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dickinson0-my.sharepoint.com/personal/erfle_dickinson_edu/Documents/Documents/newdocuments/word/research/ExcelGraphics/Math/Book/WordPressMaterials/"/>
    </mc:Choice>
  </mc:AlternateContent>
  <xr:revisionPtr revIDLastSave="3" documentId="8_{8466D7E4-A65F-4098-8524-268EE69E57E1}" xr6:coauthVersionLast="47" xr6:coauthVersionMax="47" xr10:uidLastSave="{6358DB4C-2274-4769-99C1-32E1D03B41F8}"/>
  <bookViews>
    <workbookView xWindow="-120" yWindow="-120" windowWidth="29040" windowHeight="15840" activeTab="1" xr2:uid="{00000000-000D-0000-FFFF-FFFF00000000}"/>
  </bookViews>
  <sheets>
    <sheet name="1.Subdivisions (starting sheet)" sheetId="3" r:id="rId1"/>
    <sheet name="MMI"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4" l="1"/>
  <c r="G33" i="4"/>
  <c r="B1" i="4"/>
  <c r="E36" i="4"/>
  <c r="M30" i="4"/>
  <c r="M35" i="4" l="1"/>
  <c r="E1" i="4" s="1"/>
  <c r="G7" i="4" l="1"/>
  <c r="X3" i="4" s="1"/>
  <c r="BQ42" i="4"/>
  <c r="M8" i="4" l="1"/>
  <c r="M7" i="4"/>
  <c r="M26" i="4"/>
  <c r="M22" i="4"/>
  <c r="M18" i="4"/>
  <c r="M12" i="4"/>
  <c r="M10" i="4"/>
  <c r="L3" i="4"/>
  <c r="M6" i="4"/>
  <c r="L5" i="4"/>
  <c r="L4" i="4"/>
  <c r="D15" i="4"/>
  <c r="D16" i="4"/>
  <c r="D17" i="4"/>
  <c r="D18" i="4"/>
  <c r="D19" i="4"/>
  <c r="D20" i="4"/>
  <c r="D21" i="4"/>
  <c r="D22" i="4"/>
  <c r="D23" i="4"/>
  <c r="D24" i="4"/>
  <c r="D25" i="4"/>
  <c r="D26" i="4"/>
  <c r="D27" i="4"/>
  <c r="D28" i="4"/>
  <c r="D29" i="4"/>
  <c r="D30" i="4"/>
  <c r="D31" i="4"/>
  <c r="D32" i="4"/>
  <c r="D33" i="4"/>
  <c r="D34" i="4"/>
  <c r="D35" i="4"/>
  <c r="D36" i="4"/>
  <c r="D37" i="4"/>
  <c r="D38" i="4"/>
  <c r="D39" i="4"/>
  <c r="D13" i="4"/>
  <c r="D7" i="4"/>
  <c r="BQ11" i="4"/>
  <c r="BQ12" i="4"/>
  <c r="BQ13" i="4"/>
  <c r="BQ14" i="4"/>
  <c r="BQ15" i="4"/>
  <c r="BQ16" i="4"/>
  <c r="BQ17" i="4"/>
  <c r="BQ18" i="4"/>
  <c r="BQ19" i="4"/>
  <c r="BQ20" i="4"/>
  <c r="BQ21" i="4"/>
  <c r="BQ22" i="4"/>
  <c r="BQ23" i="4"/>
  <c r="BQ24" i="4"/>
  <c r="BQ25" i="4"/>
  <c r="BQ26" i="4"/>
  <c r="BQ27" i="4"/>
  <c r="BQ28" i="4"/>
  <c r="BQ29" i="4"/>
  <c r="BQ30" i="4"/>
  <c r="BQ31" i="4"/>
  <c r="BQ32" i="4"/>
  <c r="BQ33" i="4"/>
  <c r="BQ34" i="4"/>
  <c r="BQ35" i="4"/>
  <c r="BQ36" i="4"/>
  <c r="BQ37" i="4"/>
  <c r="BQ38" i="4"/>
  <c r="BQ39" i="4"/>
  <c r="BQ40" i="4"/>
  <c r="BQ41" i="4"/>
  <c r="BQ43" i="4"/>
  <c r="BQ44" i="4"/>
  <c r="BQ45" i="4"/>
  <c r="BQ46" i="4"/>
  <c r="BQ47" i="4"/>
  <c r="BQ48" i="4"/>
  <c r="BQ49" i="4"/>
  <c r="BQ50" i="4"/>
  <c r="BQ51" i="4"/>
  <c r="BQ52" i="4"/>
  <c r="BQ53" i="4"/>
  <c r="BQ54" i="4"/>
  <c r="BQ55" i="4"/>
  <c r="BQ56" i="4"/>
  <c r="BQ57" i="4"/>
  <c r="BQ58" i="4"/>
  <c r="BQ59" i="4"/>
  <c r="BQ60" i="4"/>
  <c r="BQ61" i="4"/>
  <c r="BQ62" i="4"/>
  <c r="BQ63" i="4"/>
  <c r="BQ64" i="4"/>
  <c r="BQ65" i="4"/>
  <c r="BQ66" i="4"/>
  <c r="BQ67" i="4"/>
  <c r="BQ68" i="4"/>
  <c r="BQ69" i="4"/>
  <c r="BQ70" i="4"/>
  <c r="BQ71" i="4"/>
  <c r="BQ72" i="4"/>
  <c r="BQ73" i="4"/>
  <c r="BQ74" i="4"/>
  <c r="BQ75" i="4"/>
  <c r="BQ76" i="4"/>
  <c r="BQ77" i="4"/>
  <c r="BQ78" i="4"/>
  <c r="BQ79" i="4"/>
  <c r="BQ80" i="4"/>
  <c r="BQ81" i="4"/>
  <c r="BQ82" i="4"/>
  <c r="BQ83" i="4"/>
  <c r="BQ84" i="4"/>
  <c r="BQ85" i="4"/>
  <c r="BQ86" i="4"/>
  <c r="BQ87" i="4"/>
  <c r="BQ88" i="4"/>
  <c r="BQ89" i="4"/>
  <c r="BQ90" i="4"/>
  <c r="BQ91" i="4"/>
  <c r="BQ92" i="4"/>
  <c r="BQ93" i="4"/>
  <c r="BQ94" i="4"/>
  <c r="BQ95" i="4"/>
  <c r="BQ96" i="4"/>
  <c r="BQ97" i="4"/>
  <c r="BQ98" i="4"/>
  <c r="BQ99" i="4"/>
  <c r="BQ100" i="4"/>
  <c r="BQ101" i="4"/>
  <c r="BQ102" i="4"/>
  <c r="BQ103" i="4"/>
  <c r="BQ104" i="4"/>
  <c r="BQ105" i="4"/>
  <c r="BQ106" i="4"/>
  <c r="BQ107" i="4"/>
  <c r="BQ108" i="4"/>
  <c r="BQ109" i="4"/>
  <c r="BQ110" i="4"/>
  <c r="BQ111" i="4"/>
  <c r="BQ112" i="4"/>
  <c r="BQ113" i="4"/>
  <c r="BQ114" i="4"/>
  <c r="BQ115" i="4"/>
  <c r="BQ116" i="4"/>
  <c r="BQ117" i="4"/>
  <c r="BQ118" i="4"/>
  <c r="BQ119" i="4"/>
  <c r="BQ120" i="4"/>
  <c r="BQ121" i="4"/>
  <c r="BQ122" i="4"/>
  <c r="BQ123" i="4"/>
  <c r="BQ124" i="4"/>
  <c r="BQ125" i="4"/>
  <c r="BQ126" i="4"/>
  <c r="BQ127" i="4"/>
  <c r="BQ128" i="4"/>
  <c r="BQ129" i="4"/>
  <c r="BQ130" i="4"/>
  <c r="BQ131" i="4"/>
  <c r="BQ132" i="4"/>
  <c r="BQ133" i="4"/>
  <c r="BQ134" i="4"/>
  <c r="BQ135" i="4"/>
  <c r="BQ136" i="4"/>
  <c r="BQ137" i="4"/>
  <c r="BQ138" i="4"/>
  <c r="BQ139" i="4"/>
  <c r="BQ140" i="4"/>
  <c r="BQ141" i="4"/>
  <c r="BQ142" i="4"/>
  <c r="BQ143" i="4"/>
  <c r="BQ144" i="4"/>
  <c r="BQ145" i="4"/>
  <c r="BQ146" i="4"/>
  <c r="BQ147" i="4"/>
  <c r="BQ148" i="4"/>
  <c r="BQ149" i="4"/>
  <c r="BQ150" i="4"/>
  <c r="BQ151" i="4"/>
  <c r="BQ152" i="4"/>
  <c r="BQ153" i="4"/>
  <c r="BQ154" i="4"/>
  <c r="BQ155" i="4"/>
  <c r="BQ156" i="4"/>
  <c r="BQ157" i="4"/>
  <c r="BQ158" i="4"/>
  <c r="BQ159" i="4"/>
  <c r="BQ160" i="4"/>
  <c r="BQ161" i="4"/>
  <c r="BQ162" i="4"/>
  <c r="BQ163" i="4"/>
  <c r="BQ164" i="4"/>
  <c r="BQ165" i="4"/>
  <c r="BQ166" i="4"/>
  <c r="BQ167" i="4"/>
  <c r="BQ168" i="4"/>
  <c r="BQ169" i="4"/>
  <c r="BQ170" i="4"/>
  <c r="BQ171" i="4"/>
  <c r="BQ172" i="4"/>
  <c r="BQ173" i="4"/>
  <c r="BQ174" i="4"/>
  <c r="BQ175" i="4"/>
  <c r="BQ176" i="4"/>
  <c r="BQ177" i="4"/>
  <c r="BQ178" i="4"/>
  <c r="BQ179" i="4"/>
  <c r="BQ180" i="4"/>
  <c r="BQ181" i="4"/>
  <c r="BQ182" i="4"/>
  <c r="BQ183" i="4"/>
  <c r="BQ184" i="4"/>
  <c r="BQ185" i="4"/>
  <c r="BQ186" i="4"/>
  <c r="BQ187" i="4"/>
  <c r="BQ188" i="4"/>
  <c r="BQ189" i="4"/>
  <c r="BQ190" i="4"/>
  <c r="BQ191" i="4"/>
  <c r="BQ192" i="4"/>
  <c r="BQ193" i="4"/>
  <c r="BQ194" i="4"/>
  <c r="BQ195" i="4"/>
  <c r="BQ196" i="4"/>
  <c r="BQ197" i="4"/>
  <c r="BQ198" i="4"/>
  <c r="BQ199" i="4"/>
  <c r="BQ200" i="4"/>
  <c r="BQ201" i="4"/>
  <c r="BQ202" i="4"/>
  <c r="BQ203" i="4"/>
  <c r="BQ204" i="4"/>
  <c r="BQ205" i="4"/>
  <c r="BQ206" i="4"/>
  <c r="BQ207" i="4"/>
  <c r="BQ208" i="4"/>
  <c r="BQ209" i="4"/>
  <c r="BQ210" i="4"/>
  <c r="BQ211" i="4"/>
  <c r="BQ212" i="4"/>
  <c r="BQ213" i="4"/>
  <c r="BQ214" i="4"/>
  <c r="BQ215" i="4"/>
  <c r="BQ216" i="4"/>
  <c r="BQ217" i="4"/>
  <c r="BQ218" i="4"/>
  <c r="BQ219" i="4"/>
  <c r="BQ220" i="4"/>
  <c r="BQ221" i="4"/>
  <c r="BQ222" i="4"/>
  <c r="BQ223" i="4"/>
  <c r="BQ224" i="4"/>
  <c r="BQ225" i="4"/>
  <c r="BQ226" i="4"/>
  <c r="BQ227" i="4"/>
  <c r="BQ228" i="4"/>
  <c r="BQ229" i="4"/>
  <c r="BQ230" i="4"/>
  <c r="BQ231" i="4"/>
  <c r="BQ232" i="4"/>
  <c r="BQ233" i="4"/>
  <c r="BQ234" i="4"/>
  <c r="BQ235" i="4"/>
  <c r="BQ236" i="4"/>
  <c r="BQ237" i="4"/>
  <c r="BQ238" i="4"/>
  <c r="BQ239" i="4"/>
  <c r="BQ240" i="4"/>
  <c r="BQ241" i="4"/>
  <c r="BQ242" i="4"/>
  <c r="BQ243" i="4"/>
  <c r="BQ244" i="4"/>
  <c r="BQ245" i="4"/>
  <c r="BQ246" i="4"/>
  <c r="BQ247" i="4"/>
  <c r="BQ248" i="4"/>
  <c r="BQ249" i="4"/>
  <c r="BQ250" i="4"/>
  <c r="BQ251" i="4"/>
  <c r="BQ252" i="4"/>
  <c r="BQ253" i="4"/>
  <c r="BQ254" i="4"/>
  <c r="BQ255" i="4"/>
  <c r="BQ256" i="4"/>
  <c r="BQ257" i="4"/>
  <c r="BQ258" i="4"/>
  <c r="BQ259" i="4"/>
  <c r="BQ260" i="4"/>
  <c r="BQ261" i="4"/>
  <c r="BQ262" i="4"/>
  <c r="BQ263" i="4"/>
  <c r="BQ264" i="4"/>
  <c r="BQ265" i="4"/>
  <c r="BQ266" i="4"/>
  <c r="BQ267" i="4"/>
  <c r="BQ268" i="4"/>
  <c r="BQ269" i="4"/>
  <c r="BQ270" i="4"/>
  <c r="BQ271" i="4"/>
  <c r="BQ272" i="4"/>
  <c r="BQ273" i="4"/>
  <c r="BQ274" i="4"/>
  <c r="BQ275" i="4"/>
  <c r="BQ276" i="4"/>
  <c r="BQ277" i="4"/>
  <c r="BQ278" i="4"/>
  <c r="BQ279" i="4"/>
  <c r="BQ280" i="4"/>
  <c r="BQ281" i="4"/>
  <c r="BQ282" i="4"/>
  <c r="BQ283" i="4"/>
  <c r="BQ284" i="4"/>
  <c r="BQ285" i="4"/>
  <c r="BQ286" i="4"/>
  <c r="BQ287" i="4"/>
  <c r="BQ288" i="4"/>
  <c r="BQ289" i="4"/>
  <c r="BQ290" i="4"/>
  <c r="BQ291" i="4"/>
  <c r="BQ292" i="4"/>
  <c r="BQ293" i="4"/>
  <c r="BQ294" i="4"/>
  <c r="BQ295" i="4"/>
  <c r="BQ296" i="4"/>
  <c r="BQ297" i="4"/>
  <c r="BQ298" i="4"/>
  <c r="BQ299" i="4"/>
  <c r="BQ300" i="4"/>
  <c r="BQ301" i="4"/>
  <c r="BQ302" i="4"/>
  <c r="BQ303" i="4"/>
  <c r="BQ304" i="4"/>
  <c r="BQ305" i="4"/>
  <c r="BQ306" i="4"/>
  <c r="BQ307" i="4"/>
  <c r="BQ308" i="4"/>
  <c r="BQ309" i="4"/>
  <c r="BQ310" i="4"/>
  <c r="BQ311" i="4"/>
  <c r="BQ312" i="4"/>
  <c r="BQ313" i="4"/>
  <c r="BQ314" i="4"/>
  <c r="BQ315" i="4"/>
  <c r="BQ316" i="4"/>
  <c r="BQ317" i="4"/>
  <c r="BQ318" i="4"/>
  <c r="BQ319" i="4"/>
  <c r="BQ320" i="4"/>
  <c r="BQ321" i="4"/>
  <c r="BQ322" i="4"/>
  <c r="BQ323" i="4"/>
  <c r="BQ324" i="4"/>
  <c r="BQ325" i="4"/>
  <c r="BQ326" i="4"/>
  <c r="BQ327" i="4"/>
  <c r="BQ328" i="4"/>
  <c r="BQ329" i="4"/>
  <c r="BQ330" i="4"/>
  <c r="BQ331" i="4"/>
  <c r="BQ332" i="4"/>
  <c r="BQ333" i="4"/>
  <c r="BQ334" i="4"/>
  <c r="BQ335" i="4"/>
  <c r="BQ336" i="4"/>
  <c r="BQ337" i="4"/>
  <c r="BQ338" i="4"/>
  <c r="BQ339" i="4"/>
  <c r="BQ340" i="4"/>
  <c r="BQ341" i="4"/>
  <c r="BQ342" i="4"/>
  <c r="BQ343" i="4"/>
  <c r="BQ344" i="4"/>
  <c r="BQ345" i="4"/>
  <c r="BQ346" i="4"/>
  <c r="BQ347" i="4"/>
  <c r="BQ348" i="4"/>
  <c r="BQ349" i="4"/>
  <c r="BQ350" i="4"/>
  <c r="BQ351" i="4"/>
  <c r="BQ352" i="4"/>
  <c r="BQ353" i="4"/>
  <c r="BQ354" i="4"/>
  <c r="BQ355" i="4"/>
  <c r="BQ356" i="4"/>
  <c r="BQ357" i="4"/>
  <c r="BQ358" i="4"/>
  <c r="BQ359" i="4"/>
  <c r="BQ360" i="4"/>
  <c r="BQ361" i="4"/>
  <c r="BQ362" i="4"/>
  <c r="BQ363" i="4"/>
  <c r="BQ364" i="4"/>
  <c r="BQ365" i="4"/>
  <c r="BQ366" i="4"/>
  <c r="BQ367" i="4"/>
  <c r="BQ368" i="4"/>
  <c r="BQ369" i="4"/>
  <c r="BQ370" i="4"/>
  <c r="BQ371" i="4"/>
  <c r="BQ372" i="4"/>
  <c r="BQ373" i="4"/>
  <c r="BQ374" i="4"/>
  <c r="BQ375" i="4"/>
  <c r="BQ376" i="4"/>
  <c r="BQ377" i="4"/>
  <c r="BQ378" i="4"/>
  <c r="BQ379" i="4"/>
  <c r="BQ380" i="4"/>
  <c r="BQ381" i="4"/>
  <c r="BQ382" i="4"/>
  <c r="BQ383" i="4"/>
  <c r="BQ384" i="4"/>
  <c r="BQ385" i="4"/>
  <c r="BQ386" i="4"/>
  <c r="BQ387" i="4"/>
  <c r="BQ388" i="4"/>
  <c r="BQ389" i="4"/>
  <c r="BQ390" i="4"/>
  <c r="BQ391" i="4"/>
  <c r="BQ392" i="4"/>
  <c r="BQ393" i="4"/>
  <c r="BQ394" i="4"/>
  <c r="BQ395" i="4"/>
  <c r="BQ396" i="4"/>
  <c r="BQ397" i="4"/>
  <c r="BQ398" i="4"/>
  <c r="BQ399" i="4"/>
  <c r="BQ400" i="4"/>
  <c r="BQ401" i="4"/>
  <c r="BQ402" i="4"/>
  <c r="BQ403" i="4"/>
  <c r="BQ404" i="4"/>
  <c r="BQ405" i="4"/>
  <c r="BQ406" i="4"/>
  <c r="BQ407" i="4"/>
  <c r="BQ408" i="4"/>
  <c r="BQ409" i="4"/>
  <c r="BQ410" i="4"/>
  <c r="BQ411" i="4"/>
  <c r="BQ412" i="4"/>
  <c r="BQ413" i="4"/>
  <c r="BQ414" i="4"/>
  <c r="BQ415" i="4"/>
  <c r="BQ416" i="4"/>
  <c r="BQ417" i="4"/>
  <c r="BQ418" i="4"/>
  <c r="BQ419" i="4"/>
  <c r="BQ420" i="4"/>
  <c r="BQ421" i="4"/>
  <c r="BQ422" i="4"/>
  <c r="BQ423" i="4"/>
  <c r="BQ424" i="4"/>
  <c r="BQ425" i="4"/>
  <c r="BQ426" i="4"/>
  <c r="BQ427" i="4"/>
  <c r="BQ428" i="4"/>
  <c r="BQ429" i="4"/>
  <c r="BQ430" i="4"/>
  <c r="BQ431" i="4"/>
  <c r="BQ432" i="4"/>
  <c r="BQ433" i="4"/>
  <c r="BQ434" i="4"/>
  <c r="BQ435" i="4"/>
  <c r="BQ436" i="4"/>
  <c r="BQ437" i="4"/>
  <c r="BQ438" i="4"/>
  <c r="BQ439" i="4"/>
  <c r="BQ440" i="4"/>
  <c r="BQ441" i="4"/>
  <c r="BQ442" i="4"/>
  <c r="BQ443" i="4"/>
  <c r="BQ444" i="4"/>
  <c r="BQ445" i="4"/>
  <c r="BQ446" i="4"/>
  <c r="BQ447" i="4"/>
  <c r="BQ448" i="4"/>
  <c r="BQ449" i="4"/>
  <c r="BQ450" i="4"/>
  <c r="BQ451" i="4"/>
  <c r="BQ452" i="4"/>
  <c r="BQ453" i="4"/>
  <c r="BQ454" i="4"/>
  <c r="BQ455" i="4"/>
  <c r="BQ456" i="4"/>
  <c r="BQ457" i="4"/>
  <c r="BQ458" i="4"/>
  <c r="BQ459" i="4"/>
  <c r="BQ460" i="4"/>
  <c r="BQ461" i="4"/>
  <c r="BQ462" i="4"/>
  <c r="BQ463" i="4"/>
  <c r="BQ464" i="4"/>
  <c r="BQ465" i="4"/>
  <c r="BQ466" i="4"/>
  <c r="BQ467" i="4"/>
  <c r="BQ468" i="4"/>
  <c r="BQ469" i="4"/>
  <c r="BQ470" i="4"/>
  <c r="BQ471" i="4"/>
  <c r="BQ472" i="4"/>
  <c r="BQ473" i="4"/>
  <c r="BQ474" i="4"/>
  <c r="BQ475" i="4"/>
  <c r="BQ476" i="4"/>
  <c r="BQ477" i="4"/>
  <c r="BQ478" i="4"/>
  <c r="BQ479" i="4"/>
  <c r="BQ480" i="4"/>
  <c r="BQ481" i="4"/>
  <c r="BQ482" i="4"/>
  <c r="BQ483" i="4"/>
  <c r="BQ484" i="4"/>
  <c r="BQ485" i="4"/>
  <c r="BQ486" i="4"/>
  <c r="BQ487" i="4"/>
  <c r="BQ488" i="4"/>
  <c r="BQ489" i="4"/>
  <c r="BQ490" i="4"/>
  <c r="BQ491" i="4"/>
  <c r="BQ492" i="4"/>
  <c r="BQ493" i="4"/>
  <c r="BQ494" i="4"/>
  <c r="BQ495" i="4"/>
  <c r="BQ496" i="4"/>
  <c r="BQ497" i="4"/>
  <c r="BQ498" i="4"/>
  <c r="BQ499" i="4"/>
  <c r="BQ500" i="4"/>
  <c r="BQ501" i="4"/>
  <c r="BQ502" i="4"/>
  <c r="BQ503" i="4"/>
  <c r="BQ504" i="4"/>
  <c r="BQ505" i="4"/>
  <c r="BQ506" i="4"/>
  <c r="BQ507" i="4"/>
  <c r="BQ508" i="4"/>
  <c r="BQ509" i="4"/>
  <c r="BQ510" i="4"/>
  <c r="BQ511" i="4"/>
  <c r="BQ512" i="4"/>
  <c r="BQ513" i="4"/>
  <c r="BQ514" i="4"/>
  <c r="BQ515" i="4"/>
  <c r="BQ516" i="4"/>
  <c r="BQ517" i="4"/>
  <c r="BQ518" i="4"/>
  <c r="BQ519" i="4"/>
  <c r="BQ520" i="4"/>
  <c r="BQ521" i="4"/>
  <c r="BQ522" i="4"/>
  <c r="BQ523" i="4"/>
  <c r="BQ524" i="4"/>
  <c r="BQ525" i="4"/>
  <c r="BQ526" i="4"/>
  <c r="BQ527" i="4"/>
  <c r="BQ528" i="4"/>
  <c r="BQ529" i="4"/>
  <c r="BQ530" i="4"/>
  <c r="BQ531" i="4"/>
  <c r="BQ532" i="4"/>
  <c r="BQ533" i="4"/>
  <c r="BQ534" i="4"/>
  <c r="BQ535" i="4"/>
  <c r="BQ536" i="4"/>
  <c r="BQ537" i="4"/>
  <c r="BQ538" i="4"/>
  <c r="BQ539" i="4"/>
  <c r="BQ540" i="4"/>
  <c r="BQ541" i="4"/>
  <c r="BQ542" i="4"/>
  <c r="BQ543" i="4"/>
  <c r="BQ544" i="4"/>
  <c r="BQ545" i="4"/>
  <c r="BQ546" i="4"/>
  <c r="BQ547" i="4"/>
  <c r="BQ548" i="4"/>
  <c r="BQ549" i="4"/>
  <c r="BQ550" i="4"/>
  <c r="BQ551" i="4"/>
  <c r="BQ552" i="4"/>
  <c r="BQ553" i="4"/>
  <c r="BQ554" i="4"/>
  <c r="BQ555" i="4"/>
  <c r="BQ556" i="4"/>
  <c r="BQ557" i="4"/>
  <c r="BQ558" i="4"/>
  <c r="BQ559" i="4"/>
  <c r="BQ560" i="4"/>
  <c r="BQ561" i="4"/>
  <c r="BQ562" i="4"/>
  <c r="BQ563" i="4"/>
  <c r="BQ564" i="4"/>
  <c r="BQ565" i="4"/>
  <c r="BQ566" i="4"/>
  <c r="BQ567" i="4"/>
  <c r="BQ568" i="4"/>
  <c r="BQ569" i="4"/>
  <c r="BQ570" i="4"/>
  <c r="BQ571" i="4"/>
  <c r="BQ572" i="4"/>
  <c r="BQ573" i="4"/>
  <c r="BQ574" i="4"/>
  <c r="BQ575" i="4"/>
  <c r="BQ576" i="4"/>
  <c r="BQ577" i="4"/>
  <c r="BQ578" i="4"/>
  <c r="BQ579" i="4"/>
  <c r="BQ580" i="4"/>
  <c r="BQ581" i="4"/>
  <c r="BQ582" i="4"/>
  <c r="BQ583" i="4"/>
  <c r="BQ584" i="4"/>
  <c r="BQ585" i="4"/>
  <c r="BQ586" i="4"/>
  <c r="BQ587" i="4"/>
  <c r="BQ588" i="4"/>
  <c r="BQ589" i="4"/>
  <c r="BQ590" i="4"/>
  <c r="BQ591" i="4"/>
  <c r="BQ592" i="4"/>
  <c r="BQ593" i="4"/>
  <c r="BQ594" i="4"/>
  <c r="BQ595" i="4"/>
  <c r="BQ596" i="4"/>
  <c r="BQ597" i="4"/>
  <c r="BQ598" i="4"/>
  <c r="BQ599" i="4"/>
  <c r="BQ600" i="4"/>
  <c r="BQ601" i="4"/>
  <c r="BQ602" i="4"/>
  <c r="BQ603" i="4"/>
  <c r="BQ604" i="4"/>
  <c r="BQ605" i="4"/>
  <c r="BQ606" i="4"/>
  <c r="BQ607" i="4"/>
  <c r="BQ608" i="4"/>
  <c r="BQ609" i="4"/>
  <c r="BQ610" i="4"/>
  <c r="BQ611" i="4"/>
  <c r="BQ612" i="4"/>
  <c r="BQ613" i="4"/>
  <c r="BQ614" i="4"/>
  <c r="BQ615" i="4"/>
  <c r="BQ616" i="4"/>
  <c r="BQ617" i="4"/>
  <c r="BQ618" i="4"/>
  <c r="BQ619" i="4"/>
  <c r="BQ620" i="4"/>
  <c r="BQ621" i="4"/>
  <c r="BQ622" i="4"/>
  <c r="BQ623" i="4"/>
  <c r="BQ624" i="4"/>
  <c r="BQ625" i="4"/>
  <c r="BQ626" i="4"/>
  <c r="BQ627" i="4"/>
  <c r="BQ628" i="4"/>
  <c r="BQ629" i="4"/>
  <c r="BQ630" i="4"/>
  <c r="BQ631" i="4"/>
  <c r="BQ632" i="4"/>
  <c r="BQ633" i="4"/>
  <c r="BQ634" i="4"/>
  <c r="BQ635" i="4"/>
  <c r="BQ636" i="4"/>
  <c r="BQ637" i="4"/>
  <c r="BQ638" i="4"/>
  <c r="BQ639" i="4"/>
  <c r="BQ640" i="4"/>
  <c r="BQ641" i="4"/>
  <c r="BQ642" i="4"/>
  <c r="BQ643" i="4"/>
  <c r="BQ644" i="4"/>
  <c r="BQ645" i="4"/>
  <c r="BQ646" i="4"/>
  <c r="BQ647" i="4"/>
  <c r="BQ648" i="4"/>
  <c r="BQ649" i="4"/>
  <c r="BQ650" i="4"/>
  <c r="BQ651" i="4"/>
  <c r="BQ652" i="4"/>
  <c r="BQ653" i="4"/>
  <c r="BQ654" i="4"/>
  <c r="BQ655" i="4"/>
  <c r="BQ656" i="4"/>
  <c r="BQ657" i="4"/>
  <c r="BQ658" i="4"/>
  <c r="BQ659" i="4"/>
  <c r="BQ660" i="4"/>
  <c r="BQ661" i="4"/>
  <c r="BQ662" i="4"/>
  <c r="BQ663" i="4"/>
  <c r="BQ664" i="4"/>
  <c r="BQ665" i="4"/>
  <c r="BQ666" i="4"/>
  <c r="BQ667" i="4"/>
  <c r="BQ668" i="4"/>
  <c r="BQ669" i="4"/>
  <c r="BQ670" i="4"/>
  <c r="BQ671" i="4"/>
  <c r="BQ672" i="4"/>
  <c r="BQ673" i="4"/>
  <c r="BQ674" i="4"/>
  <c r="BQ675" i="4"/>
  <c r="BQ676" i="4"/>
  <c r="BQ677" i="4"/>
  <c r="BQ678" i="4"/>
  <c r="BQ679" i="4"/>
  <c r="BQ680" i="4"/>
  <c r="BQ681" i="4"/>
  <c r="BQ682" i="4"/>
  <c r="BQ683" i="4"/>
  <c r="BQ684" i="4"/>
  <c r="BQ685" i="4"/>
  <c r="BQ686" i="4"/>
  <c r="BQ687" i="4"/>
  <c r="BQ688" i="4"/>
  <c r="BQ689" i="4"/>
  <c r="BQ690" i="4"/>
  <c r="BQ691" i="4"/>
  <c r="BQ692" i="4"/>
  <c r="BQ693" i="4"/>
  <c r="BQ694" i="4"/>
  <c r="BQ695" i="4"/>
  <c r="BQ696" i="4"/>
  <c r="BQ697" i="4"/>
  <c r="BQ698" i="4"/>
  <c r="BQ699" i="4"/>
  <c r="BQ700" i="4"/>
  <c r="BQ701" i="4"/>
  <c r="BQ702" i="4"/>
  <c r="BQ703" i="4"/>
  <c r="BQ704" i="4"/>
  <c r="BQ705" i="4"/>
  <c r="BQ706" i="4"/>
  <c r="BQ707" i="4"/>
  <c r="BQ708" i="4"/>
  <c r="BQ709" i="4"/>
  <c r="BQ710" i="4"/>
  <c r="BQ711" i="4"/>
  <c r="BQ712" i="4"/>
  <c r="BQ713" i="4"/>
  <c r="BQ714" i="4"/>
  <c r="BQ715" i="4"/>
  <c r="BQ716" i="4"/>
  <c r="BQ717" i="4"/>
  <c r="BQ718" i="4"/>
  <c r="BQ719" i="4"/>
  <c r="BQ720" i="4"/>
  <c r="BQ721" i="4"/>
  <c r="BQ722" i="4"/>
  <c r="BQ723" i="4"/>
  <c r="BQ724" i="4"/>
  <c r="BQ725" i="4"/>
  <c r="BQ726" i="4"/>
  <c r="BQ727" i="4"/>
  <c r="BQ728" i="4"/>
  <c r="BQ729" i="4"/>
  <c r="BQ730" i="4"/>
  <c r="BQ731" i="4"/>
  <c r="BQ732" i="4"/>
  <c r="BQ733" i="4"/>
  <c r="BQ734" i="4"/>
  <c r="BQ735" i="4"/>
  <c r="BQ736" i="4"/>
  <c r="BQ737" i="4"/>
  <c r="BQ738" i="4"/>
  <c r="BQ739" i="4"/>
  <c r="BQ740" i="4"/>
  <c r="BQ741" i="4"/>
  <c r="BQ742" i="4"/>
  <c r="BQ743" i="4"/>
  <c r="BQ744" i="4"/>
  <c r="BQ745" i="4"/>
  <c r="BQ746" i="4"/>
  <c r="BQ747" i="4"/>
  <c r="BQ748" i="4"/>
  <c r="BQ749" i="4"/>
  <c r="BQ750" i="4"/>
  <c r="BQ751" i="4"/>
  <c r="BQ752" i="4"/>
  <c r="BQ753" i="4"/>
  <c r="BQ754" i="4"/>
  <c r="BQ755" i="4"/>
  <c r="BQ756" i="4"/>
  <c r="BQ757" i="4"/>
  <c r="BQ758" i="4"/>
  <c r="BQ759" i="4"/>
  <c r="BQ760" i="4"/>
  <c r="BQ761" i="4"/>
  <c r="BQ762" i="4"/>
  <c r="BQ763" i="4"/>
  <c r="BQ764" i="4"/>
  <c r="BQ765" i="4"/>
  <c r="BQ766" i="4"/>
  <c r="BQ767" i="4"/>
  <c r="BQ768" i="4"/>
  <c r="BQ769" i="4"/>
  <c r="BQ770" i="4"/>
  <c r="BQ771" i="4"/>
  <c r="BQ772" i="4"/>
  <c r="BQ773" i="4"/>
  <c r="BQ774" i="4"/>
  <c r="BQ775" i="4"/>
  <c r="BQ776" i="4"/>
  <c r="BQ777" i="4"/>
  <c r="BQ778" i="4"/>
  <c r="BQ779" i="4"/>
  <c r="BQ780" i="4"/>
  <c r="BQ781" i="4"/>
  <c r="BQ782" i="4"/>
  <c r="BQ783" i="4"/>
  <c r="BQ784" i="4"/>
  <c r="BQ785" i="4"/>
  <c r="BQ786" i="4"/>
  <c r="BQ787" i="4"/>
  <c r="BQ788" i="4"/>
  <c r="BQ789" i="4"/>
  <c r="BQ790" i="4"/>
  <c r="BQ791" i="4"/>
  <c r="BQ792" i="4"/>
  <c r="BQ793" i="4"/>
  <c r="BQ794" i="4"/>
  <c r="BQ795" i="4"/>
  <c r="BQ796" i="4"/>
  <c r="BQ797" i="4"/>
  <c r="BQ798" i="4"/>
  <c r="BQ799" i="4"/>
  <c r="BQ800" i="4"/>
  <c r="BQ801" i="4"/>
  <c r="BQ802" i="4"/>
  <c r="BQ803" i="4"/>
  <c r="BQ804" i="4"/>
  <c r="BQ805" i="4"/>
  <c r="BQ806" i="4"/>
  <c r="BQ807" i="4"/>
  <c r="BQ808" i="4"/>
  <c r="BQ809" i="4"/>
  <c r="BQ810" i="4"/>
  <c r="BQ811" i="4"/>
  <c r="BQ812" i="4"/>
  <c r="BQ813" i="4"/>
  <c r="BQ814" i="4"/>
  <c r="BQ815" i="4"/>
  <c r="BQ816" i="4"/>
  <c r="BQ817" i="4"/>
  <c r="BQ818" i="4"/>
  <c r="BQ819" i="4"/>
  <c r="BQ820" i="4"/>
  <c r="BQ821" i="4"/>
  <c r="BQ822" i="4"/>
  <c r="BQ823" i="4"/>
  <c r="BQ824" i="4"/>
  <c r="BQ825" i="4"/>
  <c r="BQ826" i="4"/>
  <c r="BQ827" i="4"/>
  <c r="BQ828" i="4"/>
  <c r="BQ829" i="4"/>
  <c r="BQ830" i="4"/>
  <c r="BQ831" i="4"/>
  <c r="BQ832" i="4"/>
  <c r="BQ833" i="4"/>
  <c r="BQ834" i="4"/>
  <c r="BQ835" i="4"/>
  <c r="BQ836" i="4"/>
  <c r="BQ837" i="4"/>
  <c r="BQ838" i="4"/>
  <c r="BQ839" i="4"/>
  <c r="BQ840" i="4"/>
  <c r="BQ841" i="4"/>
  <c r="BQ842" i="4"/>
  <c r="BQ843" i="4"/>
  <c r="BQ844" i="4"/>
  <c r="BQ845" i="4"/>
  <c r="BQ846" i="4"/>
  <c r="BQ847" i="4"/>
  <c r="BQ848" i="4"/>
  <c r="BQ849" i="4"/>
  <c r="BQ850" i="4"/>
  <c r="BQ851" i="4"/>
  <c r="BQ852" i="4"/>
  <c r="BQ853" i="4"/>
  <c r="BQ854" i="4"/>
  <c r="BQ855" i="4"/>
  <c r="BQ856" i="4"/>
  <c r="BQ857" i="4"/>
  <c r="BQ858" i="4"/>
  <c r="BQ859" i="4"/>
  <c r="BQ860" i="4"/>
  <c r="BQ861" i="4"/>
  <c r="BQ862" i="4"/>
  <c r="BQ863" i="4"/>
  <c r="BQ864" i="4"/>
  <c r="BQ865" i="4"/>
  <c r="BQ866" i="4"/>
  <c r="BQ867" i="4"/>
  <c r="BQ868" i="4"/>
  <c r="BQ869" i="4"/>
  <c r="BQ870" i="4"/>
  <c r="BQ871" i="4"/>
  <c r="BQ872" i="4"/>
  <c r="BQ873" i="4"/>
  <c r="BQ874" i="4"/>
  <c r="BQ875" i="4"/>
  <c r="BQ876" i="4"/>
  <c r="BQ877" i="4"/>
  <c r="BQ878" i="4"/>
  <c r="BQ879" i="4"/>
  <c r="BQ880" i="4"/>
  <c r="BQ881" i="4"/>
  <c r="BQ882" i="4"/>
  <c r="BQ883" i="4"/>
  <c r="BQ884" i="4"/>
  <c r="BQ885" i="4"/>
  <c r="BQ886" i="4"/>
  <c r="BQ887" i="4"/>
  <c r="BQ888" i="4"/>
  <c r="BQ889" i="4"/>
  <c r="BQ890" i="4"/>
  <c r="BQ891" i="4"/>
  <c r="BQ892" i="4"/>
  <c r="BQ893" i="4"/>
  <c r="BQ894" i="4"/>
  <c r="BQ895" i="4"/>
  <c r="BQ896" i="4"/>
  <c r="BQ897" i="4"/>
  <c r="BQ898" i="4"/>
  <c r="BQ899" i="4"/>
  <c r="BQ900" i="4"/>
  <c r="BQ901" i="4"/>
  <c r="BQ902" i="4"/>
  <c r="BQ903" i="4"/>
  <c r="BQ904" i="4"/>
  <c r="BQ905" i="4"/>
  <c r="BQ906" i="4"/>
  <c r="BQ907" i="4"/>
  <c r="BQ908" i="4"/>
  <c r="BQ909" i="4"/>
  <c r="BQ910" i="4"/>
  <c r="BQ911" i="4"/>
  <c r="BQ912" i="4"/>
  <c r="BQ913" i="4"/>
  <c r="BQ914" i="4"/>
  <c r="BQ915" i="4"/>
  <c r="BQ916" i="4"/>
  <c r="BQ917" i="4"/>
  <c r="BQ918" i="4"/>
  <c r="BQ919" i="4"/>
  <c r="BQ920" i="4"/>
  <c r="BQ921" i="4"/>
  <c r="BQ922" i="4"/>
  <c r="BQ923" i="4"/>
  <c r="BQ924" i="4"/>
  <c r="BQ925" i="4"/>
  <c r="BQ926" i="4"/>
  <c r="BQ927" i="4"/>
  <c r="BQ928" i="4"/>
  <c r="BQ929" i="4"/>
  <c r="BQ930" i="4"/>
  <c r="BQ931" i="4"/>
  <c r="BQ932" i="4"/>
  <c r="BQ933" i="4"/>
  <c r="BQ934" i="4"/>
  <c r="BQ935" i="4"/>
  <c r="BQ936" i="4"/>
  <c r="BQ937" i="4"/>
  <c r="BQ938" i="4"/>
  <c r="BQ939" i="4"/>
  <c r="BQ940" i="4"/>
  <c r="BQ941" i="4"/>
  <c r="BQ942" i="4"/>
  <c r="BQ943" i="4"/>
  <c r="BQ944" i="4"/>
  <c r="BQ945" i="4"/>
  <c r="BQ946" i="4"/>
  <c r="BQ947" i="4"/>
  <c r="BQ948" i="4"/>
  <c r="BQ949" i="4"/>
  <c r="BQ950" i="4"/>
  <c r="BQ951" i="4"/>
  <c r="BQ952" i="4"/>
  <c r="BQ953" i="4"/>
  <c r="BQ954" i="4"/>
  <c r="BQ955" i="4"/>
  <c r="BQ956" i="4"/>
  <c r="BQ957" i="4"/>
  <c r="BQ958" i="4"/>
  <c r="BQ959" i="4"/>
  <c r="BQ960" i="4"/>
  <c r="BQ961" i="4"/>
  <c r="BQ962" i="4"/>
  <c r="BQ963" i="4"/>
  <c r="BQ964" i="4"/>
  <c r="BQ965" i="4"/>
  <c r="BQ966" i="4"/>
  <c r="BQ967" i="4"/>
  <c r="BQ968" i="4"/>
  <c r="BQ969" i="4"/>
  <c r="BQ970" i="4"/>
  <c r="BQ971" i="4"/>
  <c r="BQ972" i="4"/>
  <c r="BQ973" i="4"/>
  <c r="BQ974" i="4"/>
  <c r="BQ975" i="4"/>
  <c r="BQ976" i="4"/>
  <c r="BQ977" i="4"/>
  <c r="BQ978" i="4"/>
  <c r="BQ979" i="4"/>
  <c r="BQ980" i="4"/>
  <c r="BQ981" i="4"/>
  <c r="BQ982" i="4"/>
  <c r="BQ983" i="4"/>
  <c r="BQ984" i="4"/>
  <c r="BQ985" i="4"/>
  <c r="BQ986" i="4"/>
  <c r="BQ987" i="4"/>
  <c r="BQ988" i="4"/>
  <c r="BQ989" i="4"/>
  <c r="BQ990" i="4"/>
  <c r="BQ991" i="4"/>
  <c r="BQ992" i="4"/>
  <c r="BQ993" i="4"/>
  <c r="BQ994" i="4"/>
  <c r="BQ995" i="4"/>
  <c r="BQ996" i="4"/>
  <c r="BQ997" i="4"/>
  <c r="BQ998" i="4"/>
  <c r="BQ999" i="4"/>
  <c r="BQ1000" i="4"/>
  <c r="BQ1001" i="4"/>
  <c r="BQ1002" i="4"/>
  <c r="BQ1003" i="4"/>
  <c r="BQ1004" i="4"/>
  <c r="BQ1005" i="4"/>
  <c r="BQ1006" i="4"/>
  <c r="BQ1007" i="4"/>
  <c r="BQ1008" i="4"/>
  <c r="BQ1009" i="4"/>
  <c r="BQ1010" i="4"/>
  <c r="BQ1011" i="4"/>
  <c r="BQ1012" i="4"/>
  <c r="BQ1013" i="4"/>
  <c r="BQ1014" i="4"/>
  <c r="BQ1015" i="4"/>
  <c r="BQ1016" i="4"/>
  <c r="BQ1017" i="4"/>
  <c r="BQ1018" i="4"/>
  <c r="BQ1019" i="4"/>
  <c r="BQ1020" i="4"/>
  <c r="BQ1021" i="4"/>
  <c r="BQ1022" i="4"/>
  <c r="BQ1023" i="4"/>
  <c r="BQ1024" i="4"/>
  <c r="BQ1025" i="4"/>
  <c r="BQ1026" i="4"/>
  <c r="BQ1027" i="4"/>
  <c r="BQ1028" i="4"/>
  <c r="BQ1029" i="4"/>
  <c r="BQ1030" i="4"/>
  <c r="BQ1031" i="4"/>
  <c r="BQ1032" i="4"/>
  <c r="BQ1033" i="4"/>
  <c r="BQ1034" i="4"/>
  <c r="BQ1035" i="4"/>
  <c r="BQ1036" i="4"/>
  <c r="BQ1037" i="4"/>
  <c r="BQ1038" i="4"/>
  <c r="BQ1039" i="4"/>
  <c r="BQ1040" i="4"/>
  <c r="BQ1041" i="4"/>
  <c r="BQ1042" i="4"/>
  <c r="BQ1043" i="4"/>
  <c r="BQ1044" i="4"/>
  <c r="BQ1045" i="4"/>
  <c r="BQ1046" i="4"/>
  <c r="BQ1047" i="4"/>
  <c r="BQ1048" i="4"/>
  <c r="BQ1049" i="4"/>
  <c r="BQ1050" i="4"/>
  <c r="BQ1051" i="4"/>
  <c r="BQ1052" i="4"/>
  <c r="BQ1053" i="4"/>
  <c r="BQ1054" i="4"/>
  <c r="BQ1055" i="4"/>
  <c r="BQ1056" i="4"/>
  <c r="BQ1057" i="4"/>
  <c r="BQ1058" i="4"/>
  <c r="BQ1059" i="4"/>
  <c r="BQ1060" i="4"/>
  <c r="BQ1061" i="4"/>
  <c r="BQ1062" i="4"/>
  <c r="BQ1063" i="4"/>
  <c r="BQ1064" i="4"/>
  <c r="BQ1065" i="4"/>
  <c r="BQ1066" i="4"/>
  <c r="BQ1067" i="4"/>
  <c r="BQ1068" i="4"/>
  <c r="BQ1069" i="4"/>
  <c r="BQ1070" i="4"/>
  <c r="BQ1071" i="4"/>
  <c r="BQ1072" i="4"/>
  <c r="BQ1073" i="4"/>
  <c r="BQ1074" i="4"/>
  <c r="BQ1075" i="4"/>
  <c r="BQ1076" i="4"/>
  <c r="BQ1077" i="4"/>
  <c r="BQ1078" i="4"/>
  <c r="BQ1079" i="4"/>
  <c r="BQ1080" i="4"/>
  <c r="BQ1081" i="4"/>
  <c r="BQ1082" i="4"/>
  <c r="BQ1083" i="4"/>
  <c r="BQ1084" i="4"/>
  <c r="BQ1085" i="4"/>
  <c r="BQ1086" i="4"/>
  <c r="BQ1087" i="4"/>
  <c r="BQ1088" i="4"/>
  <c r="BQ1089" i="4"/>
  <c r="BQ1090" i="4"/>
  <c r="BQ1091" i="4"/>
  <c r="BQ1092" i="4"/>
  <c r="BQ1093" i="4"/>
  <c r="BQ1094" i="4"/>
  <c r="BQ1095" i="4"/>
  <c r="BQ1096" i="4"/>
  <c r="BQ1097" i="4"/>
  <c r="BQ1098" i="4"/>
  <c r="BQ1099" i="4"/>
  <c r="BQ1100" i="4"/>
  <c r="BQ1101" i="4"/>
  <c r="BQ1102" i="4"/>
  <c r="BQ1103" i="4"/>
  <c r="BQ1104" i="4"/>
  <c r="BQ1105" i="4"/>
  <c r="BQ1106" i="4"/>
  <c r="BQ1107" i="4"/>
  <c r="BQ1108" i="4"/>
  <c r="BQ1109" i="4"/>
  <c r="BQ1110" i="4"/>
  <c r="BQ1111" i="4"/>
  <c r="BQ1112" i="4"/>
  <c r="BQ1113" i="4"/>
  <c r="BQ1114" i="4"/>
  <c r="BQ1115" i="4"/>
  <c r="BQ1116" i="4"/>
  <c r="BQ1117" i="4"/>
  <c r="BQ1118" i="4"/>
  <c r="BQ1119" i="4"/>
  <c r="BQ1120" i="4"/>
  <c r="BQ1121" i="4"/>
  <c r="BQ1122" i="4"/>
  <c r="BQ1123" i="4"/>
  <c r="BQ1124" i="4"/>
  <c r="BQ1125" i="4"/>
  <c r="BQ1126" i="4"/>
  <c r="BQ1127" i="4"/>
  <c r="BQ1128" i="4"/>
  <c r="BQ1129" i="4"/>
  <c r="BQ1130" i="4"/>
  <c r="BQ1131" i="4"/>
  <c r="BQ1132" i="4"/>
  <c r="BQ1133" i="4"/>
  <c r="BQ1134" i="4"/>
  <c r="BQ1135" i="4"/>
  <c r="BQ1136" i="4"/>
  <c r="BQ1137" i="4"/>
  <c r="BQ1138" i="4"/>
  <c r="BQ1139" i="4"/>
  <c r="BQ1140" i="4"/>
  <c r="BQ1141" i="4"/>
  <c r="BQ1142" i="4"/>
  <c r="BQ1143" i="4"/>
  <c r="BQ1144" i="4"/>
  <c r="BQ1145" i="4"/>
  <c r="BQ1146" i="4"/>
  <c r="BQ1147" i="4"/>
  <c r="BQ1148" i="4"/>
  <c r="BQ1149" i="4"/>
  <c r="BQ1150" i="4"/>
  <c r="BQ1151" i="4"/>
  <c r="BQ1152" i="4"/>
  <c r="BQ1153" i="4"/>
  <c r="BQ1154" i="4"/>
  <c r="BQ1155" i="4"/>
  <c r="BQ1156" i="4"/>
  <c r="BQ1157" i="4"/>
  <c r="BQ1158" i="4"/>
  <c r="BQ1159" i="4"/>
  <c r="BQ1160" i="4"/>
  <c r="BQ1161" i="4"/>
  <c r="BQ1162" i="4"/>
  <c r="BQ1163" i="4"/>
  <c r="BQ1164" i="4"/>
  <c r="BQ1165" i="4"/>
  <c r="BQ1166" i="4"/>
  <c r="BQ1167" i="4"/>
  <c r="BQ1168" i="4"/>
  <c r="BQ1169" i="4"/>
  <c r="BQ1170" i="4"/>
  <c r="BQ1171" i="4"/>
  <c r="BQ1172" i="4"/>
  <c r="BQ1173" i="4"/>
  <c r="BQ1174" i="4"/>
  <c r="BQ1175" i="4"/>
  <c r="BQ1176" i="4"/>
  <c r="BQ1177" i="4"/>
  <c r="BQ1178" i="4"/>
  <c r="BQ1179" i="4"/>
  <c r="BQ1180" i="4"/>
  <c r="BQ1181" i="4"/>
  <c r="BQ1182" i="4"/>
  <c r="BQ1183" i="4"/>
  <c r="BQ1184" i="4"/>
  <c r="BQ1185" i="4"/>
  <c r="BQ1186" i="4"/>
  <c r="BQ1187" i="4"/>
  <c r="BQ1188" i="4"/>
  <c r="BQ1189" i="4"/>
  <c r="BQ1190" i="4"/>
  <c r="BQ1191" i="4"/>
  <c r="BQ1192" i="4"/>
  <c r="BQ1193" i="4"/>
  <c r="BQ1194" i="4"/>
  <c r="BQ1195" i="4"/>
  <c r="BQ1196" i="4"/>
  <c r="BQ1197" i="4"/>
  <c r="BQ1198" i="4"/>
  <c r="BQ1199" i="4"/>
  <c r="BQ1200" i="4"/>
  <c r="BQ1201" i="4"/>
  <c r="BQ1202" i="4"/>
  <c r="BQ1203" i="4"/>
  <c r="BQ1204" i="4"/>
  <c r="BQ1205" i="4"/>
  <c r="BQ1206" i="4"/>
  <c r="BQ1207" i="4"/>
  <c r="BQ1208" i="4"/>
  <c r="BQ1209" i="4"/>
  <c r="BQ1210" i="4"/>
  <c r="BQ1211" i="4"/>
  <c r="BQ1212" i="4"/>
  <c r="BQ1213" i="4"/>
  <c r="BQ1214" i="4"/>
  <c r="BQ1215" i="4"/>
  <c r="BQ1216" i="4"/>
  <c r="BQ1217" i="4"/>
  <c r="BQ1218" i="4"/>
  <c r="BQ1219" i="4"/>
  <c r="BQ1220" i="4"/>
  <c r="BQ1221" i="4"/>
  <c r="BQ1222" i="4"/>
  <c r="BQ1223" i="4"/>
  <c r="BQ1224" i="4"/>
  <c r="BQ1225" i="4"/>
  <c r="BQ1226" i="4"/>
  <c r="BQ1227" i="4"/>
  <c r="BQ1228" i="4"/>
  <c r="BQ1229" i="4"/>
  <c r="BQ1230" i="4"/>
  <c r="BQ1231" i="4"/>
  <c r="BQ1232" i="4"/>
  <c r="BQ1233" i="4"/>
  <c r="BQ1234" i="4"/>
  <c r="BQ1235" i="4"/>
  <c r="BQ1236" i="4"/>
  <c r="BQ1237" i="4"/>
  <c r="BQ1238" i="4"/>
  <c r="BQ1239" i="4"/>
  <c r="BQ1240" i="4"/>
  <c r="BQ1241" i="4"/>
  <c r="BQ1242" i="4"/>
  <c r="BQ1243" i="4"/>
  <c r="BQ1244" i="4"/>
  <c r="BQ1245" i="4"/>
  <c r="BQ1246" i="4"/>
  <c r="BQ1247" i="4"/>
  <c r="BQ1248" i="4"/>
  <c r="BQ1249" i="4"/>
  <c r="BQ1250" i="4"/>
  <c r="BQ1251" i="4"/>
  <c r="BQ1252" i="4"/>
  <c r="BQ1253" i="4"/>
  <c r="BQ1254" i="4"/>
  <c r="BQ1255" i="4"/>
  <c r="BQ1256" i="4"/>
  <c r="BQ1257" i="4"/>
  <c r="BQ1258" i="4"/>
  <c r="BQ1259" i="4"/>
  <c r="BQ1260" i="4"/>
  <c r="BQ1261" i="4"/>
  <c r="BQ1262" i="4"/>
  <c r="BQ1263" i="4"/>
  <c r="BQ1264" i="4"/>
  <c r="BQ1265" i="4"/>
  <c r="BQ1266" i="4"/>
  <c r="BQ1267" i="4"/>
  <c r="BQ1268" i="4"/>
  <c r="BQ1269" i="4"/>
  <c r="BQ1270" i="4"/>
  <c r="BQ1271" i="4"/>
  <c r="BQ1272" i="4"/>
  <c r="BQ1273" i="4"/>
  <c r="BQ1274" i="4"/>
  <c r="BQ1275" i="4"/>
  <c r="BQ1276" i="4"/>
  <c r="BQ1277" i="4"/>
  <c r="BQ1278" i="4"/>
  <c r="BQ1279" i="4"/>
  <c r="BQ1280" i="4"/>
  <c r="BQ1281" i="4"/>
  <c r="BQ1282" i="4"/>
  <c r="BQ1283" i="4"/>
  <c r="BQ1284" i="4"/>
  <c r="BQ1285" i="4"/>
  <c r="BQ1286" i="4"/>
  <c r="BQ1287" i="4"/>
  <c r="BQ1288" i="4"/>
  <c r="BQ1289" i="4"/>
  <c r="BQ1290" i="4"/>
  <c r="BQ1291" i="4"/>
  <c r="BQ1292" i="4"/>
  <c r="BQ1293" i="4"/>
  <c r="BQ1294" i="4"/>
  <c r="BQ1295" i="4"/>
  <c r="BQ1296" i="4"/>
  <c r="BQ1297" i="4"/>
  <c r="BQ1298" i="4"/>
  <c r="BQ1299" i="4"/>
  <c r="BQ1300" i="4"/>
  <c r="BQ1301" i="4"/>
  <c r="BQ1302" i="4"/>
  <c r="BQ1303" i="4"/>
  <c r="BQ1304" i="4"/>
  <c r="BQ1305" i="4"/>
  <c r="BQ1306" i="4"/>
  <c r="BQ1307" i="4"/>
  <c r="BQ1308" i="4"/>
  <c r="BQ1309" i="4"/>
  <c r="BQ1310" i="4"/>
  <c r="BQ1311" i="4"/>
  <c r="BQ1312" i="4"/>
  <c r="BQ1313" i="4"/>
  <c r="BQ1314" i="4"/>
  <c r="BQ1315" i="4"/>
  <c r="BQ1316" i="4"/>
  <c r="BQ1317" i="4"/>
  <c r="BQ1318" i="4"/>
  <c r="BQ1319" i="4"/>
  <c r="BQ1320" i="4"/>
  <c r="BQ1321" i="4"/>
  <c r="BQ1322" i="4"/>
  <c r="BQ1323" i="4"/>
  <c r="BQ1324" i="4"/>
  <c r="BQ1325" i="4"/>
  <c r="BQ1326" i="4"/>
  <c r="BQ1327" i="4"/>
  <c r="BQ1328" i="4"/>
  <c r="BQ1329" i="4"/>
  <c r="BQ1330" i="4"/>
  <c r="BQ1331" i="4"/>
  <c r="BQ1332" i="4"/>
  <c r="BQ1333" i="4"/>
  <c r="BQ1334" i="4"/>
  <c r="BQ1335" i="4"/>
  <c r="BQ1336" i="4"/>
  <c r="BQ1337" i="4"/>
  <c r="BQ1338" i="4"/>
  <c r="BQ1339" i="4"/>
  <c r="BQ1340" i="4"/>
  <c r="BQ1341" i="4"/>
  <c r="BQ1342" i="4"/>
  <c r="BQ1343" i="4"/>
  <c r="BQ1344" i="4"/>
  <c r="BQ1345" i="4"/>
  <c r="BQ1346" i="4"/>
  <c r="BQ1347" i="4"/>
  <c r="BQ1348" i="4"/>
  <c r="BQ1349" i="4"/>
  <c r="BQ1350" i="4"/>
  <c r="BQ1351" i="4"/>
  <c r="BQ1352" i="4"/>
  <c r="BQ1353" i="4"/>
  <c r="BQ1354" i="4"/>
  <c r="BQ1355" i="4"/>
  <c r="BQ1356" i="4"/>
  <c r="BQ1357" i="4"/>
  <c r="BQ1358" i="4"/>
  <c r="BQ1359" i="4"/>
  <c r="BQ1360" i="4"/>
  <c r="BQ1361" i="4"/>
  <c r="BQ1362" i="4"/>
  <c r="BQ1363" i="4"/>
  <c r="BQ1364" i="4"/>
  <c r="BQ1365" i="4"/>
  <c r="BQ1366" i="4"/>
  <c r="BQ1367" i="4"/>
  <c r="BQ1368" i="4"/>
  <c r="BQ1369" i="4"/>
  <c r="BQ1370" i="4"/>
  <c r="BQ1371" i="4"/>
  <c r="BQ1372" i="4"/>
  <c r="BQ1373" i="4"/>
  <c r="BQ1374" i="4"/>
  <c r="BQ1375" i="4"/>
  <c r="BQ1376" i="4"/>
  <c r="BQ1377" i="4"/>
  <c r="BQ1378" i="4"/>
  <c r="BQ1379" i="4"/>
  <c r="BQ1380" i="4"/>
  <c r="BQ1381" i="4"/>
  <c r="BQ1382" i="4"/>
  <c r="BQ1383" i="4"/>
  <c r="BQ1384" i="4"/>
  <c r="BQ1385" i="4"/>
  <c r="BQ1386" i="4"/>
  <c r="BQ1387" i="4"/>
  <c r="BQ1388" i="4"/>
  <c r="BQ1389" i="4"/>
  <c r="BQ1390" i="4"/>
  <c r="BQ1391" i="4"/>
  <c r="BQ1392" i="4"/>
  <c r="BQ1393" i="4"/>
  <c r="BQ1394" i="4"/>
  <c r="BQ1395" i="4"/>
  <c r="BQ1396" i="4"/>
  <c r="BQ1397" i="4"/>
  <c r="BQ1398" i="4"/>
  <c r="BQ1399" i="4"/>
  <c r="BQ1400" i="4"/>
  <c r="BQ1401" i="4"/>
  <c r="BQ1402" i="4"/>
  <c r="BQ1403" i="4"/>
  <c r="BQ1404" i="4"/>
  <c r="BQ1405" i="4"/>
  <c r="BQ1406" i="4"/>
  <c r="BQ1407" i="4"/>
  <c r="BQ1408" i="4"/>
  <c r="BQ1409" i="4"/>
  <c r="BQ1410" i="4"/>
  <c r="BQ1411" i="4"/>
  <c r="BQ1412" i="4"/>
  <c r="BQ1413" i="4"/>
  <c r="BQ1414" i="4"/>
  <c r="BQ1415" i="4"/>
  <c r="BQ1416" i="4"/>
  <c r="BQ1417" i="4"/>
  <c r="BQ1418" i="4"/>
  <c r="BQ1419" i="4"/>
  <c r="BQ1420" i="4"/>
  <c r="BQ1421" i="4"/>
  <c r="BQ1422" i="4"/>
  <c r="BQ1423" i="4"/>
  <c r="BQ1424" i="4"/>
  <c r="BQ1425" i="4"/>
  <c r="BQ1426" i="4"/>
  <c r="BQ1427" i="4"/>
  <c r="BQ1428" i="4"/>
  <c r="BQ1429" i="4"/>
  <c r="BQ1430" i="4"/>
  <c r="BQ1431" i="4"/>
  <c r="BQ1432" i="4"/>
  <c r="BQ1433" i="4"/>
  <c r="BQ1434" i="4"/>
  <c r="BQ1435" i="4"/>
  <c r="BQ1436" i="4"/>
  <c r="BQ1437" i="4"/>
  <c r="BQ1438" i="4"/>
  <c r="BQ1439" i="4"/>
  <c r="BQ1440" i="4"/>
  <c r="BQ1441" i="4"/>
  <c r="BQ1442" i="4"/>
  <c r="BQ1443" i="4"/>
  <c r="BQ1444" i="4"/>
  <c r="BQ1445" i="4"/>
  <c r="BQ1446" i="4"/>
  <c r="BQ1447" i="4"/>
  <c r="BQ1448" i="4"/>
  <c r="BQ1449" i="4"/>
  <c r="BQ1450" i="4"/>
  <c r="BQ1451" i="4"/>
  <c r="BQ1452" i="4"/>
  <c r="BQ1453" i="4"/>
  <c r="BQ1454" i="4"/>
  <c r="BQ1455" i="4"/>
  <c r="BQ1456" i="4"/>
  <c r="BQ1457" i="4"/>
  <c r="BQ1458" i="4"/>
  <c r="BQ1459" i="4"/>
  <c r="BQ1460" i="4"/>
  <c r="BQ1461" i="4"/>
  <c r="BQ1462" i="4"/>
  <c r="BQ1463" i="4"/>
  <c r="BQ1464" i="4"/>
  <c r="BQ1465" i="4"/>
  <c r="BQ1466" i="4"/>
  <c r="BQ1467" i="4"/>
  <c r="BQ1468" i="4"/>
  <c r="BQ1469" i="4"/>
  <c r="BQ1470" i="4"/>
  <c r="BQ1471" i="4"/>
  <c r="BQ1472" i="4"/>
  <c r="BQ1473" i="4"/>
  <c r="BQ1474" i="4"/>
  <c r="BQ1475" i="4"/>
  <c r="BQ1476" i="4"/>
  <c r="BQ1477" i="4"/>
  <c r="BQ1478" i="4"/>
  <c r="BQ1479" i="4"/>
  <c r="BQ1480" i="4"/>
  <c r="BQ1481" i="4"/>
  <c r="BQ1482" i="4"/>
  <c r="BQ1483" i="4"/>
  <c r="BQ1484" i="4"/>
  <c r="BQ1485" i="4"/>
  <c r="BQ1486" i="4"/>
  <c r="BQ1487" i="4"/>
  <c r="BQ1488" i="4"/>
  <c r="BQ1489" i="4"/>
  <c r="BQ1490" i="4"/>
  <c r="BQ1491" i="4"/>
  <c r="BQ1492" i="4"/>
  <c r="BQ1493" i="4"/>
  <c r="BQ1494" i="4"/>
  <c r="BQ1495" i="4"/>
  <c r="BQ1496" i="4"/>
  <c r="BQ1497" i="4"/>
  <c r="BQ1498" i="4"/>
  <c r="BQ1499" i="4"/>
  <c r="BQ1500" i="4"/>
  <c r="BQ1501" i="4"/>
  <c r="BQ1502" i="4"/>
  <c r="BQ1503" i="4"/>
  <c r="BQ1504" i="4"/>
  <c r="BQ1505" i="4"/>
  <c r="BQ1506" i="4"/>
  <c r="BQ1507" i="4"/>
  <c r="BQ1508" i="4"/>
  <c r="BQ1509" i="4"/>
  <c r="BQ1510" i="4"/>
  <c r="BQ1511" i="4"/>
  <c r="BQ1512" i="4"/>
  <c r="BQ1513" i="4"/>
  <c r="BQ1514" i="4"/>
  <c r="BQ1515" i="4"/>
  <c r="BQ1516" i="4"/>
  <c r="BQ1517" i="4"/>
  <c r="BQ1518" i="4"/>
  <c r="BQ1519" i="4"/>
  <c r="BQ1520" i="4"/>
  <c r="BQ1521" i="4"/>
  <c r="BQ1522" i="4"/>
  <c r="BQ1523" i="4"/>
  <c r="BQ1524" i="4"/>
  <c r="BQ1525" i="4"/>
  <c r="BQ1526" i="4"/>
  <c r="BQ1527" i="4"/>
  <c r="BQ1528" i="4"/>
  <c r="BQ1529" i="4"/>
  <c r="BQ1530" i="4"/>
  <c r="BQ1531" i="4"/>
  <c r="BQ1532" i="4"/>
  <c r="BQ1533" i="4"/>
  <c r="BQ1534" i="4"/>
  <c r="BQ1535" i="4"/>
  <c r="BQ1536" i="4"/>
  <c r="BQ1537" i="4"/>
  <c r="BQ1538" i="4"/>
  <c r="BQ1539" i="4"/>
  <c r="BQ1540" i="4"/>
  <c r="BQ1541" i="4"/>
  <c r="BQ1542" i="4"/>
  <c r="BQ1543" i="4"/>
  <c r="BQ1544" i="4"/>
  <c r="BQ1545" i="4"/>
  <c r="BQ1546" i="4"/>
  <c r="BQ1547" i="4"/>
  <c r="BQ1548" i="4"/>
  <c r="BQ1549" i="4"/>
  <c r="BQ1550" i="4"/>
  <c r="BQ1551" i="4"/>
  <c r="BQ1552" i="4"/>
  <c r="BQ1553" i="4"/>
  <c r="BQ1554" i="4"/>
  <c r="BQ1555" i="4"/>
  <c r="BQ1556" i="4"/>
  <c r="BQ1557" i="4"/>
  <c r="BQ1558" i="4"/>
  <c r="BQ1559" i="4"/>
  <c r="BQ1560" i="4"/>
  <c r="BQ1561" i="4"/>
  <c r="BQ1562" i="4"/>
  <c r="BQ1563" i="4"/>
  <c r="BQ1564" i="4"/>
  <c r="BQ1565" i="4"/>
  <c r="BQ1566" i="4"/>
  <c r="BQ1567" i="4"/>
  <c r="BQ1568" i="4"/>
  <c r="BQ1569" i="4"/>
  <c r="BQ1570" i="4"/>
  <c r="BQ1571" i="4"/>
  <c r="BQ1572" i="4"/>
  <c r="BQ1573" i="4"/>
  <c r="BQ1574" i="4"/>
  <c r="BQ1575" i="4"/>
  <c r="BQ1576" i="4"/>
  <c r="BQ1577" i="4"/>
  <c r="BQ1578" i="4"/>
  <c r="BQ1579" i="4"/>
  <c r="BQ1580" i="4"/>
  <c r="BQ1581" i="4"/>
  <c r="BQ1582" i="4"/>
  <c r="BQ1583" i="4"/>
  <c r="BQ1584" i="4"/>
  <c r="BQ1585" i="4"/>
  <c r="BQ1586" i="4"/>
  <c r="BQ1587" i="4"/>
  <c r="BQ1588" i="4"/>
  <c r="BQ1589" i="4"/>
  <c r="BQ1590" i="4"/>
  <c r="BQ1591" i="4"/>
  <c r="BQ1592" i="4"/>
  <c r="BQ1593" i="4"/>
  <c r="BQ1594" i="4"/>
  <c r="BQ1595" i="4"/>
  <c r="BQ1596" i="4"/>
  <c r="BQ1597" i="4"/>
  <c r="BQ1598" i="4"/>
  <c r="BQ1599" i="4"/>
  <c r="BQ1600" i="4"/>
  <c r="BQ1601" i="4"/>
  <c r="BQ1602" i="4"/>
  <c r="BQ1603" i="4"/>
  <c r="BQ1604" i="4"/>
  <c r="BQ1605" i="4"/>
  <c r="BQ1606" i="4"/>
  <c r="BQ1607" i="4"/>
  <c r="BQ1608" i="4"/>
  <c r="BQ1609" i="4"/>
  <c r="BQ1610" i="4"/>
  <c r="BQ1611" i="4"/>
  <c r="BQ1612" i="4"/>
  <c r="BQ1613" i="4"/>
  <c r="BQ1614" i="4"/>
  <c r="BQ1615" i="4"/>
  <c r="BQ1616" i="4"/>
  <c r="BQ1617" i="4"/>
  <c r="BQ1618" i="4"/>
  <c r="BQ1619" i="4"/>
  <c r="BQ1620" i="4"/>
  <c r="BQ1621" i="4"/>
  <c r="BQ1622" i="4"/>
  <c r="BQ1623" i="4"/>
  <c r="BQ1624" i="4"/>
  <c r="BQ1625" i="4"/>
  <c r="BQ1626" i="4"/>
  <c r="BQ1627" i="4"/>
  <c r="BQ1628" i="4"/>
  <c r="BQ1629" i="4"/>
  <c r="BQ1630" i="4"/>
  <c r="BQ1631" i="4"/>
  <c r="BQ1632" i="4"/>
  <c r="BQ1633" i="4"/>
  <c r="BQ1634" i="4"/>
  <c r="BQ1635" i="4"/>
  <c r="BQ1636" i="4"/>
  <c r="BQ1637" i="4"/>
  <c r="BQ1638" i="4"/>
  <c r="BQ1639" i="4"/>
  <c r="BQ1640" i="4"/>
  <c r="BQ1641" i="4"/>
  <c r="BQ1642" i="4"/>
  <c r="BQ1643" i="4"/>
  <c r="BQ1644" i="4"/>
  <c r="BQ1645" i="4"/>
  <c r="BQ1646" i="4"/>
  <c r="BQ1647" i="4"/>
  <c r="BQ1648" i="4"/>
  <c r="BQ1649" i="4"/>
  <c r="BQ1650" i="4"/>
  <c r="BQ1651" i="4"/>
  <c r="BQ1652" i="4"/>
  <c r="BQ1653" i="4"/>
  <c r="BQ1654" i="4"/>
  <c r="BQ1655" i="4"/>
  <c r="BQ1656" i="4"/>
  <c r="BQ1657" i="4"/>
  <c r="BQ1658" i="4"/>
  <c r="BQ1659" i="4"/>
  <c r="BQ1660" i="4"/>
  <c r="BQ1661" i="4"/>
  <c r="BQ1662" i="4"/>
  <c r="BQ1663" i="4"/>
  <c r="BQ1664" i="4"/>
  <c r="BQ1665" i="4"/>
  <c r="BQ1666" i="4"/>
  <c r="BQ1667" i="4"/>
  <c r="BQ1668" i="4"/>
  <c r="BQ1669" i="4"/>
  <c r="BQ1670" i="4"/>
  <c r="BQ1671" i="4"/>
  <c r="BQ1672" i="4"/>
  <c r="BQ1673" i="4"/>
  <c r="BQ1674" i="4"/>
  <c r="BQ1675" i="4"/>
  <c r="BQ1676" i="4"/>
  <c r="BQ1677" i="4"/>
  <c r="BQ1678" i="4"/>
  <c r="BQ1679" i="4"/>
  <c r="BQ1680" i="4"/>
  <c r="BQ1681" i="4"/>
  <c r="BQ1682" i="4"/>
  <c r="BQ1683" i="4"/>
  <c r="BQ1684" i="4"/>
  <c r="BQ1685" i="4"/>
  <c r="BQ1686" i="4"/>
  <c r="BQ1687" i="4"/>
  <c r="BQ1688" i="4"/>
  <c r="BQ1689" i="4"/>
  <c r="BQ1690" i="4"/>
  <c r="BQ1691" i="4"/>
  <c r="BQ1692" i="4"/>
  <c r="BQ1693" i="4"/>
  <c r="BQ1694" i="4"/>
  <c r="BQ1695" i="4"/>
  <c r="BQ1696" i="4"/>
  <c r="BQ1697" i="4"/>
  <c r="BQ1698" i="4"/>
  <c r="BQ1699" i="4"/>
  <c r="BQ1700" i="4"/>
  <c r="BQ1701" i="4"/>
  <c r="BQ1702" i="4"/>
  <c r="BQ1703" i="4"/>
  <c r="BQ1704" i="4"/>
  <c r="BQ1705" i="4"/>
  <c r="BQ1706" i="4"/>
  <c r="BQ1707" i="4"/>
  <c r="BQ1708" i="4"/>
  <c r="BQ1709" i="4"/>
  <c r="BQ1710" i="4"/>
  <c r="BQ1711" i="4"/>
  <c r="BQ1712" i="4"/>
  <c r="BQ1713" i="4"/>
  <c r="BQ1714" i="4"/>
  <c r="BQ1715" i="4"/>
  <c r="BQ1716" i="4"/>
  <c r="BQ1717" i="4"/>
  <c r="BQ1718" i="4"/>
  <c r="BQ1719" i="4"/>
  <c r="BQ1720" i="4"/>
  <c r="BQ1721" i="4"/>
  <c r="BQ1722" i="4"/>
  <c r="BQ1723" i="4"/>
  <c r="BQ1724" i="4"/>
  <c r="BQ1725" i="4"/>
  <c r="BQ1726" i="4"/>
  <c r="BQ1727" i="4"/>
  <c r="BQ1728" i="4"/>
  <c r="BQ1729" i="4"/>
  <c r="BQ1730" i="4"/>
  <c r="BQ1731" i="4"/>
  <c r="BQ1732" i="4"/>
  <c r="BQ1733" i="4"/>
  <c r="BQ1734" i="4"/>
  <c r="BQ1735" i="4"/>
  <c r="BQ1736" i="4"/>
  <c r="BQ1737" i="4"/>
  <c r="BQ1738" i="4"/>
  <c r="BQ1739" i="4"/>
  <c r="BQ1740" i="4"/>
  <c r="BQ1741" i="4"/>
  <c r="BQ1742" i="4"/>
  <c r="BQ1743" i="4"/>
  <c r="BQ1744" i="4"/>
  <c r="BQ1745" i="4"/>
  <c r="BQ1746" i="4"/>
  <c r="BQ1747" i="4"/>
  <c r="BQ1748" i="4"/>
  <c r="BQ1749" i="4"/>
  <c r="BQ1750" i="4"/>
  <c r="BQ1751" i="4"/>
  <c r="BQ1752" i="4"/>
  <c r="BQ1753" i="4"/>
  <c r="BQ1754" i="4"/>
  <c r="BQ1755" i="4"/>
  <c r="BQ1756" i="4"/>
  <c r="BQ1757" i="4"/>
  <c r="BQ1758" i="4"/>
  <c r="BQ1759" i="4"/>
  <c r="BQ1760" i="4"/>
  <c r="BQ1761" i="4"/>
  <c r="BQ1762" i="4"/>
  <c r="BQ1763" i="4"/>
  <c r="BQ1764" i="4"/>
  <c r="BQ1765" i="4"/>
  <c r="BQ1766" i="4"/>
  <c r="BQ1767" i="4"/>
  <c r="BQ1768" i="4"/>
  <c r="BQ1769" i="4"/>
  <c r="BQ1770" i="4"/>
  <c r="BQ1771" i="4"/>
  <c r="BQ1772" i="4"/>
  <c r="BQ1773" i="4"/>
  <c r="BQ1774" i="4"/>
  <c r="BQ1775" i="4"/>
  <c r="BQ1776" i="4"/>
  <c r="BQ1777" i="4"/>
  <c r="BQ1778" i="4"/>
  <c r="BQ1779" i="4"/>
  <c r="BQ1780" i="4"/>
  <c r="BQ1781" i="4"/>
  <c r="BQ1782" i="4"/>
  <c r="BQ1783" i="4"/>
  <c r="BQ1784" i="4"/>
  <c r="BQ1785" i="4"/>
  <c r="BQ1786" i="4"/>
  <c r="BQ1787" i="4"/>
  <c r="BQ1788" i="4"/>
  <c r="BQ1789" i="4"/>
  <c r="BQ1790" i="4"/>
  <c r="BQ1791" i="4"/>
  <c r="BQ1792" i="4"/>
  <c r="BQ1793" i="4"/>
  <c r="BQ1794" i="4"/>
  <c r="BQ1795" i="4"/>
  <c r="BQ1796" i="4"/>
  <c r="BQ1797" i="4"/>
  <c r="BQ1798" i="4"/>
  <c r="BQ1799" i="4"/>
  <c r="BQ1800" i="4"/>
  <c r="BQ1801" i="4"/>
  <c r="BQ1802" i="4"/>
  <c r="BQ1803" i="4"/>
  <c r="BQ1804" i="4"/>
  <c r="BQ1805" i="4"/>
  <c r="BQ1806" i="4"/>
  <c r="BQ1807" i="4"/>
  <c r="BQ1808" i="4"/>
  <c r="BQ1809" i="4"/>
  <c r="BQ1810" i="4"/>
  <c r="BQ1811" i="4"/>
  <c r="BQ1812" i="4"/>
  <c r="BQ1813" i="4"/>
  <c r="BQ1814" i="4"/>
  <c r="BQ1815" i="4"/>
  <c r="BQ1816" i="4"/>
  <c r="BQ1817" i="4"/>
  <c r="BQ1818" i="4"/>
  <c r="BQ1819" i="4"/>
  <c r="BQ1820" i="4"/>
  <c r="BQ1821" i="4"/>
  <c r="BQ1822" i="4"/>
  <c r="BQ1823" i="4"/>
  <c r="BQ1824" i="4"/>
  <c r="BQ1825" i="4"/>
  <c r="BQ1826" i="4"/>
  <c r="BQ1827" i="4"/>
  <c r="BQ1828" i="4"/>
  <c r="BQ1829" i="4"/>
  <c r="BQ1830" i="4"/>
  <c r="BQ1831" i="4"/>
  <c r="BQ1832" i="4"/>
  <c r="BQ1833" i="4"/>
  <c r="BQ1834" i="4"/>
  <c r="BQ1835" i="4"/>
  <c r="BQ1836" i="4"/>
  <c r="BQ1837" i="4"/>
  <c r="BQ1838" i="4"/>
  <c r="BQ1839" i="4"/>
  <c r="BQ1840" i="4"/>
  <c r="BQ1841" i="4"/>
  <c r="BQ1842" i="4"/>
  <c r="BQ1843" i="4"/>
  <c r="BQ1844" i="4"/>
  <c r="BQ1845" i="4"/>
  <c r="BQ1846" i="4"/>
  <c r="BQ1847" i="4"/>
  <c r="BQ1848" i="4"/>
  <c r="BQ1849" i="4"/>
  <c r="BQ1850" i="4"/>
  <c r="BQ1851" i="4"/>
  <c r="BQ1852" i="4"/>
  <c r="BQ1853" i="4"/>
  <c r="BQ1854" i="4"/>
  <c r="BQ1855" i="4"/>
  <c r="BQ1856" i="4"/>
  <c r="BQ1857" i="4"/>
  <c r="BQ1858" i="4"/>
  <c r="BQ1859" i="4"/>
  <c r="BQ1860" i="4"/>
  <c r="BQ1861" i="4"/>
  <c r="BQ1862" i="4"/>
  <c r="BQ1863" i="4"/>
  <c r="BQ1864" i="4"/>
  <c r="BQ1865" i="4"/>
  <c r="BQ1866" i="4"/>
  <c r="BQ1867" i="4"/>
  <c r="BQ1868" i="4"/>
  <c r="BQ1869" i="4"/>
  <c r="BQ1870" i="4"/>
  <c r="BQ1871" i="4"/>
  <c r="BQ1872" i="4"/>
  <c r="BQ1873" i="4"/>
  <c r="BQ1874" i="4"/>
  <c r="BQ1875" i="4"/>
  <c r="BQ1876" i="4"/>
  <c r="BQ1877" i="4"/>
  <c r="BQ1878" i="4"/>
  <c r="BQ1879" i="4"/>
  <c r="BQ1880" i="4"/>
  <c r="BQ1881" i="4"/>
  <c r="BQ1882" i="4"/>
  <c r="BQ1883" i="4"/>
  <c r="BQ1884" i="4"/>
  <c r="BQ1885" i="4"/>
  <c r="BQ1886" i="4"/>
  <c r="BQ1887" i="4"/>
  <c r="BQ1888" i="4"/>
  <c r="BQ1889" i="4"/>
  <c r="BQ1890" i="4"/>
  <c r="BQ1891" i="4"/>
  <c r="BQ1892" i="4"/>
  <c r="BQ1893" i="4"/>
  <c r="BQ1894" i="4"/>
  <c r="BQ1895" i="4"/>
  <c r="BQ1896" i="4"/>
  <c r="BQ1897" i="4"/>
  <c r="BQ1898" i="4"/>
  <c r="BQ1899" i="4"/>
  <c r="BQ1900" i="4"/>
  <c r="BQ1901" i="4"/>
  <c r="BQ1902" i="4"/>
  <c r="BQ1903" i="4"/>
  <c r="BQ1904" i="4"/>
  <c r="BQ1905" i="4"/>
  <c r="BQ1906" i="4"/>
  <c r="BQ1907" i="4"/>
  <c r="BQ1908" i="4"/>
  <c r="BQ1909" i="4"/>
  <c r="BQ1910" i="4"/>
  <c r="BQ1911" i="4"/>
  <c r="BQ1912" i="4"/>
  <c r="BQ1913" i="4"/>
  <c r="BQ1914" i="4"/>
  <c r="BQ1915" i="4"/>
  <c r="BQ1916" i="4"/>
  <c r="BQ1917" i="4"/>
  <c r="BQ1918" i="4"/>
  <c r="BQ1919" i="4"/>
  <c r="BQ1920" i="4"/>
  <c r="BQ1921" i="4"/>
  <c r="BQ1922" i="4"/>
  <c r="BQ1923" i="4"/>
  <c r="BQ1924" i="4"/>
  <c r="BQ1925" i="4"/>
  <c r="BQ1926" i="4"/>
  <c r="BQ1927" i="4"/>
  <c r="BQ1928" i="4"/>
  <c r="BQ1929" i="4"/>
  <c r="BQ1930" i="4"/>
  <c r="BQ1931" i="4"/>
  <c r="BQ1932" i="4"/>
  <c r="BQ1933" i="4"/>
  <c r="BQ1934" i="4"/>
  <c r="BQ1935" i="4"/>
  <c r="BQ1936" i="4"/>
  <c r="BQ1937" i="4"/>
  <c r="BQ1938" i="4"/>
  <c r="BQ1939" i="4"/>
  <c r="BQ1940" i="4"/>
  <c r="BQ1941" i="4"/>
  <c r="BQ1942" i="4"/>
  <c r="BQ1943" i="4"/>
  <c r="BQ1944" i="4"/>
  <c r="BQ1945" i="4"/>
  <c r="BQ1946" i="4"/>
  <c r="BQ1947" i="4"/>
  <c r="BQ1948" i="4"/>
  <c r="BQ1949" i="4"/>
  <c r="BQ1950" i="4"/>
  <c r="BQ1951" i="4"/>
  <c r="BQ1952" i="4"/>
  <c r="BQ1953" i="4"/>
  <c r="BQ1954" i="4"/>
  <c r="BQ1955" i="4"/>
  <c r="BQ1956" i="4"/>
  <c r="BQ1957" i="4"/>
  <c r="BQ1958" i="4"/>
  <c r="BQ1959" i="4"/>
  <c r="BQ1960" i="4"/>
  <c r="BQ1961" i="4"/>
  <c r="BQ1962" i="4"/>
  <c r="BQ1963" i="4"/>
  <c r="BQ1964" i="4"/>
  <c r="BQ1965" i="4"/>
  <c r="BQ1966" i="4"/>
  <c r="BQ1967" i="4"/>
  <c r="BQ1968" i="4"/>
  <c r="BQ1969" i="4"/>
  <c r="BQ1970" i="4"/>
  <c r="BQ1971" i="4"/>
  <c r="BQ1972" i="4"/>
  <c r="BQ1973" i="4"/>
  <c r="BQ1974" i="4"/>
  <c r="BQ1975" i="4"/>
  <c r="BQ1976" i="4"/>
  <c r="BQ1977" i="4"/>
  <c r="BQ1978" i="4"/>
  <c r="BQ1979" i="4"/>
  <c r="BQ1980" i="4"/>
  <c r="BQ1981" i="4"/>
  <c r="BQ1982" i="4"/>
  <c r="BQ1983" i="4"/>
  <c r="BQ1984" i="4"/>
  <c r="BQ1985" i="4"/>
  <c r="BQ1986" i="4"/>
  <c r="BQ1987" i="4"/>
  <c r="BQ1988" i="4"/>
  <c r="BQ1989" i="4"/>
  <c r="BQ1990" i="4"/>
  <c r="BQ1991" i="4"/>
  <c r="BQ1992" i="4"/>
  <c r="BQ1993" i="4"/>
  <c r="BQ1994" i="4"/>
  <c r="BQ1995" i="4"/>
  <c r="BQ1996" i="4"/>
  <c r="BQ1997" i="4"/>
  <c r="BQ1998" i="4"/>
  <c r="BQ1999" i="4"/>
  <c r="BQ2000" i="4"/>
  <c r="BQ2001" i="4"/>
  <c r="BQ2002" i="4"/>
  <c r="BQ2003" i="4"/>
  <c r="BQ2004" i="4"/>
  <c r="BQ2005" i="4"/>
  <c r="BQ2006" i="4"/>
  <c r="BQ2007" i="4"/>
  <c r="BQ2008" i="4"/>
  <c r="BQ2009" i="4"/>
  <c r="BQ2010" i="4"/>
  <c r="BQ2011" i="4"/>
  <c r="BQ2012" i="4"/>
  <c r="BQ2013" i="4"/>
  <c r="BQ2014" i="4"/>
  <c r="BQ2015" i="4"/>
  <c r="BQ2016" i="4"/>
  <c r="BQ2017" i="4"/>
  <c r="BQ2018" i="4"/>
  <c r="BQ2019" i="4"/>
  <c r="BQ2020" i="4"/>
  <c r="BQ2021" i="4"/>
  <c r="BQ2022" i="4"/>
  <c r="BQ2023" i="4"/>
  <c r="BQ2024" i="4"/>
  <c r="BQ6" i="4"/>
  <c r="BQ7" i="4"/>
  <c r="BQ8" i="4"/>
  <c r="BQ9" i="4"/>
  <c r="BQ10" i="4"/>
  <c r="BQ5" i="4"/>
  <c r="CA405" i="4" l="1"/>
  <c r="CB405" i="4"/>
  <c r="CA401" i="4"/>
  <c r="CB401" i="4"/>
  <c r="CA397" i="4"/>
  <c r="CB397" i="4"/>
  <c r="CA393" i="4"/>
  <c r="CB393" i="4"/>
  <c r="CA389" i="4"/>
  <c r="CB389" i="4"/>
  <c r="CA385" i="4"/>
  <c r="CB385" i="4"/>
  <c r="CA381" i="4"/>
  <c r="CB381" i="4"/>
  <c r="CA377" i="4"/>
  <c r="CB377" i="4"/>
  <c r="CA373" i="4"/>
  <c r="CB373" i="4"/>
  <c r="CA369" i="4"/>
  <c r="CB369" i="4"/>
  <c r="CA365" i="4"/>
  <c r="CB365" i="4"/>
  <c r="CA361" i="4"/>
  <c r="CB361" i="4"/>
  <c r="CA357" i="4"/>
  <c r="CB357" i="4"/>
  <c r="CA353" i="4"/>
  <c r="CB353" i="4"/>
  <c r="CA349" i="4"/>
  <c r="CB349" i="4"/>
  <c r="CA345" i="4"/>
  <c r="CB345" i="4"/>
  <c r="CA341" i="4"/>
  <c r="CB341" i="4"/>
  <c r="CA337" i="4"/>
  <c r="CB337" i="4"/>
  <c r="CA333" i="4"/>
  <c r="CB333" i="4"/>
  <c r="CA329" i="4"/>
  <c r="CB329" i="4"/>
  <c r="CA325" i="4"/>
  <c r="CB325" i="4"/>
  <c r="CA321" i="4"/>
  <c r="CB321" i="4"/>
  <c r="CA317" i="4"/>
  <c r="CB317" i="4"/>
  <c r="CA313" i="4"/>
  <c r="CB313" i="4"/>
  <c r="CA309" i="4"/>
  <c r="CB309" i="4"/>
  <c r="CA305" i="4"/>
  <c r="CB305" i="4"/>
  <c r="CA301" i="4"/>
  <c r="CB301" i="4"/>
  <c r="CA297" i="4"/>
  <c r="CB297" i="4"/>
  <c r="CA293" i="4"/>
  <c r="CB293" i="4"/>
  <c r="CA289" i="4"/>
  <c r="CB289" i="4"/>
  <c r="CA285" i="4"/>
  <c r="CB285" i="4"/>
  <c r="CA281" i="4"/>
  <c r="CB281" i="4"/>
  <c r="CA277" i="4"/>
  <c r="CB277" i="4"/>
  <c r="CA273" i="4"/>
  <c r="CB273" i="4"/>
  <c r="CA269" i="4"/>
  <c r="CB269" i="4"/>
  <c r="CA265" i="4"/>
  <c r="CB265" i="4"/>
  <c r="CA261" i="4"/>
  <c r="CB261" i="4"/>
  <c r="CA257" i="4"/>
  <c r="CB257" i="4"/>
  <c r="CA253" i="4"/>
  <c r="CB253" i="4"/>
  <c r="CA249" i="4"/>
  <c r="CB249" i="4"/>
  <c r="CA245" i="4"/>
  <c r="CB245" i="4"/>
  <c r="CA241" i="4"/>
  <c r="CB241" i="4"/>
  <c r="CA237" i="4"/>
  <c r="CB237" i="4"/>
  <c r="CA233" i="4"/>
  <c r="CB233" i="4"/>
  <c r="CA229" i="4"/>
  <c r="CB229" i="4"/>
  <c r="CA225" i="4"/>
  <c r="CB225" i="4"/>
  <c r="CA221" i="4"/>
  <c r="CB221" i="4"/>
  <c r="CA217" i="4"/>
  <c r="CB217" i="4"/>
  <c r="CA213" i="4"/>
  <c r="CB213" i="4"/>
  <c r="CA209" i="4"/>
  <c r="CB209" i="4"/>
  <c r="CA205" i="4"/>
  <c r="CB205" i="4"/>
  <c r="CA201" i="4"/>
  <c r="CB201" i="4"/>
  <c r="CA197" i="4"/>
  <c r="CB197" i="4"/>
  <c r="CA193" i="4"/>
  <c r="CB193" i="4"/>
  <c r="CA189" i="4"/>
  <c r="CB189" i="4"/>
  <c r="CA185" i="4"/>
  <c r="CB185" i="4"/>
  <c r="CA181" i="4"/>
  <c r="CB181" i="4"/>
  <c r="CA177" i="4"/>
  <c r="CB177" i="4"/>
  <c r="CA173" i="4"/>
  <c r="CB173" i="4"/>
  <c r="CA169" i="4"/>
  <c r="CB169" i="4"/>
  <c r="CA165" i="4"/>
  <c r="CB165" i="4"/>
  <c r="CA161" i="4"/>
  <c r="CB161" i="4"/>
  <c r="CA157" i="4"/>
  <c r="CB157" i="4"/>
  <c r="CA153" i="4"/>
  <c r="CB153" i="4"/>
  <c r="CA149" i="4"/>
  <c r="CB149" i="4"/>
  <c r="CA145" i="4"/>
  <c r="CB145" i="4"/>
  <c r="CA141" i="4"/>
  <c r="CB141" i="4"/>
  <c r="CA137" i="4"/>
  <c r="CB137" i="4"/>
  <c r="CA133" i="4"/>
  <c r="CB133" i="4"/>
  <c r="CA129" i="4"/>
  <c r="CB129" i="4"/>
  <c r="CA125" i="4"/>
  <c r="CB125" i="4"/>
  <c r="CA121" i="4"/>
  <c r="CB121" i="4"/>
  <c r="CA117" i="4"/>
  <c r="CB117" i="4"/>
  <c r="CA113" i="4"/>
  <c r="CB113" i="4"/>
  <c r="CA109" i="4"/>
  <c r="CB109" i="4"/>
  <c r="CA105" i="4"/>
  <c r="CB105" i="4"/>
  <c r="CA101" i="4"/>
  <c r="CB101" i="4"/>
  <c r="CA97" i="4"/>
  <c r="CB97" i="4"/>
  <c r="CA93" i="4"/>
  <c r="CB93" i="4"/>
  <c r="CA89" i="4"/>
  <c r="CB89" i="4"/>
  <c r="CA85" i="4"/>
  <c r="CB85" i="4"/>
  <c r="CA81" i="4"/>
  <c r="CB81" i="4"/>
  <c r="CA77" i="4"/>
  <c r="CB77" i="4"/>
  <c r="CA73" i="4"/>
  <c r="CB73" i="4"/>
  <c r="CA69" i="4"/>
  <c r="CB69" i="4"/>
  <c r="CA65" i="4"/>
  <c r="CB65" i="4"/>
  <c r="CA61" i="4"/>
  <c r="CB61" i="4"/>
  <c r="CA57" i="4"/>
  <c r="CB57" i="4"/>
  <c r="CA53" i="4"/>
  <c r="CB53" i="4"/>
  <c r="CA49" i="4"/>
  <c r="CB49" i="4"/>
  <c r="CA45" i="4"/>
  <c r="CB45" i="4"/>
  <c r="CA41" i="4"/>
  <c r="CB41" i="4"/>
  <c r="CA37" i="4"/>
  <c r="CB37" i="4"/>
  <c r="CA33" i="4"/>
  <c r="CB33" i="4"/>
  <c r="CA29" i="4"/>
  <c r="CB29" i="4"/>
  <c r="CA25" i="4"/>
  <c r="CB25" i="4"/>
  <c r="CA21" i="4"/>
  <c r="CB21" i="4"/>
  <c r="CA17" i="4"/>
  <c r="CB17" i="4"/>
  <c r="CA13" i="4"/>
  <c r="CB13" i="4"/>
  <c r="CA10" i="4"/>
  <c r="CB10" i="4"/>
  <c r="CA404" i="4"/>
  <c r="CB404" i="4"/>
  <c r="CA396" i="4"/>
  <c r="CB396" i="4"/>
  <c r="CA388" i="4"/>
  <c r="CB388" i="4"/>
  <c r="CA380" i="4"/>
  <c r="CB380" i="4"/>
  <c r="CA372" i="4"/>
  <c r="CB372" i="4"/>
  <c r="CA356" i="4"/>
  <c r="CB356" i="4"/>
  <c r="CA352" i="4"/>
  <c r="CB352" i="4"/>
  <c r="CA344" i="4"/>
  <c r="CB344" i="4"/>
  <c r="CA336" i="4"/>
  <c r="CB336" i="4"/>
  <c r="CA328" i="4"/>
  <c r="CB328" i="4"/>
  <c r="CA320" i="4"/>
  <c r="CB320" i="4"/>
  <c r="CA312" i="4"/>
  <c r="CB312" i="4"/>
  <c r="CA304" i="4"/>
  <c r="CB304" i="4"/>
  <c r="CA296" i="4"/>
  <c r="CB296" i="4"/>
  <c r="CB288" i="4"/>
  <c r="CA288" i="4"/>
  <c r="CB280" i="4"/>
  <c r="CA280" i="4"/>
  <c r="CB272" i="4"/>
  <c r="CA272" i="4"/>
  <c r="CA264" i="4"/>
  <c r="CB264" i="4"/>
  <c r="CA252" i="4"/>
  <c r="CB252" i="4"/>
  <c r="CA244" i="4"/>
  <c r="CB244" i="4"/>
  <c r="CA236" i="4"/>
  <c r="CB236" i="4"/>
  <c r="CA228" i="4"/>
  <c r="CB228" i="4"/>
  <c r="CA220" i="4"/>
  <c r="CB220" i="4"/>
  <c r="CA212" i="4"/>
  <c r="CB212" i="4"/>
  <c r="CA204" i="4"/>
  <c r="CB204" i="4"/>
  <c r="CA196" i="4"/>
  <c r="CB196" i="4"/>
  <c r="CA184" i="4"/>
  <c r="CB184" i="4"/>
  <c r="CA176" i="4"/>
  <c r="CB176" i="4"/>
  <c r="CA168" i="4"/>
  <c r="CB168" i="4"/>
  <c r="CA160" i="4"/>
  <c r="CB160" i="4"/>
  <c r="CA148" i="4"/>
  <c r="CB148" i="4"/>
  <c r="CA140" i="4"/>
  <c r="CB140" i="4"/>
  <c r="CA128" i="4"/>
  <c r="CB128" i="4"/>
  <c r="CA120" i="4"/>
  <c r="CB120" i="4"/>
  <c r="CA108" i="4"/>
  <c r="CB108" i="4"/>
  <c r="CA96" i="4"/>
  <c r="CB96" i="4"/>
  <c r="CA84" i="4"/>
  <c r="CB84" i="4"/>
  <c r="CA72" i="4"/>
  <c r="CB72" i="4"/>
  <c r="CA64" i="4"/>
  <c r="CB64" i="4"/>
  <c r="CA52" i="4"/>
  <c r="CB52" i="4"/>
  <c r="CA44" i="4"/>
  <c r="CB44" i="4"/>
  <c r="CA36" i="4"/>
  <c r="CB36" i="4"/>
  <c r="CA28" i="4"/>
  <c r="CB28" i="4"/>
  <c r="CA16" i="4"/>
  <c r="CB16" i="4"/>
  <c r="CA6" i="4"/>
  <c r="CB6" i="4"/>
  <c r="CA9" i="4"/>
  <c r="CB9" i="4"/>
  <c r="CA364" i="4"/>
  <c r="CB364" i="4"/>
  <c r="CA8" i="4"/>
  <c r="CB8" i="4"/>
  <c r="CA403" i="4"/>
  <c r="CB403" i="4"/>
  <c r="CA399" i="4"/>
  <c r="CB399" i="4"/>
  <c r="CA395" i="4"/>
  <c r="CB395" i="4"/>
  <c r="CA391" i="4"/>
  <c r="CB391" i="4"/>
  <c r="CA387" i="4"/>
  <c r="CB387" i="4"/>
  <c r="CA383" i="4"/>
  <c r="CB383" i="4"/>
  <c r="CA379" i="4"/>
  <c r="CB379" i="4"/>
  <c r="CA375" i="4"/>
  <c r="CB375" i="4"/>
  <c r="CA371" i="4"/>
  <c r="CB371" i="4"/>
  <c r="CA367" i="4"/>
  <c r="CB367" i="4"/>
  <c r="CA363" i="4"/>
  <c r="CB363" i="4"/>
  <c r="CA359" i="4"/>
  <c r="CB359" i="4"/>
  <c r="CA355" i="4"/>
  <c r="CB355" i="4"/>
  <c r="CA351" i="4"/>
  <c r="CB351" i="4"/>
  <c r="CA347" i="4"/>
  <c r="CB347" i="4"/>
  <c r="CA343" i="4"/>
  <c r="CB343" i="4"/>
  <c r="CA339" i="4"/>
  <c r="CB339" i="4"/>
  <c r="CA335" i="4"/>
  <c r="CB335" i="4"/>
  <c r="CA331" i="4"/>
  <c r="CB331" i="4"/>
  <c r="CA327" i="4"/>
  <c r="CB327" i="4"/>
  <c r="CA323" i="4"/>
  <c r="CB323" i="4"/>
  <c r="CA319" i="4"/>
  <c r="CB319" i="4"/>
  <c r="CA315" i="4"/>
  <c r="CB315" i="4"/>
  <c r="CA311" i="4"/>
  <c r="CB311" i="4"/>
  <c r="CA307" i="4"/>
  <c r="CB307" i="4"/>
  <c r="CA303" i="4"/>
  <c r="CB303" i="4"/>
  <c r="CA299" i="4"/>
  <c r="CB299" i="4"/>
  <c r="CA295" i="4"/>
  <c r="CB295" i="4"/>
  <c r="CA291" i="4"/>
  <c r="CB291" i="4"/>
  <c r="CA287" i="4"/>
  <c r="CB287" i="4"/>
  <c r="CA283" i="4"/>
  <c r="CB283" i="4"/>
  <c r="CA279" i="4"/>
  <c r="CB279" i="4"/>
  <c r="CA275" i="4"/>
  <c r="CB275" i="4"/>
  <c r="CA271" i="4"/>
  <c r="CB271" i="4"/>
  <c r="CA267" i="4"/>
  <c r="CB267" i="4"/>
  <c r="CA263" i="4"/>
  <c r="CB263" i="4"/>
  <c r="CA259" i="4"/>
  <c r="CB259" i="4"/>
  <c r="CA255" i="4"/>
  <c r="CB255" i="4"/>
  <c r="CA251" i="4"/>
  <c r="CB251" i="4"/>
  <c r="CA247" i="4"/>
  <c r="CB247" i="4"/>
  <c r="CA243" i="4"/>
  <c r="CB243" i="4"/>
  <c r="CA239" i="4"/>
  <c r="CB239" i="4"/>
  <c r="CA235" i="4"/>
  <c r="CB235" i="4"/>
  <c r="CA231" i="4"/>
  <c r="CB231" i="4"/>
  <c r="CA227" i="4"/>
  <c r="CB227" i="4"/>
  <c r="CA223" i="4"/>
  <c r="CB223" i="4"/>
  <c r="CA219" i="4"/>
  <c r="CB219" i="4"/>
  <c r="CA215" i="4"/>
  <c r="CB215" i="4"/>
  <c r="CA211" i="4"/>
  <c r="CB211" i="4"/>
  <c r="CA207" i="4"/>
  <c r="CB207" i="4"/>
  <c r="CA203" i="4"/>
  <c r="CB203" i="4"/>
  <c r="CA199" i="4"/>
  <c r="CB199" i="4"/>
  <c r="CA195" i="4"/>
  <c r="CB195" i="4"/>
  <c r="CA191" i="4"/>
  <c r="CB191" i="4"/>
  <c r="CA187" i="4"/>
  <c r="CB187" i="4"/>
  <c r="CA183" i="4"/>
  <c r="CB183" i="4"/>
  <c r="CA179" i="4"/>
  <c r="CB179" i="4"/>
  <c r="CA175" i="4"/>
  <c r="CB175" i="4"/>
  <c r="CA171" i="4"/>
  <c r="CB171" i="4"/>
  <c r="CA167" i="4"/>
  <c r="CB167" i="4"/>
  <c r="CA163" i="4"/>
  <c r="CB163" i="4"/>
  <c r="CA159" i="4"/>
  <c r="CB159" i="4"/>
  <c r="CA155" i="4"/>
  <c r="CB155" i="4"/>
  <c r="CA151" i="4"/>
  <c r="CB151" i="4"/>
  <c r="CA147" i="4"/>
  <c r="CB147" i="4"/>
  <c r="CA143" i="4"/>
  <c r="CB143" i="4"/>
  <c r="CA139" i="4"/>
  <c r="CB139" i="4"/>
  <c r="CA135" i="4"/>
  <c r="CB135" i="4"/>
  <c r="CA131" i="4"/>
  <c r="CB131" i="4"/>
  <c r="CA127" i="4"/>
  <c r="CB127" i="4"/>
  <c r="CA123" i="4"/>
  <c r="CB123" i="4"/>
  <c r="CA119" i="4"/>
  <c r="CB119" i="4"/>
  <c r="CA115" i="4"/>
  <c r="CB115" i="4"/>
  <c r="CA111" i="4"/>
  <c r="CB111" i="4"/>
  <c r="CA107" i="4"/>
  <c r="CB107" i="4"/>
  <c r="CA103" i="4"/>
  <c r="CB103" i="4"/>
  <c r="CA99" i="4"/>
  <c r="CB99" i="4"/>
  <c r="CA95" i="4"/>
  <c r="CB95" i="4"/>
  <c r="CA91" i="4"/>
  <c r="CB91" i="4"/>
  <c r="CA87" i="4"/>
  <c r="CB87" i="4"/>
  <c r="CA83" i="4"/>
  <c r="CB83" i="4"/>
  <c r="CA79" i="4"/>
  <c r="CB79" i="4"/>
  <c r="CA75" i="4"/>
  <c r="CB75" i="4"/>
  <c r="CA71" i="4"/>
  <c r="CB71" i="4"/>
  <c r="CA67" i="4"/>
  <c r="CB67" i="4"/>
  <c r="CA63" i="4"/>
  <c r="CB63" i="4"/>
  <c r="CA59" i="4"/>
  <c r="CB59" i="4"/>
  <c r="CA55" i="4"/>
  <c r="CB55" i="4"/>
  <c r="CA51" i="4"/>
  <c r="CB51" i="4"/>
  <c r="CA47" i="4"/>
  <c r="CB47" i="4"/>
  <c r="CA43" i="4"/>
  <c r="CB43" i="4"/>
  <c r="CA39" i="4"/>
  <c r="CB39" i="4"/>
  <c r="CA35" i="4"/>
  <c r="CB35" i="4"/>
  <c r="CA31" i="4"/>
  <c r="CB31" i="4"/>
  <c r="CA27" i="4"/>
  <c r="CB27" i="4"/>
  <c r="CA23" i="4"/>
  <c r="CB23" i="4"/>
  <c r="CA19" i="4"/>
  <c r="CB19" i="4"/>
  <c r="CA15" i="4"/>
  <c r="CB15" i="4"/>
  <c r="CA11" i="4"/>
  <c r="CB11" i="4"/>
  <c r="CA400" i="4"/>
  <c r="CB400" i="4"/>
  <c r="CA392" i="4"/>
  <c r="CB392" i="4"/>
  <c r="CA384" i="4"/>
  <c r="CB384" i="4"/>
  <c r="CA376" i="4"/>
  <c r="CB376" i="4"/>
  <c r="CA368" i="4"/>
  <c r="CB368" i="4"/>
  <c r="CA360" i="4"/>
  <c r="CB360" i="4"/>
  <c r="CA348" i="4"/>
  <c r="CB348" i="4"/>
  <c r="CA340" i="4"/>
  <c r="CB340" i="4"/>
  <c r="CA332" i="4"/>
  <c r="CB332" i="4"/>
  <c r="CA324" i="4"/>
  <c r="CB324" i="4"/>
  <c r="CA316" i="4"/>
  <c r="CB316" i="4"/>
  <c r="CA308" i="4"/>
  <c r="CB308" i="4"/>
  <c r="CA300" i="4"/>
  <c r="CB300" i="4"/>
  <c r="CB292" i="4"/>
  <c r="CA292" i="4"/>
  <c r="CB284" i="4"/>
  <c r="CA284" i="4"/>
  <c r="CB276" i="4"/>
  <c r="CA276" i="4"/>
  <c r="CB268" i="4"/>
  <c r="CA268" i="4"/>
  <c r="CA260" i="4"/>
  <c r="CB260" i="4"/>
  <c r="CA256" i="4"/>
  <c r="CB256" i="4"/>
  <c r="CA248" i="4"/>
  <c r="CB248" i="4"/>
  <c r="CA240" i="4"/>
  <c r="CB240" i="4"/>
  <c r="CA232" i="4"/>
  <c r="CB232" i="4"/>
  <c r="CA224" i="4"/>
  <c r="CB224" i="4"/>
  <c r="CA216" i="4"/>
  <c r="CB216" i="4"/>
  <c r="CA208" i="4"/>
  <c r="CB208" i="4"/>
  <c r="CA200" i="4"/>
  <c r="CB200" i="4"/>
  <c r="CA192" i="4"/>
  <c r="CB192" i="4"/>
  <c r="CA188" i="4"/>
  <c r="CB188" i="4"/>
  <c r="CA180" i="4"/>
  <c r="CB180" i="4"/>
  <c r="CA172" i="4"/>
  <c r="CB172" i="4"/>
  <c r="CA164" i="4"/>
  <c r="CB164" i="4"/>
  <c r="CA156" i="4"/>
  <c r="CB156" i="4"/>
  <c r="CA152" i="4"/>
  <c r="CB152" i="4"/>
  <c r="CA144" i="4"/>
  <c r="CB144" i="4"/>
  <c r="CA136" i="4"/>
  <c r="CB136" i="4"/>
  <c r="CA132" i="4"/>
  <c r="CB132" i="4"/>
  <c r="CA124" i="4"/>
  <c r="CB124" i="4"/>
  <c r="CA116" i="4"/>
  <c r="CB116" i="4"/>
  <c r="CA112" i="4"/>
  <c r="CB112" i="4"/>
  <c r="CA104" i="4"/>
  <c r="CB104" i="4"/>
  <c r="CA100" i="4"/>
  <c r="CB100" i="4"/>
  <c r="CA92" i="4"/>
  <c r="CB92" i="4"/>
  <c r="CA88" i="4"/>
  <c r="CB88" i="4"/>
  <c r="CA80" i="4"/>
  <c r="CB80" i="4"/>
  <c r="CA76" i="4"/>
  <c r="CB76" i="4"/>
  <c r="CA68" i="4"/>
  <c r="CB68" i="4"/>
  <c r="CA60" i="4"/>
  <c r="CB60" i="4"/>
  <c r="CA56" i="4"/>
  <c r="CB56" i="4"/>
  <c r="CA48" i="4"/>
  <c r="CB48" i="4"/>
  <c r="CA40" i="4"/>
  <c r="CB40" i="4"/>
  <c r="CA32" i="4"/>
  <c r="CB32" i="4"/>
  <c r="CA24" i="4"/>
  <c r="CB24" i="4"/>
  <c r="CA20" i="4"/>
  <c r="CB20" i="4"/>
  <c r="CA12" i="4"/>
  <c r="CB12" i="4"/>
  <c r="CB5" i="4"/>
  <c r="CA5" i="4"/>
  <c r="CA7" i="4"/>
  <c r="CB7" i="4"/>
  <c r="CA402" i="4"/>
  <c r="CB402" i="4"/>
  <c r="CA398" i="4"/>
  <c r="CB398" i="4"/>
  <c r="CA394" i="4"/>
  <c r="CB394" i="4"/>
  <c r="CA390" i="4"/>
  <c r="CB390" i="4"/>
  <c r="CA386" i="4"/>
  <c r="CB386" i="4"/>
  <c r="CA382" i="4"/>
  <c r="CB382" i="4"/>
  <c r="CA378" i="4"/>
  <c r="CB378" i="4"/>
  <c r="CA374" i="4"/>
  <c r="CB374" i="4"/>
  <c r="CA370" i="4"/>
  <c r="CB370" i="4"/>
  <c r="CA366" i="4"/>
  <c r="CB366" i="4"/>
  <c r="CA362" i="4"/>
  <c r="CB362" i="4"/>
  <c r="CA358" i="4"/>
  <c r="CB358" i="4"/>
  <c r="CA354" i="4"/>
  <c r="CB354" i="4"/>
  <c r="CA350" i="4"/>
  <c r="CB350" i="4"/>
  <c r="CA346" i="4"/>
  <c r="CB346" i="4"/>
  <c r="CA342" i="4"/>
  <c r="CB342" i="4"/>
  <c r="CA338" i="4"/>
  <c r="CB338" i="4"/>
  <c r="CA334" i="4"/>
  <c r="CB334" i="4"/>
  <c r="CA330" i="4"/>
  <c r="CB330" i="4"/>
  <c r="CA326" i="4"/>
  <c r="CB326" i="4"/>
  <c r="CA322" i="4"/>
  <c r="CB322" i="4"/>
  <c r="CA318" i="4"/>
  <c r="CB318" i="4"/>
  <c r="CA314" i="4"/>
  <c r="CB314" i="4"/>
  <c r="CA310" i="4"/>
  <c r="CB310" i="4"/>
  <c r="CA306" i="4"/>
  <c r="CB306" i="4"/>
  <c r="CA302" i="4"/>
  <c r="CB302" i="4"/>
  <c r="CA298" i="4"/>
  <c r="CB298" i="4"/>
  <c r="CA294" i="4"/>
  <c r="CB294" i="4"/>
  <c r="CB290" i="4"/>
  <c r="CA290" i="4"/>
  <c r="CB286" i="4"/>
  <c r="CA286" i="4"/>
  <c r="CB282" i="4"/>
  <c r="CA282" i="4"/>
  <c r="CB278" i="4"/>
  <c r="CA278" i="4"/>
  <c r="CB274" i="4"/>
  <c r="CA274" i="4"/>
  <c r="CB270" i="4"/>
  <c r="CA270" i="4"/>
  <c r="CA266" i="4"/>
  <c r="CB266" i="4"/>
  <c r="CA262" i="4"/>
  <c r="CB262" i="4"/>
  <c r="CA258" i="4"/>
  <c r="CB258" i="4"/>
  <c r="CA254" i="4"/>
  <c r="CB254" i="4"/>
  <c r="CA250" i="4"/>
  <c r="CB250" i="4"/>
  <c r="CA246" i="4"/>
  <c r="CB246" i="4"/>
  <c r="CA242" i="4"/>
  <c r="CB242" i="4"/>
  <c r="CA238" i="4"/>
  <c r="CB238" i="4"/>
  <c r="CA234" i="4"/>
  <c r="CB234" i="4"/>
  <c r="CA230" i="4"/>
  <c r="CB230" i="4"/>
  <c r="CA226" i="4"/>
  <c r="CB226" i="4"/>
  <c r="CA222" i="4"/>
  <c r="CB222" i="4"/>
  <c r="CA218" i="4"/>
  <c r="CB218" i="4"/>
  <c r="CA214" i="4"/>
  <c r="CB214" i="4"/>
  <c r="CA210" i="4"/>
  <c r="CB210" i="4"/>
  <c r="CA206" i="4"/>
  <c r="CB206" i="4"/>
  <c r="CA202" i="4"/>
  <c r="CB202" i="4"/>
  <c r="CA198" i="4"/>
  <c r="CB198" i="4"/>
  <c r="CA194" i="4"/>
  <c r="CB194" i="4"/>
  <c r="CA190" i="4"/>
  <c r="CB190" i="4"/>
  <c r="CA186" i="4"/>
  <c r="CB186" i="4"/>
  <c r="CA182" i="4"/>
  <c r="CB182" i="4"/>
  <c r="CA178" i="4"/>
  <c r="CB178" i="4"/>
  <c r="CA174" i="4"/>
  <c r="CB174" i="4"/>
  <c r="CB170" i="4"/>
  <c r="CA170" i="4"/>
  <c r="CA166" i="4"/>
  <c r="CB166" i="4"/>
  <c r="CB162" i="4"/>
  <c r="CA162" i="4"/>
  <c r="CA158" i="4"/>
  <c r="CB158" i="4"/>
  <c r="CA154" i="4"/>
  <c r="CB154" i="4"/>
  <c r="CA150" i="4"/>
  <c r="CB150" i="4"/>
  <c r="CA146" i="4"/>
  <c r="CB146" i="4"/>
  <c r="CA142" i="4"/>
  <c r="CB142" i="4"/>
  <c r="CA138" i="4"/>
  <c r="CB138" i="4"/>
  <c r="CA134" i="4"/>
  <c r="CB134" i="4"/>
  <c r="CA130" i="4"/>
  <c r="CB130" i="4"/>
  <c r="CA126" i="4"/>
  <c r="CB126" i="4"/>
  <c r="CA122" i="4"/>
  <c r="CB122" i="4"/>
  <c r="CA118" i="4"/>
  <c r="CB118" i="4"/>
  <c r="CA114" i="4"/>
  <c r="CB114" i="4"/>
  <c r="CA110" i="4"/>
  <c r="CB110" i="4"/>
  <c r="CA106" i="4"/>
  <c r="CB106" i="4"/>
  <c r="CA102" i="4"/>
  <c r="CB102" i="4"/>
  <c r="CA98" i="4"/>
  <c r="CB98" i="4"/>
  <c r="CA94" i="4"/>
  <c r="CB94" i="4"/>
  <c r="CA90" i="4"/>
  <c r="CB90" i="4"/>
  <c r="CA86" i="4"/>
  <c r="CB86" i="4"/>
  <c r="CA82" i="4"/>
  <c r="CB82" i="4"/>
  <c r="CA78" i="4"/>
  <c r="CB78" i="4"/>
  <c r="CA74" i="4"/>
  <c r="CB74" i="4"/>
  <c r="CA70" i="4"/>
  <c r="CB70" i="4"/>
  <c r="CA66" i="4"/>
  <c r="CB66" i="4"/>
  <c r="CA62" i="4"/>
  <c r="CB62" i="4"/>
  <c r="CA58" i="4"/>
  <c r="CB58" i="4"/>
  <c r="CA54" i="4"/>
  <c r="CB54" i="4"/>
  <c r="CA50" i="4"/>
  <c r="CB50" i="4"/>
  <c r="CA46" i="4"/>
  <c r="CB46" i="4"/>
  <c r="CA42" i="4"/>
  <c r="CB42" i="4"/>
  <c r="CA38" i="4"/>
  <c r="CB38" i="4"/>
  <c r="CA34" i="4"/>
  <c r="CB34" i="4"/>
  <c r="CA30" i="4"/>
  <c r="CB30" i="4"/>
  <c r="CA26" i="4"/>
  <c r="CB26" i="4"/>
  <c r="CA22" i="4"/>
  <c r="CB22" i="4"/>
  <c r="CA18" i="4"/>
  <c r="CB18" i="4"/>
  <c r="CA14" i="4"/>
  <c r="CB14" i="4"/>
  <c r="BO34" i="4"/>
  <c r="BE34" i="4"/>
  <c r="BI38" i="4" s="1"/>
  <c r="BM34" i="4"/>
  <c r="BL34" i="4"/>
  <c r="BG40" i="4" l="1"/>
  <c r="BO40" i="4" s="1"/>
  <c r="BG90" i="4"/>
  <c r="BK90" i="4" s="1"/>
  <c r="BM90" i="4" s="1"/>
  <c r="BG98" i="4"/>
  <c r="BK98" i="4" s="1"/>
  <c r="BM98" i="4" s="1"/>
  <c r="BI89" i="4"/>
  <c r="BG91" i="4"/>
  <c r="BK91" i="4" s="1"/>
  <c r="BM91" i="4" s="1"/>
  <c r="BI92" i="4"/>
  <c r="BF94" i="4"/>
  <c r="BJ94" i="4" s="1"/>
  <c r="BL94" i="4" s="1"/>
  <c r="BG97" i="4"/>
  <c r="BK97" i="4" s="1"/>
  <c r="BM97" i="4" s="1"/>
  <c r="BI98" i="4"/>
  <c r="BI91" i="4"/>
  <c r="BF93" i="4"/>
  <c r="BJ93" i="4" s="1"/>
  <c r="BL93" i="4" s="1"/>
  <c r="BG94" i="4"/>
  <c r="BK94" i="4" s="1"/>
  <c r="BM94" i="4" s="1"/>
  <c r="BI97" i="4"/>
  <c r="BF90" i="4"/>
  <c r="BJ90" i="4" s="1"/>
  <c r="BL90" i="4" s="1"/>
  <c r="BG93" i="4"/>
  <c r="BK93" i="4" s="1"/>
  <c r="BM93" i="4" s="1"/>
  <c r="BI94" i="4"/>
  <c r="BF96" i="4"/>
  <c r="BJ96" i="4" s="1"/>
  <c r="BL96" i="4" s="1"/>
  <c r="BI93" i="4"/>
  <c r="BF95" i="4"/>
  <c r="BJ95" i="4" s="1"/>
  <c r="BL95" i="4" s="1"/>
  <c r="BG96" i="4"/>
  <c r="BK96" i="4" s="1"/>
  <c r="BM96" i="4" s="1"/>
  <c r="BF89" i="4"/>
  <c r="BJ89" i="4" s="1"/>
  <c r="BL89" i="4" s="1"/>
  <c r="BI90" i="4"/>
  <c r="BF92" i="4"/>
  <c r="BJ92" i="4" s="1"/>
  <c r="BL92" i="4" s="1"/>
  <c r="BG95" i="4"/>
  <c r="BK95" i="4" s="1"/>
  <c r="BM95" i="4" s="1"/>
  <c r="BI96" i="4"/>
  <c r="BF98" i="4"/>
  <c r="BJ98" i="4" s="1"/>
  <c r="BL98" i="4" s="1"/>
  <c r="BG89" i="4"/>
  <c r="BK89" i="4" s="1"/>
  <c r="BM89" i="4" s="1"/>
  <c r="BF91" i="4"/>
  <c r="BJ91" i="4" s="1"/>
  <c r="BL91" i="4" s="1"/>
  <c r="BG92" i="4"/>
  <c r="BK92" i="4" s="1"/>
  <c r="BM92" i="4" s="1"/>
  <c r="BI95" i="4"/>
  <c r="BF97" i="4"/>
  <c r="BJ97" i="4" s="1"/>
  <c r="BL97" i="4" s="1"/>
  <c r="BN34" i="4"/>
  <c r="BF86" i="4"/>
  <c r="BG83" i="4"/>
  <c r="BG80" i="4"/>
  <c r="BI76" i="4"/>
  <c r="BI71" i="4"/>
  <c r="BF81" i="4"/>
  <c r="BF78" i="4"/>
  <c r="BJ78" i="4" s="1"/>
  <c r="BL78" i="4" s="1"/>
  <c r="BG74" i="4"/>
  <c r="BG69" i="4"/>
  <c r="BF74" i="4"/>
  <c r="BF69" i="4"/>
  <c r="BI68" i="4"/>
  <c r="BF88" i="4"/>
  <c r="BF85" i="4"/>
  <c r="BG82" i="4"/>
  <c r="BG78" i="4"/>
  <c r="BI70" i="4"/>
  <c r="BF82" i="4"/>
  <c r="BJ82" i="4" s="1"/>
  <c r="BL82" i="4" s="1"/>
  <c r="BF79" i="4"/>
  <c r="BG76" i="4"/>
  <c r="BG73" i="4"/>
  <c r="BG70" i="4"/>
  <c r="BF76" i="4"/>
  <c r="BJ76" i="4" s="1"/>
  <c r="BL76" i="4" s="1"/>
  <c r="BF70" i="4"/>
  <c r="BI88" i="4"/>
  <c r="BI87" i="4"/>
  <c r="BI86" i="4"/>
  <c r="BI85" i="4"/>
  <c r="BI84" i="4"/>
  <c r="BF87" i="4"/>
  <c r="BF84" i="4"/>
  <c r="BG81" i="4"/>
  <c r="BG79" i="4"/>
  <c r="BI77" i="4"/>
  <c r="BI75" i="4"/>
  <c r="BI74" i="4"/>
  <c r="BI73" i="4"/>
  <c r="BI72" i="4"/>
  <c r="BI69" i="4"/>
  <c r="BF83" i="4"/>
  <c r="BF80" i="4"/>
  <c r="BJ80" i="4" s="1"/>
  <c r="BL80" i="4" s="1"/>
  <c r="BG77" i="4"/>
  <c r="BG75" i="4"/>
  <c r="BG72" i="4"/>
  <c r="BG71" i="4"/>
  <c r="BF77" i="4"/>
  <c r="BF75" i="4"/>
  <c r="BF73" i="4"/>
  <c r="BF72" i="4"/>
  <c r="BJ72" i="4" s="1"/>
  <c r="BL72" i="4" s="1"/>
  <c r="BF71" i="4"/>
  <c r="BF41" i="4"/>
  <c r="BJ41" i="4" s="1"/>
  <c r="BL41" i="4" s="1"/>
  <c r="BG88" i="4"/>
  <c r="BG87" i="4"/>
  <c r="BG86" i="4"/>
  <c r="BG85" i="4"/>
  <c r="BG84" i="4"/>
  <c r="BI83" i="4"/>
  <c r="BI82" i="4"/>
  <c r="BI81" i="4"/>
  <c r="BI80" i="4"/>
  <c r="BI79" i="4"/>
  <c r="BI78" i="4"/>
  <c r="BI40" i="4"/>
  <c r="BG67" i="4"/>
  <c r="BG65" i="4"/>
  <c r="BG63" i="4"/>
  <c r="BG61" i="4"/>
  <c r="BG59" i="4"/>
  <c r="BG57" i="4"/>
  <c r="BG55" i="4"/>
  <c r="BG53" i="4"/>
  <c r="BG51" i="4"/>
  <c r="BG49" i="4"/>
  <c r="BG47" i="4"/>
  <c r="BG45" i="4"/>
  <c r="BG43" i="4"/>
  <c r="BG41" i="4"/>
  <c r="BG39" i="4"/>
  <c r="BF67" i="4"/>
  <c r="BJ67" i="4" s="1"/>
  <c r="BL67" i="4" s="1"/>
  <c r="BF65" i="4"/>
  <c r="BJ65" i="4" s="1"/>
  <c r="BL65" i="4" s="1"/>
  <c r="BF63" i="4"/>
  <c r="BJ63" i="4" s="1"/>
  <c r="BL63" i="4" s="1"/>
  <c r="BF61" i="4"/>
  <c r="BJ61" i="4" s="1"/>
  <c r="BL61" i="4" s="1"/>
  <c r="BF59" i="4"/>
  <c r="BJ59" i="4" s="1"/>
  <c r="BL59" i="4" s="1"/>
  <c r="BF57" i="4"/>
  <c r="BJ57" i="4" s="1"/>
  <c r="BL57" i="4" s="1"/>
  <c r="BF55" i="4"/>
  <c r="BJ55" i="4" s="1"/>
  <c r="BL55" i="4" s="1"/>
  <c r="BF53" i="4"/>
  <c r="BJ53" i="4" s="1"/>
  <c r="BL53" i="4" s="1"/>
  <c r="BF51" i="4"/>
  <c r="BJ51" i="4" s="1"/>
  <c r="BL51" i="4" s="1"/>
  <c r="BF49" i="4"/>
  <c r="BJ49" i="4" s="1"/>
  <c r="BL49" i="4" s="1"/>
  <c r="BF47" i="4"/>
  <c r="BJ47" i="4" s="1"/>
  <c r="BL47" i="4" s="1"/>
  <c r="BF45" i="4"/>
  <c r="BJ45" i="4" s="1"/>
  <c r="BL45" i="4" s="1"/>
  <c r="BF43" i="4"/>
  <c r="BJ43" i="4" s="1"/>
  <c r="BL43" i="4" s="1"/>
  <c r="BF38" i="4"/>
  <c r="BI41" i="4"/>
  <c r="BF42" i="4"/>
  <c r="BG38" i="4"/>
  <c r="BG42" i="4"/>
  <c r="BF44" i="4"/>
  <c r="BF46" i="4"/>
  <c r="BF48" i="4"/>
  <c r="BF50" i="4"/>
  <c r="BF52" i="4"/>
  <c r="BF54" i="4"/>
  <c r="BF56" i="4"/>
  <c r="BF58" i="4"/>
  <c r="BF60" i="4"/>
  <c r="BF62" i="4"/>
  <c r="BF64" i="4"/>
  <c r="BF66" i="4"/>
  <c r="BF68" i="4"/>
  <c r="BF39" i="4"/>
  <c r="BJ39" i="4" s="1"/>
  <c r="BL39" i="4" s="1"/>
  <c r="BI42" i="4"/>
  <c r="BI43" i="4"/>
  <c r="BG44" i="4"/>
  <c r="BI45" i="4"/>
  <c r="BG46" i="4"/>
  <c r="BI47" i="4"/>
  <c r="BG48" i="4"/>
  <c r="BI49" i="4"/>
  <c r="BG50" i="4"/>
  <c r="BI51" i="4"/>
  <c r="BG52" i="4"/>
  <c r="BI53" i="4"/>
  <c r="BG54" i="4"/>
  <c r="BI55" i="4"/>
  <c r="BG56" i="4"/>
  <c r="BI57" i="4"/>
  <c r="BG58" i="4"/>
  <c r="BI59" i="4"/>
  <c r="BG60" i="4"/>
  <c r="BI61" i="4"/>
  <c r="BG62" i="4"/>
  <c r="BI63" i="4"/>
  <c r="BG64" i="4"/>
  <c r="BI65" i="4"/>
  <c r="BG66" i="4"/>
  <c r="BI67" i="4"/>
  <c r="BG68" i="4"/>
  <c r="BI39" i="4"/>
  <c r="BF40" i="4"/>
  <c r="BJ40" i="4" s="1"/>
  <c r="BL40" i="4" s="1"/>
  <c r="BI44" i="4"/>
  <c r="BI46" i="4"/>
  <c r="BI48" i="4"/>
  <c r="BI50" i="4"/>
  <c r="BI52" i="4"/>
  <c r="BI54" i="4"/>
  <c r="BI56" i="4"/>
  <c r="BI58" i="4"/>
  <c r="BI60" i="4"/>
  <c r="BI62" i="4"/>
  <c r="BI64" i="4"/>
  <c r="BI66" i="4"/>
  <c r="BK40" i="4" l="1"/>
  <c r="BM40" i="4" s="1"/>
  <c r="BO91" i="4"/>
  <c r="BO94" i="4"/>
  <c r="BO95" i="4"/>
  <c r="BO90" i="4"/>
  <c r="BO89" i="4"/>
  <c r="BO96" i="4"/>
  <c r="BO97" i="4"/>
  <c r="BO98" i="4"/>
  <c r="BO93" i="4"/>
  <c r="BO92" i="4"/>
  <c r="BN89" i="4"/>
  <c r="BN90" i="4"/>
  <c r="BN92" i="4"/>
  <c r="BN96" i="4"/>
  <c r="BN93" i="4"/>
  <c r="BN94" i="4"/>
  <c r="BN98" i="4"/>
  <c r="BN95" i="4"/>
  <c r="BN91" i="4"/>
  <c r="BN97" i="4"/>
  <c r="BN70" i="4"/>
  <c r="BN84" i="4"/>
  <c r="BN88" i="4"/>
  <c r="BN86" i="4"/>
  <c r="BN74" i="4"/>
  <c r="BN80" i="4"/>
  <c r="BN76" i="4"/>
  <c r="BN53" i="4"/>
  <c r="BJ86" i="4"/>
  <c r="BL86" i="4" s="1"/>
  <c r="BJ70" i="4"/>
  <c r="BL70" i="4" s="1"/>
  <c r="BN72" i="4"/>
  <c r="BJ74" i="4"/>
  <c r="BL74" i="4" s="1"/>
  <c r="BJ88" i="4"/>
  <c r="BL88" i="4" s="1"/>
  <c r="BN78" i="4"/>
  <c r="BN41" i="4"/>
  <c r="BN82" i="4"/>
  <c r="BJ84" i="4"/>
  <c r="BL84" i="4" s="1"/>
  <c r="BN65" i="4"/>
  <c r="BK86" i="4"/>
  <c r="BM86" i="4" s="1"/>
  <c r="BO86" i="4"/>
  <c r="BJ73" i="4"/>
  <c r="BL73" i="4" s="1"/>
  <c r="BN73" i="4"/>
  <c r="BK77" i="4"/>
  <c r="BM77" i="4" s="1"/>
  <c r="BO77" i="4"/>
  <c r="BJ87" i="4"/>
  <c r="BL87" i="4" s="1"/>
  <c r="BN87" i="4"/>
  <c r="BJ81" i="4"/>
  <c r="BL81" i="4" s="1"/>
  <c r="BN81" i="4"/>
  <c r="BK87" i="4"/>
  <c r="BM87" i="4" s="1"/>
  <c r="BO87" i="4"/>
  <c r="BJ75" i="4"/>
  <c r="BL75" i="4" s="1"/>
  <c r="BN75" i="4"/>
  <c r="BJ69" i="4"/>
  <c r="BL69" i="4" s="1"/>
  <c r="BN69" i="4"/>
  <c r="BK88" i="4"/>
  <c r="BM88" i="4" s="1"/>
  <c r="BO88" i="4"/>
  <c r="BJ77" i="4"/>
  <c r="BL77" i="4" s="1"/>
  <c r="BN77" i="4"/>
  <c r="BJ83" i="4"/>
  <c r="BL83" i="4" s="1"/>
  <c r="BN83" i="4"/>
  <c r="BK70" i="4"/>
  <c r="BM70" i="4" s="1"/>
  <c r="BO70" i="4"/>
  <c r="BO78" i="4"/>
  <c r="BK78" i="4"/>
  <c r="BM78" i="4" s="1"/>
  <c r="BK71" i="4"/>
  <c r="BM71" i="4" s="1"/>
  <c r="BO71" i="4"/>
  <c r="BK79" i="4"/>
  <c r="BM79" i="4" s="1"/>
  <c r="BO79" i="4"/>
  <c r="BK73" i="4"/>
  <c r="BM73" i="4" s="1"/>
  <c r="BO73" i="4"/>
  <c r="BK82" i="4"/>
  <c r="BM82" i="4" s="1"/>
  <c r="BO82" i="4"/>
  <c r="BK69" i="4"/>
  <c r="BM69" i="4" s="1"/>
  <c r="BO69" i="4"/>
  <c r="BK80" i="4"/>
  <c r="BM80" i="4" s="1"/>
  <c r="BO80" i="4"/>
  <c r="BO84" i="4"/>
  <c r="BK84" i="4"/>
  <c r="BM84" i="4" s="1"/>
  <c r="BN71" i="4"/>
  <c r="BJ71" i="4"/>
  <c r="BL71" i="4" s="1"/>
  <c r="BK72" i="4"/>
  <c r="BM72" i="4" s="1"/>
  <c r="BO72" i="4"/>
  <c r="BK81" i="4"/>
  <c r="BM81" i="4" s="1"/>
  <c r="BO81" i="4"/>
  <c r="BK76" i="4"/>
  <c r="BM76" i="4" s="1"/>
  <c r="BO76" i="4"/>
  <c r="BN85" i="4"/>
  <c r="BJ85" i="4"/>
  <c r="BL85" i="4" s="1"/>
  <c r="BK74" i="4"/>
  <c r="BM74" i="4" s="1"/>
  <c r="BO74" i="4"/>
  <c r="BK83" i="4"/>
  <c r="BM83" i="4" s="1"/>
  <c r="BO83" i="4"/>
  <c r="BK85" i="4"/>
  <c r="BM85" i="4" s="1"/>
  <c r="BO85" i="4"/>
  <c r="BK75" i="4"/>
  <c r="BM75" i="4" s="1"/>
  <c r="BO75" i="4"/>
  <c r="BJ79" i="4"/>
  <c r="BL79" i="4" s="1"/>
  <c r="BN79" i="4"/>
  <c r="BN45" i="4"/>
  <c r="BN40" i="4"/>
  <c r="BN55" i="4"/>
  <c r="BN57" i="4"/>
  <c r="BN43" i="4"/>
  <c r="BN67" i="4"/>
  <c r="BK58" i="4"/>
  <c r="BM58" i="4" s="1"/>
  <c r="BO58" i="4"/>
  <c r="BJ62" i="4"/>
  <c r="BL62" i="4" s="1"/>
  <c r="BN62" i="4"/>
  <c r="BO53" i="4"/>
  <c r="BK53" i="4"/>
  <c r="BM53" i="4" s="1"/>
  <c r="BJ48" i="4"/>
  <c r="BL48" i="4" s="1"/>
  <c r="BN48" i="4"/>
  <c r="BO43" i="4"/>
  <c r="BK43" i="4"/>
  <c r="BM43" i="4" s="1"/>
  <c r="BO67" i="4"/>
  <c r="BK67" i="4"/>
  <c r="BM67" i="4" s="1"/>
  <c r="BK68" i="4"/>
  <c r="BM68" i="4" s="1"/>
  <c r="BO68" i="4"/>
  <c r="BK62" i="4"/>
  <c r="BM62" i="4" s="1"/>
  <c r="BO62" i="4"/>
  <c r="BK56" i="4"/>
  <c r="BM56" i="4" s="1"/>
  <c r="BO56" i="4"/>
  <c r="BK50" i="4"/>
  <c r="BM50" i="4" s="1"/>
  <c r="BO50" i="4"/>
  <c r="BK44" i="4"/>
  <c r="BM44" i="4" s="1"/>
  <c r="BO44" i="4"/>
  <c r="BJ46" i="4"/>
  <c r="BL46" i="4" s="1"/>
  <c r="BN46" i="4"/>
  <c r="BO45" i="4"/>
  <c r="BK45" i="4"/>
  <c r="BM45" i="4" s="1"/>
  <c r="BO57" i="4"/>
  <c r="BK57" i="4"/>
  <c r="BM57" i="4" s="1"/>
  <c r="BN47" i="4"/>
  <c r="BN59" i="4"/>
  <c r="BJ68" i="4"/>
  <c r="BL68" i="4" s="1"/>
  <c r="BN68" i="4"/>
  <c r="BJ56" i="4"/>
  <c r="BL56" i="4" s="1"/>
  <c r="BN56" i="4"/>
  <c r="BJ44" i="4"/>
  <c r="BL44" i="4" s="1"/>
  <c r="BN44" i="4"/>
  <c r="BJ38" i="4"/>
  <c r="BL38" i="4" s="1"/>
  <c r="BN38" i="4"/>
  <c r="BO47" i="4"/>
  <c r="BK47" i="4"/>
  <c r="BM47" i="4" s="1"/>
  <c r="BO59" i="4"/>
  <c r="BK59" i="4"/>
  <c r="BM59" i="4" s="1"/>
  <c r="BN49" i="4"/>
  <c r="BN61" i="4"/>
  <c r="BK66" i="4"/>
  <c r="BM66" i="4" s="1"/>
  <c r="BO66" i="4"/>
  <c r="BK60" i="4"/>
  <c r="BM60" i="4" s="1"/>
  <c r="BO60" i="4"/>
  <c r="BK54" i="4"/>
  <c r="BM54" i="4" s="1"/>
  <c r="BO54" i="4"/>
  <c r="BK48" i="4"/>
  <c r="BM48" i="4" s="1"/>
  <c r="BO48" i="4"/>
  <c r="BJ66" i="4"/>
  <c r="BL66" i="4" s="1"/>
  <c r="BN66" i="4"/>
  <c r="BJ54" i="4"/>
  <c r="BL54" i="4" s="1"/>
  <c r="BN54" i="4"/>
  <c r="BK42" i="4"/>
  <c r="BM42" i="4" s="1"/>
  <c r="BO42" i="4"/>
  <c r="BO49" i="4"/>
  <c r="BK49" i="4"/>
  <c r="BM49" i="4" s="1"/>
  <c r="BO61" i="4"/>
  <c r="BK61" i="4"/>
  <c r="BM61" i="4" s="1"/>
  <c r="BN39" i="4"/>
  <c r="BN51" i="4"/>
  <c r="BN63" i="4"/>
  <c r="BJ64" i="4"/>
  <c r="BL64" i="4" s="1"/>
  <c r="BN64" i="4"/>
  <c r="BJ52" i="4"/>
  <c r="BL52" i="4" s="1"/>
  <c r="BN52" i="4"/>
  <c r="BO39" i="4"/>
  <c r="BK39" i="4"/>
  <c r="BM39" i="4" s="1"/>
  <c r="BO51" i="4"/>
  <c r="BK51" i="4"/>
  <c r="BM51" i="4" s="1"/>
  <c r="BO63" i="4"/>
  <c r="BK63" i="4"/>
  <c r="BM63" i="4" s="1"/>
  <c r="BO65" i="4"/>
  <c r="BK65" i="4"/>
  <c r="BM65" i="4" s="1"/>
  <c r="BK52" i="4"/>
  <c r="BM52" i="4" s="1"/>
  <c r="BO52" i="4"/>
  <c r="BK46" i="4"/>
  <c r="BM46" i="4" s="1"/>
  <c r="BO46" i="4"/>
  <c r="BK64" i="4"/>
  <c r="BM64" i="4" s="1"/>
  <c r="BO64" i="4"/>
  <c r="BJ50" i="4"/>
  <c r="BL50" i="4" s="1"/>
  <c r="BN50" i="4"/>
  <c r="BK38" i="4"/>
  <c r="BM38" i="4" s="1"/>
  <c r="BO38" i="4"/>
  <c r="BK41" i="4"/>
  <c r="BM41" i="4" s="1"/>
  <c r="BO41" i="4"/>
  <c r="BJ60" i="4"/>
  <c r="BL60" i="4" s="1"/>
  <c r="BN60" i="4"/>
  <c r="BJ42" i="4"/>
  <c r="BL42" i="4" s="1"/>
  <c r="BN42" i="4"/>
  <c r="BO55" i="4"/>
  <c r="BK55" i="4"/>
  <c r="BM55" i="4" s="1"/>
  <c r="BJ58" i="4"/>
  <c r="BL58" i="4" s="1"/>
  <c r="BN58" i="4"/>
  <c r="AO1" i="3" l="1"/>
  <c r="K1" i="4" l="1"/>
  <c r="G8" i="4" s="1"/>
  <c r="H14" i="4" l="1"/>
  <c r="G4" i="4"/>
  <c r="M4" i="4"/>
  <c r="I165" i="4"/>
  <c r="B164" i="4"/>
  <c r="A1" i="4"/>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T5" i="4" l="1"/>
  <c r="L167" i="4"/>
  <c r="B223" i="4"/>
  <c r="CC3" i="4"/>
  <c r="Z3" i="4"/>
  <c r="C164" i="4"/>
  <c r="D164" i="4" s="1"/>
  <c r="B214" i="4"/>
  <c r="B216" i="4"/>
  <c r="B212" i="4"/>
  <c r="B218" i="4"/>
  <c r="B220" i="4"/>
  <c r="B222" i="4"/>
  <c r="D163" i="4"/>
  <c r="K167" i="4"/>
  <c r="J168" i="4"/>
  <c r="K168" i="4" s="1"/>
  <c r="B198" i="4"/>
  <c r="B172" i="4"/>
  <c r="B182" i="4"/>
  <c r="B208" i="4"/>
  <c r="B166" i="4"/>
  <c r="B178" i="4"/>
  <c r="B168" i="4"/>
  <c r="B194" i="4"/>
  <c r="B184" i="4"/>
  <c r="B192" i="4"/>
  <c r="B200" i="4"/>
  <c r="B190" i="4"/>
  <c r="B174" i="4"/>
  <c r="B170" i="4"/>
  <c r="B206" i="4"/>
  <c r="B196" i="4"/>
  <c r="B180" i="4"/>
  <c r="B188" i="4"/>
  <c r="B204" i="4"/>
  <c r="B165" i="4"/>
  <c r="B210" i="4"/>
  <c r="B176" i="4"/>
  <c r="B202" i="4"/>
  <c r="B186" i="4"/>
  <c r="N4" i="4"/>
  <c r="H15" i="4" l="1"/>
  <c r="I19" i="4"/>
  <c r="CC55" i="4"/>
  <c r="CC5" i="4"/>
  <c r="T6" i="4"/>
  <c r="CC1784" i="4"/>
  <c r="CC1780" i="4"/>
  <c r="CC1807" i="4"/>
  <c r="CC1358" i="4"/>
  <c r="CC1944" i="4"/>
  <c r="CC1984" i="4"/>
  <c r="CC1568" i="4"/>
  <c r="CC1899" i="4"/>
  <c r="CC575" i="4"/>
  <c r="CC1860" i="4"/>
  <c r="CC1954" i="4"/>
  <c r="CC827" i="4"/>
  <c r="CC1910" i="4"/>
  <c r="CC1921" i="4"/>
  <c r="CC1802" i="4"/>
  <c r="CC1699" i="4"/>
  <c r="CC1828" i="4"/>
  <c r="CC1754" i="4"/>
  <c r="CC1428" i="4"/>
  <c r="CC1495" i="4"/>
  <c r="CC1627" i="4"/>
  <c r="CC1453" i="4"/>
  <c r="CC1798" i="4"/>
  <c r="CC1352" i="4"/>
  <c r="CC1648" i="4"/>
  <c r="CC1748" i="4"/>
  <c r="CC1490" i="4"/>
  <c r="CC2013" i="4"/>
  <c r="CC1730" i="4"/>
  <c r="CC1178" i="4"/>
  <c r="CC1315" i="4"/>
  <c r="CC1932" i="4"/>
  <c r="CC1539" i="4"/>
  <c r="CC1200" i="4"/>
  <c r="CC1549" i="4"/>
  <c r="CC1406" i="4"/>
  <c r="CC1651" i="4"/>
  <c r="CC1423" i="4"/>
  <c r="CC719" i="4"/>
  <c r="CC1292" i="4"/>
  <c r="CC2017" i="4"/>
  <c r="CC1726" i="4"/>
  <c r="CC1190" i="4"/>
  <c r="CC1237" i="4"/>
  <c r="CC1603" i="4"/>
  <c r="CC1328" i="4"/>
  <c r="CC1951" i="4"/>
  <c r="CC1622" i="4"/>
  <c r="CC1037" i="4"/>
  <c r="CC2009" i="4"/>
  <c r="CC1633" i="4"/>
  <c r="CC1311" i="4"/>
  <c r="CC1811" i="4"/>
  <c r="CC1822" i="4"/>
  <c r="CC2019" i="4"/>
  <c r="CC1827" i="4"/>
  <c r="CC1946" i="4"/>
  <c r="CC2003" i="4"/>
  <c r="CC1238" i="4"/>
  <c r="CC1999" i="4"/>
  <c r="CC1654" i="4"/>
  <c r="CC1131" i="4"/>
  <c r="CC1219" i="4"/>
  <c r="CC1477" i="4"/>
  <c r="CC690" i="4"/>
  <c r="CC1933" i="4"/>
  <c r="CC1574" i="4"/>
  <c r="CC870" i="4"/>
  <c r="CC1639" i="4"/>
  <c r="CC1537" i="4"/>
  <c r="CC1251" i="4"/>
  <c r="CC1499" i="4"/>
  <c r="CC1804" i="4"/>
  <c r="CC1928" i="4"/>
  <c r="CC1304" i="4"/>
  <c r="CC1988" i="4"/>
  <c r="CC1856" i="4"/>
  <c r="CC1936" i="4"/>
  <c r="CC1996" i="4"/>
  <c r="CC1930" i="4"/>
  <c r="CC1604" i="4"/>
  <c r="CC1025" i="4"/>
  <c r="CC791" i="4"/>
  <c r="CC2015" i="4"/>
  <c r="CC1898" i="4"/>
  <c r="CC1874" i="4"/>
  <c r="CC1412" i="4"/>
  <c r="CC1938" i="4"/>
  <c r="CC1256" i="4"/>
  <c r="CC1158" i="4"/>
  <c r="CC1050" i="4"/>
  <c r="CC1240" i="4"/>
  <c r="CC1717" i="4"/>
  <c r="CC1581" i="4"/>
  <c r="CC1722" i="4"/>
  <c r="CC1902" i="4"/>
  <c r="CC1387" i="4"/>
  <c r="CC1735" i="4"/>
  <c r="CC1121" i="4"/>
  <c r="CC1345" i="4"/>
  <c r="CC1903" i="4"/>
  <c r="CC1618" i="4"/>
  <c r="CC1298" i="4"/>
  <c r="CC2002" i="4"/>
  <c r="CC1183" i="4"/>
  <c r="CC1640" i="4"/>
  <c r="CC1867" i="4"/>
  <c r="CC1990" i="4"/>
  <c r="CC2001" i="4"/>
  <c r="CC1766" i="4"/>
  <c r="CC1520" i="4"/>
  <c r="CC1138" i="4"/>
  <c r="CC1832" i="4"/>
  <c r="CC1310" i="4"/>
  <c r="CC1873" i="4"/>
  <c r="CC1971" i="4"/>
  <c r="CC1509" i="4"/>
  <c r="CC1770" i="4"/>
  <c r="CC1511" i="4"/>
  <c r="CC1628" i="4"/>
  <c r="CC1979" i="4"/>
  <c r="CC1400" i="4"/>
  <c r="CC1916" i="4"/>
  <c r="CC1957" i="4"/>
  <c r="CC1762" i="4"/>
  <c r="CC1442" i="4"/>
  <c r="CC1097" i="4"/>
  <c r="CC1309" i="4"/>
  <c r="CC1992" i="4"/>
  <c r="CC1023" i="4"/>
  <c r="CC1436" i="4"/>
  <c r="CC1381" i="4"/>
  <c r="CC1906" i="4"/>
  <c r="CC1646" i="4"/>
  <c r="CC1340" i="4"/>
  <c r="CC2004" i="4"/>
  <c r="CC1095" i="4"/>
  <c r="CC2018" i="4"/>
  <c r="CC1591" i="4"/>
  <c r="CC1653" i="4"/>
  <c r="CC1179" i="4"/>
  <c r="CC1362" i="4"/>
  <c r="CC928" i="4"/>
  <c r="CC2016" i="4"/>
  <c r="CC1736" i="4"/>
  <c r="CC1333" i="4"/>
  <c r="CC1909" i="4"/>
  <c r="CC1580" i="4"/>
  <c r="CC1013" i="4"/>
  <c r="CC1660" i="4"/>
  <c r="CC1993" i="4"/>
  <c r="CC1870" i="4"/>
  <c r="CC1714" i="4"/>
  <c r="CC1514" i="4"/>
  <c r="CC1280" i="4"/>
  <c r="CC834" i="4"/>
  <c r="CC1579" i="4"/>
  <c r="CC1047" i="4"/>
  <c r="CC1892" i="4"/>
  <c r="CC1297" i="4"/>
  <c r="CC1831" i="4"/>
  <c r="CC1166" i="4"/>
  <c r="CC1732" i="4"/>
  <c r="CC1983" i="4"/>
  <c r="CC1862" i="4"/>
  <c r="CC1694" i="4"/>
  <c r="CC1502" i="4"/>
  <c r="CC1250" i="4"/>
  <c r="CC762" i="4"/>
  <c r="CC1688" i="4"/>
  <c r="CC1991" i="4"/>
  <c r="CC1792" i="4"/>
  <c r="CC1849" i="4"/>
  <c r="CC1429" i="4"/>
  <c r="CC1797" i="4"/>
  <c r="CC1401" i="4"/>
  <c r="CC1014" i="4"/>
  <c r="CC1548" i="4"/>
  <c r="CC534" i="4"/>
  <c r="CC1091" i="4"/>
  <c r="CC1644" i="4"/>
  <c r="CC939" i="4"/>
  <c r="CC1301" i="4"/>
  <c r="CC1974" i="4"/>
  <c r="CC1664" i="4"/>
  <c r="CC1207" i="4"/>
  <c r="CC1843" i="4"/>
  <c r="CC1454" i="4"/>
  <c r="CC2020" i="4"/>
  <c r="CC1489" i="4"/>
  <c r="CC1981" i="4"/>
  <c r="CC1834" i="4"/>
  <c r="CC1690" i="4"/>
  <c r="CC1460" i="4"/>
  <c r="CC1244" i="4"/>
  <c r="CC497" i="4"/>
  <c r="CC1435" i="4"/>
  <c r="CC899" i="4"/>
  <c r="CC1844" i="4"/>
  <c r="CC1130" i="4"/>
  <c r="CC1759" i="4"/>
  <c r="CC906" i="4"/>
  <c r="CC1624" i="4"/>
  <c r="CC1960" i="4"/>
  <c r="CC1838" i="4"/>
  <c r="CC1658" i="4"/>
  <c r="CC1466" i="4"/>
  <c r="CC1196" i="4"/>
  <c r="CC546" i="4"/>
  <c r="CC1459" i="4"/>
  <c r="CC1855" i="4"/>
  <c r="CC1525" i="4"/>
  <c r="CC1801" i="4"/>
  <c r="CC1177" i="4"/>
  <c r="CC1743" i="4"/>
  <c r="CC1323" i="4"/>
  <c r="CC695" i="4"/>
  <c r="CC1464" i="4"/>
  <c r="CC1943" i="4"/>
  <c r="CC1498" i="4"/>
  <c r="CC1612" i="4"/>
  <c r="CC2011" i="4"/>
  <c r="CC1948" i="4"/>
  <c r="CC1858" i="4"/>
  <c r="CC1750" i="4"/>
  <c r="CC1642" i="4"/>
  <c r="CC1496" i="4"/>
  <c r="CC1334" i="4"/>
  <c r="CC1172" i="4"/>
  <c r="CC726" i="4"/>
  <c r="CC1756" i="4"/>
  <c r="CC1291" i="4"/>
  <c r="CC1011" i="4"/>
  <c r="CC1980" i="4"/>
  <c r="CC1712" i="4"/>
  <c r="CC1243" i="4"/>
  <c r="CC1927" i="4"/>
  <c r="CC1615" i="4"/>
  <c r="CC1085" i="4"/>
  <c r="CC1852" i="4"/>
  <c r="CC1165" i="4"/>
  <c r="CC1977" i="4"/>
  <c r="CC1897" i="4"/>
  <c r="CC1790" i="4"/>
  <c r="CC1682" i="4"/>
  <c r="CC1556" i="4"/>
  <c r="CC1394" i="4"/>
  <c r="CC1232" i="4"/>
  <c r="CC999" i="4"/>
  <c r="CC1986" i="4"/>
  <c r="CC1652" i="4"/>
  <c r="CC1059" i="4"/>
  <c r="CC1544" i="4"/>
  <c r="CC1636" i="4"/>
  <c r="CC1922" i="4"/>
  <c r="CC1705" i="4"/>
  <c r="CC1339" i="4"/>
  <c r="CC1869" i="4"/>
  <c r="CC1617" i="4"/>
  <c r="CC1395" i="4"/>
  <c r="CC1146" i="4"/>
  <c r="CC1806" i="4"/>
  <c r="CC1536" i="4"/>
  <c r="CC1182" i="4"/>
  <c r="CC1691" i="4"/>
  <c r="CC851" i="4"/>
  <c r="CC1744" i="4"/>
  <c r="CC1255" i="4"/>
  <c r="CC1975" i="4"/>
  <c r="CC1894" i="4"/>
  <c r="CC1786" i="4"/>
  <c r="CC1678" i="4"/>
  <c r="CC1550" i="4"/>
  <c r="CC1388" i="4"/>
  <c r="CC1226" i="4"/>
  <c r="CC981" i="4"/>
  <c r="CC1962" i="4"/>
  <c r="CC1363" i="4"/>
  <c r="CC1144" i="4"/>
  <c r="CC367" i="4"/>
  <c r="CC1808" i="4"/>
  <c r="CC1405" i="4"/>
  <c r="CC1997" i="4"/>
  <c r="CC1723" i="4"/>
  <c r="CC1274" i="4"/>
  <c r="CC1970" i="4"/>
  <c r="CC1543" i="4"/>
  <c r="CC1995" i="4"/>
  <c r="CC1924" i="4"/>
  <c r="CC1826" i="4"/>
  <c r="CC1718" i="4"/>
  <c r="CC1610" i="4"/>
  <c r="CC1448" i="4"/>
  <c r="CC1286" i="4"/>
  <c r="CC1109" i="4"/>
  <c r="CC251" i="4"/>
  <c r="CC1796" i="4"/>
  <c r="CC1189" i="4"/>
  <c r="CC1783" i="4"/>
  <c r="CC1908" i="4"/>
  <c r="CC1982" i="4"/>
  <c r="CC1777" i="4"/>
  <c r="CC1465" i="4"/>
  <c r="CC1959" i="4"/>
  <c r="CC1725" i="4"/>
  <c r="CC1467" i="4"/>
  <c r="CC1221" i="4"/>
  <c r="CC403" i="4"/>
  <c r="CC1632" i="4"/>
  <c r="CC1308" i="4"/>
  <c r="CC1859" i="4"/>
  <c r="CC1259" i="4"/>
  <c r="CC1162" i="4"/>
  <c r="CC1111" i="4"/>
  <c r="CC1564" i="4"/>
  <c r="CC625" i="4"/>
  <c r="CC1920" i="4"/>
  <c r="CC1700" i="4"/>
  <c r="CC1441" i="4"/>
  <c r="CC2021" i="4"/>
  <c r="CC1879" i="4"/>
  <c r="CC1663" i="4"/>
  <c r="CC1346" i="4"/>
  <c r="CC582" i="4"/>
  <c r="CC1864" i="4"/>
  <c r="CC1561" i="4"/>
  <c r="CC2023" i="4"/>
  <c r="CC1987" i="4"/>
  <c r="CC1939" i="4"/>
  <c r="CC1882" i="4"/>
  <c r="CC1810" i="4"/>
  <c r="CC1738" i="4"/>
  <c r="CC1666" i="4"/>
  <c r="CC1586" i="4"/>
  <c r="CC1478" i="4"/>
  <c r="CC1370" i="4"/>
  <c r="CC1262" i="4"/>
  <c r="CC1152" i="4"/>
  <c r="CC927" i="4"/>
  <c r="CC798" i="4"/>
  <c r="CC1696" i="4"/>
  <c r="CC1327" i="4"/>
  <c r="CC1201" i="4"/>
  <c r="CC959" i="4"/>
  <c r="CC2010" i="4"/>
  <c r="CC1880" i="4"/>
  <c r="CC1676" i="4"/>
  <c r="CC1351" i="4"/>
  <c r="CC611" i="4"/>
  <c r="CC1900" i="4"/>
  <c r="CC1687" i="4"/>
  <c r="CC1382" i="4"/>
  <c r="CC1049" i="4"/>
  <c r="CC1934" i="4"/>
  <c r="CC1672" i="4"/>
  <c r="CC6" i="4"/>
  <c r="CC1989" i="4"/>
  <c r="CC1942" i="4"/>
  <c r="CC1886" i="4"/>
  <c r="CC1814" i="4"/>
  <c r="CC1742" i="4"/>
  <c r="CC1670" i="4"/>
  <c r="CC1592" i="4"/>
  <c r="CC1484" i="4"/>
  <c r="CC1376" i="4"/>
  <c r="CC1268" i="4"/>
  <c r="CC1160" i="4"/>
  <c r="CC945" i="4"/>
  <c r="CC2022" i="4"/>
  <c r="CC1868" i="4"/>
  <c r="CC1616" i="4"/>
  <c r="CC1151" i="4"/>
  <c r="CC1972" i="4"/>
  <c r="CC1364" i="4"/>
  <c r="CC1876" i="4"/>
  <c r="CC2006" i="4"/>
  <c r="CC1914" i="4"/>
  <c r="CC1729" i="4"/>
  <c r="CC1573" i="4"/>
  <c r="CC1285" i="4"/>
  <c r="CC1941" i="4"/>
  <c r="CC1755" i="4"/>
  <c r="CC1611" i="4"/>
  <c r="CC1437" i="4"/>
  <c r="CC1293" i="4"/>
  <c r="CC1074" i="4"/>
  <c r="CC281" i="4"/>
  <c r="CC1686" i="4"/>
  <c r="CC1512" i="4"/>
  <c r="CC1230" i="4"/>
  <c r="CC461" i="4"/>
  <c r="CC1625" i="4"/>
  <c r="CC1235" i="4"/>
  <c r="CC1324" i="4"/>
  <c r="CC1045" i="4"/>
  <c r="CC56" i="4"/>
  <c r="CC1998" i="4"/>
  <c r="CC1820" i="4"/>
  <c r="CC1585" i="4"/>
  <c r="CC1279" i="4"/>
  <c r="CC1963" i="4"/>
  <c r="CC1771" i="4"/>
  <c r="CC1526" i="4"/>
  <c r="CC1184" i="4"/>
  <c r="CC1978" i="4"/>
  <c r="CC1708" i="4"/>
  <c r="CC1399" i="4"/>
  <c r="CC2005" i="4"/>
  <c r="CC1966" i="4"/>
  <c r="CC1912" i="4"/>
  <c r="CC1846" i="4"/>
  <c r="CC1774" i="4"/>
  <c r="CC1702" i="4"/>
  <c r="CC1630" i="4"/>
  <c r="CC1532" i="4"/>
  <c r="CC1424" i="4"/>
  <c r="CC1316" i="4"/>
  <c r="CC1208" i="4"/>
  <c r="CC1061" i="4"/>
  <c r="CC618" i="4"/>
  <c r="CC1888" i="4"/>
  <c r="CC1507" i="4"/>
  <c r="CC1273" i="4"/>
  <c r="CC1083" i="4"/>
  <c r="CC683" i="4"/>
  <c r="CC1956" i="4"/>
  <c r="CC1772" i="4"/>
  <c r="CC1531" i="4"/>
  <c r="CC1171" i="4"/>
  <c r="CC1985" i="4"/>
  <c r="CC1795" i="4"/>
  <c r="CC1562" i="4"/>
  <c r="CC1220" i="4"/>
  <c r="CC2014" i="4"/>
  <c r="CC1816" i="4"/>
  <c r="CC1471" i="4"/>
  <c r="CC2007" i="4"/>
  <c r="CC1969" i="4"/>
  <c r="CC1915" i="4"/>
  <c r="CC1850" i="4"/>
  <c r="CC1778" i="4"/>
  <c r="CC1706" i="4"/>
  <c r="CC1634" i="4"/>
  <c r="CC1538" i="4"/>
  <c r="CC1430" i="4"/>
  <c r="CC1322" i="4"/>
  <c r="CC1214" i="4"/>
  <c r="CC1073" i="4"/>
  <c r="CC654" i="4"/>
  <c r="CC1964" i="4"/>
  <c r="CC1724" i="4"/>
  <c r="CC1369" i="4"/>
  <c r="CC475" i="4"/>
  <c r="CC1675" i="4"/>
  <c r="CC389" i="4"/>
  <c r="CC1597" i="4"/>
  <c r="CC1968" i="4"/>
  <c r="CC1813" i="4"/>
  <c r="CC1657" i="4"/>
  <c r="CC1447" i="4"/>
  <c r="CC995" i="4"/>
  <c r="CC1833" i="4"/>
  <c r="CC1683" i="4"/>
  <c r="CC1527" i="4"/>
  <c r="CC1365" i="4"/>
  <c r="CC1185" i="4"/>
  <c r="CC875" i="4"/>
  <c r="CC1794" i="4"/>
  <c r="CC1596" i="4"/>
  <c r="CC1368" i="4"/>
  <c r="CC1068" i="4"/>
  <c r="CC1835" i="4"/>
  <c r="CC1421" i="4"/>
  <c r="CC1588" i="4"/>
  <c r="CC720" i="4"/>
  <c r="CC1891" i="4"/>
  <c r="CC1598" i="4"/>
  <c r="CC963" i="4"/>
  <c r="CC1840" i="4"/>
  <c r="CC2024" i="4"/>
  <c r="CC1976" i="4"/>
  <c r="CC1885" i="4"/>
  <c r="CC1789" i="4"/>
  <c r="CC1669" i="4"/>
  <c r="CC1555" i="4"/>
  <c r="CC1357" i="4"/>
  <c r="CC1107" i="4"/>
  <c r="CC1905" i="4"/>
  <c r="CC1815" i="4"/>
  <c r="CC1689" i="4"/>
  <c r="CC1599" i="4"/>
  <c r="CC1473" i="4"/>
  <c r="CC1383" i="4"/>
  <c r="CC1257" i="4"/>
  <c r="CC1167" i="4"/>
  <c r="CC911" i="4"/>
  <c r="CC1878" i="4"/>
  <c r="CC1728" i="4"/>
  <c r="CC1620" i="4"/>
  <c r="CC1470" i="4"/>
  <c r="CC1332" i="4"/>
  <c r="CC1080" i="4"/>
  <c r="CC1961" i="4"/>
  <c r="CC1709" i="4"/>
  <c r="CC1457" i="4"/>
  <c r="CC1103" i="4"/>
  <c r="CC1522" i="4"/>
  <c r="CC864" i="4"/>
  <c r="CC530" i="4"/>
  <c r="CC1819" i="4"/>
  <c r="CC1418" i="4"/>
  <c r="CC2008" i="4"/>
  <c r="CC1684" i="4"/>
  <c r="CC2012" i="4"/>
  <c r="CC1940" i="4"/>
  <c r="CC1861" i="4"/>
  <c r="CC1741" i="4"/>
  <c r="CC1645" i="4"/>
  <c r="CC1483" i="4"/>
  <c r="CC1321" i="4"/>
  <c r="CC209" i="4"/>
  <c r="CC1887" i="4"/>
  <c r="CC1761" i="4"/>
  <c r="CC1671" i="4"/>
  <c r="CC1545" i="4"/>
  <c r="CC1455" i="4"/>
  <c r="CC1329" i="4"/>
  <c r="CC1239" i="4"/>
  <c r="CC1086" i="4"/>
  <c r="CC803" i="4"/>
  <c r="CC1812" i="4"/>
  <c r="CC1704" i="4"/>
  <c r="CC1554" i="4"/>
  <c r="CC1446" i="4"/>
  <c r="CC1236" i="4"/>
  <c r="CC1008" i="4"/>
  <c r="CC1871" i="4"/>
  <c r="CC1643" i="4"/>
  <c r="CC1319" i="4"/>
  <c r="CC989" i="4"/>
  <c r="CC1336" i="4"/>
  <c r="CC1042" i="4"/>
  <c r="CC60" i="4"/>
  <c r="CC1567" i="4"/>
  <c r="CC1261" i="4"/>
  <c r="CC977" i="4"/>
  <c r="CC1945" i="4"/>
  <c r="CC1747" i="4"/>
  <c r="CC1508" i="4"/>
  <c r="CC1202" i="4"/>
  <c r="CC1952" i="4"/>
  <c r="CC1768" i="4"/>
  <c r="CC1417" i="4"/>
  <c r="CC2000" i="4"/>
  <c r="CC1958" i="4"/>
  <c r="CC1904" i="4"/>
  <c r="CC1837" i="4"/>
  <c r="CC1765" i="4"/>
  <c r="CC1693" i="4"/>
  <c r="CC1621" i="4"/>
  <c r="CC1519" i="4"/>
  <c r="CC1393" i="4"/>
  <c r="CC1267" i="4"/>
  <c r="CC941" i="4"/>
  <c r="CC1935" i="4"/>
  <c r="CC1863" i="4"/>
  <c r="CC1791" i="4"/>
  <c r="CC1719" i="4"/>
  <c r="CC1647" i="4"/>
  <c r="CC1575" i="4"/>
  <c r="CC1503" i="4"/>
  <c r="CC1431" i="4"/>
  <c r="CC1359" i="4"/>
  <c r="CC1287" i="4"/>
  <c r="CC1215" i="4"/>
  <c r="CC1139" i="4"/>
  <c r="CC1001" i="4"/>
  <c r="CC659" i="4"/>
  <c r="CC1848" i="4"/>
  <c r="CC1764" i="4"/>
  <c r="CC1680" i="4"/>
  <c r="CC1590" i="4"/>
  <c r="CC1506" i="4"/>
  <c r="CC1416" i="4"/>
  <c r="CC1290" i="4"/>
  <c r="CC1157" i="4"/>
  <c r="CC858" i="4"/>
  <c r="CC1919" i="4"/>
  <c r="CC1775" i="4"/>
  <c r="CC1589" i="4"/>
  <c r="CC1385" i="4"/>
  <c r="CC1199" i="4"/>
  <c r="CC635" i="4"/>
  <c r="CC1456" i="4"/>
  <c r="CC969" i="4"/>
  <c r="CC524" i="4"/>
  <c r="CC712" i="4"/>
  <c r="CC1760" i="4"/>
  <c r="CC1513" i="4"/>
  <c r="CC1225" i="4"/>
  <c r="CC923" i="4"/>
  <c r="CC1918" i="4"/>
  <c r="CC1711" i="4"/>
  <c r="CC1472" i="4"/>
  <c r="CC1145" i="4"/>
  <c r="CC1926" i="4"/>
  <c r="CC1720" i="4"/>
  <c r="CC1119" i="4"/>
  <c r="CC1994" i="4"/>
  <c r="CC1950" i="4"/>
  <c r="CC1896" i="4"/>
  <c r="CC1825" i="4"/>
  <c r="CC1753" i="4"/>
  <c r="CC1681" i="4"/>
  <c r="CC1609" i="4"/>
  <c r="CC1501" i="4"/>
  <c r="CC1375" i="4"/>
  <c r="CC1231" i="4"/>
  <c r="CC755" i="4"/>
  <c r="CC1923" i="4"/>
  <c r="CC1851" i="4"/>
  <c r="CC1779" i="4"/>
  <c r="CC1707" i="4"/>
  <c r="CC1635" i="4"/>
  <c r="CC1563" i="4"/>
  <c r="CC1491" i="4"/>
  <c r="CC1419" i="4"/>
  <c r="CC1347" i="4"/>
  <c r="CC1275" i="4"/>
  <c r="CC1203" i="4"/>
  <c r="CC1122" i="4"/>
  <c r="CC965" i="4"/>
  <c r="CC587" i="4"/>
  <c r="CC1836" i="4"/>
  <c r="CC1752" i="4"/>
  <c r="CC1662" i="4"/>
  <c r="CC1578" i="4"/>
  <c r="CC1488" i="4"/>
  <c r="CC1404" i="4"/>
  <c r="CC1272" i="4"/>
  <c r="CC1143" i="4"/>
  <c r="CC750" i="4"/>
  <c r="CC1907" i="4"/>
  <c r="CC1763" i="4"/>
  <c r="CC1559" i="4"/>
  <c r="CC1373" i="4"/>
  <c r="CC1169" i="4"/>
  <c r="CC563" i="4"/>
  <c r="CC1420" i="4"/>
  <c r="CC738" i="4"/>
  <c r="CC1028" i="4"/>
  <c r="CC592" i="4"/>
  <c r="CC1213" i="4"/>
  <c r="CC1071" i="4"/>
  <c r="CC647" i="4"/>
  <c r="CC1953" i="4"/>
  <c r="CC1917" i="4"/>
  <c r="CC1881" i="4"/>
  <c r="CC1845" i="4"/>
  <c r="CC1809" i="4"/>
  <c r="CC1773" i="4"/>
  <c r="CC1737" i="4"/>
  <c r="CC1701" i="4"/>
  <c r="CC1665" i="4"/>
  <c r="CC1629" i="4"/>
  <c r="CC1593" i="4"/>
  <c r="CC1557" i="4"/>
  <c r="CC1521" i="4"/>
  <c r="CC1485" i="4"/>
  <c r="CC1449" i="4"/>
  <c r="CC1413" i="4"/>
  <c r="CC1377" i="4"/>
  <c r="CC1341" i="4"/>
  <c r="CC1305" i="4"/>
  <c r="CC1269" i="4"/>
  <c r="CC1233" i="4"/>
  <c r="CC1197" i="4"/>
  <c r="CC1161" i="4"/>
  <c r="CC1110" i="4"/>
  <c r="CC1038" i="4"/>
  <c r="CC947" i="4"/>
  <c r="CC767" i="4"/>
  <c r="CC551" i="4"/>
  <c r="CC1872" i="4"/>
  <c r="CC1830" i="4"/>
  <c r="CC1788" i="4"/>
  <c r="CC1740" i="4"/>
  <c r="CC1698" i="4"/>
  <c r="CC1656" i="4"/>
  <c r="CC1614" i="4"/>
  <c r="CC1572" i="4"/>
  <c r="CC1524" i="4"/>
  <c r="CC1482" i="4"/>
  <c r="CC1440" i="4"/>
  <c r="CC1398" i="4"/>
  <c r="CC1326" i="4"/>
  <c r="CC1266" i="4"/>
  <c r="CC1194" i="4"/>
  <c r="CC1136" i="4"/>
  <c r="CC993" i="4"/>
  <c r="CC714" i="4"/>
  <c r="CC1955" i="4"/>
  <c r="CC1895" i="4"/>
  <c r="CC1823" i="4"/>
  <c r="CC1751" i="4"/>
  <c r="CC1637" i="4"/>
  <c r="CC1553" i="4"/>
  <c r="CC1451" i="4"/>
  <c r="CC1367" i="4"/>
  <c r="CC1247" i="4"/>
  <c r="CC1163" i="4"/>
  <c r="CC971" i="4"/>
  <c r="CC527" i="4"/>
  <c r="CC1516" i="4"/>
  <c r="CC1408" i="4"/>
  <c r="CC1228" i="4"/>
  <c r="CC666" i="4"/>
  <c r="CC1006" i="4"/>
  <c r="CC968" i="4"/>
  <c r="CC877" i="4"/>
  <c r="CC909" i="4"/>
  <c r="CC1411" i="4"/>
  <c r="CC1303" i="4"/>
  <c r="CC1195" i="4"/>
  <c r="CC1035" i="4"/>
  <c r="CC539" i="4"/>
  <c r="CC1947" i="4"/>
  <c r="CC1911" i="4"/>
  <c r="CC1875" i="4"/>
  <c r="CC1839" i="4"/>
  <c r="CC1803" i="4"/>
  <c r="CC1767" i="4"/>
  <c r="CC1731" i="4"/>
  <c r="CC1695" i="4"/>
  <c r="CC1659" i="4"/>
  <c r="CC1623" i="4"/>
  <c r="CC1587" i="4"/>
  <c r="CC1551" i="4"/>
  <c r="CC1515" i="4"/>
  <c r="CC1479" i="4"/>
  <c r="CC1443" i="4"/>
  <c r="CC1407" i="4"/>
  <c r="CC1371" i="4"/>
  <c r="CC1335" i="4"/>
  <c r="CC1299" i="4"/>
  <c r="CC1263" i="4"/>
  <c r="CC1227" i="4"/>
  <c r="CC1191" i="4"/>
  <c r="CC1154" i="4"/>
  <c r="CC1098" i="4"/>
  <c r="CC1026" i="4"/>
  <c r="CC929" i="4"/>
  <c r="CC731" i="4"/>
  <c r="CC511" i="4"/>
  <c r="CC1866" i="4"/>
  <c r="CC1824" i="4"/>
  <c r="CC1776" i="4"/>
  <c r="CC1734" i="4"/>
  <c r="CC1692" i="4"/>
  <c r="CC1650" i="4"/>
  <c r="CC1608" i="4"/>
  <c r="CC1560" i="4"/>
  <c r="CC1518" i="4"/>
  <c r="CC1476" i="4"/>
  <c r="CC1434" i="4"/>
  <c r="CC1374" i="4"/>
  <c r="CC1320" i="4"/>
  <c r="CC1248" i="4"/>
  <c r="CC1188" i="4"/>
  <c r="CC1092" i="4"/>
  <c r="CC957" i="4"/>
  <c r="CC570" i="4"/>
  <c r="CC1949" i="4"/>
  <c r="CC1877" i="4"/>
  <c r="CC1817" i="4"/>
  <c r="CC1715" i="4"/>
  <c r="CC1631" i="4"/>
  <c r="CC1517" i="4"/>
  <c r="CC1427" i="4"/>
  <c r="CC1331" i="4"/>
  <c r="CC1241" i="4"/>
  <c r="CC1115" i="4"/>
  <c r="CC917" i="4"/>
  <c r="CC1594" i="4"/>
  <c r="CC1504" i="4"/>
  <c r="CC1348" i="4"/>
  <c r="CC1168" i="4"/>
  <c r="CC930" i="4"/>
  <c r="CC994" i="4"/>
  <c r="CC457" i="4"/>
  <c r="CC727" i="4"/>
  <c r="CC408" i="4"/>
  <c r="CC1249" i="4"/>
  <c r="CC1137" i="4"/>
  <c r="CC863" i="4"/>
  <c r="CC1965" i="4"/>
  <c r="CC1929" i="4"/>
  <c r="CC1893" i="4"/>
  <c r="CC1857" i="4"/>
  <c r="CC1821" i="4"/>
  <c r="CC1785" i="4"/>
  <c r="CC1749" i="4"/>
  <c r="CC1713" i="4"/>
  <c r="CC1677" i="4"/>
  <c r="CC1641" i="4"/>
  <c r="CC1605" i="4"/>
  <c r="CC1569" i="4"/>
  <c r="CC1533" i="4"/>
  <c r="CC1497" i="4"/>
  <c r="CC1461" i="4"/>
  <c r="CC1425" i="4"/>
  <c r="CC1389" i="4"/>
  <c r="CC1353" i="4"/>
  <c r="CC1317" i="4"/>
  <c r="CC1281" i="4"/>
  <c r="CC1245" i="4"/>
  <c r="CC1209" i="4"/>
  <c r="CC1173" i="4"/>
  <c r="CC1132" i="4"/>
  <c r="CC1062" i="4"/>
  <c r="CC983" i="4"/>
  <c r="CC839" i="4"/>
  <c r="CC623" i="4"/>
  <c r="CC1884" i="4"/>
  <c r="CC1842" i="4"/>
  <c r="CC1800" i="4"/>
  <c r="CC1758" i="4"/>
  <c r="CC1716" i="4"/>
  <c r="CC1668" i="4"/>
  <c r="CC1626" i="4"/>
  <c r="CC1584" i="4"/>
  <c r="CC1542" i="4"/>
  <c r="CC1500" i="4"/>
  <c r="CC1452" i="4"/>
  <c r="CC1410" i="4"/>
  <c r="CC1356" i="4"/>
  <c r="CC1284" i="4"/>
  <c r="CC1224" i="4"/>
  <c r="CC1150" i="4"/>
  <c r="CC1044" i="4"/>
  <c r="CC786" i="4"/>
  <c r="CC353" i="4"/>
  <c r="CC1913" i="4"/>
  <c r="CC1853" i="4"/>
  <c r="CC1769" i="4"/>
  <c r="CC1679" i="4"/>
  <c r="CC1583" i="4"/>
  <c r="CC1493" i="4"/>
  <c r="CC1379" i="4"/>
  <c r="CC1295" i="4"/>
  <c r="CC1193" i="4"/>
  <c r="CC1067" i="4"/>
  <c r="CC599" i="4"/>
  <c r="CC1558" i="4"/>
  <c r="CC1444" i="4"/>
  <c r="CC1312" i="4"/>
  <c r="CC933" i="4"/>
  <c r="CC612" i="4"/>
  <c r="CC323" i="4"/>
  <c r="CC997" i="4"/>
  <c r="CC640" i="4"/>
  <c r="CC454" i="4"/>
  <c r="CC356" i="4"/>
  <c r="CC510" i="4"/>
  <c r="CC1392" i="4"/>
  <c r="CC1344" i="4"/>
  <c r="CC1302" i="4"/>
  <c r="CC1260" i="4"/>
  <c r="CC1218" i="4"/>
  <c r="CC1176" i="4"/>
  <c r="CC1116" i="4"/>
  <c r="CC1032" i="4"/>
  <c r="CC921" i="4"/>
  <c r="CC678" i="4"/>
  <c r="CC179" i="4"/>
  <c r="CC1931" i="4"/>
  <c r="CC1889" i="4"/>
  <c r="CC1847" i="4"/>
  <c r="CC1805" i="4"/>
  <c r="CC1733" i="4"/>
  <c r="CC1673" i="4"/>
  <c r="CC1601" i="4"/>
  <c r="CC1547" i="4"/>
  <c r="CC1475" i="4"/>
  <c r="CC1415" i="4"/>
  <c r="CC1343" i="4"/>
  <c r="CC1283" i="4"/>
  <c r="CC1211" i="4"/>
  <c r="CC1156" i="4"/>
  <c r="CC1031" i="4"/>
  <c r="CC815" i="4"/>
  <c r="CC1606" i="4"/>
  <c r="CC1552" i="4"/>
  <c r="CC1468" i="4"/>
  <c r="CC1396" i="4"/>
  <c r="CC1276" i="4"/>
  <c r="CC1155" i="4"/>
  <c r="CC966" i="4"/>
  <c r="CC540" i="4"/>
  <c r="CC740" i="4"/>
  <c r="CC932" i="4"/>
  <c r="CC674" i="4"/>
  <c r="CC559" i="4"/>
  <c r="CC675" i="4"/>
  <c r="CC442" i="4"/>
  <c r="CC1380" i="4"/>
  <c r="CC1338" i="4"/>
  <c r="CC1296" i="4"/>
  <c r="CC1254" i="4"/>
  <c r="CC1212" i="4"/>
  <c r="CC1164" i="4"/>
  <c r="CC1104" i="4"/>
  <c r="CC1020" i="4"/>
  <c r="CC894" i="4"/>
  <c r="CC642" i="4"/>
  <c r="CC1967" i="4"/>
  <c r="CC1925" i="4"/>
  <c r="CC1883" i="4"/>
  <c r="CC1841" i="4"/>
  <c r="CC1799" i="4"/>
  <c r="CC1727" i="4"/>
  <c r="CC1667" i="4"/>
  <c r="CC1595" i="4"/>
  <c r="CC1535" i="4"/>
  <c r="CC1463" i="4"/>
  <c r="CC1409" i="4"/>
  <c r="CC1337" i="4"/>
  <c r="CC1277" i="4"/>
  <c r="CC1205" i="4"/>
  <c r="CC1149" i="4"/>
  <c r="CC1019" i="4"/>
  <c r="CC779" i="4"/>
  <c r="CC1600" i="4"/>
  <c r="CC1540" i="4"/>
  <c r="CC1462" i="4"/>
  <c r="CC1390" i="4"/>
  <c r="CC1252" i="4"/>
  <c r="CC1101" i="4"/>
  <c r="CC942" i="4"/>
  <c r="CC443" i="4"/>
  <c r="CC608" i="4"/>
  <c r="CC749" i="4"/>
  <c r="CC578" i="4"/>
  <c r="CC391" i="4"/>
  <c r="CC397" i="4"/>
  <c r="CC226" i="4"/>
  <c r="CC1787" i="4"/>
  <c r="CC1745" i="4"/>
  <c r="CC1703" i="4"/>
  <c r="CC1661" i="4"/>
  <c r="CC1619" i="4"/>
  <c r="CC1571" i="4"/>
  <c r="CC1529" i="4"/>
  <c r="CC1487" i="4"/>
  <c r="CC1445" i="4"/>
  <c r="CC1403" i="4"/>
  <c r="CC1355" i="4"/>
  <c r="CC1313" i="4"/>
  <c r="CC1271" i="4"/>
  <c r="CC1229" i="4"/>
  <c r="CC1187" i="4"/>
  <c r="CC1134" i="4"/>
  <c r="CC1055" i="4"/>
  <c r="CC953" i="4"/>
  <c r="CC743" i="4"/>
  <c r="CC439" i="4"/>
  <c r="CC1576" i="4"/>
  <c r="CC1534" i="4"/>
  <c r="CC1492" i="4"/>
  <c r="CC1432" i="4"/>
  <c r="CC1384" i="4"/>
  <c r="CC1288" i="4"/>
  <c r="CC1216" i="4"/>
  <c r="CC1053" i="4"/>
  <c r="CC594" i="4"/>
  <c r="CC804" i="4"/>
  <c r="CC287" i="4"/>
  <c r="CC860" i="4"/>
  <c r="CC191" i="4"/>
  <c r="CC641" i="4"/>
  <c r="CC961" i="4"/>
  <c r="CC823" i="4"/>
  <c r="CC319" i="4"/>
  <c r="CC801" i="4"/>
  <c r="CC336" i="4"/>
  <c r="CC453" i="4"/>
  <c r="CC1781" i="4"/>
  <c r="CC1739" i="4"/>
  <c r="CC1697" i="4"/>
  <c r="CC1655" i="4"/>
  <c r="CC1607" i="4"/>
  <c r="CC1565" i="4"/>
  <c r="CC1523" i="4"/>
  <c r="CC1481" i="4"/>
  <c r="CC1439" i="4"/>
  <c r="CC1391" i="4"/>
  <c r="CC1349" i="4"/>
  <c r="CC1307" i="4"/>
  <c r="CC1265" i="4"/>
  <c r="CC1223" i="4"/>
  <c r="CC1175" i="4"/>
  <c r="CC1127" i="4"/>
  <c r="CC1043" i="4"/>
  <c r="CC935" i="4"/>
  <c r="CC707" i="4"/>
  <c r="CC137" i="4"/>
  <c r="CC1570" i="4"/>
  <c r="CC1528" i="4"/>
  <c r="CC1480" i="4"/>
  <c r="CC1426" i="4"/>
  <c r="CC1360" i="4"/>
  <c r="CC1282" i="4"/>
  <c r="CC1204" i="4"/>
  <c r="CC1029" i="4"/>
  <c r="CC996" i="4"/>
  <c r="CC744" i="4"/>
  <c r="CC1084" i="4"/>
  <c r="CC788" i="4"/>
  <c r="CC1082" i="4"/>
  <c r="CC521" i="4"/>
  <c r="CC806" i="4"/>
  <c r="CC763" i="4"/>
  <c r="CC814" i="4"/>
  <c r="CC717" i="4"/>
  <c r="CC156" i="4"/>
  <c r="CC315" i="4"/>
  <c r="CC1890" i="4"/>
  <c r="CC1854" i="4"/>
  <c r="CC1818" i="4"/>
  <c r="CC1782" i="4"/>
  <c r="CC1746" i="4"/>
  <c r="CC1710" i="4"/>
  <c r="CC1674" i="4"/>
  <c r="CC1638" i="4"/>
  <c r="CC1602" i="4"/>
  <c r="CC1566" i="4"/>
  <c r="CC1530" i="4"/>
  <c r="CC1494" i="4"/>
  <c r="CC1458" i="4"/>
  <c r="CC1422" i="4"/>
  <c r="CC1386" i="4"/>
  <c r="CC1350" i="4"/>
  <c r="CC1314" i="4"/>
  <c r="CC1278" i="4"/>
  <c r="CC1242" i="4"/>
  <c r="CC1206" i="4"/>
  <c r="CC1170" i="4"/>
  <c r="CC1128" i="4"/>
  <c r="CC1056" i="4"/>
  <c r="CC975" i="4"/>
  <c r="CC822" i="4"/>
  <c r="CC606" i="4"/>
  <c r="CC1973" i="4"/>
  <c r="CC1937" i="4"/>
  <c r="CC1901" i="4"/>
  <c r="CC1865" i="4"/>
  <c r="CC1829" i="4"/>
  <c r="CC1793" i="4"/>
  <c r="CC1757" i="4"/>
  <c r="CC1721" i="4"/>
  <c r="CC1685" i="4"/>
  <c r="CC1649" i="4"/>
  <c r="CC1613" i="4"/>
  <c r="CC1577" i="4"/>
  <c r="CC1541" i="4"/>
  <c r="CC1505" i="4"/>
  <c r="CC1469" i="4"/>
  <c r="CC1433" i="4"/>
  <c r="CC1397" i="4"/>
  <c r="CC1361" i="4"/>
  <c r="CC1325" i="4"/>
  <c r="CC1289" i="4"/>
  <c r="CC1253" i="4"/>
  <c r="CC1217" i="4"/>
  <c r="CC1181" i="4"/>
  <c r="CC1142" i="4"/>
  <c r="CC1079" i="4"/>
  <c r="CC1007" i="4"/>
  <c r="CC887" i="4"/>
  <c r="CC671" i="4"/>
  <c r="CC331" i="4"/>
  <c r="CC1582" i="4"/>
  <c r="CC1546" i="4"/>
  <c r="CC1510" i="4"/>
  <c r="CC1474" i="4"/>
  <c r="CC1438" i="4"/>
  <c r="CC1402" i="4"/>
  <c r="CC1354" i="4"/>
  <c r="CC1300" i="4"/>
  <c r="CC1246" i="4"/>
  <c r="CC1192" i="4"/>
  <c r="CC1077" i="4"/>
  <c r="CC810" i="4"/>
  <c r="CC990" i="4"/>
  <c r="CC852" i="4"/>
  <c r="CC600" i="4"/>
  <c r="CC1078" i="4"/>
  <c r="CC922" i="4"/>
  <c r="CC596" i="4"/>
  <c r="CC1076" i="4"/>
  <c r="CC737" i="4"/>
  <c r="CC1105" i="4"/>
  <c r="CC794" i="4"/>
  <c r="CC871" i="4"/>
  <c r="CC619" i="4"/>
  <c r="CC808" i="4"/>
  <c r="CC903" i="4"/>
  <c r="CC379" i="4"/>
  <c r="CC150" i="4"/>
  <c r="CC64" i="4"/>
  <c r="CC218" i="4"/>
  <c r="CC229" i="4"/>
  <c r="CC129" i="4"/>
  <c r="CC91" i="4"/>
  <c r="CC1486" i="4"/>
  <c r="CC1450" i="4"/>
  <c r="CC1414" i="4"/>
  <c r="CC1372" i="4"/>
  <c r="CC1318" i="4"/>
  <c r="CC1264" i="4"/>
  <c r="CC1210" i="4"/>
  <c r="CC1125" i="4"/>
  <c r="CC951" i="4"/>
  <c r="CC522" i="4"/>
  <c r="CC918" i="4"/>
  <c r="CC684" i="4"/>
  <c r="CC143" i="4"/>
  <c r="CC970" i="4"/>
  <c r="CC716" i="4"/>
  <c r="CC35" i="4"/>
  <c r="CC920" i="4"/>
  <c r="CC173" i="4"/>
  <c r="CC937" i="4"/>
  <c r="CC341" i="4"/>
  <c r="CC715" i="4"/>
  <c r="CC41" i="4"/>
  <c r="CC550" i="4"/>
  <c r="CC603" i="4"/>
  <c r="CC324" i="4"/>
  <c r="CC370" i="4"/>
  <c r="CC482" i="4"/>
  <c r="CC1366" i="4"/>
  <c r="CC1330" i="4"/>
  <c r="CC1294" i="4"/>
  <c r="CC1258" i="4"/>
  <c r="CC1222" i="4"/>
  <c r="CC1180" i="4"/>
  <c r="CC1113" i="4"/>
  <c r="CC1005" i="4"/>
  <c r="CC774" i="4"/>
  <c r="CC317" i="4"/>
  <c r="CC960" i="4"/>
  <c r="CC900" i="4"/>
  <c r="CC792" i="4"/>
  <c r="CC660" i="4"/>
  <c r="CC528" i="4"/>
  <c r="CC1114" i="4"/>
  <c r="CC1036" i="4"/>
  <c r="CC958" i="4"/>
  <c r="CC824" i="4"/>
  <c r="CC668" i="4"/>
  <c r="CC503" i="4"/>
  <c r="CC1118" i="4"/>
  <c r="CC998" i="4"/>
  <c r="CC857" i="4"/>
  <c r="CC605" i="4"/>
  <c r="CC1153" i="4"/>
  <c r="CC1015" i="4"/>
  <c r="CC890" i="4"/>
  <c r="CC662" i="4"/>
  <c r="CC227" i="4"/>
  <c r="CC793" i="4"/>
  <c r="CC679" i="4"/>
  <c r="CC529" i="4"/>
  <c r="CC880" i="4"/>
  <c r="CC670" i="4"/>
  <c r="CC401" i="4"/>
  <c r="CC783" i="4"/>
  <c r="CC585" i="4"/>
  <c r="CC456" i="4"/>
  <c r="CC252" i="4"/>
  <c r="CC24" i="4"/>
  <c r="CC328" i="4"/>
  <c r="CC495" i="4"/>
  <c r="CC231" i="4"/>
  <c r="CC464" i="4"/>
  <c r="CC182" i="4"/>
  <c r="CC163" i="4"/>
  <c r="CC1002" i="4"/>
  <c r="CC954" i="4"/>
  <c r="CC876" i="4"/>
  <c r="CC780" i="4"/>
  <c r="CC636" i="4"/>
  <c r="CC515" i="4"/>
  <c r="CC1102" i="4"/>
  <c r="CC1030" i="4"/>
  <c r="CC934" i="4"/>
  <c r="CC812" i="4"/>
  <c r="CC644" i="4"/>
  <c r="CC467" i="4"/>
  <c r="CC1094" i="4"/>
  <c r="CC992" i="4"/>
  <c r="CC809" i="4"/>
  <c r="CC593" i="4"/>
  <c r="CC1117" i="4"/>
  <c r="CC1009" i="4"/>
  <c r="CC866" i="4"/>
  <c r="CC650" i="4"/>
  <c r="CC895" i="4"/>
  <c r="CC787" i="4"/>
  <c r="CC655" i="4"/>
  <c r="CC523" i="4"/>
  <c r="CC820" i="4"/>
  <c r="CC664" i="4"/>
  <c r="CC347" i="4"/>
  <c r="CC777" i="4"/>
  <c r="CC505" i="4"/>
  <c r="CC450" i="4"/>
  <c r="CC204" i="4"/>
  <c r="CC18" i="4"/>
  <c r="CC238" i="4"/>
  <c r="CC489" i="4"/>
  <c r="CC195" i="4"/>
  <c r="CC446" i="4"/>
  <c r="CC98" i="4"/>
  <c r="CC145" i="4"/>
  <c r="CC202" i="4"/>
  <c r="CC369" i="4"/>
  <c r="CC105" i="4"/>
  <c r="CC308" i="4"/>
  <c r="CC50" i="4"/>
  <c r="CC7" i="4"/>
  <c r="CC1378" i="4"/>
  <c r="CC1342" i="4"/>
  <c r="CC1306" i="4"/>
  <c r="CC1270" i="4"/>
  <c r="CC1234" i="4"/>
  <c r="CC1198" i="4"/>
  <c r="CC1140" i="4"/>
  <c r="CC1041" i="4"/>
  <c r="CC882" i="4"/>
  <c r="CC558" i="4"/>
  <c r="CC978" i="4"/>
  <c r="CC924" i="4"/>
  <c r="CC828" i="4"/>
  <c r="CC708" i="4"/>
  <c r="CC576" i="4"/>
  <c r="CC215" i="4"/>
  <c r="CC1066" i="4"/>
  <c r="CC976" i="4"/>
  <c r="CC884" i="4"/>
  <c r="CC728" i="4"/>
  <c r="CC572" i="4"/>
  <c r="CC107" i="4"/>
  <c r="CC1040" i="4"/>
  <c r="CC926" i="4"/>
  <c r="CC713" i="4"/>
  <c r="CC245" i="4"/>
  <c r="CC1069" i="4"/>
  <c r="CC943" i="4"/>
  <c r="CC746" i="4"/>
  <c r="CC377" i="4"/>
  <c r="CC835" i="4"/>
  <c r="CC721" i="4"/>
  <c r="CC607" i="4"/>
  <c r="CC77" i="4"/>
  <c r="CC748" i="4"/>
  <c r="CC556" i="4"/>
  <c r="CC861" i="4"/>
  <c r="CC609" i="4"/>
  <c r="CC125" i="4"/>
  <c r="CC330" i="4"/>
  <c r="CC120" i="4"/>
  <c r="CC376" i="4"/>
  <c r="CC118" i="4"/>
  <c r="CC321" i="4"/>
  <c r="CC57" i="4"/>
  <c r="CC230" i="4"/>
  <c r="CC265" i="4"/>
  <c r="CC1186" i="4"/>
  <c r="CC1148" i="4"/>
  <c r="CC1089" i="4"/>
  <c r="CC1017" i="4"/>
  <c r="CC915" i="4"/>
  <c r="CC702" i="4"/>
  <c r="CC425" i="4"/>
  <c r="CC984" i="4"/>
  <c r="CC948" i="4"/>
  <c r="CC912" i="4"/>
  <c r="CC840" i="4"/>
  <c r="CC756" i="4"/>
  <c r="CC672" i="4"/>
  <c r="CC588" i="4"/>
  <c r="CC479" i="4"/>
  <c r="CC1120" i="4"/>
  <c r="CC1072" i="4"/>
  <c r="CC1012" i="4"/>
  <c r="CC964" i="4"/>
  <c r="CC896" i="4"/>
  <c r="CC800" i="4"/>
  <c r="CC680" i="4"/>
  <c r="CC584" i="4"/>
  <c r="CC359" i="4"/>
  <c r="CC1124" i="4"/>
  <c r="CC1046" i="4"/>
  <c r="CC974" i="4"/>
  <c r="CC869" i="4"/>
  <c r="CC725" i="4"/>
  <c r="CC533" i="4"/>
  <c r="CC1159" i="4"/>
  <c r="CC1075" i="4"/>
  <c r="CC1003" i="4"/>
  <c r="CC902" i="4"/>
  <c r="CC758" i="4"/>
  <c r="CC590" i="4"/>
  <c r="CC299" i="4"/>
  <c r="CC841" i="4"/>
  <c r="CC769" i="4"/>
  <c r="CC685" i="4"/>
  <c r="CC613" i="4"/>
  <c r="CC409" i="4"/>
  <c r="CC886" i="4"/>
  <c r="CC754" i="4"/>
  <c r="CC646" i="4"/>
  <c r="CC419" i="4"/>
  <c r="CC867" i="4"/>
  <c r="CC723" i="4"/>
  <c r="CC597" i="4"/>
  <c r="CC161" i="4"/>
  <c r="CC414" i="4"/>
  <c r="CC258" i="4"/>
  <c r="CC126" i="4"/>
  <c r="CC460" i="4"/>
  <c r="CC334" i="4"/>
  <c r="CC136" i="4"/>
  <c r="CC477" i="4"/>
  <c r="CC237" i="4"/>
  <c r="CC63" i="4"/>
  <c r="CC380" i="4"/>
  <c r="CC206" i="4"/>
  <c r="CC271" i="4"/>
  <c r="CC103" i="4"/>
  <c r="CC1174" i="4"/>
  <c r="CC1133" i="4"/>
  <c r="CC1065" i="4"/>
  <c r="CC987" i="4"/>
  <c r="CC846" i="4"/>
  <c r="CC630" i="4"/>
  <c r="CC65" i="4"/>
  <c r="CC972" i="4"/>
  <c r="CC936" i="4"/>
  <c r="CC888" i="4"/>
  <c r="CC816" i="4"/>
  <c r="CC732" i="4"/>
  <c r="CC648" i="4"/>
  <c r="CC564" i="4"/>
  <c r="CC335" i="4"/>
  <c r="CC1108" i="4"/>
  <c r="CC1048" i="4"/>
  <c r="CC1000" i="4"/>
  <c r="CC940" i="4"/>
  <c r="CC872" i="4"/>
  <c r="CC752" i="4"/>
  <c r="CC656" i="4"/>
  <c r="CC536" i="4"/>
  <c r="CC263" i="4"/>
  <c r="CC1100" i="4"/>
  <c r="CC1034" i="4"/>
  <c r="CC938" i="4"/>
  <c r="CC821" i="4"/>
  <c r="CC653" i="4"/>
  <c r="CC493" i="4"/>
  <c r="CC1123" i="4"/>
  <c r="CC1051" i="4"/>
  <c r="CC967" i="4"/>
  <c r="CC878" i="4"/>
  <c r="CC686" i="4"/>
  <c r="CC542" i="4"/>
  <c r="CC901" i="4"/>
  <c r="CC829" i="4"/>
  <c r="CC733" i="4"/>
  <c r="CC661" i="4"/>
  <c r="CC565" i="4"/>
  <c r="CC337" i="4"/>
  <c r="CC826" i="4"/>
  <c r="CC718" i="4"/>
  <c r="CC598" i="4"/>
  <c r="CC365" i="4"/>
  <c r="CC813" i="4"/>
  <c r="CC681" i="4"/>
  <c r="CC525" i="4"/>
  <c r="CC516" i="4"/>
  <c r="CC342" i="4"/>
  <c r="CC216" i="4"/>
  <c r="CC72" i="4"/>
  <c r="CC448" i="4"/>
  <c r="CC244" i="4"/>
  <c r="CC76" i="4"/>
  <c r="CC387" i="4"/>
  <c r="CC213" i="4"/>
  <c r="CC488" i="4"/>
  <c r="CC314" i="4"/>
  <c r="CC122" i="4"/>
  <c r="CC253" i="4"/>
  <c r="CC13" i="4"/>
  <c r="CC768" i="4"/>
  <c r="CC696" i="4"/>
  <c r="CC624" i="4"/>
  <c r="CC552" i="4"/>
  <c r="CC407" i="4"/>
  <c r="CC71" i="4"/>
  <c r="CC1096" i="4"/>
  <c r="CC1060" i="4"/>
  <c r="CC1024" i="4"/>
  <c r="CC988" i="4"/>
  <c r="CC952" i="4"/>
  <c r="CC916" i="4"/>
  <c r="CC848" i="4"/>
  <c r="CC776" i="4"/>
  <c r="CC704" i="4"/>
  <c r="CC632" i="4"/>
  <c r="CC560" i="4"/>
  <c r="CC431" i="4"/>
  <c r="CC119" i="4"/>
  <c r="CC1112" i="4"/>
  <c r="CC1070" i="4"/>
  <c r="CC1010" i="4"/>
  <c r="CC962" i="4"/>
  <c r="CC893" i="4"/>
  <c r="CC797" i="4"/>
  <c r="CC677" i="4"/>
  <c r="CC581" i="4"/>
  <c r="CC349" i="4"/>
  <c r="CC1147" i="4"/>
  <c r="CC1087" i="4"/>
  <c r="CC1039" i="4"/>
  <c r="CC979" i="4"/>
  <c r="CC931" i="4"/>
  <c r="CC830" i="4"/>
  <c r="CC734" i="4"/>
  <c r="CC614" i="4"/>
  <c r="CC518" i="4"/>
  <c r="CC11" i="4"/>
  <c r="CC865" i="4"/>
  <c r="CC805" i="4"/>
  <c r="CC757" i="4"/>
  <c r="CC697" i="4"/>
  <c r="CC649" i="4"/>
  <c r="CC589" i="4"/>
  <c r="CC517" i="4"/>
  <c r="CC149" i="4"/>
  <c r="CC862" i="4"/>
  <c r="CC778" i="4"/>
  <c r="CC706" i="4"/>
  <c r="CC610" i="4"/>
  <c r="CC526" i="4"/>
  <c r="CC167" i="4"/>
  <c r="CC855" i="4"/>
  <c r="CC741" i="4"/>
  <c r="CC651" i="4"/>
  <c r="CC549" i="4"/>
  <c r="CC361" i="4"/>
  <c r="CC474" i="4"/>
  <c r="CC384" i="4"/>
  <c r="CC288" i="4"/>
  <c r="CC198" i="4"/>
  <c r="CC84" i="4"/>
  <c r="CC508" i="4"/>
  <c r="CC406" i="4"/>
  <c r="CC310" i="4"/>
  <c r="CC160" i="4"/>
  <c r="CC52" i="4"/>
  <c r="CC411" i="4"/>
  <c r="CC303" i="4"/>
  <c r="CC153" i="4"/>
  <c r="CC45" i="4"/>
  <c r="CC398" i="4"/>
  <c r="CC290" i="4"/>
  <c r="CC140" i="4"/>
  <c r="CC32" i="4"/>
  <c r="CC187" i="4"/>
  <c r="CC79" i="4"/>
  <c r="CC371" i="4"/>
  <c r="CC1126" i="4"/>
  <c r="CC1090" i="4"/>
  <c r="CC1054" i="4"/>
  <c r="CC1018" i="4"/>
  <c r="CC982" i="4"/>
  <c r="CC946" i="4"/>
  <c r="CC908" i="4"/>
  <c r="CC836" i="4"/>
  <c r="CC764" i="4"/>
  <c r="CC692" i="4"/>
  <c r="CC620" i="4"/>
  <c r="CC548" i="4"/>
  <c r="CC395" i="4"/>
  <c r="CC47" i="4"/>
  <c r="CC1106" i="4"/>
  <c r="CC1064" i="4"/>
  <c r="CC1004" i="4"/>
  <c r="CC956" i="4"/>
  <c r="CC881" i="4"/>
  <c r="CC785" i="4"/>
  <c r="CC665" i="4"/>
  <c r="CC569" i="4"/>
  <c r="CC313" i="4"/>
  <c r="CC1141" i="4"/>
  <c r="CC1081" i="4"/>
  <c r="CC1033" i="4"/>
  <c r="CC973" i="4"/>
  <c r="CC925" i="4"/>
  <c r="CC818" i="4"/>
  <c r="CC722" i="4"/>
  <c r="CC602" i="4"/>
  <c r="CC485" i="4"/>
  <c r="CC907" i="4"/>
  <c r="CC859" i="4"/>
  <c r="CC799" i="4"/>
  <c r="CC751" i="4"/>
  <c r="CC691" i="4"/>
  <c r="CC643" i="4"/>
  <c r="CC583" i="4"/>
  <c r="CC499" i="4"/>
  <c r="CC113" i="4"/>
  <c r="CC856" i="4"/>
  <c r="CC772" i="4"/>
  <c r="CC700" i="4"/>
  <c r="CC604" i="4"/>
  <c r="CC520" i="4"/>
  <c r="CC131" i="4"/>
  <c r="CC849" i="4"/>
  <c r="CC729" i="4"/>
  <c r="CC645" i="4"/>
  <c r="CC543" i="4"/>
  <c r="CC343" i="4"/>
  <c r="CC468" i="4"/>
  <c r="CC378" i="4"/>
  <c r="CC276" i="4"/>
  <c r="CC192" i="4"/>
  <c r="CC78" i="4"/>
  <c r="CC496" i="4"/>
  <c r="CC400" i="4"/>
  <c r="CC292" i="4"/>
  <c r="CC154" i="4"/>
  <c r="CC28" i="4"/>
  <c r="CC405" i="4"/>
  <c r="CC279" i="4"/>
  <c r="CC141" i="4"/>
  <c r="CC21" i="4"/>
  <c r="CC392" i="4"/>
  <c r="CC272" i="4"/>
  <c r="CC134" i="4"/>
  <c r="CC14" i="4"/>
  <c r="CC181" i="4"/>
  <c r="CC25" i="4"/>
  <c r="CC43" i="4"/>
  <c r="CC85" i="4"/>
  <c r="CC127" i="4"/>
  <c r="CC175" i="4"/>
  <c r="CC217" i="4"/>
  <c r="CC259" i="4"/>
  <c r="CC301" i="4"/>
  <c r="CC38" i="4"/>
  <c r="CC86" i="4"/>
  <c r="CC128" i="4"/>
  <c r="CC170" i="4"/>
  <c r="CC212" i="4"/>
  <c r="CC254" i="4"/>
  <c r="CC302" i="4"/>
  <c r="CC344" i="4"/>
  <c r="CC386" i="4"/>
  <c r="CC428" i="4"/>
  <c r="CC470" i="4"/>
  <c r="CC9" i="4"/>
  <c r="CC51" i="4"/>
  <c r="CC93" i="4"/>
  <c r="CC135" i="4"/>
  <c r="CC177" i="4"/>
  <c r="CC225" i="4"/>
  <c r="CC267" i="4"/>
  <c r="CC309" i="4"/>
  <c r="CC351" i="4"/>
  <c r="CC393" i="4"/>
  <c r="CC441" i="4"/>
  <c r="CC483" i="4"/>
  <c r="CC16" i="4"/>
  <c r="CC58" i="4"/>
  <c r="CC100" i="4"/>
  <c r="CC148" i="4"/>
  <c r="CC190" i="4"/>
  <c r="CC232" i="4"/>
  <c r="CC274" i="4"/>
  <c r="CC316" i="4"/>
  <c r="CC19" i="4"/>
  <c r="CC67" i="4"/>
  <c r="CC109" i="4"/>
  <c r="CC151" i="4"/>
  <c r="CC193" i="4"/>
  <c r="CC235" i="4"/>
  <c r="CC283" i="4"/>
  <c r="CC20" i="4"/>
  <c r="CC62" i="4"/>
  <c r="CC104" i="4"/>
  <c r="CC146" i="4"/>
  <c r="CC194" i="4"/>
  <c r="CC236" i="4"/>
  <c r="CC278" i="4"/>
  <c r="CC320" i="4"/>
  <c r="CC362" i="4"/>
  <c r="CC410" i="4"/>
  <c r="CC452" i="4"/>
  <c r="CC494" i="4"/>
  <c r="CC27" i="4"/>
  <c r="CC69" i="4"/>
  <c r="CC117" i="4"/>
  <c r="CC159" i="4"/>
  <c r="CC201" i="4"/>
  <c r="CC243" i="4"/>
  <c r="CC285" i="4"/>
  <c r="CC333" i="4"/>
  <c r="CC375" i="4"/>
  <c r="CC417" i="4"/>
  <c r="CC459" i="4"/>
  <c r="CC501" i="4"/>
  <c r="CC40" i="4"/>
  <c r="CC82" i="4"/>
  <c r="CC124" i="4"/>
  <c r="CC166" i="4"/>
  <c r="CC208" i="4"/>
  <c r="CC256" i="4"/>
  <c r="CC298" i="4"/>
  <c r="CC340" i="4"/>
  <c r="CC382" i="4"/>
  <c r="CC424" i="4"/>
  <c r="CC472" i="4"/>
  <c r="CC514" i="4"/>
  <c r="CC48" i="4"/>
  <c r="CC90" i="4"/>
  <c r="CC132" i="4"/>
  <c r="CC180" i="4"/>
  <c r="CC222" i="4"/>
  <c r="CC264" i="4"/>
  <c r="CC306" i="4"/>
  <c r="CC348" i="4"/>
  <c r="CC396" i="4"/>
  <c r="CC438" i="4"/>
  <c r="CC480" i="4"/>
  <c r="CC17" i="4"/>
  <c r="CC269" i="4"/>
  <c r="CC433" i="4"/>
  <c r="CC531" i="4"/>
  <c r="CC573" i="4"/>
  <c r="CC615" i="4"/>
  <c r="CC657" i="4"/>
  <c r="CC705" i="4"/>
  <c r="CC747" i="4"/>
  <c r="CC789" i="4"/>
  <c r="CC831" i="4"/>
  <c r="CC873" i="4"/>
  <c r="CC59" i="4"/>
  <c r="CC311" i="4"/>
  <c r="CC437" i="4"/>
  <c r="CC532" i="4"/>
  <c r="CC574" i="4"/>
  <c r="CC616" i="4"/>
  <c r="CC652" i="4"/>
  <c r="CC688" i="4"/>
  <c r="CC724" i="4"/>
  <c r="CC760" i="4"/>
  <c r="CC796" i="4"/>
  <c r="CC832" i="4"/>
  <c r="CC868" i="4"/>
  <c r="CC904" i="4"/>
  <c r="CC185" i="4"/>
  <c r="CC355" i="4"/>
  <c r="CC463" i="4"/>
  <c r="CC535" i="4"/>
  <c r="CC571" i="4"/>
  <c r="CC31" i="4"/>
  <c r="CC73" i="4"/>
  <c r="CC115" i="4"/>
  <c r="CC157" i="4"/>
  <c r="CC199" i="4"/>
  <c r="CC247" i="4"/>
  <c r="CC289" i="4"/>
  <c r="CC26" i="4"/>
  <c r="CC68" i="4"/>
  <c r="CC110" i="4"/>
  <c r="CC158" i="4"/>
  <c r="CC200" i="4"/>
  <c r="CC242" i="4"/>
  <c r="CC284" i="4"/>
  <c r="CC326" i="4"/>
  <c r="CC374" i="4"/>
  <c r="CC416" i="4"/>
  <c r="CC458" i="4"/>
  <c r="CC500" i="4"/>
  <c r="CC33" i="4"/>
  <c r="CC81" i="4"/>
  <c r="CC123" i="4"/>
  <c r="CC165" i="4"/>
  <c r="CC207" i="4"/>
  <c r="CC249" i="4"/>
  <c r="CC297" i="4"/>
  <c r="CC339" i="4"/>
  <c r="CC381" i="4"/>
  <c r="CC423" i="4"/>
  <c r="CC465" i="4"/>
  <c r="CC513" i="4"/>
  <c r="CC46" i="4"/>
  <c r="CC88" i="4"/>
  <c r="CC130" i="4"/>
  <c r="CC172" i="4"/>
  <c r="CC220" i="4"/>
  <c r="CC262" i="4"/>
  <c r="CC304" i="4"/>
  <c r="CC346" i="4"/>
  <c r="CC388" i="4"/>
  <c r="CC436" i="4"/>
  <c r="CC478" i="4"/>
  <c r="CC12" i="4"/>
  <c r="CC54" i="4"/>
  <c r="CC96" i="4"/>
  <c r="CC144" i="4"/>
  <c r="CC186" i="4"/>
  <c r="CC228" i="4"/>
  <c r="CC270" i="4"/>
  <c r="CC312" i="4"/>
  <c r="CC360" i="4"/>
  <c r="CC402" i="4"/>
  <c r="CC444" i="4"/>
  <c r="CC486" i="4"/>
  <c r="CC53" i="4"/>
  <c r="CC325" i="4"/>
  <c r="CC451" i="4"/>
  <c r="CC537" i="4"/>
  <c r="CC579" i="4"/>
  <c r="CC621" i="4"/>
  <c r="CC669" i="4"/>
  <c r="CC711" i="4"/>
  <c r="CC753" i="4"/>
  <c r="CC795" i="4"/>
  <c r="CC837" i="4"/>
  <c r="CC885" i="4"/>
  <c r="CC95" i="4"/>
  <c r="CC329" i="4"/>
  <c r="CC455" i="4"/>
  <c r="CC538" i="4"/>
  <c r="CC586" i="4"/>
  <c r="CC622" i="4"/>
  <c r="CC658" i="4"/>
  <c r="CC694" i="4"/>
  <c r="CC730" i="4"/>
  <c r="CC766" i="4"/>
  <c r="CC802" i="4"/>
  <c r="CC838" i="4"/>
  <c r="CC874" i="4"/>
  <c r="CC910" i="4"/>
  <c r="CC221" i="4"/>
  <c r="CC373" i="4"/>
  <c r="CC481" i="4"/>
  <c r="CC541" i="4"/>
  <c r="CC577" i="4"/>
  <c r="CC37" i="4"/>
  <c r="CC121" i="4"/>
  <c r="CC211" i="4"/>
  <c r="CC295" i="4"/>
  <c r="CC74" i="4"/>
  <c r="CC164" i="4"/>
  <c r="CC248" i="4"/>
  <c r="CC338" i="4"/>
  <c r="CC422" i="4"/>
  <c r="CC506" i="4"/>
  <c r="CC87" i="4"/>
  <c r="CC171" i="4"/>
  <c r="CC261" i="4"/>
  <c r="CC345" i="4"/>
  <c r="CC429" i="4"/>
  <c r="CC10" i="4"/>
  <c r="CC94" i="4"/>
  <c r="CC184" i="4"/>
  <c r="CC268" i="4"/>
  <c r="CC352" i="4"/>
  <c r="CC412" i="4"/>
  <c r="CC484" i="4"/>
  <c r="CC36" i="4"/>
  <c r="CC108" i="4"/>
  <c r="CC162" i="4"/>
  <c r="CC234" i="4"/>
  <c r="CC294" i="4"/>
  <c r="CC366" i="4"/>
  <c r="CC420" i="4"/>
  <c r="CC492" i="4"/>
  <c r="CC197" i="4"/>
  <c r="CC469" i="4"/>
  <c r="CC561" i="4"/>
  <c r="CC633" i="4"/>
  <c r="CC687" i="4"/>
  <c r="CC759" i="4"/>
  <c r="CC819" i="4"/>
  <c r="CC891" i="4"/>
  <c r="CC203" i="4"/>
  <c r="CC473" i="4"/>
  <c r="CC562" i="4"/>
  <c r="CC628" i="4"/>
  <c r="CC676" i="4"/>
  <c r="CC736" i="4"/>
  <c r="CC784" i="4"/>
  <c r="CC844" i="4"/>
  <c r="CC892" i="4"/>
  <c r="CC257" i="4"/>
  <c r="CC427" i="4"/>
  <c r="CC547" i="4"/>
  <c r="CC595" i="4"/>
  <c r="CC631" i="4"/>
  <c r="CC667" i="4"/>
  <c r="CC703" i="4"/>
  <c r="CC739" i="4"/>
  <c r="CC775" i="4"/>
  <c r="CC811" i="4"/>
  <c r="CC847" i="4"/>
  <c r="CC883" i="4"/>
  <c r="CC83" i="4"/>
  <c r="CC413" i="4"/>
  <c r="CC554" i="4"/>
  <c r="CC626" i="4"/>
  <c r="CC698" i="4"/>
  <c r="CC770" i="4"/>
  <c r="CC842" i="4"/>
  <c r="CC913" i="4"/>
  <c r="CC949" i="4"/>
  <c r="CC985" i="4"/>
  <c r="CC1021" i="4"/>
  <c r="CC1057" i="4"/>
  <c r="CC1093" i="4"/>
  <c r="CC1129" i="4"/>
  <c r="CC29" i="4"/>
  <c r="CC385" i="4"/>
  <c r="CC545" i="4"/>
  <c r="CC617" i="4"/>
  <c r="CC689" i="4"/>
  <c r="CC761" i="4"/>
  <c r="CC833" i="4"/>
  <c r="CC905" i="4"/>
  <c r="CC944" i="4"/>
  <c r="CC980" i="4"/>
  <c r="CC1016" i="4"/>
  <c r="CC1052" i="4"/>
  <c r="CC1088" i="4"/>
  <c r="CC49" i="4"/>
  <c r="CC139" i="4"/>
  <c r="CC223" i="4"/>
  <c r="CC307" i="4"/>
  <c r="CC92" i="4"/>
  <c r="CC176" i="4"/>
  <c r="CC266" i="4"/>
  <c r="CC350" i="4"/>
  <c r="CC434" i="4"/>
  <c r="CC15" i="4"/>
  <c r="CC99" i="4"/>
  <c r="CC189" i="4"/>
  <c r="CC273" i="4"/>
  <c r="CC357" i="4"/>
  <c r="CC447" i="4"/>
  <c r="CC22" i="4"/>
  <c r="CC112" i="4"/>
  <c r="CC196" i="4"/>
  <c r="CC280" i="4"/>
  <c r="CC364" i="4"/>
  <c r="CC418" i="4"/>
  <c r="CC490" i="4"/>
  <c r="CC42" i="4"/>
  <c r="CC114" i="4"/>
  <c r="CC168" i="4"/>
  <c r="CC240" i="4"/>
  <c r="CC300" i="4"/>
  <c r="CC372" i="4"/>
  <c r="CC432" i="4"/>
  <c r="CC504" i="4"/>
  <c r="CC233" i="4"/>
  <c r="CC487" i="4"/>
  <c r="CC567" i="4"/>
  <c r="CC639" i="4"/>
  <c r="CC693" i="4"/>
  <c r="CC765" i="4"/>
  <c r="CC825" i="4"/>
  <c r="CC897" i="4"/>
  <c r="CC275" i="4"/>
  <c r="CC509" i="4"/>
  <c r="CC568" i="4"/>
  <c r="CC634" i="4"/>
  <c r="CC682" i="4"/>
  <c r="CC742" i="4"/>
  <c r="CC790" i="4"/>
  <c r="CC850" i="4"/>
  <c r="CC898" i="4"/>
  <c r="CC293" i="4"/>
  <c r="CC445" i="4"/>
  <c r="CC553" i="4"/>
  <c r="CC601" i="4"/>
  <c r="CC637" i="4"/>
  <c r="CC673" i="4"/>
  <c r="CC709" i="4"/>
  <c r="CC745" i="4"/>
  <c r="CC781" i="4"/>
  <c r="CC817" i="4"/>
  <c r="CC853" i="4"/>
  <c r="CC889" i="4"/>
  <c r="CC155" i="4"/>
  <c r="CC449" i="4"/>
  <c r="CC566" i="4"/>
  <c r="CC638" i="4"/>
  <c r="CC710" i="4"/>
  <c r="CC782" i="4"/>
  <c r="CC854" i="4"/>
  <c r="CC919" i="4"/>
  <c r="CC955" i="4"/>
  <c r="CC991" i="4"/>
  <c r="CC1027" i="4"/>
  <c r="CC1063" i="4"/>
  <c r="CC1099" i="4"/>
  <c r="CC1135" i="4"/>
  <c r="CC101" i="4"/>
  <c r="CC421" i="4"/>
  <c r="CC557" i="4"/>
  <c r="CC629" i="4"/>
  <c r="CC701" i="4"/>
  <c r="CC773" i="4"/>
  <c r="CC845" i="4"/>
  <c r="CC914" i="4"/>
  <c r="CC950" i="4"/>
  <c r="CC986" i="4"/>
  <c r="CC1022" i="4"/>
  <c r="CC1058" i="4"/>
  <c r="CC580" i="4"/>
  <c r="CC544" i="4"/>
  <c r="CC491" i="4"/>
  <c r="CC383" i="4"/>
  <c r="CC239" i="4"/>
  <c r="CC23" i="4"/>
  <c r="CC879" i="4"/>
  <c r="CC843" i="4"/>
  <c r="CC807" i="4"/>
  <c r="CC771" i="4"/>
  <c r="CC735" i="4"/>
  <c r="CC699" i="4"/>
  <c r="CC663" i="4"/>
  <c r="CC627" i="4"/>
  <c r="CC591" i="4"/>
  <c r="CC555" i="4"/>
  <c r="CC519" i="4"/>
  <c r="CC415" i="4"/>
  <c r="CC305" i="4"/>
  <c r="CC89" i="4"/>
  <c r="CC498" i="4"/>
  <c r="CC462" i="4"/>
  <c r="CC426" i="4"/>
  <c r="CC390" i="4"/>
  <c r="CC354" i="4"/>
  <c r="CC318" i="4"/>
  <c r="CC282" i="4"/>
  <c r="CC246" i="4"/>
  <c r="CC210" i="4"/>
  <c r="CC174" i="4"/>
  <c r="CC138" i="4"/>
  <c r="CC102" i="4"/>
  <c r="CC66" i="4"/>
  <c r="CC30" i="4"/>
  <c r="CC502" i="4"/>
  <c r="CC466" i="4"/>
  <c r="CC430" i="4"/>
  <c r="CC394" i="4"/>
  <c r="CC358" i="4"/>
  <c r="CC322" i="4"/>
  <c r="CC286" i="4"/>
  <c r="CC250" i="4"/>
  <c r="CC214" i="4"/>
  <c r="CC178" i="4"/>
  <c r="CC142" i="4"/>
  <c r="CC106" i="4"/>
  <c r="CC70" i="4"/>
  <c r="CC34" i="4"/>
  <c r="CC507" i="4"/>
  <c r="CC471" i="4"/>
  <c r="CC435" i="4"/>
  <c r="CC399" i="4"/>
  <c r="CC363" i="4"/>
  <c r="CC327" i="4"/>
  <c r="CC291" i="4"/>
  <c r="CC255" i="4"/>
  <c r="CC219" i="4"/>
  <c r="CC183" i="4"/>
  <c r="CC147" i="4"/>
  <c r="CC111" i="4"/>
  <c r="CC75" i="4"/>
  <c r="CC39" i="4"/>
  <c r="CC512" i="4"/>
  <c r="CC476" i="4"/>
  <c r="CC440" i="4"/>
  <c r="CC404" i="4"/>
  <c r="CC368" i="4"/>
  <c r="CC332" i="4"/>
  <c r="CC296" i="4"/>
  <c r="CC260" i="4"/>
  <c r="CC224" i="4"/>
  <c r="CC188" i="4"/>
  <c r="CC152" i="4"/>
  <c r="CC116" i="4"/>
  <c r="CC80" i="4"/>
  <c r="CC44" i="4"/>
  <c r="CC8" i="4"/>
  <c r="CC277" i="4"/>
  <c r="CC241" i="4"/>
  <c r="CC205" i="4"/>
  <c r="CC169" i="4"/>
  <c r="CC133" i="4"/>
  <c r="CC97" i="4"/>
  <c r="CC61" i="4"/>
  <c r="B183" i="4"/>
  <c r="B219" i="4"/>
  <c r="B215" i="4"/>
  <c r="B217" i="4"/>
  <c r="B213" i="4"/>
  <c r="B221" i="4"/>
  <c r="B185" i="4"/>
  <c r="J169" i="4"/>
  <c r="K169" i="4" s="1"/>
  <c r="L168" i="4"/>
  <c r="B211" i="4"/>
  <c r="B189" i="4"/>
  <c r="B177" i="4"/>
  <c r="B175" i="4"/>
  <c r="B207" i="4"/>
  <c r="B205" i="4"/>
  <c r="B179" i="4"/>
  <c r="B199" i="4"/>
  <c r="C165" i="4"/>
  <c r="D165" i="4" s="1"/>
  <c r="B169" i="4"/>
  <c r="B181" i="4"/>
  <c r="B209" i="4"/>
  <c r="B191" i="4"/>
  <c r="B171" i="4"/>
  <c r="B201" i="4"/>
  <c r="B193" i="4"/>
  <c r="B195" i="4"/>
  <c r="B187" i="4"/>
  <c r="B167" i="4"/>
  <c r="B203" i="4"/>
  <c r="B197" i="4"/>
  <c r="B173" i="4"/>
  <c r="O5" i="4"/>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O28" i="4" s="1"/>
  <c r="O29" i="4" s="1"/>
  <c r="O30" i="4" s="1"/>
  <c r="O31" i="4" s="1"/>
  <c r="O32" i="4" s="1"/>
  <c r="O33" i="4" s="1"/>
  <c r="O34" i="4" s="1"/>
  <c r="O35" i="4" s="1"/>
  <c r="O36" i="4" s="1"/>
  <c r="O37" i="4" s="1"/>
  <c r="O38" i="4" s="1"/>
  <c r="O39" i="4" s="1"/>
  <c r="O40" i="4" s="1"/>
  <c r="O41" i="4" s="1"/>
  <c r="O42" i="4" s="1"/>
  <c r="O43" i="4" s="1"/>
  <c r="O44" i="4" s="1"/>
  <c r="O45" i="4" s="1"/>
  <c r="M9" i="4" l="1"/>
  <c r="C11" i="4" s="1"/>
  <c r="U4" i="4"/>
  <c r="V4" i="4" s="1"/>
  <c r="U5" i="4"/>
  <c r="M5" i="4"/>
  <c r="Z4" i="4" s="1"/>
  <c r="X4" i="4"/>
  <c r="M28" i="4"/>
  <c r="M29" i="4" s="1"/>
  <c r="T7" i="4"/>
  <c r="U6" i="4"/>
  <c r="O46" i="4"/>
  <c r="J170" i="4"/>
  <c r="J171" i="4" s="1"/>
  <c r="L169" i="4"/>
  <c r="C166" i="4"/>
  <c r="D166" i="4" s="1"/>
  <c r="M14" i="4" l="1"/>
  <c r="M15" i="4" s="1"/>
  <c r="M32" i="4"/>
  <c r="AC3" i="4"/>
  <c r="V5" i="4"/>
  <c r="V6" i="4" s="1"/>
  <c r="K7" i="4"/>
  <c r="M3" i="4"/>
  <c r="K8" i="4" s="1"/>
  <c r="AC4" i="4" s="1"/>
  <c r="U7" i="4"/>
  <c r="T8" i="4"/>
  <c r="O47" i="4"/>
  <c r="L170" i="4"/>
  <c r="K170" i="4"/>
  <c r="C167" i="4"/>
  <c r="D167" i="4" s="1"/>
  <c r="L171" i="4"/>
  <c r="J172" i="4"/>
  <c r="K171" i="4"/>
  <c r="M20" i="4" l="1"/>
  <c r="M11" i="4"/>
  <c r="M25" i="4" s="1"/>
  <c r="V7" i="4"/>
  <c r="U8" i="4"/>
  <c r="T9" i="4"/>
  <c r="O48" i="4"/>
  <c r="C168" i="4"/>
  <c r="D168" i="4" s="1"/>
  <c r="L172" i="4"/>
  <c r="J173" i="4"/>
  <c r="K172" i="4"/>
  <c r="V8" i="4" l="1"/>
  <c r="T10" i="4"/>
  <c r="U9" i="4"/>
  <c r="O49" i="4"/>
  <c r="C169" i="4"/>
  <c r="D169" i="4" s="1"/>
  <c r="J174" i="4"/>
  <c r="K173" i="4"/>
  <c r="L173" i="4"/>
  <c r="V9" i="4" l="1"/>
  <c r="T11" i="4"/>
  <c r="U10" i="4"/>
  <c r="O50" i="4"/>
  <c r="C170" i="4"/>
  <c r="D170" i="4" s="1"/>
  <c r="L174" i="4"/>
  <c r="K174" i="4"/>
  <c r="J175" i="4"/>
  <c r="V10" i="4" l="1"/>
  <c r="U11" i="4"/>
  <c r="T12" i="4"/>
  <c r="O51" i="4"/>
  <c r="C171" i="4"/>
  <c r="C172" i="4" s="1"/>
  <c r="D172" i="4" s="1"/>
  <c r="J176" i="4"/>
  <c r="K175" i="4"/>
  <c r="L175" i="4"/>
  <c r="V11" i="4" l="1"/>
  <c r="U12" i="4"/>
  <c r="T13" i="4"/>
  <c r="O52" i="4"/>
  <c r="D171" i="4"/>
  <c r="C173" i="4"/>
  <c r="C174" i="4" s="1"/>
  <c r="J177" i="4"/>
  <c r="K176" i="4"/>
  <c r="L176" i="4"/>
  <c r="V12" i="4" l="1"/>
  <c r="U13" i="4"/>
  <c r="T14" i="4"/>
  <c r="O53" i="4"/>
  <c r="D173" i="4"/>
  <c r="L177" i="4"/>
  <c r="J178" i="4"/>
  <c r="K177" i="4"/>
  <c r="D174" i="4"/>
  <c r="C175" i="4"/>
  <c r="V13" i="4" l="1"/>
  <c r="U14" i="4"/>
  <c r="T15" i="4"/>
  <c r="O54" i="4"/>
  <c r="D175" i="4"/>
  <c r="C176" i="4"/>
  <c r="L178" i="4"/>
  <c r="J179" i="4"/>
  <c r="K178" i="4"/>
  <c r="V14" i="4" l="1"/>
  <c r="U15" i="4"/>
  <c r="T16" i="4"/>
  <c r="O55" i="4"/>
  <c r="D176" i="4"/>
  <c r="C177" i="4"/>
  <c r="J180" i="4"/>
  <c r="K179" i="4"/>
  <c r="L179" i="4"/>
  <c r="V15" i="4" l="1"/>
  <c r="U16" i="4"/>
  <c r="T17" i="4"/>
  <c r="O56" i="4"/>
  <c r="L180" i="4"/>
  <c r="J181" i="4"/>
  <c r="K180" i="4"/>
  <c r="D177" i="4"/>
  <c r="C178" i="4"/>
  <c r="V16" i="4" l="1"/>
  <c r="U17" i="4"/>
  <c r="T18" i="4"/>
  <c r="O57" i="4"/>
  <c r="J182" i="4"/>
  <c r="K181" i="4"/>
  <c r="L181" i="4"/>
  <c r="D178" i="4"/>
  <c r="C179" i="4"/>
  <c r="V17" i="4" l="1"/>
  <c r="U18" i="4"/>
  <c r="T19" i="4"/>
  <c r="O58" i="4"/>
  <c r="J183" i="4"/>
  <c r="K182" i="4"/>
  <c r="L182" i="4"/>
  <c r="D179" i="4"/>
  <c r="C180" i="4"/>
  <c r="V18" i="4" l="1"/>
  <c r="U19" i="4"/>
  <c r="T20" i="4"/>
  <c r="O59" i="4"/>
  <c r="D180" i="4"/>
  <c r="C181" i="4"/>
  <c r="L183" i="4"/>
  <c r="K183" i="4"/>
  <c r="J184" i="4"/>
  <c r="V19" i="4" l="1"/>
  <c r="U20" i="4"/>
  <c r="T21" i="4"/>
  <c r="O60" i="4"/>
  <c r="D181" i="4"/>
  <c r="C182" i="4"/>
  <c r="L184" i="4"/>
  <c r="J185" i="4"/>
  <c r="K184" i="4"/>
  <c r="V20" i="4" l="1"/>
  <c r="U21" i="4"/>
  <c r="T22" i="4"/>
  <c r="O61" i="4"/>
  <c r="L185" i="4"/>
  <c r="J186" i="4"/>
  <c r="K185" i="4"/>
  <c r="D182" i="4"/>
  <c r="C183" i="4"/>
  <c r="V21" i="4" l="1"/>
  <c r="U22" i="4"/>
  <c r="T23" i="4"/>
  <c r="O62" i="4"/>
  <c r="D183" i="4"/>
  <c r="C184" i="4"/>
  <c r="L186" i="4"/>
  <c r="J187" i="4"/>
  <c r="K186" i="4"/>
  <c r="V22" i="4" l="1"/>
  <c r="U23" i="4"/>
  <c r="T24" i="4"/>
  <c r="O63" i="4"/>
  <c r="J188" i="4"/>
  <c r="K187" i="4"/>
  <c r="L187" i="4"/>
  <c r="D184" i="4"/>
  <c r="C185" i="4"/>
  <c r="V23" i="4" l="1"/>
  <c r="U24" i="4"/>
  <c r="T25" i="4"/>
  <c r="O64" i="4"/>
  <c r="J189" i="4"/>
  <c r="K188" i="4"/>
  <c r="L188" i="4"/>
  <c r="D185" i="4"/>
  <c r="C186" i="4"/>
  <c r="V24" i="4" l="1"/>
  <c r="U25" i="4"/>
  <c r="T26" i="4"/>
  <c r="O65" i="4"/>
  <c r="D186" i="4"/>
  <c r="C187" i="4"/>
  <c r="L189" i="4"/>
  <c r="J190" i="4"/>
  <c r="K189" i="4"/>
  <c r="V25" i="4" l="1"/>
  <c r="U26" i="4"/>
  <c r="T27" i="4"/>
  <c r="O66" i="4"/>
  <c r="L190" i="4"/>
  <c r="J191" i="4"/>
  <c r="K190" i="4"/>
  <c r="D187" i="4"/>
  <c r="C188" i="4"/>
  <c r="V26" i="4" l="1"/>
  <c r="U27" i="4"/>
  <c r="T28" i="4"/>
  <c r="O67" i="4"/>
  <c r="D188" i="4"/>
  <c r="C189" i="4"/>
  <c r="L191" i="4"/>
  <c r="J192" i="4"/>
  <c r="K191" i="4"/>
  <c r="V27" i="4" l="1"/>
  <c r="U28" i="4"/>
  <c r="T29" i="4"/>
  <c r="O68" i="4"/>
  <c r="L192" i="4"/>
  <c r="K192" i="4"/>
  <c r="J193" i="4"/>
  <c r="D189" i="4"/>
  <c r="C190" i="4"/>
  <c r="V28" i="4" l="1"/>
  <c r="U29" i="4"/>
  <c r="T30" i="4"/>
  <c r="O69" i="4"/>
  <c r="J194" i="4"/>
  <c r="K193" i="4"/>
  <c r="L193" i="4"/>
  <c r="D190" i="4"/>
  <c r="C191" i="4"/>
  <c r="V29" i="4" l="1"/>
  <c r="U30" i="4"/>
  <c r="T31" i="4"/>
  <c r="O70" i="4"/>
  <c r="D191" i="4"/>
  <c r="C192" i="4"/>
  <c r="J195" i="4"/>
  <c r="K194" i="4"/>
  <c r="L194" i="4"/>
  <c r="V30" i="4" l="1"/>
  <c r="U31" i="4"/>
  <c r="T32" i="4"/>
  <c r="O71" i="4"/>
  <c r="L195" i="4"/>
  <c r="K195" i="4"/>
  <c r="J196" i="4"/>
  <c r="D192" i="4"/>
  <c r="C193" i="4"/>
  <c r="V31" i="4" l="1"/>
  <c r="U32" i="4"/>
  <c r="T33" i="4"/>
  <c r="O72" i="4"/>
  <c r="L196" i="4"/>
  <c r="J197" i="4"/>
  <c r="K196" i="4"/>
  <c r="D193" i="4"/>
  <c r="C194" i="4"/>
  <c r="V32" i="4" l="1"/>
  <c r="U33" i="4"/>
  <c r="T34" i="4"/>
  <c r="O73" i="4"/>
  <c r="D194" i="4"/>
  <c r="C195" i="4"/>
  <c r="L197" i="4"/>
  <c r="J198" i="4"/>
  <c r="K197" i="4"/>
  <c r="V33" i="4" l="1"/>
  <c r="U34" i="4"/>
  <c r="T35" i="4"/>
  <c r="O74" i="4"/>
  <c r="D195" i="4"/>
  <c r="C196" i="4"/>
  <c r="L198" i="4"/>
  <c r="J199" i="4"/>
  <c r="K198" i="4"/>
  <c r="V34" i="4" l="1"/>
  <c r="U35" i="4"/>
  <c r="T36" i="4"/>
  <c r="O75" i="4"/>
  <c r="D196" i="4"/>
  <c r="C197" i="4"/>
  <c r="J200" i="4"/>
  <c r="K199" i="4"/>
  <c r="L199" i="4"/>
  <c r="V35" i="4" l="1"/>
  <c r="U36" i="4"/>
  <c r="T37" i="4"/>
  <c r="O76" i="4"/>
  <c r="J201" i="4"/>
  <c r="K200" i="4"/>
  <c r="L200" i="4"/>
  <c r="D197" i="4"/>
  <c r="C198" i="4"/>
  <c r="V36" i="4" l="1"/>
  <c r="U37" i="4"/>
  <c r="T38" i="4"/>
  <c r="O77" i="4"/>
  <c r="D198" i="4"/>
  <c r="C199" i="4"/>
  <c r="L201" i="4"/>
  <c r="K201" i="4"/>
  <c r="J202" i="4"/>
  <c r="V37" i="4" l="1"/>
  <c r="U38" i="4"/>
  <c r="T39" i="4"/>
  <c r="O78" i="4"/>
  <c r="D199" i="4"/>
  <c r="C200" i="4"/>
  <c r="L202" i="4"/>
  <c r="J203" i="4"/>
  <c r="K202" i="4"/>
  <c r="V38" i="4" l="1"/>
  <c r="U39" i="4"/>
  <c r="T40" i="4"/>
  <c r="O79" i="4"/>
  <c r="D200" i="4"/>
  <c r="C201" i="4"/>
  <c r="L203" i="4"/>
  <c r="J204" i="4"/>
  <c r="K203" i="4"/>
  <c r="V39" i="4" l="1"/>
  <c r="U40" i="4"/>
  <c r="T41" i="4"/>
  <c r="O80" i="4"/>
  <c r="L204" i="4"/>
  <c r="J205" i="4"/>
  <c r="K204" i="4"/>
  <c r="D201" i="4"/>
  <c r="C202" i="4"/>
  <c r="V40" i="4" l="1"/>
  <c r="U41" i="4"/>
  <c r="T42" i="4"/>
  <c r="O81" i="4"/>
  <c r="J206" i="4"/>
  <c r="K205" i="4"/>
  <c r="L205" i="4"/>
  <c r="D202" i="4"/>
  <c r="C203" i="4"/>
  <c r="V41" i="4" l="1"/>
  <c r="U42" i="4"/>
  <c r="T43" i="4"/>
  <c r="O82" i="4"/>
  <c r="D203" i="4"/>
  <c r="C204" i="4"/>
  <c r="J207" i="4"/>
  <c r="K206" i="4"/>
  <c r="L206" i="4"/>
  <c r="V42" i="4" l="1"/>
  <c r="U43" i="4"/>
  <c r="T44" i="4"/>
  <c r="O83" i="4"/>
  <c r="L207" i="4"/>
  <c r="J208" i="4"/>
  <c r="K207" i="4"/>
  <c r="D204" i="4"/>
  <c r="C205" i="4"/>
  <c r="V43" i="4" l="1"/>
  <c r="U44" i="4"/>
  <c r="T45" i="4"/>
  <c r="O84" i="4"/>
  <c r="L208" i="4"/>
  <c r="J209" i="4"/>
  <c r="K208" i="4"/>
  <c r="D205" i="4"/>
  <c r="C206" i="4"/>
  <c r="V44" i="4" l="1"/>
  <c r="U45" i="4"/>
  <c r="T46" i="4"/>
  <c r="O85" i="4"/>
  <c r="D206" i="4"/>
  <c r="C207" i="4"/>
  <c r="L209" i="4"/>
  <c r="J210" i="4"/>
  <c r="K209" i="4"/>
  <c r="V45" i="4" l="1"/>
  <c r="U46" i="4"/>
  <c r="T47" i="4"/>
  <c r="O86" i="4"/>
  <c r="D207" i="4"/>
  <c r="C208" i="4"/>
  <c r="L210" i="4"/>
  <c r="J211" i="4"/>
  <c r="K210" i="4"/>
  <c r="V46" i="4" l="1"/>
  <c r="U47" i="4"/>
  <c r="T48" i="4"/>
  <c r="O87" i="4"/>
  <c r="J212" i="4"/>
  <c r="K211" i="4"/>
  <c r="L211" i="4"/>
  <c r="D208" i="4"/>
  <c r="C209" i="4"/>
  <c r="V47" i="4" l="1"/>
  <c r="U48" i="4"/>
  <c r="T49" i="4"/>
  <c r="O88" i="4"/>
  <c r="D209" i="4"/>
  <c r="C210" i="4"/>
  <c r="K212" i="4"/>
  <c r="L212" i="4"/>
  <c r="J213" i="4"/>
  <c r="V48" i="4" l="1"/>
  <c r="U49" i="4"/>
  <c r="T50" i="4"/>
  <c r="O89" i="4"/>
  <c r="J214" i="4"/>
  <c r="L213" i="4"/>
  <c r="K213" i="4"/>
  <c r="D210" i="4"/>
  <c r="C211" i="4"/>
  <c r="V49" i="4" l="1"/>
  <c r="U50" i="4"/>
  <c r="T51" i="4"/>
  <c r="O90" i="4"/>
  <c r="J215" i="4"/>
  <c r="L214" i="4"/>
  <c r="K214" i="4"/>
  <c r="D211" i="4"/>
  <c r="C212" i="4"/>
  <c r="V50" i="4" l="1"/>
  <c r="U51" i="4"/>
  <c r="T52" i="4"/>
  <c r="D212" i="4"/>
  <c r="C213" i="4"/>
  <c r="O91" i="4"/>
  <c r="K215" i="4"/>
  <c r="J216" i="4"/>
  <c r="L215" i="4"/>
  <c r="V51" i="4" l="1"/>
  <c r="U52" i="4"/>
  <c r="T53" i="4"/>
  <c r="D213" i="4"/>
  <c r="C214" i="4"/>
  <c r="O92" i="4"/>
  <c r="J217" i="4"/>
  <c r="L216" i="4"/>
  <c r="K216" i="4"/>
  <c r="V52" i="4" l="1"/>
  <c r="U53" i="4"/>
  <c r="J218" i="4"/>
  <c r="K218" i="4" s="1"/>
  <c r="C215" i="4"/>
  <c r="D214" i="4"/>
  <c r="O93" i="4"/>
  <c r="L217" i="4"/>
  <c r="K217" i="4"/>
  <c r="V53" i="4" l="1"/>
  <c r="L218" i="4"/>
  <c r="J219" i="4"/>
  <c r="K219" i="4" s="1"/>
  <c r="D215" i="4"/>
  <c r="C216" i="4"/>
  <c r="O94" i="4"/>
  <c r="L219" i="4" l="1"/>
  <c r="J220" i="4"/>
  <c r="J221" i="4" s="1"/>
  <c r="D216" i="4"/>
  <c r="C217" i="4"/>
  <c r="O95" i="4"/>
  <c r="K220" i="4" l="1"/>
  <c r="L220" i="4"/>
  <c r="K221" i="4"/>
  <c r="L221" i="4"/>
  <c r="J222" i="4"/>
  <c r="D217" i="4"/>
  <c r="C218" i="4"/>
  <c r="O96" i="4"/>
  <c r="J223" i="4" l="1"/>
  <c r="K222" i="4"/>
  <c r="L222" i="4"/>
  <c r="D218" i="4"/>
  <c r="C219" i="4"/>
  <c r="O97" i="4"/>
  <c r="L223" i="4" l="1"/>
  <c r="K223" i="4"/>
  <c r="J224" i="4"/>
  <c r="D219" i="4"/>
  <c r="C220" i="4"/>
  <c r="O98" i="4"/>
  <c r="J225" i="4" l="1"/>
  <c r="K224" i="4"/>
  <c r="L224" i="4"/>
  <c r="D220" i="4"/>
  <c r="C221" i="4"/>
  <c r="O99" i="4"/>
  <c r="K225" i="4" l="1"/>
  <c r="L225" i="4"/>
  <c r="J226" i="4"/>
  <c r="E171" i="4" s="1"/>
  <c r="B109" i="4" s="1"/>
  <c r="D221" i="4"/>
  <c r="C222" i="4"/>
  <c r="O100" i="4"/>
  <c r="B26" i="4" l="1"/>
  <c r="E60" i="4"/>
  <c r="D222" i="4"/>
  <c r="C223" i="4"/>
  <c r="D223" i="4" s="1"/>
  <c r="E205" i="4"/>
  <c r="B143" i="4" s="1"/>
  <c r="E212" i="4"/>
  <c r="B150" i="4" s="1"/>
  <c r="F199" i="4"/>
  <c r="C137" i="4" s="1"/>
  <c r="F203" i="4"/>
  <c r="C141" i="4" s="1"/>
  <c r="E211" i="4"/>
  <c r="B149" i="4" s="1"/>
  <c r="B66" i="4" s="1"/>
  <c r="F177" i="4"/>
  <c r="C115" i="4" s="1"/>
  <c r="E184" i="4"/>
  <c r="B122" i="4" s="1"/>
  <c r="E220" i="4"/>
  <c r="B158" i="4" s="1"/>
  <c r="B75" i="4" s="1"/>
  <c r="F211" i="4"/>
  <c r="C149" i="4" s="1"/>
  <c r="C66" i="4" s="1"/>
  <c r="E167" i="4"/>
  <c r="B105" i="4" s="1"/>
  <c r="E176" i="4"/>
  <c r="B114" i="4" s="1"/>
  <c r="E214" i="4"/>
  <c r="B152" i="4" s="1"/>
  <c r="F189" i="4"/>
  <c r="C127" i="4" s="1"/>
  <c r="F200" i="4"/>
  <c r="C138" i="4" s="1"/>
  <c r="C55" i="4" s="1"/>
  <c r="F214" i="4"/>
  <c r="C152" i="4" s="1"/>
  <c r="F192" i="4"/>
  <c r="C130" i="4" s="1"/>
  <c r="F219" i="4"/>
  <c r="C157" i="4" s="1"/>
  <c r="F218" i="4"/>
  <c r="C156" i="4" s="1"/>
  <c r="E177" i="4"/>
  <c r="B115" i="4" s="1"/>
  <c r="F206" i="4"/>
  <c r="C144" i="4" s="1"/>
  <c r="E202" i="4"/>
  <c r="B140" i="4" s="1"/>
  <c r="F165" i="4"/>
  <c r="C103" i="4" s="1"/>
  <c r="F173" i="4"/>
  <c r="C111" i="4" s="1"/>
  <c r="F170" i="4"/>
  <c r="C108" i="4" s="1"/>
  <c r="F183" i="4"/>
  <c r="C121" i="4" s="1"/>
  <c r="F187" i="4"/>
  <c r="C125" i="4" s="1"/>
  <c r="E216" i="4"/>
  <c r="B154" i="4" s="1"/>
  <c r="E219" i="4"/>
  <c r="B157" i="4" s="1"/>
  <c r="E192" i="4"/>
  <c r="B130" i="4" s="1"/>
  <c r="E173" i="4"/>
  <c r="B111" i="4" s="1"/>
  <c r="E170" i="4"/>
  <c r="B108" i="4" s="1"/>
  <c r="F215" i="4"/>
  <c r="C153" i="4" s="1"/>
  <c r="F216" i="4"/>
  <c r="C154" i="4" s="1"/>
  <c r="E198" i="4"/>
  <c r="B136" i="4" s="1"/>
  <c r="E209" i="4"/>
  <c r="B147" i="4" s="1"/>
  <c r="F197" i="4"/>
  <c r="C135" i="4" s="1"/>
  <c r="F184" i="4"/>
  <c r="C122" i="4" s="1"/>
  <c r="E213" i="4"/>
  <c r="B151" i="4" s="1"/>
  <c r="E206" i="4"/>
  <c r="B144" i="4" s="1"/>
  <c r="E215" i="4"/>
  <c r="B153" i="4" s="1"/>
  <c r="E196" i="4"/>
  <c r="B134" i="4" s="1"/>
  <c r="F167" i="4"/>
  <c r="C105" i="4" s="1"/>
  <c r="F212" i="4"/>
  <c r="C150" i="4" s="1"/>
  <c r="E197" i="4"/>
  <c r="B135" i="4" s="1"/>
  <c r="E218" i="4"/>
  <c r="B156" i="4" s="1"/>
  <c r="F191" i="4"/>
  <c r="C129" i="4" s="1"/>
  <c r="E191" i="4"/>
  <c r="B129" i="4" s="1"/>
  <c r="E165" i="4"/>
  <c r="B103" i="4" s="1"/>
  <c r="E199" i="4"/>
  <c r="B137" i="4" s="1"/>
  <c r="F171" i="4"/>
  <c r="C109" i="4" s="1"/>
  <c r="F198" i="4"/>
  <c r="C136" i="4" s="1"/>
  <c r="F220" i="4"/>
  <c r="C158" i="4" s="1"/>
  <c r="C75" i="4" s="1"/>
  <c r="E217" i="4"/>
  <c r="B155" i="4" s="1"/>
  <c r="F190" i="4"/>
  <c r="C128" i="4" s="1"/>
  <c r="F217" i="4"/>
  <c r="C155" i="4" s="1"/>
  <c r="F89" i="4"/>
  <c r="F100" i="4"/>
  <c r="E185" i="4"/>
  <c r="B123" i="4" s="1"/>
  <c r="B40" i="4" s="1"/>
  <c r="F185" i="4"/>
  <c r="C123" i="4" s="1"/>
  <c r="C40" i="4" s="1"/>
  <c r="E204" i="4"/>
  <c r="B142" i="4" s="1"/>
  <c r="B59" i="4" s="1"/>
  <c r="F204" i="4"/>
  <c r="C142" i="4" s="1"/>
  <c r="C59" i="4" s="1"/>
  <c r="K226" i="4"/>
  <c r="E194" i="4" s="1"/>
  <c r="B132" i="4" s="1"/>
  <c r="B49" i="4" s="1"/>
  <c r="L226" i="4"/>
  <c r="F180" i="4" s="1"/>
  <c r="C118" i="4" s="1"/>
  <c r="J227" i="4"/>
  <c r="E221" i="4"/>
  <c r="B159" i="4" s="1"/>
  <c r="F221" i="4"/>
  <c r="C159" i="4" s="1"/>
  <c r="O101" i="4"/>
  <c r="E109" i="4" l="1"/>
  <c r="E100" i="4"/>
  <c r="E222" i="4"/>
  <c r="B160" i="4" s="1"/>
  <c r="E111" i="4" s="1"/>
  <c r="F109" i="4"/>
  <c r="C26" i="4"/>
  <c r="F60" i="4"/>
  <c r="B52" i="4"/>
  <c r="E86" i="4"/>
  <c r="B68" i="4"/>
  <c r="E102" i="4"/>
  <c r="C70" i="4"/>
  <c r="F104" i="4"/>
  <c r="C42" i="4"/>
  <c r="F76" i="4"/>
  <c r="C61" i="4"/>
  <c r="F95" i="4"/>
  <c r="B67" i="4"/>
  <c r="E101" i="4"/>
  <c r="C72" i="4"/>
  <c r="F106" i="4"/>
  <c r="B25" i="4"/>
  <c r="E59" i="4"/>
  <c r="B20" i="4"/>
  <c r="E54" i="4"/>
  <c r="C22" i="4"/>
  <c r="F56" i="4"/>
  <c r="B28" i="4"/>
  <c r="E62" i="4"/>
  <c r="C25" i="4"/>
  <c r="F59" i="4"/>
  <c r="C73" i="4"/>
  <c r="F107" i="4"/>
  <c r="B69" i="4"/>
  <c r="E103" i="4"/>
  <c r="C32" i="4"/>
  <c r="F66" i="4"/>
  <c r="B54" i="4"/>
  <c r="E88" i="4"/>
  <c r="C38" i="4"/>
  <c r="F72" i="4"/>
  <c r="B60" i="4"/>
  <c r="E94" i="4"/>
  <c r="B72" i="4"/>
  <c r="E106" i="4"/>
  <c r="B51" i="4"/>
  <c r="E85" i="4"/>
  <c r="B64" i="4"/>
  <c r="E98" i="4"/>
  <c r="B47" i="4"/>
  <c r="E81" i="4"/>
  <c r="C28" i="4"/>
  <c r="F62" i="4"/>
  <c r="C74" i="4"/>
  <c r="F108" i="4"/>
  <c r="C67" i="4"/>
  <c r="F101" i="4"/>
  <c r="B32" i="4"/>
  <c r="E66" i="4"/>
  <c r="C46" i="4"/>
  <c r="F80" i="4"/>
  <c r="B70" i="4"/>
  <c r="E104" i="4"/>
  <c r="B53" i="4"/>
  <c r="E87" i="4"/>
  <c r="B74" i="4"/>
  <c r="E108" i="4"/>
  <c r="C20" i="4"/>
  <c r="F54" i="4"/>
  <c r="C47" i="4"/>
  <c r="F81" i="4"/>
  <c r="B22" i="4"/>
  <c r="E56" i="4"/>
  <c r="C58" i="4"/>
  <c r="F92" i="4"/>
  <c r="C39" i="4"/>
  <c r="F73" i="4"/>
  <c r="B39" i="4"/>
  <c r="E73" i="4"/>
  <c r="C35" i="4"/>
  <c r="F69" i="4"/>
  <c r="B46" i="4"/>
  <c r="E80" i="4"/>
  <c r="E83" i="4"/>
  <c r="C53" i="4"/>
  <c r="F87" i="4"/>
  <c r="B73" i="4"/>
  <c r="E107" i="4"/>
  <c r="B61" i="4"/>
  <c r="E95" i="4"/>
  <c r="C71" i="4"/>
  <c r="F105" i="4"/>
  <c r="B71" i="4"/>
  <c r="E105" i="4"/>
  <c r="B57" i="4"/>
  <c r="E91" i="4"/>
  <c r="C69" i="4"/>
  <c r="F103" i="4"/>
  <c r="C54" i="4"/>
  <c r="F88" i="4"/>
  <c r="F222" i="4"/>
  <c r="C160" i="4" s="1"/>
  <c r="C77" i="4" s="1"/>
  <c r="E223" i="4"/>
  <c r="B161" i="4" s="1"/>
  <c r="B78" i="4" s="1"/>
  <c r="F223" i="4"/>
  <c r="C161" i="4" s="1"/>
  <c r="C78" i="4" s="1"/>
  <c r="E180" i="4"/>
  <c r="B118" i="4" s="1"/>
  <c r="E65" i="4"/>
  <c r="B31" i="4"/>
  <c r="F79" i="4"/>
  <c r="C45" i="4"/>
  <c r="F86" i="4"/>
  <c r="C52" i="4"/>
  <c r="F78" i="4"/>
  <c r="C44" i="4"/>
  <c r="E190" i="4"/>
  <c r="B128" i="4" s="1"/>
  <c r="F164" i="4"/>
  <c r="C102" i="4" s="1"/>
  <c r="E163" i="4"/>
  <c r="B101" i="4" s="1"/>
  <c r="B18" i="4" s="1"/>
  <c r="F163" i="4"/>
  <c r="C101" i="4" s="1"/>
  <c r="E164" i="4"/>
  <c r="B102" i="4" s="1"/>
  <c r="E53" i="4" s="1"/>
  <c r="E166" i="4"/>
  <c r="B104" i="4" s="1"/>
  <c r="F178" i="4"/>
  <c r="C116" i="4" s="1"/>
  <c r="E193" i="4"/>
  <c r="B131" i="4" s="1"/>
  <c r="E174" i="4"/>
  <c r="B112" i="4" s="1"/>
  <c r="F166" i="4"/>
  <c r="C104" i="4" s="1"/>
  <c r="F172" i="4"/>
  <c r="C110" i="4" s="1"/>
  <c r="E172" i="4"/>
  <c r="B110" i="4" s="1"/>
  <c r="F168" i="4"/>
  <c r="C106" i="4" s="1"/>
  <c r="E168" i="4"/>
  <c r="B106" i="4" s="1"/>
  <c r="F193" i="4"/>
  <c r="C131" i="4" s="1"/>
  <c r="E178" i="4"/>
  <c r="B116" i="4" s="1"/>
  <c r="F174" i="4"/>
  <c r="C112" i="4" s="1"/>
  <c r="F196" i="4"/>
  <c r="C134" i="4" s="1"/>
  <c r="E186" i="4"/>
  <c r="B124" i="4" s="1"/>
  <c r="F186" i="4"/>
  <c r="C124" i="4" s="1"/>
  <c r="E189" i="4"/>
  <c r="B127" i="4" s="1"/>
  <c r="F209" i="4"/>
  <c r="C147" i="4" s="1"/>
  <c r="F181" i="4"/>
  <c r="C119" i="4" s="1"/>
  <c r="E187" i="4"/>
  <c r="B125" i="4" s="1"/>
  <c r="E203" i="4"/>
  <c r="B141" i="4" s="1"/>
  <c r="F202" i="4"/>
  <c r="C140" i="4" s="1"/>
  <c r="F179" i="4"/>
  <c r="C117" i="4" s="1"/>
  <c r="E181" i="4"/>
  <c r="B119" i="4" s="1"/>
  <c r="F176" i="4"/>
  <c r="C114" i="4" s="1"/>
  <c r="F213" i="4"/>
  <c r="C151" i="4" s="1"/>
  <c r="F205" i="4"/>
  <c r="C143" i="4" s="1"/>
  <c r="E183" i="4"/>
  <c r="B121" i="4" s="1"/>
  <c r="E179" i="4"/>
  <c r="B117" i="4" s="1"/>
  <c r="F210" i="4"/>
  <c r="C148" i="4" s="1"/>
  <c r="E210" i="4"/>
  <c r="B148" i="4" s="1"/>
  <c r="F93" i="4"/>
  <c r="E93" i="4"/>
  <c r="F74" i="4"/>
  <c r="E74" i="4"/>
  <c r="E195" i="4"/>
  <c r="B133" i="4" s="1"/>
  <c r="B50" i="4" s="1"/>
  <c r="F208" i="4"/>
  <c r="C146" i="4" s="1"/>
  <c r="C63" i="4" s="1"/>
  <c r="F195" i="4"/>
  <c r="C133" i="4" s="1"/>
  <c r="C50" i="4" s="1"/>
  <c r="E208" i="4"/>
  <c r="B146" i="4" s="1"/>
  <c r="B63" i="4" s="1"/>
  <c r="E182" i="4"/>
  <c r="B120" i="4" s="1"/>
  <c r="B37" i="4" s="1"/>
  <c r="F182" i="4"/>
  <c r="C120" i="4" s="1"/>
  <c r="C37" i="4" s="1"/>
  <c r="E201" i="4"/>
  <c r="B139" i="4" s="1"/>
  <c r="B56" i="4" s="1"/>
  <c r="F201" i="4"/>
  <c r="C139" i="4" s="1"/>
  <c r="C56" i="4" s="1"/>
  <c r="F188" i="4"/>
  <c r="C126" i="4" s="1"/>
  <c r="C43" i="4" s="1"/>
  <c r="E207" i="4"/>
  <c r="B145" i="4" s="1"/>
  <c r="B62" i="4" s="1"/>
  <c r="E188" i="4"/>
  <c r="B126" i="4" s="1"/>
  <c r="B43" i="4" s="1"/>
  <c r="F207" i="4"/>
  <c r="C145" i="4" s="1"/>
  <c r="C62" i="4" s="1"/>
  <c r="E169" i="4"/>
  <c r="B107" i="4" s="1"/>
  <c r="B24" i="4" s="1"/>
  <c r="E175" i="4"/>
  <c r="B113" i="4" s="1"/>
  <c r="B30" i="4" s="1"/>
  <c r="F175" i="4"/>
  <c r="C113" i="4" s="1"/>
  <c r="C30" i="4" s="1"/>
  <c r="F169" i="4"/>
  <c r="C107" i="4" s="1"/>
  <c r="C24" i="4" s="1"/>
  <c r="F194" i="4"/>
  <c r="C132" i="4" s="1"/>
  <c r="C49" i="4" s="1"/>
  <c r="E200" i="4"/>
  <c r="B138" i="4" s="1"/>
  <c r="B55" i="4" s="1"/>
  <c r="L227" i="4"/>
  <c r="K227" i="4"/>
  <c r="B77" i="4"/>
  <c r="C76" i="4"/>
  <c r="F110" i="4"/>
  <c r="B76" i="4"/>
  <c r="E110" i="4"/>
  <c r="O102" i="4"/>
  <c r="C18" i="4" l="1"/>
  <c r="F52" i="4"/>
  <c r="B34" i="4"/>
  <c r="E68" i="4"/>
  <c r="B58" i="4"/>
  <c r="E92" i="4"/>
  <c r="C33" i="4"/>
  <c r="F67" i="4"/>
  <c r="C68" i="4"/>
  <c r="F102" i="4"/>
  <c r="B42" i="4"/>
  <c r="E76" i="4"/>
  <c r="B27" i="4"/>
  <c r="E61" i="4"/>
  <c r="B21" i="4"/>
  <c r="E55" i="4"/>
  <c r="C60" i="4"/>
  <c r="F94" i="4"/>
  <c r="C23" i="4"/>
  <c r="F57" i="4"/>
  <c r="B45" i="4"/>
  <c r="E79" i="4"/>
  <c r="F111" i="4"/>
  <c r="B65" i="4"/>
  <c r="E99" i="4"/>
  <c r="C36" i="4"/>
  <c r="F70" i="4"/>
  <c r="C29" i="4"/>
  <c r="F63" i="4"/>
  <c r="C27" i="4"/>
  <c r="F61" i="4"/>
  <c r="B44" i="4"/>
  <c r="E78" i="4"/>
  <c r="B41" i="4"/>
  <c r="E75" i="4"/>
  <c r="C65" i="4"/>
  <c r="F99" i="4"/>
  <c r="B36" i="4"/>
  <c r="E70" i="4"/>
  <c r="C64" i="4"/>
  <c r="F98" i="4"/>
  <c r="B33" i="4"/>
  <c r="E67" i="4"/>
  <c r="C21" i="4"/>
  <c r="F55" i="4"/>
  <c r="B35" i="4"/>
  <c r="E69" i="4"/>
  <c r="C34" i="4"/>
  <c r="F68" i="4"/>
  <c r="C48" i="4"/>
  <c r="F82" i="4"/>
  <c r="B29" i="4"/>
  <c r="E63" i="4"/>
  <c r="B38" i="4"/>
  <c r="E72" i="4"/>
  <c r="C57" i="4"/>
  <c r="F91" i="4"/>
  <c r="C41" i="4"/>
  <c r="F75" i="4"/>
  <c r="B23" i="4"/>
  <c r="E57" i="4"/>
  <c r="B48" i="4"/>
  <c r="E82" i="4"/>
  <c r="C19" i="4"/>
  <c r="F53" i="4"/>
  <c r="F85" i="4"/>
  <c r="C51" i="4"/>
  <c r="F65" i="4"/>
  <c r="C31" i="4"/>
  <c r="P26" i="4"/>
  <c r="B19" i="4"/>
  <c r="Q70" i="4"/>
  <c r="Q73" i="4"/>
  <c r="Q72" i="4"/>
  <c r="Q69" i="4"/>
  <c r="Q49" i="4"/>
  <c r="P87" i="4"/>
  <c r="Q85" i="4"/>
  <c r="P72" i="4"/>
  <c r="P90" i="4"/>
  <c r="P89" i="4"/>
  <c r="P88" i="4"/>
  <c r="Q86" i="4"/>
  <c r="Q89" i="4"/>
  <c r="Q90" i="4"/>
  <c r="P83" i="4"/>
  <c r="P86" i="4"/>
  <c r="P85" i="4"/>
  <c r="P84" i="4"/>
  <c r="P93" i="4"/>
  <c r="P94" i="4"/>
  <c r="P91" i="4"/>
  <c r="P92" i="4"/>
  <c r="Q93" i="4"/>
  <c r="Q94" i="4"/>
  <c r="Q91" i="4"/>
  <c r="Q92" i="4"/>
  <c r="Q87" i="4"/>
  <c r="Q83" i="4"/>
  <c r="Q84" i="4"/>
  <c r="Q44" i="4"/>
  <c r="Q88" i="4"/>
  <c r="P73" i="4"/>
  <c r="Q68" i="4"/>
  <c r="Q54" i="4"/>
  <c r="Q71" i="4"/>
  <c r="Q53" i="4"/>
  <c r="P68" i="4"/>
  <c r="P71" i="4"/>
  <c r="P70" i="4"/>
  <c r="P69" i="4"/>
  <c r="Q52" i="4"/>
  <c r="P75" i="4"/>
  <c r="P50" i="4"/>
  <c r="P44" i="4"/>
  <c r="P49" i="4"/>
  <c r="P76" i="4"/>
  <c r="P65" i="4"/>
  <c r="P54" i="4"/>
  <c r="P45" i="4"/>
  <c r="P56" i="4"/>
  <c r="P74" i="4"/>
  <c r="P66" i="4"/>
  <c r="P58" i="4"/>
  <c r="P47" i="4"/>
  <c r="P57" i="4"/>
  <c r="P67" i="4"/>
  <c r="P53" i="4"/>
  <c r="P52" i="4"/>
  <c r="P46" i="4"/>
  <c r="P55" i="4"/>
  <c r="P51" i="4"/>
  <c r="P48" i="4"/>
  <c r="Q57" i="4"/>
  <c r="P30" i="4"/>
  <c r="P36" i="4"/>
  <c r="P34" i="4"/>
  <c r="P37" i="4"/>
  <c r="P31" i="4"/>
  <c r="P32" i="4"/>
  <c r="P33" i="4"/>
  <c r="P35" i="4"/>
  <c r="P27" i="4"/>
  <c r="P29" i="4"/>
  <c r="P28" i="4"/>
  <c r="Q50" i="4"/>
  <c r="Q76" i="4"/>
  <c r="Q66" i="4"/>
  <c r="Q58" i="4"/>
  <c r="Q74" i="4"/>
  <c r="Q65" i="4"/>
  <c r="Q75" i="4"/>
  <c r="Q67" i="4"/>
  <c r="Q51" i="4"/>
  <c r="Q45" i="4"/>
  <c r="Q13" i="4"/>
  <c r="Q5" i="4"/>
  <c r="BV5" i="4" s="1"/>
  <c r="Q17" i="4"/>
  <c r="Q11" i="4"/>
  <c r="Q10" i="4"/>
  <c r="Q8" i="4"/>
  <c r="Q9" i="4"/>
  <c r="Q18" i="4"/>
  <c r="Q6" i="4"/>
  <c r="Q14" i="4"/>
  <c r="Q15" i="4"/>
  <c r="Q19" i="4"/>
  <c r="Q7" i="4"/>
  <c r="Q16" i="4"/>
  <c r="Q12" i="4"/>
  <c r="Q56" i="4"/>
  <c r="Q55" i="4"/>
  <c r="E52" i="4"/>
  <c r="P19" i="4"/>
  <c r="P11" i="4"/>
  <c r="P5" i="4"/>
  <c r="BU5" i="4" s="1"/>
  <c r="P17" i="4"/>
  <c r="P9" i="4"/>
  <c r="P18" i="4"/>
  <c r="P12" i="4"/>
  <c r="P6" i="4"/>
  <c r="P10" i="4"/>
  <c r="P15" i="4"/>
  <c r="P7" i="4"/>
  <c r="P16" i="4"/>
  <c r="P8" i="4"/>
  <c r="P14" i="4"/>
  <c r="P13" i="4"/>
  <c r="Q47" i="4"/>
  <c r="Q48" i="4"/>
  <c r="Q30" i="4"/>
  <c r="Q27" i="4"/>
  <c r="Q34" i="4"/>
  <c r="Q28" i="4"/>
  <c r="Q33" i="4"/>
  <c r="Q35" i="4"/>
  <c r="Q29" i="4"/>
  <c r="Q36" i="4"/>
  <c r="Q32" i="4"/>
  <c r="Q37" i="4"/>
  <c r="Q31" i="4"/>
  <c r="Q26" i="4"/>
  <c r="Q46" i="4"/>
  <c r="P95" i="4"/>
  <c r="P97" i="4"/>
  <c r="P96" i="4"/>
  <c r="Q42" i="4"/>
  <c r="Q43" i="4"/>
  <c r="Q41" i="4"/>
  <c r="Q40" i="4"/>
  <c r="F64" i="4"/>
  <c r="Q38" i="4"/>
  <c r="Q39" i="4"/>
  <c r="F97" i="4"/>
  <c r="Q80" i="4"/>
  <c r="Q81" i="4"/>
  <c r="Q82" i="4"/>
  <c r="Q78" i="4"/>
  <c r="Q79" i="4"/>
  <c r="F77" i="4"/>
  <c r="Q77" i="4"/>
  <c r="P41" i="4"/>
  <c r="P43" i="4"/>
  <c r="P42" i="4"/>
  <c r="P38" i="4"/>
  <c r="E64" i="4"/>
  <c r="P39" i="4"/>
  <c r="P40" i="4"/>
  <c r="F90" i="4"/>
  <c r="P23" i="4"/>
  <c r="P24" i="4"/>
  <c r="P25" i="4"/>
  <c r="P21" i="4"/>
  <c r="P22" i="4"/>
  <c r="E58" i="4"/>
  <c r="P20" i="4"/>
  <c r="E90" i="4"/>
  <c r="P101" i="4"/>
  <c r="P102" i="4"/>
  <c r="E84" i="4"/>
  <c r="P98" i="4"/>
  <c r="P99" i="4"/>
  <c r="P100" i="4"/>
  <c r="E89" i="4"/>
  <c r="F96" i="4"/>
  <c r="Q62" i="4"/>
  <c r="Q63" i="4"/>
  <c r="Q64" i="4"/>
  <c r="Q59" i="4"/>
  <c r="Q60" i="4"/>
  <c r="F71" i="4"/>
  <c r="Q61" i="4"/>
  <c r="Q98" i="4"/>
  <c r="Q99" i="4"/>
  <c r="Q100" i="4"/>
  <c r="Q96" i="4"/>
  <c r="Q97" i="4"/>
  <c r="F83" i="4"/>
  <c r="Q95" i="4"/>
  <c r="P81" i="4"/>
  <c r="P82" i="4"/>
  <c r="P80" i="4"/>
  <c r="E77" i="4"/>
  <c r="P78" i="4"/>
  <c r="P77" i="4"/>
  <c r="P79" i="4"/>
  <c r="P63" i="4"/>
  <c r="P64" i="4"/>
  <c r="P62" i="4"/>
  <c r="P60" i="4"/>
  <c r="E71" i="4"/>
  <c r="P61" i="4"/>
  <c r="P59" i="4"/>
  <c r="Q102" i="4"/>
  <c r="Q101" i="4"/>
  <c r="F84" i="4"/>
  <c r="Q24" i="4"/>
  <c r="Q25" i="4"/>
  <c r="Q23" i="4"/>
  <c r="Q21" i="4"/>
  <c r="Q22" i="4"/>
  <c r="F58" i="4"/>
  <c r="Q20" i="4"/>
  <c r="E96" i="4"/>
  <c r="E97" i="4"/>
  <c r="O103" i="4"/>
  <c r="P103" i="4" s="1"/>
  <c r="BS8" i="4" l="1"/>
  <c r="BU8" i="4"/>
  <c r="BT7" i="4"/>
  <c r="BV7" i="4"/>
  <c r="BT9" i="4"/>
  <c r="BV9" i="4"/>
  <c r="BS7" i="4"/>
  <c r="BU7" i="4"/>
  <c r="BS9" i="4"/>
  <c r="BU9" i="4"/>
  <c r="BT10" i="4"/>
  <c r="BV10" i="4"/>
  <c r="BV11" i="4" s="1"/>
  <c r="BV12" i="4" s="1"/>
  <c r="BV13" i="4" s="1"/>
  <c r="BV14" i="4" s="1"/>
  <c r="BV15" i="4" s="1"/>
  <c r="BV16" i="4" s="1"/>
  <c r="BV17" i="4" s="1"/>
  <c r="BV18" i="4" s="1"/>
  <c r="BV19" i="4" s="1"/>
  <c r="BV20" i="4" s="1"/>
  <c r="BV21" i="4" s="1"/>
  <c r="BV22" i="4" s="1"/>
  <c r="BV23" i="4" s="1"/>
  <c r="BV24" i="4" s="1"/>
  <c r="BV25" i="4" s="1"/>
  <c r="BV26" i="4" s="1"/>
  <c r="BV27" i="4" s="1"/>
  <c r="BV28" i="4" s="1"/>
  <c r="BV29" i="4" s="1"/>
  <c r="BV30" i="4" s="1"/>
  <c r="BV31" i="4" s="1"/>
  <c r="BV32" i="4" s="1"/>
  <c r="BV33" i="4" s="1"/>
  <c r="BV34" i="4" s="1"/>
  <c r="BV35" i="4" s="1"/>
  <c r="BV36" i="4" s="1"/>
  <c r="BV37" i="4" s="1"/>
  <c r="BV38" i="4" s="1"/>
  <c r="BV39" i="4" s="1"/>
  <c r="BV40" i="4" s="1"/>
  <c r="BV41" i="4" s="1"/>
  <c r="BV42" i="4" s="1"/>
  <c r="BV43" i="4" s="1"/>
  <c r="BV44" i="4" s="1"/>
  <c r="BV45" i="4" s="1"/>
  <c r="BV46" i="4" s="1"/>
  <c r="BV47" i="4" s="1"/>
  <c r="BV48" i="4" s="1"/>
  <c r="BV49" i="4" s="1"/>
  <c r="BV50" i="4" s="1"/>
  <c r="BV51" i="4" s="1"/>
  <c r="BV52" i="4" s="1"/>
  <c r="BV53" i="4" s="1"/>
  <c r="BV54" i="4" s="1"/>
  <c r="BV55" i="4" s="1"/>
  <c r="BV56" i="4" s="1"/>
  <c r="BV57" i="4" s="1"/>
  <c r="BV58" i="4" s="1"/>
  <c r="BV59" i="4" s="1"/>
  <c r="BV60" i="4" s="1"/>
  <c r="BV61" i="4" s="1"/>
  <c r="BV62" i="4" s="1"/>
  <c r="BV63" i="4" s="1"/>
  <c r="BV64" i="4" s="1"/>
  <c r="BV65" i="4" s="1"/>
  <c r="BV66" i="4" s="1"/>
  <c r="BS10" i="4"/>
  <c r="BU10" i="4"/>
  <c r="BU11" i="4" s="1"/>
  <c r="BU12" i="4" s="1"/>
  <c r="BU13" i="4" s="1"/>
  <c r="BU14" i="4" s="1"/>
  <c r="BU15" i="4" s="1"/>
  <c r="BU16" i="4" s="1"/>
  <c r="BU17" i="4" s="1"/>
  <c r="BU18" i="4" s="1"/>
  <c r="BU19" i="4" s="1"/>
  <c r="BU20" i="4" s="1"/>
  <c r="BU21" i="4" s="1"/>
  <c r="BU22" i="4" s="1"/>
  <c r="BU23" i="4" s="1"/>
  <c r="BU24" i="4" s="1"/>
  <c r="BU25" i="4" s="1"/>
  <c r="BU26" i="4" s="1"/>
  <c r="BU27" i="4" s="1"/>
  <c r="BU28" i="4" s="1"/>
  <c r="BU29" i="4" s="1"/>
  <c r="BU30" i="4" s="1"/>
  <c r="BU31" i="4" s="1"/>
  <c r="BU32" i="4" s="1"/>
  <c r="BU33" i="4" s="1"/>
  <c r="BU34" i="4" s="1"/>
  <c r="BU35" i="4" s="1"/>
  <c r="BU36" i="4" s="1"/>
  <c r="BU37" i="4" s="1"/>
  <c r="BU38" i="4" s="1"/>
  <c r="BU39" i="4" s="1"/>
  <c r="BU40" i="4" s="1"/>
  <c r="BU41" i="4" s="1"/>
  <c r="BU42" i="4" s="1"/>
  <c r="BU43" i="4" s="1"/>
  <c r="BU44" i="4" s="1"/>
  <c r="BU45" i="4" s="1"/>
  <c r="BU46" i="4" s="1"/>
  <c r="BU47" i="4" s="1"/>
  <c r="BU48" i="4" s="1"/>
  <c r="BU49" i="4" s="1"/>
  <c r="BU50" i="4" s="1"/>
  <c r="BU51" i="4" s="1"/>
  <c r="BU52" i="4" s="1"/>
  <c r="BU53" i="4" s="1"/>
  <c r="BU54" i="4" s="1"/>
  <c r="BU55" i="4" s="1"/>
  <c r="BU56" i="4" s="1"/>
  <c r="BU57" i="4" s="1"/>
  <c r="BU58" i="4" s="1"/>
  <c r="BU59" i="4" s="1"/>
  <c r="BU60" i="4" s="1"/>
  <c r="BU61" i="4" s="1"/>
  <c r="BU62" i="4" s="1"/>
  <c r="BU63" i="4" s="1"/>
  <c r="BU64" i="4" s="1"/>
  <c r="BU65" i="4" s="1"/>
  <c r="BU66" i="4" s="1"/>
  <c r="BT6" i="4"/>
  <c r="BV6" i="4"/>
  <c r="BT8" i="4"/>
  <c r="BV8" i="4"/>
  <c r="BS6" i="4"/>
  <c r="BU6" i="4"/>
  <c r="BS11" i="4"/>
  <c r="BT11" i="4"/>
  <c r="BT12" i="4" s="1"/>
  <c r="BT13" i="4" s="1"/>
  <c r="BT14" i="4" s="1"/>
  <c r="BT15" i="4" s="1"/>
  <c r="BT16" i="4" s="1"/>
  <c r="BT17" i="4" s="1"/>
  <c r="BT18" i="4" s="1"/>
  <c r="BT19" i="4" s="1"/>
  <c r="BT20" i="4" s="1"/>
  <c r="BT21" i="4" s="1"/>
  <c r="BT22" i="4" s="1"/>
  <c r="BT23" i="4" s="1"/>
  <c r="BT24" i="4" s="1"/>
  <c r="BT25" i="4" s="1"/>
  <c r="BT26" i="4" s="1"/>
  <c r="BT27" i="4" s="1"/>
  <c r="BT28" i="4" s="1"/>
  <c r="BT29" i="4" s="1"/>
  <c r="BT30" i="4" s="1"/>
  <c r="BT31" i="4" s="1"/>
  <c r="BT32" i="4" s="1"/>
  <c r="BT33" i="4" s="1"/>
  <c r="BT34" i="4" s="1"/>
  <c r="BS12" i="4"/>
  <c r="BS13" i="4" s="1"/>
  <c r="BS14" i="4" s="1"/>
  <c r="BS15" i="4" s="1"/>
  <c r="BS16" i="4" s="1"/>
  <c r="BS17" i="4" s="1"/>
  <c r="BS18" i="4" s="1"/>
  <c r="BS19" i="4" s="1"/>
  <c r="BS20" i="4" s="1"/>
  <c r="BS21" i="4" s="1"/>
  <c r="BS22" i="4" s="1"/>
  <c r="BS23" i="4" s="1"/>
  <c r="BS24" i="4" s="1"/>
  <c r="BS25" i="4" s="1"/>
  <c r="BS26" i="4" s="1"/>
  <c r="BS27" i="4" s="1"/>
  <c r="BS28" i="4" s="1"/>
  <c r="BS29" i="4" s="1"/>
  <c r="BS30" i="4" s="1"/>
  <c r="BS31" i="4" s="1"/>
  <c r="BS32" i="4" s="1"/>
  <c r="BS33" i="4" s="1"/>
  <c r="BS34" i="4" s="1"/>
  <c r="BS35" i="4" s="1"/>
  <c r="R5" i="4"/>
  <c r="BY5" i="4" s="1"/>
  <c r="BS5" i="4"/>
  <c r="S5" i="4"/>
  <c r="BZ5" i="4" s="1"/>
  <c r="BT5" i="4"/>
  <c r="Q103" i="4"/>
  <c r="O104" i="4"/>
  <c r="BX5" i="4" l="1"/>
  <c r="BW5" i="4"/>
  <c r="Q104" i="4"/>
  <c r="P104" i="4"/>
  <c r="O105" i="4"/>
  <c r="BS36" i="4"/>
  <c r="BT35" i="4"/>
  <c r="BU67" i="4"/>
  <c r="BV67" i="4"/>
  <c r="Q105" i="4" l="1"/>
  <c r="P105" i="4"/>
  <c r="O106" i="4"/>
  <c r="BT36" i="4"/>
  <c r="BS37" i="4"/>
  <c r="BV68" i="4"/>
  <c r="BU68" i="4"/>
  <c r="Q106" i="4" l="1"/>
  <c r="P106" i="4"/>
  <c r="O107" i="4"/>
  <c r="BS38" i="4"/>
  <c r="BT37" i="4"/>
  <c r="BV69" i="4"/>
  <c r="BU69" i="4"/>
  <c r="P107" i="4" l="1"/>
  <c r="Q107" i="4"/>
  <c r="O108" i="4"/>
  <c r="BT38" i="4"/>
  <c r="BS39" i="4"/>
  <c r="BU70" i="4"/>
  <c r="BV70" i="4"/>
  <c r="Q108" i="4" l="1"/>
  <c r="P108" i="4"/>
  <c r="O109" i="4"/>
  <c r="BS40" i="4"/>
  <c r="BT39" i="4"/>
  <c r="BV71" i="4"/>
  <c r="BU71" i="4"/>
  <c r="Q109" i="4" l="1"/>
  <c r="P109" i="4"/>
  <c r="O110" i="4"/>
  <c r="BT40" i="4"/>
  <c r="BS41" i="4"/>
  <c r="BU72" i="4"/>
  <c r="BV72" i="4"/>
  <c r="P110" i="4" l="1"/>
  <c r="Q110" i="4"/>
  <c r="O111" i="4"/>
  <c r="BS42" i="4"/>
  <c r="BT41" i="4"/>
  <c r="BU73" i="4"/>
  <c r="BV73" i="4"/>
  <c r="P111" i="4" l="1"/>
  <c r="Q111" i="4"/>
  <c r="O112" i="4"/>
  <c r="BT42" i="4"/>
  <c r="BS43" i="4"/>
  <c r="BV74" i="4"/>
  <c r="BU74" i="4"/>
  <c r="P112" i="4" l="1"/>
  <c r="Q112" i="4"/>
  <c r="O113" i="4"/>
  <c r="BS44" i="4"/>
  <c r="BT43" i="4"/>
  <c r="BV75" i="4"/>
  <c r="BU75" i="4"/>
  <c r="Q113" i="4" l="1"/>
  <c r="P113" i="4"/>
  <c r="O114" i="4"/>
  <c r="BT44" i="4"/>
  <c r="BS45" i="4"/>
  <c r="BV76" i="4"/>
  <c r="BU76" i="4"/>
  <c r="Q114" i="4" l="1"/>
  <c r="P114" i="4"/>
  <c r="O115" i="4"/>
  <c r="BS46" i="4"/>
  <c r="BT45" i="4"/>
  <c r="BV77" i="4"/>
  <c r="BU77" i="4"/>
  <c r="Q115" i="4" l="1"/>
  <c r="P115" i="4"/>
  <c r="O116" i="4"/>
  <c r="BT46" i="4"/>
  <c r="BS47" i="4"/>
  <c r="BU78" i="4"/>
  <c r="BV78" i="4"/>
  <c r="P116" i="4" l="1"/>
  <c r="Q116" i="4"/>
  <c r="O117" i="4"/>
  <c r="BS48" i="4"/>
  <c r="BT47" i="4"/>
  <c r="BU79" i="4"/>
  <c r="BV79" i="4"/>
  <c r="Q117" i="4" l="1"/>
  <c r="P117" i="4"/>
  <c r="O118" i="4"/>
  <c r="BT48" i="4"/>
  <c r="BS49" i="4"/>
  <c r="BV80" i="4"/>
  <c r="BU80" i="4"/>
  <c r="Q118" i="4" l="1"/>
  <c r="P118" i="4"/>
  <c r="O119" i="4"/>
  <c r="BS50" i="4"/>
  <c r="BT49" i="4"/>
  <c r="BV81" i="4"/>
  <c r="BU81" i="4"/>
  <c r="Q119" i="4" l="1"/>
  <c r="P119" i="4"/>
  <c r="O120" i="4"/>
  <c r="BT50" i="4"/>
  <c r="BS51" i="4"/>
  <c r="BV82" i="4"/>
  <c r="BU82" i="4"/>
  <c r="Q120" i="4" l="1"/>
  <c r="P120" i="4"/>
  <c r="O121" i="4"/>
  <c r="BS52" i="4"/>
  <c r="BT51" i="4"/>
  <c r="BV83" i="4"/>
  <c r="BU83" i="4"/>
  <c r="Q121" i="4" l="1"/>
  <c r="P121" i="4"/>
  <c r="O122" i="4"/>
  <c r="BT52" i="4"/>
  <c r="BS53" i="4"/>
  <c r="BU84" i="4"/>
  <c r="BV84" i="4"/>
  <c r="Q122" i="4" l="1"/>
  <c r="P122" i="4"/>
  <c r="O123" i="4"/>
  <c r="BS54" i="4"/>
  <c r="BT53" i="4"/>
  <c r="BU85" i="4"/>
  <c r="BV85" i="4"/>
  <c r="Q123" i="4" l="1"/>
  <c r="P123" i="4"/>
  <c r="O124" i="4"/>
  <c r="BT54" i="4"/>
  <c r="BS55" i="4"/>
  <c r="BV86" i="4"/>
  <c r="BU86" i="4"/>
  <c r="Q124" i="4" l="1"/>
  <c r="P124" i="4"/>
  <c r="O125" i="4"/>
  <c r="BS56" i="4"/>
  <c r="BT55" i="4"/>
  <c r="BV87" i="4"/>
  <c r="BU87" i="4"/>
  <c r="P125" i="4" l="1"/>
  <c r="Q125" i="4"/>
  <c r="O126" i="4"/>
  <c r="BT56" i="4"/>
  <c r="BS57" i="4"/>
  <c r="BV88" i="4"/>
  <c r="BU88" i="4"/>
  <c r="Q126" i="4" l="1"/>
  <c r="P126" i="4"/>
  <c r="O127" i="4"/>
  <c r="BS58" i="4"/>
  <c r="BT57" i="4"/>
  <c r="BV89" i="4"/>
  <c r="BU89" i="4"/>
  <c r="Q127" i="4" l="1"/>
  <c r="P127" i="4"/>
  <c r="O128" i="4"/>
  <c r="BT58" i="4"/>
  <c r="BS59" i="4"/>
  <c r="BU90" i="4"/>
  <c r="BV90" i="4"/>
  <c r="Q128" i="4" l="1"/>
  <c r="P128" i="4"/>
  <c r="O129" i="4"/>
  <c r="BT59" i="4"/>
  <c r="BS60" i="4"/>
  <c r="BU91" i="4"/>
  <c r="BV91" i="4"/>
  <c r="P129" i="4" l="1"/>
  <c r="Q129" i="4"/>
  <c r="O130" i="4"/>
  <c r="BS61" i="4"/>
  <c r="BT60" i="4"/>
  <c r="BV92" i="4"/>
  <c r="BU92" i="4"/>
  <c r="Q130" i="4" l="1"/>
  <c r="P130" i="4"/>
  <c r="O131" i="4"/>
  <c r="BT61" i="4"/>
  <c r="BS62" i="4"/>
  <c r="BV93" i="4"/>
  <c r="BU93" i="4"/>
  <c r="Q131" i="4" l="1"/>
  <c r="P131" i="4"/>
  <c r="O132" i="4"/>
  <c r="BS63" i="4"/>
  <c r="BT62" i="4"/>
  <c r="BV94" i="4"/>
  <c r="BU94" i="4"/>
  <c r="Q132" i="4" l="1"/>
  <c r="P132" i="4"/>
  <c r="O133" i="4"/>
  <c r="BT63" i="4"/>
  <c r="BS64" i="4"/>
  <c r="BV95" i="4"/>
  <c r="BU95" i="4"/>
  <c r="Q133" i="4" l="1"/>
  <c r="P133" i="4"/>
  <c r="O134" i="4"/>
  <c r="BT64" i="4"/>
  <c r="BS65" i="4"/>
  <c r="BU96" i="4"/>
  <c r="BV96" i="4"/>
  <c r="P134" i="4" l="1"/>
  <c r="Q134" i="4"/>
  <c r="O135" i="4"/>
  <c r="BS66" i="4"/>
  <c r="BT65" i="4"/>
  <c r="BU97" i="4"/>
  <c r="BV97" i="4"/>
  <c r="P135" i="4" l="1"/>
  <c r="Q135" i="4"/>
  <c r="O136" i="4"/>
  <c r="BT66" i="4"/>
  <c r="BS67" i="4"/>
  <c r="BV98" i="4"/>
  <c r="BU98" i="4"/>
  <c r="Q136" i="4" l="1"/>
  <c r="P136" i="4"/>
  <c r="O137" i="4"/>
  <c r="BS68" i="4"/>
  <c r="BT67" i="4"/>
  <c r="BV99" i="4"/>
  <c r="BU99" i="4"/>
  <c r="P137" i="4" l="1"/>
  <c r="Q137" i="4"/>
  <c r="O138" i="4"/>
  <c r="BT68" i="4"/>
  <c r="BS69" i="4"/>
  <c r="BV100" i="4"/>
  <c r="BU100" i="4"/>
  <c r="Q138" i="4" l="1"/>
  <c r="P138" i="4"/>
  <c r="O139" i="4"/>
  <c r="BS70" i="4"/>
  <c r="BT69" i="4"/>
  <c r="BV101" i="4"/>
  <c r="BU101" i="4"/>
  <c r="P139" i="4" l="1"/>
  <c r="Q139" i="4"/>
  <c r="O140" i="4"/>
  <c r="BT70" i="4"/>
  <c r="BS71" i="4"/>
  <c r="BU102" i="4"/>
  <c r="BV102" i="4"/>
  <c r="P140" i="4" l="1"/>
  <c r="Q140" i="4"/>
  <c r="O141" i="4"/>
  <c r="BS72" i="4"/>
  <c r="BT71" i="4"/>
  <c r="BU103" i="4"/>
  <c r="BV103" i="4"/>
  <c r="P141" i="4" l="1"/>
  <c r="Q141" i="4"/>
  <c r="O142" i="4"/>
  <c r="BT72" i="4"/>
  <c r="BS73" i="4"/>
  <c r="BV104" i="4"/>
  <c r="BU104" i="4"/>
  <c r="Q142" i="4" l="1"/>
  <c r="P142" i="4"/>
  <c r="O143" i="4"/>
  <c r="BS74" i="4"/>
  <c r="BT73" i="4"/>
  <c r="BV105" i="4"/>
  <c r="BU105" i="4"/>
  <c r="Q143" i="4" l="1"/>
  <c r="P143" i="4"/>
  <c r="O144" i="4"/>
  <c r="BT74" i="4"/>
  <c r="BS75" i="4"/>
  <c r="BV106" i="4"/>
  <c r="BU106" i="4"/>
  <c r="Q144" i="4" l="1"/>
  <c r="P144" i="4"/>
  <c r="O145" i="4"/>
  <c r="BS76" i="4"/>
  <c r="BT75" i="4"/>
  <c r="BV107" i="4"/>
  <c r="BU107" i="4"/>
  <c r="Q145" i="4" l="1"/>
  <c r="P145" i="4"/>
  <c r="O146" i="4"/>
  <c r="BS77" i="4"/>
  <c r="BT76" i="4"/>
  <c r="BU108" i="4"/>
  <c r="BV108" i="4"/>
  <c r="Q146" i="4" l="1"/>
  <c r="P146" i="4"/>
  <c r="O147" i="4"/>
  <c r="BS78" i="4"/>
  <c r="BT77" i="4"/>
  <c r="BU109" i="4"/>
  <c r="BV109" i="4"/>
  <c r="P147" i="4" l="1"/>
  <c r="Q147" i="4"/>
  <c r="O148" i="4"/>
  <c r="BT78" i="4"/>
  <c r="BS79" i="4"/>
  <c r="BV110" i="4"/>
  <c r="BU110" i="4"/>
  <c r="P148" i="4" l="1"/>
  <c r="Q148" i="4"/>
  <c r="O149" i="4"/>
  <c r="BS80" i="4"/>
  <c r="BT79" i="4"/>
  <c r="BV111" i="4"/>
  <c r="BU111" i="4"/>
  <c r="P149" i="4" l="1"/>
  <c r="Q149" i="4"/>
  <c r="O150" i="4"/>
  <c r="BT80" i="4"/>
  <c r="BS81" i="4"/>
  <c r="BV112" i="4"/>
  <c r="BU112" i="4"/>
  <c r="Q150" i="4" l="1"/>
  <c r="P150" i="4"/>
  <c r="O151" i="4"/>
  <c r="BT81" i="4"/>
  <c r="BS82" i="4"/>
  <c r="BU113" i="4"/>
  <c r="BV113" i="4"/>
  <c r="Q151" i="4" l="1"/>
  <c r="P151" i="4"/>
  <c r="O152" i="4"/>
  <c r="BS83" i="4"/>
  <c r="BT82" i="4"/>
  <c r="BV114" i="4"/>
  <c r="BU114" i="4"/>
  <c r="P152" i="4" l="1"/>
  <c r="Q152" i="4"/>
  <c r="O153" i="4"/>
  <c r="BS84" i="4"/>
  <c r="BT83" i="4"/>
  <c r="BV115" i="4"/>
  <c r="BU115" i="4"/>
  <c r="Q153" i="4" l="1"/>
  <c r="P153" i="4"/>
  <c r="O154" i="4"/>
  <c r="BT84" i="4"/>
  <c r="BS85" i="4"/>
  <c r="BU116" i="4"/>
  <c r="BV116" i="4"/>
  <c r="Q154" i="4" l="1"/>
  <c r="P154" i="4"/>
  <c r="O155" i="4"/>
  <c r="BT85" i="4"/>
  <c r="BS86" i="4"/>
  <c r="BV117" i="4"/>
  <c r="BU117" i="4"/>
  <c r="P155" i="4" l="1"/>
  <c r="Q155" i="4"/>
  <c r="O156" i="4"/>
  <c r="BS87" i="4"/>
  <c r="BT86" i="4"/>
  <c r="BU118" i="4"/>
  <c r="BV118" i="4"/>
  <c r="Q156" i="4" l="1"/>
  <c r="P156" i="4"/>
  <c r="O157" i="4"/>
  <c r="BT87" i="4"/>
  <c r="BS88" i="4"/>
  <c r="BU119" i="4"/>
  <c r="BV119" i="4"/>
  <c r="Q157" i="4" l="1"/>
  <c r="P157" i="4"/>
  <c r="O158" i="4"/>
  <c r="BS89" i="4"/>
  <c r="BT88" i="4"/>
  <c r="BV120" i="4"/>
  <c r="BU120" i="4"/>
  <c r="Q158" i="4" l="1"/>
  <c r="P158" i="4"/>
  <c r="O159" i="4"/>
  <c r="BT89" i="4"/>
  <c r="BS90" i="4"/>
  <c r="BU121" i="4"/>
  <c r="BV121" i="4"/>
  <c r="Q159" i="4" l="1"/>
  <c r="P159" i="4"/>
  <c r="O160" i="4"/>
  <c r="BS91" i="4"/>
  <c r="BT90" i="4"/>
  <c r="BV122" i="4"/>
  <c r="BU122" i="4"/>
  <c r="P160" i="4" l="1"/>
  <c r="Q160" i="4"/>
  <c r="O161" i="4"/>
  <c r="BT91" i="4"/>
  <c r="BS92" i="4"/>
  <c r="BV123" i="4"/>
  <c r="BU123" i="4"/>
  <c r="Q161" i="4" l="1"/>
  <c r="P161" i="4"/>
  <c r="O162" i="4"/>
  <c r="BS93" i="4"/>
  <c r="BT92" i="4"/>
  <c r="BU124" i="4"/>
  <c r="BV124" i="4"/>
  <c r="P162" i="4" l="1"/>
  <c r="Q162" i="4"/>
  <c r="O163" i="4"/>
  <c r="BS94" i="4"/>
  <c r="BT93" i="4"/>
  <c r="BU125" i="4"/>
  <c r="BV125" i="4"/>
  <c r="P163" i="4" l="1"/>
  <c r="Q163" i="4"/>
  <c r="O164" i="4"/>
  <c r="BT94" i="4"/>
  <c r="BS95" i="4"/>
  <c r="BV126" i="4"/>
  <c r="BU126" i="4"/>
  <c r="Q164" i="4" l="1"/>
  <c r="P164" i="4"/>
  <c r="O165" i="4"/>
  <c r="BS96" i="4"/>
  <c r="BT95" i="4"/>
  <c r="BV127" i="4"/>
  <c r="BU127" i="4"/>
  <c r="P165" i="4" l="1"/>
  <c r="Q165" i="4"/>
  <c r="O166" i="4"/>
  <c r="BS97" i="4"/>
  <c r="BT96" i="4"/>
  <c r="BV128" i="4"/>
  <c r="BU128" i="4"/>
  <c r="Q166" i="4" l="1"/>
  <c r="P166" i="4"/>
  <c r="O167" i="4"/>
  <c r="BS98" i="4"/>
  <c r="BT97" i="4"/>
  <c r="BV129" i="4"/>
  <c r="BU129" i="4"/>
  <c r="Q167" i="4" l="1"/>
  <c r="P167" i="4"/>
  <c r="O168" i="4"/>
  <c r="BT98" i="4"/>
  <c r="BS99" i="4"/>
  <c r="BU130" i="4"/>
  <c r="BV130" i="4"/>
  <c r="P168" i="4" l="1"/>
  <c r="Q168" i="4"/>
  <c r="O169" i="4"/>
  <c r="BS100" i="4"/>
  <c r="BT99" i="4"/>
  <c r="BU131" i="4"/>
  <c r="BV131" i="4"/>
  <c r="P169" i="4" l="1"/>
  <c r="Q169" i="4"/>
  <c r="O170" i="4"/>
  <c r="BT100" i="4"/>
  <c r="BS101" i="4"/>
  <c r="BV132" i="4"/>
  <c r="BU132" i="4"/>
  <c r="Q170" i="4" l="1"/>
  <c r="P170" i="4"/>
  <c r="O171" i="4"/>
  <c r="BS102" i="4"/>
  <c r="BT101" i="4"/>
  <c r="BV133" i="4"/>
  <c r="BU133" i="4"/>
  <c r="Q171" i="4" l="1"/>
  <c r="P171" i="4"/>
  <c r="O172" i="4"/>
  <c r="BT102" i="4"/>
  <c r="BS103" i="4"/>
  <c r="BV134" i="4"/>
  <c r="BU134" i="4"/>
  <c r="Q172" i="4" l="1"/>
  <c r="P172" i="4"/>
  <c r="O173" i="4"/>
  <c r="BT103" i="4"/>
  <c r="BS104" i="4"/>
  <c r="BV135" i="4"/>
  <c r="BU135" i="4"/>
  <c r="P173" i="4" l="1"/>
  <c r="Q173" i="4"/>
  <c r="O174" i="4"/>
  <c r="BS105" i="4"/>
  <c r="BT104" i="4"/>
  <c r="BU136" i="4"/>
  <c r="BV136" i="4"/>
  <c r="Q174" i="4" l="1"/>
  <c r="P174" i="4"/>
  <c r="O175" i="4"/>
  <c r="BS106" i="4"/>
  <c r="BT105" i="4"/>
  <c r="BU137" i="4"/>
  <c r="BV137" i="4"/>
  <c r="Q175" i="4" l="1"/>
  <c r="P175" i="4"/>
  <c r="O176" i="4"/>
  <c r="BS107" i="4"/>
  <c r="BT106" i="4"/>
  <c r="BV138" i="4"/>
  <c r="BU138" i="4"/>
  <c r="P176" i="4" l="1"/>
  <c r="Q176" i="4"/>
  <c r="O177" i="4"/>
  <c r="BS108" i="4"/>
  <c r="BT107" i="4"/>
  <c r="BV139" i="4"/>
  <c r="BU139" i="4"/>
  <c r="Q177" i="4" l="1"/>
  <c r="P177" i="4"/>
  <c r="O178" i="4"/>
  <c r="BS109" i="4"/>
  <c r="BT108" i="4"/>
  <c r="BV140" i="4"/>
  <c r="BU140" i="4"/>
  <c r="P178" i="4" l="1"/>
  <c r="Q178" i="4"/>
  <c r="O179" i="4"/>
  <c r="BS110" i="4"/>
  <c r="BT109" i="4"/>
  <c r="BV141" i="4"/>
  <c r="BU141" i="4"/>
  <c r="Q179" i="4" l="1"/>
  <c r="P179" i="4"/>
  <c r="O180" i="4"/>
  <c r="BS111" i="4"/>
  <c r="BT110" i="4"/>
  <c r="BV142" i="4"/>
  <c r="BU142" i="4"/>
  <c r="P180" i="4" l="1"/>
  <c r="Q180" i="4"/>
  <c r="O181" i="4"/>
  <c r="BT111" i="4"/>
  <c r="BS112" i="4"/>
  <c r="BV143" i="4"/>
  <c r="BU143" i="4"/>
  <c r="P181" i="4" l="1"/>
  <c r="Q181" i="4"/>
  <c r="O182" i="4"/>
  <c r="BT112" i="4"/>
  <c r="BS113" i="4"/>
  <c r="BV144" i="4"/>
  <c r="BU144" i="4"/>
  <c r="P182" i="4" l="1"/>
  <c r="Q182" i="4"/>
  <c r="O183" i="4"/>
  <c r="BT113" i="4"/>
  <c r="BS114" i="4"/>
  <c r="BV145" i="4"/>
  <c r="BU145" i="4"/>
  <c r="Q183" i="4" l="1"/>
  <c r="P183" i="4"/>
  <c r="O184" i="4"/>
  <c r="BS115" i="4"/>
  <c r="BT114" i="4"/>
  <c r="BV146" i="4"/>
  <c r="BU146" i="4"/>
  <c r="Q184" i="4" l="1"/>
  <c r="P184" i="4"/>
  <c r="O185" i="4"/>
  <c r="BT115" i="4"/>
  <c r="BS116" i="4"/>
  <c r="BU147" i="4"/>
  <c r="BV147" i="4"/>
  <c r="P185" i="4" l="1"/>
  <c r="Q185" i="4"/>
  <c r="O186" i="4"/>
  <c r="BS117" i="4"/>
  <c r="BT116" i="4"/>
  <c r="BV148" i="4"/>
  <c r="BU148" i="4"/>
  <c r="Q186" i="4" l="1"/>
  <c r="P186" i="4"/>
  <c r="O187" i="4"/>
  <c r="BT117" i="4"/>
  <c r="BS118" i="4"/>
  <c r="BU149" i="4"/>
  <c r="BV149" i="4"/>
  <c r="Q187" i="4" l="1"/>
  <c r="P187" i="4"/>
  <c r="O188" i="4"/>
  <c r="BS119" i="4"/>
  <c r="BT118" i="4"/>
  <c r="BV150" i="4"/>
  <c r="BU150" i="4"/>
  <c r="Q188" i="4" l="1"/>
  <c r="P188" i="4"/>
  <c r="O189" i="4"/>
  <c r="BT119" i="4"/>
  <c r="BS120" i="4"/>
  <c r="BV151" i="4"/>
  <c r="BU151" i="4"/>
  <c r="Q189" i="4" l="1"/>
  <c r="P189" i="4"/>
  <c r="O190" i="4"/>
  <c r="BS121" i="4"/>
  <c r="BT120" i="4"/>
  <c r="BV152" i="4"/>
  <c r="BU152" i="4"/>
  <c r="Q190" i="4" l="1"/>
  <c r="P190" i="4"/>
  <c r="O191" i="4"/>
  <c r="BS122" i="4"/>
  <c r="BT121" i="4"/>
  <c r="BU153" i="4"/>
  <c r="BV153" i="4"/>
  <c r="Q191" i="4" l="1"/>
  <c r="P191" i="4"/>
  <c r="O192" i="4"/>
  <c r="BS123" i="4"/>
  <c r="BT122" i="4"/>
  <c r="BV154" i="4"/>
  <c r="BU154" i="4"/>
  <c r="Q192" i="4" l="1"/>
  <c r="P192" i="4"/>
  <c r="O193" i="4"/>
  <c r="BS124" i="4"/>
  <c r="BT123" i="4"/>
  <c r="BU155" i="4"/>
  <c r="BV155" i="4"/>
  <c r="Q193" i="4" l="1"/>
  <c r="P193" i="4"/>
  <c r="O194" i="4"/>
  <c r="BT124" i="4"/>
  <c r="BS125" i="4"/>
  <c r="BV156" i="4"/>
  <c r="BU156" i="4"/>
  <c r="Q194" i="4" l="1"/>
  <c r="P194" i="4"/>
  <c r="O195" i="4"/>
  <c r="BT125" i="4"/>
  <c r="BS126" i="4"/>
  <c r="BV157" i="4"/>
  <c r="BU157" i="4"/>
  <c r="Q195" i="4" l="1"/>
  <c r="P195" i="4"/>
  <c r="O196" i="4"/>
  <c r="BT126" i="4"/>
  <c r="BS127" i="4"/>
  <c r="BV158" i="4"/>
  <c r="BU158" i="4"/>
  <c r="Q196" i="4" l="1"/>
  <c r="P196" i="4"/>
  <c r="O197" i="4"/>
  <c r="BS128" i="4"/>
  <c r="BT127" i="4"/>
  <c r="BU159" i="4"/>
  <c r="BV159" i="4"/>
  <c r="Q197" i="4" l="1"/>
  <c r="P197" i="4"/>
  <c r="O198" i="4"/>
  <c r="BS129" i="4"/>
  <c r="BT128" i="4"/>
  <c r="BV160" i="4"/>
  <c r="BU160" i="4"/>
  <c r="Q198" i="4" l="1"/>
  <c r="P198" i="4"/>
  <c r="O199" i="4"/>
  <c r="BT129" i="4"/>
  <c r="BS130" i="4"/>
  <c r="BU161" i="4"/>
  <c r="BV161" i="4"/>
  <c r="Q199" i="4" l="1"/>
  <c r="P199" i="4"/>
  <c r="O200" i="4"/>
  <c r="BS131" i="4"/>
  <c r="BT130" i="4"/>
  <c r="BV162" i="4"/>
  <c r="BU162" i="4"/>
  <c r="Q200" i="4" l="1"/>
  <c r="P200" i="4"/>
  <c r="O201" i="4"/>
  <c r="BS132" i="4"/>
  <c r="BT131" i="4"/>
  <c r="BV163" i="4"/>
  <c r="BU163" i="4"/>
  <c r="Q201" i="4" l="1"/>
  <c r="P201" i="4"/>
  <c r="O202" i="4"/>
  <c r="BS133" i="4"/>
  <c r="BT132" i="4"/>
  <c r="BU164" i="4"/>
  <c r="BV164" i="4"/>
  <c r="Q202" i="4" l="1"/>
  <c r="P202" i="4"/>
  <c r="O203" i="4"/>
  <c r="BT133" i="4"/>
  <c r="BS134" i="4"/>
  <c r="BV165" i="4"/>
  <c r="BU165" i="4"/>
  <c r="Q203" i="4" l="1"/>
  <c r="P203" i="4"/>
  <c r="O204" i="4"/>
  <c r="BS135" i="4"/>
  <c r="BT134" i="4"/>
  <c r="BV166" i="4"/>
  <c r="BU166" i="4"/>
  <c r="Q204" i="4" l="1"/>
  <c r="P204" i="4"/>
  <c r="O205" i="4"/>
  <c r="BT135" i="4"/>
  <c r="BS136" i="4"/>
  <c r="BU167" i="4"/>
  <c r="BV167" i="4"/>
  <c r="Q205" i="4" l="1"/>
  <c r="P205" i="4"/>
  <c r="O206" i="4"/>
  <c r="BT136" i="4"/>
  <c r="BS137" i="4"/>
  <c r="BV168" i="4"/>
  <c r="BU168" i="4"/>
  <c r="Q206" i="4" l="1"/>
  <c r="P206" i="4"/>
  <c r="O207" i="4"/>
  <c r="BS138" i="4"/>
  <c r="BT137" i="4"/>
  <c r="BV169" i="4"/>
  <c r="BU169" i="4"/>
  <c r="Q207" i="4" l="1"/>
  <c r="P207" i="4"/>
  <c r="O208" i="4"/>
  <c r="BT138" i="4"/>
  <c r="BS139" i="4"/>
  <c r="BU170" i="4"/>
  <c r="BV170" i="4"/>
  <c r="Q208" i="4" l="1"/>
  <c r="P208" i="4"/>
  <c r="O209" i="4"/>
  <c r="BT139" i="4"/>
  <c r="BS140" i="4"/>
  <c r="BV171" i="4"/>
  <c r="BU171" i="4"/>
  <c r="Q209" i="4" l="1"/>
  <c r="P209" i="4"/>
  <c r="O210" i="4"/>
  <c r="BT140" i="4"/>
  <c r="BS141" i="4"/>
  <c r="BV172" i="4"/>
  <c r="BU172" i="4"/>
  <c r="Q210" i="4" l="1"/>
  <c r="P210" i="4"/>
  <c r="O211" i="4"/>
  <c r="BS142" i="4"/>
  <c r="BT141" i="4"/>
  <c r="BU173" i="4"/>
  <c r="BV173" i="4"/>
  <c r="Q211" i="4" l="1"/>
  <c r="P211" i="4"/>
  <c r="O212" i="4"/>
  <c r="BS143" i="4"/>
  <c r="BT142" i="4"/>
  <c r="BV174" i="4"/>
  <c r="BU174" i="4"/>
  <c r="Q212" i="4" l="1"/>
  <c r="P212" i="4"/>
  <c r="O213" i="4"/>
  <c r="BS144" i="4"/>
  <c r="BT143" i="4"/>
  <c r="BV175" i="4"/>
  <c r="BU175" i="4"/>
  <c r="Q213" i="4" l="1"/>
  <c r="P213" i="4"/>
  <c r="O214" i="4"/>
  <c r="BS145" i="4"/>
  <c r="BT144" i="4"/>
  <c r="BU176" i="4"/>
  <c r="BV176" i="4"/>
  <c r="Q214" i="4" l="1"/>
  <c r="P214" i="4"/>
  <c r="O215" i="4"/>
  <c r="BT145" i="4"/>
  <c r="BS146" i="4"/>
  <c r="BV177" i="4"/>
  <c r="BU177" i="4"/>
  <c r="Q215" i="4" l="1"/>
  <c r="P215" i="4"/>
  <c r="O216" i="4"/>
  <c r="BS147" i="4"/>
  <c r="BT146" i="4"/>
  <c r="BV178" i="4"/>
  <c r="BU178" i="4"/>
  <c r="Q216" i="4" l="1"/>
  <c r="P216" i="4"/>
  <c r="O217" i="4"/>
  <c r="BT147" i="4"/>
  <c r="BS148" i="4"/>
  <c r="BU179" i="4"/>
  <c r="BV179" i="4"/>
  <c r="Q217" i="4" l="1"/>
  <c r="P217" i="4"/>
  <c r="O218" i="4"/>
  <c r="BS149" i="4"/>
  <c r="BT148" i="4"/>
  <c r="BV180" i="4"/>
  <c r="BU180" i="4"/>
  <c r="Q218" i="4" l="1"/>
  <c r="P218" i="4"/>
  <c r="O219" i="4"/>
  <c r="BS150" i="4"/>
  <c r="BT149" i="4"/>
  <c r="BV181" i="4"/>
  <c r="BU181" i="4"/>
  <c r="Q219" i="4" l="1"/>
  <c r="P219" i="4"/>
  <c r="O220" i="4"/>
  <c r="BT150" i="4"/>
  <c r="BS151" i="4"/>
  <c r="BU182" i="4"/>
  <c r="BV182" i="4"/>
  <c r="Q220" i="4" l="1"/>
  <c r="P220" i="4"/>
  <c r="O221" i="4"/>
  <c r="BT151" i="4"/>
  <c r="BS152" i="4"/>
  <c r="BV183" i="4"/>
  <c r="BU183" i="4"/>
  <c r="Q221" i="4" l="1"/>
  <c r="P221" i="4"/>
  <c r="O222" i="4"/>
  <c r="BS153" i="4"/>
  <c r="BT152" i="4"/>
  <c r="BV184" i="4"/>
  <c r="BU184" i="4"/>
  <c r="Q222" i="4" l="1"/>
  <c r="P222" i="4"/>
  <c r="O223" i="4"/>
  <c r="BS154" i="4"/>
  <c r="BT153" i="4"/>
  <c r="BU185" i="4"/>
  <c r="BU186" i="4" s="1"/>
  <c r="BU187" i="4" s="1"/>
  <c r="BU188" i="4" s="1"/>
  <c r="BU189" i="4" s="1"/>
  <c r="BU190" i="4" s="1"/>
  <c r="BU191" i="4" s="1"/>
  <c r="BU192" i="4" s="1"/>
  <c r="BU193" i="4" s="1"/>
  <c r="BU194" i="4" s="1"/>
  <c r="BU195" i="4" s="1"/>
  <c r="BU196" i="4" s="1"/>
  <c r="BU197" i="4" s="1"/>
  <c r="BU198" i="4" s="1"/>
  <c r="BU199" i="4" s="1"/>
  <c r="BU200" i="4" s="1"/>
  <c r="BU201" i="4" s="1"/>
  <c r="BU202" i="4" s="1"/>
  <c r="BU203" i="4" s="1"/>
  <c r="BU204" i="4" s="1"/>
  <c r="BU205" i="4" s="1"/>
  <c r="BU206" i="4" s="1"/>
  <c r="BU207" i="4" s="1"/>
  <c r="BU208" i="4" s="1"/>
  <c r="BU209" i="4" s="1"/>
  <c r="BU210" i="4" s="1"/>
  <c r="BU211" i="4" s="1"/>
  <c r="BU212" i="4" s="1"/>
  <c r="BU213" i="4" s="1"/>
  <c r="BU214" i="4" s="1"/>
  <c r="BU215" i="4" s="1"/>
  <c r="BU216" i="4" s="1"/>
  <c r="BU217" i="4" s="1"/>
  <c r="BU218" i="4" s="1"/>
  <c r="BU219" i="4" s="1"/>
  <c r="BU220" i="4" s="1"/>
  <c r="BU221" i="4" s="1"/>
  <c r="BV185" i="4"/>
  <c r="BV186" i="4" s="1"/>
  <c r="BV187" i="4" s="1"/>
  <c r="BV188" i="4" s="1"/>
  <c r="BV189" i="4" s="1"/>
  <c r="BV190" i="4" s="1"/>
  <c r="BV191" i="4" s="1"/>
  <c r="BV192" i="4" s="1"/>
  <c r="BV193" i="4" s="1"/>
  <c r="BV194" i="4" s="1"/>
  <c r="BV195" i="4" s="1"/>
  <c r="BV196" i="4" s="1"/>
  <c r="BV197" i="4" s="1"/>
  <c r="BV198" i="4" s="1"/>
  <c r="BV199" i="4" s="1"/>
  <c r="BV200" i="4" s="1"/>
  <c r="BV201" i="4" s="1"/>
  <c r="BV202" i="4" s="1"/>
  <c r="BV203" i="4" s="1"/>
  <c r="BV204" i="4" s="1"/>
  <c r="BV205" i="4" s="1"/>
  <c r="BV206" i="4" s="1"/>
  <c r="BV207" i="4" s="1"/>
  <c r="BV208" i="4" s="1"/>
  <c r="BV209" i="4" s="1"/>
  <c r="BV210" i="4" s="1"/>
  <c r="BV211" i="4" s="1"/>
  <c r="BV212" i="4" s="1"/>
  <c r="BV213" i="4" s="1"/>
  <c r="BV214" i="4" s="1"/>
  <c r="BV215" i="4" s="1"/>
  <c r="BV216" i="4" s="1"/>
  <c r="BV217" i="4" s="1"/>
  <c r="BV218" i="4" s="1"/>
  <c r="BV219" i="4" s="1"/>
  <c r="BV220" i="4" s="1"/>
  <c r="BV221" i="4" s="1"/>
  <c r="BV222" i="4" s="1"/>
  <c r="BU222" i="4" l="1"/>
  <c r="Q223" i="4"/>
  <c r="BV223" i="4" s="1"/>
  <c r="P223" i="4"/>
  <c r="BU223" i="4" s="1"/>
  <c r="O224" i="4"/>
  <c r="BS155" i="4"/>
  <c r="BT154" i="4"/>
  <c r="Q224" i="4" l="1"/>
  <c r="BV224" i="4" s="1"/>
  <c r="P224" i="4"/>
  <c r="BU224" i="4" s="1"/>
  <c r="O225" i="4"/>
  <c r="BS156" i="4"/>
  <c r="BT155" i="4"/>
  <c r="Q225" i="4" l="1"/>
  <c r="BV225" i="4" s="1"/>
  <c r="P225" i="4"/>
  <c r="BU225" i="4" s="1"/>
  <c r="O226" i="4"/>
  <c r="BT156" i="4"/>
  <c r="BS157" i="4"/>
  <c r="Q226" i="4" l="1"/>
  <c r="BV226" i="4" s="1"/>
  <c r="P226" i="4"/>
  <c r="BU226" i="4" s="1"/>
  <c r="O227" i="4"/>
  <c r="BS158" i="4"/>
  <c r="BT157" i="4"/>
  <c r="Q227" i="4" l="1"/>
  <c r="BV227" i="4" s="1"/>
  <c r="P227" i="4"/>
  <c r="BU227" i="4" s="1"/>
  <c r="O228" i="4"/>
  <c r="BT158" i="4"/>
  <c r="BS159" i="4"/>
  <c r="Q228" i="4" l="1"/>
  <c r="BV228" i="4" s="1"/>
  <c r="P228" i="4"/>
  <c r="BU228" i="4" s="1"/>
  <c r="O229" i="4"/>
  <c r="BS160" i="4"/>
  <c r="BT159" i="4"/>
  <c r="Q229" i="4" l="1"/>
  <c r="BV229" i="4" s="1"/>
  <c r="P229" i="4"/>
  <c r="BU229" i="4" s="1"/>
  <c r="O230" i="4"/>
  <c r="BS161" i="4"/>
  <c r="BT160" i="4"/>
  <c r="Q230" i="4" l="1"/>
  <c r="BV230" i="4" s="1"/>
  <c r="P230" i="4"/>
  <c r="BU230" i="4" s="1"/>
  <c r="O231" i="4"/>
  <c r="BT161" i="4"/>
  <c r="BS162" i="4"/>
  <c r="Q231" i="4" l="1"/>
  <c r="BV231" i="4" s="1"/>
  <c r="P231" i="4"/>
  <c r="BU231" i="4" s="1"/>
  <c r="O232" i="4"/>
  <c r="BT162" i="4"/>
  <c r="BS163" i="4"/>
  <c r="Q232" i="4" l="1"/>
  <c r="BV232" i="4" s="1"/>
  <c r="P232" i="4"/>
  <c r="BU232" i="4" s="1"/>
  <c r="O233" i="4"/>
  <c r="BT163" i="4"/>
  <c r="BS164" i="4"/>
  <c r="Q233" i="4" l="1"/>
  <c r="BV233" i="4" s="1"/>
  <c r="P233" i="4"/>
  <c r="BU233" i="4" s="1"/>
  <c r="O234" i="4"/>
  <c r="BS165" i="4"/>
  <c r="BT164" i="4"/>
  <c r="Q234" i="4" l="1"/>
  <c r="BV234" i="4" s="1"/>
  <c r="P234" i="4"/>
  <c r="BU234" i="4" s="1"/>
  <c r="O235" i="4"/>
  <c r="BT165" i="4"/>
  <c r="BS166" i="4"/>
  <c r="Q235" i="4" l="1"/>
  <c r="BV235" i="4" s="1"/>
  <c r="P235" i="4"/>
  <c r="BU235" i="4" s="1"/>
  <c r="O236" i="4"/>
  <c r="BT166" i="4"/>
  <c r="BS167" i="4"/>
  <c r="Q236" i="4" l="1"/>
  <c r="BV236" i="4" s="1"/>
  <c r="P236" i="4"/>
  <c r="BU236" i="4" s="1"/>
  <c r="O237" i="4"/>
  <c r="BS168" i="4"/>
  <c r="BT167" i="4"/>
  <c r="Q237" i="4" l="1"/>
  <c r="BV237" i="4" s="1"/>
  <c r="P237" i="4"/>
  <c r="BU237" i="4" s="1"/>
  <c r="O238" i="4"/>
  <c r="BT168" i="4"/>
  <c r="BS169" i="4"/>
  <c r="Q238" i="4" l="1"/>
  <c r="BV238" i="4" s="1"/>
  <c r="P238" i="4"/>
  <c r="BU238" i="4" s="1"/>
  <c r="O239" i="4"/>
  <c r="BS170" i="4"/>
  <c r="BT169" i="4"/>
  <c r="BT170" i="4" s="1"/>
  <c r="Q239" i="4" l="1"/>
  <c r="BV239" i="4" s="1"/>
  <c r="P239" i="4"/>
  <c r="BU239" i="4" s="1"/>
  <c r="O240" i="4"/>
  <c r="BS171" i="4"/>
  <c r="Q240" i="4" l="1"/>
  <c r="BV240" i="4" s="1"/>
  <c r="P240" i="4"/>
  <c r="BU240" i="4" s="1"/>
  <c r="O241" i="4"/>
  <c r="BT171" i="4"/>
  <c r="BS172" i="4"/>
  <c r="Q241" i="4" l="1"/>
  <c r="BV241" i="4" s="1"/>
  <c r="P241" i="4"/>
  <c r="BU241" i="4" s="1"/>
  <c r="O242" i="4"/>
  <c r="BT172" i="4"/>
  <c r="BS173" i="4"/>
  <c r="Q242" i="4" l="1"/>
  <c r="BV242" i="4" s="1"/>
  <c r="P242" i="4"/>
  <c r="BU242" i="4" s="1"/>
  <c r="O243" i="4"/>
  <c r="BS174" i="4"/>
  <c r="BT173" i="4"/>
  <c r="Q243" i="4" l="1"/>
  <c r="BV243" i="4" s="1"/>
  <c r="P243" i="4"/>
  <c r="BU243" i="4" s="1"/>
  <c r="O244" i="4"/>
  <c r="BT174" i="4"/>
  <c r="BS175" i="4"/>
  <c r="Q244" i="4" l="1"/>
  <c r="BV244" i="4" s="1"/>
  <c r="P244" i="4"/>
  <c r="BU244" i="4" s="1"/>
  <c r="O245" i="4"/>
  <c r="BS176" i="4"/>
  <c r="BT175" i="4"/>
  <c r="Q245" i="4" l="1"/>
  <c r="BV245" i="4" s="1"/>
  <c r="P245" i="4"/>
  <c r="BU245" i="4" s="1"/>
  <c r="O246" i="4"/>
  <c r="BT176" i="4"/>
  <c r="BS177" i="4"/>
  <c r="Q246" i="4" l="1"/>
  <c r="BV246" i="4" s="1"/>
  <c r="P246" i="4"/>
  <c r="BU246" i="4" s="1"/>
  <c r="O247" i="4"/>
  <c r="BS178" i="4"/>
  <c r="BT177" i="4"/>
  <c r="Q247" i="4" l="1"/>
  <c r="BV247" i="4" s="1"/>
  <c r="P247" i="4"/>
  <c r="BU247" i="4" s="1"/>
  <c r="O248" i="4"/>
  <c r="BS179" i="4"/>
  <c r="BT178" i="4"/>
  <c r="Q248" i="4" l="1"/>
  <c r="BV248" i="4" s="1"/>
  <c r="P248" i="4"/>
  <c r="BU248" i="4" s="1"/>
  <c r="O249" i="4"/>
  <c r="BS180" i="4"/>
  <c r="BT179" i="4"/>
  <c r="Q249" i="4" l="1"/>
  <c r="BV249" i="4" s="1"/>
  <c r="P249" i="4"/>
  <c r="BU249" i="4" s="1"/>
  <c r="O250" i="4"/>
  <c r="BS181" i="4"/>
  <c r="BT180" i="4"/>
  <c r="Q250" i="4" l="1"/>
  <c r="BV250" i="4" s="1"/>
  <c r="P250" i="4"/>
  <c r="BU250" i="4" s="1"/>
  <c r="O251" i="4"/>
  <c r="BT181" i="4"/>
  <c r="BS182" i="4"/>
  <c r="Q251" i="4" l="1"/>
  <c r="BV251" i="4" s="1"/>
  <c r="P251" i="4"/>
  <c r="BU251" i="4" s="1"/>
  <c r="O252" i="4"/>
  <c r="BS183" i="4"/>
  <c r="BS184" i="4" s="1"/>
  <c r="BS185" i="4" s="1"/>
  <c r="BT182" i="4"/>
  <c r="Q252" i="4" l="1"/>
  <c r="BV252" i="4" s="1"/>
  <c r="P252" i="4"/>
  <c r="BU252" i="4" s="1"/>
  <c r="O253" i="4"/>
  <c r="BT183" i="4"/>
  <c r="Q253" i="4" l="1"/>
  <c r="BV253" i="4" s="1"/>
  <c r="P253" i="4"/>
  <c r="BU253" i="4" s="1"/>
  <c r="O254" i="4"/>
  <c r="BT184" i="4"/>
  <c r="Q254" i="4" l="1"/>
  <c r="BV254" i="4" s="1"/>
  <c r="P254" i="4"/>
  <c r="BU254" i="4" s="1"/>
  <c r="O255" i="4"/>
  <c r="BS186" i="4"/>
  <c r="BT185" i="4"/>
  <c r="Q255" i="4" l="1"/>
  <c r="BV255" i="4" s="1"/>
  <c r="P255" i="4"/>
  <c r="BU255" i="4" s="1"/>
  <c r="O256" i="4"/>
  <c r="BS187" i="4"/>
  <c r="BT186" i="4"/>
  <c r="Q256" i="4" l="1"/>
  <c r="BV256" i="4" s="1"/>
  <c r="P256" i="4"/>
  <c r="BU256" i="4" s="1"/>
  <c r="O257" i="4"/>
  <c r="BT187" i="4"/>
  <c r="BS188" i="4"/>
  <c r="Q257" i="4" l="1"/>
  <c r="BV257" i="4" s="1"/>
  <c r="P257" i="4"/>
  <c r="BU257" i="4" s="1"/>
  <c r="O258" i="4"/>
  <c r="BT188" i="4"/>
  <c r="BS189" i="4"/>
  <c r="Q258" i="4" l="1"/>
  <c r="BV258" i="4" s="1"/>
  <c r="P258" i="4"/>
  <c r="BU258" i="4" s="1"/>
  <c r="O259" i="4"/>
  <c r="BT189" i="4"/>
  <c r="BS190" i="4"/>
  <c r="Q259" i="4" l="1"/>
  <c r="BV259" i="4" s="1"/>
  <c r="P259" i="4"/>
  <c r="BU259" i="4" s="1"/>
  <c r="O260" i="4"/>
  <c r="BT190" i="4"/>
  <c r="BS191" i="4"/>
  <c r="Q260" i="4" l="1"/>
  <c r="BV260" i="4" s="1"/>
  <c r="P260" i="4"/>
  <c r="BU260" i="4" s="1"/>
  <c r="O261" i="4"/>
  <c r="BT191" i="4"/>
  <c r="BS192" i="4"/>
  <c r="Q261" i="4" l="1"/>
  <c r="BV261" i="4" s="1"/>
  <c r="P261" i="4"/>
  <c r="BU261" i="4" s="1"/>
  <c r="O262" i="4"/>
  <c r="BS193" i="4"/>
  <c r="BT192" i="4"/>
  <c r="Q262" i="4" l="1"/>
  <c r="BV262" i="4" s="1"/>
  <c r="P262" i="4"/>
  <c r="BU262" i="4" s="1"/>
  <c r="O263" i="4"/>
  <c r="BT193" i="4"/>
  <c r="BS194" i="4"/>
  <c r="Q263" i="4" l="1"/>
  <c r="BV263" i="4" s="1"/>
  <c r="P263" i="4"/>
  <c r="BU263" i="4" s="1"/>
  <c r="O264" i="4"/>
  <c r="BS195" i="4"/>
  <c r="BT194" i="4"/>
  <c r="Q264" i="4" l="1"/>
  <c r="BV264" i="4" s="1"/>
  <c r="P264" i="4"/>
  <c r="BU264" i="4" s="1"/>
  <c r="O265" i="4"/>
  <c r="BT195" i="4"/>
  <c r="BS196" i="4"/>
  <c r="Q265" i="4" l="1"/>
  <c r="BV265" i="4" s="1"/>
  <c r="P265" i="4"/>
  <c r="BU265" i="4" s="1"/>
  <c r="O266" i="4"/>
  <c r="BS197" i="4"/>
  <c r="BT196" i="4"/>
  <c r="Q266" i="4" l="1"/>
  <c r="BV266" i="4" s="1"/>
  <c r="P266" i="4"/>
  <c r="BU266" i="4" s="1"/>
  <c r="O267" i="4"/>
  <c r="BT197" i="4"/>
  <c r="BS198" i="4"/>
  <c r="Q267" i="4" l="1"/>
  <c r="BV267" i="4" s="1"/>
  <c r="P267" i="4"/>
  <c r="BU267" i="4" s="1"/>
  <c r="O268" i="4"/>
  <c r="BS199" i="4"/>
  <c r="BT198" i="4"/>
  <c r="Q268" i="4" l="1"/>
  <c r="BV268" i="4" s="1"/>
  <c r="P268" i="4"/>
  <c r="BU268" i="4" s="1"/>
  <c r="O269" i="4"/>
  <c r="BT199" i="4"/>
  <c r="BS200" i="4"/>
  <c r="Q269" i="4" l="1"/>
  <c r="BV269" i="4" s="1"/>
  <c r="P269" i="4"/>
  <c r="BU269" i="4" s="1"/>
  <c r="O270" i="4"/>
  <c r="BS201" i="4"/>
  <c r="BT200" i="4"/>
  <c r="Q270" i="4" l="1"/>
  <c r="BV270" i="4" s="1"/>
  <c r="P270" i="4"/>
  <c r="BU270" i="4" s="1"/>
  <c r="O271" i="4"/>
  <c r="BT201" i="4"/>
  <c r="BS202" i="4"/>
  <c r="Q271" i="4" l="1"/>
  <c r="BV271" i="4" s="1"/>
  <c r="P271" i="4"/>
  <c r="BU271" i="4" s="1"/>
  <c r="O272" i="4"/>
  <c r="BS203" i="4"/>
  <c r="BT202" i="4"/>
  <c r="Q272" i="4" l="1"/>
  <c r="BV272" i="4" s="1"/>
  <c r="P272" i="4"/>
  <c r="BU272" i="4" s="1"/>
  <c r="O273" i="4"/>
  <c r="BT203" i="4"/>
  <c r="BS204" i="4"/>
  <c r="Q273" i="4" l="1"/>
  <c r="BV273" i="4" s="1"/>
  <c r="P273" i="4"/>
  <c r="BU273" i="4" s="1"/>
  <c r="O274" i="4"/>
  <c r="BS205" i="4"/>
  <c r="BT204" i="4"/>
  <c r="Q274" i="4" l="1"/>
  <c r="BV274" i="4" s="1"/>
  <c r="P274" i="4"/>
  <c r="BU274" i="4" s="1"/>
  <c r="O275" i="4"/>
  <c r="BT205" i="4"/>
  <c r="BS206" i="4"/>
  <c r="Q275" i="4" l="1"/>
  <c r="BV275" i="4" s="1"/>
  <c r="P275" i="4"/>
  <c r="BU275" i="4" s="1"/>
  <c r="O276" i="4"/>
  <c r="BS207" i="4"/>
  <c r="BT206" i="4"/>
  <c r="Q276" i="4" l="1"/>
  <c r="BV276" i="4" s="1"/>
  <c r="P276" i="4"/>
  <c r="BU276" i="4" s="1"/>
  <c r="O277" i="4"/>
  <c r="BT207" i="4"/>
  <c r="BS208" i="4"/>
  <c r="Q277" i="4" l="1"/>
  <c r="BV277" i="4" s="1"/>
  <c r="P277" i="4"/>
  <c r="BU277" i="4" s="1"/>
  <c r="O278" i="4"/>
  <c r="BS209" i="4"/>
  <c r="BT208" i="4"/>
  <c r="Q278" i="4" l="1"/>
  <c r="BV278" i="4" s="1"/>
  <c r="P278" i="4"/>
  <c r="BU278" i="4" s="1"/>
  <c r="O279" i="4"/>
  <c r="BT209" i="4"/>
  <c r="BS210" i="4"/>
  <c r="Q279" i="4" l="1"/>
  <c r="BV279" i="4" s="1"/>
  <c r="P279" i="4"/>
  <c r="BU279" i="4" s="1"/>
  <c r="O280" i="4"/>
  <c r="BS211" i="4"/>
  <c r="BT210" i="4"/>
  <c r="Q280" i="4" l="1"/>
  <c r="BV280" i="4" s="1"/>
  <c r="P280" i="4"/>
  <c r="BU280" i="4" s="1"/>
  <c r="O281" i="4"/>
  <c r="BS212" i="4"/>
  <c r="BT211" i="4"/>
  <c r="Q281" i="4" l="1"/>
  <c r="BV281" i="4" s="1"/>
  <c r="P281" i="4"/>
  <c r="BU281" i="4" s="1"/>
  <c r="O282" i="4"/>
  <c r="BT212" i="4"/>
  <c r="BS213" i="4"/>
  <c r="Q282" i="4" l="1"/>
  <c r="BV282" i="4" s="1"/>
  <c r="P282" i="4"/>
  <c r="BU282" i="4" s="1"/>
  <c r="O283" i="4"/>
  <c r="BT213" i="4"/>
  <c r="BS214" i="4"/>
  <c r="Q283" i="4" l="1"/>
  <c r="BV283" i="4" s="1"/>
  <c r="P283" i="4"/>
  <c r="BU283" i="4" s="1"/>
  <c r="O284" i="4"/>
  <c r="BS215" i="4"/>
  <c r="BT214" i="4"/>
  <c r="Q284" i="4" l="1"/>
  <c r="BV284" i="4" s="1"/>
  <c r="P284" i="4"/>
  <c r="BU284" i="4" s="1"/>
  <c r="O285" i="4"/>
  <c r="BS216" i="4"/>
  <c r="BT215" i="4"/>
  <c r="Q285" i="4" l="1"/>
  <c r="BV285" i="4" s="1"/>
  <c r="P285" i="4"/>
  <c r="BU285" i="4" s="1"/>
  <c r="O286" i="4"/>
  <c r="BT216" i="4"/>
  <c r="BS217" i="4"/>
  <c r="Q286" i="4" l="1"/>
  <c r="BV286" i="4" s="1"/>
  <c r="P286" i="4"/>
  <c r="BU286" i="4" s="1"/>
  <c r="O287" i="4"/>
  <c r="BS218" i="4"/>
  <c r="BT217" i="4"/>
  <c r="Q287" i="4" l="1"/>
  <c r="BV287" i="4" s="1"/>
  <c r="P287" i="4"/>
  <c r="BU287" i="4" s="1"/>
  <c r="O288" i="4"/>
  <c r="BT218" i="4"/>
  <c r="BS219" i="4"/>
  <c r="Q288" i="4" l="1"/>
  <c r="BV288" i="4" s="1"/>
  <c r="P288" i="4"/>
  <c r="BU288" i="4" s="1"/>
  <c r="O289" i="4"/>
  <c r="BS220" i="4"/>
  <c r="BT219" i="4"/>
  <c r="Q289" i="4" l="1"/>
  <c r="BV289" i="4" s="1"/>
  <c r="P289" i="4"/>
  <c r="BU289" i="4" s="1"/>
  <c r="O290" i="4"/>
  <c r="BT220" i="4"/>
  <c r="BS221" i="4"/>
  <c r="Q290" i="4" l="1"/>
  <c r="BV290" i="4" s="1"/>
  <c r="P290" i="4"/>
  <c r="BU290" i="4" s="1"/>
  <c r="O291" i="4"/>
  <c r="BS222" i="4"/>
  <c r="BT221" i="4"/>
  <c r="Q291" i="4" l="1"/>
  <c r="BV291" i="4" s="1"/>
  <c r="P291" i="4"/>
  <c r="BU291" i="4" s="1"/>
  <c r="O292" i="4"/>
  <c r="BT222" i="4"/>
  <c r="BS223" i="4"/>
  <c r="Q292" i="4" l="1"/>
  <c r="BV292" i="4" s="1"/>
  <c r="P292" i="4"/>
  <c r="BU292" i="4" s="1"/>
  <c r="O293" i="4"/>
  <c r="BS224" i="4"/>
  <c r="BT223" i="4"/>
  <c r="Q293" i="4" l="1"/>
  <c r="BV293" i="4" s="1"/>
  <c r="P293" i="4"/>
  <c r="BU293" i="4" s="1"/>
  <c r="O294" i="4"/>
  <c r="BT224" i="4"/>
  <c r="BS225" i="4"/>
  <c r="Q294" i="4" l="1"/>
  <c r="BV294" i="4" s="1"/>
  <c r="P294" i="4"/>
  <c r="BU294" i="4" s="1"/>
  <c r="O295" i="4"/>
  <c r="BS226" i="4"/>
  <c r="BT225" i="4"/>
  <c r="Q295" i="4" l="1"/>
  <c r="BV295" i="4" s="1"/>
  <c r="P295" i="4"/>
  <c r="BU295" i="4" s="1"/>
  <c r="O296" i="4"/>
  <c r="BT226" i="4"/>
  <c r="BS227" i="4"/>
  <c r="Q296" i="4" l="1"/>
  <c r="BV296" i="4" s="1"/>
  <c r="P296" i="4"/>
  <c r="BU296" i="4" s="1"/>
  <c r="O297" i="4"/>
  <c r="BS228" i="4"/>
  <c r="BT227" i="4"/>
  <c r="Q297" i="4" l="1"/>
  <c r="BV297" i="4" s="1"/>
  <c r="P297" i="4"/>
  <c r="BU297" i="4" s="1"/>
  <c r="O298" i="4"/>
  <c r="BT228" i="4"/>
  <c r="BS229" i="4"/>
  <c r="Q298" i="4" l="1"/>
  <c r="BV298" i="4" s="1"/>
  <c r="P298" i="4"/>
  <c r="BU298" i="4" s="1"/>
  <c r="O299" i="4"/>
  <c r="BS230" i="4"/>
  <c r="BT229" i="4"/>
  <c r="Q299" i="4" l="1"/>
  <c r="BV299" i="4" s="1"/>
  <c r="P299" i="4"/>
  <c r="BU299" i="4" s="1"/>
  <c r="O300" i="4"/>
  <c r="BT230" i="4"/>
  <c r="BS231" i="4"/>
  <c r="Q300" i="4" l="1"/>
  <c r="BV300" i="4" s="1"/>
  <c r="P300" i="4"/>
  <c r="BU300" i="4" s="1"/>
  <c r="O301" i="4"/>
  <c r="BS232" i="4"/>
  <c r="BT231" i="4"/>
  <c r="Q301" i="4" l="1"/>
  <c r="BV301" i="4" s="1"/>
  <c r="P301" i="4"/>
  <c r="BU301" i="4" s="1"/>
  <c r="O302" i="4"/>
  <c r="BT232" i="4"/>
  <c r="BS233" i="4"/>
  <c r="Q302" i="4" l="1"/>
  <c r="BV302" i="4" s="1"/>
  <c r="P302" i="4"/>
  <c r="BU302" i="4" s="1"/>
  <c r="O303" i="4"/>
  <c r="BS234" i="4"/>
  <c r="BT233" i="4"/>
  <c r="Q303" i="4" l="1"/>
  <c r="BV303" i="4" s="1"/>
  <c r="P303" i="4"/>
  <c r="BU303" i="4" s="1"/>
  <c r="O304" i="4"/>
  <c r="BT234" i="4"/>
  <c r="BS235" i="4"/>
  <c r="Q304" i="4" l="1"/>
  <c r="BV304" i="4" s="1"/>
  <c r="P304" i="4"/>
  <c r="BU304" i="4" s="1"/>
  <c r="O305" i="4"/>
  <c r="BS236" i="4"/>
  <c r="BT235" i="4"/>
  <c r="Q305" i="4" l="1"/>
  <c r="BV305" i="4" s="1"/>
  <c r="P305" i="4"/>
  <c r="BU305" i="4" s="1"/>
  <c r="O306" i="4"/>
  <c r="BT236" i="4"/>
  <c r="BS237" i="4"/>
  <c r="Q306" i="4" l="1"/>
  <c r="BV306" i="4" s="1"/>
  <c r="P306" i="4"/>
  <c r="BU306" i="4" s="1"/>
  <c r="O307" i="4"/>
  <c r="BS238" i="4"/>
  <c r="BT237" i="4"/>
  <c r="Q307" i="4" l="1"/>
  <c r="BV307" i="4" s="1"/>
  <c r="P307" i="4"/>
  <c r="BU307" i="4" s="1"/>
  <c r="O308" i="4"/>
  <c r="BT238" i="4"/>
  <c r="BS239" i="4"/>
  <c r="Q308" i="4" l="1"/>
  <c r="BV308" i="4" s="1"/>
  <c r="P308" i="4"/>
  <c r="BU308" i="4" s="1"/>
  <c r="O309" i="4"/>
  <c r="BT239" i="4"/>
  <c r="BS240" i="4"/>
  <c r="Q309" i="4" l="1"/>
  <c r="BV309" i="4" s="1"/>
  <c r="P309" i="4"/>
  <c r="BU309" i="4" s="1"/>
  <c r="O310" i="4"/>
  <c r="BS241" i="4"/>
  <c r="BT240" i="4"/>
  <c r="Q310" i="4" l="1"/>
  <c r="BV310" i="4" s="1"/>
  <c r="P310" i="4"/>
  <c r="BU310" i="4" s="1"/>
  <c r="O311" i="4"/>
  <c r="BT241" i="4"/>
  <c r="BS242" i="4"/>
  <c r="Q311" i="4" l="1"/>
  <c r="BV311" i="4" s="1"/>
  <c r="P311" i="4"/>
  <c r="BU311" i="4" s="1"/>
  <c r="O312" i="4"/>
  <c r="BS243" i="4"/>
  <c r="BT242" i="4"/>
  <c r="Q312" i="4" l="1"/>
  <c r="BV312" i="4" s="1"/>
  <c r="P312" i="4"/>
  <c r="BU312" i="4" s="1"/>
  <c r="O313" i="4"/>
  <c r="BT243" i="4"/>
  <c r="BS244" i="4"/>
  <c r="Q313" i="4" l="1"/>
  <c r="BV313" i="4" s="1"/>
  <c r="P313" i="4"/>
  <c r="BU313" i="4" s="1"/>
  <c r="O314" i="4"/>
  <c r="BS245" i="4"/>
  <c r="BT244" i="4"/>
  <c r="Q314" i="4" l="1"/>
  <c r="BV314" i="4" s="1"/>
  <c r="P314" i="4"/>
  <c r="BU314" i="4" s="1"/>
  <c r="O315" i="4"/>
  <c r="BT245" i="4"/>
  <c r="BS246" i="4"/>
  <c r="Q315" i="4" l="1"/>
  <c r="BV315" i="4" s="1"/>
  <c r="P315" i="4"/>
  <c r="BU315" i="4" s="1"/>
  <c r="O316" i="4"/>
  <c r="BS247" i="4"/>
  <c r="BT246" i="4"/>
  <c r="Q316" i="4" l="1"/>
  <c r="BV316" i="4" s="1"/>
  <c r="P316" i="4"/>
  <c r="BU316" i="4" s="1"/>
  <c r="O317" i="4"/>
  <c r="BT247" i="4"/>
  <c r="BS248" i="4"/>
  <c r="Q317" i="4" l="1"/>
  <c r="BV317" i="4" s="1"/>
  <c r="P317" i="4"/>
  <c r="BU317" i="4" s="1"/>
  <c r="O318" i="4"/>
  <c r="BS249" i="4"/>
  <c r="BT248" i="4"/>
  <c r="Q318" i="4" l="1"/>
  <c r="BV318" i="4" s="1"/>
  <c r="P318" i="4"/>
  <c r="BU318" i="4" s="1"/>
  <c r="O319" i="4"/>
  <c r="BT249" i="4"/>
  <c r="BS250" i="4"/>
  <c r="Q319" i="4" l="1"/>
  <c r="BV319" i="4" s="1"/>
  <c r="P319" i="4"/>
  <c r="BU319" i="4" s="1"/>
  <c r="O320" i="4"/>
  <c r="BS251" i="4"/>
  <c r="BT250" i="4"/>
  <c r="Q320" i="4" l="1"/>
  <c r="BV320" i="4" s="1"/>
  <c r="P320" i="4"/>
  <c r="BU320" i="4" s="1"/>
  <c r="O321" i="4"/>
  <c r="BT251" i="4"/>
  <c r="BS252" i="4"/>
  <c r="Q321" i="4" l="1"/>
  <c r="BV321" i="4" s="1"/>
  <c r="P321" i="4"/>
  <c r="BU321" i="4" s="1"/>
  <c r="O322" i="4"/>
  <c r="BS253" i="4"/>
  <c r="BT252" i="4"/>
  <c r="Q322" i="4" l="1"/>
  <c r="BV322" i="4" s="1"/>
  <c r="P322" i="4"/>
  <c r="BU322" i="4" s="1"/>
  <c r="O323" i="4"/>
  <c r="BT253" i="4"/>
  <c r="BS254" i="4"/>
  <c r="Q323" i="4" l="1"/>
  <c r="BV323" i="4" s="1"/>
  <c r="P323" i="4"/>
  <c r="BU323" i="4" s="1"/>
  <c r="O324" i="4"/>
  <c r="BS255" i="4"/>
  <c r="BT254" i="4"/>
  <c r="Q324" i="4" l="1"/>
  <c r="BV324" i="4" s="1"/>
  <c r="P324" i="4"/>
  <c r="BU324" i="4" s="1"/>
  <c r="O325" i="4"/>
  <c r="BT255" i="4"/>
  <c r="BS256" i="4"/>
  <c r="Q325" i="4" l="1"/>
  <c r="BV325" i="4" s="1"/>
  <c r="P325" i="4"/>
  <c r="BU325" i="4" s="1"/>
  <c r="O326" i="4"/>
  <c r="BS257" i="4"/>
  <c r="BT256" i="4"/>
  <c r="Q326" i="4" l="1"/>
  <c r="BV326" i="4" s="1"/>
  <c r="P326" i="4"/>
  <c r="BU326" i="4" s="1"/>
  <c r="O327" i="4"/>
  <c r="BT257" i="4"/>
  <c r="BS258" i="4"/>
  <c r="Q327" i="4" l="1"/>
  <c r="BV327" i="4" s="1"/>
  <c r="P327" i="4"/>
  <c r="BU327" i="4" s="1"/>
  <c r="O328" i="4"/>
  <c r="BS259" i="4"/>
  <c r="BT258" i="4"/>
  <c r="Q328" i="4" l="1"/>
  <c r="BV328" i="4" s="1"/>
  <c r="P328" i="4"/>
  <c r="BU328" i="4" s="1"/>
  <c r="O329" i="4"/>
  <c r="BT259" i="4"/>
  <c r="BS260" i="4"/>
  <c r="Q329" i="4" l="1"/>
  <c r="BV329" i="4" s="1"/>
  <c r="P329" i="4"/>
  <c r="BU329" i="4" s="1"/>
  <c r="O330" i="4"/>
  <c r="BS261" i="4"/>
  <c r="BT260" i="4"/>
  <c r="Q330" i="4" l="1"/>
  <c r="BV330" i="4" s="1"/>
  <c r="P330" i="4"/>
  <c r="BU330" i="4" s="1"/>
  <c r="O331" i="4"/>
  <c r="BT261" i="4"/>
  <c r="BS262" i="4"/>
  <c r="Q331" i="4" l="1"/>
  <c r="BV331" i="4" s="1"/>
  <c r="P331" i="4"/>
  <c r="BU331" i="4" s="1"/>
  <c r="O332" i="4"/>
  <c r="BS263" i="4"/>
  <c r="BT262" i="4"/>
  <c r="Q332" i="4" l="1"/>
  <c r="BV332" i="4" s="1"/>
  <c r="P332" i="4"/>
  <c r="BU332" i="4" s="1"/>
  <c r="O333" i="4"/>
  <c r="BT263" i="4"/>
  <c r="BS264" i="4"/>
  <c r="Q333" i="4" l="1"/>
  <c r="BV333" i="4" s="1"/>
  <c r="P333" i="4"/>
  <c r="BU333" i="4" s="1"/>
  <c r="O334" i="4"/>
  <c r="BS265" i="4"/>
  <c r="BT264" i="4"/>
  <c r="Q334" i="4" l="1"/>
  <c r="BV334" i="4" s="1"/>
  <c r="P334" i="4"/>
  <c r="BU334" i="4" s="1"/>
  <c r="O335" i="4"/>
  <c r="BS266" i="4"/>
  <c r="BT265" i="4"/>
  <c r="Q335" i="4" l="1"/>
  <c r="BV335" i="4" s="1"/>
  <c r="P335" i="4"/>
  <c r="BU335" i="4" s="1"/>
  <c r="O336" i="4"/>
  <c r="BT266" i="4"/>
  <c r="BS267" i="4"/>
  <c r="Q336" i="4" l="1"/>
  <c r="BV336" i="4" s="1"/>
  <c r="P336" i="4"/>
  <c r="BU336" i="4" s="1"/>
  <c r="O337" i="4"/>
  <c r="BS268" i="4"/>
  <c r="BT267" i="4"/>
  <c r="Q337" i="4" l="1"/>
  <c r="BV337" i="4" s="1"/>
  <c r="P337" i="4"/>
  <c r="BU337" i="4" s="1"/>
  <c r="O338" i="4"/>
  <c r="BT268" i="4"/>
  <c r="BS269" i="4"/>
  <c r="Q338" i="4" l="1"/>
  <c r="BV338" i="4" s="1"/>
  <c r="P338" i="4"/>
  <c r="BU338" i="4" s="1"/>
  <c r="O339" i="4"/>
  <c r="BS270" i="4"/>
  <c r="BT269" i="4"/>
  <c r="Q339" i="4" l="1"/>
  <c r="BV339" i="4" s="1"/>
  <c r="P339" i="4"/>
  <c r="BU339" i="4" s="1"/>
  <c r="O340" i="4"/>
  <c r="BT270" i="4"/>
  <c r="BS271" i="4"/>
  <c r="Q340" i="4" l="1"/>
  <c r="BV340" i="4" s="1"/>
  <c r="P340" i="4"/>
  <c r="BU340" i="4" s="1"/>
  <c r="O341" i="4"/>
  <c r="BT271" i="4"/>
  <c r="BS272" i="4"/>
  <c r="Q341" i="4" l="1"/>
  <c r="BV341" i="4" s="1"/>
  <c r="P341" i="4"/>
  <c r="BU341" i="4" s="1"/>
  <c r="O342" i="4"/>
  <c r="BS273" i="4"/>
  <c r="BT272" i="4"/>
  <c r="Q342" i="4" l="1"/>
  <c r="BV342" i="4" s="1"/>
  <c r="P342" i="4"/>
  <c r="BU342" i="4" s="1"/>
  <c r="O343" i="4"/>
  <c r="BT273" i="4"/>
  <c r="BS274" i="4"/>
  <c r="Q343" i="4" l="1"/>
  <c r="BV343" i="4" s="1"/>
  <c r="P343" i="4"/>
  <c r="BU343" i="4" s="1"/>
  <c r="O344" i="4"/>
  <c r="BS275" i="4"/>
  <c r="BT274" i="4"/>
  <c r="Q344" i="4" l="1"/>
  <c r="BV344" i="4" s="1"/>
  <c r="P344" i="4"/>
  <c r="BU344" i="4" s="1"/>
  <c r="O345" i="4"/>
  <c r="BT275" i="4"/>
  <c r="BS276" i="4"/>
  <c r="Q345" i="4" l="1"/>
  <c r="BV345" i="4" s="1"/>
  <c r="P345" i="4"/>
  <c r="BU345" i="4" s="1"/>
  <c r="O346" i="4"/>
  <c r="BS277" i="4"/>
  <c r="BT276" i="4"/>
  <c r="Q346" i="4" l="1"/>
  <c r="BV346" i="4" s="1"/>
  <c r="P346" i="4"/>
  <c r="BU346" i="4" s="1"/>
  <c r="O347" i="4"/>
  <c r="BT277" i="4"/>
  <c r="BS278" i="4"/>
  <c r="Q347" i="4" l="1"/>
  <c r="BV347" i="4" s="1"/>
  <c r="P347" i="4"/>
  <c r="BU347" i="4" s="1"/>
  <c r="O348" i="4"/>
  <c r="BS279" i="4"/>
  <c r="BT278" i="4"/>
  <c r="Q348" i="4" l="1"/>
  <c r="BV348" i="4" s="1"/>
  <c r="P348" i="4"/>
  <c r="BU348" i="4" s="1"/>
  <c r="O349" i="4"/>
  <c r="BT279" i="4"/>
  <c r="BS280" i="4"/>
  <c r="Q349" i="4" l="1"/>
  <c r="BV349" i="4" s="1"/>
  <c r="P349" i="4"/>
  <c r="BU349" i="4" s="1"/>
  <c r="O350" i="4"/>
  <c r="BS281" i="4"/>
  <c r="BT280" i="4"/>
  <c r="Q350" i="4" l="1"/>
  <c r="BV350" i="4" s="1"/>
  <c r="P350" i="4"/>
  <c r="BU350" i="4" s="1"/>
  <c r="O351" i="4"/>
  <c r="BT281" i="4"/>
  <c r="BS282" i="4"/>
  <c r="Q351" i="4" l="1"/>
  <c r="BV351" i="4" s="1"/>
  <c r="P351" i="4"/>
  <c r="BU351" i="4" s="1"/>
  <c r="O352" i="4"/>
  <c r="BS283" i="4"/>
  <c r="BT282" i="4"/>
  <c r="Q352" i="4" l="1"/>
  <c r="BV352" i="4" s="1"/>
  <c r="P352" i="4"/>
  <c r="BU352" i="4" s="1"/>
  <c r="O353" i="4"/>
  <c r="BT283" i="4"/>
  <c r="BS284" i="4"/>
  <c r="Q353" i="4" l="1"/>
  <c r="BV353" i="4" s="1"/>
  <c r="P353" i="4"/>
  <c r="BU353" i="4" s="1"/>
  <c r="O354" i="4"/>
  <c r="BS285" i="4"/>
  <c r="BT284" i="4"/>
  <c r="Q354" i="4" l="1"/>
  <c r="BV354" i="4" s="1"/>
  <c r="P354" i="4"/>
  <c r="BU354" i="4" s="1"/>
  <c r="O355" i="4"/>
  <c r="BT285" i="4"/>
  <c r="BS286" i="4"/>
  <c r="Q355" i="4" l="1"/>
  <c r="BV355" i="4" s="1"/>
  <c r="P355" i="4"/>
  <c r="BU355" i="4" s="1"/>
  <c r="O356" i="4"/>
  <c r="BS287" i="4"/>
  <c r="BT286" i="4"/>
  <c r="Q356" i="4" l="1"/>
  <c r="BV356" i="4" s="1"/>
  <c r="P356" i="4"/>
  <c r="BU356" i="4" s="1"/>
  <c r="O357" i="4"/>
  <c r="BT287" i="4"/>
  <c r="BS288" i="4"/>
  <c r="Q357" i="4" l="1"/>
  <c r="BV357" i="4" s="1"/>
  <c r="P357" i="4"/>
  <c r="BU357" i="4" s="1"/>
  <c r="O358" i="4"/>
  <c r="BS289" i="4"/>
  <c r="BT288" i="4"/>
  <c r="Q358" i="4" l="1"/>
  <c r="BV358" i="4" s="1"/>
  <c r="P358" i="4"/>
  <c r="BU358" i="4" s="1"/>
  <c r="O359" i="4"/>
  <c r="BT289" i="4"/>
  <c r="BS290" i="4"/>
  <c r="Q359" i="4" l="1"/>
  <c r="BV359" i="4" s="1"/>
  <c r="P359" i="4"/>
  <c r="BU359" i="4" s="1"/>
  <c r="O360" i="4"/>
  <c r="BS291" i="4"/>
  <c r="BT290" i="4"/>
  <c r="Q360" i="4" l="1"/>
  <c r="BV360" i="4" s="1"/>
  <c r="P360" i="4"/>
  <c r="BU360" i="4" s="1"/>
  <c r="O361" i="4"/>
  <c r="BT291" i="4"/>
  <c r="BS292" i="4"/>
  <c r="Q361" i="4" l="1"/>
  <c r="BV361" i="4" s="1"/>
  <c r="P361" i="4"/>
  <c r="BU361" i="4" s="1"/>
  <c r="O362" i="4"/>
  <c r="BS293" i="4"/>
  <c r="BT292" i="4"/>
  <c r="Q362" i="4" l="1"/>
  <c r="BV362" i="4" s="1"/>
  <c r="P362" i="4"/>
  <c r="BU362" i="4" s="1"/>
  <c r="O363" i="4"/>
  <c r="BT293" i="4"/>
  <c r="BS294" i="4"/>
  <c r="Q363" i="4" l="1"/>
  <c r="BV363" i="4" s="1"/>
  <c r="P363" i="4"/>
  <c r="BU363" i="4" s="1"/>
  <c r="O364" i="4"/>
  <c r="BS295" i="4"/>
  <c r="BT294" i="4"/>
  <c r="Q364" i="4" l="1"/>
  <c r="BV364" i="4" s="1"/>
  <c r="P364" i="4"/>
  <c r="BU364" i="4" s="1"/>
  <c r="O365" i="4"/>
  <c r="BT295" i="4"/>
  <c r="BS296" i="4"/>
  <c r="Q365" i="4" l="1"/>
  <c r="BV365" i="4" s="1"/>
  <c r="P365" i="4"/>
  <c r="BU365" i="4" s="1"/>
  <c r="O366" i="4"/>
  <c r="BS297" i="4"/>
  <c r="BT296" i="4"/>
  <c r="Q366" i="4" l="1"/>
  <c r="BV366" i="4" s="1"/>
  <c r="P366" i="4"/>
  <c r="BU366" i="4" s="1"/>
  <c r="O367" i="4"/>
  <c r="BT297" i="4"/>
  <c r="BS298" i="4"/>
  <c r="Q367" i="4" l="1"/>
  <c r="BV367" i="4" s="1"/>
  <c r="P367" i="4"/>
  <c r="BU367" i="4" s="1"/>
  <c r="O368" i="4"/>
  <c r="BS299" i="4"/>
  <c r="BT298" i="4"/>
  <c r="Q368" i="4" l="1"/>
  <c r="BV368" i="4" s="1"/>
  <c r="P368" i="4"/>
  <c r="BU368" i="4" s="1"/>
  <c r="O369" i="4"/>
  <c r="BT299" i="4"/>
  <c r="BS300" i="4"/>
  <c r="Q369" i="4" l="1"/>
  <c r="BV369" i="4" s="1"/>
  <c r="P369" i="4"/>
  <c r="BU369" i="4" s="1"/>
  <c r="O370" i="4"/>
  <c r="BS301" i="4"/>
  <c r="BT300" i="4"/>
  <c r="Q370" i="4" l="1"/>
  <c r="BV370" i="4" s="1"/>
  <c r="P370" i="4"/>
  <c r="BU370" i="4" s="1"/>
  <c r="O371" i="4"/>
  <c r="BT301" i="4"/>
  <c r="BS302" i="4"/>
  <c r="Q371" i="4" l="1"/>
  <c r="BV371" i="4" s="1"/>
  <c r="P371" i="4"/>
  <c r="BU371" i="4" s="1"/>
  <c r="O372" i="4"/>
  <c r="BS303" i="4"/>
  <c r="BT302" i="4"/>
  <c r="Q372" i="4" l="1"/>
  <c r="BV372" i="4" s="1"/>
  <c r="P372" i="4"/>
  <c r="BU372" i="4" s="1"/>
  <c r="O373" i="4"/>
  <c r="BT303" i="4"/>
  <c r="BS304" i="4"/>
  <c r="Q373" i="4" l="1"/>
  <c r="BV373" i="4" s="1"/>
  <c r="P373" i="4"/>
  <c r="BU373" i="4" s="1"/>
  <c r="O374" i="4"/>
  <c r="BS305" i="4"/>
  <c r="BT304" i="4"/>
  <c r="Q374" i="4" l="1"/>
  <c r="BV374" i="4" s="1"/>
  <c r="P374" i="4"/>
  <c r="BU374" i="4" s="1"/>
  <c r="O375" i="4"/>
  <c r="BT305" i="4"/>
  <c r="BS306" i="4"/>
  <c r="Q375" i="4" l="1"/>
  <c r="BV375" i="4" s="1"/>
  <c r="P375" i="4"/>
  <c r="BU375" i="4" s="1"/>
  <c r="O376" i="4"/>
  <c r="BS307" i="4"/>
  <c r="BT306" i="4"/>
  <c r="Q376" i="4" l="1"/>
  <c r="BV376" i="4" s="1"/>
  <c r="P376" i="4"/>
  <c r="BU376" i="4" s="1"/>
  <c r="O377" i="4"/>
  <c r="BT307" i="4"/>
  <c r="BS308" i="4"/>
  <c r="Q377" i="4" l="1"/>
  <c r="BV377" i="4" s="1"/>
  <c r="P377" i="4"/>
  <c r="BU377" i="4" s="1"/>
  <c r="O378" i="4"/>
  <c r="BS309" i="4"/>
  <c r="BT308" i="4"/>
  <c r="Q378" i="4" l="1"/>
  <c r="BV378" i="4" s="1"/>
  <c r="P378" i="4"/>
  <c r="BU378" i="4" s="1"/>
  <c r="O379" i="4"/>
  <c r="BS310" i="4"/>
  <c r="BT309" i="4"/>
  <c r="Q379" i="4" l="1"/>
  <c r="BV379" i="4" s="1"/>
  <c r="P379" i="4"/>
  <c r="BU379" i="4" s="1"/>
  <c r="O380" i="4"/>
  <c r="BT310" i="4"/>
  <c r="BS311" i="4"/>
  <c r="Q380" i="4" l="1"/>
  <c r="BV380" i="4" s="1"/>
  <c r="P380" i="4"/>
  <c r="BU380" i="4" s="1"/>
  <c r="O381" i="4"/>
  <c r="BS312" i="4"/>
  <c r="BT311" i="4"/>
  <c r="Q381" i="4" l="1"/>
  <c r="BV381" i="4" s="1"/>
  <c r="P381" i="4"/>
  <c r="BU381" i="4" s="1"/>
  <c r="O382" i="4"/>
  <c r="BT312" i="4"/>
  <c r="BS313" i="4"/>
  <c r="Q382" i="4" l="1"/>
  <c r="BV382" i="4" s="1"/>
  <c r="P382" i="4"/>
  <c r="BU382" i="4" s="1"/>
  <c r="O383" i="4"/>
  <c r="BS314" i="4"/>
  <c r="BT313" i="4"/>
  <c r="Q383" i="4" l="1"/>
  <c r="BV383" i="4" s="1"/>
  <c r="P383" i="4"/>
  <c r="BU383" i="4" s="1"/>
  <c r="O384" i="4"/>
  <c r="BT314" i="4"/>
  <c r="BS315" i="4"/>
  <c r="Q384" i="4" l="1"/>
  <c r="BV384" i="4" s="1"/>
  <c r="P384" i="4"/>
  <c r="BU384" i="4" s="1"/>
  <c r="O385" i="4"/>
  <c r="BT315" i="4"/>
  <c r="BS316" i="4"/>
  <c r="Q385" i="4" l="1"/>
  <c r="BV385" i="4" s="1"/>
  <c r="P385" i="4"/>
  <c r="BU385" i="4" s="1"/>
  <c r="O386" i="4"/>
  <c r="BS317" i="4"/>
  <c r="BT316" i="4"/>
  <c r="Q386" i="4" l="1"/>
  <c r="BV386" i="4" s="1"/>
  <c r="P386" i="4"/>
  <c r="BU386" i="4" s="1"/>
  <c r="O387" i="4"/>
  <c r="BS318" i="4"/>
  <c r="BT317" i="4"/>
  <c r="Q387" i="4" l="1"/>
  <c r="BV387" i="4" s="1"/>
  <c r="P387" i="4"/>
  <c r="BU387" i="4" s="1"/>
  <c r="O388" i="4"/>
  <c r="BT318" i="4"/>
  <c r="BS319" i="4"/>
  <c r="Q388" i="4" l="1"/>
  <c r="BV388" i="4" s="1"/>
  <c r="P388" i="4"/>
  <c r="BU388" i="4" s="1"/>
  <c r="O389" i="4"/>
  <c r="BS320" i="4"/>
  <c r="BT319" i="4"/>
  <c r="Q389" i="4" l="1"/>
  <c r="BV389" i="4" s="1"/>
  <c r="P389" i="4"/>
  <c r="BU389" i="4" s="1"/>
  <c r="O390" i="4"/>
  <c r="BT320" i="4"/>
  <c r="BS321" i="4"/>
  <c r="Q390" i="4" l="1"/>
  <c r="BV390" i="4" s="1"/>
  <c r="P390" i="4"/>
  <c r="BU390" i="4" s="1"/>
  <c r="O391" i="4"/>
  <c r="BS322" i="4"/>
  <c r="BT321" i="4"/>
  <c r="Q391" i="4" l="1"/>
  <c r="BV391" i="4" s="1"/>
  <c r="P391" i="4"/>
  <c r="BU391" i="4" s="1"/>
  <c r="O392" i="4"/>
  <c r="BT322" i="4"/>
  <c r="BS323" i="4"/>
  <c r="Q392" i="4" l="1"/>
  <c r="BV392" i="4" s="1"/>
  <c r="P392" i="4"/>
  <c r="BU392" i="4" s="1"/>
  <c r="O393" i="4"/>
  <c r="BS324" i="4"/>
  <c r="BT323" i="4"/>
  <c r="Q393" i="4" l="1"/>
  <c r="BV393" i="4" s="1"/>
  <c r="P393" i="4"/>
  <c r="BU393" i="4" s="1"/>
  <c r="O394" i="4"/>
  <c r="BT324" i="4"/>
  <c r="BS325" i="4"/>
  <c r="Q394" i="4" l="1"/>
  <c r="BV394" i="4" s="1"/>
  <c r="P394" i="4"/>
  <c r="BU394" i="4" s="1"/>
  <c r="O395" i="4"/>
  <c r="BS326" i="4"/>
  <c r="BT325" i="4"/>
  <c r="Q395" i="4" l="1"/>
  <c r="BV395" i="4" s="1"/>
  <c r="P395" i="4"/>
  <c r="BU395" i="4" s="1"/>
  <c r="O396" i="4"/>
  <c r="BT326" i="4"/>
  <c r="BS327" i="4"/>
  <c r="Q396" i="4" l="1"/>
  <c r="BV396" i="4" s="1"/>
  <c r="P396" i="4"/>
  <c r="BU396" i="4" s="1"/>
  <c r="O397" i="4"/>
  <c r="BS328" i="4"/>
  <c r="BT327" i="4"/>
  <c r="Q397" i="4" l="1"/>
  <c r="BV397" i="4" s="1"/>
  <c r="P397" i="4"/>
  <c r="BU397" i="4" s="1"/>
  <c r="O398" i="4"/>
  <c r="BT328" i="4"/>
  <c r="BS329" i="4"/>
  <c r="Q398" i="4" l="1"/>
  <c r="BV398" i="4" s="1"/>
  <c r="P398" i="4"/>
  <c r="BU398" i="4" s="1"/>
  <c r="O399" i="4"/>
  <c r="BS330" i="4"/>
  <c r="BT329" i="4"/>
  <c r="Q399" i="4" l="1"/>
  <c r="BV399" i="4" s="1"/>
  <c r="P399" i="4"/>
  <c r="BU399" i="4" s="1"/>
  <c r="O400" i="4"/>
  <c r="BT330" i="4"/>
  <c r="BS331" i="4"/>
  <c r="Q400" i="4" l="1"/>
  <c r="BV400" i="4" s="1"/>
  <c r="P400" i="4"/>
  <c r="BU400" i="4" s="1"/>
  <c r="O401" i="4"/>
  <c r="BS332" i="4"/>
  <c r="BT331" i="4"/>
  <c r="Q401" i="4" l="1"/>
  <c r="BV401" i="4" s="1"/>
  <c r="P401" i="4"/>
  <c r="BU401" i="4" s="1"/>
  <c r="O402" i="4"/>
  <c r="BT332" i="4"/>
  <c r="BS333" i="4"/>
  <c r="Q402" i="4" l="1"/>
  <c r="BV402" i="4" s="1"/>
  <c r="P402" i="4"/>
  <c r="BU402" i="4" s="1"/>
  <c r="O403" i="4"/>
  <c r="BS334" i="4"/>
  <c r="BT333" i="4"/>
  <c r="Q403" i="4" l="1"/>
  <c r="BV403" i="4" s="1"/>
  <c r="P403" i="4"/>
  <c r="BU403" i="4" s="1"/>
  <c r="O404" i="4"/>
  <c r="BT334" i="4"/>
  <c r="BS335" i="4"/>
  <c r="Q404" i="4" l="1"/>
  <c r="BV404" i="4" s="1"/>
  <c r="P404" i="4"/>
  <c r="BU404" i="4" s="1"/>
  <c r="O405" i="4"/>
  <c r="BT335" i="4"/>
  <c r="BS336" i="4"/>
  <c r="Q405" i="4" l="1"/>
  <c r="BV405" i="4" s="1"/>
  <c r="P405" i="4"/>
  <c r="BU405" i="4" s="1"/>
  <c r="O406" i="4"/>
  <c r="BS337" i="4"/>
  <c r="BT336" i="4"/>
  <c r="Q406" i="4" l="1"/>
  <c r="BV406" i="4" s="1"/>
  <c r="P406" i="4"/>
  <c r="BU406" i="4" s="1"/>
  <c r="O407" i="4"/>
  <c r="BT337" i="4"/>
  <c r="BS338" i="4"/>
  <c r="Q407" i="4" l="1"/>
  <c r="BV407" i="4" s="1"/>
  <c r="P407" i="4"/>
  <c r="BU407" i="4" s="1"/>
  <c r="O408" i="4"/>
  <c r="BS339" i="4"/>
  <c r="BT338" i="4"/>
  <c r="Q408" i="4" l="1"/>
  <c r="BV408" i="4" s="1"/>
  <c r="P408" i="4"/>
  <c r="BU408" i="4" s="1"/>
  <c r="O409" i="4"/>
  <c r="BT339" i="4"/>
  <c r="BS340" i="4"/>
  <c r="Q409" i="4" l="1"/>
  <c r="BV409" i="4" s="1"/>
  <c r="P409" i="4"/>
  <c r="BU409" i="4" s="1"/>
  <c r="O410" i="4"/>
  <c r="BS341" i="4"/>
  <c r="BT340" i="4"/>
  <c r="Q410" i="4" l="1"/>
  <c r="BV410" i="4" s="1"/>
  <c r="P410" i="4"/>
  <c r="BU410" i="4" s="1"/>
  <c r="O411" i="4"/>
  <c r="BS342" i="4"/>
  <c r="BT341" i="4"/>
  <c r="Q411" i="4" l="1"/>
  <c r="BV411" i="4" s="1"/>
  <c r="P411" i="4"/>
  <c r="BU411" i="4" s="1"/>
  <c r="O412" i="4"/>
  <c r="BT342" i="4"/>
  <c r="BS343" i="4"/>
  <c r="Q412" i="4" l="1"/>
  <c r="BV412" i="4" s="1"/>
  <c r="P412" i="4"/>
  <c r="BU412" i="4" s="1"/>
  <c r="O413" i="4"/>
  <c r="BS344" i="4"/>
  <c r="BT343" i="4"/>
  <c r="Q413" i="4" l="1"/>
  <c r="BV413" i="4" s="1"/>
  <c r="P413" i="4"/>
  <c r="BU413" i="4" s="1"/>
  <c r="O414" i="4"/>
  <c r="BT344" i="4"/>
  <c r="BS345" i="4"/>
  <c r="Q414" i="4" l="1"/>
  <c r="BV414" i="4" s="1"/>
  <c r="P414" i="4"/>
  <c r="BU414" i="4" s="1"/>
  <c r="O415" i="4"/>
  <c r="BS346" i="4"/>
  <c r="BT345" i="4"/>
  <c r="Q415" i="4" l="1"/>
  <c r="BV415" i="4" s="1"/>
  <c r="P415" i="4"/>
  <c r="BU415" i="4" s="1"/>
  <c r="O416" i="4"/>
  <c r="BT346" i="4"/>
  <c r="BS347" i="4"/>
  <c r="Q416" i="4" l="1"/>
  <c r="BV416" i="4" s="1"/>
  <c r="P416" i="4"/>
  <c r="BU416" i="4" s="1"/>
  <c r="O417" i="4"/>
  <c r="BT347" i="4"/>
  <c r="BS348" i="4"/>
  <c r="Q417" i="4" l="1"/>
  <c r="BV417" i="4" s="1"/>
  <c r="P417" i="4"/>
  <c r="BU417" i="4" s="1"/>
  <c r="O418" i="4"/>
  <c r="BS349" i="4"/>
  <c r="BT348" i="4"/>
  <c r="Q418" i="4" l="1"/>
  <c r="BV418" i="4" s="1"/>
  <c r="P418" i="4"/>
  <c r="BU418" i="4" s="1"/>
  <c r="O419" i="4"/>
  <c r="BT349" i="4"/>
  <c r="BS350" i="4"/>
  <c r="Q419" i="4" l="1"/>
  <c r="BV419" i="4" s="1"/>
  <c r="P419" i="4"/>
  <c r="BU419" i="4" s="1"/>
  <c r="O420" i="4"/>
  <c r="BS351" i="4"/>
  <c r="BT350" i="4"/>
  <c r="Q420" i="4" l="1"/>
  <c r="BV420" i="4" s="1"/>
  <c r="P420" i="4"/>
  <c r="BU420" i="4" s="1"/>
  <c r="O421" i="4"/>
  <c r="BT351" i="4"/>
  <c r="BS352" i="4"/>
  <c r="Q421" i="4" l="1"/>
  <c r="BV421" i="4" s="1"/>
  <c r="P421" i="4"/>
  <c r="BU421" i="4" s="1"/>
  <c r="O422" i="4"/>
  <c r="BS353" i="4"/>
  <c r="BT352" i="4"/>
  <c r="Q422" i="4" l="1"/>
  <c r="BV422" i="4" s="1"/>
  <c r="P422" i="4"/>
  <c r="BU422" i="4" s="1"/>
  <c r="O423" i="4"/>
  <c r="BT353" i="4"/>
  <c r="BS354" i="4"/>
  <c r="Q423" i="4" l="1"/>
  <c r="BV423" i="4" s="1"/>
  <c r="P423" i="4"/>
  <c r="BU423" i="4" s="1"/>
  <c r="O424" i="4"/>
  <c r="BS355" i="4"/>
  <c r="BT354" i="4"/>
  <c r="Q424" i="4" l="1"/>
  <c r="BV424" i="4" s="1"/>
  <c r="P424" i="4"/>
  <c r="BU424" i="4" s="1"/>
  <c r="O425" i="4"/>
  <c r="BT355" i="4"/>
  <c r="BS356" i="4"/>
  <c r="Q425" i="4" l="1"/>
  <c r="BV425" i="4" s="1"/>
  <c r="P425" i="4"/>
  <c r="BU425" i="4" s="1"/>
  <c r="O426" i="4"/>
  <c r="BS357" i="4"/>
  <c r="BT356" i="4"/>
  <c r="Q426" i="4" l="1"/>
  <c r="BV426" i="4" s="1"/>
  <c r="P426" i="4"/>
  <c r="BU426" i="4" s="1"/>
  <c r="O427" i="4"/>
  <c r="BT357" i="4"/>
  <c r="BS358" i="4"/>
  <c r="Q427" i="4" l="1"/>
  <c r="BV427" i="4" s="1"/>
  <c r="P427" i="4"/>
  <c r="BU427" i="4" s="1"/>
  <c r="O428" i="4"/>
  <c r="BS359" i="4"/>
  <c r="BT358" i="4"/>
  <c r="Q428" i="4" l="1"/>
  <c r="BV428" i="4" s="1"/>
  <c r="P428" i="4"/>
  <c r="BU428" i="4" s="1"/>
  <c r="O429" i="4"/>
  <c r="BT359" i="4"/>
  <c r="BS360" i="4"/>
  <c r="Q429" i="4" l="1"/>
  <c r="BV429" i="4" s="1"/>
  <c r="P429" i="4"/>
  <c r="BU429" i="4" s="1"/>
  <c r="O430" i="4"/>
  <c r="BS361" i="4"/>
  <c r="BT360" i="4"/>
  <c r="Q430" i="4" l="1"/>
  <c r="BV430" i="4" s="1"/>
  <c r="P430" i="4"/>
  <c r="BU430" i="4" s="1"/>
  <c r="O431" i="4"/>
  <c r="BT361" i="4"/>
  <c r="BS362" i="4"/>
  <c r="Q431" i="4" l="1"/>
  <c r="BV431" i="4" s="1"/>
  <c r="P431" i="4"/>
  <c r="BU431" i="4" s="1"/>
  <c r="O432" i="4"/>
  <c r="BS363" i="4"/>
  <c r="BT362" i="4"/>
  <c r="Q432" i="4" l="1"/>
  <c r="BV432" i="4" s="1"/>
  <c r="P432" i="4"/>
  <c r="BU432" i="4" s="1"/>
  <c r="O433" i="4"/>
  <c r="BT363" i="4"/>
  <c r="BS364" i="4"/>
  <c r="Q433" i="4" l="1"/>
  <c r="BV433" i="4" s="1"/>
  <c r="P433" i="4"/>
  <c r="BU433" i="4" s="1"/>
  <c r="O434" i="4"/>
  <c r="BS365" i="4"/>
  <c r="BT364" i="4"/>
  <c r="Q434" i="4" l="1"/>
  <c r="BV434" i="4" s="1"/>
  <c r="P434" i="4"/>
  <c r="BU434" i="4" s="1"/>
  <c r="O435" i="4"/>
  <c r="BT365" i="4"/>
  <c r="BS366" i="4"/>
  <c r="Q435" i="4" l="1"/>
  <c r="BV435" i="4" s="1"/>
  <c r="P435" i="4"/>
  <c r="BU435" i="4" s="1"/>
  <c r="O436" i="4"/>
  <c r="BS367" i="4"/>
  <c r="BT366" i="4"/>
  <c r="Q436" i="4" l="1"/>
  <c r="BV436" i="4" s="1"/>
  <c r="P436" i="4"/>
  <c r="BU436" i="4" s="1"/>
  <c r="O437" i="4"/>
  <c r="BT367" i="4"/>
  <c r="BS368" i="4"/>
  <c r="Q437" i="4" l="1"/>
  <c r="BV437" i="4" s="1"/>
  <c r="P437" i="4"/>
  <c r="BU437" i="4" s="1"/>
  <c r="O438" i="4"/>
  <c r="BS369" i="4"/>
  <c r="BT368" i="4"/>
  <c r="Q438" i="4" l="1"/>
  <c r="BV438" i="4" s="1"/>
  <c r="P438" i="4"/>
  <c r="BU438" i="4" s="1"/>
  <c r="O439" i="4"/>
  <c r="BT369" i="4"/>
  <c r="BS370" i="4"/>
  <c r="Q439" i="4" l="1"/>
  <c r="BV439" i="4" s="1"/>
  <c r="P439" i="4"/>
  <c r="BU439" i="4" s="1"/>
  <c r="O440" i="4"/>
  <c r="BS371" i="4"/>
  <c r="BT370" i="4"/>
  <c r="Q440" i="4" l="1"/>
  <c r="BV440" i="4" s="1"/>
  <c r="P440" i="4"/>
  <c r="BU440" i="4" s="1"/>
  <c r="O441" i="4"/>
  <c r="BT371" i="4"/>
  <c r="BS372" i="4"/>
  <c r="Q441" i="4" l="1"/>
  <c r="BV441" i="4" s="1"/>
  <c r="P441" i="4"/>
  <c r="BU441" i="4" s="1"/>
  <c r="O442" i="4"/>
  <c r="BS373" i="4"/>
  <c r="BT372" i="4"/>
  <c r="Q442" i="4" l="1"/>
  <c r="BV442" i="4" s="1"/>
  <c r="P442" i="4"/>
  <c r="BU442" i="4" s="1"/>
  <c r="O443" i="4"/>
  <c r="BT373" i="4"/>
  <c r="BS374" i="4"/>
  <c r="Q443" i="4" l="1"/>
  <c r="BV443" i="4" s="1"/>
  <c r="P443" i="4"/>
  <c r="BU443" i="4" s="1"/>
  <c r="O444" i="4"/>
  <c r="BS375" i="4"/>
  <c r="BT374" i="4"/>
  <c r="Q444" i="4" l="1"/>
  <c r="BV444" i="4" s="1"/>
  <c r="P444" i="4"/>
  <c r="BU444" i="4" s="1"/>
  <c r="O445" i="4"/>
  <c r="BT375" i="4"/>
  <c r="BS376" i="4"/>
  <c r="Q445" i="4" l="1"/>
  <c r="BV445" i="4" s="1"/>
  <c r="P445" i="4"/>
  <c r="BU445" i="4" s="1"/>
  <c r="O446" i="4"/>
  <c r="BS377" i="4"/>
  <c r="BT376" i="4"/>
  <c r="Q446" i="4" l="1"/>
  <c r="BV446" i="4" s="1"/>
  <c r="P446" i="4"/>
  <c r="BU446" i="4" s="1"/>
  <c r="O447" i="4"/>
  <c r="BS378" i="4"/>
  <c r="BT377" i="4"/>
  <c r="Q447" i="4" l="1"/>
  <c r="BV447" i="4" s="1"/>
  <c r="P447" i="4"/>
  <c r="BU447" i="4" s="1"/>
  <c r="O448" i="4"/>
  <c r="BT378" i="4"/>
  <c r="BS379" i="4"/>
  <c r="Q448" i="4" l="1"/>
  <c r="BV448" i="4" s="1"/>
  <c r="P448" i="4"/>
  <c r="BU448" i="4" s="1"/>
  <c r="O449" i="4"/>
  <c r="BT379" i="4"/>
  <c r="BS380" i="4"/>
  <c r="Q449" i="4" l="1"/>
  <c r="BV449" i="4" s="1"/>
  <c r="P449" i="4"/>
  <c r="BU449" i="4" s="1"/>
  <c r="O450" i="4"/>
  <c r="BS381" i="4"/>
  <c r="BT380" i="4"/>
  <c r="Q450" i="4" l="1"/>
  <c r="BV450" i="4" s="1"/>
  <c r="P450" i="4"/>
  <c r="BU450" i="4" s="1"/>
  <c r="O451" i="4"/>
  <c r="BT381" i="4"/>
  <c r="BS382" i="4"/>
  <c r="Q451" i="4" l="1"/>
  <c r="BV451" i="4" s="1"/>
  <c r="P451" i="4"/>
  <c r="BU451" i="4" s="1"/>
  <c r="O452" i="4"/>
  <c r="BS383" i="4"/>
  <c r="BT382" i="4"/>
  <c r="Q452" i="4" l="1"/>
  <c r="BV452" i="4" s="1"/>
  <c r="P452" i="4"/>
  <c r="BU452" i="4" s="1"/>
  <c r="O453" i="4"/>
  <c r="BT383" i="4"/>
  <c r="BS384" i="4"/>
  <c r="Q453" i="4" l="1"/>
  <c r="BV453" i="4" s="1"/>
  <c r="P453" i="4"/>
  <c r="BU453" i="4" s="1"/>
  <c r="O454" i="4"/>
  <c r="BS385" i="4"/>
  <c r="BT384" i="4"/>
  <c r="Q454" i="4" l="1"/>
  <c r="BV454" i="4" s="1"/>
  <c r="P454" i="4"/>
  <c r="BU454" i="4" s="1"/>
  <c r="O455" i="4"/>
  <c r="BT385" i="4"/>
  <c r="BS386" i="4"/>
  <c r="Q455" i="4" l="1"/>
  <c r="BV455" i="4" s="1"/>
  <c r="P455" i="4"/>
  <c r="BU455" i="4" s="1"/>
  <c r="O456" i="4"/>
  <c r="BS387" i="4"/>
  <c r="BT386" i="4"/>
  <c r="Q456" i="4" l="1"/>
  <c r="BV456" i="4" s="1"/>
  <c r="P456" i="4"/>
  <c r="BU456" i="4" s="1"/>
  <c r="O457" i="4"/>
  <c r="BT387" i="4"/>
  <c r="BS388" i="4"/>
  <c r="Q457" i="4" l="1"/>
  <c r="BV457" i="4" s="1"/>
  <c r="P457" i="4"/>
  <c r="BU457" i="4" s="1"/>
  <c r="O458" i="4"/>
  <c r="BS389" i="4"/>
  <c r="BT388" i="4"/>
  <c r="Q458" i="4" l="1"/>
  <c r="BV458" i="4" s="1"/>
  <c r="P458" i="4"/>
  <c r="BU458" i="4" s="1"/>
  <c r="O459" i="4"/>
  <c r="BT389" i="4"/>
  <c r="BS390" i="4"/>
  <c r="Q459" i="4" l="1"/>
  <c r="BV459" i="4" s="1"/>
  <c r="P459" i="4"/>
  <c r="BU459" i="4" s="1"/>
  <c r="O460" i="4"/>
  <c r="BS391" i="4"/>
  <c r="BT390" i="4"/>
  <c r="Q460" i="4" l="1"/>
  <c r="BV460" i="4" s="1"/>
  <c r="P460" i="4"/>
  <c r="BU460" i="4" s="1"/>
  <c r="O461" i="4"/>
  <c r="BT391" i="4"/>
  <c r="BS392" i="4"/>
  <c r="Q461" i="4" l="1"/>
  <c r="BV461" i="4" s="1"/>
  <c r="P461" i="4"/>
  <c r="BU461" i="4" s="1"/>
  <c r="O462" i="4"/>
  <c r="BS393" i="4"/>
  <c r="BT392" i="4"/>
  <c r="Q462" i="4" l="1"/>
  <c r="BV462" i="4" s="1"/>
  <c r="P462" i="4"/>
  <c r="BU462" i="4" s="1"/>
  <c r="O463" i="4"/>
  <c r="BT393" i="4"/>
  <c r="BS394" i="4"/>
  <c r="Q463" i="4" l="1"/>
  <c r="BV463" i="4" s="1"/>
  <c r="P463" i="4"/>
  <c r="BU463" i="4" s="1"/>
  <c r="O464" i="4"/>
  <c r="BS395" i="4"/>
  <c r="BT394" i="4"/>
  <c r="Q464" i="4" l="1"/>
  <c r="BV464" i="4" s="1"/>
  <c r="P464" i="4"/>
  <c r="BU464" i="4" s="1"/>
  <c r="O465" i="4"/>
  <c r="BT395" i="4"/>
  <c r="BS396" i="4"/>
  <c r="Q465" i="4" l="1"/>
  <c r="BV465" i="4" s="1"/>
  <c r="P465" i="4"/>
  <c r="BU465" i="4" s="1"/>
  <c r="O466" i="4"/>
  <c r="BS397" i="4"/>
  <c r="BT396" i="4"/>
  <c r="Q466" i="4" l="1"/>
  <c r="BV466" i="4" s="1"/>
  <c r="P466" i="4"/>
  <c r="BU466" i="4" s="1"/>
  <c r="O467" i="4"/>
  <c r="BT397" i="4"/>
  <c r="BS398" i="4"/>
  <c r="Q467" i="4" l="1"/>
  <c r="BV467" i="4" s="1"/>
  <c r="P467" i="4"/>
  <c r="BU467" i="4" s="1"/>
  <c r="O468" i="4"/>
  <c r="BS399" i="4"/>
  <c r="BT398" i="4"/>
  <c r="Q468" i="4" l="1"/>
  <c r="BV468" i="4" s="1"/>
  <c r="P468" i="4"/>
  <c r="BU468" i="4" s="1"/>
  <c r="O469" i="4"/>
  <c r="BT399" i="4"/>
  <c r="BS400" i="4"/>
  <c r="Q469" i="4" l="1"/>
  <c r="BV469" i="4" s="1"/>
  <c r="P469" i="4"/>
  <c r="BU469" i="4" s="1"/>
  <c r="O470" i="4"/>
  <c r="BS401" i="4"/>
  <c r="BT400" i="4"/>
  <c r="Q470" i="4" l="1"/>
  <c r="BV470" i="4" s="1"/>
  <c r="P470" i="4"/>
  <c r="BU470" i="4" s="1"/>
  <c r="O471" i="4"/>
  <c r="BT401" i="4"/>
  <c r="BS402" i="4"/>
  <c r="Q471" i="4" l="1"/>
  <c r="BV471" i="4" s="1"/>
  <c r="P471" i="4"/>
  <c r="BU471" i="4" s="1"/>
  <c r="O472" i="4"/>
  <c r="BS403" i="4"/>
  <c r="BT402" i="4"/>
  <c r="Q472" i="4" l="1"/>
  <c r="BV472" i="4" s="1"/>
  <c r="P472" i="4"/>
  <c r="BU472" i="4" s="1"/>
  <c r="O473" i="4"/>
  <c r="BT403" i="4"/>
  <c r="BS404" i="4"/>
  <c r="Q473" i="4" l="1"/>
  <c r="BV473" i="4" s="1"/>
  <c r="P473" i="4"/>
  <c r="BU473" i="4" s="1"/>
  <c r="O474" i="4"/>
  <c r="BS405" i="4"/>
  <c r="BT404" i="4"/>
  <c r="Q474" i="4" l="1"/>
  <c r="BV474" i="4" s="1"/>
  <c r="P474" i="4"/>
  <c r="BU474" i="4" s="1"/>
  <c r="O475" i="4"/>
  <c r="BT405" i="4"/>
  <c r="BS406" i="4"/>
  <c r="Q475" i="4" l="1"/>
  <c r="BV475" i="4" s="1"/>
  <c r="P475" i="4"/>
  <c r="BU475" i="4" s="1"/>
  <c r="O476" i="4"/>
  <c r="BS407" i="4"/>
  <c r="BT406" i="4"/>
  <c r="Q476" i="4" l="1"/>
  <c r="BV476" i="4" s="1"/>
  <c r="P476" i="4"/>
  <c r="BU476" i="4" s="1"/>
  <c r="O477" i="4"/>
  <c r="BT407" i="4"/>
  <c r="BS408" i="4"/>
  <c r="Q477" i="4" l="1"/>
  <c r="BV477" i="4" s="1"/>
  <c r="P477" i="4"/>
  <c r="BU477" i="4" s="1"/>
  <c r="O478" i="4"/>
  <c r="BS409" i="4"/>
  <c r="BT408" i="4"/>
  <c r="Q478" i="4" l="1"/>
  <c r="BV478" i="4" s="1"/>
  <c r="P478" i="4"/>
  <c r="BU478" i="4" s="1"/>
  <c r="O479" i="4"/>
  <c r="BT409" i="4"/>
  <c r="BS410" i="4"/>
  <c r="Q479" i="4" l="1"/>
  <c r="BV479" i="4" s="1"/>
  <c r="P479" i="4"/>
  <c r="BU479" i="4" s="1"/>
  <c r="O480" i="4"/>
  <c r="BS411" i="4"/>
  <c r="BT410" i="4"/>
  <c r="Q480" i="4" l="1"/>
  <c r="BV480" i="4" s="1"/>
  <c r="P480" i="4"/>
  <c r="BU480" i="4" s="1"/>
  <c r="O481" i="4"/>
  <c r="BT411" i="4"/>
  <c r="BS412" i="4"/>
  <c r="Q481" i="4" l="1"/>
  <c r="BV481" i="4" s="1"/>
  <c r="P481" i="4"/>
  <c r="BU481" i="4" s="1"/>
  <c r="O482" i="4"/>
  <c r="BS413" i="4"/>
  <c r="BT412" i="4"/>
  <c r="Q482" i="4" l="1"/>
  <c r="BV482" i="4" s="1"/>
  <c r="P482" i="4"/>
  <c r="BU482" i="4" s="1"/>
  <c r="O483" i="4"/>
  <c r="BT413" i="4"/>
  <c r="BS414" i="4"/>
  <c r="Q483" i="4" l="1"/>
  <c r="BV483" i="4" s="1"/>
  <c r="P483" i="4"/>
  <c r="BU483" i="4" s="1"/>
  <c r="O484" i="4"/>
  <c r="BS415" i="4"/>
  <c r="BT414" i="4"/>
  <c r="Q484" i="4" l="1"/>
  <c r="BV484" i="4" s="1"/>
  <c r="P484" i="4"/>
  <c r="BU484" i="4" s="1"/>
  <c r="O485" i="4"/>
  <c r="BT415" i="4"/>
  <c r="BS416" i="4"/>
  <c r="Q485" i="4" l="1"/>
  <c r="BV485" i="4" s="1"/>
  <c r="P485" i="4"/>
  <c r="BU485" i="4" s="1"/>
  <c r="O486" i="4"/>
  <c r="BS417" i="4"/>
  <c r="BT416" i="4"/>
  <c r="Q486" i="4" l="1"/>
  <c r="BV486" i="4" s="1"/>
  <c r="P486" i="4"/>
  <c r="BU486" i="4" s="1"/>
  <c r="O487" i="4"/>
  <c r="BT417" i="4"/>
  <c r="BS418" i="4"/>
  <c r="Q487" i="4" l="1"/>
  <c r="BV487" i="4" s="1"/>
  <c r="P487" i="4"/>
  <c r="BU487" i="4" s="1"/>
  <c r="O488" i="4"/>
  <c r="BS419" i="4"/>
  <c r="BT418" i="4"/>
  <c r="Q488" i="4" l="1"/>
  <c r="BV488" i="4" s="1"/>
  <c r="P488" i="4"/>
  <c r="BU488" i="4" s="1"/>
  <c r="O489" i="4"/>
  <c r="BT419" i="4"/>
  <c r="BS420" i="4"/>
  <c r="Q489" i="4" l="1"/>
  <c r="BV489" i="4" s="1"/>
  <c r="P489" i="4"/>
  <c r="BU489" i="4" s="1"/>
  <c r="O490" i="4"/>
  <c r="BS421" i="4"/>
  <c r="BT420" i="4"/>
  <c r="Q490" i="4" l="1"/>
  <c r="BV490" i="4" s="1"/>
  <c r="P490" i="4"/>
  <c r="BU490" i="4" s="1"/>
  <c r="O491" i="4"/>
  <c r="BT421" i="4"/>
  <c r="BS422" i="4"/>
  <c r="Q491" i="4" l="1"/>
  <c r="BV491" i="4" s="1"/>
  <c r="P491" i="4"/>
  <c r="BU491" i="4" s="1"/>
  <c r="O492" i="4"/>
  <c r="BS423" i="4"/>
  <c r="BT422" i="4"/>
  <c r="Q492" i="4" l="1"/>
  <c r="BV492" i="4" s="1"/>
  <c r="P492" i="4"/>
  <c r="BU492" i="4" s="1"/>
  <c r="O493" i="4"/>
  <c r="BT423" i="4"/>
  <c r="BS424" i="4"/>
  <c r="Q493" i="4" l="1"/>
  <c r="BV493" i="4" s="1"/>
  <c r="P493" i="4"/>
  <c r="BU493" i="4" s="1"/>
  <c r="O494" i="4"/>
  <c r="BS425" i="4"/>
  <c r="BT424" i="4"/>
  <c r="Q494" i="4" l="1"/>
  <c r="BV494" i="4" s="1"/>
  <c r="P494" i="4"/>
  <c r="BU494" i="4" s="1"/>
  <c r="O495" i="4"/>
  <c r="BT425" i="4"/>
  <c r="BS426" i="4"/>
  <c r="Q495" i="4" l="1"/>
  <c r="BV495" i="4" s="1"/>
  <c r="P495" i="4"/>
  <c r="BU495" i="4" s="1"/>
  <c r="O496" i="4"/>
  <c r="BS427" i="4"/>
  <c r="BT426" i="4"/>
  <c r="Q496" i="4" l="1"/>
  <c r="BV496" i="4" s="1"/>
  <c r="P496" i="4"/>
  <c r="BU496" i="4" s="1"/>
  <c r="O497" i="4"/>
  <c r="BT427" i="4"/>
  <c r="BS428" i="4"/>
  <c r="Q497" i="4" l="1"/>
  <c r="BV497" i="4" s="1"/>
  <c r="P497" i="4"/>
  <c r="BU497" i="4" s="1"/>
  <c r="O498" i="4"/>
  <c r="BS429" i="4"/>
  <c r="BT428" i="4"/>
  <c r="Q498" i="4" l="1"/>
  <c r="BV498" i="4" s="1"/>
  <c r="P498" i="4"/>
  <c r="BU498" i="4" s="1"/>
  <c r="O499" i="4"/>
  <c r="BT429" i="4"/>
  <c r="BS430" i="4"/>
  <c r="Q499" i="4" l="1"/>
  <c r="BV499" i="4" s="1"/>
  <c r="P499" i="4"/>
  <c r="BU499" i="4" s="1"/>
  <c r="O500" i="4"/>
  <c r="BS431" i="4"/>
  <c r="BT430" i="4"/>
  <c r="Q500" i="4" l="1"/>
  <c r="BV500" i="4" s="1"/>
  <c r="P500" i="4"/>
  <c r="BU500" i="4" s="1"/>
  <c r="O501" i="4"/>
  <c r="BT431" i="4"/>
  <c r="BS432" i="4"/>
  <c r="Q501" i="4" l="1"/>
  <c r="BV501" i="4" s="1"/>
  <c r="P501" i="4"/>
  <c r="BU501" i="4" s="1"/>
  <c r="O502" i="4"/>
  <c r="BS433" i="4"/>
  <c r="BT432" i="4"/>
  <c r="Q502" i="4" l="1"/>
  <c r="BV502" i="4" s="1"/>
  <c r="P502" i="4"/>
  <c r="BU502" i="4" s="1"/>
  <c r="O503" i="4"/>
  <c r="BT433" i="4"/>
  <c r="BS434" i="4"/>
  <c r="Q503" i="4" l="1"/>
  <c r="BV503" i="4" s="1"/>
  <c r="P503" i="4"/>
  <c r="BU503" i="4" s="1"/>
  <c r="O504" i="4"/>
  <c r="BS435" i="4"/>
  <c r="BT434" i="4"/>
  <c r="Q504" i="4" l="1"/>
  <c r="BV504" i="4" s="1"/>
  <c r="P504" i="4"/>
  <c r="BU504" i="4" s="1"/>
  <c r="O505" i="4"/>
  <c r="BT435" i="4"/>
  <c r="BS436" i="4"/>
  <c r="Q505" i="4" l="1"/>
  <c r="BV505" i="4" s="1"/>
  <c r="P505" i="4"/>
  <c r="BU505" i="4" s="1"/>
  <c r="O506" i="4"/>
  <c r="BS437" i="4"/>
  <c r="BT436" i="4"/>
  <c r="Q506" i="4" l="1"/>
  <c r="BV506" i="4" s="1"/>
  <c r="P506" i="4"/>
  <c r="BU506" i="4" s="1"/>
  <c r="O507" i="4"/>
  <c r="BT437" i="4"/>
  <c r="BS438" i="4"/>
  <c r="Q507" i="4" l="1"/>
  <c r="BV507" i="4" s="1"/>
  <c r="P507" i="4"/>
  <c r="BU507" i="4" s="1"/>
  <c r="O508" i="4"/>
  <c r="BS439" i="4"/>
  <c r="BT438" i="4"/>
  <c r="Q508" i="4" l="1"/>
  <c r="BV508" i="4" s="1"/>
  <c r="P508" i="4"/>
  <c r="BU508" i="4" s="1"/>
  <c r="O509" i="4"/>
  <c r="BT439" i="4"/>
  <c r="BS440" i="4"/>
  <c r="Q509" i="4" l="1"/>
  <c r="BV509" i="4" s="1"/>
  <c r="P509" i="4"/>
  <c r="BU509" i="4" s="1"/>
  <c r="O510" i="4"/>
  <c r="BS441" i="4"/>
  <c r="BT440" i="4"/>
  <c r="Q510" i="4" l="1"/>
  <c r="BV510" i="4" s="1"/>
  <c r="P510" i="4"/>
  <c r="BU510" i="4" s="1"/>
  <c r="O511" i="4"/>
  <c r="BS442" i="4"/>
  <c r="BT441" i="4"/>
  <c r="Q511" i="4" l="1"/>
  <c r="BV511" i="4" s="1"/>
  <c r="P511" i="4"/>
  <c r="BU511" i="4" s="1"/>
  <c r="O512" i="4"/>
  <c r="BT442" i="4"/>
  <c r="BS443" i="4"/>
  <c r="Q512" i="4" l="1"/>
  <c r="BV512" i="4" s="1"/>
  <c r="P512" i="4"/>
  <c r="BU512" i="4" s="1"/>
  <c r="O513" i="4"/>
  <c r="BS444" i="4"/>
  <c r="BT443" i="4"/>
  <c r="Q513" i="4" l="1"/>
  <c r="BV513" i="4" s="1"/>
  <c r="P513" i="4"/>
  <c r="BU513" i="4" s="1"/>
  <c r="O514" i="4"/>
  <c r="BT444" i="4"/>
  <c r="BS445" i="4"/>
  <c r="Q514" i="4" l="1"/>
  <c r="BV514" i="4" s="1"/>
  <c r="P514" i="4"/>
  <c r="BU514" i="4" s="1"/>
  <c r="O515" i="4"/>
  <c r="BS446" i="4"/>
  <c r="BT445" i="4"/>
  <c r="Q515" i="4" l="1"/>
  <c r="BV515" i="4" s="1"/>
  <c r="P515" i="4"/>
  <c r="BU515" i="4" s="1"/>
  <c r="O516" i="4"/>
  <c r="BT446" i="4"/>
  <c r="BS447" i="4"/>
  <c r="Q516" i="4" l="1"/>
  <c r="BV516" i="4" s="1"/>
  <c r="P516" i="4"/>
  <c r="BU516" i="4" s="1"/>
  <c r="O517" i="4"/>
  <c r="BS448" i="4"/>
  <c r="BT447" i="4"/>
  <c r="Q517" i="4" l="1"/>
  <c r="BV517" i="4" s="1"/>
  <c r="P517" i="4"/>
  <c r="BU517" i="4" s="1"/>
  <c r="O518" i="4"/>
  <c r="BT448" i="4"/>
  <c r="BS449" i="4"/>
  <c r="Q518" i="4" l="1"/>
  <c r="BV518" i="4" s="1"/>
  <c r="P518" i="4"/>
  <c r="BU518" i="4" s="1"/>
  <c r="O519" i="4"/>
  <c r="BS450" i="4"/>
  <c r="BT449" i="4"/>
  <c r="Q519" i="4" l="1"/>
  <c r="BV519" i="4" s="1"/>
  <c r="P519" i="4"/>
  <c r="BU519" i="4" s="1"/>
  <c r="O520" i="4"/>
  <c r="BT450" i="4"/>
  <c r="BS451" i="4"/>
  <c r="Q520" i="4" l="1"/>
  <c r="BV520" i="4" s="1"/>
  <c r="P520" i="4"/>
  <c r="BU520" i="4" s="1"/>
  <c r="O521" i="4"/>
  <c r="BS452" i="4"/>
  <c r="BT451" i="4"/>
  <c r="Q521" i="4" l="1"/>
  <c r="BV521" i="4" s="1"/>
  <c r="P521" i="4"/>
  <c r="BU521" i="4" s="1"/>
  <c r="O522" i="4"/>
  <c r="BT452" i="4"/>
  <c r="BS453" i="4"/>
  <c r="Q522" i="4" l="1"/>
  <c r="BV522" i="4" s="1"/>
  <c r="P522" i="4"/>
  <c r="BU522" i="4" s="1"/>
  <c r="O523" i="4"/>
  <c r="BS454" i="4"/>
  <c r="BT453" i="4"/>
  <c r="Q523" i="4" l="1"/>
  <c r="BV523" i="4" s="1"/>
  <c r="P523" i="4"/>
  <c r="BU523" i="4" s="1"/>
  <c r="O524" i="4"/>
  <c r="BT454" i="4"/>
  <c r="BS455" i="4"/>
  <c r="Q524" i="4" l="1"/>
  <c r="BV524" i="4" s="1"/>
  <c r="P524" i="4"/>
  <c r="BU524" i="4" s="1"/>
  <c r="O525" i="4"/>
  <c r="BS456" i="4"/>
  <c r="BT455" i="4"/>
  <c r="Q525" i="4" l="1"/>
  <c r="BV525" i="4" s="1"/>
  <c r="P525" i="4"/>
  <c r="BU525" i="4" s="1"/>
  <c r="O526" i="4"/>
  <c r="BT456" i="4"/>
  <c r="BS457" i="4"/>
  <c r="Q526" i="4" l="1"/>
  <c r="BV526" i="4" s="1"/>
  <c r="P526" i="4"/>
  <c r="BU526" i="4" s="1"/>
  <c r="O527" i="4"/>
  <c r="BS458" i="4"/>
  <c r="BT457" i="4"/>
  <c r="Q527" i="4" l="1"/>
  <c r="BV527" i="4" s="1"/>
  <c r="P527" i="4"/>
  <c r="BU527" i="4" s="1"/>
  <c r="O528" i="4"/>
  <c r="BT458" i="4"/>
  <c r="BS459" i="4"/>
  <c r="Q528" i="4" l="1"/>
  <c r="BV528" i="4" s="1"/>
  <c r="P528" i="4"/>
  <c r="BU528" i="4" s="1"/>
  <c r="O529" i="4"/>
  <c r="BS460" i="4"/>
  <c r="BT459" i="4"/>
  <c r="Q529" i="4" l="1"/>
  <c r="BV529" i="4" s="1"/>
  <c r="P529" i="4"/>
  <c r="BU529" i="4" s="1"/>
  <c r="O530" i="4"/>
  <c r="BT460" i="4"/>
  <c r="BS461" i="4"/>
  <c r="Q530" i="4" l="1"/>
  <c r="BV530" i="4" s="1"/>
  <c r="P530" i="4"/>
  <c r="BU530" i="4" s="1"/>
  <c r="O531" i="4"/>
  <c r="BS462" i="4"/>
  <c r="BT461" i="4"/>
  <c r="Q531" i="4" l="1"/>
  <c r="BV531" i="4" s="1"/>
  <c r="P531" i="4"/>
  <c r="BU531" i="4" s="1"/>
  <c r="O532" i="4"/>
  <c r="BT462" i="4"/>
  <c r="BS463" i="4"/>
  <c r="Q532" i="4" l="1"/>
  <c r="BV532" i="4" s="1"/>
  <c r="P532" i="4"/>
  <c r="BU532" i="4" s="1"/>
  <c r="O533" i="4"/>
  <c r="BS464" i="4"/>
  <c r="BT463" i="4"/>
  <c r="Q533" i="4" l="1"/>
  <c r="BV533" i="4" s="1"/>
  <c r="P533" i="4"/>
  <c r="BU533" i="4" s="1"/>
  <c r="O534" i="4"/>
  <c r="BT464" i="4"/>
  <c r="BS465" i="4"/>
  <c r="Q534" i="4" l="1"/>
  <c r="BV534" i="4" s="1"/>
  <c r="P534" i="4"/>
  <c r="BU534" i="4" s="1"/>
  <c r="O535" i="4"/>
  <c r="BS466" i="4"/>
  <c r="BT465" i="4"/>
  <c r="Q535" i="4" l="1"/>
  <c r="BV535" i="4" s="1"/>
  <c r="P535" i="4"/>
  <c r="BU535" i="4" s="1"/>
  <c r="O536" i="4"/>
  <c r="BT466" i="4"/>
  <c r="BS467" i="4"/>
  <c r="Q536" i="4" l="1"/>
  <c r="BV536" i="4" s="1"/>
  <c r="P536" i="4"/>
  <c r="BU536" i="4" s="1"/>
  <c r="O537" i="4"/>
  <c r="BS468" i="4"/>
  <c r="BT467" i="4"/>
  <c r="Q537" i="4" l="1"/>
  <c r="BV537" i="4" s="1"/>
  <c r="P537" i="4"/>
  <c r="BU537" i="4" s="1"/>
  <c r="O538" i="4"/>
  <c r="BT468" i="4"/>
  <c r="BS469" i="4"/>
  <c r="Q538" i="4" l="1"/>
  <c r="BV538" i="4" s="1"/>
  <c r="P538" i="4"/>
  <c r="BU538" i="4" s="1"/>
  <c r="O539" i="4"/>
  <c r="BS470" i="4"/>
  <c r="BT469" i="4"/>
  <c r="Q539" i="4" l="1"/>
  <c r="BV539" i="4" s="1"/>
  <c r="P539" i="4"/>
  <c r="BU539" i="4" s="1"/>
  <c r="O540" i="4"/>
  <c r="BT470" i="4"/>
  <c r="BS471" i="4"/>
  <c r="Q540" i="4" l="1"/>
  <c r="BV540" i="4" s="1"/>
  <c r="P540" i="4"/>
  <c r="BU540" i="4" s="1"/>
  <c r="O541" i="4"/>
  <c r="BS472" i="4"/>
  <c r="BT471" i="4"/>
  <c r="Q541" i="4" l="1"/>
  <c r="BV541" i="4" s="1"/>
  <c r="P541" i="4"/>
  <c r="BU541" i="4" s="1"/>
  <c r="O542" i="4"/>
  <c r="BT472" i="4"/>
  <c r="BS473" i="4"/>
  <c r="Q542" i="4" l="1"/>
  <c r="BV542" i="4" s="1"/>
  <c r="P542" i="4"/>
  <c r="BU542" i="4" s="1"/>
  <c r="O543" i="4"/>
  <c r="BT473" i="4"/>
  <c r="BS474" i="4"/>
  <c r="Q543" i="4" l="1"/>
  <c r="BV543" i="4" s="1"/>
  <c r="P543" i="4"/>
  <c r="BU543" i="4" s="1"/>
  <c r="O544" i="4"/>
  <c r="BS475" i="4"/>
  <c r="BT474" i="4"/>
  <c r="Q544" i="4" l="1"/>
  <c r="BV544" i="4" s="1"/>
  <c r="P544" i="4"/>
  <c r="BU544" i="4" s="1"/>
  <c r="O545" i="4"/>
  <c r="BT475" i="4"/>
  <c r="BS476" i="4"/>
  <c r="Q545" i="4" l="1"/>
  <c r="BV545" i="4" s="1"/>
  <c r="P545" i="4"/>
  <c r="BU545" i="4" s="1"/>
  <c r="O546" i="4"/>
  <c r="BS477" i="4"/>
  <c r="BT476" i="4"/>
  <c r="Q546" i="4" l="1"/>
  <c r="BV546" i="4" s="1"/>
  <c r="P546" i="4"/>
  <c r="BU546" i="4" s="1"/>
  <c r="O547" i="4"/>
  <c r="BT477" i="4"/>
  <c r="BS478" i="4"/>
  <c r="Q547" i="4" l="1"/>
  <c r="BV547" i="4" s="1"/>
  <c r="P547" i="4"/>
  <c r="BU547" i="4" s="1"/>
  <c r="O548" i="4"/>
  <c r="BS479" i="4"/>
  <c r="BT478" i="4"/>
  <c r="Q548" i="4" l="1"/>
  <c r="BV548" i="4" s="1"/>
  <c r="P548" i="4"/>
  <c r="BU548" i="4" s="1"/>
  <c r="O549" i="4"/>
  <c r="BT479" i="4"/>
  <c r="BS480" i="4"/>
  <c r="Q549" i="4" l="1"/>
  <c r="BV549" i="4" s="1"/>
  <c r="P549" i="4"/>
  <c r="BU549" i="4" s="1"/>
  <c r="O550" i="4"/>
  <c r="BS481" i="4"/>
  <c r="BT480" i="4"/>
  <c r="Q550" i="4" l="1"/>
  <c r="BV550" i="4" s="1"/>
  <c r="P550" i="4"/>
  <c r="BU550" i="4" s="1"/>
  <c r="O551" i="4"/>
  <c r="BS482" i="4"/>
  <c r="BT481" i="4"/>
  <c r="Q551" i="4" l="1"/>
  <c r="BV551" i="4" s="1"/>
  <c r="P551" i="4"/>
  <c r="BU551" i="4" s="1"/>
  <c r="O552" i="4"/>
  <c r="BT482" i="4"/>
  <c r="BS483" i="4"/>
  <c r="Q552" i="4" l="1"/>
  <c r="BV552" i="4" s="1"/>
  <c r="P552" i="4"/>
  <c r="BU552" i="4" s="1"/>
  <c r="O553" i="4"/>
  <c r="BS484" i="4"/>
  <c r="BT483" i="4"/>
  <c r="Q553" i="4" l="1"/>
  <c r="BV553" i="4" s="1"/>
  <c r="P553" i="4"/>
  <c r="BU553" i="4" s="1"/>
  <c r="O554" i="4"/>
  <c r="BT484" i="4"/>
  <c r="BS485" i="4"/>
  <c r="Q554" i="4" l="1"/>
  <c r="BV554" i="4" s="1"/>
  <c r="P554" i="4"/>
  <c r="BU554" i="4" s="1"/>
  <c r="O555" i="4"/>
  <c r="BS486" i="4"/>
  <c r="BT485" i="4"/>
  <c r="Q555" i="4" l="1"/>
  <c r="BV555" i="4" s="1"/>
  <c r="P555" i="4"/>
  <c r="BU555" i="4" s="1"/>
  <c r="O556" i="4"/>
  <c r="BT486" i="4"/>
  <c r="BS487" i="4"/>
  <c r="Q556" i="4" l="1"/>
  <c r="BV556" i="4" s="1"/>
  <c r="P556" i="4"/>
  <c r="BU556" i="4" s="1"/>
  <c r="O557" i="4"/>
  <c r="BS488" i="4"/>
  <c r="BT487" i="4"/>
  <c r="Q557" i="4" l="1"/>
  <c r="BV557" i="4" s="1"/>
  <c r="P557" i="4"/>
  <c r="BU557" i="4" s="1"/>
  <c r="O558" i="4"/>
  <c r="BT488" i="4"/>
  <c r="BS489" i="4"/>
  <c r="Q558" i="4" l="1"/>
  <c r="BV558" i="4" s="1"/>
  <c r="P558" i="4"/>
  <c r="BU558" i="4" s="1"/>
  <c r="O559" i="4"/>
  <c r="BS490" i="4"/>
  <c r="BT489" i="4"/>
  <c r="Q559" i="4" l="1"/>
  <c r="BV559" i="4" s="1"/>
  <c r="P559" i="4"/>
  <c r="BU559" i="4" s="1"/>
  <c r="O560" i="4"/>
  <c r="BT490" i="4"/>
  <c r="BS491" i="4"/>
  <c r="Q560" i="4" l="1"/>
  <c r="BV560" i="4" s="1"/>
  <c r="P560" i="4"/>
  <c r="BU560" i="4" s="1"/>
  <c r="O561" i="4"/>
  <c r="BS492" i="4"/>
  <c r="BT491" i="4"/>
  <c r="Q561" i="4" l="1"/>
  <c r="BV561" i="4" s="1"/>
  <c r="P561" i="4"/>
  <c r="BU561" i="4" s="1"/>
  <c r="O562" i="4"/>
  <c r="BT492" i="4"/>
  <c r="BS493" i="4"/>
  <c r="Q562" i="4" l="1"/>
  <c r="BV562" i="4" s="1"/>
  <c r="P562" i="4"/>
  <c r="BU562" i="4" s="1"/>
  <c r="O563" i="4"/>
  <c r="BS494" i="4"/>
  <c r="BT493" i="4"/>
  <c r="Q563" i="4" l="1"/>
  <c r="BV563" i="4" s="1"/>
  <c r="P563" i="4"/>
  <c r="BU563" i="4" s="1"/>
  <c r="O564" i="4"/>
  <c r="BT494" i="4"/>
  <c r="BS495" i="4"/>
  <c r="Q564" i="4" l="1"/>
  <c r="BV564" i="4" s="1"/>
  <c r="P564" i="4"/>
  <c r="BU564" i="4" s="1"/>
  <c r="O565" i="4"/>
  <c r="BS496" i="4"/>
  <c r="BT495" i="4"/>
  <c r="Q565" i="4" l="1"/>
  <c r="BV565" i="4" s="1"/>
  <c r="P565" i="4"/>
  <c r="BU565" i="4" s="1"/>
  <c r="O566" i="4"/>
  <c r="BT496" i="4"/>
  <c r="BS497" i="4"/>
  <c r="Q566" i="4" l="1"/>
  <c r="BV566" i="4" s="1"/>
  <c r="P566" i="4"/>
  <c r="BU566" i="4" s="1"/>
  <c r="O567" i="4"/>
  <c r="BS498" i="4"/>
  <c r="BT497" i="4"/>
  <c r="Q567" i="4" l="1"/>
  <c r="BV567" i="4" s="1"/>
  <c r="P567" i="4"/>
  <c r="BU567" i="4" s="1"/>
  <c r="O568" i="4"/>
  <c r="BT498" i="4"/>
  <c r="BS499" i="4"/>
  <c r="Q568" i="4" l="1"/>
  <c r="BV568" i="4" s="1"/>
  <c r="P568" i="4"/>
  <c r="BU568" i="4" s="1"/>
  <c r="O569" i="4"/>
  <c r="BS500" i="4"/>
  <c r="BT499" i="4"/>
  <c r="Q569" i="4" l="1"/>
  <c r="BV569" i="4" s="1"/>
  <c r="P569" i="4"/>
  <c r="BU569" i="4" s="1"/>
  <c r="O570" i="4"/>
  <c r="BT500" i="4"/>
  <c r="BS501" i="4"/>
  <c r="Q570" i="4" l="1"/>
  <c r="BV570" i="4" s="1"/>
  <c r="P570" i="4"/>
  <c r="BU570" i="4" s="1"/>
  <c r="O571" i="4"/>
  <c r="BS502" i="4"/>
  <c r="BT501" i="4"/>
  <c r="Q571" i="4" l="1"/>
  <c r="BV571" i="4" s="1"/>
  <c r="P571" i="4"/>
  <c r="BU571" i="4" s="1"/>
  <c r="O572" i="4"/>
  <c r="BT502" i="4"/>
  <c r="BS503" i="4"/>
  <c r="Q572" i="4" l="1"/>
  <c r="BV572" i="4" s="1"/>
  <c r="P572" i="4"/>
  <c r="BU572" i="4" s="1"/>
  <c r="O573" i="4"/>
  <c r="BS504" i="4"/>
  <c r="BT503" i="4"/>
  <c r="Q573" i="4" l="1"/>
  <c r="BV573" i="4" s="1"/>
  <c r="P573" i="4"/>
  <c r="BU573" i="4" s="1"/>
  <c r="O574" i="4"/>
  <c r="BT504" i="4"/>
  <c r="BS505" i="4"/>
  <c r="Q574" i="4" l="1"/>
  <c r="BV574" i="4" s="1"/>
  <c r="P574" i="4"/>
  <c r="BU574" i="4" s="1"/>
  <c r="O575" i="4"/>
  <c r="BS506" i="4"/>
  <c r="BT505" i="4"/>
  <c r="Q575" i="4" l="1"/>
  <c r="BV575" i="4" s="1"/>
  <c r="P575" i="4"/>
  <c r="BU575" i="4" s="1"/>
  <c r="O576" i="4"/>
  <c r="BT506" i="4"/>
  <c r="BS507" i="4"/>
  <c r="Q576" i="4" l="1"/>
  <c r="BV576" i="4" s="1"/>
  <c r="P576" i="4"/>
  <c r="BU576" i="4" s="1"/>
  <c r="O577" i="4"/>
  <c r="BS508" i="4"/>
  <c r="BT507" i="4"/>
  <c r="Q577" i="4" l="1"/>
  <c r="BV577" i="4" s="1"/>
  <c r="P577" i="4"/>
  <c r="BU577" i="4" s="1"/>
  <c r="O578" i="4"/>
  <c r="BT508" i="4"/>
  <c r="BS509" i="4"/>
  <c r="Q578" i="4" l="1"/>
  <c r="BV578" i="4" s="1"/>
  <c r="P578" i="4"/>
  <c r="BU578" i="4" s="1"/>
  <c r="O579" i="4"/>
  <c r="BS510" i="4"/>
  <c r="BT509" i="4"/>
  <c r="Q579" i="4" l="1"/>
  <c r="BV579" i="4" s="1"/>
  <c r="P579" i="4"/>
  <c r="BU579" i="4" s="1"/>
  <c r="O580" i="4"/>
  <c r="BT510" i="4"/>
  <c r="BS511" i="4"/>
  <c r="Q580" i="4" l="1"/>
  <c r="BV580" i="4" s="1"/>
  <c r="P580" i="4"/>
  <c r="BU580" i="4" s="1"/>
  <c r="O581" i="4"/>
  <c r="BS512" i="4"/>
  <c r="BT511" i="4"/>
  <c r="Q581" i="4" l="1"/>
  <c r="BV581" i="4" s="1"/>
  <c r="P581" i="4"/>
  <c r="BU581" i="4" s="1"/>
  <c r="O582" i="4"/>
  <c r="BT512" i="4"/>
  <c r="BS513" i="4"/>
  <c r="Q582" i="4" l="1"/>
  <c r="BV582" i="4" s="1"/>
  <c r="P582" i="4"/>
  <c r="BU582" i="4" s="1"/>
  <c r="O583" i="4"/>
  <c r="BT513" i="4"/>
  <c r="BS514" i="4"/>
  <c r="Q583" i="4" l="1"/>
  <c r="BV583" i="4" s="1"/>
  <c r="P583" i="4"/>
  <c r="BU583" i="4" s="1"/>
  <c r="O584" i="4"/>
  <c r="BS515" i="4"/>
  <c r="BT514" i="4"/>
  <c r="Q584" i="4" l="1"/>
  <c r="BV584" i="4" s="1"/>
  <c r="P584" i="4"/>
  <c r="BU584" i="4" s="1"/>
  <c r="O585" i="4"/>
  <c r="BT515" i="4"/>
  <c r="BS516" i="4"/>
  <c r="Q585" i="4" l="1"/>
  <c r="BV585" i="4" s="1"/>
  <c r="P585" i="4"/>
  <c r="BU585" i="4" s="1"/>
  <c r="O586" i="4"/>
  <c r="BS517" i="4"/>
  <c r="BT516" i="4"/>
  <c r="Q586" i="4" l="1"/>
  <c r="BV586" i="4" s="1"/>
  <c r="P586" i="4"/>
  <c r="BU586" i="4" s="1"/>
  <c r="O587" i="4"/>
  <c r="BT517" i="4"/>
  <c r="BS518" i="4"/>
  <c r="Q587" i="4" l="1"/>
  <c r="BV587" i="4" s="1"/>
  <c r="P587" i="4"/>
  <c r="BU587" i="4" s="1"/>
  <c r="O588" i="4"/>
  <c r="BS519" i="4"/>
  <c r="BT518" i="4"/>
  <c r="Q588" i="4" l="1"/>
  <c r="BV588" i="4" s="1"/>
  <c r="P588" i="4"/>
  <c r="BU588" i="4" s="1"/>
  <c r="O589" i="4"/>
  <c r="BT519" i="4"/>
  <c r="BS520" i="4"/>
  <c r="Q589" i="4" l="1"/>
  <c r="BV589" i="4" s="1"/>
  <c r="P589" i="4"/>
  <c r="BU589" i="4" s="1"/>
  <c r="O590" i="4"/>
  <c r="BS521" i="4"/>
  <c r="BT520" i="4"/>
  <c r="Q590" i="4" l="1"/>
  <c r="BV590" i="4" s="1"/>
  <c r="P590" i="4"/>
  <c r="BU590" i="4" s="1"/>
  <c r="O591" i="4"/>
  <c r="BT521" i="4"/>
  <c r="BS522" i="4"/>
  <c r="Q591" i="4" l="1"/>
  <c r="BV591" i="4" s="1"/>
  <c r="P591" i="4"/>
  <c r="BU591" i="4" s="1"/>
  <c r="O592" i="4"/>
  <c r="BS523" i="4"/>
  <c r="BT522" i="4"/>
  <c r="Q592" i="4" l="1"/>
  <c r="BV592" i="4" s="1"/>
  <c r="P592" i="4"/>
  <c r="BU592" i="4" s="1"/>
  <c r="O593" i="4"/>
  <c r="BT523" i="4"/>
  <c r="BS524" i="4"/>
  <c r="Q593" i="4" l="1"/>
  <c r="BV593" i="4" s="1"/>
  <c r="P593" i="4"/>
  <c r="BU593" i="4" s="1"/>
  <c r="O594" i="4"/>
  <c r="BS525" i="4"/>
  <c r="BT524" i="4"/>
  <c r="Q594" i="4" l="1"/>
  <c r="BV594" i="4" s="1"/>
  <c r="P594" i="4"/>
  <c r="BU594" i="4" s="1"/>
  <c r="O595" i="4"/>
  <c r="BT525" i="4"/>
  <c r="BS526" i="4"/>
  <c r="Q595" i="4" l="1"/>
  <c r="BV595" i="4" s="1"/>
  <c r="P595" i="4"/>
  <c r="BU595" i="4" s="1"/>
  <c r="O596" i="4"/>
  <c r="BS527" i="4"/>
  <c r="BT526" i="4"/>
  <c r="Q596" i="4" l="1"/>
  <c r="BV596" i="4" s="1"/>
  <c r="P596" i="4"/>
  <c r="BU596" i="4" s="1"/>
  <c r="O597" i="4"/>
  <c r="BT527" i="4"/>
  <c r="BS528" i="4"/>
  <c r="Q597" i="4" l="1"/>
  <c r="BV597" i="4" s="1"/>
  <c r="P597" i="4"/>
  <c r="BU597" i="4" s="1"/>
  <c r="O598" i="4"/>
  <c r="BS529" i="4"/>
  <c r="BT528" i="4"/>
  <c r="Q598" i="4" l="1"/>
  <c r="BV598" i="4" s="1"/>
  <c r="P598" i="4"/>
  <c r="BU598" i="4" s="1"/>
  <c r="O599" i="4"/>
  <c r="BT529" i="4"/>
  <c r="BS530" i="4"/>
  <c r="Q599" i="4" l="1"/>
  <c r="BV599" i="4" s="1"/>
  <c r="P599" i="4"/>
  <c r="BU599" i="4" s="1"/>
  <c r="O600" i="4"/>
  <c r="BS531" i="4"/>
  <c r="BT530" i="4"/>
  <c r="Q600" i="4" l="1"/>
  <c r="BV600" i="4" s="1"/>
  <c r="P600" i="4"/>
  <c r="BU600" i="4" s="1"/>
  <c r="O601" i="4"/>
  <c r="BT531" i="4"/>
  <c r="BS532" i="4"/>
  <c r="Q601" i="4" l="1"/>
  <c r="BV601" i="4" s="1"/>
  <c r="P601" i="4"/>
  <c r="BU601" i="4" s="1"/>
  <c r="O602" i="4"/>
  <c r="BS533" i="4"/>
  <c r="BT532" i="4"/>
  <c r="Q602" i="4" l="1"/>
  <c r="BV602" i="4" s="1"/>
  <c r="P602" i="4"/>
  <c r="BU602" i="4" s="1"/>
  <c r="O603" i="4"/>
  <c r="BT533" i="4"/>
  <c r="BS534" i="4"/>
  <c r="Q603" i="4" l="1"/>
  <c r="BV603" i="4" s="1"/>
  <c r="P603" i="4"/>
  <c r="BU603" i="4" s="1"/>
  <c r="O604" i="4"/>
  <c r="BS535" i="4"/>
  <c r="BT534" i="4"/>
  <c r="Q604" i="4" l="1"/>
  <c r="BV604" i="4" s="1"/>
  <c r="P604" i="4"/>
  <c r="BU604" i="4" s="1"/>
  <c r="O605" i="4"/>
  <c r="BT535" i="4"/>
  <c r="BS536" i="4"/>
  <c r="Q605" i="4" l="1"/>
  <c r="BV605" i="4" s="1"/>
  <c r="P605" i="4"/>
  <c r="BU605" i="4" s="1"/>
  <c r="O606" i="4"/>
  <c r="BS537" i="4"/>
  <c r="BT536" i="4"/>
  <c r="Q606" i="4" l="1"/>
  <c r="BV606" i="4" s="1"/>
  <c r="P606" i="4"/>
  <c r="BU606" i="4" s="1"/>
  <c r="O607" i="4"/>
  <c r="BT537" i="4"/>
  <c r="BS538" i="4"/>
  <c r="Q607" i="4" l="1"/>
  <c r="BV607" i="4" s="1"/>
  <c r="P607" i="4"/>
  <c r="BU607" i="4" s="1"/>
  <c r="O608" i="4"/>
  <c r="BS539" i="4"/>
  <c r="BT538" i="4"/>
  <c r="Q608" i="4" l="1"/>
  <c r="BV608" i="4" s="1"/>
  <c r="P608" i="4"/>
  <c r="BU608" i="4" s="1"/>
  <c r="O609" i="4"/>
  <c r="BT539" i="4"/>
  <c r="BS540" i="4"/>
  <c r="Q609" i="4" l="1"/>
  <c r="BV609" i="4" s="1"/>
  <c r="P609" i="4"/>
  <c r="BU609" i="4" s="1"/>
  <c r="O610" i="4"/>
  <c r="BS541" i="4"/>
  <c r="BT540" i="4"/>
  <c r="Q610" i="4" l="1"/>
  <c r="BV610" i="4" s="1"/>
  <c r="P610" i="4"/>
  <c r="BU610" i="4" s="1"/>
  <c r="O611" i="4"/>
  <c r="BT541" i="4"/>
  <c r="BS542" i="4"/>
  <c r="Q611" i="4" l="1"/>
  <c r="BV611" i="4" s="1"/>
  <c r="P611" i="4"/>
  <c r="BU611" i="4" s="1"/>
  <c r="O612" i="4"/>
  <c r="BS543" i="4"/>
  <c r="BT542" i="4"/>
  <c r="Q612" i="4" l="1"/>
  <c r="BV612" i="4" s="1"/>
  <c r="P612" i="4"/>
  <c r="BU612" i="4" s="1"/>
  <c r="O613" i="4"/>
  <c r="BT543" i="4"/>
  <c r="BS544" i="4"/>
  <c r="Q613" i="4" l="1"/>
  <c r="BV613" i="4" s="1"/>
  <c r="P613" i="4"/>
  <c r="BU613" i="4" s="1"/>
  <c r="O614" i="4"/>
  <c r="BS545" i="4"/>
  <c r="BT544" i="4"/>
  <c r="Q614" i="4" l="1"/>
  <c r="BV614" i="4" s="1"/>
  <c r="P614" i="4"/>
  <c r="BU614" i="4" s="1"/>
  <c r="O615" i="4"/>
  <c r="BT545" i="4"/>
  <c r="BS546" i="4"/>
  <c r="Q615" i="4" l="1"/>
  <c r="BV615" i="4" s="1"/>
  <c r="P615" i="4"/>
  <c r="BU615" i="4" s="1"/>
  <c r="O616" i="4"/>
  <c r="BS547" i="4"/>
  <c r="BT546" i="4"/>
  <c r="Q616" i="4" l="1"/>
  <c r="BV616" i="4" s="1"/>
  <c r="P616" i="4"/>
  <c r="BU616" i="4" s="1"/>
  <c r="O617" i="4"/>
  <c r="BT547" i="4"/>
  <c r="BS548" i="4"/>
  <c r="Q617" i="4" l="1"/>
  <c r="BV617" i="4" s="1"/>
  <c r="P617" i="4"/>
  <c r="BU617" i="4" s="1"/>
  <c r="O618" i="4"/>
  <c r="BS549" i="4"/>
  <c r="BT548" i="4"/>
  <c r="Q618" i="4" l="1"/>
  <c r="BV618" i="4" s="1"/>
  <c r="P618" i="4"/>
  <c r="BU618" i="4" s="1"/>
  <c r="O619" i="4"/>
  <c r="BT549" i="4"/>
  <c r="BS550" i="4"/>
  <c r="Q619" i="4" l="1"/>
  <c r="BV619" i="4" s="1"/>
  <c r="P619" i="4"/>
  <c r="BU619" i="4" s="1"/>
  <c r="O620" i="4"/>
  <c r="BS551" i="4"/>
  <c r="BT550" i="4"/>
  <c r="Q620" i="4" l="1"/>
  <c r="BV620" i="4" s="1"/>
  <c r="P620" i="4"/>
  <c r="BU620" i="4" s="1"/>
  <c r="O621" i="4"/>
  <c r="BT551" i="4"/>
  <c r="BS552" i="4"/>
  <c r="Q621" i="4" l="1"/>
  <c r="BV621" i="4" s="1"/>
  <c r="P621" i="4"/>
  <c r="BU621" i="4" s="1"/>
  <c r="O622" i="4"/>
  <c r="BS553" i="4"/>
  <c r="BT552" i="4"/>
  <c r="Q622" i="4" l="1"/>
  <c r="BV622" i="4" s="1"/>
  <c r="P622" i="4"/>
  <c r="BU622" i="4" s="1"/>
  <c r="O623" i="4"/>
  <c r="BT553" i="4"/>
  <c r="BS554" i="4"/>
  <c r="Q623" i="4" l="1"/>
  <c r="BV623" i="4" s="1"/>
  <c r="P623" i="4"/>
  <c r="BU623" i="4" s="1"/>
  <c r="O624" i="4"/>
  <c r="BS555" i="4"/>
  <c r="BT554" i="4"/>
  <c r="Q624" i="4" l="1"/>
  <c r="BV624" i="4" s="1"/>
  <c r="P624" i="4"/>
  <c r="BU624" i="4" s="1"/>
  <c r="O625" i="4"/>
  <c r="BT555" i="4"/>
  <c r="BS556" i="4"/>
  <c r="Q625" i="4" l="1"/>
  <c r="BV625" i="4" s="1"/>
  <c r="P625" i="4"/>
  <c r="BU625" i="4" s="1"/>
  <c r="O626" i="4"/>
  <c r="BS557" i="4"/>
  <c r="BT556" i="4"/>
  <c r="Q626" i="4" l="1"/>
  <c r="BV626" i="4" s="1"/>
  <c r="P626" i="4"/>
  <c r="BU626" i="4" s="1"/>
  <c r="O627" i="4"/>
  <c r="BT557" i="4"/>
  <c r="BS558" i="4"/>
  <c r="Q627" i="4" l="1"/>
  <c r="BV627" i="4" s="1"/>
  <c r="P627" i="4"/>
  <c r="BU627" i="4" s="1"/>
  <c r="O628" i="4"/>
  <c r="BS559" i="4"/>
  <c r="BT558" i="4"/>
  <c r="Q628" i="4" l="1"/>
  <c r="BV628" i="4" s="1"/>
  <c r="P628" i="4"/>
  <c r="BU628" i="4" s="1"/>
  <c r="O629" i="4"/>
  <c r="BT559" i="4"/>
  <c r="BS560" i="4"/>
  <c r="Q629" i="4" l="1"/>
  <c r="BV629" i="4" s="1"/>
  <c r="P629" i="4"/>
  <c r="BU629" i="4" s="1"/>
  <c r="O630" i="4"/>
  <c r="BS561" i="4"/>
  <c r="BT560" i="4"/>
  <c r="Q630" i="4" l="1"/>
  <c r="BV630" i="4" s="1"/>
  <c r="P630" i="4"/>
  <c r="BU630" i="4" s="1"/>
  <c r="O631" i="4"/>
  <c r="BT561" i="4"/>
  <c r="BS562" i="4"/>
  <c r="Q631" i="4" l="1"/>
  <c r="BV631" i="4" s="1"/>
  <c r="P631" i="4"/>
  <c r="BU631" i="4" s="1"/>
  <c r="O632" i="4"/>
  <c r="BS563" i="4"/>
  <c r="BT562" i="4"/>
  <c r="Q632" i="4" l="1"/>
  <c r="BV632" i="4" s="1"/>
  <c r="P632" i="4"/>
  <c r="BU632" i="4" s="1"/>
  <c r="O633" i="4"/>
  <c r="BT563" i="4"/>
  <c r="BS564" i="4"/>
  <c r="Q633" i="4" l="1"/>
  <c r="BV633" i="4" s="1"/>
  <c r="P633" i="4"/>
  <c r="BU633" i="4" s="1"/>
  <c r="O634" i="4"/>
  <c r="BS565" i="4"/>
  <c r="BT564" i="4"/>
  <c r="Q634" i="4" l="1"/>
  <c r="BV634" i="4" s="1"/>
  <c r="P634" i="4"/>
  <c r="BU634" i="4" s="1"/>
  <c r="O635" i="4"/>
  <c r="BT565" i="4"/>
  <c r="BS566" i="4"/>
  <c r="Q635" i="4" l="1"/>
  <c r="BV635" i="4" s="1"/>
  <c r="P635" i="4"/>
  <c r="BU635" i="4" s="1"/>
  <c r="O636" i="4"/>
  <c r="BS567" i="4"/>
  <c r="BT566" i="4"/>
  <c r="Q636" i="4" l="1"/>
  <c r="BV636" i="4" s="1"/>
  <c r="P636" i="4"/>
  <c r="BU636" i="4" s="1"/>
  <c r="O637" i="4"/>
  <c r="BT567" i="4"/>
  <c r="BS568" i="4"/>
  <c r="Q637" i="4" l="1"/>
  <c r="BV637" i="4" s="1"/>
  <c r="P637" i="4"/>
  <c r="BU637" i="4" s="1"/>
  <c r="O638" i="4"/>
  <c r="BS569" i="4"/>
  <c r="BT568" i="4"/>
  <c r="Q638" i="4" l="1"/>
  <c r="BV638" i="4" s="1"/>
  <c r="P638" i="4"/>
  <c r="BU638" i="4" s="1"/>
  <c r="O639" i="4"/>
  <c r="BT569" i="4"/>
  <c r="BS570" i="4"/>
  <c r="Q639" i="4" l="1"/>
  <c r="BV639" i="4" s="1"/>
  <c r="P639" i="4"/>
  <c r="BU639" i="4" s="1"/>
  <c r="O640" i="4"/>
  <c r="BS571" i="4"/>
  <c r="BT570" i="4"/>
  <c r="Q640" i="4" l="1"/>
  <c r="BV640" i="4" s="1"/>
  <c r="P640" i="4"/>
  <c r="BU640" i="4" s="1"/>
  <c r="O641" i="4"/>
  <c r="BT571" i="4"/>
  <c r="BS572" i="4"/>
  <c r="Q641" i="4" l="1"/>
  <c r="BV641" i="4" s="1"/>
  <c r="P641" i="4"/>
  <c r="BU641" i="4" s="1"/>
  <c r="O642" i="4"/>
  <c r="BS573" i="4"/>
  <c r="BT572" i="4"/>
  <c r="Q642" i="4" l="1"/>
  <c r="BV642" i="4" s="1"/>
  <c r="P642" i="4"/>
  <c r="BU642" i="4" s="1"/>
  <c r="O643" i="4"/>
  <c r="BT573" i="4"/>
  <c r="BS574" i="4"/>
  <c r="Q643" i="4" l="1"/>
  <c r="BV643" i="4" s="1"/>
  <c r="P643" i="4"/>
  <c r="BU643" i="4" s="1"/>
  <c r="O644" i="4"/>
  <c r="BS575" i="4"/>
  <c r="BT574" i="4"/>
  <c r="Q644" i="4" l="1"/>
  <c r="BV644" i="4" s="1"/>
  <c r="P644" i="4"/>
  <c r="BU644" i="4" s="1"/>
  <c r="O645" i="4"/>
  <c r="BT575" i="4"/>
  <c r="BS576" i="4"/>
  <c r="Q645" i="4" l="1"/>
  <c r="BV645" i="4" s="1"/>
  <c r="P645" i="4"/>
  <c r="BU645" i="4" s="1"/>
  <c r="O646" i="4"/>
  <c r="BS577" i="4"/>
  <c r="BT576" i="4"/>
  <c r="Q646" i="4" l="1"/>
  <c r="BV646" i="4" s="1"/>
  <c r="P646" i="4"/>
  <c r="BU646" i="4" s="1"/>
  <c r="O647" i="4"/>
  <c r="BT577" i="4"/>
  <c r="BS578" i="4"/>
  <c r="Q647" i="4" l="1"/>
  <c r="BV647" i="4" s="1"/>
  <c r="P647" i="4"/>
  <c r="BU647" i="4" s="1"/>
  <c r="O648" i="4"/>
  <c r="BS579" i="4"/>
  <c r="BT578" i="4"/>
  <c r="Q648" i="4" l="1"/>
  <c r="BV648" i="4" s="1"/>
  <c r="P648" i="4"/>
  <c r="BU648" i="4" s="1"/>
  <c r="O649" i="4"/>
  <c r="BS580" i="4"/>
  <c r="BT579" i="4"/>
  <c r="Q649" i="4" l="1"/>
  <c r="BV649" i="4" s="1"/>
  <c r="P649" i="4"/>
  <c r="BU649" i="4" s="1"/>
  <c r="O650" i="4"/>
  <c r="BT580" i="4"/>
  <c r="BS581" i="4"/>
  <c r="Q650" i="4" l="1"/>
  <c r="BV650" i="4" s="1"/>
  <c r="P650" i="4"/>
  <c r="BU650" i="4" s="1"/>
  <c r="O651" i="4"/>
  <c r="BS582" i="4"/>
  <c r="BT581" i="4"/>
  <c r="Q651" i="4" l="1"/>
  <c r="BV651" i="4" s="1"/>
  <c r="P651" i="4"/>
  <c r="BU651" i="4" s="1"/>
  <c r="O652" i="4"/>
  <c r="BT582" i="4"/>
  <c r="BS583" i="4"/>
  <c r="Q652" i="4" l="1"/>
  <c r="BV652" i="4" s="1"/>
  <c r="P652" i="4"/>
  <c r="BU652" i="4" s="1"/>
  <c r="O653" i="4"/>
  <c r="BS584" i="4"/>
  <c r="BT583" i="4"/>
  <c r="Q653" i="4" l="1"/>
  <c r="BV653" i="4" s="1"/>
  <c r="P653" i="4"/>
  <c r="BU653" i="4" s="1"/>
  <c r="O654" i="4"/>
  <c r="BT584" i="4"/>
  <c r="BS585" i="4"/>
  <c r="Q654" i="4" l="1"/>
  <c r="BV654" i="4" s="1"/>
  <c r="P654" i="4"/>
  <c r="BU654" i="4" s="1"/>
  <c r="O655" i="4"/>
  <c r="BT585" i="4"/>
  <c r="BS586" i="4"/>
  <c r="Q655" i="4" l="1"/>
  <c r="BV655" i="4" s="1"/>
  <c r="P655" i="4"/>
  <c r="BU655" i="4" s="1"/>
  <c r="O656" i="4"/>
  <c r="BS587" i="4"/>
  <c r="BT586" i="4"/>
  <c r="Q656" i="4" l="1"/>
  <c r="BV656" i="4" s="1"/>
  <c r="P656" i="4"/>
  <c r="BU656" i="4" s="1"/>
  <c r="O657" i="4"/>
  <c r="BT587" i="4"/>
  <c r="BS588" i="4"/>
  <c r="Q657" i="4" l="1"/>
  <c r="BV657" i="4" s="1"/>
  <c r="P657" i="4"/>
  <c r="BU657" i="4" s="1"/>
  <c r="O658" i="4"/>
  <c r="BS589" i="4"/>
  <c r="BT588" i="4"/>
  <c r="Q658" i="4" l="1"/>
  <c r="BV658" i="4" s="1"/>
  <c r="P658" i="4"/>
  <c r="BU658" i="4" s="1"/>
  <c r="O659" i="4"/>
  <c r="BT589" i="4"/>
  <c r="BS590" i="4"/>
  <c r="Q659" i="4" l="1"/>
  <c r="BV659" i="4" s="1"/>
  <c r="P659" i="4"/>
  <c r="BU659" i="4" s="1"/>
  <c r="O660" i="4"/>
  <c r="BT590" i="4"/>
  <c r="BS591" i="4"/>
  <c r="Q660" i="4" l="1"/>
  <c r="BV660" i="4" s="1"/>
  <c r="P660" i="4"/>
  <c r="BU660" i="4" s="1"/>
  <c r="O661" i="4"/>
  <c r="BS592" i="4"/>
  <c r="BT591" i="4"/>
  <c r="Q661" i="4" l="1"/>
  <c r="BV661" i="4" s="1"/>
  <c r="P661" i="4"/>
  <c r="BU661" i="4" s="1"/>
  <c r="O662" i="4"/>
  <c r="BT592" i="4"/>
  <c r="BS593" i="4"/>
  <c r="Q662" i="4" l="1"/>
  <c r="BV662" i="4" s="1"/>
  <c r="P662" i="4"/>
  <c r="BU662" i="4" s="1"/>
  <c r="O663" i="4"/>
  <c r="BT593" i="4"/>
  <c r="BS594" i="4"/>
  <c r="Q663" i="4" l="1"/>
  <c r="BV663" i="4" s="1"/>
  <c r="P663" i="4"/>
  <c r="BU663" i="4" s="1"/>
  <c r="O664" i="4"/>
  <c r="BS595" i="4"/>
  <c r="BT594" i="4"/>
  <c r="Q664" i="4" l="1"/>
  <c r="BV664" i="4" s="1"/>
  <c r="P664" i="4"/>
  <c r="BU664" i="4" s="1"/>
  <c r="O665" i="4"/>
  <c r="BT595" i="4"/>
  <c r="BS596" i="4"/>
  <c r="Q665" i="4" l="1"/>
  <c r="BV665" i="4" s="1"/>
  <c r="P665" i="4"/>
  <c r="BU665" i="4" s="1"/>
  <c r="O666" i="4"/>
  <c r="BS597" i="4"/>
  <c r="BT596" i="4"/>
  <c r="Q666" i="4" l="1"/>
  <c r="BV666" i="4" s="1"/>
  <c r="P666" i="4"/>
  <c r="BU666" i="4" s="1"/>
  <c r="O667" i="4"/>
  <c r="BT597" i="4"/>
  <c r="BS598" i="4"/>
  <c r="Q667" i="4" l="1"/>
  <c r="BV667" i="4" s="1"/>
  <c r="P667" i="4"/>
  <c r="BU667" i="4" s="1"/>
  <c r="O668" i="4"/>
  <c r="BS599" i="4"/>
  <c r="BT598" i="4"/>
  <c r="Q668" i="4" l="1"/>
  <c r="BV668" i="4" s="1"/>
  <c r="P668" i="4"/>
  <c r="BU668" i="4" s="1"/>
  <c r="O669" i="4"/>
  <c r="BT599" i="4"/>
  <c r="BS600" i="4"/>
  <c r="Q669" i="4" l="1"/>
  <c r="BV669" i="4" s="1"/>
  <c r="P669" i="4"/>
  <c r="BU669" i="4" s="1"/>
  <c r="O670" i="4"/>
  <c r="BS601" i="4"/>
  <c r="BT600" i="4"/>
  <c r="Q670" i="4" l="1"/>
  <c r="BV670" i="4" s="1"/>
  <c r="P670" i="4"/>
  <c r="BU670" i="4" s="1"/>
  <c r="O671" i="4"/>
  <c r="BT601" i="4"/>
  <c r="BS602" i="4"/>
  <c r="Q671" i="4" l="1"/>
  <c r="BV671" i="4" s="1"/>
  <c r="P671" i="4"/>
  <c r="BU671" i="4" s="1"/>
  <c r="O672" i="4"/>
  <c r="BS603" i="4"/>
  <c r="BT602" i="4"/>
  <c r="Q672" i="4" l="1"/>
  <c r="BV672" i="4" s="1"/>
  <c r="P672" i="4"/>
  <c r="BU672" i="4" s="1"/>
  <c r="O673" i="4"/>
  <c r="BT603" i="4"/>
  <c r="BS604" i="4"/>
  <c r="Q673" i="4" l="1"/>
  <c r="BV673" i="4" s="1"/>
  <c r="P673" i="4"/>
  <c r="BU673" i="4" s="1"/>
  <c r="O674" i="4"/>
  <c r="BS605" i="4"/>
  <c r="BT604" i="4"/>
  <c r="Q674" i="4" l="1"/>
  <c r="BV674" i="4" s="1"/>
  <c r="P674" i="4"/>
  <c r="BU674" i="4" s="1"/>
  <c r="O675" i="4"/>
  <c r="BS606" i="4"/>
  <c r="BT605" i="4"/>
  <c r="Q675" i="4" l="1"/>
  <c r="BV675" i="4" s="1"/>
  <c r="P675" i="4"/>
  <c r="BU675" i="4" s="1"/>
  <c r="O676" i="4"/>
  <c r="BT606" i="4"/>
  <c r="BS607" i="4"/>
  <c r="Q676" i="4" l="1"/>
  <c r="BV676" i="4" s="1"/>
  <c r="P676" i="4"/>
  <c r="BU676" i="4" s="1"/>
  <c r="O677" i="4"/>
  <c r="BS608" i="4"/>
  <c r="BT607" i="4"/>
  <c r="Q677" i="4" l="1"/>
  <c r="BV677" i="4" s="1"/>
  <c r="P677" i="4"/>
  <c r="BU677" i="4" s="1"/>
  <c r="O678" i="4"/>
  <c r="BT608" i="4"/>
  <c r="BS609" i="4"/>
  <c r="Q678" i="4" l="1"/>
  <c r="P678" i="4"/>
  <c r="O679" i="4"/>
  <c r="BS610" i="4"/>
  <c r="BT609" i="4"/>
  <c r="BU678" i="4" l="1"/>
  <c r="BV678" i="4"/>
  <c r="Q679" i="4"/>
  <c r="P679" i="4"/>
  <c r="O680" i="4"/>
  <c r="BT610" i="4"/>
  <c r="BS611" i="4"/>
  <c r="BV679" i="4" l="1"/>
  <c r="BU679" i="4"/>
  <c r="Q680" i="4"/>
  <c r="P680" i="4"/>
  <c r="O681" i="4"/>
  <c r="BS612" i="4"/>
  <c r="BT611" i="4"/>
  <c r="BV680" i="4" l="1"/>
  <c r="BU680" i="4"/>
  <c r="Q681" i="4"/>
  <c r="P681" i="4"/>
  <c r="O682" i="4"/>
  <c r="BT612" i="4"/>
  <c r="BS613" i="4"/>
  <c r="BV681" i="4" l="1"/>
  <c r="BU681" i="4"/>
  <c r="Q682" i="4"/>
  <c r="P682" i="4"/>
  <c r="O683" i="4"/>
  <c r="BS614" i="4"/>
  <c r="BT613" i="4"/>
  <c r="BV682" i="4" l="1"/>
  <c r="BU682" i="4"/>
  <c r="Q683" i="4"/>
  <c r="P683" i="4"/>
  <c r="O684" i="4"/>
  <c r="BT614" i="4"/>
  <c r="BS615" i="4"/>
  <c r="BV683" i="4" l="1"/>
  <c r="BU683" i="4"/>
  <c r="Q684" i="4"/>
  <c r="P684" i="4"/>
  <c r="O685" i="4"/>
  <c r="BS616" i="4"/>
  <c r="BT615" i="4"/>
  <c r="BV684" i="4" l="1"/>
  <c r="BU684" i="4"/>
  <c r="Q685" i="4"/>
  <c r="BV685" i="4" s="1"/>
  <c r="P685" i="4"/>
  <c r="O686" i="4"/>
  <c r="BT616" i="4"/>
  <c r="BS617" i="4"/>
  <c r="BU685" i="4" l="1"/>
  <c r="Q686" i="4"/>
  <c r="BV686" i="4" s="1"/>
  <c r="P686" i="4"/>
  <c r="O687" i="4"/>
  <c r="BT617" i="4"/>
  <c r="BS618" i="4"/>
  <c r="BU686" i="4" l="1"/>
  <c r="Q687" i="4"/>
  <c r="BV687" i="4" s="1"/>
  <c r="P687" i="4"/>
  <c r="O688" i="4"/>
  <c r="BS619" i="4"/>
  <c r="BT618" i="4"/>
  <c r="BU687" i="4" l="1"/>
  <c r="Q688" i="4"/>
  <c r="BV688" i="4" s="1"/>
  <c r="P688" i="4"/>
  <c r="O689" i="4"/>
  <c r="BT619" i="4"/>
  <c r="BS620" i="4"/>
  <c r="BU688" i="4" l="1"/>
  <c r="Q689" i="4"/>
  <c r="BV689" i="4" s="1"/>
  <c r="P689" i="4"/>
  <c r="O690" i="4"/>
  <c r="BS621" i="4"/>
  <c r="BT620" i="4"/>
  <c r="BU689" i="4" l="1"/>
  <c r="Q690" i="4"/>
  <c r="BV690" i="4" s="1"/>
  <c r="P690" i="4"/>
  <c r="O691" i="4"/>
  <c r="BT621" i="4"/>
  <c r="BS622" i="4"/>
  <c r="BU690" i="4" l="1"/>
  <c r="Q691" i="4"/>
  <c r="BV691" i="4" s="1"/>
  <c r="P691" i="4"/>
  <c r="O692" i="4"/>
  <c r="BT622" i="4"/>
  <c r="BS623" i="4"/>
  <c r="BU691" i="4" l="1"/>
  <c r="Q692" i="4"/>
  <c r="BV692" i="4" s="1"/>
  <c r="P692" i="4"/>
  <c r="O693" i="4"/>
  <c r="BS624" i="4"/>
  <c r="BT623" i="4"/>
  <c r="BU692" i="4" l="1"/>
  <c r="Q693" i="4"/>
  <c r="BV693" i="4" s="1"/>
  <c r="P693" i="4"/>
  <c r="O694" i="4"/>
  <c r="BT624" i="4"/>
  <c r="BS625" i="4"/>
  <c r="BU693" i="4" l="1"/>
  <c r="Q694" i="4"/>
  <c r="BV694" i="4" s="1"/>
  <c r="P694" i="4"/>
  <c r="O695" i="4"/>
  <c r="BT625" i="4"/>
  <c r="BS626" i="4"/>
  <c r="BU694" i="4" l="1"/>
  <c r="Q695" i="4"/>
  <c r="BV695" i="4" s="1"/>
  <c r="P695" i="4"/>
  <c r="O696" i="4"/>
  <c r="BS627" i="4"/>
  <c r="BT626" i="4"/>
  <c r="BU695" i="4" l="1"/>
  <c r="Q696" i="4"/>
  <c r="BV696" i="4" s="1"/>
  <c r="P696" i="4"/>
  <c r="O697" i="4"/>
  <c r="BS628" i="4"/>
  <c r="BT627" i="4"/>
  <c r="BU696" i="4" l="1"/>
  <c r="Q697" i="4"/>
  <c r="BV697" i="4" s="1"/>
  <c r="P697" i="4"/>
  <c r="O698" i="4"/>
  <c r="BT628" i="4"/>
  <c r="BS629" i="4"/>
  <c r="BU697" i="4" l="1"/>
  <c r="Q698" i="4"/>
  <c r="BV698" i="4" s="1"/>
  <c r="P698" i="4"/>
  <c r="O699" i="4"/>
  <c r="BS630" i="4"/>
  <c r="BT629" i="4"/>
  <c r="BU698" i="4" l="1"/>
  <c r="Q699" i="4"/>
  <c r="BV699" i="4" s="1"/>
  <c r="P699" i="4"/>
  <c r="O700" i="4"/>
  <c r="BT630" i="4"/>
  <c r="BS631" i="4"/>
  <c r="BU699" i="4" l="1"/>
  <c r="Q700" i="4"/>
  <c r="BV700" i="4" s="1"/>
  <c r="P700" i="4"/>
  <c r="O701" i="4"/>
  <c r="BS632" i="4"/>
  <c r="BT631" i="4"/>
  <c r="BU700" i="4" l="1"/>
  <c r="Q701" i="4"/>
  <c r="BV701" i="4" s="1"/>
  <c r="P701" i="4"/>
  <c r="O702" i="4"/>
  <c r="BT632" i="4"/>
  <c r="BS633" i="4"/>
  <c r="BU701" i="4" l="1"/>
  <c r="Q702" i="4"/>
  <c r="BV702" i="4" s="1"/>
  <c r="P702" i="4"/>
  <c r="O703" i="4"/>
  <c r="BS634" i="4"/>
  <c r="BT633" i="4"/>
  <c r="BU702" i="4" l="1"/>
  <c r="Q703" i="4"/>
  <c r="BV703" i="4" s="1"/>
  <c r="P703" i="4"/>
  <c r="O704" i="4"/>
  <c r="BT634" i="4"/>
  <c r="BS635" i="4"/>
  <c r="BU703" i="4" l="1"/>
  <c r="Q704" i="4"/>
  <c r="BV704" i="4" s="1"/>
  <c r="P704" i="4"/>
  <c r="O705" i="4"/>
  <c r="BS636" i="4"/>
  <c r="BT635" i="4"/>
  <c r="BU704" i="4" l="1"/>
  <c r="Q705" i="4"/>
  <c r="BV705" i="4" s="1"/>
  <c r="P705" i="4"/>
  <c r="O706" i="4"/>
  <c r="BT636" i="4"/>
  <c r="BS637" i="4"/>
  <c r="BU705" i="4" l="1"/>
  <c r="Q706" i="4"/>
  <c r="BV706" i="4" s="1"/>
  <c r="P706" i="4"/>
  <c r="O707" i="4"/>
  <c r="BS638" i="4"/>
  <c r="BT637" i="4"/>
  <c r="BU706" i="4" l="1"/>
  <c r="Q707" i="4"/>
  <c r="BV707" i="4" s="1"/>
  <c r="P707" i="4"/>
  <c r="O708" i="4"/>
  <c r="BT638" i="4"/>
  <c r="BS639" i="4"/>
  <c r="BU707" i="4" l="1"/>
  <c r="Q708" i="4"/>
  <c r="BV708" i="4" s="1"/>
  <c r="P708" i="4"/>
  <c r="O709" i="4"/>
  <c r="BS640" i="4"/>
  <c r="BT639" i="4"/>
  <c r="BU708" i="4" l="1"/>
  <c r="Q709" i="4"/>
  <c r="BV709" i="4" s="1"/>
  <c r="P709" i="4"/>
  <c r="O710" i="4"/>
  <c r="BT640" i="4"/>
  <c r="BS641" i="4"/>
  <c r="BU709" i="4" l="1"/>
  <c r="Q710" i="4"/>
  <c r="BV710" i="4" s="1"/>
  <c r="P710" i="4"/>
  <c r="O711" i="4"/>
  <c r="BS642" i="4"/>
  <c r="BT641" i="4"/>
  <c r="BU710" i="4" l="1"/>
  <c r="Q711" i="4"/>
  <c r="BV711" i="4" s="1"/>
  <c r="P711" i="4"/>
  <c r="O712" i="4"/>
  <c r="BT642" i="4"/>
  <c r="BS643" i="4"/>
  <c r="BU711" i="4" l="1"/>
  <c r="Q712" i="4"/>
  <c r="BV712" i="4" s="1"/>
  <c r="P712" i="4"/>
  <c r="O713" i="4"/>
  <c r="BS644" i="4"/>
  <c r="BT643" i="4"/>
  <c r="BU712" i="4" l="1"/>
  <c r="Q713" i="4"/>
  <c r="BV713" i="4" s="1"/>
  <c r="P713" i="4"/>
  <c r="O714" i="4"/>
  <c r="BT644" i="4"/>
  <c r="BS645" i="4"/>
  <c r="BU713" i="4" l="1"/>
  <c r="Q714" i="4"/>
  <c r="BV714" i="4" s="1"/>
  <c r="P714" i="4"/>
  <c r="O715" i="4"/>
  <c r="BS646" i="4"/>
  <c r="BT645" i="4"/>
  <c r="BU714" i="4" l="1"/>
  <c r="Q715" i="4"/>
  <c r="BV715" i="4" s="1"/>
  <c r="P715" i="4"/>
  <c r="O716" i="4"/>
  <c r="BT646" i="4"/>
  <c r="BS647" i="4"/>
  <c r="BU715" i="4" l="1"/>
  <c r="Q716" i="4"/>
  <c r="BV716" i="4" s="1"/>
  <c r="P716" i="4"/>
  <c r="O717" i="4"/>
  <c r="BS648" i="4"/>
  <c r="BT647" i="4"/>
  <c r="BU716" i="4" l="1"/>
  <c r="Q717" i="4"/>
  <c r="BV717" i="4" s="1"/>
  <c r="P717" i="4"/>
  <c r="O718" i="4"/>
  <c r="BT648" i="4"/>
  <c r="BS649" i="4"/>
  <c r="BU717" i="4" l="1"/>
  <c r="Q718" i="4"/>
  <c r="BV718" i="4" s="1"/>
  <c r="P718" i="4"/>
  <c r="O719" i="4"/>
  <c r="BS650" i="4"/>
  <c r="BT649" i="4"/>
  <c r="BU718" i="4" l="1"/>
  <c r="Q719" i="4"/>
  <c r="BV719" i="4" s="1"/>
  <c r="P719" i="4"/>
  <c r="O720" i="4"/>
  <c r="BT650" i="4"/>
  <c r="BS651" i="4"/>
  <c r="BU719" i="4" l="1"/>
  <c r="Q720" i="4"/>
  <c r="BV720" i="4" s="1"/>
  <c r="P720" i="4"/>
  <c r="O721" i="4"/>
  <c r="BS652" i="4"/>
  <c r="BT651" i="4"/>
  <c r="BU720" i="4" l="1"/>
  <c r="Q721" i="4"/>
  <c r="BV721" i="4" s="1"/>
  <c r="P721" i="4"/>
  <c r="O722" i="4"/>
  <c r="BT652" i="4"/>
  <c r="BS653" i="4"/>
  <c r="BU721" i="4" l="1"/>
  <c r="Q722" i="4"/>
  <c r="BV722" i="4" s="1"/>
  <c r="P722" i="4"/>
  <c r="O723" i="4"/>
  <c r="BS654" i="4"/>
  <c r="BT653" i="4"/>
  <c r="BU722" i="4" l="1"/>
  <c r="Q723" i="4"/>
  <c r="BV723" i="4" s="1"/>
  <c r="P723" i="4"/>
  <c r="O724" i="4"/>
  <c r="BT654" i="4"/>
  <c r="BS655" i="4"/>
  <c r="BU723" i="4" l="1"/>
  <c r="Q724" i="4"/>
  <c r="BV724" i="4" s="1"/>
  <c r="P724" i="4"/>
  <c r="O725" i="4"/>
  <c r="BS656" i="4"/>
  <c r="BT655" i="4"/>
  <c r="BU724" i="4" l="1"/>
  <c r="Q725" i="4"/>
  <c r="BV725" i="4" s="1"/>
  <c r="P725" i="4"/>
  <c r="O726" i="4"/>
  <c r="BT656" i="4"/>
  <c r="BS657" i="4"/>
  <c r="BU725" i="4" l="1"/>
  <c r="Q726" i="4"/>
  <c r="BV726" i="4" s="1"/>
  <c r="P726" i="4"/>
  <c r="O727" i="4"/>
  <c r="BS658" i="4"/>
  <c r="BT657" i="4"/>
  <c r="BU726" i="4" l="1"/>
  <c r="Q727" i="4"/>
  <c r="BV727" i="4" s="1"/>
  <c r="P727" i="4"/>
  <c r="O728" i="4"/>
  <c r="BT658" i="4"/>
  <c r="BS659" i="4"/>
  <c r="BU727" i="4" l="1"/>
  <c r="Q728" i="4"/>
  <c r="BV728" i="4" s="1"/>
  <c r="P728" i="4"/>
  <c r="O729" i="4"/>
  <c r="BS660" i="4"/>
  <c r="BT659" i="4"/>
  <c r="BU728" i="4" l="1"/>
  <c r="Q729" i="4"/>
  <c r="BV729" i="4" s="1"/>
  <c r="P729" i="4"/>
  <c r="O730" i="4"/>
  <c r="BT660" i="4"/>
  <c r="BS661" i="4"/>
  <c r="BU729" i="4" l="1"/>
  <c r="Q730" i="4"/>
  <c r="BV730" i="4" s="1"/>
  <c r="P730" i="4"/>
  <c r="O731" i="4"/>
  <c r="BS662" i="4"/>
  <c r="BT661" i="4"/>
  <c r="BU730" i="4" l="1"/>
  <c r="Q731" i="4"/>
  <c r="BV731" i="4" s="1"/>
  <c r="P731" i="4"/>
  <c r="O732" i="4"/>
  <c r="BT662" i="4"/>
  <c r="BS663" i="4"/>
  <c r="BU731" i="4" l="1"/>
  <c r="Q732" i="4"/>
  <c r="BV732" i="4" s="1"/>
  <c r="P732" i="4"/>
  <c r="O733" i="4"/>
  <c r="BS664" i="4"/>
  <c r="BT663" i="4"/>
  <c r="BU732" i="4" l="1"/>
  <c r="Q733" i="4"/>
  <c r="BV733" i="4" s="1"/>
  <c r="P733" i="4"/>
  <c r="O734" i="4"/>
  <c r="BT664" i="4"/>
  <c r="BS665" i="4"/>
  <c r="BU733" i="4" l="1"/>
  <c r="Q734" i="4"/>
  <c r="BV734" i="4" s="1"/>
  <c r="P734" i="4"/>
  <c r="O735" i="4"/>
  <c r="BS666" i="4"/>
  <c r="BT665" i="4"/>
  <c r="BU734" i="4" l="1"/>
  <c r="Q735" i="4"/>
  <c r="BV735" i="4" s="1"/>
  <c r="P735" i="4"/>
  <c r="O736" i="4"/>
  <c r="BT666" i="4"/>
  <c r="BS667" i="4"/>
  <c r="BU735" i="4" l="1"/>
  <c r="Q736" i="4"/>
  <c r="BV736" i="4" s="1"/>
  <c r="P736" i="4"/>
  <c r="O737" i="4"/>
  <c r="BS668" i="4"/>
  <c r="BT667" i="4"/>
  <c r="BU736" i="4" l="1"/>
  <c r="Q737" i="4"/>
  <c r="BV737" i="4" s="1"/>
  <c r="P737" i="4"/>
  <c r="O738" i="4"/>
  <c r="BT668" i="4"/>
  <c r="BS669" i="4"/>
  <c r="BU737" i="4" l="1"/>
  <c r="Q738" i="4"/>
  <c r="BV738" i="4" s="1"/>
  <c r="P738" i="4"/>
  <c r="O739" i="4"/>
  <c r="BS670" i="4"/>
  <c r="BT669" i="4"/>
  <c r="BU738" i="4" l="1"/>
  <c r="Q739" i="4"/>
  <c r="BV739" i="4" s="1"/>
  <c r="P739" i="4"/>
  <c r="O740" i="4"/>
  <c r="BT670" i="4"/>
  <c r="BS671" i="4"/>
  <c r="BU739" i="4" l="1"/>
  <c r="Q740" i="4"/>
  <c r="BV740" i="4" s="1"/>
  <c r="P740" i="4"/>
  <c r="O741" i="4"/>
  <c r="BS672" i="4"/>
  <c r="BT671" i="4"/>
  <c r="BU740" i="4" l="1"/>
  <c r="Q741" i="4"/>
  <c r="BV741" i="4" s="1"/>
  <c r="P741" i="4"/>
  <c r="O742" i="4"/>
  <c r="BT672" i="4"/>
  <c r="BS673" i="4"/>
  <c r="BU741" i="4" l="1"/>
  <c r="Q742" i="4"/>
  <c r="BV742" i="4" s="1"/>
  <c r="P742" i="4"/>
  <c r="O743" i="4"/>
  <c r="BS674" i="4"/>
  <c r="BT673" i="4"/>
  <c r="BU742" i="4" l="1"/>
  <c r="Q743" i="4"/>
  <c r="BV743" i="4" s="1"/>
  <c r="P743" i="4"/>
  <c r="O744" i="4"/>
  <c r="BT674" i="4"/>
  <c r="BS675" i="4"/>
  <c r="BU743" i="4" l="1"/>
  <c r="Q744" i="4"/>
  <c r="BV744" i="4" s="1"/>
  <c r="P744" i="4"/>
  <c r="O745" i="4"/>
  <c r="BS676" i="4"/>
  <c r="BT675" i="4"/>
  <c r="BU744" i="4" l="1"/>
  <c r="Q745" i="4"/>
  <c r="BV745" i="4" s="1"/>
  <c r="P745" i="4"/>
  <c r="O746" i="4"/>
  <c r="BT676" i="4"/>
  <c r="BS677" i="4"/>
  <c r="BU745" i="4" l="1"/>
  <c r="Q746" i="4"/>
  <c r="BV746" i="4" s="1"/>
  <c r="P746" i="4"/>
  <c r="O747" i="4"/>
  <c r="BS678" i="4"/>
  <c r="BT677" i="4"/>
  <c r="BU746" i="4" l="1"/>
  <c r="Q747" i="4"/>
  <c r="BV747" i="4" s="1"/>
  <c r="P747" i="4"/>
  <c r="O748" i="4"/>
  <c r="BT678" i="4"/>
  <c r="BS679" i="4"/>
  <c r="BU747" i="4" l="1"/>
  <c r="Q748" i="4"/>
  <c r="BV748" i="4" s="1"/>
  <c r="P748" i="4"/>
  <c r="O749" i="4"/>
  <c r="BS680" i="4"/>
  <c r="BT679" i="4"/>
  <c r="BU748" i="4" l="1"/>
  <c r="Q749" i="4"/>
  <c r="BV749" i="4" s="1"/>
  <c r="P749" i="4"/>
  <c r="O750" i="4"/>
  <c r="BT680" i="4"/>
  <c r="BS681" i="4"/>
  <c r="BU749" i="4" l="1"/>
  <c r="Q750" i="4"/>
  <c r="BV750" i="4" s="1"/>
  <c r="P750" i="4"/>
  <c r="O751" i="4"/>
  <c r="BS682" i="4"/>
  <c r="BT681" i="4"/>
  <c r="BU750" i="4" l="1"/>
  <c r="Q751" i="4"/>
  <c r="BV751" i="4" s="1"/>
  <c r="P751" i="4"/>
  <c r="O752" i="4"/>
  <c r="BT682" i="4"/>
  <c r="BS683" i="4"/>
  <c r="BU751" i="4" l="1"/>
  <c r="Q752" i="4"/>
  <c r="BV752" i="4" s="1"/>
  <c r="P752" i="4"/>
  <c r="O753" i="4"/>
  <c r="BS684" i="4"/>
  <c r="BT683" i="4"/>
  <c r="BU752" i="4" l="1"/>
  <c r="Q753" i="4"/>
  <c r="BV753" i="4" s="1"/>
  <c r="P753" i="4"/>
  <c r="O754" i="4"/>
  <c r="BT684" i="4"/>
  <c r="BS685" i="4"/>
  <c r="BU753" i="4" l="1"/>
  <c r="Q754" i="4"/>
  <c r="BV754" i="4" s="1"/>
  <c r="P754" i="4"/>
  <c r="O755" i="4"/>
  <c r="BS686" i="4"/>
  <c r="BT685" i="4"/>
  <c r="BU754" i="4" l="1"/>
  <c r="Q755" i="4"/>
  <c r="BV755" i="4" s="1"/>
  <c r="P755" i="4"/>
  <c r="O756" i="4"/>
  <c r="BT686" i="4"/>
  <c r="BS687" i="4"/>
  <c r="BU755" i="4" l="1"/>
  <c r="Q756" i="4"/>
  <c r="BV756" i="4" s="1"/>
  <c r="P756" i="4"/>
  <c r="O757" i="4"/>
  <c r="BS688" i="4"/>
  <c r="BT687" i="4"/>
  <c r="BU756" i="4" l="1"/>
  <c r="Q757" i="4"/>
  <c r="BV757" i="4" s="1"/>
  <c r="P757" i="4"/>
  <c r="O758" i="4"/>
  <c r="BT688" i="4"/>
  <c r="BS689" i="4"/>
  <c r="BU757" i="4" l="1"/>
  <c r="Q758" i="4"/>
  <c r="BV758" i="4" s="1"/>
  <c r="P758" i="4"/>
  <c r="O759" i="4"/>
  <c r="BS690" i="4"/>
  <c r="BT689" i="4"/>
  <c r="BU758" i="4" l="1"/>
  <c r="Q759" i="4"/>
  <c r="BV759" i="4" s="1"/>
  <c r="P759" i="4"/>
  <c r="O760" i="4"/>
  <c r="BT690" i="4"/>
  <c r="BS691" i="4"/>
  <c r="BU759" i="4" l="1"/>
  <c r="Q760" i="4"/>
  <c r="BV760" i="4" s="1"/>
  <c r="P760" i="4"/>
  <c r="O761" i="4"/>
  <c r="BS692" i="4"/>
  <c r="BT691" i="4"/>
  <c r="BU760" i="4" l="1"/>
  <c r="Q761" i="4"/>
  <c r="BV761" i="4" s="1"/>
  <c r="P761" i="4"/>
  <c r="O762" i="4"/>
  <c r="BT692" i="4"/>
  <c r="BS693" i="4"/>
  <c r="BU761" i="4" l="1"/>
  <c r="Q762" i="4"/>
  <c r="BV762" i="4" s="1"/>
  <c r="P762" i="4"/>
  <c r="O763" i="4"/>
  <c r="BS694" i="4"/>
  <c r="BT693" i="4"/>
  <c r="BU762" i="4" l="1"/>
  <c r="Q763" i="4"/>
  <c r="BV763" i="4" s="1"/>
  <c r="P763" i="4"/>
  <c r="O764" i="4"/>
  <c r="BT694" i="4"/>
  <c r="BS695" i="4"/>
  <c r="BU763" i="4" l="1"/>
  <c r="Q764" i="4"/>
  <c r="BV764" i="4" s="1"/>
  <c r="P764" i="4"/>
  <c r="O765" i="4"/>
  <c r="BS696" i="4"/>
  <c r="BT695" i="4"/>
  <c r="BU764" i="4" l="1"/>
  <c r="Q765" i="4"/>
  <c r="BV765" i="4" s="1"/>
  <c r="P765" i="4"/>
  <c r="O766" i="4"/>
  <c r="BT696" i="4"/>
  <c r="BS697" i="4"/>
  <c r="BU765" i="4" l="1"/>
  <c r="Q766" i="4"/>
  <c r="BV766" i="4" s="1"/>
  <c r="P766" i="4"/>
  <c r="O767" i="4"/>
  <c r="BS698" i="4"/>
  <c r="BT697" i="4"/>
  <c r="BU766" i="4" l="1"/>
  <c r="Q767" i="4"/>
  <c r="BV767" i="4" s="1"/>
  <c r="P767" i="4"/>
  <c r="O768" i="4"/>
  <c r="BT698" i="4"/>
  <c r="BS699" i="4"/>
  <c r="BU767" i="4" l="1"/>
  <c r="Q768" i="4"/>
  <c r="BV768" i="4" s="1"/>
  <c r="P768" i="4"/>
  <c r="O769" i="4"/>
  <c r="BS700" i="4"/>
  <c r="BT699" i="4"/>
  <c r="BU768" i="4" l="1"/>
  <c r="Q769" i="4"/>
  <c r="BV769" i="4" s="1"/>
  <c r="P769" i="4"/>
  <c r="O770" i="4"/>
  <c r="BT700" i="4"/>
  <c r="BS701" i="4"/>
  <c r="BU769" i="4" l="1"/>
  <c r="Q770" i="4"/>
  <c r="BV770" i="4" s="1"/>
  <c r="P770" i="4"/>
  <c r="O771" i="4"/>
  <c r="BS702" i="4"/>
  <c r="BT701" i="4"/>
  <c r="BU770" i="4" l="1"/>
  <c r="Q771" i="4"/>
  <c r="BV771" i="4" s="1"/>
  <c r="P771" i="4"/>
  <c r="O772" i="4"/>
  <c r="BT702" i="4"/>
  <c r="BS703" i="4"/>
  <c r="BU771" i="4" l="1"/>
  <c r="Q772" i="4"/>
  <c r="BV772" i="4" s="1"/>
  <c r="P772" i="4"/>
  <c r="O773" i="4"/>
  <c r="BS704" i="4"/>
  <c r="BT703" i="4"/>
  <c r="BU772" i="4" l="1"/>
  <c r="Q773" i="4"/>
  <c r="BV773" i="4" s="1"/>
  <c r="P773" i="4"/>
  <c r="O774" i="4"/>
  <c r="BT704" i="4"/>
  <c r="BS705" i="4"/>
  <c r="BU773" i="4" l="1"/>
  <c r="Q774" i="4"/>
  <c r="BV774" i="4" s="1"/>
  <c r="P774" i="4"/>
  <c r="O775" i="4"/>
  <c r="BS706" i="4"/>
  <c r="BT705" i="4"/>
  <c r="BU774" i="4" l="1"/>
  <c r="Q775" i="4"/>
  <c r="BV775" i="4" s="1"/>
  <c r="P775" i="4"/>
  <c r="O776" i="4"/>
  <c r="BT706" i="4"/>
  <c r="BS707" i="4"/>
  <c r="BU775" i="4" l="1"/>
  <c r="Q776" i="4"/>
  <c r="BV776" i="4" s="1"/>
  <c r="P776" i="4"/>
  <c r="O777" i="4"/>
  <c r="BS708" i="4"/>
  <c r="BT707" i="4"/>
  <c r="BU776" i="4" l="1"/>
  <c r="Q777" i="4"/>
  <c r="BV777" i="4" s="1"/>
  <c r="P777" i="4"/>
  <c r="O778" i="4"/>
  <c r="BT708" i="4"/>
  <c r="BS709" i="4"/>
  <c r="BU777" i="4" l="1"/>
  <c r="Q778" i="4"/>
  <c r="BV778" i="4" s="1"/>
  <c r="P778" i="4"/>
  <c r="O779" i="4"/>
  <c r="BS710" i="4"/>
  <c r="BT709" i="4"/>
  <c r="BU778" i="4" l="1"/>
  <c r="Q779" i="4"/>
  <c r="BV779" i="4" s="1"/>
  <c r="P779" i="4"/>
  <c r="O780" i="4"/>
  <c r="BT710" i="4"/>
  <c r="BS711" i="4"/>
  <c r="BU779" i="4" l="1"/>
  <c r="Q780" i="4"/>
  <c r="BV780" i="4" s="1"/>
  <c r="P780" i="4"/>
  <c r="O781" i="4"/>
  <c r="BT711" i="4"/>
  <c r="BS712" i="4"/>
  <c r="BU780" i="4" l="1"/>
  <c r="Q781" i="4"/>
  <c r="BV781" i="4" s="1"/>
  <c r="P781" i="4"/>
  <c r="O782" i="4"/>
  <c r="BS713" i="4"/>
  <c r="BT712" i="4"/>
  <c r="BU781" i="4" l="1"/>
  <c r="Q782" i="4"/>
  <c r="BV782" i="4" s="1"/>
  <c r="P782" i="4"/>
  <c r="O783" i="4"/>
  <c r="BT713" i="4"/>
  <c r="BS714" i="4"/>
  <c r="BU782" i="4" l="1"/>
  <c r="Q783" i="4"/>
  <c r="BV783" i="4" s="1"/>
  <c r="P783" i="4"/>
  <c r="O784" i="4"/>
  <c r="BS715" i="4"/>
  <c r="BT714" i="4"/>
  <c r="BU783" i="4" l="1"/>
  <c r="Q784" i="4"/>
  <c r="BV784" i="4" s="1"/>
  <c r="P784" i="4"/>
  <c r="O785" i="4"/>
  <c r="BT715" i="4"/>
  <c r="BS716" i="4"/>
  <c r="BU784" i="4" l="1"/>
  <c r="Q785" i="4"/>
  <c r="BV785" i="4" s="1"/>
  <c r="P785" i="4"/>
  <c r="O786" i="4"/>
  <c r="BS717" i="4"/>
  <c r="BT716" i="4"/>
  <c r="BU785" i="4" l="1"/>
  <c r="Q786" i="4"/>
  <c r="BV786" i="4" s="1"/>
  <c r="P786" i="4"/>
  <c r="O787" i="4"/>
  <c r="BT717" i="4"/>
  <c r="BS718" i="4"/>
  <c r="BU786" i="4" l="1"/>
  <c r="Q787" i="4"/>
  <c r="BV787" i="4" s="1"/>
  <c r="P787" i="4"/>
  <c r="O788" i="4"/>
  <c r="BS719" i="4"/>
  <c r="BT718" i="4"/>
  <c r="BU787" i="4" l="1"/>
  <c r="Q788" i="4"/>
  <c r="BV788" i="4" s="1"/>
  <c r="P788" i="4"/>
  <c r="O789" i="4"/>
  <c r="BT719" i="4"/>
  <c r="BS720" i="4"/>
  <c r="BU788" i="4" l="1"/>
  <c r="Q789" i="4"/>
  <c r="BV789" i="4" s="1"/>
  <c r="P789" i="4"/>
  <c r="O790" i="4"/>
  <c r="BS721" i="4"/>
  <c r="BT720" i="4"/>
  <c r="BU789" i="4" l="1"/>
  <c r="Q790" i="4"/>
  <c r="BV790" i="4" s="1"/>
  <c r="P790" i="4"/>
  <c r="O791" i="4"/>
  <c r="BT721" i="4"/>
  <c r="BS722" i="4"/>
  <c r="BU790" i="4" l="1"/>
  <c r="Q791" i="4"/>
  <c r="BV791" i="4" s="1"/>
  <c r="P791" i="4"/>
  <c r="O792" i="4"/>
  <c r="BS723" i="4"/>
  <c r="BT722" i="4"/>
  <c r="BU791" i="4" l="1"/>
  <c r="Q792" i="4"/>
  <c r="BV792" i="4" s="1"/>
  <c r="P792" i="4"/>
  <c r="O793" i="4"/>
  <c r="BT723" i="4"/>
  <c r="BS724" i="4"/>
  <c r="BU792" i="4" l="1"/>
  <c r="Q793" i="4"/>
  <c r="BV793" i="4" s="1"/>
  <c r="P793" i="4"/>
  <c r="O794" i="4"/>
  <c r="BS725" i="4"/>
  <c r="BT724" i="4"/>
  <c r="BU793" i="4" l="1"/>
  <c r="Q794" i="4"/>
  <c r="BV794" i="4" s="1"/>
  <c r="P794" i="4"/>
  <c r="O795" i="4"/>
  <c r="BT725" i="4"/>
  <c r="BS726" i="4"/>
  <c r="BU794" i="4" l="1"/>
  <c r="Q795" i="4"/>
  <c r="BV795" i="4" s="1"/>
  <c r="P795" i="4"/>
  <c r="O796" i="4"/>
  <c r="BS727" i="4"/>
  <c r="BT726" i="4"/>
  <c r="BU795" i="4" l="1"/>
  <c r="Q796" i="4"/>
  <c r="BV796" i="4" s="1"/>
  <c r="P796" i="4"/>
  <c r="O797" i="4"/>
  <c r="BT727" i="4"/>
  <c r="BS728" i="4"/>
  <c r="BU796" i="4" l="1"/>
  <c r="Q797" i="4"/>
  <c r="BV797" i="4" s="1"/>
  <c r="P797" i="4"/>
  <c r="O798" i="4"/>
  <c r="BS729" i="4"/>
  <c r="BT728" i="4"/>
  <c r="BU797" i="4" l="1"/>
  <c r="Q798" i="4"/>
  <c r="BV798" i="4" s="1"/>
  <c r="P798" i="4"/>
  <c r="O799" i="4"/>
  <c r="BT729" i="4"/>
  <c r="BS730" i="4"/>
  <c r="BU798" i="4" l="1"/>
  <c r="Q799" i="4"/>
  <c r="BV799" i="4" s="1"/>
  <c r="P799" i="4"/>
  <c r="O800" i="4"/>
  <c r="BS731" i="4"/>
  <c r="BT730" i="4"/>
  <c r="BU799" i="4" l="1"/>
  <c r="Q800" i="4"/>
  <c r="BV800" i="4" s="1"/>
  <c r="P800" i="4"/>
  <c r="O801" i="4"/>
  <c r="BT731" i="4"/>
  <c r="BS732" i="4"/>
  <c r="BU800" i="4" l="1"/>
  <c r="Q801" i="4"/>
  <c r="BV801" i="4" s="1"/>
  <c r="P801" i="4"/>
  <c r="O802" i="4"/>
  <c r="BS733" i="4"/>
  <c r="BT732" i="4"/>
  <c r="BU801" i="4" l="1"/>
  <c r="Q802" i="4"/>
  <c r="BV802" i="4" s="1"/>
  <c r="P802" i="4"/>
  <c r="O803" i="4"/>
  <c r="BT733" i="4"/>
  <c r="BS734" i="4"/>
  <c r="BU802" i="4" l="1"/>
  <c r="Q803" i="4"/>
  <c r="BV803" i="4" s="1"/>
  <c r="P803" i="4"/>
  <c r="O804" i="4"/>
  <c r="BS735" i="4"/>
  <c r="BT734" i="4"/>
  <c r="BU803" i="4" l="1"/>
  <c r="Q804" i="4"/>
  <c r="BV804" i="4" s="1"/>
  <c r="P804" i="4"/>
  <c r="O805" i="4"/>
  <c r="BT735" i="4"/>
  <c r="BS736" i="4"/>
  <c r="BU804" i="4" l="1"/>
  <c r="Q805" i="4"/>
  <c r="BV805" i="4" s="1"/>
  <c r="P805" i="4"/>
  <c r="O806" i="4"/>
  <c r="BS737" i="4"/>
  <c r="BT736" i="4"/>
  <c r="BU805" i="4" l="1"/>
  <c r="Q806" i="4"/>
  <c r="BV806" i="4" s="1"/>
  <c r="P806" i="4"/>
  <c r="O807" i="4"/>
  <c r="BT737" i="4"/>
  <c r="BS738" i="4"/>
  <c r="BU806" i="4" l="1"/>
  <c r="Q807" i="4"/>
  <c r="BV807" i="4" s="1"/>
  <c r="P807" i="4"/>
  <c r="O808" i="4"/>
  <c r="BS739" i="4"/>
  <c r="BT738" i="4"/>
  <c r="BU807" i="4" l="1"/>
  <c r="Q808" i="4"/>
  <c r="BV808" i="4" s="1"/>
  <c r="P808" i="4"/>
  <c r="O809" i="4"/>
  <c r="BT739" i="4"/>
  <c r="BS740" i="4"/>
  <c r="BU808" i="4" l="1"/>
  <c r="Q809" i="4"/>
  <c r="BV809" i="4" s="1"/>
  <c r="P809" i="4"/>
  <c r="O810" i="4"/>
  <c r="BS741" i="4"/>
  <c r="BT740" i="4"/>
  <c r="BU809" i="4" l="1"/>
  <c r="Q810" i="4"/>
  <c r="BV810" i="4" s="1"/>
  <c r="P810" i="4"/>
  <c r="O811" i="4"/>
  <c r="BT741" i="4"/>
  <c r="BS742" i="4"/>
  <c r="BU810" i="4" l="1"/>
  <c r="Q811" i="4"/>
  <c r="BV811" i="4" s="1"/>
  <c r="P811" i="4"/>
  <c r="O812" i="4"/>
  <c r="BS743" i="4"/>
  <c r="BT742" i="4"/>
  <c r="BU811" i="4" l="1"/>
  <c r="Q812" i="4"/>
  <c r="BV812" i="4" s="1"/>
  <c r="P812" i="4"/>
  <c r="O813" i="4"/>
  <c r="BT743" i="4"/>
  <c r="BS744" i="4"/>
  <c r="BU812" i="4" l="1"/>
  <c r="Q813" i="4"/>
  <c r="BV813" i="4" s="1"/>
  <c r="P813" i="4"/>
  <c r="O814" i="4"/>
  <c r="BS745" i="4"/>
  <c r="BT744" i="4"/>
  <c r="BU813" i="4" l="1"/>
  <c r="Q814" i="4"/>
  <c r="BV814" i="4" s="1"/>
  <c r="P814" i="4"/>
  <c r="O815" i="4"/>
  <c r="BT745" i="4"/>
  <c r="BS746" i="4"/>
  <c r="BU814" i="4" l="1"/>
  <c r="Q815" i="4"/>
  <c r="BV815" i="4" s="1"/>
  <c r="P815" i="4"/>
  <c r="O816" i="4"/>
  <c r="BS747" i="4"/>
  <c r="BT746" i="4"/>
  <c r="BU815" i="4" l="1"/>
  <c r="Q816" i="4"/>
  <c r="BV816" i="4" s="1"/>
  <c r="P816" i="4"/>
  <c r="O817" i="4"/>
  <c r="BT747" i="4"/>
  <c r="BS748" i="4"/>
  <c r="BU816" i="4" l="1"/>
  <c r="Q817" i="4"/>
  <c r="BV817" i="4" s="1"/>
  <c r="P817" i="4"/>
  <c r="O818" i="4"/>
  <c r="BS749" i="4"/>
  <c r="BT748" i="4"/>
  <c r="BU817" i="4" l="1"/>
  <c r="Q818" i="4"/>
  <c r="BV818" i="4" s="1"/>
  <c r="P818" i="4"/>
  <c r="O819" i="4"/>
  <c r="BT749" i="4"/>
  <c r="BS750" i="4"/>
  <c r="BU818" i="4" l="1"/>
  <c r="Q819" i="4"/>
  <c r="BV819" i="4" s="1"/>
  <c r="P819" i="4"/>
  <c r="O820" i="4"/>
  <c r="BS751" i="4"/>
  <c r="BT750" i="4"/>
  <c r="BU819" i="4" l="1"/>
  <c r="Q820" i="4"/>
  <c r="BV820" i="4" s="1"/>
  <c r="P820" i="4"/>
  <c r="O821" i="4"/>
  <c r="BT751" i="4"/>
  <c r="BS752" i="4"/>
  <c r="BU820" i="4" l="1"/>
  <c r="Q821" i="4"/>
  <c r="BV821" i="4" s="1"/>
  <c r="P821" i="4"/>
  <c r="O822" i="4"/>
  <c r="BS753" i="4"/>
  <c r="BT752" i="4"/>
  <c r="BU821" i="4" l="1"/>
  <c r="Q822" i="4"/>
  <c r="BV822" i="4" s="1"/>
  <c r="P822" i="4"/>
  <c r="O823" i="4"/>
  <c r="BT753" i="4"/>
  <c r="BS754" i="4"/>
  <c r="BU822" i="4" l="1"/>
  <c r="Q823" i="4"/>
  <c r="BV823" i="4" s="1"/>
  <c r="P823" i="4"/>
  <c r="O824" i="4"/>
  <c r="BS755" i="4"/>
  <c r="BT754" i="4"/>
  <c r="BU823" i="4" l="1"/>
  <c r="Q824" i="4"/>
  <c r="BV824" i="4" s="1"/>
  <c r="P824" i="4"/>
  <c r="O825" i="4"/>
  <c r="BT755" i="4"/>
  <c r="BS756" i="4"/>
  <c r="BU824" i="4" l="1"/>
  <c r="Q825" i="4"/>
  <c r="BV825" i="4" s="1"/>
  <c r="P825" i="4"/>
  <c r="O826" i="4"/>
  <c r="BS757" i="4"/>
  <c r="BT756" i="4"/>
  <c r="BU825" i="4" l="1"/>
  <c r="Q826" i="4"/>
  <c r="BV826" i="4" s="1"/>
  <c r="P826" i="4"/>
  <c r="O827" i="4"/>
  <c r="BT757" i="4"/>
  <c r="BS758" i="4"/>
  <c r="BU826" i="4" l="1"/>
  <c r="Q827" i="4"/>
  <c r="BV827" i="4" s="1"/>
  <c r="P827" i="4"/>
  <c r="O828" i="4"/>
  <c r="BS759" i="4"/>
  <c r="BT758" i="4"/>
  <c r="BU827" i="4" l="1"/>
  <c r="Q828" i="4"/>
  <c r="BV828" i="4" s="1"/>
  <c r="P828" i="4"/>
  <c r="O829" i="4"/>
  <c r="BT759" i="4"/>
  <c r="BS760" i="4"/>
  <c r="BU828" i="4" l="1"/>
  <c r="Q829" i="4"/>
  <c r="BV829" i="4" s="1"/>
  <c r="P829" i="4"/>
  <c r="O830" i="4"/>
  <c r="BS761" i="4"/>
  <c r="BT760" i="4"/>
  <c r="BU829" i="4" l="1"/>
  <c r="Q830" i="4"/>
  <c r="BV830" i="4" s="1"/>
  <c r="P830" i="4"/>
  <c r="O831" i="4"/>
  <c r="BT761" i="4"/>
  <c r="BS762" i="4"/>
  <c r="BU830" i="4" l="1"/>
  <c r="Q831" i="4"/>
  <c r="BV831" i="4" s="1"/>
  <c r="P831" i="4"/>
  <c r="O832" i="4"/>
  <c r="BS763" i="4"/>
  <c r="BT762" i="4"/>
  <c r="BU831" i="4" l="1"/>
  <c r="Q832" i="4"/>
  <c r="BV832" i="4" s="1"/>
  <c r="P832" i="4"/>
  <c r="O833" i="4"/>
  <c r="BT763" i="4"/>
  <c r="BS764" i="4"/>
  <c r="BU832" i="4" l="1"/>
  <c r="Q833" i="4"/>
  <c r="BV833" i="4" s="1"/>
  <c r="P833" i="4"/>
  <c r="O834" i="4"/>
  <c r="BS765" i="4"/>
  <c r="BT764" i="4"/>
  <c r="BU833" i="4" l="1"/>
  <c r="Q834" i="4"/>
  <c r="BV834" i="4" s="1"/>
  <c r="P834" i="4"/>
  <c r="O835" i="4"/>
  <c r="BT765" i="4"/>
  <c r="BS766" i="4"/>
  <c r="BU834" i="4" l="1"/>
  <c r="Q835" i="4"/>
  <c r="BV835" i="4" s="1"/>
  <c r="P835" i="4"/>
  <c r="O836" i="4"/>
  <c r="BS767" i="4"/>
  <c r="BT766" i="4"/>
  <c r="BU835" i="4" l="1"/>
  <c r="Q836" i="4"/>
  <c r="BV836" i="4" s="1"/>
  <c r="P836" i="4"/>
  <c r="O837" i="4"/>
  <c r="BT767" i="4"/>
  <c r="BS768" i="4"/>
  <c r="BU836" i="4" l="1"/>
  <c r="Q837" i="4"/>
  <c r="BV837" i="4" s="1"/>
  <c r="P837" i="4"/>
  <c r="O838" i="4"/>
  <c r="BS769" i="4"/>
  <c r="BT768" i="4"/>
  <c r="BU837" i="4" l="1"/>
  <c r="Q838" i="4"/>
  <c r="BV838" i="4" s="1"/>
  <c r="P838" i="4"/>
  <c r="O839" i="4"/>
  <c r="BT769" i="4"/>
  <c r="BS770" i="4"/>
  <c r="BU838" i="4" l="1"/>
  <c r="Q839" i="4"/>
  <c r="P839" i="4"/>
  <c r="O840" i="4"/>
  <c r="BS771" i="4"/>
  <c r="BT770" i="4"/>
  <c r="BU839" i="4" l="1"/>
  <c r="BV839" i="4"/>
  <c r="Q840" i="4"/>
  <c r="P840" i="4"/>
  <c r="O841" i="4"/>
  <c r="BT771" i="4"/>
  <c r="BS772" i="4"/>
  <c r="BV840" i="4" l="1"/>
  <c r="BU840" i="4"/>
  <c r="Q841" i="4"/>
  <c r="P841" i="4"/>
  <c r="O842" i="4"/>
  <c r="BS773" i="4"/>
  <c r="BT772" i="4"/>
  <c r="BU841" i="4" l="1"/>
  <c r="BV841" i="4"/>
  <c r="Q842" i="4"/>
  <c r="P842" i="4"/>
  <c r="O843" i="4"/>
  <c r="BT773" i="4"/>
  <c r="BS774" i="4"/>
  <c r="BV842" i="4" l="1"/>
  <c r="BU842" i="4"/>
  <c r="Q843" i="4"/>
  <c r="P843" i="4"/>
  <c r="O844" i="4"/>
  <c r="BS775" i="4"/>
  <c r="BT774" i="4"/>
  <c r="BU843" i="4" l="1"/>
  <c r="BV843" i="4"/>
  <c r="Q844" i="4"/>
  <c r="P844" i="4"/>
  <c r="O845" i="4"/>
  <c r="BT775" i="4"/>
  <c r="BS776" i="4"/>
  <c r="BV844" i="4" l="1"/>
  <c r="BU844" i="4"/>
  <c r="Q845" i="4"/>
  <c r="P845" i="4"/>
  <c r="O846" i="4"/>
  <c r="BS777" i="4"/>
  <c r="BT776" i="4"/>
  <c r="BU845" i="4" l="1"/>
  <c r="BV845" i="4"/>
  <c r="Q846" i="4"/>
  <c r="P846" i="4"/>
  <c r="O847" i="4"/>
  <c r="BT777" i="4"/>
  <c r="BS778" i="4"/>
  <c r="BV846" i="4" l="1"/>
  <c r="BU846" i="4"/>
  <c r="Q847" i="4"/>
  <c r="P847" i="4"/>
  <c r="O848" i="4"/>
  <c r="BS779" i="4"/>
  <c r="BT778" i="4"/>
  <c r="BU847" i="4" l="1"/>
  <c r="BV847" i="4"/>
  <c r="Q848" i="4"/>
  <c r="P848" i="4"/>
  <c r="O849" i="4"/>
  <c r="BT779" i="4"/>
  <c r="BS780" i="4"/>
  <c r="BV848" i="4" l="1"/>
  <c r="BU848" i="4"/>
  <c r="Q849" i="4"/>
  <c r="P849" i="4"/>
  <c r="O850" i="4"/>
  <c r="BS781" i="4"/>
  <c r="BT780" i="4"/>
  <c r="BU849" i="4" l="1"/>
  <c r="BV849" i="4"/>
  <c r="Q850" i="4"/>
  <c r="P850" i="4"/>
  <c r="O851" i="4"/>
  <c r="BT781" i="4"/>
  <c r="BS782" i="4"/>
  <c r="BV850" i="4" l="1"/>
  <c r="BU850" i="4"/>
  <c r="Q851" i="4"/>
  <c r="P851" i="4"/>
  <c r="O852" i="4"/>
  <c r="BS783" i="4"/>
  <c r="BT782" i="4"/>
  <c r="BU851" i="4" l="1"/>
  <c r="BV851" i="4"/>
  <c r="Q852" i="4"/>
  <c r="P852" i="4"/>
  <c r="O853" i="4"/>
  <c r="BS784" i="4"/>
  <c r="BT783" i="4"/>
  <c r="BV852" i="4" l="1"/>
  <c r="BU852" i="4"/>
  <c r="Q853" i="4"/>
  <c r="P853" i="4"/>
  <c r="O854" i="4"/>
  <c r="BT784" i="4"/>
  <c r="BS785" i="4"/>
  <c r="BU853" i="4" l="1"/>
  <c r="BV853" i="4"/>
  <c r="Q854" i="4"/>
  <c r="P854" i="4"/>
  <c r="O855" i="4"/>
  <c r="BS786" i="4"/>
  <c r="BT785" i="4"/>
  <c r="BV854" i="4" l="1"/>
  <c r="BU854" i="4"/>
  <c r="Q855" i="4"/>
  <c r="P855" i="4"/>
  <c r="O856" i="4"/>
  <c r="BT786" i="4"/>
  <c r="BS787" i="4"/>
  <c r="BU855" i="4" l="1"/>
  <c r="BV855" i="4"/>
  <c r="Q856" i="4"/>
  <c r="P856" i="4"/>
  <c r="O857" i="4"/>
  <c r="BS788" i="4"/>
  <c r="BT787" i="4"/>
  <c r="BV856" i="4" l="1"/>
  <c r="BU856" i="4"/>
  <c r="Q857" i="4"/>
  <c r="P857" i="4"/>
  <c r="O858" i="4"/>
  <c r="BT788" i="4"/>
  <c r="BS789" i="4"/>
  <c r="BU857" i="4" l="1"/>
  <c r="BV857" i="4"/>
  <c r="Q858" i="4"/>
  <c r="P858" i="4"/>
  <c r="O859" i="4"/>
  <c r="BS790" i="4"/>
  <c r="BT789" i="4"/>
  <c r="BV858" i="4" l="1"/>
  <c r="BU858" i="4"/>
  <c r="Q859" i="4"/>
  <c r="P859" i="4"/>
  <c r="O860" i="4"/>
  <c r="BT790" i="4"/>
  <c r="BS791" i="4"/>
  <c r="BU859" i="4" l="1"/>
  <c r="BV859" i="4"/>
  <c r="Q860" i="4"/>
  <c r="P860" i="4"/>
  <c r="O861" i="4"/>
  <c r="BS792" i="4"/>
  <c r="BT791" i="4"/>
  <c r="BV860" i="4" l="1"/>
  <c r="BU860" i="4"/>
  <c r="Q861" i="4"/>
  <c r="P861" i="4"/>
  <c r="O862" i="4"/>
  <c r="BT792" i="4"/>
  <c r="BS793" i="4"/>
  <c r="BU861" i="4" l="1"/>
  <c r="BV861" i="4"/>
  <c r="Q862" i="4"/>
  <c r="P862" i="4"/>
  <c r="O863" i="4"/>
  <c r="BS794" i="4"/>
  <c r="BT793" i="4"/>
  <c r="BV862" i="4" l="1"/>
  <c r="BU862" i="4"/>
  <c r="Q863" i="4"/>
  <c r="P863" i="4"/>
  <c r="O864" i="4"/>
  <c r="BT794" i="4"/>
  <c r="BS795" i="4"/>
  <c r="BU863" i="4" l="1"/>
  <c r="BV863" i="4"/>
  <c r="Q864" i="4"/>
  <c r="P864" i="4"/>
  <c r="O865" i="4"/>
  <c r="BT795" i="4"/>
  <c r="BS796" i="4"/>
  <c r="BV864" i="4" l="1"/>
  <c r="BU864" i="4"/>
  <c r="Q865" i="4"/>
  <c r="P865" i="4"/>
  <c r="O866" i="4"/>
  <c r="BS797" i="4"/>
  <c r="BT796" i="4"/>
  <c r="BU865" i="4" l="1"/>
  <c r="BV865" i="4"/>
  <c r="Q866" i="4"/>
  <c r="P866" i="4"/>
  <c r="O867" i="4"/>
  <c r="BT797" i="4"/>
  <c r="BS798" i="4"/>
  <c r="BV866" i="4" l="1"/>
  <c r="BU866" i="4"/>
  <c r="Q867" i="4"/>
  <c r="P867" i="4"/>
  <c r="O868" i="4"/>
  <c r="BS799" i="4"/>
  <c r="BT798" i="4"/>
  <c r="BU867" i="4" l="1"/>
  <c r="BV867" i="4"/>
  <c r="Q868" i="4"/>
  <c r="P868" i="4"/>
  <c r="O869" i="4"/>
  <c r="BT799" i="4"/>
  <c r="BS800" i="4"/>
  <c r="BV868" i="4" l="1"/>
  <c r="BU868" i="4"/>
  <c r="Q869" i="4"/>
  <c r="P869" i="4"/>
  <c r="O870" i="4"/>
  <c r="BS801" i="4"/>
  <c r="BT800" i="4"/>
  <c r="BU869" i="4" l="1"/>
  <c r="BV869" i="4"/>
  <c r="Q870" i="4"/>
  <c r="P870" i="4"/>
  <c r="O871" i="4"/>
  <c r="BT801" i="4"/>
  <c r="BS802" i="4"/>
  <c r="BV870" i="4" l="1"/>
  <c r="BU870" i="4"/>
  <c r="Q871" i="4"/>
  <c r="P871" i="4"/>
  <c r="O872" i="4"/>
  <c r="BS803" i="4"/>
  <c r="BT802" i="4"/>
  <c r="BU871" i="4" l="1"/>
  <c r="BV871" i="4"/>
  <c r="Q872" i="4"/>
  <c r="P872" i="4"/>
  <c r="O873" i="4"/>
  <c r="BT803" i="4"/>
  <c r="BS804" i="4"/>
  <c r="BV872" i="4" l="1"/>
  <c r="BU872" i="4"/>
  <c r="Q873" i="4"/>
  <c r="P873" i="4"/>
  <c r="O874" i="4"/>
  <c r="BS805" i="4"/>
  <c r="BT804" i="4"/>
  <c r="BU873" i="4" l="1"/>
  <c r="BV873" i="4"/>
  <c r="Q874" i="4"/>
  <c r="P874" i="4"/>
  <c r="O875" i="4"/>
  <c r="BT805" i="4"/>
  <c r="BS806" i="4"/>
  <c r="BV874" i="4" l="1"/>
  <c r="BU874" i="4"/>
  <c r="Q875" i="4"/>
  <c r="P875" i="4"/>
  <c r="O876" i="4"/>
  <c r="BS807" i="4"/>
  <c r="BT806" i="4"/>
  <c r="BU875" i="4" l="1"/>
  <c r="BV875" i="4"/>
  <c r="Q876" i="4"/>
  <c r="P876" i="4"/>
  <c r="O877" i="4"/>
  <c r="BT807" i="4"/>
  <c r="BS808" i="4"/>
  <c r="BV876" i="4" l="1"/>
  <c r="BU876" i="4"/>
  <c r="Q877" i="4"/>
  <c r="P877" i="4"/>
  <c r="O878" i="4"/>
  <c r="BS809" i="4"/>
  <c r="BT808" i="4"/>
  <c r="BU877" i="4" l="1"/>
  <c r="BV877" i="4"/>
  <c r="Q878" i="4"/>
  <c r="P878" i="4"/>
  <c r="O879" i="4"/>
  <c r="BS810" i="4"/>
  <c r="BT809" i="4"/>
  <c r="BV878" i="4" l="1"/>
  <c r="BU878" i="4"/>
  <c r="Q879" i="4"/>
  <c r="P879" i="4"/>
  <c r="O880" i="4"/>
  <c r="BT810" i="4"/>
  <c r="BS811" i="4"/>
  <c r="BU879" i="4" l="1"/>
  <c r="BV879" i="4"/>
  <c r="Q880" i="4"/>
  <c r="P880" i="4"/>
  <c r="O881" i="4"/>
  <c r="BS812" i="4"/>
  <c r="BT811" i="4"/>
  <c r="BV880" i="4" l="1"/>
  <c r="BU880" i="4"/>
  <c r="Q881" i="4"/>
  <c r="P881" i="4"/>
  <c r="O882" i="4"/>
  <c r="BT812" i="4"/>
  <c r="BS813" i="4"/>
  <c r="BU881" i="4" l="1"/>
  <c r="BV881" i="4"/>
  <c r="Q882" i="4"/>
  <c r="P882" i="4"/>
  <c r="O883" i="4"/>
  <c r="BS814" i="4"/>
  <c r="BT813" i="4"/>
  <c r="BV882" i="4" l="1"/>
  <c r="BU882" i="4"/>
  <c r="Q883" i="4"/>
  <c r="P883" i="4"/>
  <c r="O884" i="4"/>
  <c r="BT814" i="4"/>
  <c r="BS815" i="4"/>
  <c r="BU883" i="4" l="1"/>
  <c r="BV883" i="4"/>
  <c r="Q884" i="4"/>
  <c r="P884" i="4"/>
  <c r="O885" i="4"/>
  <c r="BS816" i="4"/>
  <c r="BT815" i="4"/>
  <c r="BV884" i="4" l="1"/>
  <c r="BU884" i="4"/>
  <c r="Q885" i="4"/>
  <c r="P885" i="4"/>
  <c r="O886" i="4"/>
  <c r="BT816" i="4"/>
  <c r="BS817" i="4"/>
  <c r="BU885" i="4" l="1"/>
  <c r="BV885" i="4"/>
  <c r="Q886" i="4"/>
  <c r="P886" i="4"/>
  <c r="O887" i="4"/>
  <c r="BS818" i="4"/>
  <c r="BT817" i="4"/>
  <c r="BV886" i="4" l="1"/>
  <c r="BU886" i="4"/>
  <c r="Q887" i="4"/>
  <c r="P887" i="4"/>
  <c r="O888" i="4"/>
  <c r="BT818" i="4"/>
  <c r="BS819" i="4"/>
  <c r="BU887" i="4" l="1"/>
  <c r="BV887" i="4"/>
  <c r="Q888" i="4"/>
  <c r="P888" i="4"/>
  <c r="O889" i="4"/>
  <c r="BS820" i="4"/>
  <c r="BT819" i="4"/>
  <c r="BV888" i="4" l="1"/>
  <c r="BU888" i="4"/>
  <c r="Q889" i="4"/>
  <c r="P889" i="4"/>
  <c r="O890" i="4"/>
  <c r="BT820" i="4"/>
  <c r="BS821" i="4"/>
  <c r="BU889" i="4" l="1"/>
  <c r="BV889" i="4"/>
  <c r="Q890" i="4"/>
  <c r="P890" i="4"/>
  <c r="O891" i="4"/>
  <c r="BS822" i="4"/>
  <c r="BT821" i="4"/>
  <c r="BV890" i="4" l="1"/>
  <c r="BU890" i="4"/>
  <c r="Q891" i="4"/>
  <c r="P891" i="4"/>
  <c r="O892" i="4"/>
  <c r="BT822" i="4"/>
  <c r="BS823" i="4"/>
  <c r="BU891" i="4" l="1"/>
  <c r="BV891" i="4"/>
  <c r="Q892" i="4"/>
  <c r="P892" i="4"/>
  <c r="O893" i="4"/>
  <c r="BS824" i="4"/>
  <c r="BT823" i="4"/>
  <c r="BV892" i="4" l="1"/>
  <c r="BU892" i="4"/>
  <c r="Q893" i="4"/>
  <c r="P893" i="4"/>
  <c r="O894" i="4"/>
  <c r="BT824" i="4"/>
  <c r="BS825" i="4"/>
  <c r="BU893" i="4" l="1"/>
  <c r="BV893" i="4"/>
  <c r="Q894" i="4"/>
  <c r="P894" i="4"/>
  <c r="O895" i="4"/>
  <c r="BS826" i="4"/>
  <c r="BT825" i="4"/>
  <c r="BV894" i="4" l="1"/>
  <c r="BU894" i="4"/>
  <c r="Q895" i="4"/>
  <c r="P895" i="4"/>
  <c r="O896" i="4"/>
  <c r="BT826" i="4"/>
  <c r="BS827" i="4"/>
  <c r="BU895" i="4" l="1"/>
  <c r="BV895" i="4"/>
  <c r="Q896" i="4"/>
  <c r="P896" i="4"/>
  <c r="O897" i="4"/>
  <c r="BS828" i="4"/>
  <c r="BT827" i="4"/>
  <c r="BV896" i="4" l="1"/>
  <c r="BU896" i="4"/>
  <c r="Q897" i="4"/>
  <c r="P897" i="4"/>
  <c r="O898" i="4"/>
  <c r="BT828" i="4"/>
  <c r="BS829" i="4"/>
  <c r="BU897" i="4" l="1"/>
  <c r="BV897" i="4"/>
  <c r="Q898" i="4"/>
  <c r="P898" i="4"/>
  <c r="O899" i="4"/>
  <c r="BS830" i="4"/>
  <c r="BT829" i="4"/>
  <c r="BV898" i="4" l="1"/>
  <c r="BU898" i="4"/>
  <c r="Q899" i="4"/>
  <c r="P899" i="4"/>
  <c r="O900" i="4"/>
  <c r="BT830" i="4"/>
  <c r="BS831" i="4"/>
  <c r="BU899" i="4" l="1"/>
  <c r="BV899" i="4"/>
  <c r="Q900" i="4"/>
  <c r="P900" i="4"/>
  <c r="O901" i="4"/>
  <c r="BS832" i="4"/>
  <c r="BT831" i="4"/>
  <c r="BV900" i="4" l="1"/>
  <c r="BU900" i="4"/>
  <c r="Q901" i="4"/>
  <c r="P901" i="4"/>
  <c r="O902" i="4"/>
  <c r="BT832" i="4"/>
  <c r="BS833" i="4"/>
  <c r="BU901" i="4" l="1"/>
  <c r="BV901" i="4"/>
  <c r="Q902" i="4"/>
  <c r="P902" i="4"/>
  <c r="O903" i="4"/>
  <c r="BS834" i="4"/>
  <c r="BT833" i="4"/>
  <c r="BV902" i="4" l="1"/>
  <c r="BU902" i="4"/>
  <c r="Q903" i="4"/>
  <c r="P903" i="4"/>
  <c r="O904" i="4"/>
  <c r="BT834" i="4"/>
  <c r="BS835" i="4"/>
  <c r="BU903" i="4" l="1"/>
  <c r="BV903" i="4"/>
  <c r="Q904" i="4"/>
  <c r="P904" i="4"/>
  <c r="O905" i="4"/>
  <c r="BS836" i="4"/>
  <c r="BT835" i="4"/>
  <c r="BV904" i="4" l="1"/>
  <c r="BU904" i="4"/>
  <c r="Q905" i="4"/>
  <c r="P905" i="4"/>
  <c r="O906" i="4"/>
  <c r="BT836" i="4"/>
  <c r="BS837" i="4"/>
  <c r="BU905" i="4" l="1"/>
  <c r="BV905" i="4"/>
  <c r="Q906" i="4"/>
  <c r="P906" i="4"/>
  <c r="O907" i="4"/>
  <c r="BS838" i="4"/>
  <c r="BT837" i="4"/>
  <c r="BV906" i="4" l="1"/>
  <c r="BU906" i="4"/>
  <c r="Q907" i="4"/>
  <c r="P907" i="4"/>
  <c r="O908" i="4"/>
  <c r="BT838" i="4"/>
  <c r="BS839" i="4"/>
  <c r="BU907" i="4" l="1"/>
  <c r="BV907" i="4"/>
  <c r="Q908" i="4"/>
  <c r="P908" i="4"/>
  <c r="O909" i="4"/>
  <c r="BS840" i="4"/>
  <c r="BT839" i="4"/>
  <c r="BV908" i="4" l="1"/>
  <c r="BU908" i="4"/>
  <c r="Q909" i="4"/>
  <c r="P909" i="4"/>
  <c r="O910" i="4"/>
  <c r="BT840" i="4"/>
  <c r="BS841" i="4"/>
  <c r="BU909" i="4" l="1"/>
  <c r="BV909" i="4"/>
  <c r="Q910" i="4"/>
  <c r="P910" i="4"/>
  <c r="O911" i="4"/>
  <c r="BS842" i="4"/>
  <c r="BT841" i="4"/>
  <c r="BV910" i="4" l="1"/>
  <c r="BU910" i="4"/>
  <c r="Q911" i="4"/>
  <c r="P911" i="4"/>
  <c r="O912" i="4"/>
  <c r="BT842" i="4"/>
  <c r="BS843" i="4"/>
  <c r="BU911" i="4" l="1"/>
  <c r="BV911" i="4"/>
  <c r="Q912" i="4"/>
  <c r="P912" i="4"/>
  <c r="O913" i="4"/>
  <c r="BS844" i="4"/>
  <c r="BT843" i="4"/>
  <c r="BV912" i="4" l="1"/>
  <c r="BU912" i="4"/>
  <c r="Q913" i="4"/>
  <c r="P913" i="4"/>
  <c r="O914" i="4"/>
  <c r="BT844" i="4"/>
  <c r="BS845" i="4"/>
  <c r="BU913" i="4" l="1"/>
  <c r="BV913" i="4"/>
  <c r="Q914" i="4"/>
  <c r="P914" i="4"/>
  <c r="O915" i="4"/>
  <c r="BS846" i="4"/>
  <c r="BT845" i="4"/>
  <c r="BV914" i="4" l="1"/>
  <c r="BU914" i="4"/>
  <c r="Q915" i="4"/>
  <c r="P915" i="4"/>
  <c r="O916" i="4"/>
  <c r="BT846" i="4"/>
  <c r="BS847" i="4"/>
  <c r="BU915" i="4" l="1"/>
  <c r="BV915" i="4"/>
  <c r="Q916" i="4"/>
  <c r="P916" i="4"/>
  <c r="O917" i="4"/>
  <c r="BS848" i="4"/>
  <c r="BT847" i="4"/>
  <c r="BV916" i="4" l="1"/>
  <c r="BU916" i="4"/>
  <c r="Q917" i="4"/>
  <c r="P917" i="4"/>
  <c r="O918" i="4"/>
  <c r="BT848" i="4"/>
  <c r="BS849" i="4"/>
  <c r="BU917" i="4" l="1"/>
  <c r="BV917" i="4"/>
  <c r="Q918" i="4"/>
  <c r="P918" i="4"/>
  <c r="O919" i="4"/>
  <c r="BS850" i="4"/>
  <c r="BT849" i="4"/>
  <c r="BV918" i="4" l="1"/>
  <c r="BU918" i="4"/>
  <c r="Q919" i="4"/>
  <c r="P919" i="4"/>
  <c r="O920" i="4"/>
  <c r="BT850" i="4"/>
  <c r="BS851" i="4"/>
  <c r="BU919" i="4" l="1"/>
  <c r="BV919" i="4"/>
  <c r="Q920" i="4"/>
  <c r="P920" i="4"/>
  <c r="O921" i="4"/>
  <c r="BS852" i="4"/>
  <c r="BT851" i="4"/>
  <c r="BV920" i="4" l="1"/>
  <c r="BU920" i="4"/>
  <c r="Q921" i="4"/>
  <c r="P921" i="4"/>
  <c r="O922" i="4"/>
  <c r="BT852" i="4"/>
  <c r="BS853" i="4"/>
  <c r="BU921" i="4" l="1"/>
  <c r="BV921" i="4"/>
  <c r="Q922" i="4"/>
  <c r="P922" i="4"/>
  <c r="O923" i="4"/>
  <c r="BS854" i="4"/>
  <c r="BT853" i="4"/>
  <c r="BV922" i="4" l="1"/>
  <c r="BU922" i="4"/>
  <c r="Q923" i="4"/>
  <c r="P923" i="4"/>
  <c r="O924" i="4"/>
  <c r="BT854" i="4"/>
  <c r="BS855" i="4"/>
  <c r="BU923" i="4" l="1"/>
  <c r="BV923" i="4"/>
  <c r="Q924" i="4"/>
  <c r="P924" i="4"/>
  <c r="O925" i="4"/>
  <c r="BS856" i="4"/>
  <c r="BT855" i="4"/>
  <c r="BV924" i="4" l="1"/>
  <c r="BU924" i="4"/>
  <c r="Q925" i="4"/>
  <c r="P925" i="4"/>
  <c r="O926" i="4"/>
  <c r="BT856" i="4"/>
  <c r="BS857" i="4"/>
  <c r="BU925" i="4" l="1"/>
  <c r="BV925" i="4"/>
  <c r="Q926" i="4"/>
  <c r="P926" i="4"/>
  <c r="O927" i="4"/>
  <c r="BS858" i="4"/>
  <c r="BT857" i="4"/>
  <c r="BV926" i="4" l="1"/>
  <c r="BU926" i="4"/>
  <c r="Q927" i="4"/>
  <c r="P927" i="4"/>
  <c r="O928" i="4"/>
  <c r="BT858" i="4"/>
  <c r="BS859" i="4"/>
  <c r="BU927" i="4" l="1"/>
  <c r="BV927" i="4"/>
  <c r="Q928" i="4"/>
  <c r="P928" i="4"/>
  <c r="O929" i="4"/>
  <c r="BS860" i="4"/>
  <c r="BT859" i="4"/>
  <c r="BV928" i="4" l="1"/>
  <c r="BU928" i="4"/>
  <c r="Q929" i="4"/>
  <c r="P929" i="4"/>
  <c r="O930" i="4"/>
  <c r="BT860" i="4"/>
  <c r="BS861" i="4"/>
  <c r="BU929" i="4" l="1"/>
  <c r="BV929" i="4"/>
  <c r="Q930" i="4"/>
  <c r="P930" i="4"/>
  <c r="O931" i="4"/>
  <c r="BS862" i="4"/>
  <c r="BT861" i="4"/>
  <c r="BV930" i="4" l="1"/>
  <c r="BU930" i="4"/>
  <c r="Q931" i="4"/>
  <c r="P931" i="4"/>
  <c r="O932" i="4"/>
  <c r="BT862" i="4"/>
  <c r="BS863" i="4"/>
  <c r="BU931" i="4" l="1"/>
  <c r="BV931" i="4"/>
  <c r="Q932" i="4"/>
  <c r="P932" i="4"/>
  <c r="O933" i="4"/>
  <c r="BS864" i="4"/>
  <c r="BT863" i="4"/>
  <c r="BV932" i="4" l="1"/>
  <c r="BU932" i="4"/>
  <c r="Q933" i="4"/>
  <c r="P933" i="4"/>
  <c r="O934" i="4"/>
  <c r="BT864" i="4"/>
  <c r="BS865" i="4"/>
  <c r="BU933" i="4" l="1"/>
  <c r="BV933" i="4"/>
  <c r="Q934" i="4"/>
  <c r="P934" i="4"/>
  <c r="O935" i="4"/>
  <c r="BS866" i="4"/>
  <c r="BT865" i="4"/>
  <c r="BV934" i="4" l="1"/>
  <c r="BU934" i="4"/>
  <c r="Q935" i="4"/>
  <c r="P935" i="4"/>
  <c r="O936" i="4"/>
  <c r="BT866" i="4"/>
  <c r="BS867" i="4"/>
  <c r="BU935" i="4" l="1"/>
  <c r="BV935" i="4"/>
  <c r="Q936" i="4"/>
  <c r="P936" i="4"/>
  <c r="O937" i="4"/>
  <c r="BS868" i="4"/>
  <c r="BT867" i="4"/>
  <c r="BV936" i="4" l="1"/>
  <c r="BU936" i="4"/>
  <c r="Q937" i="4"/>
  <c r="P937" i="4"/>
  <c r="O938" i="4"/>
  <c r="BT868" i="4"/>
  <c r="BS869" i="4"/>
  <c r="BU937" i="4" l="1"/>
  <c r="BV937" i="4"/>
  <c r="Q938" i="4"/>
  <c r="P938" i="4"/>
  <c r="O939" i="4"/>
  <c r="BS870" i="4"/>
  <c r="BT869" i="4"/>
  <c r="BV938" i="4" l="1"/>
  <c r="BU938" i="4"/>
  <c r="Q939" i="4"/>
  <c r="P939" i="4"/>
  <c r="O940" i="4"/>
  <c r="BT870" i="4"/>
  <c r="BS871" i="4"/>
  <c r="BU939" i="4" l="1"/>
  <c r="BV939" i="4"/>
  <c r="Q940" i="4"/>
  <c r="P940" i="4"/>
  <c r="O941" i="4"/>
  <c r="BS872" i="4"/>
  <c r="BT871" i="4"/>
  <c r="BV940" i="4" l="1"/>
  <c r="BU940" i="4"/>
  <c r="Q941" i="4"/>
  <c r="P941" i="4"/>
  <c r="O942" i="4"/>
  <c r="BT872" i="4"/>
  <c r="BS873" i="4"/>
  <c r="BU941" i="4" l="1"/>
  <c r="BV941" i="4"/>
  <c r="Q942" i="4"/>
  <c r="P942" i="4"/>
  <c r="O943" i="4"/>
  <c r="BS874" i="4"/>
  <c r="BT873" i="4"/>
  <c r="BV942" i="4" l="1"/>
  <c r="BU942" i="4"/>
  <c r="Q943" i="4"/>
  <c r="P943" i="4"/>
  <c r="O944" i="4"/>
  <c r="BT874" i="4"/>
  <c r="BS875" i="4"/>
  <c r="BU943" i="4" l="1"/>
  <c r="BV943" i="4"/>
  <c r="Q944" i="4"/>
  <c r="P944" i="4"/>
  <c r="O945" i="4"/>
  <c r="BS876" i="4"/>
  <c r="BT875" i="4"/>
  <c r="BV944" i="4" l="1"/>
  <c r="BU944" i="4"/>
  <c r="Q945" i="4"/>
  <c r="S7" i="4" s="1"/>
  <c r="BX7" i="4" s="1"/>
  <c r="P945" i="4"/>
  <c r="R7" i="4" s="1"/>
  <c r="BW7" i="4" s="1"/>
  <c r="O946" i="4"/>
  <c r="BT876" i="4"/>
  <c r="BS877" i="4"/>
  <c r="BU945" i="4" l="1"/>
  <c r="BV945" i="4"/>
  <c r="Q946" i="4"/>
  <c r="P946" i="4"/>
  <c r="O947" i="4"/>
  <c r="BS878" i="4"/>
  <c r="BT877" i="4"/>
  <c r="BV946" i="4" l="1"/>
  <c r="BU946" i="4"/>
  <c r="Q947" i="4"/>
  <c r="P947" i="4"/>
  <c r="O948" i="4"/>
  <c r="BT878" i="4"/>
  <c r="BS879" i="4"/>
  <c r="BU947" i="4" l="1"/>
  <c r="BV947" i="4"/>
  <c r="Q948" i="4"/>
  <c r="P948" i="4"/>
  <c r="O949" i="4"/>
  <c r="BS880" i="4"/>
  <c r="BT879" i="4"/>
  <c r="BV948" i="4" l="1"/>
  <c r="BU948" i="4"/>
  <c r="Q949" i="4"/>
  <c r="P949" i="4"/>
  <c r="O950" i="4"/>
  <c r="BT880" i="4"/>
  <c r="BS881" i="4"/>
  <c r="BU949" i="4" l="1"/>
  <c r="BV949" i="4"/>
  <c r="Q950" i="4"/>
  <c r="P950" i="4"/>
  <c r="O951" i="4"/>
  <c r="BT881" i="4"/>
  <c r="BS882" i="4"/>
  <c r="BV950" i="4" l="1"/>
  <c r="BU950" i="4"/>
  <c r="Q951" i="4"/>
  <c r="P951" i="4"/>
  <c r="O952" i="4"/>
  <c r="BS883" i="4"/>
  <c r="BT882" i="4"/>
  <c r="BU951" i="4" l="1"/>
  <c r="BV951" i="4"/>
  <c r="Q952" i="4"/>
  <c r="P952" i="4"/>
  <c r="O953" i="4"/>
  <c r="BT883" i="4"/>
  <c r="BS884" i="4"/>
  <c r="BV952" i="4" l="1"/>
  <c r="BU952" i="4"/>
  <c r="Q953" i="4"/>
  <c r="P953" i="4"/>
  <c r="O954" i="4"/>
  <c r="BS885" i="4"/>
  <c r="BT884" i="4"/>
  <c r="BU953" i="4" l="1"/>
  <c r="BV953" i="4"/>
  <c r="Q954" i="4"/>
  <c r="P954" i="4"/>
  <c r="O955" i="4"/>
  <c r="BT885" i="4"/>
  <c r="BS886" i="4"/>
  <c r="BV954" i="4" l="1"/>
  <c r="BU954" i="4"/>
  <c r="Q955" i="4"/>
  <c r="P955" i="4"/>
  <c r="O956" i="4"/>
  <c r="BS887" i="4"/>
  <c r="BT886" i="4"/>
  <c r="BU955" i="4" l="1"/>
  <c r="BV955" i="4"/>
  <c r="Q956" i="4"/>
  <c r="P956" i="4"/>
  <c r="O957" i="4"/>
  <c r="BT887" i="4"/>
  <c r="BS888" i="4"/>
  <c r="BV956" i="4" l="1"/>
  <c r="BU956" i="4"/>
  <c r="Q957" i="4"/>
  <c r="P957" i="4"/>
  <c r="O958" i="4"/>
  <c r="BS889" i="4"/>
  <c r="BT888" i="4"/>
  <c r="BU957" i="4" l="1"/>
  <c r="BV957" i="4"/>
  <c r="Q958" i="4"/>
  <c r="P958" i="4"/>
  <c r="O959" i="4"/>
  <c r="BT889" i="4"/>
  <c r="BS890" i="4"/>
  <c r="BV958" i="4" l="1"/>
  <c r="BU958" i="4"/>
  <c r="Q959" i="4"/>
  <c r="P959" i="4"/>
  <c r="O960" i="4"/>
  <c r="BS891" i="4"/>
  <c r="BT890" i="4"/>
  <c r="BU959" i="4" l="1"/>
  <c r="BV959" i="4"/>
  <c r="Q960" i="4"/>
  <c r="P960" i="4"/>
  <c r="O961" i="4"/>
  <c r="BT891" i="4"/>
  <c r="BS892" i="4"/>
  <c r="BV960" i="4" l="1"/>
  <c r="BU960" i="4"/>
  <c r="Q961" i="4"/>
  <c r="P961" i="4"/>
  <c r="O962" i="4"/>
  <c r="BS893" i="4"/>
  <c r="BT892" i="4"/>
  <c r="BU961" i="4" l="1"/>
  <c r="BV961" i="4"/>
  <c r="Q962" i="4"/>
  <c r="P962" i="4"/>
  <c r="O963" i="4"/>
  <c r="BT893" i="4"/>
  <c r="BS894" i="4"/>
  <c r="BV962" i="4" l="1"/>
  <c r="BU962" i="4"/>
  <c r="Q963" i="4"/>
  <c r="P963" i="4"/>
  <c r="O964" i="4"/>
  <c r="BS895" i="4"/>
  <c r="BT894" i="4"/>
  <c r="BU963" i="4" l="1"/>
  <c r="BV963" i="4"/>
  <c r="Q964" i="4"/>
  <c r="P964" i="4"/>
  <c r="O965" i="4"/>
  <c r="BT895" i="4"/>
  <c r="BS896" i="4"/>
  <c r="BV964" i="4" l="1"/>
  <c r="BU964" i="4"/>
  <c r="Q965" i="4"/>
  <c r="P965" i="4"/>
  <c r="O966" i="4"/>
  <c r="BS897" i="4"/>
  <c r="BT896" i="4"/>
  <c r="BU965" i="4" l="1"/>
  <c r="BV965" i="4"/>
  <c r="Q966" i="4"/>
  <c r="P966" i="4"/>
  <c r="O967" i="4"/>
  <c r="BT897" i="4"/>
  <c r="BS898" i="4"/>
  <c r="BV966" i="4" l="1"/>
  <c r="BU966" i="4"/>
  <c r="Q967" i="4"/>
  <c r="P967" i="4"/>
  <c r="O968" i="4"/>
  <c r="BS899" i="4"/>
  <c r="BT898" i="4"/>
  <c r="BU967" i="4" l="1"/>
  <c r="BV967" i="4"/>
  <c r="Q968" i="4"/>
  <c r="P968" i="4"/>
  <c r="O969" i="4"/>
  <c r="BT899" i="4"/>
  <c r="BS900" i="4"/>
  <c r="BV968" i="4" l="1"/>
  <c r="BU968" i="4"/>
  <c r="Q969" i="4"/>
  <c r="P969" i="4"/>
  <c r="O970" i="4"/>
  <c r="BS901" i="4"/>
  <c r="BT900" i="4"/>
  <c r="BU969" i="4" l="1"/>
  <c r="BV969" i="4"/>
  <c r="Q970" i="4"/>
  <c r="P970" i="4"/>
  <c r="O971" i="4"/>
  <c r="BT901" i="4"/>
  <c r="BS902" i="4"/>
  <c r="BV970" i="4" l="1"/>
  <c r="BU970" i="4"/>
  <c r="Q971" i="4"/>
  <c r="P971" i="4"/>
  <c r="O972" i="4"/>
  <c r="BS903" i="4"/>
  <c r="BT902" i="4"/>
  <c r="BU971" i="4" l="1"/>
  <c r="BV971" i="4"/>
  <c r="Q972" i="4"/>
  <c r="P972" i="4"/>
  <c r="O973" i="4"/>
  <c r="BT903" i="4"/>
  <c r="BS904" i="4"/>
  <c r="BV972" i="4" l="1"/>
  <c r="BU972" i="4"/>
  <c r="Q973" i="4"/>
  <c r="P973" i="4"/>
  <c r="O974" i="4"/>
  <c r="BS905" i="4"/>
  <c r="BT904" i="4"/>
  <c r="BU973" i="4" l="1"/>
  <c r="BV973" i="4"/>
  <c r="Q974" i="4"/>
  <c r="P974" i="4"/>
  <c r="O975" i="4"/>
  <c r="BT905" i="4"/>
  <c r="BS906" i="4"/>
  <c r="BV974" i="4" l="1"/>
  <c r="BU974" i="4"/>
  <c r="Q975" i="4"/>
  <c r="P975" i="4"/>
  <c r="O976" i="4"/>
  <c r="BS907" i="4"/>
  <c r="BT906" i="4"/>
  <c r="BU975" i="4" l="1"/>
  <c r="BV975" i="4"/>
  <c r="Q976" i="4"/>
  <c r="P976" i="4"/>
  <c r="O977" i="4"/>
  <c r="BT907" i="4"/>
  <c r="BS908" i="4"/>
  <c r="BV976" i="4" l="1"/>
  <c r="BU976" i="4"/>
  <c r="Q977" i="4"/>
  <c r="P977" i="4"/>
  <c r="O978" i="4"/>
  <c r="BS909" i="4"/>
  <c r="BT908" i="4"/>
  <c r="BU977" i="4" l="1"/>
  <c r="BV977" i="4"/>
  <c r="Q978" i="4"/>
  <c r="P978" i="4"/>
  <c r="O979" i="4"/>
  <c r="BS910" i="4"/>
  <c r="BT909" i="4"/>
  <c r="BV978" i="4" l="1"/>
  <c r="BU978" i="4"/>
  <c r="Q979" i="4"/>
  <c r="P979" i="4"/>
  <c r="O980" i="4"/>
  <c r="BT910" i="4"/>
  <c r="BS911" i="4"/>
  <c r="BU979" i="4" l="1"/>
  <c r="BV979" i="4"/>
  <c r="Q980" i="4"/>
  <c r="P980" i="4"/>
  <c r="O981" i="4"/>
  <c r="BS912" i="4"/>
  <c r="BT911" i="4"/>
  <c r="BV980" i="4" l="1"/>
  <c r="BU980" i="4"/>
  <c r="Q981" i="4"/>
  <c r="P981" i="4"/>
  <c r="O982" i="4"/>
  <c r="BT912" i="4"/>
  <c r="BS913" i="4"/>
  <c r="BU981" i="4" l="1"/>
  <c r="BV981" i="4"/>
  <c r="Q982" i="4"/>
  <c r="P982" i="4"/>
  <c r="O983" i="4"/>
  <c r="BT913" i="4"/>
  <c r="BS914" i="4"/>
  <c r="BV982" i="4" l="1"/>
  <c r="BU982" i="4"/>
  <c r="Q983" i="4"/>
  <c r="P983" i="4"/>
  <c r="O984" i="4"/>
  <c r="BS915" i="4"/>
  <c r="BT914" i="4"/>
  <c r="BU983" i="4" l="1"/>
  <c r="BV983" i="4"/>
  <c r="Q984" i="4"/>
  <c r="P984" i="4"/>
  <c r="O985" i="4"/>
  <c r="BT915" i="4"/>
  <c r="BS916" i="4"/>
  <c r="BV984" i="4" l="1"/>
  <c r="BU984" i="4"/>
  <c r="Q985" i="4"/>
  <c r="P985" i="4"/>
  <c r="O986" i="4"/>
  <c r="BS917" i="4"/>
  <c r="BT916" i="4"/>
  <c r="BU985" i="4" l="1"/>
  <c r="BV985" i="4"/>
  <c r="Q986" i="4"/>
  <c r="P986" i="4"/>
  <c r="O987" i="4"/>
  <c r="BT917" i="4"/>
  <c r="BS918" i="4"/>
  <c r="BV986" i="4" l="1"/>
  <c r="BU986" i="4"/>
  <c r="Q987" i="4"/>
  <c r="P987" i="4"/>
  <c r="O988" i="4"/>
  <c r="BS919" i="4"/>
  <c r="BT918" i="4"/>
  <c r="BU987" i="4" l="1"/>
  <c r="BV987" i="4"/>
  <c r="Q988" i="4"/>
  <c r="P988" i="4"/>
  <c r="O989" i="4"/>
  <c r="BT919" i="4"/>
  <c r="BS920" i="4"/>
  <c r="BV988" i="4" l="1"/>
  <c r="BU988" i="4"/>
  <c r="Q989" i="4"/>
  <c r="P989" i="4"/>
  <c r="O990" i="4"/>
  <c r="BS921" i="4"/>
  <c r="BT920" i="4"/>
  <c r="BU989" i="4" l="1"/>
  <c r="BV989" i="4"/>
  <c r="Q990" i="4"/>
  <c r="P990" i="4"/>
  <c r="O991" i="4"/>
  <c r="BT921" i="4"/>
  <c r="BS922" i="4"/>
  <c r="BV990" i="4" l="1"/>
  <c r="BU990" i="4"/>
  <c r="Q991" i="4"/>
  <c r="P991" i="4"/>
  <c r="O992" i="4"/>
  <c r="BS923" i="4"/>
  <c r="BT922" i="4"/>
  <c r="BU991" i="4" l="1"/>
  <c r="BV991" i="4"/>
  <c r="Q992" i="4"/>
  <c r="P992" i="4"/>
  <c r="O993" i="4"/>
  <c r="BT923" i="4"/>
  <c r="BS924" i="4"/>
  <c r="BV992" i="4" l="1"/>
  <c r="BU992" i="4"/>
  <c r="Q993" i="4"/>
  <c r="P993" i="4"/>
  <c r="O994" i="4"/>
  <c r="BS925" i="4"/>
  <c r="BT924" i="4"/>
  <c r="BU993" i="4" l="1"/>
  <c r="BV993" i="4"/>
  <c r="Q994" i="4"/>
  <c r="P994" i="4"/>
  <c r="O995" i="4"/>
  <c r="BT925" i="4"/>
  <c r="BS926" i="4"/>
  <c r="BV994" i="4" l="1"/>
  <c r="BU994" i="4"/>
  <c r="Q995" i="4"/>
  <c r="P995" i="4"/>
  <c r="O996" i="4"/>
  <c r="BS927" i="4"/>
  <c r="BT926" i="4"/>
  <c r="BU995" i="4" l="1"/>
  <c r="BV995" i="4"/>
  <c r="Q996" i="4"/>
  <c r="P996" i="4"/>
  <c r="O997" i="4"/>
  <c r="BT927" i="4"/>
  <c r="BS928" i="4"/>
  <c r="BV996" i="4" l="1"/>
  <c r="BU996" i="4"/>
  <c r="Q997" i="4"/>
  <c r="P997" i="4"/>
  <c r="O998" i="4"/>
  <c r="BS929" i="4"/>
  <c r="BT928" i="4"/>
  <c r="BU997" i="4" l="1"/>
  <c r="BV997" i="4"/>
  <c r="Q998" i="4"/>
  <c r="P998" i="4"/>
  <c r="O999" i="4"/>
  <c r="BT929" i="4"/>
  <c r="BS930" i="4"/>
  <c r="BV998" i="4" l="1"/>
  <c r="BU998" i="4"/>
  <c r="Q999" i="4"/>
  <c r="P999" i="4"/>
  <c r="O1000" i="4"/>
  <c r="BS931" i="4"/>
  <c r="BT930" i="4"/>
  <c r="BU999" i="4" l="1"/>
  <c r="BV999" i="4"/>
  <c r="Q1000" i="4"/>
  <c r="P1000" i="4"/>
  <c r="O1001" i="4"/>
  <c r="BT931" i="4"/>
  <c r="BS932" i="4"/>
  <c r="BV1000" i="4" l="1"/>
  <c r="BU1000" i="4"/>
  <c r="Q1001" i="4"/>
  <c r="P1001" i="4"/>
  <c r="O1002" i="4"/>
  <c r="BS933" i="4"/>
  <c r="BT932" i="4"/>
  <c r="BU1001" i="4" l="1"/>
  <c r="BV1001" i="4"/>
  <c r="Q1002" i="4"/>
  <c r="P1002" i="4"/>
  <c r="O1003" i="4"/>
  <c r="BT933" i="4"/>
  <c r="BS934" i="4"/>
  <c r="BV1002" i="4" l="1"/>
  <c r="BU1002" i="4"/>
  <c r="Q1003" i="4"/>
  <c r="P1003" i="4"/>
  <c r="O1004" i="4"/>
  <c r="BS935" i="4"/>
  <c r="BT934" i="4"/>
  <c r="BU1003" i="4" l="1"/>
  <c r="BV1003" i="4"/>
  <c r="Q1004" i="4"/>
  <c r="P1004" i="4"/>
  <c r="O1005" i="4"/>
  <c r="BT935" i="4"/>
  <c r="BS936" i="4"/>
  <c r="BV1004" i="4" l="1"/>
  <c r="BU1004" i="4"/>
  <c r="Q1005" i="4"/>
  <c r="P1005" i="4"/>
  <c r="O1006" i="4"/>
  <c r="BS937" i="4"/>
  <c r="BT936" i="4"/>
  <c r="BU1005" i="4" l="1"/>
  <c r="BV1005" i="4"/>
  <c r="Q1006" i="4"/>
  <c r="P1006" i="4"/>
  <c r="O1007" i="4"/>
  <c r="BT937" i="4"/>
  <c r="BS938" i="4"/>
  <c r="BV1006" i="4" l="1"/>
  <c r="BU1006" i="4"/>
  <c r="Q1007" i="4"/>
  <c r="P1007" i="4"/>
  <c r="O1008" i="4"/>
  <c r="BS939" i="4"/>
  <c r="BT938" i="4"/>
  <c r="BU1007" i="4" l="1"/>
  <c r="BV1007" i="4"/>
  <c r="Q1008" i="4"/>
  <c r="P1008" i="4"/>
  <c r="O1009" i="4"/>
  <c r="BT939" i="4"/>
  <c r="BS940" i="4"/>
  <c r="BV1008" i="4" l="1"/>
  <c r="BU1008" i="4"/>
  <c r="Q1009" i="4"/>
  <c r="P1009" i="4"/>
  <c r="O1010" i="4"/>
  <c r="BS941" i="4"/>
  <c r="BT940" i="4"/>
  <c r="BU1009" i="4" l="1"/>
  <c r="BV1009" i="4"/>
  <c r="Q1010" i="4"/>
  <c r="P1010" i="4"/>
  <c r="O1011" i="4"/>
  <c r="BT941" i="4"/>
  <c r="BS942" i="4"/>
  <c r="BV1010" i="4" l="1"/>
  <c r="BU1010" i="4"/>
  <c r="Q1011" i="4"/>
  <c r="P1011" i="4"/>
  <c r="O1012" i="4"/>
  <c r="BS943" i="4"/>
  <c r="BT942" i="4"/>
  <c r="BU1011" i="4" l="1"/>
  <c r="BV1011" i="4"/>
  <c r="Q1012" i="4"/>
  <c r="P1012" i="4"/>
  <c r="O1013" i="4"/>
  <c r="BT943" i="4"/>
  <c r="BS944" i="4"/>
  <c r="BV1012" i="4" l="1"/>
  <c r="BU1012" i="4"/>
  <c r="Q1013" i="4"/>
  <c r="P1013" i="4"/>
  <c r="O1014" i="4"/>
  <c r="BS945" i="4"/>
  <c r="BT944" i="4"/>
  <c r="BU1013" i="4" l="1"/>
  <c r="BV1013" i="4"/>
  <c r="Q1014" i="4"/>
  <c r="P1014" i="4"/>
  <c r="O1015" i="4"/>
  <c r="BT945" i="4"/>
  <c r="BS946" i="4"/>
  <c r="BV1014" i="4" l="1"/>
  <c r="BU1014" i="4"/>
  <c r="Q1015" i="4"/>
  <c r="P1015" i="4"/>
  <c r="O1016" i="4"/>
  <c r="BS947" i="4"/>
  <c r="BT946" i="4"/>
  <c r="BU1015" i="4" l="1"/>
  <c r="BV1015" i="4"/>
  <c r="Q1016" i="4"/>
  <c r="P1016" i="4"/>
  <c r="O1017" i="4"/>
  <c r="BT947" i="4"/>
  <c r="BS948" i="4"/>
  <c r="BV1016" i="4" l="1"/>
  <c r="BU1016" i="4"/>
  <c r="Q1017" i="4"/>
  <c r="P1017" i="4"/>
  <c r="O1018" i="4"/>
  <c r="BS949" i="4"/>
  <c r="BT948" i="4"/>
  <c r="BU1017" i="4" l="1"/>
  <c r="BV1017" i="4"/>
  <c r="Q1018" i="4"/>
  <c r="P1018" i="4"/>
  <c r="O1019" i="4"/>
  <c r="BT949" i="4"/>
  <c r="BS950" i="4"/>
  <c r="BV1018" i="4" l="1"/>
  <c r="BU1018" i="4"/>
  <c r="Q1019" i="4"/>
  <c r="P1019" i="4"/>
  <c r="O1020" i="4"/>
  <c r="BS951" i="4"/>
  <c r="BT950" i="4"/>
  <c r="BU1019" i="4" l="1"/>
  <c r="BV1019" i="4"/>
  <c r="Q1020" i="4"/>
  <c r="P1020" i="4"/>
  <c r="O1021" i="4"/>
  <c r="BT951" i="4"/>
  <c r="BS952" i="4"/>
  <c r="BV1020" i="4" l="1"/>
  <c r="BU1020" i="4"/>
  <c r="Q1021" i="4"/>
  <c r="P1021" i="4"/>
  <c r="O1022" i="4"/>
  <c r="BS953" i="4"/>
  <c r="BT952" i="4"/>
  <c r="BU1021" i="4" l="1"/>
  <c r="BV1021" i="4"/>
  <c r="Q1022" i="4"/>
  <c r="P1022" i="4"/>
  <c r="O1023" i="4"/>
  <c r="BT953" i="4"/>
  <c r="BS954" i="4"/>
  <c r="BV1022" i="4" l="1"/>
  <c r="BU1022" i="4"/>
  <c r="Q1023" i="4"/>
  <c r="P1023" i="4"/>
  <c r="O1024" i="4"/>
  <c r="BS955" i="4"/>
  <c r="BT954" i="4"/>
  <c r="BU1023" i="4" l="1"/>
  <c r="BV1023" i="4"/>
  <c r="Q1024" i="4"/>
  <c r="P1024" i="4"/>
  <c r="O1025" i="4"/>
  <c r="BT955" i="4"/>
  <c r="BS956" i="4"/>
  <c r="BV1024" i="4" l="1"/>
  <c r="BU1024" i="4"/>
  <c r="Q1025" i="4"/>
  <c r="P1025" i="4"/>
  <c r="O1026" i="4"/>
  <c r="BS957" i="4"/>
  <c r="BT956" i="4"/>
  <c r="BU1025" i="4" l="1"/>
  <c r="BV1025" i="4"/>
  <c r="Q1026" i="4"/>
  <c r="P1026" i="4"/>
  <c r="O1027" i="4"/>
  <c r="BT957" i="4"/>
  <c r="BS958" i="4"/>
  <c r="BV1026" i="4" l="1"/>
  <c r="BU1026" i="4"/>
  <c r="Q1027" i="4"/>
  <c r="P1027" i="4"/>
  <c r="O1028" i="4"/>
  <c r="BS959" i="4"/>
  <c r="BT958" i="4"/>
  <c r="BU1027" i="4" l="1"/>
  <c r="BV1027" i="4"/>
  <c r="Q1028" i="4"/>
  <c r="P1028" i="4"/>
  <c r="O1029" i="4"/>
  <c r="BT959" i="4"/>
  <c r="BS960" i="4"/>
  <c r="BV1028" i="4" l="1"/>
  <c r="BU1028" i="4"/>
  <c r="Q1029" i="4"/>
  <c r="P1029" i="4"/>
  <c r="O1030" i="4"/>
  <c r="BS961" i="4"/>
  <c r="BT960" i="4"/>
  <c r="BU1029" i="4" l="1"/>
  <c r="BV1029" i="4"/>
  <c r="Q1030" i="4"/>
  <c r="S6" i="4" s="1"/>
  <c r="P1030" i="4"/>
  <c r="R6" i="4" s="1"/>
  <c r="O1031" i="4"/>
  <c r="BT961" i="4"/>
  <c r="BS962" i="4"/>
  <c r="BY6" i="4" l="1"/>
  <c r="BY7" i="4" s="1"/>
  <c r="BW6" i="4"/>
  <c r="BZ6" i="4"/>
  <c r="BZ7" i="4" s="1"/>
  <c r="BX6" i="4"/>
  <c r="BV1030" i="4"/>
  <c r="BU1030" i="4"/>
  <c r="Q1031" i="4"/>
  <c r="P1031" i="4"/>
  <c r="O1032" i="4"/>
  <c r="BS963" i="4"/>
  <c r="BT962" i="4"/>
  <c r="BU1031" i="4" l="1"/>
  <c r="BV1031" i="4"/>
  <c r="Q1032" i="4"/>
  <c r="P1032" i="4"/>
  <c r="O1033" i="4"/>
  <c r="BT963" i="4"/>
  <c r="BS964" i="4"/>
  <c r="BV1032" i="4" l="1"/>
  <c r="BU1032" i="4"/>
  <c r="Q1033" i="4"/>
  <c r="P1033" i="4"/>
  <c r="O1034" i="4"/>
  <c r="BS965" i="4"/>
  <c r="BT964" i="4"/>
  <c r="BU1033" i="4" l="1"/>
  <c r="BV1033" i="4"/>
  <c r="Q1034" i="4"/>
  <c r="P1034" i="4"/>
  <c r="O1035" i="4"/>
  <c r="BT965" i="4"/>
  <c r="BS966" i="4"/>
  <c r="BV1034" i="4" l="1"/>
  <c r="BU1034" i="4"/>
  <c r="Q1035" i="4"/>
  <c r="P1035" i="4"/>
  <c r="O1036" i="4"/>
  <c r="BS967" i="4"/>
  <c r="BT966" i="4"/>
  <c r="BU1035" i="4" l="1"/>
  <c r="BV1035" i="4"/>
  <c r="Q1036" i="4"/>
  <c r="P1036" i="4"/>
  <c r="O1037" i="4"/>
  <c r="BT967" i="4"/>
  <c r="BS968" i="4"/>
  <c r="BV1036" i="4" l="1"/>
  <c r="BU1036" i="4"/>
  <c r="Q1037" i="4"/>
  <c r="P1037" i="4"/>
  <c r="O1038" i="4"/>
  <c r="BS969" i="4"/>
  <c r="BT968" i="4"/>
  <c r="BU1037" i="4" l="1"/>
  <c r="BV1037" i="4"/>
  <c r="Q1038" i="4"/>
  <c r="P1038" i="4"/>
  <c r="O1039" i="4"/>
  <c r="BT969" i="4"/>
  <c r="BS970" i="4"/>
  <c r="BV1038" i="4" l="1"/>
  <c r="BU1038" i="4"/>
  <c r="Q1039" i="4"/>
  <c r="P1039" i="4"/>
  <c r="O1040" i="4"/>
  <c r="BS971" i="4"/>
  <c r="BT970" i="4"/>
  <c r="BU1039" i="4" l="1"/>
  <c r="BV1039" i="4"/>
  <c r="Q1040" i="4"/>
  <c r="P1040" i="4"/>
  <c r="O1041" i="4"/>
  <c r="BT971" i="4"/>
  <c r="BS972" i="4"/>
  <c r="BV1040" i="4" l="1"/>
  <c r="BU1040" i="4"/>
  <c r="Q1041" i="4"/>
  <c r="P1041" i="4"/>
  <c r="O1042" i="4"/>
  <c r="BS973" i="4"/>
  <c r="BT972" i="4"/>
  <c r="BU1041" i="4" l="1"/>
  <c r="BV1041" i="4"/>
  <c r="Q1042" i="4"/>
  <c r="P1042" i="4"/>
  <c r="O1043" i="4"/>
  <c r="BT973" i="4"/>
  <c r="BS974" i="4"/>
  <c r="BV1042" i="4" l="1"/>
  <c r="BU1042" i="4"/>
  <c r="Q1043" i="4"/>
  <c r="P1043" i="4"/>
  <c r="O1044" i="4"/>
  <c r="BS975" i="4"/>
  <c r="BT974" i="4"/>
  <c r="BU1043" i="4" l="1"/>
  <c r="BV1043" i="4"/>
  <c r="Q1044" i="4"/>
  <c r="P1044" i="4"/>
  <c r="O1045" i="4"/>
  <c r="BT975" i="4"/>
  <c r="BS976" i="4"/>
  <c r="BV1044" i="4" l="1"/>
  <c r="BU1044" i="4"/>
  <c r="Q1045" i="4"/>
  <c r="P1045" i="4"/>
  <c r="O1046" i="4"/>
  <c r="BS977" i="4"/>
  <c r="BT976" i="4"/>
  <c r="BU1045" i="4" l="1"/>
  <c r="BV1045" i="4"/>
  <c r="Q1046" i="4"/>
  <c r="P1046" i="4"/>
  <c r="O1047" i="4"/>
  <c r="BT977" i="4"/>
  <c r="BS978" i="4"/>
  <c r="BV1046" i="4" l="1"/>
  <c r="BU1046" i="4"/>
  <c r="Q1047" i="4"/>
  <c r="P1047" i="4"/>
  <c r="O1048" i="4"/>
  <c r="BS979" i="4"/>
  <c r="BT978" i="4"/>
  <c r="BU1047" i="4" l="1"/>
  <c r="BV1047" i="4"/>
  <c r="Q1048" i="4"/>
  <c r="P1048" i="4"/>
  <c r="O1049" i="4"/>
  <c r="BT979" i="4"/>
  <c r="BS980" i="4"/>
  <c r="BV1048" i="4" l="1"/>
  <c r="BU1048" i="4"/>
  <c r="Q1049" i="4"/>
  <c r="P1049" i="4"/>
  <c r="O1050" i="4"/>
  <c r="BS981" i="4"/>
  <c r="BT980" i="4"/>
  <c r="BU1049" i="4" l="1"/>
  <c r="BV1049" i="4"/>
  <c r="Q1050" i="4"/>
  <c r="P1050" i="4"/>
  <c r="O1051" i="4"/>
  <c r="BT981" i="4"/>
  <c r="BS982" i="4"/>
  <c r="BV1050" i="4" l="1"/>
  <c r="BU1050" i="4"/>
  <c r="Q1051" i="4"/>
  <c r="P1051" i="4"/>
  <c r="O1052" i="4"/>
  <c r="BS983" i="4"/>
  <c r="BT982" i="4"/>
  <c r="BU1051" i="4" l="1"/>
  <c r="BV1051" i="4"/>
  <c r="Q1052" i="4"/>
  <c r="P1052" i="4"/>
  <c r="O1053" i="4"/>
  <c r="BT983" i="4"/>
  <c r="BS984" i="4"/>
  <c r="BV1052" i="4" l="1"/>
  <c r="BU1052" i="4"/>
  <c r="Q1053" i="4"/>
  <c r="P1053" i="4"/>
  <c r="O1054" i="4"/>
  <c r="BS985" i="4"/>
  <c r="BT984" i="4"/>
  <c r="BU1053" i="4" l="1"/>
  <c r="BV1053" i="4"/>
  <c r="Q1054" i="4"/>
  <c r="P1054" i="4"/>
  <c r="O1055" i="4"/>
  <c r="BT985" i="4"/>
  <c r="BS986" i="4"/>
  <c r="BV1054" i="4" l="1"/>
  <c r="BU1054" i="4"/>
  <c r="Q1055" i="4"/>
  <c r="P1055" i="4"/>
  <c r="O1056" i="4"/>
  <c r="BS987" i="4"/>
  <c r="BT986" i="4"/>
  <c r="BU1055" i="4" l="1"/>
  <c r="BV1055" i="4"/>
  <c r="Q1056" i="4"/>
  <c r="P1056" i="4"/>
  <c r="O1057" i="4"/>
  <c r="BT987" i="4"/>
  <c r="BS988" i="4"/>
  <c r="BV1056" i="4" l="1"/>
  <c r="BU1056" i="4"/>
  <c r="Q1057" i="4"/>
  <c r="P1057" i="4"/>
  <c r="O1058" i="4"/>
  <c r="BS989" i="4"/>
  <c r="BT988" i="4"/>
  <c r="BU1057" i="4" l="1"/>
  <c r="BV1057" i="4"/>
  <c r="Q1058" i="4"/>
  <c r="P1058" i="4"/>
  <c r="O1059" i="4"/>
  <c r="BT989" i="4"/>
  <c r="BS990" i="4"/>
  <c r="BV1058" i="4" l="1"/>
  <c r="BU1058" i="4"/>
  <c r="Q1059" i="4"/>
  <c r="P1059" i="4"/>
  <c r="O1060" i="4"/>
  <c r="BS991" i="4"/>
  <c r="BT990" i="4"/>
  <c r="BU1059" i="4" l="1"/>
  <c r="BV1059" i="4"/>
  <c r="Q1060" i="4"/>
  <c r="P1060" i="4"/>
  <c r="O1061" i="4"/>
  <c r="BT991" i="4"/>
  <c r="BS992" i="4"/>
  <c r="BV1060" i="4" l="1"/>
  <c r="BU1060" i="4"/>
  <c r="Q1061" i="4"/>
  <c r="P1061" i="4"/>
  <c r="O1062" i="4"/>
  <c r="BS993" i="4"/>
  <c r="BT992" i="4"/>
  <c r="BU1061" i="4" l="1"/>
  <c r="BV1061" i="4"/>
  <c r="Q1062" i="4"/>
  <c r="P1062" i="4"/>
  <c r="O1063" i="4"/>
  <c r="BT993" i="4"/>
  <c r="BS994" i="4"/>
  <c r="BV1062" i="4" l="1"/>
  <c r="BU1062" i="4"/>
  <c r="Q1063" i="4"/>
  <c r="P1063" i="4"/>
  <c r="O1064" i="4"/>
  <c r="BS995" i="4"/>
  <c r="BT994" i="4"/>
  <c r="BU1063" i="4" l="1"/>
  <c r="BV1063" i="4"/>
  <c r="Q1064" i="4"/>
  <c r="P1064" i="4"/>
  <c r="O1065" i="4"/>
  <c r="BT995" i="4"/>
  <c r="BS996" i="4"/>
  <c r="BV1064" i="4" l="1"/>
  <c r="BU1064" i="4"/>
  <c r="Q1065" i="4"/>
  <c r="P1065" i="4"/>
  <c r="O1066" i="4"/>
  <c r="BS997" i="4"/>
  <c r="BT996" i="4"/>
  <c r="BU1065" i="4" l="1"/>
  <c r="BV1065" i="4"/>
  <c r="Q1066" i="4"/>
  <c r="P1066" i="4"/>
  <c r="O1067" i="4"/>
  <c r="BT997" i="4"/>
  <c r="BS998" i="4"/>
  <c r="BV1066" i="4" l="1"/>
  <c r="BU1066" i="4"/>
  <c r="Q1067" i="4"/>
  <c r="P1067" i="4"/>
  <c r="O1068" i="4"/>
  <c r="BS999" i="4"/>
  <c r="BT998" i="4"/>
  <c r="BU1067" i="4" l="1"/>
  <c r="BV1067" i="4"/>
  <c r="Q1068" i="4"/>
  <c r="P1068" i="4"/>
  <c r="O1069" i="4"/>
  <c r="BT999" i="4"/>
  <c r="BS1000" i="4"/>
  <c r="BV1068" i="4" l="1"/>
  <c r="BU1068" i="4"/>
  <c r="Q1069" i="4"/>
  <c r="P1069" i="4"/>
  <c r="O1070" i="4"/>
  <c r="BS1001" i="4"/>
  <c r="BT1000" i="4"/>
  <c r="BU1069" i="4" l="1"/>
  <c r="BV1069" i="4"/>
  <c r="Q1070" i="4"/>
  <c r="P1070" i="4"/>
  <c r="O1071" i="4"/>
  <c r="BT1001" i="4"/>
  <c r="BS1002" i="4"/>
  <c r="BV1070" i="4" l="1"/>
  <c r="BU1070" i="4"/>
  <c r="Q1071" i="4"/>
  <c r="P1071" i="4"/>
  <c r="O1072" i="4"/>
  <c r="BS1003" i="4"/>
  <c r="BT1002" i="4"/>
  <c r="BU1071" i="4" l="1"/>
  <c r="BV1071" i="4"/>
  <c r="Q1072" i="4"/>
  <c r="P1072" i="4"/>
  <c r="O1073" i="4"/>
  <c r="BT1003" i="4"/>
  <c r="BS1004" i="4"/>
  <c r="BV1072" i="4" l="1"/>
  <c r="BU1072" i="4"/>
  <c r="Q1073" i="4"/>
  <c r="P1073" i="4"/>
  <c r="O1074" i="4"/>
  <c r="BS1005" i="4"/>
  <c r="BT1004" i="4"/>
  <c r="BU1073" i="4" l="1"/>
  <c r="BV1073" i="4"/>
  <c r="Q1074" i="4"/>
  <c r="P1074" i="4"/>
  <c r="O1075" i="4"/>
  <c r="BT1005" i="4"/>
  <c r="BS1006" i="4"/>
  <c r="BV1074" i="4" l="1"/>
  <c r="BU1074" i="4"/>
  <c r="Q1075" i="4"/>
  <c r="P1075" i="4"/>
  <c r="O1076" i="4"/>
  <c r="BS1007" i="4"/>
  <c r="BT1006" i="4"/>
  <c r="BU1075" i="4" l="1"/>
  <c r="BV1075" i="4"/>
  <c r="Q1076" i="4"/>
  <c r="P1076" i="4"/>
  <c r="O1077" i="4"/>
  <c r="BT1007" i="4"/>
  <c r="BS1008" i="4"/>
  <c r="BV1076" i="4" l="1"/>
  <c r="BU1076" i="4"/>
  <c r="Q1077" i="4"/>
  <c r="P1077" i="4"/>
  <c r="O1078" i="4"/>
  <c r="BS1009" i="4"/>
  <c r="BT1008" i="4"/>
  <c r="BU1077" i="4" l="1"/>
  <c r="BV1077" i="4"/>
  <c r="Q1078" i="4"/>
  <c r="P1078" i="4"/>
  <c r="O1079" i="4"/>
  <c r="BT1009" i="4"/>
  <c r="BS1010" i="4"/>
  <c r="BV1078" i="4" l="1"/>
  <c r="BU1078" i="4"/>
  <c r="Q1079" i="4"/>
  <c r="P1079" i="4"/>
  <c r="O1080" i="4"/>
  <c r="BS1011" i="4"/>
  <c r="BT1010" i="4"/>
  <c r="BU1079" i="4" l="1"/>
  <c r="BV1079" i="4"/>
  <c r="Q1080" i="4"/>
  <c r="P1080" i="4"/>
  <c r="O1081" i="4"/>
  <c r="BS1012" i="4"/>
  <c r="BT1011" i="4"/>
  <c r="BV1080" i="4" l="1"/>
  <c r="BU1080" i="4"/>
  <c r="Q1081" i="4"/>
  <c r="P1081" i="4"/>
  <c r="O1082" i="4"/>
  <c r="BT1012" i="4"/>
  <c r="BS1013" i="4"/>
  <c r="BU1081" i="4" l="1"/>
  <c r="BV1081" i="4"/>
  <c r="Q1082" i="4"/>
  <c r="P1082" i="4"/>
  <c r="O1083" i="4"/>
  <c r="BS1014" i="4"/>
  <c r="BT1013" i="4"/>
  <c r="BV1082" i="4" l="1"/>
  <c r="BU1082" i="4"/>
  <c r="Q1083" i="4"/>
  <c r="P1083" i="4"/>
  <c r="O1084" i="4"/>
  <c r="BT1014" i="4"/>
  <c r="BS1015" i="4"/>
  <c r="BU1083" i="4" l="1"/>
  <c r="BV1083" i="4"/>
  <c r="Q1084" i="4"/>
  <c r="P1084" i="4"/>
  <c r="O1085" i="4"/>
  <c r="BT1015" i="4"/>
  <c r="BS1016" i="4"/>
  <c r="BV1084" i="4" l="1"/>
  <c r="BU1084" i="4"/>
  <c r="Q1085" i="4"/>
  <c r="P1085" i="4"/>
  <c r="O1086" i="4"/>
  <c r="BS1017" i="4"/>
  <c r="BT1016" i="4"/>
  <c r="BU1085" i="4" l="1"/>
  <c r="BV1085" i="4"/>
  <c r="Q1086" i="4"/>
  <c r="P1086" i="4"/>
  <c r="O1087" i="4"/>
  <c r="BT1017" i="4"/>
  <c r="BS1018" i="4"/>
  <c r="BV1086" i="4" l="1"/>
  <c r="BU1086" i="4"/>
  <c r="Q1087" i="4"/>
  <c r="P1087" i="4"/>
  <c r="O1088" i="4"/>
  <c r="BS1019" i="4"/>
  <c r="BT1018" i="4"/>
  <c r="BU1087" i="4" l="1"/>
  <c r="BV1087" i="4"/>
  <c r="Q1088" i="4"/>
  <c r="P1088" i="4"/>
  <c r="O1089" i="4"/>
  <c r="BT1019" i="4"/>
  <c r="BS1020" i="4"/>
  <c r="BV1088" i="4" l="1"/>
  <c r="BU1088" i="4"/>
  <c r="Q1089" i="4"/>
  <c r="P1089" i="4"/>
  <c r="O1090" i="4"/>
  <c r="BS1021" i="4"/>
  <c r="BT1020" i="4"/>
  <c r="BU1089" i="4" l="1"/>
  <c r="BV1089" i="4"/>
  <c r="Q1090" i="4"/>
  <c r="P1090" i="4"/>
  <c r="O1091" i="4"/>
  <c r="BT1021" i="4"/>
  <c r="BS1022" i="4"/>
  <c r="BV1090" i="4" l="1"/>
  <c r="BU1090" i="4"/>
  <c r="Q1091" i="4"/>
  <c r="P1091" i="4"/>
  <c r="O1092" i="4"/>
  <c r="BS1023" i="4"/>
  <c r="BT1022" i="4"/>
  <c r="BU1091" i="4" l="1"/>
  <c r="BV1091" i="4"/>
  <c r="Q1092" i="4"/>
  <c r="P1092" i="4"/>
  <c r="O1093" i="4"/>
  <c r="BT1023" i="4"/>
  <c r="BS1024" i="4"/>
  <c r="BV1092" i="4" l="1"/>
  <c r="BU1092" i="4"/>
  <c r="Q1093" i="4"/>
  <c r="P1093" i="4"/>
  <c r="O1094" i="4"/>
  <c r="BS1025" i="4"/>
  <c r="BT1024" i="4"/>
  <c r="BU1093" i="4" l="1"/>
  <c r="BV1093" i="4"/>
  <c r="Q1094" i="4"/>
  <c r="P1094" i="4"/>
  <c r="O1095" i="4"/>
  <c r="BT1025" i="4"/>
  <c r="BS1026" i="4"/>
  <c r="BV1094" i="4" l="1"/>
  <c r="BU1094" i="4"/>
  <c r="Q1095" i="4"/>
  <c r="P1095" i="4"/>
  <c r="O1096" i="4"/>
  <c r="BS1027" i="4"/>
  <c r="BT1026" i="4"/>
  <c r="BU1095" i="4" l="1"/>
  <c r="BV1095" i="4"/>
  <c r="Q1096" i="4"/>
  <c r="P1096" i="4"/>
  <c r="O1097" i="4"/>
  <c r="BT1027" i="4"/>
  <c r="BS1028" i="4"/>
  <c r="BV1096" i="4" l="1"/>
  <c r="BU1096" i="4"/>
  <c r="Q1097" i="4"/>
  <c r="P1097" i="4"/>
  <c r="O1098" i="4"/>
  <c r="BS1029" i="4"/>
  <c r="BT1028" i="4"/>
  <c r="BU1097" i="4" l="1"/>
  <c r="BV1097" i="4"/>
  <c r="Q1098" i="4"/>
  <c r="P1098" i="4"/>
  <c r="O1099" i="4"/>
  <c r="BT1029" i="4"/>
  <c r="BS1030" i="4"/>
  <c r="BV1098" i="4" l="1"/>
  <c r="BU1098" i="4"/>
  <c r="Q1099" i="4"/>
  <c r="P1099" i="4"/>
  <c r="O1100" i="4"/>
  <c r="BS1031" i="4"/>
  <c r="BT1030" i="4"/>
  <c r="BU1099" i="4" l="1"/>
  <c r="BV1099" i="4"/>
  <c r="Q1100" i="4"/>
  <c r="P1100" i="4"/>
  <c r="O1101" i="4"/>
  <c r="BT1031" i="4"/>
  <c r="BS1032" i="4"/>
  <c r="BV1100" i="4" l="1"/>
  <c r="BU1100" i="4"/>
  <c r="Q1101" i="4"/>
  <c r="P1101" i="4"/>
  <c r="O1102" i="4"/>
  <c r="BS1033" i="4"/>
  <c r="BT1032" i="4"/>
  <c r="BU1101" i="4" l="1"/>
  <c r="BV1101" i="4"/>
  <c r="Q1102" i="4"/>
  <c r="P1102" i="4"/>
  <c r="O1103" i="4"/>
  <c r="BT1033" i="4"/>
  <c r="BS1034" i="4"/>
  <c r="BV1102" i="4" l="1"/>
  <c r="BU1102" i="4"/>
  <c r="Q1103" i="4"/>
  <c r="P1103" i="4"/>
  <c r="O1104" i="4"/>
  <c r="BS1035" i="4"/>
  <c r="BT1034" i="4"/>
  <c r="BU1103" i="4" l="1"/>
  <c r="BV1103" i="4"/>
  <c r="Q1104" i="4"/>
  <c r="P1104" i="4"/>
  <c r="O1105" i="4"/>
  <c r="BT1035" i="4"/>
  <c r="BS1036" i="4"/>
  <c r="BV1104" i="4" l="1"/>
  <c r="BU1104" i="4"/>
  <c r="Q1105" i="4"/>
  <c r="P1105" i="4"/>
  <c r="O1106" i="4"/>
  <c r="BS1037" i="4"/>
  <c r="BT1036" i="4"/>
  <c r="BU1105" i="4" l="1"/>
  <c r="BV1105" i="4"/>
  <c r="Q1106" i="4"/>
  <c r="P1106" i="4"/>
  <c r="O1107" i="4"/>
  <c r="BT1037" i="4"/>
  <c r="BS1038" i="4"/>
  <c r="BV1106" i="4" l="1"/>
  <c r="BU1106" i="4"/>
  <c r="Q1107" i="4"/>
  <c r="P1107" i="4"/>
  <c r="O1108" i="4"/>
  <c r="BS1039" i="4"/>
  <c r="BT1038" i="4"/>
  <c r="BU1107" i="4" l="1"/>
  <c r="BV1107" i="4"/>
  <c r="Q1108" i="4"/>
  <c r="P1108" i="4"/>
  <c r="O1109" i="4"/>
  <c r="BT1039" i="4"/>
  <c r="BS1040" i="4"/>
  <c r="BV1108" i="4" l="1"/>
  <c r="BU1108" i="4"/>
  <c r="Q1109" i="4"/>
  <c r="P1109" i="4"/>
  <c r="O1110" i="4"/>
  <c r="BS1041" i="4"/>
  <c r="BT1040" i="4"/>
  <c r="BU1109" i="4" l="1"/>
  <c r="BV1109" i="4"/>
  <c r="Q1110" i="4"/>
  <c r="P1110" i="4"/>
  <c r="O1111" i="4"/>
  <c r="BT1041" i="4"/>
  <c r="BS1042" i="4"/>
  <c r="BV1110" i="4" l="1"/>
  <c r="BU1110" i="4"/>
  <c r="Q1111" i="4"/>
  <c r="P1111" i="4"/>
  <c r="O1112" i="4"/>
  <c r="BS1043" i="4"/>
  <c r="BT1042" i="4"/>
  <c r="BU1111" i="4" l="1"/>
  <c r="BV1111" i="4"/>
  <c r="Q1112" i="4"/>
  <c r="P1112" i="4"/>
  <c r="O1113" i="4"/>
  <c r="BT1043" i="4"/>
  <c r="BS1044" i="4"/>
  <c r="BV1112" i="4" l="1"/>
  <c r="BU1112" i="4"/>
  <c r="Q1113" i="4"/>
  <c r="P1113" i="4"/>
  <c r="O1114" i="4"/>
  <c r="BS1045" i="4"/>
  <c r="BT1044" i="4"/>
  <c r="BU1113" i="4" l="1"/>
  <c r="BV1113" i="4"/>
  <c r="Q1114" i="4"/>
  <c r="P1114" i="4"/>
  <c r="O1115" i="4"/>
  <c r="BT1045" i="4"/>
  <c r="BS1046" i="4"/>
  <c r="BV1114" i="4" l="1"/>
  <c r="BU1114" i="4"/>
  <c r="Q1115" i="4"/>
  <c r="P1115" i="4"/>
  <c r="O1116" i="4"/>
  <c r="BS1047" i="4"/>
  <c r="BT1046" i="4"/>
  <c r="BU1115" i="4" l="1"/>
  <c r="BV1115" i="4"/>
  <c r="Q1116" i="4"/>
  <c r="P1116" i="4"/>
  <c r="O1117" i="4"/>
  <c r="BT1047" i="4"/>
  <c r="BS1048" i="4"/>
  <c r="BV1116" i="4" l="1"/>
  <c r="BU1116" i="4"/>
  <c r="Q1117" i="4"/>
  <c r="P1117" i="4"/>
  <c r="O1118" i="4"/>
  <c r="BS1049" i="4"/>
  <c r="BT1048" i="4"/>
  <c r="BU1117" i="4" l="1"/>
  <c r="BV1117" i="4"/>
  <c r="Q1118" i="4"/>
  <c r="P1118" i="4"/>
  <c r="O1119" i="4"/>
  <c r="BT1049" i="4"/>
  <c r="BS1050" i="4"/>
  <c r="BV1118" i="4" l="1"/>
  <c r="BU1118" i="4"/>
  <c r="Q1119" i="4"/>
  <c r="P1119" i="4"/>
  <c r="O1120" i="4"/>
  <c r="BS1051" i="4"/>
  <c r="BT1050" i="4"/>
  <c r="BU1119" i="4" l="1"/>
  <c r="BV1119" i="4"/>
  <c r="Q1120" i="4"/>
  <c r="P1120" i="4"/>
  <c r="O1121" i="4"/>
  <c r="BT1051" i="4"/>
  <c r="BS1052" i="4"/>
  <c r="BV1120" i="4" l="1"/>
  <c r="BU1120" i="4"/>
  <c r="Q1121" i="4"/>
  <c r="P1121" i="4"/>
  <c r="O1122" i="4"/>
  <c r="BS1053" i="4"/>
  <c r="BT1052" i="4"/>
  <c r="BU1121" i="4" l="1"/>
  <c r="BV1121" i="4"/>
  <c r="Q1122" i="4"/>
  <c r="P1122" i="4"/>
  <c r="O1123" i="4"/>
  <c r="BT1053" i="4"/>
  <c r="BS1054" i="4"/>
  <c r="BV1122" i="4" l="1"/>
  <c r="BU1122" i="4"/>
  <c r="Q1123" i="4"/>
  <c r="P1123" i="4"/>
  <c r="O1124" i="4"/>
  <c r="BS1055" i="4"/>
  <c r="BT1054" i="4"/>
  <c r="BU1123" i="4" l="1"/>
  <c r="BV1123" i="4"/>
  <c r="Q1124" i="4"/>
  <c r="P1124" i="4"/>
  <c r="O1125" i="4"/>
  <c r="BT1055" i="4"/>
  <c r="BS1056" i="4"/>
  <c r="BV1124" i="4" l="1"/>
  <c r="BU1124" i="4"/>
  <c r="Q1125" i="4"/>
  <c r="P1125" i="4"/>
  <c r="O1126" i="4"/>
  <c r="BS1057" i="4"/>
  <c r="BT1056" i="4"/>
  <c r="BU1125" i="4" l="1"/>
  <c r="BV1125" i="4"/>
  <c r="Q1126" i="4"/>
  <c r="P1126" i="4"/>
  <c r="O1127" i="4"/>
  <c r="BT1057" i="4"/>
  <c r="BS1058" i="4"/>
  <c r="BV1126" i="4" l="1"/>
  <c r="BU1126" i="4"/>
  <c r="Q1127" i="4"/>
  <c r="P1127" i="4"/>
  <c r="O1128" i="4"/>
  <c r="BS1059" i="4"/>
  <c r="BT1058" i="4"/>
  <c r="BU1127" i="4" l="1"/>
  <c r="BV1127" i="4"/>
  <c r="Q1128" i="4"/>
  <c r="P1128" i="4"/>
  <c r="O1129" i="4"/>
  <c r="BT1059" i="4"/>
  <c r="BS1060" i="4"/>
  <c r="BV1128" i="4" l="1"/>
  <c r="BU1128" i="4"/>
  <c r="Q1129" i="4"/>
  <c r="P1129" i="4"/>
  <c r="O1130" i="4"/>
  <c r="BS1061" i="4"/>
  <c r="BT1060" i="4"/>
  <c r="BU1129" i="4" l="1"/>
  <c r="BV1129" i="4"/>
  <c r="Q1130" i="4"/>
  <c r="P1130" i="4"/>
  <c r="O1131" i="4"/>
  <c r="BT1061" i="4"/>
  <c r="BS1062" i="4"/>
  <c r="BV1130" i="4" l="1"/>
  <c r="BU1130" i="4"/>
  <c r="Q1131" i="4"/>
  <c r="P1131" i="4"/>
  <c r="O1132" i="4"/>
  <c r="BS1063" i="4"/>
  <c r="BT1062" i="4"/>
  <c r="BU1131" i="4" l="1"/>
  <c r="BV1131" i="4"/>
  <c r="Q1132" i="4"/>
  <c r="P1132" i="4"/>
  <c r="O1133" i="4"/>
  <c r="BT1063" i="4"/>
  <c r="BS1064" i="4"/>
  <c r="BV1132" i="4" l="1"/>
  <c r="BU1132" i="4"/>
  <c r="Q1133" i="4"/>
  <c r="P1133" i="4"/>
  <c r="O1134" i="4"/>
  <c r="BS1065" i="4"/>
  <c r="BT1064" i="4"/>
  <c r="BU1133" i="4" l="1"/>
  <c r="BV1133" i="4"/>
  <c r="Q1134" i="4"/>
  <c r="P1134" i="4"/>
  <c r="O1135" i="4"/>
  <c r="BT1065" i="4"/>
  <c r="BS1066" i="4"/>
  <c r="BV1134" i="4" l="1"/>
  <c r="BU1134" i="4"/>
  <c r="Q1135" i="4"/>
  <c r="P1135" i="4"/>
  <c r="O1136" i="4"/>
  <c r="BS1067" i="4"/>
  <c r="BT1066" i="4"/>
  <c r="BU1135" i="4" l="1"/>
  <c r="BV1135" i="4"/>
  <c r="Q1136" i="4"/>
  <c r="P1136" i="4"/>
  <c r="O1137" i="4"/>
  <c r="BT1067" i="4"/>
  <c r="BS1068" i="4"/>
  <c r="BV1136" i="4" l="1"/>
  <c r="BU1136" i="4"/>
  <c r="Q1137" i="4"/>
  <c r="P1137" i="4"/>
  <c r="O1138" i="4"/>
  <c r="BS1069" i="4"/>
  <c r="BT1068" i="4"/>
  <c r="BU1137" i="4" l="1"/>
  <c r="BV1137" i="4"/>
  <c r="Q1138" i="4"/>
  <c r="P1138" i="4"/>
  <c r="O1139" i="4"/>
  <c r="BT1069" i="4"/>
  <c r="BS1070" i="4"/>
  <c r="BV1138" i="4" l="1"/>
  <c r="BU1138" i="4"/>
  <c r="Q1139" i="4"/>
  <c r="P1139" i="4"/>
  <c r="O1140" i="4"/>
  <c r="BS1071" i="4"/>
  <c r="BT1070" i="4"/>
  <c r="BU1139" i="4" l="1"/>
  <c r="BV1139" i="4"/>
  <c r="Q1140" i="4"/>
  <c r="P1140" i="4"/>
  <c r="O1141" i="4"/>
  <c r="BT1071" i="4"/>
  <c r="BS1072" i="4"/>
  <c r="BV1140" i="4" l="1"/>
  <c r="BU1140" i="4"/>
  <c r="Q1141" i="4"/>
  <c r="P1141" i="4"/>
  <c r="O1142" i="4"/>
  <c r="BS1073" i="4"/>
  <c r="BT1072" i="4"/>
  <c r="BU1141" i="4" l="1"/>
  <c r="BV1141" i="4"/>
  <c r="Q1142" i="4"/>
  <c r="P1142" i="4"/>
  <c r="O1143" i="4"/>
  <c r="BT1073" i="4"/>
  <c r="BS1074" i="4"/>
  <c r="BV1142" i="4" l="1"/>
  <c r="BU1142" i="4"/>
  <c r="Q1143" i="4"/>
  <c r="P1143" i="4"/>
  <c r="O1144" i="4"/>
  <c r="BS1075" i="4"/>
  <c r="BT1074" i="4"/>
  <c r="BU1143" i="4" l="1"/>
  <c r="BV1143" i="4"/>
  <c r="Q1144" i="4"/>
  <c r="P1144" i="4"/>
  <c r="O1145" i="4"/>
  <c r="BT1075" i="4"/>
  <c r="BS1076" i="4"/>
  <c r="BV1144" i="4" l="1"/>
  <c r="BU1144" i="4"/>
  <c r="Q1145" i="4"/>
  <c r="P1145" i="4"/>
  <c r="O1146" i="4"/>
  <c r="BS1077" i="4"/>
  <c r="BT1076" i="4"/>
  <c r="BU1145" i="4" l="1"/>
  <c r="BV1145" i="4"/>
  <c r="Q1146" i="4"/>
  <c r="P1146" i="4"/>
  <c r="O1147" i="4"/>
  <c r="BT1077" i="4"/>
  <c r="BS1078" i="4"/>
  <c r="BV1146" i="4" l="1"/>
  <c r="BU1146" i="4"/>
  <c r="Q1147" i="4"/>
  <c r="P1147" i="4"/>
  <c r="O1148" i="4"/>
  <c r="BS1079" i="4"/>
  <c r="BT1078" i="4"/>
  <c r="BU1147" i="4" l="1"/>
  <c r="BV1147" i="4"/>
  <c r="Q1148" i="4"/>
  <c r="P1148" i="4"/>
  <c r="O1149" i="4"/>
  <c r="BT1079" i="4"/>
  <c r="BS1080" i="4"/>
  <c r="BV1148" i="4" l="1"/>
  <c r="BU1148" i="4"/>
  <c r="Q1149" i="4"/>
  <c r="P1149" i="4"/>
  <c r="O1150" i="4"/>
  <c r="BS1081" i="4"/>
  <c r="BT1080" i="4"/>
  <c r="BU1149" i="4" l="1"/>
  <c r="BV1149" i="4"/>
  <c r="Q1150" i="4"/>
  <c r="P1150" i="4"/>
  <c r="O1151" i="4"/>
  <c r="BT1081" i="4"/>
  <c r="BS1082" i="4"/>
  <c r="BV1150" i="4" l="1"/>
  <c r="BU1150" i="4"/>
  <c r="Q1151" i="4"/>
  <c r="P1151" i="4"/>
  <c r="O1152" i="4"/>
  <c r="BS1083" i="4"/>
  <c r="BT1082" i="4"/>
  <c r="BU1151" i="4" l="1"/>
  <c r="BV1151" i="4"/>
  <c r="Q1152" i="4"/>
  <c r="P1152" i="4"/>
  <c r="O1153" i="4"/>
  <c r="BT1083" i="4"/>
  <c r="BS1084" i="4"/>
  <c r="BV1152" i="4" l="1"/>
  <c r="BU1152" i="4"/>
  <c r="Q1153" i="4"/>
  <c r="P1153" i="4"/>
  <c r="O1154" i="4"/>
  <c r="BS1085" i="4"/>
  <c r="BT1084" i="4"/>
  <c r="BU1153" i="4" l="1"/>
  <c r="BV1153" i="4"/>
  <c r="Q1154" i="4"/>
  <c r="P1154" i="4"/>
  <c r="O1155" i="4"/>
  <c r="BT1085" i="4"/>
  <c r="BS1086" i="4"/>
  <c r="BV1154" i="4" l="1"/>
  <c r="BU1154" i="4"/>
  <c r="Q1155" i="4"/>
  <c r="P1155" i="4"/>
  <c r="O1156" i="4"/>
  <c r="BS1087" i="4"/>
  <c r="BT1086" i="4"/>
  <c r="BU1155" i="4" l="1"/>
  <c r="BV1155" i="4"/>
  <c r="Q1156" i="4"/>
  <c r="P1156" i="4"/>
  <c r="O1157" i="4"/>
  <c r="BT1087" i="4"/>
  <c r="BS1088" i="4"/>
  <c r="BV1156" i="4" l="1"/>
  <c r="BU1156" i="4"/>
  <c r="Q1157" i="4"/>
  <c r="P1157" i="4"/>
  <c r="O1158" i="4"/>
  <c r="BS1089" i="4"/>
  <c r="BT1088" i="4"/>
  <c r="BU1157" i="4" l="1"/>
  <c r="BV1157" i="4"/>
  <c r="Q1158" i="4"/>
  <c r="P1158" i="4"/>
  <c r="O1159" i="4"/>
  <c r="BT1089" i="4"/>
  <c r="BS1090" i="4"/>
  <c r="BV1158" i="4" l="1"/>
  <c r="BU1158" i="4"/>
  <c r="Q1159" i="4"/>
  <c r="P1159" i="4"/>
  <c r="O1160" i="4"/>
  <c r="BS1091" i="4"/>
  <c r="BT1090" i="4"/>
  <c r="BU1159" i="4" l="1"/>
  <c r="BV1159" i="4"/>
  <c r="Q1160" i="4"/>
  <c r="P1160" i="4"/>
  <c r="O1161" i="4"/>
  <c r="BT1091" i="4"/>
  <c r="BS1092" i="4"/>
  <c r="BV1160" i="4" l="1"/>
  <c r="BU1160" i="4"/>
  <c r="Q1161" i="4"/>
  <c r="P1161" i="4"/>
  <c r="O1162" i="4"/>
  <c r="BS1093" i="4"/>
  <c r="BT1092" i="4"/>
  <c r="BU1161" i="4" l="1"/>
  <c r="BV1161" i="4"/>
  <c r="Q1162" i="4"/>
  <c r="P1162" i="4"/>
  <c r="O1163" i="4"/>
  <c r="BT1093" i="4"/>
  <c r="BS1094" i="4"/>
  <c r="BV1162" i="4" l="1"/>
  <c r="BU1162" i="4"/>
  <c r="Q1163" i="4"/>
  <c r="P1163" i="4"/>
  <c r="O1164" i="4"/>
  <c r="BS1095" i="4"/>
  <c r="BT1094" i="4"/>
  <c r="BU1163" i="4" l="1"/>
  <c r="BV1163" i="4"/>
  <c r="Q1164" i="4"/>
  <c r="P1164" i="4"/>
  <c r="O1165" i="4"/>
  <c r="BT1095" i="4"/>
  <c r="BS1096" i="4"/>
  <c r="BV1164" i="4" l="1"/>
  <c r="BU1164" i="4"/>
  <c r="Q1165" i="4"/>
  <c r="P1165" i="4"/>
  <c r="O1166" i="4"/>
  <c r="BS1097" i="4"/>
  <c r="BT1096" i="4"/>
  <c r="BU1165" i="4" l="1"/>
  <c r="BV1165" i="4"/>
  <c r="Q1166" i="4"/>
  <c r="P1166" i="4"/>
  <c r="O1167" i="4"/>
  <c r="BT1097" i="4"/>
  <c r="BS1098" i="4"/>
  <c r="BV1166" i="4" l="1"/>
  <c r="BU1166" i="4"/>
  <c r="Q1167" i="4"/>
  <c r="P1167" i="4"/>
  <c r="O1168" i="4"/>
  <c r="BS1099" i="4"/>
  <c r="BT1098" i="4"/>
  <c r="BU1167" i="4" l="1"/>
  <c r="BV1167" i="4"/>
  <c r="Q1168" i="4"/>
  <c r="P1168" i="4"/>
  <c r="O1169" i="4"/>
  <c r="BT1099" i="4"/>
  <c r="BS1100" i="4"/>
  <c r="BV1168" i="4" l="1"/>
  <c r="BU1168" i="4"/>
  <c r="Q1169" i="4"/>
  <c r="P1169" i="4"/>
  <c r="O1170" i="4"/>
  <c r="BS1101" i="4"/>
  <c r="BT1100" i="4"/>
  <c r="BU1169" i="4" l="1"/>
  <c r="BV1169" i="4"/>
  <c r="Q1170" i="4"/>
  <c r="P1170" i="4"/>
  <c r="O1171" i="4"/>
  <c r="BT1101" i="4"/>
  <c r="BS1102" i="4"/>
  <c r="BV1170" i="4" l="1"/>
  <c r="BU1170" i="4"/>
  <c r="Q1171" i="4"/>
  <c r="P1171" i="4"/>
  <c r="O1172" i="4"/>
  <c r="BS1103" i="4"/>
  <c r="BT1102" i="4"/>
  <c r="BU1171" i="4" l="1"/>
  <c r="BV1171" i="4"/>
  <c r="Q1172" i="4"/>
  <c r="S8" i="4" s="1"/>
  <c r="P1172" i="4"/>
  <c r="R8" i="4" s="1"/>
  <c r="O1173" i="4"/>
  <c r="BT1103" i="4"/>
  <c r="BS1104" i="4"/>
  <c r="BV1172" i="4" l="1"/>
  <c r="BU1172" i="4"/>
  <c r="BY8" i="4"/>
  <c r="BW8" i="4"/>
  <c r="BZ8" i="4"/>
  <c r="BX8" i="4"/>
  <c r="Q1173" i="4"/>
  <c r="P1173" i="4"/>
  <c r="O1174" i="4"/>
  <c r="BS1105" i="4"/>
  <c r="BT1104" i="4"/>
  <c r="BU1173" i="4" l="1"/>
  <c r="BV1173" i="4"/>
  <c r="Q1174" i="4"/>
  <c r="P1174" i="4"/>
  <c r="O1175" i="4"/>
  <c r="BT1105" i="4"/>
  <c r="BS1106" i="4"/>
  <c r="BV1174" i="4" l="1"/>
  <c r="BU1174" i="4"/>
  <c r="Q1175" i="4"/>
  <c r="P1175" i="4"/>
  <c r="O1176" i="4"/>
  <c r="BS1107" i="4"/>
  <c r="BT1106" i="4"/>
  <c r="BU1175" i="4" l="1"/>
  <c r="BV1175" i="4"/>
  <c r="Q1176" i="4"/>
  <c r="P1176" i="4"/>
  <c r="O1177" i="4"/>
  <c r="BT1107" i="4"/>
  <c r="BS1108" i="4"/>
  <c r="BV1176" i="4" l="1"/>
  <c r="BU1176" i="4"/>
  <c r="Q1177" i="4"/>
  <c r="P1177" i="4"/>
  <c r="O1178" i="4"/>
  <c r="BS1109" i="4"/>
  <c r="BT1108" i="4"/>
  <c r="BU1177" i="4" l="1"/>
  <c r="BV1177" i="4"/>
  <c r="Q1178" i="4"/>
  <c r="P1178" i="4"/>
  <c r="O1179" i="4"/>
  <c r="BT1109" i="4"/>
  <c r="BS1110" i="4"/>
  <c r="BV1178" i="4" l="1"/>
  <c r="BU1178" i="4"/>
  <c r="Q1179" i="4"/>
  <c r="P1179" i="4"/>
  <c r="O1180" i="4"/>
  <c r="BS1111" i="4"/>
  <c r="BT1110" i="4"/>
  <c r="BU1179" i="4" l="1"/>
  <c r="BV1179" i="4"/>
  <c r="Q1180" i="4"/>
  <c r="P1180" i="4"/>
  <c r="O1181" i="4"/>
  <c r="BT1111" i="4"/>
  <c r="BS1112" i="4"/>
  <c r="BV1180" i="4" l="1"/>
  <c r="BU1180" i="4"/>
  <c r="Q1181" i="4"/>
  <c r="P1181" i="4"/>
  <c r="O1182" i="4"/>
  <c r="BS1113" i="4"/>
  <c r="BT1112" i="4"/>
  <c r="BU1181" i="4" l="1"/>
  <c r="BV1181" i="4"/>
  <c r="Q1182" i="4"/>
  <c r="P1182" i="4"/>
  <c r="O1183" i="4"/>
  <c r="BS1114" i="4"/>
  <c r="BT1113" i="4"/>
  <c r="BV1182" i="4" l="1"/>
  <c r="BU1182" i="4"/>
  <c r="Q1183" i="4"/>
  <c r="P1183" i="4"/>
  <c r="O1184" i="4"/>
  <c r="BT1114" i="4"/>
  <c r="BS1115" i="4"/>
  <c r="BU1183" i="4" l="1"/>
  <c r="BV1183" i="4"/>
  <c r="Q1184" i="4"/>
  <c r="P1184" i="4"/>
  <c r="O1185" i="4"/>
  <c r="BS1116" i="4"/>
  <c r="BT1115" i="4"/>
  <c r="BV1184" i="4" l="1"/>
  <c r="BU1184" i="4"/>
  <c r="Q1185" i="4"/>
  <c r="P1185" i="4"/>
  <c r="O1186" i="4"/>
  <c r="BT1116" i="4"/>
  <c r="BS1117" i="4"/>
  <c r="BU1185" i="4" l="1"/>
  <c r="BV1185" i="4"/>
  <c r="Q1186" i="4"/>
  <c r="P1186" i="4"/>
  <c r="O1187" i="4"/>
  <c r="BS1118" i="4"/>
  <c r="BT1117" i="4"/>
  <c r="BV1186" i="4" l="1"/>
  <c r="BU1186" i="4"/>
  <c r="Q1187" i="4"/>
  <c r="P1187" i="4"/>
  <c r="O1188" i="4"/>
  <c r="BT1118" i="4"/>
  <c r="BS1119" i="4"/>
  <c r="BU1187" i="4" l="1"/>
  <c r="BV1187" i="4"/>
  <c r="Q1188" i="4"/>
  <c r="P1188" i="4"/>
  <c r="O1189" i="4"/>
  <c r="BS1120" i="4"/>
  <c r="BT1119" i="4"/>
  <c r="BV1188" i="4" l="1"/>
  <c r="BU1188" i="4"/>
  <c r="Q1189" i="4"/>
  <c r="P1189" i="4"/>
  <c r="O1190" i="4"/>
  <c r="BT1120" i="4"/>
  <c r="BS1121" i="4"/>
  <c r="BU1189" i="4" l="1"/>
  <c r="BV1189" i="4"/>
  <c r="Q1190" i="4"/>
  <c r="P1190" i="4"/>
  <c r="O1191" i="4"/>
  <c r="BS1122" i="4"/>
  <c r="BT1121" i="4"/>
  <c r="BV1190" i="4" l="1"/>
  <c r="BU1190" i="4"/>
  <c r="Q1191" i="4"/>
  <c r="P1191" i="4"/>
  <c r="O1192" i="4"/>
  <c r="BT1122" i="4"/>
  <c r="BS1123" i="4"/>
  <c r="BU1191" i="4" l="1"/>
  <c r="BV1191" i="4"/>
  <c r="Q1192" i="4"/>
  <c r="P1192" i="4"/>
  <c r="O1193" i="4"/>
  <c r="BS1124" i="4"/>
  <c r="BT1123" i="4"/>
  <c r="BV1192" i="4" l="1"/>
  <c r="BU1192" i="4"/>
  <c r="Q1193" i="4"/>
  <c r="P1193" i="4"/>
  <c r="O1194" i="4"/>
  <c r="BT1124" i="4"/>
  <c r="BS1125" i="4"/>
  <c r="BU1193" i="4" l="1"/>
  <c r="BV1193" i="4"/>
  <c r="Q1194" i="4"/>
  <c r="P1194" i="4"/>
  <c r="O1195" i="4"/>
  <c r="BS1126" i="4"/>
  <c r="BT1125" i="4"/>
  <c r="BV1194" i="4" l="1"/>
  <c r="BU1194" i="4"/>
  <c r="Q1195" i="4"/>
  <c r="P1195" i="4"/>
  <c r="O1196" i="4"/>
  <c r="BT1126" i="4"/>
  <c r="BS1127" i="4"/>
  <c r="BU1195" i="4" l="1"/>
  <c r="BV1195" i="4"/>
  <c r="Q1196" i="4"/>
  <c r="P1196" i="4"/>
  <c r="O1197" i="4"/>
  <c r="BS1128" i="4"/>
  <c r="BT1127" i="4"/>
  <c r="BV1196" i="4" l="1"/>
  <c r="BU1196" i="4"/>
  <c r="Q1197" i="4"/>
  <c r="P1197" i="4"/>
  <c r="O1198" i="4"/>
  <c r="BT1128" i="4"/>
  <c r="BS1129" i="4"/>
  <c r="BU1197" i="4" l="1"/>
  <c r="BV1197" i="4"/>
  <c r="Q1198" i="4"/>
  <c r="P1198" i="4"/>
  <c r="O1199" i="4"/>
  <c r="BS1130" i="4"/>
  <c r="BT1129" i="4"/>
  <c r="BV1198" i="4" l="1"/>
  <c r="BU1198" i="4"/>
  <c r="Q1199" i="4"/>
  <c r="P1199" i="4"/>
  <c r="O1200" i="4"/>
  <c r="BT1130" i="4"/>
  <c r="BS1131" i="4"/>
  <c r="BU1199" i="4" l="1"/>
  <c r="BV1199" i="4"/>
  <c r="Q1200" i="4"/>
  <c r="P1200" i="4"/>
  <c r="O1201" i="4"/>
  <c r="BS1132" i="4"/>
  <c r="BT1131" i="4"/>
  <c r="BV1200" i="4" l="1"/>
  <c r="BU1200" i="4"/>
  <c r="Q1201" i="4"/>
  <c r="P1201" i="4"/>
  <c r="O1202" i="4"/>
  <c r="BT1132" i="4"/>
  <c r="BS1133" i="4"/>
  <c r="BU1201" i="4" l="1"/>
  <c r="BV1201" i="4"/>
  <c r="Q1202" i="4"/>
  <c r="P1202" i="4"/>
  <c r="O1203" i="4"/>
  <c r="BS1134" i="4"/>
  <c r="BT1133" i="4"/>
  <c r="BV1202" i="4" l="1"/>
  <c r="BU1202" i="4"/>
  <c r="Q1203" i="4"/>
  <c r="P1203" i="4"/>
  <c r="O1204" i="4"/>
  <c r="BT1134" i="4"/>
  <c r="BS1135" i="4"/>
  <c r="BU1203" i="4" l="1"/>
  <c r="BV1203" i="4"/>
  <c r="Q1204" i="4"/>
  <c r="P1204" i="4"/>
  <c r="O1205" i="4"/>
  <c r="BS1136" i="4"/>
  <c r="BT1135" i="4"/>
  <c r="BV1204" i="4" l="1"/>
  <c r="BU1204" i="4"/>
  <c r="Q1205" i="4"/>
  <c r="P1205" i="4"/>
  <c r="O1206" i="4"/>
  <c r="BT1136" i="4"/>
  <c r="BS1137" i="4"/>
  <c r="BU1205" i="4" l="1"/>
  <c r="BV1205" i="4"/>
  <c r="Q1206" i="4"/>
  <c r="P1206" i="4"/>
  <c r="O1207" i="4"/>
  <c r="BS1138" i="4"/>
  <c r="BT1137" i="4"/>
  <c r="BV1206" i="4" l="1"/>
  <c r="BU1206" i="4"/>
  <c r="Q1207" i="4"/>
  <c r="P1207" i="4"/>
  <c r="O1208" i="4"/>
  <c r="BT1138" i="4"/>
  <c r="BS1139" i="4"/>
  <c r="BU1207" i="4" l="1"/>
  <c r="BV1207" i="4"/>
  <c r="Q1208" i="4"/>
  <c r="P1208" i="4"/>
  <c r="O1209" i="4"/>
  <c r="BS1140" i="4"/>
  <c r="BT1139" i="4"/>
  <c r="BV1208" i="4" l="1"/>
  <c r="BU1208" i="4"/>
  <c r="Q1209" i="4"/>
  <c r="P1209" i="4"/>
  <c r="O1210" i="4"/>
  <c r="BT1140" i="4"/>
  <c r="BS1141" i="4"/>
  <c r="BU1209" i="4" l="1"/>
  <c r="BV1209" i="4"/>
  <c r="Q1210" i="4"/>
  <c r="P1210" i="4"/>
  <c r="O1211" i="4"/>
  <c r="BS1142" i="4"/>
  <c r="BT1141" i="4"/>
  <c r="BV1210" i="4" l="1"/>
  <c r="BU1210" i="4"/>
  <c r="Q1211" i="4"/>
  <c r="P1211" i="4"/>
  <c r="O1212" i="4"/>
  <c r="BT1142" i="4"/>
  <c r="BS1143" i="4"/>
  <c r="BU1211" i="4" l="1"/>
  <c r="BV1211" i="4"/>
  <c r="Q1212" i="4"/>
  <c r="P1212" i="4"/>
  <c r="O1213" i="4"/>
  <c r="BS1144" i="4"/>
  <c r="BT1143" i="4"/>
  <c r="BV1212" i="4" l="1"/>
  <c r="BU1212" i="4"/>
  <c r="Q1213" i="4"/>
  <c r="P1213" i="4"/>
  <c r="O1214" i="4"/>
  <c r="BT1144" i="4"/>
  <c r="BS1145" i="4"/>
  <c r="BU1213" i="4" l="1"/>
  <c r="BV1213" i="4"/>
  <c r="Q1214" i="4"/>
  <c r="P1214" i="4"/>
  <c r="O1215" i="4"/>
  <c r="BS1146" i="4"/>
  <c r="BT1145" i="4"/>
  <c r="BV1214" i="4" l="1"/>
  <c r="BU1214" i="4"/>
  <c r="Q1215" i="4"/>
  <c r="P1215" i="4"/>
  <c r="O1216" i="4"/>
  <c r="BT1146" i="4"/>
  <c r="BS1147" i="4"/>
  <c r="BU1215" i="4" l="1"/>
  <c r="BV1215" i="4"/>
  <c r="Q1216" i="4"/>
  <c r="P1216" i="4"/>
  <c r="O1217" i="4"/>
  <c r="BS1148" i="4"/>
  <c r="BT1147" i="4"/>
  <c r="BV1216" i="4" l="1"/>
  <c r="BU1216" i="4"/>
  <c r="Q1217" i="4"/>
  <c r="P1217" i="4"/>
  <c r="O1218" i="4"/>
  <c r="BT1148" i="4"/>
  <c r="BS1149" i="4"/>
  <c r="BU1217" i="4" l="1"/>
  <c r="BV1217" i="4"/>
  <c r="Q1218" i="4"/>
  <c r="P1218" i="4"/>
  <c r="O1219" i="4"/>
  <c r="BS1150" i="4"/>
  <c r="BT1149" i="4"/>
  <c r="BV1218" i="4" l="1"/>
  <c r="BU1218" i="4"/>
  <c r="Q1219" i="4"/>
  <c r="P1219" i="4"/>
  <c r="O1220" i="4"/>
  <c r="BT1150" i="4"/>
  <c r="BS1151" i="4"/>
  <c r="BU1219" i="4" l="1"/>
  <c r="BV1219" i="4"/>
  <c r="Q1220" i="4"/>
  <c r="P1220" i="4"/>
  <c r="O1221" i="4"/>
  <c r="BT1151" i="4"/>
  <c r="BS1152" i="4"/>
  <c r="BV1220" i="4" l="1"/>
  <c r="BU1220" i="4"/>
  <c r="Q1221" i="4"/>
  <c r="P1221" i="4"/>
  <c r="O1222" i="4"/>
  <c r="BS1153" i="4"/>
  <c r="BT1152" i="4"/>
  <c r="BU1221" i="4" l="1"/>
  <c r="BV1221" i="4"/>
  <c r="Q1222" i="4"/>
  <c r="P1222" i="4"/>
  <c r="O1223" i="4"/>
  <c r="BT1153" i="4"/>
  <c r="BS1154" i="4"/>
  <c r="BV1222" i="4" l="1"/>
  <c r="BU1222" i="4"/>
  <c r="Q1223" i="4"/>
  <c r="P1223" i="4"/>
  <c r="O1224" i="4"/>
  <c r="BS1155" i="4"/>
  <c r="BT1154" i="4"/>
  <c r="BU1223" i="4" l="1"/>
  <c r="BV1223" i="4"/>
  <c r="Q1224" i="4"/>
  <c r="P1224" i="4"/>
  <c r="O1225" i="4"/>
  <c r="BT1155" i="4"/>
  <c r="BS1156" i="4"/>
  <c r="BV1224" i="4" l="1"/>
  <c r="BU1224" i="4"/>
  <c r="Q1225" i="4"/>
  <c r="P1225" i="4"/>
  <c r="O1226" i="4"/>
  <c r="BS1157" i="4"/>
  <c r="BT1156" i="4"/>
  <c r="BU1225" i="4" l="1"/>
  <c r="BV1225" i="4"/>
  <c r="Q1226" i="4"/>
  <c r="P1226" i="4"/>
  <c r="O1227" i="4"/>
  <c r="BS1158" i="4"/>
  <c r="BT1157" i="4"/>
  <c r="BV1226" i="4" l="1"/>
  <c r="BU1226" i="4"/>
  <c r="Q1227" i="4"/>
  <c r="P1227" i="4"/>
  <c r="O1228" i="4"/>
  <c r="BT1158" i="4"/>
  <c r="BS1159" i="4"/>
  <c r="BU1227" i="4" l="1"/>
  <c r="BV1227" i="4"/>
  <c r="Q1228" i="4"/>
  <c r="P1228" i="4"/>
  <c r="O1229" i="4"/>
  <c r="BS1160" i="4"/>
  <c r="BT1159" i="4"/>
  <c r="BV1228" i="4" l="1"/>
  <c r="BU1228" i="4"/>
  <c r="Q1229" i="4"/>
  <c r="P1229" i="4"/>
  <c r="O1230" i="4"/>
  <c r="BT1160" i="4"/>
  <c r="BS1161" i="4"/>
  <c r="BU1229" i="4" l="1"/>
  <c r="BV1229" i="4"/>
  <c r="Q1230" i="4"/>
  <c r="P1230" i="4"/>
  <c r="O1231" i="4"/>
  <c r="BS1162" i="4"/>
  <c r="BT1161" i="4"/>
  <c r="BV1230" i="4" l="1"/>
  <c r="BU1230" i="4"/>
  <c r="Q1231" i="4"/>
  <c r="P1231" i="4"/>
  <c r="O1232" i="4"/>
  <c r="BT1162" i="4"/>
  <c r="BS1163" i="4"/>
  <c r="BU1231" i="4" l="1"/>
  <c r="BV1231" i="4"/>
  <c r="Q1232" i="4"/>
  <c r="P1232" i="4"/>
  <c r="O1233" i="4"/>
  <c r="BS1164" i="4"/>
  <c r="BT1163" i="4"/>
  <c r="BV1232" i="4" l="1"/>
  <c r="BU1232" i="4"/>
  <c r="Q1233" i="4"/>
  <c r="P1233" i="4"/>
  <c r="O1234" i="4"/>
  <c r="BT1164" i="4"/>
  <c r="BS1165" i="4"/>
  <c r="BU1233" i="4" l="1"/>
  <c r="BV1233" i="4"/>
  <c r="Q1234" i="4"/>
  <c r="P1234" i="4"/>
  <c r="O1235" i="4"/>
  <c r="BS1166" i="4"/>
  <c r="BT1165" i="4"/>
  <c r="BV1234" i="4" l="1"/>
  <c r="BU1234" i="4"/>
  <c r="Q1235" i="4"/>
  <c r="P1235" i="4"/>
  <c r="O1236" i="4"/>
  <c r="BT1166" i="4"/>
  <c r="BS1167" i="4"/>
  <c r="BU1235" i="4" l="1"/>
  <c r="BV1235" i="4"/>
  <c r="Q1236" i="4"/>
  <c r="P1236" i="4"/>
  <c r="O1237" i="4"/>
  <c r="BS1168" i="4"/>
  <c r="BT1167" i="4"/>
  <c r="BV1236" i="4" l="1"/>
  <c r="BU1236" i="4"/>
  <c r="Q1237" i="4"/>
  <c r="P1237" i="4"/>
  <c r="O1238" i="4"/>
  <c r="BT1168" i="4"/>
  <c r="BS1169" i="4"/>
  <c r="BU1237" i="4" l="1"/>
  <c r="BV1237" i="4"/>
  <c r="Q1238" i="4"/>
  <c r="P1238" i="4"/>
  <c r="O1239" i="4"/>
  <c r="BS1170" i="4"/>
  <c r="BT1169" i="4"/>
  <c r="BV1238" i="4" l="1"/>
  <c r="BU1238" i="4"/>
  <c r="Q1239" i="4"/>
  <c r="P1239" i="4"/>
  <c r="O1240" i="4"/>
  <c r="BT1170" i="4"/>
  <c r="BS1171" i="4"/>
  <c r="BU1239" i="4" l="1"/>
  <c r="BV1239" i="4"/>
  <c r="Q1240" i="4"/>
  <c r="P1240" i="4"/>
  <c r="O1241" i="4"/>
  <c r="BS1172" i="4"/>
  <c r="BT1171" i="4"/>
  <c r="BV1240" i="4" l="1"/>
  <c r="BU1240" i="4"/>
  <c r="Q1241" i="4"/>
  <c r="P1241" i="4"/>
  <c r="O1242" i="4"/>
  <c r="BT1172" i="4"/>
  <c r="BS1173" i="4"/>
  <c r="BU1241" i="4" l="1"/>
  <c r="BV1241" i="4"/>
  <c r="Q1242" i="4"/>
  <c r="P1242" i="4"/>
  <c r="O1243" i="4"/>
  <c r="BS1174" i="4"/>
  <c r="BT1173" i="4"/>
  <c r="BV1242" i="4" l="1"/>
  <c r="BU1242" i="4"/>
  <c r="Q1243" i="4"/>
  <c r="P1243" i="4"/>
  <c r="O1244" i="4"/>
  <c r="BT1174" i="4"/>
  <c r="BS1175" i="4"/>
  <c r="BU1243" i="4" l="1"/>
  <c r="BV1243" i="4"/>
  <c r="Q1244" i="4"/>
  <c r="P1244" i="4"/>
  <c r="O1245" i="4"/>
  <c r="BS1176" i="4"/>
  <c r="BT1175" i="4"/>
  <c r="BV1244" i="4" l="1"/>
  <c r="BU1244" i="4"/>
  <c r="Q1245" i="4"/>
  <c r="P1245" i="4"/>
  <c r="O1246" i="4"/>
  <c r="BT1176" i="4"/>
  <c r="BS1177" i="4"/>
  <c r="BU1245" i="4" l="1"/>
  <c r="BV1245" i="4"/>
  <c r="Q1246" i="4"/>
  <c r="P1246" i="4"/>
  <c r="O1247" i="4"/>
  <c r="BS1178" i="4"/>
  <c r="BT1177" i="4"/>
  <c r="BV1246" i="4" l="1"/>
  <c r="BU1246" i="4"/>
  <c r="Q1247" i="4"/>
  <c r="P1247" i="4"/>
  <c r="O1248" i="4"/>
  <c r="BT1178" i="4"/>
  <c r="BS1179" i="4"/>
  <c r="BU1247" i="4" l="1"/>
  <c r="BV1247" i="4"/>
  <c r="Q1248" i="4"/>
  <c r="P1248" i="4"/>
  <c r="O1249" i="4"/>
  <c r="BS1180" i="4"/>
  <c r="BT1179" i="4"/>
  <c r="BV1248" i="4" l="1"/>
  <c r="BU1248" i="4"/>
  <c r="Q1249" i="4"/>
  <c r="P1249" i="4"/>
  <c r="O1250" i="4"/>
  <c r="BT1180" i="4"/>
  <c r="BS1181" i="4"/>
  <c r="BU1249" i="4" l="1"/>
  <c r="BV1249" i="4"/>
  <c r="Q1250" i="4"/>
  <c r="P1250" i="4"/>
  <c r="O1251" i="4"/>
  <c r="BS1182" i="4"/>
  <c r="BT1181" i="4"/>
  <c r="BV1250" i="4" l="1"/>
  <c r="BU1250" i="4"/>
  <c r="Q1251" i="4"/>
  <c r="P1251" i="4"/>
  <c r="O1252" i="4"/>
  <c r="BT1182" i="4"/>
  <c r="BS1183" i="4"/>
  <c r="BU1251" i="4" l="1"/>
  <c r="BV1251" i="4"/>
  <c r="Q1252" i="4"/>
  <c r="P1252" i="4"/>
  <c r="O1253" i="4"/>
  <c r="BS1184" i="4"/>
  <c r="BT1183" i="4"/>
  <c r="BV1252" i="4" l="1"/>
  <c r="BU1252" i="4"/>
  <c r="Q1253" i="4"/>
  <c r="P1253" i="4"/>
  <c r="O1254" i="4"/>
  <c r="BT1184" i="4"/>
  <c r="BS1185" i="4"/>
  <c r="BU1253" i="4" l="1"/>
  <c r="BV1253" i="4"/>
  <c r="Q1254" i="4"/>
  <c r="P1254" i="4"/>
  <c r="O1255" i="4"/>
  <c r="BS1186" i="4"/>
  <c r="BT1185" i="4"/>
  <c r="BV1254" i="4" l="1"/>
  <c r="BU1254" i="4"/>
  <c r="Q1255" i="4"/>
  <c r="P1255" i="4"/>
  <c r="O1256" i="4"/>
  <c r="BT1186" i="4"/>
  <c r="BS1187" i="4"/>
  <c r="BU1255" i="4" l="1"/>
  <c r="BV1255" i="4"/>
  <c r="Q1256" i="4"/>
  <c r="P1256" i="4"/>
  <c r="O1257" i="4"/>
  <c r="BS1188" i="4"/>
  <c r="BT1187" i="4"/>
  <c r="BV1256" i="4" l="1"/>
  <c r="BU1256" i="4"/>
  <c r="Q1257" i="4"/>
  <c r="P1257" i="4"/>
  <c r="O1258" i="4"/>
  <c r="BT1188" i="4"/>
  <c r="BS1189" i="4"/>
  <c r="BU1257" i="4" l="1"/>
  <c r="BV1257" i="4"/>
  <c r="Q1258" i="4"/>
  <c r="P1258" i="4"/>
  <c r="O1259" i="4"/>
  <c r="BS1190" i="4"/>
  <c r="BT1189" i="4"/>
  <c r="BV1258" i="4" l="1"/>
  <c r="BU1258" i="4"/>
  <c r="Q1259" i="4"/>
  <c r="P1259" i="4"/>
  <c r="O1260" i="4"/>
  <c r="BT1190" i="4"/>
  <c r="BS1191" i="4"/>
  <c r="BU1259" i="4" l="1"/>
  <c r="BV1259" i="4"/>
  <c r="Q1260" i="4"/>
  <c r="P1260" i="4"/>
  <c r="O1261" i="4"/>
  <c r="BS1192" i="4"/>
  <c r="BT1191" i="4"/>
  <c r="BV1260" i="4" l="1"/>
  <c r="BU1260" i="4"/>
  <c r="Q1261" i="4"/>
  <c r="P1261" i="4"/>
  <c r="O1262" i="4"/>
  <c r="BT1192" i="4"/>
  <c r="BS1193" i="4"/>
  <c r="BU1261" i="4" l="1"/>
  <c r="BV1261" i="4"/>
  <c r="Q1262" i="4"/>
  <c r="P1262" i="4"/>
  <c r="O1263" i="4"/>
  <c r="BS1194" i="4"/>
  <c r="BT1193" i="4"/>
  <c r="BV1262" i="4" l="1"/>
  <c r="BU1262" i="4"/>
  <c r="Q1263" i="4"/>
  <c r="P1263" i="4"/>
  <c r="O1264" i="4"/>
  <c r="BT1194" i="4"/>
  <c r="BS1195" i="4"/>
  <c r="BU1263" i="4" l="1"/>
  <c r="BV1263" i="4"/>
  <c r="Q1264" i="4"/>
  <c r="P1264" i="4"/>
  <c r="O1265" i="4"/>
  <c r="BS1196" i="4"/>
  <c r="BT1195" i="4"/>
  <c r="BV1264" i="4" l="1"/>
  <c r="BU1264" i="4"/>
  <c r="Q1265" i="4"/>
  <c r="P1265" i="4"/>
  <c r="O1266" i="4"/>
  <c r="BT1196" i="4"/>
  <c r="BS1197" i="4"/>
  <c r="BU1265" i="4" l="1"/>
  <c r="BV1265" i="4"/>
  <c r="Q1266" i="4"/>
  <c r="P1266" i="4"/>
  <c r="O1267" i="4"/>
  <c r="BS1198" i="4"/>
  <c r="BT1197" i="4"/>
  <c r="BV1266" i="4" l="1"/>
  <c r="BU1266" i="4"/>
  <c r="Q1267" i="4"/>
  <c r="P1267" i="4"/>
  <c r="O1268" i="4"/>
  <c r="BT1198" i="4"/>
  <c r="BS1199" i="4"/>
  <c r="BU1267" i="4" l="1"/>
  <c r="BV1267" i="4"/>
  <c r="Q1268" i="4"/>
  <c r="P1268" i="4"/>
  <c r="O1269" i="4"/>
  <c r="BS1200" i="4"/>
  <c r="BT1199" i="4"/>
  <c r="BV1268" i="4" l="1"/>
  <c r="BU1268" i="4"/>
  <c r="Q1269" i="4"/>
  <c r="P1269" i="4"/>
  <c r="O1270" i="4"/>
  <c r="BT1200" i="4"/>
  <c r="BS1201" i="4"/>
  <c r="BU1269" i="4" l="1"/>
  <c r="BV1269" i="4"/>
  <c r="Q1270" i="4"/>
  <c r="P1270" i="4"/>
  <c r="O1271" i="4"/>
  <c r="BS1202" i="4"/>
  <c r="BT1201" i="4"/>
  <c r="BV1270" i="4" l="1"/>
  <c r="BU1270" i="4"/>
  <c r="Q1271" i="4"/>
  <c r="P1271" i="4"/>
  <c r="O1272" i="4"/>
  <c r="BT1202" i="4"/>
  <c r="BS1203" i="4"/>
  <c r="BU1271" i="4" l="1"/>
  <c r="BV1271" i="4"/>
  <c r="Q1272" i="4"/>
  <c r="P1272" i="4"/>
  <c r="O1273" i="4"/>
  <c r="BS1204" i="4"/>
  <c r="BT1203" i="4"/>
  <c r="BV1272" i="4" l="1"/>
  <c r="BU1272" i="4"/>
  <c r="Q1273" i="4"/>
  <c r="P1273" i="4"/>
  <c r="O1274" i="4"/>
  <c r="BT1204" i="4"/>
  <c r="BS1205" i="4"/>
  <c r="BU1273" i="4" l="1"/>
  <c r="BV1273" i="4"/>
  <c r="Q1274" i="4"/>
  <c r="P1274" i="4"/>
  <c r="O1275" i="4"/>
  <c r="BS1206" i="4"/>
  <c r="BT1205" i="4"/>
  <c r="BV1274" i="4" l="1"/>
  <c r="BU1274" i="4"/>
  <c r="Q1275" i="4"/>
  <c r="P1275" i="4"/>
  <c r="O1276" i="4"/>
  <c r="BT1206" i="4"/>
  <c r="BS1207" i="4"/>
  <c r="BU1275" i="4" l="1"/>
  <c r="BV1275" i="4"/>
  <c r="Q1276" i="4"/>
  <c r="P1276" i="4"/>
  <c r="O1277" i="4"/>
  <c r="BS1208" i="4"/>
  <c r="BT1207" i="4"/>
  <c r="BV1276" i="4" l="1"/>
  <c r="BU1276" i="4"/>
  <c r="Q1277" i="4"/>
  <c r="P1277" i="4"/>
  <c r="O1278" i="4"/>
  <c r="BT1208" i="4"/>
  <c r="BS1209" i="4"/>
  <c r="BU1277" i="4" l="1"/>
  <c r="BV1277" i="4"/>
  <c r="Q1278" i="4"/>
  <c r="P1278" i="4"/>
  <c r="O1279" i="4"/>
  <c r="BT1209" i="4"/>
  <c r="BS1210" i="4"/>
  <c r="BV1278" i="4" l="1"/>
  <c r="BU1278" i="4"/>
  <c r="Q1279" i="4"/>
  <c r="P1279" i="4"/>
  <c r="O1280" i="4"/>
  <c r="BS1211" i="4"/>
  <c r="BT1210" i="4"/>
  <c r="BU1279" i="4" l="1"/>
  <c r="BV1279" i="4"/>
  <c r="Q1280" i="4"/>
  <c r="P1280" i="4"/>
  <c r="O1281" i="4"/>
  <c r="BT1211" i="4"/>
  <c r="BS1212" i="4"/>
  <c r="BV1280" i="4" l="1"/>
  <c r="BU1280" i="4"/>
  <c r="Q1281" i="4"/>
  <c r="P1281" i="4"/>
  <c r="O1282" i="4"/>
  <c r="BS1213" i="4"/>
  <c r="BT1212" i="4"/>
  <c r="BU1281" i="4" l="1"/>
  <c r="BV1281" i="4"/>
  <c r="Q1282" i="4"/>
  <c r="P1282" i="4"/>
  <c r="O1283" i="4"/>
  <c r="BS1214" i="4"/>
  <c r="BT1213" i="4"/>
  <c r="BV1282" i="4" l="1"/>
  <c r="BU1282" i="4"/>
  <c r="Q1283" i="4"/>
  <c r="P1283" i="4"/>
  <c r="O1284" i="4"/>
  <c r="BT1214" i="4"/>
  <c r="BS1215" i="4"/>
  <c r="BU1283" i="4" l="1"/>
  <c r="BV1283" i="4"/>
  <c r="Q1284" i="4"/>
  <c r="P1284" i="4"/>
  <c r="O1285" i="4"/>
  <c r="BS1216" i="4"/>
  <c r="BT1215" i="4"/>
  <c r="BV1284" i="4" l="1"/>
  <c r="BU1284" i="4"/>
  <c r="Q1285" i="4"/>
  <c r="P1285" i="4"/>
  <c r="O1286" i="4"/>
  <c r="BT1216" i="4"/>
  <c r="BS1217" i="4"/>
  <c r="BU1285" i="4" l="1"/>
  <c r="BV1285" i="4"/>
  <c r="Q1286" i="4"/>
  <c r="P1286" i="4"/>
  <c r="O1287" i="4"/>
  <c r="BT1217" i="4"/>
  <c r="BS1218" i="4"/>
  <c r="BV1286" i="4" l="1"/>
  <c r="BU1286" i="4"/>
  <c r="Q1287" i="4"/>
  <c r="P1287" i="4"/>
  <c r="O1288" i="4"/>
  <c r="BS1219" i="4"/>
  <c r="BT1218" i="4"/>
  <c r="BU1287" i="4" l="1"/>
  <c r="BV1287" i="4"/>
  <c r="Q1288" i="4"/>
  <c r="P1288" i="4"/>
  <c r="O1289" i="4"/>
  <c r="BS1220" i="4"/>
  <c r="BT1219" i="4"/>
  <c r="BV1288" i="4" l="1"/>
  <c r="BU1288" i="4"/>
  <c r="Q1289" i="4"/>
  <c r="P1289" i="4"/>
  <c r="O1290" i="4"/>
  <c r="BT1220" i="4"/>
  <c r="BS1221" i="4"/>
  <c r="BU1289" i="4" l="1"/>
  <c r="BV1289" i="4"/>
  <c r="Q1290" i="4"/>
  <c r="P1290" i="4"/>
  <c r="O1291" i="4"/>
  <c r="BS1222" i="4"/>
  <c r="BT1221" i="4"/>
  <c r="BV1290" i="4" l="1"/>
  <c r="BU1290" i="4"/>
  <c r="Q1291" i="4"/>
  <c r="P1291" i="4"/>
  <c r="O1292" i="4"/>
  <c r="BT1222" i="4"/>
  <c r="BS1223" i="4"/>
  <c r="BU1291" i="4" l="1"/>
  <c r="BV1291" i="4"/>
  <c r="Q1292" i="4"/>
  <c r="P1292" i="4"/>
  <c r="O1293" i="4"/>
  <c r="BS1224" i="4"/>
  <c r="BT1223" i="4"/>
  <c r="BV1292" i="4" l="1"/>
  <c r="BU1292" i="4"/>
  <c r="Q1293" i="4"/>
  <c r="P1293" i="4"/>
  <c r="O1294" i="4"/>
  <c r="BT1224" i="4"/>
  <c r="BS1225" i="4"/>
  <c r="BU1293" i="4" l="1"/>
  <c r="BV1293" i="4"/>
  <c r="Q1294" i="4"/>
  <c r="P1294" i="4"/>
  <c r="O1295" i="4"/>
  <c r="BS1226" i="4"/>
  <c r="BT1225" i="4"/>
  <c r="BV1294" i="4" l="1"/>
  <c r="BU1294" i="4"/>
  <c r="Q1295" i="4"/>
  <c r="P1295" i="4"/>
  <c r="O1296" i="4"/>
  <c r="BT1226" i="4"/>
  <c r="BS1227" i="4"/>
  <c r="BU1295" i="4" l="1"/>
  <c r="BV1295" i="4"/>
  <c r="Q1296" i="4"/>
  <c r="P1296" i="4"/>
  <c r="O1297" i="4"/>
  <c r="BS1228" i="4"/>
  <c r="BT1227" i="4"/>
  <c r="BV1296" i="4" l="1"/>
  <c r="BU1296" i="4"/>
  <c r="Q1297" i="4"/>
  <c r="P1297" i="4"/>
  <c r="O1298" i="4"/>
  <c r="BT1228" i="4"/>
  <c r="BS1229" i="4"/>
  <c r="BU1297" i="4" l="1"/>
  <c r="BV1297" i="4"/>
  <c r="Q1298" i="4"/>
  <c r="P1298" i="4"/>
  <c r="O1299" i="4"/>
  <c r="BS1230" i="4"/>
  <c r="BT1229" i="4"/>
  <c r="BV1298" i="4" l="1"/>
  <c r="BU1298" i="4"/>
  <c r="Q1299" i="4"/>
  <c r="P1299" i="4"/>
  <c r="O1300" i="4"/>
  <c r="BT1230" i="4"/>
  <c r="BS1231" i="4"/>
  <c r="BU1299" i="4" l="1"/>
  <c r="BV1299" i="4"/>
  <c r="Q1300" i="4"/>
  <c r="P1300" i="4"/>
  <c r="O1301" i="4"/>
  <c r="BS1232" i="4"/>
  <c r="BT1231" i="4"/>
  <c r="BV1300" i="4" l="1"/>
  <c r="BU1300" i="4"/>
  <c r="Q1301" i="4"/>
  <c r="P1301" i="4"/>
  <c r="O1302" i="4"/>
  <c r="BT1232" i="4"/>
  <c r="BS1233" i="4"/>
  <c r="BU1301" i="4" l="1"/>
  <c r="BV1301" i="4"/>
  <c r="Q1302" i="4"/>
  <c r="P1302" i="4"/>
  <c r="O1303" i="4"/>
  <c r="BS1234" i="4"/>
  <c r="BT1233" i="4"/>
  <c r="BV1302" i="4" l="1"/>
  <c r="BU1302" i="4"/>
  <c r="Q1303" i="4"/>
  <c r="P1303" i="4"/>
  <c r="O1304" i="4"/>
  <c r="BT1234" i="4"/>
  <c r="BS1235" i="4"/>
  <c r="BU1303" i="4" l="1"/>
  <c r="BV1303" i="4"/>
  <c r="Q1304" i="4"/>
  <c r="P1304" i="4"/>
  <c r="O1305" i="4"/>
  <c r="BS1236" i="4"/>
  <c r="BT1235" i="4"/>
  <c r="BV1304" i="4" l="1"/>
  <c r="BU1304" i="4"/>
  <c r="Q1305" i="4"/>
  <c r="P1305" i="4"/>
  <c r="O1306" i="4"/>
  <c r="BT1236" i="4"/>
  <c r="BS1237" i="4"/>
  <c r="BU1305" i="4" l="1"/>
  <c r="BV1305" i="4"/>
  <c r="Q1306" i="4"/>
  <c r="P1306" i="4"/>
  <c r="O1307" i="4"/>
  <c r="BS1238" i="4"/>
  <c r="BT1237" i="4"/>
  <c r="BV1306" i="4" l="1"/>
  <c r="BU1306" i="4"/>
  <c r="Q1307" i="4"/>
  <c r="P1307" i="4"/>
  <c r="O1308" i="4"/>
  <c r="BT1238" i="4"/>
  <c r="BS1239" i="4"/>
  <c r="BU1307" i="4" l="1"/>
  <c r="BV1307" i="4"/>
  <c r="Q1308" i="4"/>
  <c r="P1308" i="4"/>
  <c r="O1309" i="4"/>
  <c r="BS1240" i="4"/>
  <c r="BT1239" i="4"/>
  <c r="BV1308" i="4" l="1"/>
  <c r="BU1308" i="4"/>
  <c r="Q1309" i="4"/>
  <c r="P1309" i="4"/>
  <c r="O1310" i="4"/>
  <c r="BT1240" i="4"/>
  <c r="BS1241" i="4"/>
  <c r="BU1309" i="4" l="1"/>
  <c r="BV1309" i="4"/>
  <c r="Q1310" i="4"/>
  <c r="P1310" i="4"/>
  <c r="O1311" i="4"/>
  <c r="BT1241" i="4"/>
  <c r="BS1242" i="4"/>
  <c r="BV1310" i="4" l="1"/>
  <c r="BU1310" i="4"/>
  <c r="Q1311" i="4"/>
  <c r="P1311" i="4"/>
  <c r="O1312" i="4"/>
  <c r="BS1243" i="4"/>
  <c r="BT1242" i="4"/>
  <c r="BU1311" i="4" l="1"/>
  <c r="BV1311" i="4"/>
  <c r="Q1312" i="4"/>
  <c r="P1312" i="4"/>
  <c r="O1313" i="4"/>
  <c r="BT1243" i="4"/>
  <c r="BS1244" i="4"/>
  <c r="BV1312" i="4" l="1"/>
  <c r="BU1312" i="4"/>
  <c r="Q1313" i="4"/>
  <c r="P1313" i="4"/>
  <c r="O1314" i="4"/>
  <c r="BS1245" i="4"/>
  <c r="BT1244" i="4"/>
  <c r="BU1313" i="4" l="1"/>
  <c r="BV1313" i="4"/>
  <c r="Q1314" i="4"/>
  <c r="P1314" i="4"/>
  <c r="O1315" i="4"/>
  <c r="BT1245" i="4"/>
  <c r="BS1246" i="4"/>
  <c r="BV1314" i="4" l="1"/>
  <c r="BU1314" i="4"/>
  <c r="Q1315" i="4"/>
  <c r="P1315" i="4"/>
  <c r="O1316" i="4"/>
  <c r="BS1247" i="4"/>
  <c r="BT1246" i="4"/>
  <c r="BU1315" i="4" l="1"/>
  <c r="BV1315" i="4"/>
  <c r="Q1316" i="4"/>
  <c r="P1316" i="4"/>
  <c r="BU1316" i="4" s="1"/>
  <c r="O1317" i="4"/>
  <c r="BT1247" i="4"/>
  <c r="BS1248" i="4"/>
  <c r="BV1316" i="4" l="1"/>
  <c r="Q1317" i="4"/>
  <c r="P1317" i="4"/>
  <c r="BU1317" i="4" s="1"/>
  <c r="O1318" i="4"/>
  <c r="BS1249" i="4"/>
  <c r="BT1248" i="4"/>
  <c r="BV1317" i="4" l="1"/>
  <c r="Q1318" i="4"/>
  <c r="P1318" i="4"/>
  <c r="BU1318" i="4" s="1"/>
  <c r="O1319" i="4"/>
  <c r="BT1249" i="4"/>
  <c r="BS1250" i="4"/>
  <c r="BV1318" i="4" l="1"/>
  <c r="Q1319" i="4"/>
  <c r="P1319" i="4"/>
  <c r="BU1319" i="4" s="1"/>
  <c r="O1320" i="4"/>
  <c r="BS1251" i="4"/>
  <c r="BT1250" i="4"/>
  <c r="BV1319" i="4" l="1"/>
  <c r="Q1320" i="4"/>
  <c r="P1320" i="4"/>
  <c r="BU1320" i="4" s="1"/>
  <c r="O1321" i="4"/>
  <c r="BT1251" i="4"/>
  <c r="BS1252" i="4"/>
  <c r="BV1320" i="4" l="1"/>
  <c r="Q1321" i="4"/>
  <c r="P1321" i="4"/>
  <c r="BU1321" i="4" s="1"/>
  <c r="O1322" i="4"/>
  <c r="BS1253" i="4"/>
  <c r="BT1252" i="4"/>
  <c r="BV1321" i="4" l="1"/>
  <c r="Q1322" i="4"/>
  <c r="P1322" i="4"/>
  <c r="BU1322" i="4" s="1"/>
  <c r="O1323" i="4"/>
  <c r="BT1253" i="4"/>
  <c r="BS1254" i="4"/>
  <c r="BV1322" i="4" l="1"/>
  <c r="Q1323" i="4"/>
  <c r="P1323" i="4"/>
  <c r="BU1323" i="4" s="1"/>
  <c r="O1324" i="4"/>
  <c r="BS1255" i="4"/>
  <c r="BT1254" i="4"/>
  <c r="BV1323" i="4" l="1"/>
  <c r="Q1324" i="4"/>
  <c r="P1324" i="4"/>
  <c r="BU1324" i="4" s="1"/>
  <c r="O1325" i="4"/>
  <c r="BT1255" i="4"/>
  <c r="BS1256" i="4"/>
  <c r="BV1324" i="4" l="1"/>
  <c r="Q1325" i="4"/>
  <c r="P1325" i="4"/>
  <c r="BU1325" i="4" s="1"/>
  <c r="O1326" i="4"/>
  <c r="BS1257" i="4"/>
  <c r="BT1256" i="4"/>
  <c r="BV1325" i="4" l="1"/>
  <c r="Q1326" i="4"/>
  <c r="P1326" i="4"/>
  <c r="BU1326" i="4" s="1"/>
  <c r="O1327" i="4"/>
  <c r="BT1257" i="4"/>
  <c r="BS1258" i="4"/>
  <c r="BV1326" i="4" l="1"/>
  <c r="Q1327" i="4"/>
  <c r="P1327" i="4"/>
  <c r="BU1327" i="4" s="1"/>
  <c r="O1328" i="4"/>
  <c r="BS1259" i="4"/>
  <c r="BT1258" i="4"/>
  <c r="BV1327" i="4" l="1"/>
  <c r="Q1328" i="4"/>
  <c r="P1328" i="4"/>
  <c r="BU1328" i="4" s="1"/>
  <c r="O1329" i="4"/>
  <c r="BT1259" i="4"/>
  <c r="BS1260" i="4"/>
  <c r="BV1328" i="4" l="1"/>
  <c r="Q1329" i="4"/>
  <c r="P1329" i="4"/>
  <c r="BU1329" i="4" s="1"/>
  <c r="O1330" i="4"/>
  <c r="BS1261" i="4"/>
  <c r="BT1260" i="4"/>
  <c r="BV1329" i="4" l="1"/>
  <c r="Q1330" i="4"/>
  <c r="P1330" i="4"/>
  <c r="BU1330" i="4" s="1"/>
  <c r="O1331" i="4"/>
  <c r="BT1261" i="4"/>
  <c r="BS1262" i="4"/>
  <c r="BV1330" i="4" l="1"/>
  <c r="Q1331" i="4"/>
  <c r="P1331" i="4"/>
  <c r="BU1331" i="4" s="1"/>
  <c r="O1332" i="4"/>
  <c r="BS1263" i="4"/>
  <c r="BT1262" i="4"/>
  <c r="BV1331" i="4" l="1"/>
  <c r="Q1332" i="4"/>
  <c r="P1332" i="4"/>
  <c r="BU1332" i="4" s="1"/>
  <c r="O1333" i="4"/>
  <c r="BT1263" i="4"/>
  <c r="BS1264" i="4"/>
  <c r="BV1332" i="4" l="1"/>
  <c r="Q1333" i="4"/>
  <c r="P1333" i="4"/>
  <c r="BU1333" i="4" s="1"/>
  <c r="O1334" i="4"/>
  <c r="BS1265" i="4"/>
  <c r="BT1264" i="4"/>
  <c r="BV1333" i="4" l="1"/>
  <c r="Q1334" i="4"/>
  <c r="P1334" i="4"/>
  <c r="BU1334" i="4" s="1"/>
  <c r="O1335" i="4"/>
  <c r="BT1265" i="4"/>
  <c r="BS1266" i="4"/>
  <c r="BV1334" i="4" l="1"/>
  <c r="Q1335" i="4"/>
  <c r="P1335" i="4"/>
  <c r="BU1335" i="4" s="1"/>
  <c r="O1336" i="4"/>
  <c r="BS1267" i="4"/>
  <c r="BT1266" i="4"/>
  <c r="BV1335" i="4" l="1"/>
  <c r="Q1336" i="4"/>
  <c r="P1336" i="4"/>
  <c r="BU1336" i="4" s="1"/>
  <c r="O1337" i="4"/>
  <c r="BT1267" i="4"/>
  <c r="BS1268" i="4"/>
  <c r="BV1336" i="4" l="1"/>
  <c r="Q1337" i="4"/>
  <c r="P1337" i="4"/>
  <c r="BU1337" i="4" s="1"/>
  <c r="O1338" i="4"/>
  <c r="BS1269" i="4"/>
  <c r="BT1268" i="4"/>
  <c r="BV1337" i="4" l="1"/>
  <c r="Q1338" i="4"/>
  <c r="P1338" i="4"/>
  <c r="BU1338" i="4" s="1"/>
  <c r="O1339" i="4"/>
  <c r="BT1269" i="4"/>
  <c r="BS1270" i="4"/>
  <c r="BV1338" i="4" l="1"/>
  <c r="Q1339" i="4"/>
  <c r="P1339" i="4"/>
  <c r="BU1339" i="4" s="1"/>
  <c r="O1340" i="4"/>
  <c r="BS1271" i="4"/>
  <c r="BT1270" i="4"/>
  <c r="BV1339" i="4" l="1"/>
  <c r="Q1340" i="4"/>
  <c r="P1340" i="4"/>
  <c r="BU1340" i="4" s="1"/>
  <c r="O1341" i="4"/>
  <c r="BT1271" i="4"/>
  <c r="BS1272" i="4"/>
  <c r="BV1340" i="4" l="1"/>
  <c r="Q1341" i="4"/>
  <c r="P1341" i="4"/>
  <c r="BU1341" i="4" s="1"/>
  <c r="O1342" i="4"/>
  <c r="BS1273" i="4"/>
  <c r="BT1272" i="4"/>
  <c r="BV1341" i="4" l="1"/>
  <c r="Q1342" i="4"/>
  <c r="P1342" i="4"/>
  <c r="BU1342" i="4" s="1"/>
  <c r="O1343" i="4"/>
  <c r="BT1273" i="4"/>
  <c r="BS1274" i="4"/>
  <c r="BV1342" i="4" l="1"/>
  <c r="Q1343" i="4"/>
  <c r="P1343" i="4"/>
  <c r="BU1343" i="4" s="1"/>
  <c r="O1344" i="4"/>
  <c r="BS1275" i="4"/>
  <c r="BT1274" i="4"/>
  <c r="BV1343" i="4" l="1"/>
  <c r="Q1344" i="4"/>
  <c r="P1344" i="4"/>
  <c r="BU1344" i="4" s="1"/>
  <c r="O1345" i="4"/>
  <c r="BT1275" i="4"/>
  <c r="BS1276" i="4"/>
  <c r="BV1344" i="4" l="1"/>
  <c r="Q1345" i="4"/>
  <c r="P1345" i="4"/>
  <c r="BU1345" i="4" s="1"/>
  <c r="O1346" i="4"/>
  <c r="BS1277" i="4"/>
  <c r="BT1276" i="4"/>
  <c r="BV1345" i="4" l="1"/>
  <c r="Q1346" i="4"/>
  <c r="P1346" i="4"/>
  <c r="BU1346" i="4" s="1"/>
  <c r="O1347" i="4"/>
  <c r="BS1278" i="4"/>
  <c r="BT1277" i="4"/>
  <c r="BV1346" i="4" l="1"/>
  <c r="Q1347" i="4"/>
  <c r="P1347" i="4"/>
  <c r="BU1347" i="4" s="1"/>
  <c r="O1348" i="4"/>
  <c r="BT1278" i="4"/>
  <c r="BS1279" i="4"/>
  <c r="BV1347" i="4" l="1"/>
  <c r="Q1348" i="4"/>
  <c r="P1348" i="4"/>
  <c r="BU1348" i="4" s="1"/>
  <c r="O1349" i="4"/>
  <c r="BT1279" i="4"/>
  <c r="BS1280" i="4"/>
  <c r="BV1348" i="4" l="1"/>
  <c r="Q1349" i="4"/>
  <c r="P1349" i="4"/>
  <c r="BU1349" i="4" s="1"/>
  <c r="O1350" i="4"/>
  <c r="BS1281" i="4"/>
  <c r="BT1280" i="4"/>
  <c r="BV1349" i="4" l="1"/>
  <c r="Q1350" i="4"/>
  <c r="P1350" i="4"/>
  <c r="BU1350" i="4" s="1"/>
  <c r="O1351" i="4"/>
  <c r="BT1281" i="4"/>
  <c r="BS1282" i="4"/>
  <c r="BV1350" i="4" l="1"/>
  <c r="Q1351" i="4"/>
  <c r="P1351" i="4"/>
  <c r="BU1351" i="4" s="1"/>
  <c r="O1352" i="4"/>
  <c r="BS1283" i="4"/>
  <c r="BT1282" i="4"/>
  <c r="BV1351" i="4" l="1"/>
  <c r="Q1352" i="4"/>
  <c r="P1352" i="4"/>
  <c r="BU1352" i="4" s="1"/>
  <c r="O1353" i="4"/>
  <c r="BT1283" i="4"/>
  <c r="BS1284" i="4"/>
  <c r="BV1352" i="4" l="1"/>
  <c r="Q1353" i="4"/>
  <c r="P1353" i="4"/>
  <c r="BU1353" i="4" s="1"/>
  <c r="O1354" i="4"/>
  <c r="BS1285" i="4"/>
  <c r="BT1284" i="4"/>
  <c r="BV1353" i="4" l="1"/>
  <c r="Q1354" i="4"/>
  <c r="P1354" i="4"/>
  <c r="BU1354" i="4" s="1"/>
  <c r="O1355" i="4"/>
  <c r="BT1285" i="4"/>
  <c r="BS1286" i="4"/>
  <c r="BV1354" i="4" l="1"/>
  <c r="Q1355" i="4"/>
  <c r="P1355" i="4"/>
  <c r="BU1355" i="4" s="1"/>
  <c r="O1356" i="4"/>
  <c r="BS1287" i="4"/>
  <c r="BT1286" i="4"/>
  <c r="BV1355" i="4" l="1"/>
  <c r="Q1356" i="4"/>
  <c r="P1356" i="4"/>
  <c r="BU1356" i="4" s="1"/>
  <c r="O1357" i="4"/>
  <c r="BS1288" i="4"/>
  <c r="BT1287" i="4"/>
  <c r="BV1356" i="4" l="1"/>
  <c r="Q1357" i="4"/>
  <c r="P1357" i="4"/>
  <c r="BU1357" i="4" s="1"/>
  <c r="O1358" i="4"/>
  <c r="BT1288" i="4"/>
  <c r="BS1289" i="4"/>
  <c r="BV1357" i="4" l="1"/>
  <c r="Q1358" i="4"/>
  <c r="P1358" i="4"/>
  <c r="BU1358" i="4" s="1"/>
  <c r="O1359" i="4"/>
  <c r="BT1289" i="4"/>
  <c r="BS1290" i="4"/>
  <c r="BV1358" i="4" l="1"/>
  <c r="Q1359" i="4"/>
  <c r="P1359" i="4"/>
  <c r="BU1359" i="4" s="1"/>
  <c r="O1360" i="4"/>
  <c r="BS1291" i="4"/>
  <c r="BT1290" i="4"/>
  <c r="BV1359" i="4" l="1"/>
  <c r="Q1360" i="4"/>
  <c r="P1360" i="4"/>
  <c r="BU1360" i="4" s="1"/>
  <c r="O1361" i="4"/>
  <c r="BT1291" i="4"/>
  <c r="BS1292" i="4"/>
  <c r="BV1360" i="4" l="1"/>
  <c r="Q1361" i="4"/>
  <c r="P1361" i="4"/>
  <c r="BU1361" i="4" s="1"/>
  <c r="O1362" i="4"/>
  <c r="BS1293" i="4"/>
  <c r="BT1292" i="4"/>
  <c r="BV1361" i="4" l="1"/>
  <c r="Q1362" i="4"/>
  <c r="P1362" i="4"/>
  <c r="BU1362" i="4" s="1"/>
  <c r="O1363" i="4"/>
  <c r="BT1293" i="4"/>
  <c r="BS1294" i="4"/>
  <c r="BV1362" i="4" l="1"/>
  <c r="Q1363" i="4"/>
  <c r="P1363" i="4"/>
  <c r="BU1363" i="4" s="1"/>
  <c r="O1364" i="4"/>
  <c r="BS1295" i="4"/>
  <c r="BT1294" i="4"/>
  <c r="BV1363" i="4" l="1"/>
  <c r="Q1364" i="4"/>
  <c r="P1364" i="4"/>
  <c r="BU1364" i="4" s="1"/>
  <c r="O1365" i="4"/>
  <c r="BT1295" i="4"/>
  <c r="BS1296" i="4"/>
  <c r="BV1364" i="4" l="1"/>
  <c r="Q1365" i="4"/>
  <c r="P1365" i="4"/>
  <c r="BU1365" i="4" s="1"/>
  <c r="O1366" i="4"/>
  <c r="BS1297" i="4"/>
  <c r="BT1296" i="4"/>
  <c r="BV1365" i="4" l="1"/>
  <c r="Q1366" i="4"/>
  <c r="P1366" i="4"/>
  <c r="BU1366" i="4" s="1"/>
  <c r="O1367" i="4"/>
  <c r="BT1297" i="4"/>
  <c r="BS1298" i="4"/>
  <c r="BV1366" i="4" l="1"/>
  <c r="Q1367" i="4"/>
  <c r="P1367" i="4"/>
  <c r="BU1367" i="4" s="1"/>
  <c r="O1368" i="4"/>
  <c r="BS1299" i="4"/>
  <c r="BT1298" i="4"/>
  <c r="BV1367" i="4" l="1"/>
  <c r="Q1368" i="4"/>
  <c r="P1368" i="4"/>
  <c r="BU1368" i="4" s="1"/>
  <c r="O1369" i="4"/>
  <c r="BT1299" i="4"/>
  <c r="BS1300" i="4"/>
  <c r="BV1368" i="4" l="1"/>
  <c r="Q1369" i="4"/>
  <c r="P1369" i="4"/>
  <c r="BU1369" i="4" s="1"/>
  <c r="O1370" i="4"/>
  <c r="BS1301" i="4"/>
  <c r="BT1300" i="4"/>
  <c r="BV1369" i="4" l="1"/>
  <c r="Q1370" i="4"/>
  <c r="P1370" i="4"/>
  <c r="BU1370" i="4" s="1"/>
  <c r="O1371" i="4"/>
  <c r="BT1301" i="4"/>
  <c r="BS1302" i="4"/>
  <c r="BV1370" i="4" l="1"/>
  <c r="Q1371" i="4"/>
  <c r="P1371" i="4"/>
  <c r="BU1371" i="4" s="1"/>
  <c r="O1372" i="4"/>
  <c r="BS1303" i="4"/>
  <c r="BT1302" i="4"/>
  <c r="BV1371" i="4" l="1"/>
  <c r="Q1372" i="4"/>
  <c r="P1372" i="4"/>
  <c r="BU1372" i="4" s="1"/>
  <c r="O1373" i="4"/>
  <c r="BT1303" i="4"/>
  <c r="BS1304" i="4"/>
  <c r="BV1372" i="4" l="1"/>
  <c r="Q1373" i="4"/>
  <c r="P1373" i="4"/>
  <c r="BU1373" i="4" s="1"/>
  <c r="O1374" i="4"/>
  <c r="BS1305" i="4"/>
  <c r="BT1304" i="4"/>
  <c r="BV1373" i="4" l="1"/>
  <c r="Q1374" i="4"/>
  <c r="P1374" i="4"/>
  <c r="BU1374" i="4" s="1"/>
  <c r="O1375" i="4"/>
  <c r="BT1305" i="4"/>
  <c r="BS1306" i="4"/>
  <c r="BV1374" i="4" l="1"/>
  <c r="Q1375" i="4"/>
  <c r="P1375" i="4"/>
  <c r="BU1375" i="4" s="1"/>
  <c r="O1376" i="4"/>
  <c r="BS1307" i="4"/>
  <c r="BT1306" i="4"/>
  <c r="BV1375" i="4" l="1"/>
  <c r="Q1376" i="4"/>
  <c r="P1376" i="4"/>
  <c r="BU1376" i="4" s="1"/>
  <c r="O1377" i="4"/>
  <c r="BT1307" i="4"/>
  <c r="BS1308" i="4"/>
  <c r="BV1376" i="4" l="1"/>
  <c r="Q1377" i="4"/>
  <c r="P1377" i="4"/>
  <c r="BU1377" i="4" s="1"/>
  <c r="O1378" i="4"/>
  <c r="BS1309" i="4"/>
  <c r="BT1308" i="4"/>
  <c r="BV1377" i="4" l="1"/>
  <c r="Q1378" i="4"/>
  <c r="P1378" i="4"/>
  <c r="BU1378" i="4" s="1"/>
  <c r="O1379" i="4"/>
  <c r="BS1310" i="4"/>
  <c r="BT1309" i="4"/>
  <c r="BV1378" i="4" l="1"/>
  <c r="Q1379" i="4"/>
  <c r="P1379" i="4"/>
  <c r="BU1379" i="4" s="1"/>
  <c r="O1380" i="4"/>
  <c r="BT1310" i="4"/>
  <c r="BS1311" i="4"/>
  <c r="BV1379" i="4" l="1"/>
  <c r="Q1380" i="4"/>
  <c r="P1380" i="4"/>
  <c r="BU1380" i="4" s="1"/>
  <c r="O1381" i="4"/>
  <c r="BS1312" i="4"/>
  <c r="BT1311" i="4"/>
  <c r="BV1380" i="4" l="1"/>
  <c r="Q1381" i="4"/>
  <c r="P1381" i="4"/>
  <c r="BU1381" i="4" s="1"/>
  <c r="O1382" i="4"/>
  <c r="BT1312" i="4"/>
  <c r="BS1313" i="4"/>
  <c r="BV1381" i="4" l="1"/>
  <c r="Q1382" i="4"/>
  <c r="P1382" i="4"/>
  <c r="BU1382" i="4" s="1"/>
  <c r="O1383" i="4"/>
  <c r="BS1314" i="4"/>
  <c r="BT1313" i="4"/>
  <c r="BV1382" i="4" l="1"/>
  <c r="Q1383" i="4"/>
  <c r="P1383" i="4"/>
  <c r="BU1383" i="4" s="1"/>
  <c r="O1384" i="4"/>
  <c r="BT1314" i="4"/>
  <c r="BS1315" i="4"/>
  <c r="BV1383" i="4" l="1"/>
  <c r="Q1384" i="4"/>
  <c r="P1384" i="4"/>
  <c r="BU1384" i="4" s="1"/>
  <c r="O1385" i="4"/>
  <c r="BS1316" i="4"/>
  <c r="BT1315" i="4"/>
  <c r="BV1384" i="4" l="1"/>
  <c r="Q1385" i="4"/>
  <c r="P1385" i="4"/>
  <c r="BU1385" i="4" s="1"/>
  <c r="O1386" i="4"/>
  <c r="BT1316" i="4"/>
  <c r="BS1317" i="4"/>
  <c r="BV1385" i="4" l="1"/>
  <c r="Q1386" i="4"/>
  <c r="P1386" i="4"/>
  <c r="BU1386" i="4" s="1"/>
  <c r="O1387" i="4"/>
  <c r="BS1318" i="4"/>
  <c r="BT1317" i="4"/>
  <c r="BV1386" i="4" l="1"/>
  <c r="Q1387" i="4"/>
  <c r="P1387" i="4"/>
  <c r="BU1387" i="4" s="1"/>
  <c r="O1388" i="4"/>
  <c r="BT1318" i="4"/>
  <c r="BS1319" i="4"/>
  <c r="BV1387" i="4" l="1"/>
  <c r="Q1388" i="4"/>
  <c r="P1388" i="4"/>
  <c r="BU1388" i="4" s="1"/>
  <c r="O1389" i="4"/>
  <c r="BS1320" i="4"/>
  <c r="BT1319" i="4"/>
  <c r="BV1388" i="4" l="1"/>
  <c r="Q1389" i="4"/>
  <c r="P1389" i="4"/>
  <c r="BU1389" i="4" s="1"/>
  <c r="O1390" i="4"/>
  <c r="BT1320" i="4"/>
  <c r="BS1321" i="4"/>
  <c r="BV1389" i="4" l="1"/>
  <c r="Q1390" i="4"/>
  <c r="P1390" i="4"/>
  <c r="BU1390" i="4" s="1"/>
  <c r="O1391" i="4"/>
  <c r="BS1322" i="4"/>
  <c r="BT1321" i="4"/>
  <c r="BV1390" i="4" l="1"/>
  <c r="Q1391" i="4"/>
  <c r="P1391" i="4"/>
  <c r="BU1391" i="4" s="1"/>
  <c r="O1392" i="4"/>
  <c r="BT1322" i="4"/>
  <c r="BS1323" i="4"/>
  <c r="BV1391" i="4" l="1"/>
  <c r="Q1392" i="4"/>
  <c r="P1392" i="4"/>
  <c r="BU1392" i="4" s="1"/>
  <c r="O1393" i="4"/>
  <c r="BS1324" i="4"/>
  <c r="BT1323" i="4"/>
  <c r="BV1392" i="4" l="1"/>
  <c r="Q1393" i="4"/>
  <c r="P1393" i="4"/>
  <c r="BU1393" i="4" s="1"/>
  <c r="O1394" i="4"/>
  <c r="BT1324" i="4"/>
  <c r="BS1325" i="4"/>
  <c r="BV1393" i="4" l="1"/>
  <c r="Q1394" i="4"/>
  <c r="P1394" i="4"/>
  <c r="BU1394" i="4" s="1"/>
  <c r="O1395" i="4"/>
  <c r="BS1326" i="4"/>
  <c r="BT1325" i="4"/>
  <c r="BV1394" i="4" l="1"/>
  <c r="Q1395" i="4"/>
  <c r="P1395" i="4"/>
  <c r="BU1395" i="4" s="1"/>
  <c r="O1396" i="4"/>
  <c r="BT1326" i="4"/>
  <c r="BS1327" i="4"/>
  <c r="BV1395" i="4" l="1"/>
  <c r="Q1396" i="4"/>
  <c r="P1396" i="4"/>
  <c r="BU1396" i="4" s="1"/>
  <c r="O1397" i="4"/>
  <c r="BS1328" i="4"/>
  <c r="BT1327" i="4"/>
  <c r="BV1396" i="4" l="1"/>
  <c r="Q1397" i="4"/>
  <c r="P1397" i="4"/>
  <c r="BU1397" i="4" s="1"/>
  <c r="O1398" i="4"/>
  <c r="BT1328" i="4"/>
  <c r="BS1329" i="4"/>
  <c r="BV1397" i="4" l="1"/>
  <c r="Q1398" i="4"/>
  <c r="P1398" i="4"/>
  <c r="BU1398" i="4" s="1"/>
  <c r="O1399" i="4"/>
  <c r="BS1330" i="4"/>
  <c r="BT1329" i="4"/>
  <c r="BV1398" i="4" l="1"/>
  <c r="Q1399" i="4"/>
  <c r="P1399" i="4"/>
  <c r="BU1399" i="4" s="1"/>
  <c r="O1400" i="4"/>
  <c r="BT1330" i="4"/>
  <c r="BS1331" i="4"/>
  <c r="BV1399" i="4" l="1"/>
  <c r="Q1400" i="4"/>
  <c r="P1400" i="4"/>
  <c r="BU1400" i="4" s="1"/>
  <c r="O1401" i="4"/>
  <c r="BS1332" i="4"/>
  <c r="BT1331" i="4"/>
  <c r="BV1400" i="4" l="1"/>
  <c r="Q1401" i="4"/>
  <c r="P1401" i="4"/>
  <c r="BU1401" i="4" s="1"/>
  <c r="O1402" i="4"/>
  <c r="BT1332" i="4"/>
  <c r="BS1333" i="4"/>
  <c r="BV1401" i="4" l="1"/>
  <c r="Q1402" i="4"/>
  <c r="P1402" i="4"/>
  <c r="BU1402" i="4" s="1"/>
  <c r="O1403" i="4"/>
  <c r="BS1334" i="4"/>
  <c r="BT1333" i="4"/>
  <c r="BV1402" i="4" l="1"/>
  <c r="Q1403" i="4"/>
  <c r="P1403" i="4"/>
  <c r="BU1403" i="4" s="1"/>
  <c r="O1404" i="4"/>
  <c r="BT1334" i="4"/>
  <c r="BS1335" i="4"/>
  <c r="BV1403" i="4" l="1"/>
  <c r="Q1404" i="4"/>
  <c r="P1404" i="4"/>
  <c r="BU1404" i="4" s="1"/>
  <c r="O1405" i="4"/>
  <c r="BS1336" i="4"/>
  <c r="BT1335" i="4"/>
  <c r="BV1404" i="4" l="1"/>
  <c r="Q1405" i="4"/>
  <c r="P1405" i="4"/>
  <c r="BU1405" i="4" s="1"/>
  <c r="O1406" i="4"/>
  <c r="BT1336" i="4"/>
  <c r="BS1337" i="4"/>
  <c r="BV1405" i="4" l="1"/>
  <c r="Q1406" i="4"/>
  <c r="P1406" i="4"/>
  <c r="BU1406" i="4" s="1"/>
  <c r="O1407" i="4"/>
  <c r="BS1338" i="4"/>
  <c r="BT1337" i="4"/>
  <c r="BV1406" i="4" l="1"/>
  <c r="Q1407" i="4"/>
  <c r="P1407" i="4"/>
  <c r="BU1407" i="4" s="1"/>
  <c r="O1408" i="4"/>
  <c r="BT1338" i="4"/>
  <c r="BS1339" i="4"/>
  <c r="BV1407" i="4" l="1"/>
  <c r="Q1408" i="4"/>
  <c r="P1408" i="4"/>
  <c r="BU1408" i="4" s="1"/>
  <c r="O1409" i="4"/>
  <c r="BS1340" i="4"/>
  <c r="BT1339" i="4"/>
  <c r="BV1408" i="4" l="1"/>
  <c r="Q1409" i="4"/>
  <c r="P1409" i="4"/>
  <c r="BU1409" i="4" s="1"/>
  <c r="O1410" i="4"/>
  <c r="BT1340" i="4"/>
  <c r="BS1341" i="4"/>
  <c r="BV1409" i="4" l="1"/>
  <c r="Q1410" i="4"/>
  <c r="P1410" i="4"/>
  <c r="BU1410" i="4" s="1"/>
  <c r="O1411" i="4"/>
  <c r="BS1342" i="4"/>
  <c r="BT1341" i="4"/>
  <c r="BV1410" i="4" l="1"/>
  <c r="Q1411" i="4"/>
  <c r="P1411" i="4"/>
  <c r="BU1411" i="4" s="1"/>
  <c r="O1412" i="4"/>
  <c r="BT1342" i="4"/>
  <c r="BS1343" i="4"/>
  <c r="BV1411" i="4" l="1"/>
  <c r="Q1412" i="4"/>
  <c r="P1412" i="4"/>
  <c r="BU1412" i="4" s="1"/>
  <c r="O1413" i="4"/>
  <c r="BS1344" i="4"/>
  <c r="BT1343" i="4"/>
  <c r="BV1412" i="4" l="1"/>
  <c r="Q1413" i="4"/>
  <c r="P1413" i="4"/>
  <c r="BU1413" i="4" s="1"/>
  <c r="O1414" i="4"/>
  <c r="BT1344" i="4"/>
  <c r="BS1345" i="4"/>
  <c r="BV1413" i="4" l="1"/>
  <c r="Q1414" i="4"/>
  <c r="P1414" i="4"/>
  <c r="BU1414" i="4" s="1"/>
  <c r="O1415" i="4"/>
  <c r="BS1346" i="4"/>
  <c r="BT1345" i="4"/>
  <c r="BV1414" i="4" l="1"/>
  <c r="Q1415" i="4"/>
  <c r="P1415" i="4"/>
  <c r="BU1415" i="4" s="1"/>
  <c r="O1416" i="4"/>
  <c r="BT1346" i="4"/>
  <c r="BS1347" i="4"/>
  <c r="BV1415" i="4" l="1"/>
  <c r="Q1416" i="4"/>
  <c r="P1416" i="4"/>
  <c r="BU1416" i="4" s="1"/>
  <c r="O1417" i="4"/>
  <c r="BS1348" i="4"/>
  <c r="BT1347" i="4"/>
  <c r="BV1416" i="4" l="1"/>
  <c r="Q1417" i="4"/>
  <c r="P1417" i="4"/>
  <c r="BU1417" i="4" s="1"/>
  <c r="O1418" i="4"/>
  <c r="BT1348" i="4"/>
  <c r="BS1349" i="4"/>
  <c r="BV1417" i="4" l="1"/>
  <c r="Q1418" i="4"/>
  <c r="P1418" i="4"/>
  <c r="BU1418" i="4" s="1"/>
  <c r="O1419" i="4"/>
  <c r="BS1350" i="4"/>
  <c r="BT1349" i="4"/>
  <c r="BV1418" i="4" l="1"/>
  <c r="Q1419" i="4"/>
  <c r="P1419" i="4"/>
  <c r="BU1419" i="4" s="1"/>
  <c r="O1420" i="4"/>
  <c r="BT1350" i="4"/>
  <c r="BS1351" i="4"/>
  <c r="BV1419" i="4" l="1"/>
  <c r="Q1420" i="4"/>
  <c r="P1420" i="4"/>
  <c r="BU1420" i="4" s="1"/>
  <c r="O1421" i="4"/>
  <c r="BS1352" i="4"/>
  <c r="BT1351" i="4"/>
  <c r="BV1420" i="4" l="1"/>
  <c r="Q1421" i="4"/>
  <c r="P1421" i="4"/>
  <c r="BU1421" i="4" s="1"/>
  <c r="O1422" i="4"/>
  <c r="BT1352" i="4"/>
  <c r="BS1353" i="4"/>
  <c r="BV1421" i="4" l="1"/>
  <c r="Q1422" i="4"/>
  <c r="P1422" i="4"/>
  <c r="BU1422" i="4" s="1"/>
  <c r="O1423" i="4"/>
  <c r="BS1354" i="4"/>
  <c r="BT1353" i="4"/>
  <c r="BV1422" i="4" l="1"/>
  <c r="Q1423" i="4"/>
  <c r="P1423" i="4"/>
  <c r="BU1423" i="4" s="1"/>
  <c r="O1424" i="4"/>
  <c r="BT1354" i="4"/>
  <c r="BS1355" i="4"/>
  <c r="BV1423" i="4" l="1"/>
  <c r="Q1424" i="4"/>
  <c r="P1424" i="4"/>
  <c r="BU1424" i="4" s="1"/>
  <c r="O1425" i="4"/>
  <c r="BS1356" i="4"/>
  <c r="BT1355" i="4"/>
  <c r="BV1424" i="4" l="1"/>
  <c r="Q1425" i="4"/>
  <c r="P1425" i="4"/>
  <c r="BU1425" i="4" s="1"/>
  <c r="O1426" i="4"/>
  <c r="BT1356" i="4"/>
  <c r="BS1357" i="4"/>
  <c r="BV1425" i="4" l="1"/>
  <c r="Q1426" i="4"/>
  <c r="P1426" i="4"/>
  <c r="BU1426" i="4" s="1"/>
  <c r="O1427" i="4"/>
  <c r="BS1358" i="4"/>
  <c r="BT1357" i="4"/>
  <c r="BV1426" i="4" l="1"/>
  <c r="Q1427" i="4"/>
  <c r="P1427" i="4"/>
  <c r="BU1427" i="4" s="1"/>
  <c r="O1428" i="4"/>
  <c r="BT1358" i="4"/>
  <c r="BS1359" i="4"/>
  <c r="BV1427" i="4" l="1"/>
  <c r="Q1428" i="4"/>
  <c r="P1428" i="4"/>
  <c r="BU1428" i="4" s="1"/>
  <c r="O1429" i="4"/>
  <c r="BS1360" i="4"/>
  <c r="BT1359" i="4"/>
  <c r="BV1428" i="4" l="1"/>
  <c r="Q1429" i="4"/>
  <c r="P1429" i="4"/>
  <c r="BU1429" i="4" s="1"/>
  <c r="O1430" i="4"/>
  <c r="BT1360" i="4"/>
  <c r="BS1361" i="4"/>
  <c r="BV1429" i="4" l="1"/>
  <c r="Q1430" i="4"/>
  <c r="P1430" i="4"/>
  <c r="BU1430" i="4" s="1"/>
  <c r="O1431" i="4"/>
  <c r="BS1362" i="4"/>
  <c r="BT1361" i="4"/>
  <c r="BV1430" i="4" l="1"/>
  <c r="Q1431" i="4"/>
  <c r="P1431" i="4"/>
  <c r="BU1431" i="4" s="1"/>
  <c r="O1432" i="4"/>
  <c r="BT1362" i="4"/>
  <c r="BS1363" i="4"/>
  <c r="BV1431" i="4" l="1"/>
  <c r="Q1432" i="4"/>
  <c r="P1432" i="4"/>
  <c r="BU1432" i="4" s="1"/>
  <c r="O1433" i="4"/>
  <c r="BS1364" i="4"/>
  <c r="BT1363" i="4"/>
  <c r="BV1432" i="4" l="1"/>
  <c r="Q1433" i="4"/>
  <c r="P1433" i="4"/>
  <c r="BU1433" i="4" s="1"/>
  <c r="O1434" i="4"/>
  <c r="BT1364" i="4"/>
  <c r="BS1365" i="4"/>
  <c r="BV1433" i="4" l="1"/>
  <c r="Q1434" i="4"/>
  <c r="P1434" i="4"/>
  <c r="BU1434" i="4" s="1"/>
  <c r="O1435" i="4"/>
  <c r="BS1366" i="4"/>
  <c r="BT1365" i="4"/>
  <c r="BV1434" i="4" l="1"/>
  <c r="Q1435" i="4"/>
  <c r="P1435" i="4"/>
  <c r="BU1435" i="4" s="1"/>
  <c r="O1436" i="4"/>
  <c r="BT1366" i="4"/>
  <c r="BS1367" i="4"/>
  <c r="BV1435" i="4" l="1"/>
  <c r="Q1436" i="4"/>
  <c r="P1436" i="4"/>
  <c r="BU1436" i="4" s="1"/>
  <c r="O1437" i="4"/>
  <c r="BS1368" i="4"/>
  <c r="BT1367" i="4"/>
  <c r="BV1436" i="4" l="1"/>
  <c r="Q1437" i="4"/>
  <c r="P1437" i="4"/>
  <c r="BU1437" i="4" s="1"/>
  <c r="O1438" i="4"/>
  <c r="BT1368" i="4"/>
  <c r="BS1369" i="4"/>
  <c r="BV1437" i="4" l="1"/>
  <c r="Q1438" i="4"/>
  <c r="P1438" i="4"/>
  <c r="BU1438" i="4" s="1"/>
  <c r="O1439" i="4"/>
  <c r="BS1370" i="4"/>
  <c r="BT1369" i="4"/>
  <c r="BV1438" i="4" l="1"/>
  <c r="Q1439" i="4"/>
  <c r="P1439" i="4"/>
  <c r="BU1439" i="4" s="1"/>
  <c r="O1440" i="4"/>
  <c r="BT1370" i="4"/>
  <c r="BS1371" i="4"/>
  <c r="BV1439" i="4" l="1"/>
  <c r="Q1440" i="4"/>
  <c r="P1440" i="4"/>
  <c r="BU1440" i="4" s="1"/>
  <c r="O1441" i="4"/>
  <c r="BT1371" i="4"/>
  <c r="BS1372" i="4"/>
  <c r="BV1440" i="4" l="1"/>
  <c r="Q1441" i="4"/>
  <c r="P1441" i="4"/>
  <c r="BU1441" i="4" s="1"/>
  <c r="O1442" i="4"/>
  <c r="BS1373" i="4"/>
  <c r="BT1372" i="4"/>
  <c r="BV1441" i="4" l="1"/>
  <c r="Q1442" i="4"/>
  <c r="P1442" i="4"/>
  <c r="BU1442" i="4" s="1"/>
  <c r="O1443" i="4"/>
  <c r="BT1373" i="4"/>
  <c r="BS1374" i="4"/>
  <c r="BV1442" i="4" l="1"/>
  <c r="Q1443" i="4"/>
  <c r="P1443" i="4"/>
  <c r="BU1443" i="4" s="1"/>
  <c r="O1444" i="4"/>
  <c r="BS1375" i="4"/>
  <c r="BT1374" i="4"/>
  <c r="BV1443" i="4" l="1"/>
  <c r="Q1444" i="4"/>
  <c r="P1444" i="4"/>
  <c r="BU1444" i="4" s="1"/>
  <c r="O1445" i="4"/>
  <c r="BT1375" i="4"/>
  <c r="BS1376" i="4"/>
  <c r="BV1444" i="4" l="1"/>
  <c r="Q1445" i="4"/>
  <c r="P1445" i="4"/>
  <c r="BU1445" i="4" s="1"/>
  <c r="O1446" i="4"/>
  <c r="BS1377" i="4"/>
  <c r="BT1376" i="4"/>
  <c r="BV1445" i="4" l="1"/>
  <c r="Q1446" i="4"/>
  <c r="P1446" i="4"/>
  <c r="BU1446" i="4" s="1"/>
  <c r="O1447" i="4"/>
  <c r="BT1377" i="4"/>
  <c r="BS1378" i="4"/>
  <c r="BV1446" i="4" l="1"/>
  <c r="Q1447" i="4"/>
  <c r="P1447" i="4"/>
  <c r="BU1447" i="4" s="1"/>
  <c r="O1448" i="4"/>
  <c r="BS1379" i="4"/>
  <c r="BT1378" i="4"/>
  <c r="BV1447" i="4" l="1"/>
  <c r="Q1448" i="4"/>
  <c r="P1448" i="4"/>
  <c r="BU1448" i="4" s="1"/>
  <c r="O1449" i="4"/>
  <c r="BT1379" i="4"/>
  <c r="BS1380" i="4"/>
  <c r="BV1448" i="4" l="1"/>
  <c r="Q1449" i="4"/>
  <c r="P1449" i="4"/>
  <c r="BU1449" i="4" s="1"/>
  <c r="O1450" i="4"/>
  <c r="BS1381" i="4"/>
  <c r="BT1380" i="4"/>
  <c r="BV1449" i="4" l="1"/>
  <c r="Q1450" i="4"/>
  <c r="P1450" i="4"/>
  <c r="BU1450" i="4" s="1"/>
  <c r="O1451" i="4"/>
  <c r="BT1381" i="4"/>
  <c r="BS1382" i="4"/>
  <c r="BV1450" i="4" l="1"/>
  <c r="Q1451" i="4"/>
  <c r="P1451" i="4"/>
  <c r="BU1451" i="4" s="1"/>
  <c r="O1452" i="4"/>
  <c r="BS1383" i="4"/>
  <c r="BT1382" i="4"/>
  <c r="BV1451" i="4" l="1"/>
  <c r="Q1452" i="4"/>
  <c r="P1452" i="4"/>
  <c r="BU1452" i="4" s="1"/>
  <c r="O1453" i="4"/>
  <c r="BT1383" i="4"/>
  <c r="BS1384" i="4"/>
  <c r="BV1452" i="4" l="1"/>
  <c r="Q1453" i="4"/>
  <c r="P1453" i="4"/>
  <c r="BU1453" i="4" s="1"/>
  <c r="O1454" i="4"/>
  <c r="BS1385" i="4"/>
  <c r="BT1384" i="4"/>
  <c r="BV1453" i="4" l="1"/>
  <c r="Q1454" i="4"/>
  <c r="P1454" i="4"/>
  <c r="BU1454" i="4" s="1"/>
  <c r="O1455" i="4"/>
  <c r="BT1385" i="4"/>
  <c r="BS1386" i="4"/>
  <c r="BV1454" i="4" l="1"/>
  <c r="Q1455" i="4"/>
  <c r="P1455" i="4"/>
  <c r="BU1455" i="4" s="1"/>
  <c r="O1456" i="4"/>
  <c r="BS1387" i="4"/>
  <c r="BT1386" i="4"/>
  <c r="BV1455" i="4" l="1"/>
  <c r="Q1456" i="4"/>
  <c r="P1456" i="4"/>
  <c r="BU1456" i="4" s="1"/>
  <c r="O1457" i="4"/>
  <c r="BT1387" i="4"/>
  <c r="BS1388" i="4"/>
  <c r="BV1456" i="4" l="1"/>
  <c r="Q1457" i="4"/>
  <c r="P1457" i="4"/>
  <c r="BU1457" i="4" s="1"/>
  <c r="O1458" i="4"/>
  <c r="BS1389" i="4"/>
  <c r="BT1388" i="4"/>
  <c r="BV1457" i="4" l="1"/>
  <c r="Q1458" i="4"/>
  <c r="P1458" i="4"/>
  <c r="BU1458" i="4" s="1"/>
  <c r="O1459" i="4"/>
  <c r="BT1389" i="4"/>
  <c r="BS1390" i="4"/>
  <c r="BV1458" i="4" l="1"/>
  <c r="Q1459" i="4"/>
  <c r="P1459" i="4"/>
  <c r="BU1459" i="4" s="1"/>
  <c r="O1460" i="4"/>
  <c r="BS1391" i="4"/>
  <c r="BT1390" i="4"/>
  <c r="BV1459" i="4" l="1"/>
  <c r="Q1460" i="4"/>
  <c r="P1460" i="4"/>
  <c r="BU1460" i="4" s="1"/>
  <c r="O1461" i="4"/>
  <c r="BT1391" i="4"/>
  <c r="BS1392" i="4"/>
  <c r="BV1460" i="4" l="1"/>
  <c r="Q1461" i="4"/>
  <c r="P1461" i="4"/>
  <c r="BU1461" i="4" s="1"/>
  <c r="O1462" i="4"/>
  <c r="BS1393" i="4"/>
  <c r="BT1392" i="4"/>
  <c r="BV1461" i="4" l="1"/>
  <c r="Q1462" i="4"/>
  <c r="P1462" i="4"/>
  <c r="BU1462" i="4" s="1"/>
  <c r="O1463" i="4"/>
  <c r="BT1393" i="4"/>
  <c r="BS1394" i="4"/>
  <c r="BV1462" i="4" l="1"/>
  <c r="Q1463" i="4"/>
  <c r="P1463" i="4"/>
  <c r="BU1463" i="4" s="1"/>
  <c r="O1464" i="4"/>
  <c r="BS1395" i="4"/>
  <c r="BT1394" i="4"/>
  <c r="BV1463" i="4" l="1"/>
  <c r="Q1464" i="4"/>
  <c r="P1464" i="4"/>
  <c r="BU1464" i="4" s="1"/>
  <c r="O1465" i="4"/>
  <c r="BT1395" i="4"/>
  <c r="BS1396" i="4"/>
  <c r="BV1464" i="4" l="1"/>
  <c r="Q1465" i="4"/>
  <c r="P1465" i="4"/>
  <c r="BU1465" i="4" s="1"/>
  <c r="O1466" i="4"/>
  <c r="BS1397" i="4"/>
  <c r="BT1396" i="4"/>
  <c r="BV1465" i="4" l="1"/>
  <c r="Q1466" i="4"/>
  <c r="P1466" i="4"/>
  <c r="BU1466" i="4" s="1"/>
  <c r="O1467" i="4"/>
  <c r="BT1397" i="4"/>
  <c r="BS1398" i="4"/>
  <c r="BV1466" i="4" l="1"/>
  <c r="Q1467" i="4"/>
  <c r="P1467" i="4"/>
  <c r="BU1467" i="4" s="1"/>
  <c r="O1468" i="4"/>
  <c r="BS1399" i="4"/>
  <c r="BT1398" i="4"/>
  <c r="BV1467" i="4" l="1"/>
  <c r="Q1468" i="4"/>
  <c r="P1468" i="4"/>
  <c r="BU1468" i="4" s="1"/>
  <c r="O1469" i="4"/>
  <c r="BT1399" i="4"/>
  <c r="BS1400" i="4"/>
  <c r="BV1468" i="4" l="1"/>
  <c r="Q1469" i="4"/>
  <c r="P1469" i="4"/>
  <c r="BU1469" i="4" s="1"/>
  <c r="O1470" i="4"/>
  <c r="BS1401" i="4"/>
  <c r="BT1400" i="4"/>
  <c r="BV1469" i="4" l="1"/>
  <c r="Q1470" i="4"/>
  <c r="P1470" i="4"/>
  <c r="BU1470" i="4" s="1"/>
  <c r="O1471" i="4"/>
  <c r="BT1401" i="4"/>
  <c r="BS1402" i="4"/>
  <c r="BV1470" i="4" l="1"/>
  <c r="Q1471" i="4"/>
  <c r="P1471" i="4"/>
  <c r="BU1471" i="4" s="1"/>
  <c r="O1472" i="4"/>
  <c r="BS1403" i="4"/>
  <c r="BT1402" i="4"/>
  <c r="BV1471" i="4" l="1"/>
  <c r="Q1472" i="4"/>
  <c r="P1472" i="4"/>
  <c r="BU1472" i="4" s="1"/>
  <c r="O1473" i="4"/>
  <c r="BT1403" i="4"/>
  <c r="BS1404" i="4"/>
  <c r="BV1472" i="4" l="1"/>
  <c r="Q1473" i="4"/>
  <c r="P1473" i="4"/>
  <c r="BU1473" i="4" s="1"/>
  <c r="O1474" i="4"/>
  <c r="BS1405" i="4"/>
  <c r="BT1404" i="4"/>
  <c r="BV1473" i="4" l="1"/>
  <c r="Q1474" i="4"/>
  <c r="P1474" i="4"/>
  <c r="BU1474" i="4" s="1"/>
  <c r="O1475" i="4"/>
  <c r="BT1405" i="4"/>
  <c r="BS1406" i="4"/>
  <c r="BV1474" i="4" l="1"/>
  <c r="Q1475" i="4"/>
  <c r="P1475" i="4"/>
  <c r="BU1475" i="4" s="1"/>
  <c r="O1476" i="4"/>
  <c r="BS1407" i="4"/>
  <c r="BT1406" i="4"/>
  <c r="BV1475" i="4" l="1"/>
  <c r="Q1476" i="4"/>
  <c r="P1476" i="4"/>
  <c r="BU1476" i="4" s="1"/>
  <c r="O1477" i="4"/>
  <c r="BT1407" i="4"/>
  <c r="BS1408" i="4"/>
  <c r="BV1476" i="4" l="1"/>
  <c r="Q1477" i="4"/>
  <c r="P1477" i="4"/>
  <c r="BU1477" i="4" s="1"/>
  <c r="O1478" i="4"/>
  <c r="BS1409" i="4"/>
  <c r="BT1408" i="4"/>
  <c r="BV1477" i="4" l="1"/>
  <c r="Q1478" i="4"/>
  <c r="P1478" i="4"/>
  <c r="BU1478" i="4" s="1"/>
  <c r="O1479" i="4"/>
  <c r="BT1409" i="4"/>
  <c r="BS1410" i="4"/>
  <c r="BV1478" i="4" l="1"/>
  <c r="Q1479" i="4"/>
  <c r="P1479" i="4"/>
  <c r="BU1479" i="4" s="1"/>
  <c r="O1480" i="4"/>
  <c r="BS1411" i="4"/>
  <c r="BT1410" i="4"/>
  <c r="BV1479" i="4" l="1"/>
  <c r="Q1480" i="4"/>
  <c r="P1480" i="4"/>
  <c r="BU1480" i="4" s="1"/>
  <c r="O1481" i="4"/>
  <c r="BS1412" i="4"/>
  <c r="BT1411" i="4"/>
  <c r="BV1480" i="4" l="1"/>
  <c r="Q1481" i="4"/>
  <c r="P1481" i="4"/>
  <c r="BU1481" i="4" s="1"/>
  <c r="O1482" i="4"/>
  <c r="BT1412" i="4"/>
  <c r="BS1413" i="4"/>
  <c r="BV1481" i="4" l="1"/>
  <c r="Q1482" i="4"/>
  <c r="P1482" i="4"/>
  <c r="BU1482" i="4" s="1"/>
  <c r="O1483" i="4"/>
  <c r="BT1413" i="4"/>
  <c r="BS1414" i="4"/>
  <c r="BV1482" i="4" l="1"/>
  <c r="Q1483" i="4"/>
  <c r="P1483" i="4"/>
  <c r="BU1483" i="4" s="1"/>
  <c r="O1484" i="4"/>
  <c r="BS1415" i="4"/>
  <c r="BT1414" i="4"/>
  <c r="BV1483" i="4" l="1"/>
  <c r="Q1484" i="4"/>
  <c r="P1484" i="4"/>
  <c r="BU1484" i="4" s="1"/>
  <c r="O1485" i="4"/>
  <c r="BS1416" i="4"/>
  <c r="BT1415" i="4"/>
  <c r="BV1484" i="4" l="1"/>
  <c r="Q1485" i="4"/>
  <c r="P1485" i="4"/>
  <c r="BU1485" i="4" s="1"/>
  <c r="O1486" i="4"/>
  <c r="BT1416" i="4"/>
  <c r="BS1417" i="4"/>
  <c r="BV1485" i="4" l="1"/>
  <c r="Q1486" i="4"/>
  <c r="P1486" i="4"/>
  <c r="BU1486" i="4" s="1"/>
  <c r="O1487" i="4"/>
  <c r="BS1418" i="4"/>
  <c r="BT1417" i="4"/>
  <c r="BV1486" i="4" l="1"/>
  <c r="Q1487" i="4"/>
  <c r="P1487" i="4"/>
  <c r="BU1487" i="4" s="1"/>
  <c r="O1488" i="4"/>
  <c r="BT1418" i="4"/>
  <c r="BS1419" i="4"/>
  <c r="BV1487" i="4" l="1"/>
  <c r="Q1488" i="4"/>
  <c r="P1488" i="4"/>
  <c r="BU1488" i="4" s="1"/>
  <c r="O1489" i="4"/>
  <c r="BS1420" i="4"/>
  <c r="BT1419" i="4"/>
  <c r="BV1488" i="4" l="1"/>
  <c r="Q1489" i="4"/>
  <c r="P1489" i="4"/>
  <c r="BU1489" i="4" s="1"/>
  <c r="O1490" i="4"/>
  <c r="BT1420" i="4"/>
  <c r="BS1421" i="4"/>
  <c r="BV1489" i="4" l="1"/>
  <c r="Q1490" i="4"/>
  <c r="P1490" i="4"/>
  <c r="BU1490" i="4" s="1"/>
  <c r="O1491" i="4"/>
  <c r="BS1422" i="4"/>
  <c r="BT1421" i="4"/>
  <c r="BV1490" i="4" l="1"/>
  <c r="Q1491" i="4"/>
  <c r="P1491" i="4"/>
  <c r="BU1491" i="4" s="1"/>
  <c r="O1492" i="4"/>
  <c r="BT1422" i="4"/>
  <c r="BS1423" i="4"/>
  <c r="BV1491" i="4" l="1"/>
  <c r="Q1492" i="4"/>
  <c r="P1492" i="4"/>
  <c r="BU1492" i="4" s="1"/>
  <c r="O1493" i="4"/>
  <c r="BS1424" i="4"/>
  <c r="BT1423" i="4"/>
  <c r="BV1492" i="4" l="1"/>
  <c r="Q1493" i="4"/>
  <c r="P1493" i="4"/>
  <c r="BU1493" i="4" s="1"/>
  <c r="O1494" i="4"/>
  <c r="BT1424" i="4"/>
  <c r="BS1425" i="4"/>
  <c r="BV1493" i="4" l="1"/>
  <c r="Q1494" i="4"/>
  <c r="P1494" i="4"/>
  <c r="BU1494" i="4" s="1"/>
  <c r="O1495" i="4"/>
  <c r="BS1426" i="4"/>
  <c r="BT1425" i="4"/>
  <c r="BV1494" i="4" l="1"/>
  <c r="Q1495" i="4"/>
  <c r="P1495" i="4"/>
  <c r="BU1495" i="4" s="1"/>
  <c r="O1496" i="4"/>
  <c r="BT1426" i="4"/>
  <c r="BS1427" i="4"/>
  <c r="BV1495" i="4" l="1"/>
  <c r="Q1496" i="4"/>
  <c r="P1496" i="4"/>
  <c r="BU1496" i="4" s="1"/>
  <c r="O1497" i="4"/>
  <c r="BS1428" i="4"/>
  <c r="BT1427" i="4"/>
  <c r="BV1496" i="4" l="1"/>
  <c r="Q1497" i="4"/>
  <c r="P1497" i="4"/>
  <c r="BU1497" i="4" s="1"/>
  <c r="O1498" i="4"/>
  <c r="BT1428" i="4"/>
  <c r="BS1429" i="4"/>
  <c r="BV1497" i="4" l="1"/>
  <c r="Q1498" i="4"/>
  <c r="P1498" i="4"/>
  <c r="BU1498" i="4" s="1"/>
  <c r="O1499" i="4"/>
  <c r="BS1430" i="4"/>
  <c r="BT1429" i="4"/>
  <c r="BV1498" i="4" l="1"/>
  <c r="Q1499" i="4"/>
  <c r="P1499" i="4"/>
  <c r="BU1499" i="4" s="1"/>
  <c r="O1500" i="4"/>
  <c r="BT1430" i="4"/>
  <c r="BS1431" i="4"/>
  <c r="BV1499" i="4" l="1"/>
  <c r="Q1500" i="4"/>
  <c r="P1500" i="4"/>
  <c r="BU1500" i="4" s="1"/>
  <c r="O1501" i="4"/>
  <c r="BS1432" i="4"/>
  <c r="BT1431" i="4"/>
  <c r="BV1500" i="4" l="1"/>
  <c r="Q1501" i="4"/>
  <c r="P1501" i="4"/>
  <c r="BU1501" i="4" s="1"/>
  <c r="O1502" i="4"/>
  <c r="BT1432" i="4"/>
  <c r="BS1433" i="4"/>
  <c r="BV1501" i="4" l="1"/>
  <c r="Q1502" i="4"/>
  <c r="P1502" i="4"/>
  <c r="BU1502" i="4" s="1"/>
  <c r="O1503" i="4"/>
  <c r="BS1434" i="4"/>
  <c r="BT1433" i="4"/>
  <c r="BV1502" i="4" l="1"/>
  <c r="Q1503" i="4"/>
  <c r="P1503" i="4"/>
  <c r="BU1503" i="4" s="1"/>
  <c r="O1504" i="4"/>
  <c r="BT1434" i="4"/>
  <c r="BS1435" i="4"/>
  <c r="BV1503" i="4" l="1"/>
  <c r="Q1504" i="4"/>
  <c r="P1504" i="4"/>
  <c r="BU1504" i="4" s="1"/>
  <c r="O1505" i="4"/>
  <c r="BS1436" i="4"/>
  <c r="BT1435" i="4"/>
  <c r="BV1504" i="4" l="1"/>
  <c r="Q1505" i="4"/>
  <c r="P1505" i="4"/>
  <c r="BU1505" i="4" s="1"/>
  <c r="O1506" i="4"/>
  <c r="BT1436" i="4"/>
  <c r="BS1437" i="4"/>
  <c r="BV1505" i="4" l="1"/>
  <c r="Q1506" i="4"/>
  <c r="P1506" i="4"/>
  <c r="BU1506" i="4" s="1"/>
  <c r="O1507" i="4"/>
  <c r="BS1438" i="4"/>
  <c r="BT1437" i="4"/>
  <c r="BV1506" i="4" l="1"/>
  <c r="Q1507" i="4"/>
  <c r="P1507" i="4"/>
  <c r="BU1507" i="4" s="1"/>
  <c r="O1508" i="4"/>
  <c r="BT1438" i="4"/>
  <c r="BS1439" i="4"/>
  <c r="BV1507" i="4" l="1"/>
  <c r="Q1508" i="4"/>
  <c r="P1508" i="4"/>
  <c r="BU1508" i="4" s="1"/>
  <c r="O1509" i="4"/>
  <c r="BT1439" i="4"/>
  <c r="BS1440" i="4"/>
  <c r="BV1508" i="4" l="1"/>
  <c r="Q1509" i="4"/>
  <c r="P1509" i="4"/>
  <c r="BU1509" i="4" s="1"/>
  <c r="O1510" i="4"/>
  <c r="BS1441" i="4"/>
  <c r="BT1440" i="4"/>
  <c r="BV1509" i="4" l="1"/>
  <c r="Q1510" i="4"/>
  <c r="P1510" i="4"/>
  <c r="BU1510" i="4" s="1"/>
  <c r="O1511" i="4"/>
  <c r="BT1441" i="4"/>
  <c r="BS1442" i="4"/>
  <c r="BV1510" i="4" l="1"/>
  <c r="Q1511" i="4"/>
  <c r="P1511" i="4"/>
  <c r="BU1511" i="4" s="1"/>
  <c r="O1512" i="4"/>
  <c r="BS1443" i="4"/>
  <c r="BT1442" i="4"/>
  <c r="BV1511" i="4" l="1"/>
  <c r="Q1512" i="4"/>
  <c r="P1512" i="4"/>
  <c r="BU1512" i="4" s="1"/>
  <c r="O1513" i="4"/>
  <c r="BT1443" i="4"/>
  <c r="BS1444" i="4"/>
  <c r="BV1512" i="4" l="1"/>
  <c r="Q1513" i="4"/>
  <c r="P1513" i="4"/>
  <c r="BU1513" i="4" s="1"/>
  <c r="O1514" i="4"/>
  <c r="BS1445" i="4"/>
  <c r="BT1444" i="4"/>
  <c r="BV1513" i="4" l="1"/>
  <c r="Q1514" i="4"/>
  <c r="P1514" i="4"/>
  <c r="BU1514" i="4" s="1"/>
  <c r="O1515" i="4"/>
  <c r="BT1445" i="4"/>
  <c r="BS1446" i="4"/>
  <c r="BV1514" i="4" l="1"/>
  <c r="Q1515" i="4"/>
  <c r="P1515" i="4"/>
  <c r="BU1515" i="4" s="1"/>
  <c r="O1516" i="4"/>
  <c r="BS1447" i="4"/>
  <c r="BT1446" i="4"/>
  <c r="BV1515" i="4" l="1"/>
  <c r="Q1516" i="4"/>
  <c r="P1516" i="4"/>
  <c r="BU1516" i="4" s="1"/>
  <c r="O1517" i="4"/>
  <c r="BT1447" i="4"/>
  <c r="BS1448" i="4"/>
  <c r="BV1516" i="4" l="1"/>
  <c r="Q1517" i="4"/>
  <c r="P1517" i="4"/>
  <c r="BU1517" i="4" s="1"/>
  <c r="O1518" i="4"/>
  <c r="BS1449" i="4"/>
  <c r="BT1448" i="4"/>
  <c r="BV1517" i="4" l="1"/>
  <c r="Q1518" i="4"/>
  <c r="P1518" i="4"/>
  <c r="BU1518" i="4" s="1"/>
  <c r="O1519" i="4"/>
  <c r="BT1449" i="4"/>
  <c r="BS1450" i="4"/>
  <c r="BV1518" i="4" l="1"/>
  <c r="Q1519" i="4"/>
  <c r="P1519" i="4"/>
  <c r="BU1519" i="4" s="1"/>
  <c r="O1520" i="4"/>
  <c r="BS1451" i="4"/>
  <c r="BT1450" i="4"/>
  <c r="BV1519" i="4" l="1"/>
  <c r="Q1520" i="4"/>
  <c r="P1520" i="4"/>
  <c r="BU1520" i="4" s="1"/>
  <c r="O1521" i="4"/>
  <c r="BT1451" i="4"/>
  <c r="BS1452" i="4"/>
  <c r="BV1520" i="4" l="1"/>
  <c r="Q1521" i="4"/>
  <c r="P1521" i="4"/>
  <c r="BU1521" i="4" s="1"/>
  <c r="O1522" i="4"/>
  <c r="BS1453" i="4"/>
  <c r="BT1452" i="4"/>
  <c r="BV1521" i="4" l="1"/>
  <c r="Q1522" i="4"/>
  <c r="P1522" i="4"/>
  <c r="BU1522" i="4" s="1"/>
  <c r="O1523" i="4"/>
  <c r="BT1453" i="4"/>
  <c r="BS1454" i="4"/>
  <c r="BV1522" i="4" l="1"/>
  <c r="Q1523" i="4"/>
  <c r="P1523" i="4"/>
  <c r="BU1523" i="4" s="1"/>
  <c r="O1524" i="4"/>
  <c r="BS1455" i="4"/>
  <c r="BT1454" i="4"/>
  <c r="BV1523" i="4" l="1"/>
  <c r="Q1524" i="4"/>
  <c r="P1524" i="4"/>
  <c r="BU1524" i="4" s="1"/>
  <c r="O1525" i="4"/>
  <c r="BT1455" i="4"/>
  <c r="BS1456" i="4"/>
  <c r="BV1524" i="4" l="1"/>
  <c r="Q1525" i="4"/>
  <c r="P1525" i="4"/>
  <c r="BU1525" i="4" s="1"/>
  <c r="O1526" i="4"/>
  <c r="BS1457" i="4"/>
  <c r="BT1456" i="4"/>
  <c r="BV1525" i="4" l="1"/>
  <c r="Q1526" i="4"/>
  <c r="P1526" i="4"/>
  <c r="BU1526" i="4" s="1"/>
  <c r="O1527" i="4"/>
  <c r="BT1457" i="4"/>
  <c r="BS1458" i="4"/>
  <c r="BV1526" i="4" l="1"/>
  <c r="Q1527" i="4"/>
  <c r="P1527" i="4"/>
  <c r="BU1527" i="4" s="1"/>
  <c r="O1528" i="4"/>
  <c r="BS1459" i="4"/>
  <c r="BT1458" i="4"/>
  <c r="BV1527" i="4" l="1"/>
  <c r="Q1528" i="4"/>
  <c r="P1528" i="4"/>
  <c r="BU1528" i="4" s="1"/>
  <c r="O1529" i="4"/>
  <c r="BT1459" i="4"/>
  <c r="BS1460" i="4"/>
  <c r="BV1528" i="4" l="1"/>
  <c r="Q1529" i="4"/>
  <c r="BV1529" i="4" s="1"/>
  <c r="P1529" i="4"/>
  <c r="BU1529" i="4" s="1"/>
  <c r="O1530" i="4"/>
  <c r="BS1461" i="4"/>
  <c r="BT1460" i="4"/>
  <c r="Q1530" i="4" l="1"/>
  <c r="BV1530" i="4" s="1"/>
  <c r="P1530" i="4"/>
  <c r="BU1530" i="4" s="1"/>
  <c r="O1531" i="4"/>
  <c r="BT1461" i="4"/>
  <c r="BS1462" i="4"/>
  <c r="Q1531" i="4" l="1"/>
  <c r="BV1531" i="4" s="1"/>
  <c r="P1531" i="4"/>
  <c r="BU1531" i="4" s="1"/>
  <c r="O1532" i="4"/>
  <c r="BS1463" i="4"/>
  <c r="BT1462" i="4"/>
  <c r="Q1532" i="4" l="1"/>
  <c r="BV1532" i="4" s="1"/>
  <c r="P1532" i="4"/>
  <c r="BU1532" i="4" s="1"/>
  <c r="O1533" i="4"/>
  <c r="BT1463" i="4"/>
  <c r="BS1464" i="4"/>
  <c r="Q1533" i="4" l="1"/>
  <c r="BV1533" i="4" s="1"/>
  <c r="P1533" i="4"/>
  <c r="BU1533" i="4" s="1"/>
  <c r="O1534" i="4"/>
  <c r="BS1465" i="4"/>
  <c r="BT1464" i="4"/>
  <c r="Q1534" i="4" l="1"/>
  <c r="BV1534" i="4" s="1"/>
  <c r="P1534" i="4"/>
  <c r="BU1534" i="4" s="1"/>
  <c r="O1535" i="4"/>
  <c r="BT1465" i="4"/>
  <c r="BS1466" i="4"/>
  <c r="Q1535" i="4" l="1"/>
  <c r="BV1535" i="4" s="1"/>
  <c r="P1535" i="4"/>
  <c r="BU1535" i="4" s="1"/>
  <c r="O1536" i="4"/>
  <c r="BS1467" i="4"/>
  <c r="BT1466" i="4"/>
  <c r="Q1536" i="4" l="1"/>
  <c r="BV1536" i="4" s="1"/>
  <c r="P1536" i="4"/>
  <c r="BU1536" i="4" s="1"/>
  <c r="O1537" i="4"/>
  <c r="BT1467" i="4"/>
  <c r="BS1468" i="4"/>
  <c r="Q1537" i="4" l="1"/>
  <c r="BV1537" i="4" s="1"/>
  <c r="P1537" i="4"/>
  <c r="BU1537" i="4" s="1"/>
  <c r="O1538" i="4"/>
  <c r="BS1469" i="4"/>
  <c r="BT1468" i="4"/>
  <c r="Q1538" i="4" l="1"/>
  <c r="BV1538" i="4" s="1"/>
  <c r="P1538" i="4"/>
  <c r="BU1538" i="4" s="1"/>
  <c r="O1539" i="4"/>
  <c r="BT1469" i="4"/>
  <c r="BS1470" i="4"/>
  <c r="Q1539" i="4" l="1"/>
  <c r="BV1539" i="4" s="1"/>
  <c r="P1539" i="4"/>
  <c r="BU1539" i="4" s="1"/>
  <c r="O1540" i="4"/>
  <c r="BS1471" i="4"/>
  <c r="BT1470" i="4"/>
  <c r="Q1540" i="4" l="1"/>
  <c r="BV1540" i="4" s="1"/>
  <c r="P1540" i="4"/>
  <c r="BU1540" i="4" s="1"/>
  <c r="O1541" i="4"/>
  <c r="BT1471" i="4"/>
  <c r="BS1472" i="4"/>
  <c r="Q1541" i="4" l="1"/>
  <c r="BV1541" i="4" s="1"/>
  <c r="P1541" i="4"/>
  <c r="BU1541" i="4" s="1"/>
  <c r="O1542" i="4"/>
  <c r="BS1473" i="4"/>
  <c r="BT1472" i="4"/>
  <c r="Q1542" i="4" l="1"/>
  <c r="BV1542" i="4" s="1"/>
  <c r="P1542" i="4"/>
  <c r="BU1542" i="4" s="1"/>
  <c r="O1543" i="4"/>
  <c r="BT1473" i="4"/>
  <c r="BS1474" i="4"/>
  <c r="Q1543" i="4" l="1"/>
  <c r="BV1543" i="4" s="1"/>
  <c r="P1543" i="4"/>
  <c r="BU1543" i="4" s="1"/>
  <c r="O1544" i="4"/>
  <c r="BS1475" i="4"/>
  <c r="BT1474" i="4"/>
  <c r="Q1544" i="4" l="1"/>
  <c r="BV1544" i="4" s="1"/>
  <c r="P1544" i="4"/>
  <c r="BU1544" i="4" s="1"/>
  <c r="O1545" i="4"/>
  <c r="BT1475" i="4"/>
  <c r="BS1476" i="4"/>
  <c r="Q1545" i="4" l="1"/>
  <c r="BV1545" i="4" s="1"/>
  <c r="P1545" i="4"/>
  <c r="BU1545" i="4" s="1"/>
  <c r="O1546" i="4"/>
  <c r="BS1477" i="4"/>
  <c r="BT1476" i="4"/>
  <c r="Q1546" i="4" l="1"/>
  <c r="BV1546" i="4" s="1"/>
  <c r="P1546" i="4"/>
  <c r="BU1546" i="4" s="1"/>
  <c r="O1547" i="4"/>
  <c r="BT1477" i="4"/>
  <c r="BS1478" i="4"/>
  <c r="Q1547" i="4" l="1"/>
  <c r="BV1547" i="4" s="1"/>
  <c r="P1547" i="4"/>
  <c r="BU1547" i="4" s="1"/>
  <c r="O1548" i="4"/>
  <c r="BS1479" i="4"/>
  <c r="BT1478" i="4"/>
  <c r="Q1548" i="4" l="1"/>
  <c r="BV1548" i="4" s="1"/>
  <c r="P1548" i="4"/>
  <c r="BU1548" i="4" s="1"/>
  <c r="O1549" i="4"/>
  <c r="BT1479" i="4"/>
  <c r="BS1480" i="4"/>
  <c r="Q1549" i="4" l="1"/>
  <c r="BV1549" i="4" s="1"/>
  <c r="P1549" i="4"/>
  <c r="BU1549" i="4" s="1"/>
  <c r="O1550" i="4"/>
  <c r="BS1481" i="4"/>
  <c r="BT1480" i="4"/>
  <c r="Q1550" i="4" l="1"/>
  <c r="BV1550" i="4" s="1"/>
  <c r="P1550" i="4"/>
  <c r="BU1550" i="4" s="1"/>
  <c r="O1551" i="4"/>
  <c r="BT1481" i="4"/>
  <c r="BS1482" i="4"/>
  <c r="Q1551" i="4" l="1"/>
  <c r="BV1551" i="4" s="1"/>
  <c r="P1551" i="4"/>
  <c r="BU1551" i="4" s="1"/>
  <c r="O1552" i="4"/>
  <c r="BS1483" i="4"/>
  <c r="BT1482" i="4"/>
  <c r="Q1552" i="4" l="1"/>
  <c r="BV1552" i="4" s="1"/>
  <c r="P1552" i="4"/>
  <c r="BU1552" i="4" s="1"/>
  <c r="O1553" i="4"/>
  <c r="BT1483" i="4"/>
  <c r="BS1484" i="4"/>
  <c r="Q1553" i="4" l="1"/>
  <c r="BV1553" i="4" s="1"/>
  <c r="P1553" i="4"/>
  <c r="BU1553" i="4" s="1"/>
  <c r="O1554" i="4"/>
  <c r="BS1485" i="4"/>
  <c r="BT1484" i="4"/>
  <c r="Q1554" i="4" l="1"/>
  <c r="BV1554" i="4" s="1"/>
  <c r="P1554" i="4"/>
  <c r="BU1554" i="4" s="1"/>
  <c r="O1555" i="4"/>
  <c r="BS1486" i="4"/>
  <c r="BT1485" i="4"/>
  <c r="Q1555" i="4" l="1"/>
  <c r="BV1555" i="4" s="1"/>
  <c r="P1555" i="4"/>
  <c r="BU1555" i="4" s="1"/>
  <c r="O1556" i="4"/>
  <c r="BT1486" i="4"/>
  <c r="BS1487" i="4"/>
  <c r="Q1556" i="4" l="1"/>
  <c r="BV1556" i="4" s="1"/>
  <c r="P1556" i="4"/>
  <c r="BU1556" i="4" s="1"/>
  <c r="O1557" i="4"/>
  <c r="BS1488" i="4"/>
  <c r="BT1487" i="4"/>
  <c r="Q1557" i="4" l="1"/>
  <c r="BV1557" i="4" s="1"/>
  <c r="P1557" i="4"/>
  <c r="BU1557" i="4" s="1"/>
  <c r="O1558" i="4"/>
  <c r="BT1488" i="4"/>
  <c r="BS1489" i="4"/>
  <c r="Q1558" i="4" l="1"/>
  <c r="BV1558" i="4" s="1"/>
  <c r="P1558" i="4"/>
  <c r="BU1558" i="4" s="1"/>
  <c r="O1559" i="4"/>
  <c r="BS1490" i="4"/>
  <c r="BT1489" i="4"/>
  <c r="Q1559" i="4" l="1"/>
  <c r="BV1559" i="4" s="1"/>
  <c r="P1559" i="4"/>
  <c r="BU1559" i="4" s="1"/>
  <c r="O1560" i="4"/>
  <c r="BT1490" i="4"/>
  <c r="BS1491" i="4"/>
  <c r="Q1560" i="4" l="1"/>
  <c r="BV1560" i="4" s="1"/>
  <c r="P1560" i="4"/>
  <c r="BU1560" i="4" s="1"/>
  <c r="O1561" i="4"/>
  <c r="BS1492" i="4"/>
  <c r="BT1491" i="4"/>
  <c r="Q1561" i="4" l="1"/>
  <c r="S9" i="4" s="1"/>
  <c r="P1561" i="4"/>
  <c r="R9" i="4" s="1"/>
  <c r="O1562" i="4"/>
  <c r="BT1492" i="4"/>
  <c r="BS1493" i="4"/>
  <c r="BV1561" i="4" l="1"/>
  <c r="BU1561" i="4"/>
  <c r="BW9" i="4"/>
  <c r="BY9" i="4"/>
  <c r="BX9" i="4"/>
  <c r="BZ9" i="4"/>
  <c r="Q1562" i="4"/>
  <c r="P1562" i="4"/>
  <c r="O1563" i="4"/>
  <c r="BS1494" i="4"/>
  <c r="BT1493" i="4"/>
  <c r="BU1562" i="4" l="1"/>
  <c r="BV1562" i="4"/>
  <c r="Q1563" i="4"/>
  <c r="P1563" i="4"/>
  <c r="O1564" i="4"/>
  <c r="BT1494" i="4"/>
  <c r="BS1495" i="4"/>
  <c r="BV1563" i="4" l="1"/>
  <c r="BU1563" i="4"/>
  <c r="Q1564" i="4"/>
  <c r="P1564" i="4"/>
  <c r="O1565" i="4"/>
  <c r="BS1496" i="4"/>
  <c r="BT1495" i="4"/>
  <c r="BU1564" i="4" l="1"/>
  <c r="BV1564" i="4"/>
  <c r="Q1565" i="4"/>
  <c r="P1565" i="4"/>
  <c r="O1566" i="4"/>
  <c r="BT1496" i="4"/>
  <c r="BS1497" i="4"/>
  <c r="BV1565" i="4" l="1"/>
  <c r="BU1565" i="4"/>
  <c r="Q1566" i="4"/>
  <c r="P1566" i="4"/>
  <c r="O1567" i="4"/>
  <c r="BS1498" i="4"/>
  <c r="BT1497" i="4"/>
  <c r="BU1566" i="4" l="1"/>
  <c r="BV1566" i="4"/>
  <c r="Q1567" i="4"/>
  <c r="P1567" i="4"/>
  <c r="O1568" i="4"/>
  <c r="BT1498" i="4"/>
  <c r="BS1499" i="4"/>
  <c r="BV1567" i="4" l="1"/>
  <c r="BU1567" i="4"/>
  <c r="Q1568" i="4"/>
  <c r="P1568" i="4"/>
  <c r="O1569" i="4"/>
  <c r="BS1500" i="4"/>
  <c r="BT1499" i="4"/>
  <c r="BU1568" i="4" l="1"/>
  <c r="BV1568" i="4"/>
  <c r="Q1569" i="4"/>
  <c r="P1569" i="4"/>
  <c r="O1570" i="4"/>
  <c r="BT1500" i="4"/>
  <c r="BS1501" i="4"/>
  <c r="BV1569" i="4" l="1"/>
  <c r="BU1569" i="4"/>
  <c r="Q1570" i="4"/>
  <c r="P1570" i="4"/>
  <c r="O1571" i="4"/>
  <c r="BS1502" i="4"/>
  <c r="BT1501" i="4"/>
  <c r="BU1570" i="4" l="1"/>
  <c r="BV1570" i="4"/>
  <c r="Q1571" i="4"/>
  <c r="P1571" i="4"/>
  <c r="O1572" i="4"/>
  <c r="BT1502" i="4"/>
  <c r="BS1503" i="4"/>
  <c r="BV1571" i="4" l="1"/>
  <c r="BU1571" i="4"/>
  <c r="Q1572" i="4"/>
  <c r="P1572" i="4"/>
  <c r="O1573" i="4"/>
  <c r="BS1504" i="4"/>
  <c r="BT1503" i="4"/>
  <c r="BV1572" i="4" l="1"/>
  <c r="BU1572" i="4"/>
  <c r="Q1573" i="4"/>
  <c r="BV1573" i="4" s="1"/>
  <c r="P1573" i="4"/>
  <c r="O1574" i="4"/>
  <c r="BT1504" i="4"/>
  <c r="BS1505" i="4"/>
  <c r="BU1573" i="4" l="1"/>
  <c r="Q1574" i="4"/>
  <c r="BV1574" i="4" s="1"/>
  <c r="P1574" i="4"/>
  <c r="O1575" i="4"/>
  <c r="BS1506" i="4"/>
  <c r="BT1505" i="4"/>
  <c r="BU1574" i="4" l="1"/>
  <c r="Q1575" i="4"/>
  <c r="BV1575" i="4" s="1"/>
  <c r="P1575" i="4"/>
  <c r="O1576" i="4"/>
  <c r="BT1506" i="4"/>
  <c r="BS1507" i="4"/>
  <c r="BU1575" i="4" l="1"/>
  <c r="Q1576" i="4"/>
  <c r="BV1576" i="4" s="1"/>
  <c r="P1576" i="4"/>
  <c r="O1577" i="4"/>
  <c r="BS1508" i="4"/>
  <c r="BT1507" i="4"/>
  <c r="BU1576" i="4" l="1"/>
  <c r="Q1577" i="4"/>
  <c r="BV1577" i="4" s="1"/>
  <c r="P1577" i="4"/>
  <c r="O1578" i="4"/>
  <c r="BT1508" i="4"/>
  <c r="BS1509" i="4"/>
  <c r="BU1577" i="4" l="1"/>
  <c r="P1578" i="4"/>
  <c r="Q1578" i="4"/>
  <c r="BV1578" i="4" s="1"/>
  <c r="O1579" i="4"/>
  <c r="BS1510" i="4"/>
  <c r="BT1509" i="4"/>
  <c r="BU1578" i="4" l="1"/>
  <c r="Q1579" i="4"/>
  <c r="BV1579" i="4" s="1"/>
  <c r="P1579" i="4"/>
  <c r="O1580" i="4"/>
  <c r="BT1510" i="4"/>
  <c r="BS1511" i="4"/>
  <c r="BU1579" i="4" l="1"/>
  <c r="Q1580" i="4"/>
  <c r="BV1580" i="4" s="1"/>
  <c r="P1580" i="4"/>
  <c r="O1581" i="4"/>
  <c r="BS1512" i="4"/>
  <c r="BT1511" i="4"/>
  <c r="BU1580" i="4" l="1"/>
  <c r="Q1581" i="4"/>
  <c r="BV1581" i="4" s="1"/>
  <c r="P1581" i="4"/>
  <c r="O1582" i="4"/>
  <c r="BT1512" i="4"/>
  <c r="BS1513" i="4"/>
  <c r="BU1581" i="4" l="1"/>
  <c r="Q1582" i="4"/>
  <c r="BV1582" i="4" s="1"/>
  <c r="P1582" i="4"/>
  <c r="O1583" i="4"/>
  <c r="BS1514" i="4"/>
  <c r="BT1513" i="4"/>
  <c r="BU1582" i="4" l="1"/>
  <c r="Q1583" i="4"/>
  <c r="BV1583" i="4" s="1"/>
  <c r="P1583" i="4"/>
  <c r="O1584" i="4"/>
  <c r="BT1514" i="4"/>
  <c r="BS1515" i="4"/>
  <c r="BU1583" i="4" l="1"/>
  <c r="Q1584" i="4"/>
  <c r="BV1584" i="4" s="1"/>
  <c r="P1584" i="4"/>
  <c r="O1585" i="4"/>
  <c r="BS1516" i="4"/>
  <c r="BT1515" i="4"/>
  <c r="BU1584" i="4" l="1"/>
  <c r="Q1585" i="4"/>
  <c r="BV1585" i="4" s="1"/>
  <c r="P1585" i="4"/>
  <c r="O1586" i="4"/>
  <c r="BT1516" i="4"/>
  <c r="BS1517" i="4"/>
  <c r="BU1585" i="4" l="1"/>
  <c r="Q1586" i="4"/>
  <c r="BV1586" i="4" s="1"/>
  <c r="P1586" i="4"/>
  <c r="O1587" i="4"/>
  <c r="BS1518" i="4"/>
  <c r="BT1517" i="4"/>
  <c r="BU1586" i="4" l="1"/>
  <c r="Q1587" i="4"/>
  <c r="BV1587" i="4" s="1"/>
  <c r="P1587" i="4"/>
  <c r="O1588" i="4"/>
  <c r="BT1518" i="4"/>
  <c r="BS1519" i="4"/>
  <c r="BU1587" i="4" l="1"/>
  <c r="Q1588" i="4"/>
  <c r="BV1588" i="4" s="1"/>
  <c r="P1588" i="4"/>
  <c r="O1589" i="4"/>
  <c r="BS1520" i="4"/>
  <c r="BT1519" i="4"/>
  <c r="BU1588" i="4" l="1"/>
  <c r="Q1589" i="4"/>
  <c r="BV1589" i="4" s="1"/>
  <c r="P1589" i="4"/>
  <c r="O1590" i="4"/>
  <c r="BT1520" i="4"/>
  <c r="BS1521" i="4"/>
  <c r="BU1589" i="4" l="1"/>
  <c r="Q1590" i="4"/>
  <c r="BV1590" i="4" s="1"/>
  <c r="P1590" i="4"/>
  <c r="O1591" i="4"/>
  <c r="BS1522" i="4"/>
  <c r="BT1521" i="4"/>
  <c r="BU1590" i="4" l="1"/>
  <c r="Q1591" i="4"/>
  <c r="BV1591" i="4" s="1"/>
  <c r="P1591" i="4"/>
  <c r="O1592" i="4"/>
  <c r="BT1522" i="4"/>
  <c r="BS1523" i="4"/>
  <c r="BU1591" i="4" l="1"/>
  <c r="Q1592" i="4"/>
  <c r="BV1592" i="4" s="1"/>
  <c r="P1592" i="4"/>
  <c r="O1593" i="4"/>
  <c r="BS1524" i="4"/>
  <c r="BT1523" i="4"/>
  <c r="BU1592" i="4" l="1"/>
  <c r="Q1593" i="4"/>
  <c r="BV1593" i="4" s="1"/>
  <c r="P1593" i="4"/>
  <c r="O1594" i="4"/>
  <c r="BT1524" i="4"/>
  <c r="BS1525" i="4"/>
  <c r="BU1593" i="4" l="1"/>
  <c r="Q1594" i="4"/>
  <c r="BV1594" i="4" s="1"/>
  <c r="P1594" i="4"/>
  <c r="O1595" i="4"/>
  <c r="BS1526" i="4"/>
  <c r="BT1525" i="4"/>
  <c r="BU1594" i="4" l="1"/>
  <c r="Q1595" i="4"/>
  <c r="BV1595" i="4" s="1"/>
  <c r="P1595" i="4"/>
  <c r="O1596" i="4"/>
  <c r="BT1526" i="4"/>
  <c r="BS1527" i="4"/>
  <c r="BU1595" i="4" l="1"/>
  <c r="Q1596" i="4"/>
  <c r="BV1596" i="4" s="1"/>
  <c r="P1596" i="4"/>
  <c r="O1597" i="4"/>
  <c r="BS1528" i="4"/>
  <c r="BT1527" i="4"/>
  <c r="BU1596" i="4" l="1"/>
  <c r="Q1597" i="4"/>
  <c r="BV1597" i="4" s="1"/>
  <c r="P1597" i="4"/>
  <c r="O1598" i="4"/>
  <c r="BT1528" i="4"/>
  <c r="BS1529" i="4"/>
  <c r="BU1597" i="4" l="1"/>
  <c r="Q1598" i="4"/>
  <c r="BV1598" i="4" s="1"/>
  <c r="P1598" i="4"/>
  <c r="O1599" i="4"/>
  <c r="BS1530" i="4"/>
  <c r="BT1529" i="4"/>
  <c r="BU1598" i="4" l="1"/>
  <c r="Q1599" i="4"/>
  <c r="BV1599" i="4" s="1"/>
  <c r="P1599" i="4"/>
  <c r="O1600" i="4"/>
  <c r="BT1530" i="4"/>
  <c r="BS1531" i="4"/>
  <c r="BU1599" i="4" l="1"/>
  <c r="Q1600" i="4"/>
  <c r="BV1600" i="4" s="1"/>
  <c r="P1600" i="4"/>
  <c r="O1601" i="4"/>
  <c r="BS1532" i="4"/>
  <c r="BT1531" i="4"/>
  <c r="BU1600" i="4" l="1"/>
  <c r="Q1601" i="4"/>
  <c r="BV1601" i="4" s="1"/>
  <c r="P1601" i="4"/>
  <c r="O1602" i="4"/>
  <c r="BT1532" i="4"/>
  <c r="BS1533" i="4"/>
  <c r="BU1601" i="4" l="1"/>
  <c r="Q1602" i="4"/>
  <c r="BV1602" i="4" s="1"/>
  <c r="P1602" i="4"/>
  <c r="O1603" i="4"/>
  <c r="BS1534" i="4"/>
  <c r="BT1533" i="4"/>
  <c r="BU1602" i="4" l="1"/>
  <c r="Q1603" i="4"/>
  <c r="BV1603" i="4" s="1"/>
  <c r="P1603" i="4"/>
  <c r="O1604" i="4"/>
  <c r="BT1534" i="4"/>
  <c r="BS1535" i="4"/>
  <c r="BU1603" i="4" l="1"/>
  <c r="Q1604" i="4"/>
  <c r="BV1604" i="4" s="1"/>
  <c r="P1604" i="4"/>
  <c r="O1605" i="4"/>
  <c r="BS1536" i="4"/>
  <c r="BT1535" i="4"/>
  <c r="BU1604" i="4" l="1"/>
  <c r="Q1605" i="4"/>
  <c r="BV1605" i="4" s="1"/>
  <c r="P1605" i="4"/>
  <c r="O1606" i="4"/>
  <c r="BT1536" i="4"/>
  <c r="BS1537" i="4"/>
  <c r="BU1605" i="4" l="1"/>
  <c r="Q1606" i="4"/>
  <c r="BV1606" i="4" s="1"/>
  <c r="P1606" i="4"/>
  <c r="O1607" i="4"/>
  <c r="BS1538" i="4"/>
  <c r="BT1537" i="4"/>
  <c r="BU1606" i="4" l="1"/>
  <c r="Q1607" i="4"/>
  <c r="BV1607" i="4" s="1"/>
  <c r="P1607" i="4"/>
  <c r="O1608" i="4"/>
  <c r="BT1538" i="4"/>
  <c r="BS1539" i="4"/>
  <c r="BU1607" i="4" l="1"/>
  <c r="Q1608" i="4"/>
  <c r="BV1608" i="4" s="1"/>
  <c r="P1608" i="4"/>
  <c r="O1609" i="4"/>
  <c r="BT1539" i="4"/>
  <c r="BS1540" i="4"/>
  <c r="BU1608" i="4" l="1"/>
  <c r="Q1609" i="4"/>
  <c r="BV1609" i="4" s="1"/>
  <c r="P1609" i="4"/>
  <c r="O1610" i="4"/>
  <c r="BS1541" i="4"/>
  <c r="BT1540" i="4"/>
  <c r="BU1609" i="4" l="1"/>
  <c r="Q1610" i="4"/>
  <c r="BV1610" i="4" s="1"/>
  <c r="P1610" i="4"/>
  <c r="O1611" i="4"/>
  <c r="BT1541" i="4"/>
  <c r="BS1542" i="4"/>
  <c r="BU1610" i="4" l="1"/>
  <c r="Q1611" i="4"/>
  <c r="BV1611" i="4" s="1"/>
  <c r="P1611" i="4"/>
  <c r="O1612" i="4"/>
  <c r="BS1543" i="4"/>
  <c r="BT1542" i="4"/>
  <c r="BU1611" i="4" l="1"/>
  <c r="Q1612" i="4"/>
  <c r="BV1612" i="4" s="1"/>
  <c r="P1612" i="4"/>
  <c r="O1613" i="4"/>
  <c r="BT1543" i="4"/>
  <c r="BS1544" i="4"/>
  <c r="BU1612" i="4" l="1"/>
  <c r="Q1613" i="4"/>
  <c r="BV1613" i="4" s="1"/>
  <c r="P1613" i="4"/>
  <c r="O1614" i="4"/>
  <c r="BS1545" i="4"/>
  <c r="BT1544" i="4"/>
  <c r="BU1613" i="4" l="1"/>
  <c r="Q1614" i="4"/>
  <c r="BV1614" i="4" s="1"/>
  <c r="P1614" i="4"/>
  <c r="O1615" i="4"/>
  <c r="BT1545" i="4"/>
  <c r="BS1546" i="4"/>
  <c r="BU1614" i="4" l="1"/>
  <c r="Q1615" i="4"/>
  <c r="BV1615" i="4" s="1"/>
  <c r="P1615" i="4"/>
  <c r="O1616" i="4"/>
  <c r="BS1547" i="4"/>
  <c r="BT1546" i="4"/>
  <c r="BU1615" i="4" l="1"/>
  <c r="Q1616" i="4"/>
  <c r="BV1616" i="4" s="1"/>
  <c r="P1616" i="4"/>
  <c r="O1617" i="4"/>
  <c r="BS1548" i="4"/>
  <c r="BT1547" i="4"/>
  <c r="BU1616" i="4" l="1"/>
  <c r="Q1617" i="4"/>
  <c r="BV1617" i="4" s="1"/>
  <c r="P1617" i="4"/>
  <c r="O1618" i="4"/>
  <c r="BT1548" i="4"/>
  <c r="BS1549" i="4"/>
  <c r="BU1617" i="4" l="1"/>
  <c r="Q1618" i="4"/>
  <c r="BV1618" i="4" s="1"/>
  <c r="P1618" i="4"/>
  <c r="O1619" i="4"/>
  <c r="BS1550" i="4"/>
  <c r="BT1549" i="4"/>
  <c r="BU1618" i="4" l="1"/>
  <c r="Q1619" i="4"/>
  <c r="BV1619" i="4" s="1"/>
  <c r="P1619" i="4"/>
  <c r="O1620" i="4"/>
  <c r="BT1550" i="4"/>
  <c r="BS1551" i="4"/>
  <c r="BU1619" i="4" l="1"/>
  <c r="Q1620" i="4"/>
  <c r="BV1620" i="4" s="1"/>
  <c r="P1620" i="4"/>
  <c r="O1621" i="4"/>
  <c r="BS1552" i="4"/>
  <c r="BT1551" i="4"/>
  <c r="BU1620" i="4" l="1"/>
  <c r="Q1621" i="4"/>
  <c r="BV1621" i="4" s="1"/>
  <c r="P1621" i="4"/>
  <c r="O1622" i="4"/>
  <c r="BT1552" i="4"/>
  <c r="BS1553" i="4"/>
  <c r="BU1621" i="4" l="1"/>
  <c r="Q1622" i="4"/>
  <c r="BV1622" i="4" s="1"/>
  <c r="P1622" i="4"/>
  <c r="O1623" i="4"/>
  <c r="BS1554" i="4"/>
  <c r="BT1553" i="4"/>
  <c r="BU1622" i="4" l="1"/>
  <c r="Q1623" i="4"/>
  <c r="BV1623" i="4" s="1"/>
  <c r="P1623" i="4"/>
  <c r="O1624" i="4"/>
  <c r="BT1554" i="4"/>
  <c r="BS1555" i="4"/>
  <c r="BU1623" i="4" l="1"/>
  <c r="Q1624" i="4"/>
  <c r="BV1624" i="4" s="1"/>
  <c r="P1624" i="4"/>
  <c r="O1625" i="4"/>
  <c r="BS1556" i="4"/>
  <c r="BT1555" i="4"/>
  <c r="BU1624" i="4" l="1"/>
  <c r="Q1625" i="4"/>
  <c r="BV1625" i="4" s="1"/>
  <c r="P1625" i="4"/>
  <c r="O1626" i="4"/>
  <c r="BT1556" i="4"/>
  <c r="BS1557" i="4"/>
  <c r="BU1625" i="4" l="1"/>
  <c r="Q1626" i="4"/>
  <c r="BV1626" i="4" s="1"/>
  <c r="P1626" i="4"/>
  <c r="O1627" i="4"/>
  <c r="BS1558" i="4"/>
  <c r="BT1557" i="4"/>
  <c r="BU1626" i="4" l="1"/>
  <c r="Q1627" i="4"/>
  <c r="BV1627" i="4" s="1"/>
  <c r="P1627" i="4"/>
  <c r="O1628" i="4"/>
  <c r="BT1558" i="4"/>
  <c r="BS1559" i="4"/>
  <c r="BU1627" i="4" l="1"/>
  <c r="Q1628" i="4"/>
  <c r="BV1628" i="4" s="1"/>
  <c r="P1628" i="4"/>
  <c r="O1629" i="4"/>
  <c r="BS1560" i="4"/>
  <c r="BT1559" i="4"/>
  <c r="BU1628" i="4" l="1"/>
  <c r="Q1629" i="4"/>
  <c r="BV1629" i="4" s="1"/>
  <c r="P1629" i="4"/>
  <c r="O1630" i="4"/>
  <c r="BT1560" i="4"/>
  <c r="BS1561" i="4"/>
  <c r="BU1629" i="4" l="1"/>
  <c r="Q1630" i="4"/>
  <c r="BV1630" i="4" s="1"/>
  <c r="P1630" i="4"/>
  <c r="O1631" i="4"/>
  <c r="BS1562" i="4"/>
  <c r="BT1561" i="4"/>
  <c r="BU1630" i="4" l="1"/>
  <c r="Q1631" i="4"/>
  <c r="BV1631" i="4" s="1"/>
  <c r="P1631" i="4"/>
  <c r="O1632" i="4"/>
  <c r="BT1562" i="4"/>
  <c r="BS1563" i="4"/>
  <c r="BU1631" i="4" l="1"/>
  <c r="Q1632" i="4"/>
  <c r="BV1632" i="4" s="1"/>
  <c r="P1632" i="4"/>
  <c r="O1633" i="4"/>
  <c r="BS1564" i="4"/>
  <c r="BT1563" i="4"/>
  <c r="BU1632" i="4" l="1"/>
  <c r="Q1633" i="4"/>
  <c r="BV1633" i="4" s="1"/>
  <c r="P1633" i="4"/>
  <c r="O1634" i="4"/>
  <c r="BT1564" i="4"/>
  <c r="BS1565" i="4"/>
  <c r="BU1633" i="4" l="1"/>
  <c r="Q1634" i="4"/>
  <c r="BV1634" i="4" s="1"/>
  <c r="P1634" i="4"/>
  <c r="O1635" i="4"/>
  <c r="BS1566" i="4"/>
  <c r="BT1565" i="4"/>
  <c r="BU1634" i="4" l="1"/>
  <c r="Q1635" i="4"/>
  <c r="BV1635" i="4" s="1"/>
  <c r="P1635" i="4"/>
  <c r="O1636" i="4"/>
  <c r="BT1566" i="4"/>
  <c r="BS1567" i="4"/>
  <c r="BU1635" i="4" l="1"/>
  <c r="Q1636" i="4"/>
  <c r="BV1636" i="4" s="1"/>
  <c r="P1636" i="4"/>
  <c r="O1637" i="4"/>
  <c r="BS1568" i="4"/>
  <c r="BT1567" i="4"/>
  <c r="BU1636" i="4" l="1"/>
  <c r="Q1637" i="4"/>
  <c r="BV1637" i="4" s="1"/>
  <c r="P1637" i="4"/>
  <c r="O1638" i="4"/>
  <c r="BT1568" i="4"/>
  <c r="BS1569" i="4"/>
  <c r="BU1637" i="4" l="1"/>
  <c r="Q1638" i="4"/>
  <c r="BV1638" i="4" s="1"/>
  <c r="P1638" i="4"/>
  <c r="O1639" i="4"/>
  <c r="BS1570" i="4"/>
  <c r="BT1569" i="4"/>
  <c r="BU1638" i="4" l="1"/>
  <c r="Q1639" i="4"/>
  <c r="BV1639" i="4" s="1"/>
  <c r="P1639" i="4"/>
  <c r="O1640" i="4"/>
  <c r="BT1570" i="4"/>
  <c r="BS1571" i="4"/>
  <c r="BU1639" i="4" l="1"/>
  <c r="Q1640" i="4"/>
  <c r="BV1640" i="4" s="1"/>
  <c r="P1640" i="4"/>
  <c r="O1641" i="4"/>
  <c r="BS1572" i="4"/>
  <c r="BT1571" i="4"/>
  <c r="BU1640" i="4" l="1"/>
  <c r="Q1641" i="4"/>
  <c r="BV1641" i="4" s="1"/>
  <c r="P1641" i="4"/>
  <c r="O1642" i="4"/>
  <c r="BT1572" i="4"/>
  <c r="BS1573" i="4"/>
  <c r="BU1641" i="4" l="1"/>
  <c r="Q1642" i="4"/>
  <c r="BV1642" i="4" s="1"/>
  <c r="P1642" i="4"/>
  <c r="O1643" i="4"/>
  <c r="BS1574" i="4"/>
  <c r="BT1573" i="4"/>
  <c r="BU1642" i="4" l="1"/>
  <c r="Q1643" i="4"/>
  <c r="BV1643" i="4" s="1"/>
  <c r="P1643" i="4"/>
  <c r="O1644" i="4"/>
  <c r="BT1574" i="4"/>
  <c r="BS1575" i="4"/>
  <c r="BU1643" i="4" l="1"/>
  <c r="Q1644" i="4"/>
  <c r="BV1644" i="4" s="1"/>
  <c r="P1644" i="4"/>
  <c r="O1645" i="4"/>
  <c r="BS1576" i="4"/>
  <c r="BT1575" i="4"/>
  <c r="BU1644" i="4" l="1"/>
  <c r="Q1645" i="4"/>
  <c r="BV1645" i="4" s="1"/>
  <c r="P1645" i="4"/>
  <c r="O1646" i="4"/>
  <c r="BT1576" i="4"/>
  <c r="BS1577" i="4"/>
  <c r="BU1645" i="4" l="1"/>
  <c r="Q1646" i="4"/>
  <c r="BV1646" i="4" s="1"/>
  <c r="P1646" i="4"/>
  <c r="O1647" i="4"/>
  <c r="BS1578" i="4"/>
  <c r="BT1577" i="4"/>
  <c r="BU1646" i="4" l="1"/>
  <c r="Q1647" i="4"/>
  <c r="BV1647" i="4" s="1"/>
  <c r="P1647" i="4"/>
  <c r="O1648" i="4"/>
  <c r="BT1578" i="4"/>
  <c r="BS1579" i="4"/>
  <c r="BU1647" i="4" l="1"/>
  <c r="Q1648" i="4"/>
  <c r="BV1648" i="4" s="1"/>
  <c r="P1648" i="4"/>
  <c r="O1649" i="4"/>
  <c r="BS1580" i="4"/>
  <c r="BT1579" i="4"/>
  <c r="BU1648" i="4" l="1"/>
  <c r="Q1649" i="4"/>
  <c r="BV1649" i="4" s="1"/>
  <c r="P1649" i="4"/>
  <c r="O1650" i="4"/>
  <c r="BT1580" i="4"/>
  <c r="BS1581" i="4"/>
  <c r="BU1649" i="4" l="1"/>
  <c r="Q1650" i="4"/>
  <c r="BV1650" i="4" s="1"/>
  <c r="P1650" i="4"/>
  <c r="O1651" i="4"/>
  <c r="BS1582" i="4"/>
  <c r="BT1581" i="4"/>
  <c r="BU1650" i="4" l="1"/>
  <c r="Q1651" i="4"/>
  <c r="BV1651" i="4" s="1"/>
  <c r="P1651" i="4"/>
  <c r="O1652" i="4"/>
  <c r="BT1582" i="4"/>
  <c r="BS1583" i="4"/>
  <c r="BU1651" i="4" l="1"/>
  <c r="Q1652" i="4"/>
  <c r="BV1652" i="4" s="1"/>
  <c r="P1652" i="4"/>
  <c r="O1653" i="4"/>
  <c r="BS1584" i="4"/>
  <c r="BT1583" i="4"/>
  <c r="BU1652" i="4" l="1"/>
  <c r="Q1653" i="4"/>
  <c r="BV1653" i="4" s="1"/>
  <c r="P1653" i="4"/>
  <c r="O1654" i="4"/>
  <c r="BT1584" i="4"/>
  <c r="BS1585" i="4"/>
  <c r="BU1653" i="4" l="1"/>
  <c r="Q1654" i="4"/>
  <c r="BV1654" i="4" s="1"/>
  <c r="P1654" i="4"/>
  <c r="O1655" i="4"/>
  <c r="BS1586" i="4"/>
  <c r="BT1585" i="4"/>
  <c r="BU1654" i="4" l="1"/>
  <c r="Q1655" i="4"/>
  <c r="BV1655" i="4" s="1"/>
  <c r="P1655" i="4"/>
  <c r="O1656" i="4"/>
  <c r="BT1586" i="4"/>
  <c r="BS1587" i="4"/>
  <c r="BU1655" i="4" l="1"/>
  <c r="Q1656" i="4"/>
  <c r="BV1656" i="4" s="1"/>
  <c r="P1656" i="4"/>
  <c r="O1657" i="4"/>
  <c r="BS1588" i="4"/>
  <c r="BT1587" i="4"/>
  <c r="BU1656" i="4" l="1"/>
  <c r="Q1657" i="4"/>
  <c r="BV1657" i="4" s="1"/>
  <c r="P1657" i="4"/>
  <c r="O1658" i="4"/>
  <c r="BT1588" i="4"/>
  <c r="BS1589" i="4"/>
  <c r="BU1657" i="4" l="1"/>
  <c r="Q1658" i="4"/>
  <c r="BV1658" i="4" s="1"/>
  <c r="P1658" i="4"/>
  <c r="O1659" i="4"/>
  <c r="BS1590" i="4"/>
  <c r="BT1589" i="4"/>
  <c r="BU1658" i="4" l="1"/>
  <c r="Q1659" i="4"/>
  <c r="BV1659" i="4" s="1"/>
  <c r="P1659" i="4"/>
  <c r="O1660" i="4"/>
  <c r="BT1590" i="4"/>
  <c r="BS1591" i="4"/>
  <c r="BU1659" i="4" l="1"/>
  <c r="Q1660" i="4"/>
  <c r="BV1660" i="4" s="1"/>
  <c r="P1660" i="4"/>
  <c r="O1661" i="4"/>
  <c r="BT1591" i="4"/>
  <c r="BS1592" i="4"/>
  <c r="BU1660" i="4" l="1"/>
  <c r="Q1661" i="4"/>
  <c r="BV1661" i="4" s="1"/>
  <c r="P1661" i="4"/>
  <c r="O1662" i="4"/>
  <c r="BS1593" i="4"/>
  <c r="BT1592" i="4"/>
  <c r="BU1661" i="4" l="1"/>
  <c r="Q1662" i="4"/>
  <c r="BV1662" i="4" s="1"/>
  <c r="P1662" i="4"/>
  <c r="O1663" i="4"/>
  <c r="BT1593" i="4"/>
  <c r="BS1594" i="4"/>
  <c r="BU1662" i="4" l="1"/>
  <c r="Q1663" i="4"/>
  <c r="BV1663" i="4" s="1"/>
  <c r="P1663" i="4"/>
  <c r="O1664" i="4"/>
  <c r="BS1595" i="4"/>
  <c r="BT1594" i="4"/>
  <c r="BU1663" i="4" l="1"/>
  <c r="Q1664" i="4"/>
  <c r="BV1664" i="4" s="1"/>
  <c r="P1664" i="4"/>
  <c r="O1665" i="4"/>
  <c r="BT1595" i="4"/>
  <c r="BS1596" i="4"/>
  <c r="BU1664" i="4" l="1"/>
  <c r="Q1665" i="4"/>
  <c r="BV1665" i="4" s="1"/>
  <c r="P1665" i="4"/>
  <c r="O1666" i="4"/>
  <c r="BS1597" i="4"/>
  <c r="BT1596" i="4"/>
  <c r="BU1665" i="4" l="1"/>
  <c r="Q1666" i="4"/>
  <c r="BV1666" i="4" s="1"/>
  <c r="P1666" i="4"/>
  <c r="O1667" i="4"/>
  <c r="BT1597" i="4"/>
  <c r="BS1598" i="4"/>
  <c r="BU1666" i="4" l="1"/>
  <c r="Q1667" i="4"/>
  <c r="BV1667" i="4" s="1"/>
  <c r="P1667" i="4"/>
  <c r="O1668" i="4"/>
  <c r="BS1599" i="4"/>
  <c r="BT1598" i="4"/>
  <c r="BU1667" i="4" l="1"/>
  <c r="Q1668" i="4"/>
  <c r="BV1668" i="4" s="1"/>
  <c r="P1668" i="4"/>
  <c r="O1669" i="4"/>
  <c r="BT1599" i="4"/>
  <c r="BS1600" i="4"/>
  <c r="BU1668" i="4" l="1"/>
  <c r="Q1669" i="4"/>
  <c r="BV1669" i="4" s="1"/>
  <c r="P1669" i="4"/>
  <c r="O1670" i="4"/>
  <c r="BS1601" i="4"/>
  <c r="BT1600" i="4"/>
  <c r="BU1669" i="4" l="1"/>
  <c r="Q1670" i="4"/>
  <c r="BV1670" i="4" s="1"/>
  <c r="P1670" i="4"/>
  <c r="BU1670" i="4" s="1"/>
  <c r="O1671" i="4"/>
  <c r="BT1601" i="4"/>
  <c r="BS1602" i="4"/>
  <c r="P1671" i="4" l="1"/>
  <c r="BU1671" i="4" s="1"/>
  <c r="Q1671" i="4"/>
  <c r="BV1671" i="4" s="1"/>
  <c r="O1672" i="4"/>
  <c r="BS1603" i="4"/>
  <c r="BT1602" i="4"/>
  <c r="Q1672" i="4" l="1"/>
  <c r="BV1672" i="4" s="1"/>
  <c r="P1672" i="4"/>
  <c r="BU1672" i="4" s="1"/>
  <c r="O1673" i="4"/>
  <c r="BT1603" i="4"/>
  <c r="BS1604" i="4"/>
  <c r="Q1673" i="4" l="1"/>
  <c r="BV1673" i="4" s="1"/>
  <c r="P1673" i="4"/>
  <c r="BU1673" i="4" s="1"/>
  <c r="O1674" i="4"/>
  <c r="BS1605" i="4"/>
  <c r="BT1604" i="4"/>
  <c r="Q1674" i="4" l="1"/>
  <c r="BV1674" i="4" s="1"/>
  <c r="P1674" i="4"/>
  <c r="BU1674" i="4" s="1"/>
  <c r="O1675" i="4"/>
  <c r="BT1605" i="4"/>
  <c r="BS1606" i="4"/>
  <c r="Q1675" i="4" l="1"/>
  <c r="BV1675" i="4" s="1"/>
  <c r="P1675" i="4"/>
  <c r="BU1675" i="4" s="1"/>
  <c r="O1676" i="4"/>
  <c r="BS1607" i="4"/>
  <c r="BT1606" i="4"/>
  <c r="Q1676" i="4" l="1"/>
  <c r="BV1676" i="4" s="1"/>
  <c r="P1676" i="4"/>
  <c r="BU1676" i="4" s="1"/>
  <c r="O1677" i="4"/>
  <c r="BT1607" i="4"/>
  <c r="BS1608" i="4"/>
  <c r="Q1677" i="4" l="1"/>
  <c r="BV1677" i="4" s="1"/>
  <c r="P1677" i="4"/>
  <c r="BU1677" i="4" s="1"/>
  <c r="O1678" i="4"/>
  <c r="BS1609" i="4"/>
  <c r="BT1608" i="4"/>
  <c r="Q1678" i="4" l="1"/>
  <c r="BV1678" i="4" s="1"/>
  <c r="P1678" i="4"/>
  <c r="BU1678" i="4" s="1"/>
  <c r="O1679" i="4"/>
  <c r="BT1609" i="4"/>
  <c r="BS1610" i="4"/>
  <c r="Q1679" i="4" l="1"/>
  <c r="BV1679" i="4" s="1"/>
  <c r="P1679" i="4"/>
  <c r="BU1679" i="4" s="1"/>
  <c r="O1680" i="4"/>
  <c r="BS1611" i="4"/>
  <c r="BT1610" i="4"/>
  <c r="Q1680" i="4" l="1"/>
  <c r="BV1680" i="4" s="1"/>
  <c r="P1680" i="4"/>
  <c r="BU1680" i="4" s="1"/>
  <c r="O1681" i="4"/>
  <c r="BT1611" i="4"/>
  <c r="BS1612" i="4"/>
  <c r="Q1681" i="4" l="1"/>
  <c r="BV1681" i="4" s="1"/>
  <c r="P1681" i="4"/>
  <c r="BU1681" i="4" s="1"/>
  <c r="O1682" i="4"/>
  <c r="BS1613" i="4"/>
  <c r="BT1612" i="4"/>
  <c r="Q1682" i="4" l="1"/>
  <c r="BV1682" i="4" s="1"/>
  <c r="P1682" i="4"/>
  <c r="BU1682" i="4" s="1"/>
  <c r="O1683" i="4"/>
  <c r="BT1613" i="4"/>
  <c r="BS1614" i="4"/>
  <c r="Q1683" i="4" l="1"/>
  <c r="BV1683" i="4" s="1"/>
  <c r="P1683" i="4"/>
  <c r="BU1683" i="4" s="1"/>
  <c r="O1684" i="4"/>
  <c r="BS1615" i="4"/>
  <c r="BT1614" i="4"/>
  <c r="Q1684" i="4" l="1"/>
  <c r="BV1684" i="4" s="1"/>
  <c r="P1684" i="4"/>
  <c r="BU1684" i="4" s="1"/>
  <c r="O1685" i="4"/>
  <c r="BT1615" i="4"/>
  <c r="BS1616" i="4"/>
  <c r="Q1685" i="4" l="1"/>
  <c r="BV1685" i="4" s="1"/>
  <c r="P1685" i="4"/>
  <c r="BU1685" i="4" s="1"/>
  <c r="O1686" i="4"/>
  <c r="BS1617" i="4"/>
  <c r="BT1616" i="4"/>
  <c r="Q1686" i="4" l="1"/>
  <c r="BV1686" i="4" s="1"/>
  <c r="P1686" i="4"/>
  <c r="BU1686" i="4" s="1"/>
  <c r="O1687" i="4"/>
  <c r="BS1618" i="4"/>
  <c r="BT1617" i="4"/>
  <c r="Q1687" i="4" l="1"/>
  <c r="BV1687" i="4" s="1"/>
  <c r="P1687" i="4"/>
  <c r="BU1687" i="4" s="1"/>
  <c r="O1688" i="4"/>
  <c r="BT1618" i="4"/>
  <c r="BS1619" i="4"/>
  <c r="Q1688" i="4" l="1"/>
  <c r="BV1688" i="4" s="1"/>
  <c r="P1688" i="4"/>
  <c r="BU1688" i="4" s="1"/>
  <c r="O1689" i="4"/>
  <c r="BS1620" i="4"/>
  <c r="BT1619" i="4"/>
  <c r="Q1689" i="4" l="1"/>
  <c r="BV1689" i="4" s="1"/>
  <c r="P1689" i="4"/>
  <c r="BU1689" i="4" s="1"/>
  <c r="O1690" i="4"/>
  <c r="BT1620" i="4"/>
  <c r="BS1621" i="4"/>
  <c r="Q1690" i="4" l="1"/>
  <c r="BV1690" i="4" s="1"/>
  <c r="P1690" i="4"/>
  <c r="BU1690" i="4" s="1"/>
  <c r="O1691" i="4"/>
  <c r="BS1622" i="4"/>
  <c r="BT1621" i="4"/>
  <c r="Q1691" i="4" l="1"/>
  <c r="BV1691" i="4" s="1"/>
  <c r="P1691" i="4"/>
  <c r="BU1691" i="4" s="1"/>
  <c r="O1692" i="4"/>
  <c r="BT1622" i="4"/>
  <c r="BS1623" i="4"/>
  <c r="Q1692" i="4" l="1"/>
  <c r="BV1692" i="4" s="1"/>
  <c r="P1692" i="4"/>
  <c r="BU1692" i="4" s="1"/>
  <c r="O1693" i="4"/>
  <c r="BS1624" i="4"/>
  <c r="BT1623" i="4"/>
  <c r="Q1693" i="4" l="1"/>
  <c r="BV1693" i="4" s="1"/>
  <c r="P1693" i="4"/>
  <c r="BU1693" i="4" s="1"/>
  <c r="O1694" i="4"/>
  <c r="BT1624" i="4"/>
  <c r="BS1625" i="4"/>
  <c r="Q1694" i="4" l="1"/>
  <c r="BV1694" i="4" s="1"/>
  <c r="P1694" i="4"/>
  <c r="BU1694" i="4" s="1"/>
  <c r="O1695" i="4"/>
  <c r="BS1626" i="4"/>
  <c r="BT1625" i="4"/>
  <c r="Q1695" i="4" l="1"/>
  <c r="BV1695" i="4" s="1"/>
  <c r="P1695" i="4"/>
  <c r="BU1695" i="4" s="1"/>
  <c r="O1696" i="4"/>
  <c r="BT1626" i="4"/>
  <c r="BS1627" i="4"/>
  <c r="Q1696" i="4" l="1"/>
  <c r="BV1696" i="4" s="1"/>
  <c r="P1696" i="4"/>
  <c r="BU1696" i="4" s="1"/>
  <c r="O1697" i="4"/>
  <c r="BS1628" i="4"/>
  <c r="BT1627" i="4"/>
  <c r="Q1697" i="4" l="1"/>
  <c r="BV1697" i="4" s="1"/>
  <c r="P1697" i="4"/>
  <c r="BU1697" i="4" s="1"/>
  <c r="O1698" i="4"/>
  <c r="BT1628" i="4"/>
  <c r="BS1629" i="4"/>
  <c r="Q1698" i="4" l="1"/>
  <c r="BV1698" i="4" s="1"/>
  <c r="P1698" i="4"/>
  <c r="BU1698" i="4" s="1"/>
  <c r="O1699" i="4"/>
  <c r="BS1630" i="4"/>
  <c r="BT1629" i="4"/>
  <c r="Q1699" i="4" l="1"/>
  <c r="BV1699" i="4" s="1"/>
  <c r="P1699" i="4"/>
  <c r="BU1699" i="4" s="1"/>
  <c r="O1700" i="4"/>
  <c r="BT1630" i="4"/>
  <c r="BS1631" i="4"/>
  <c r="Q1700" i="4" l="1"/>
  <c r="BV1700" i="4" s="1"/>
  <c r="P1700" i="4"/>
  <c r="BU1700" i="4" s="1"/>
  <c r="O1701" i="4"/>
  <c r="BS1632" i="4"/>
  <c r="BT1631" i="4"/>
  <c r="Q1701" i="4" l="1"/>
  <c r="BV1701" i="4" s="1"/>
  <c r="P1701" i="4"/>
  <c r="BU1701" i="4" s="1"/>
  <c r="O1702" i="4"/>
  <c r="BT1632" i="4"/>
  <c r="BS1633" i="4"/>
  <c r="Q1702" i="4" l="1"/>
  <c r="BV1702" i="4" s="1"/>
  <c r="P1702" i="4"/>
  <c r="BU1702" i="4" s="1"/>
  <c r="O1703" i="4"/>
  <c r="BS1634" i="4"/>
  <c r="BT1633" i="4"/>
  <c r="Q1703" i="4" l="1"/>
  <c r="BV1703" i="4" s="1"/>
  <c r="P1703" i="4"/>
  <c r="BU1703" i="4" s="1"/>
  <c r="O1704" i="4"/>
  <c r="BT1634" i="4"/>
  <c r="BS1635" i="4"/>
  <c r="Q1704" i="4" l="1"/>
  <c r="BV1704" i="4" s="1"/>
  <c r="P1704" i="4"/>
  <c r="BU1704" i="4" s="1"/>
  <c r="O1705" i="4"/>
  <c r="BS1636" i="4"/>
  <c r="BT1635" i="4"/>
  <c r="Q1705" i="4" l="1"/>
  <c r="BV1705" i="4" s="1"/>
  <c r="P1705" i="4"/>
  <c r="BU1705" i="4" s="1"/>
  <c r="O1706" i="4"/>
  <c r="BT1636" i="4"/>
  <c r="BS1637" i="4"/>
  <c r="Q1706" i="4" l="1"/>
  <c r="BV1706" i="4" s="1"/>
  <c r="P1706" i="4"/>
  <c r="BU1706" i="4" s="1"/>
  <c r="O1707" i="4"/>
  <c r="BS1638" i="4"/>
  <c r="BT1637" i="4"/>
  <c r="Q1707" i="4" l="1"/>
  <c r="BV1707" i="4" s="1"/>
  <c r="P1707" i="4"/>
  <c r="BU1707" i="4" s="1"/>
  <c r="O1708" i="4"/>
  <c r="BT1638" i="4"/>
  <c r="BS1639" i="4"/>
  <c r="Q1708" i="4" l="1"/>
  <c r="BV1708" i="4" s="1"/>
  <c r="P1708" i="4"/>
  <c r="BU1708" i="4" s="1"/>
  <c r="O1709" i="4"/>
  <c r="BS1640" i="4"/>
  <c r="BT1639" i="4"/>
  <c r="Q1709" i="4" l="1"/>
  <c r="BV1709" i="4" s="1"/>
  <c r="P1709" i="4"/>
  <c r="BU1709" i="4" s="1"/>
  <c r="O1710" i="4"/>
  <c r="BT1640" i="4"/>
  <c r="BS1641" i="4"/>
  <c r="Q1710" i="4" l="1"/>
  <c r="BV1710" i="4" s="1"/>
  <c r="P1710" i="4"/>
  <c r="BU1710" i="4" s="1"/>
  <c r="O1711" i="4"/>
  <c r="BS1642" i="4"/>
  <c r="BT1641" i="4"/>
  <c r="Q1711" i="4" l="1"/>
  <c r="BV1711" i="4" s="1"/>
  <c r="P1711" i="4"/>
  <c r="BU1711" i="4" s="1"/>
  <c r="O1712" i="4"/>
  <c r="BT1642" i="4"/>
  <c r="BS1643" i="4"/>
  <c r="Q1712" i="4" l="1"/>
  <c r="BV1712" i="4" s="1"/>
  <c r="P1712" i="4"/>
  <c r="BU1712" i="4" s="1"/>
  <c r="O1713" i="4"/>
  <c r="BS1644" i="4"/>
  <c r="BT1643" i="4"/>
  <c r="Q1713" i="4" l="1"/>
  <c r="BV1713" i="4" s="1"/>
  <c r="P1713" i="4"/>
  <c r="BU1713" i="4" s="1"/>
  <c r="O1714" i="4"/>
  <c r="BT1644" i="4"/>
  <c r="BS1645" i="4"/>
  <c r="Q1714" i="4" l="1"/>
  <c r="BV1714" i="4" s="1"/>
  <c r="P1714" i="4"/>
  <c r="BU1714" i="4" s="1"/>
  <c r="O1715" i="4"/>
  <c r="BS1646" i="4"/>
  <c r="BT1645" i="4"/>
  <c r="Q1715" i="4" l="1"/>
  <c r="BV1715" i="4" s="1"/>
  <c r="P1715" i="4"/>
  <c r="BU1715" i="4" s="1"/>
  <c r="O1716" i="4"/>
  <c r="BT1646" i="4"/>
  <c r="BS1647" i="4"/>
  <c r="Q1716" i="4" l="1"/>
  <c r="BV1716" i="4" s="1"/>
  <c r="P1716" i="4"/>
  <c r="BU1716" i="4" s="1"/>
  <c r="O1717" i="4"/>
  <c r="BS1648" i="4"/>
  <c r="BT1647" i="4"/>
  <c r="Q1717" i="4" l="1"/>
  <c r="BV1717" i="4" s="1"/>
  <c r="P1717" i="4"/>
  <c r="BU1717" i="4" s="1"/>
  <c r="O1718" i="4"/>
  <c r="BT1648" i="4"/>
  <c r="BS1649" i="4"/>
  <c r="Q1718" i="4" l="1"/>
  <c r="BV1718" i="4" s="1"/>
  <c r="P1718" i="4"/>
  <c r="BU1718" i="4" s="1"/>
  <c r="O1719" i="4"/>
  <c r="BS1650" i="4"/>
  <c r="BT1649" i="4"/>
  <c r="Q1719" i="4" l="1"/>
  <c r="BV1719" i="4" s="1"/>
  <c r="P1719" i="4"/>
  <c r="BU1719" i="4" s="1"/>
  <c r="O1720" i="4"/>
  <c r="BT1650" i="4"/>
  <c r="BS1651" i="4"/>
  <c r="Q1720" i="4" l="1"/>
  <c r="BV1720" i="4" s="1"/>
  <c r="P1720" i="4"/>
  <c r="BU1720" i="4" s="1"/>
  <c r="O1721" i="4"/>
  <c r="BS1652" i="4"/>
  <c r="BT1651" i="4"/>
  <c r="Q1721" i="4" l="1"/>
  <c r="BV1721" i="4" s="1"/>
  <c r="P1721" i="4"/>
  <c r="BU1721" i="4" s="1"/>
  <c r="O1722" i="4"/>
  <c r="BT1652" i="4"/>
  <c r="BS1653" i="4"/>
  <c r="Q1722" i="4" l="1"/>
  <c r="BV1722" i="4" s="1"/>
  <c r="P1722" i="4"/>
  <c r="BU1722" i="4" s="1"/>
  <c r="O1723" i="4"/>
  <c r="BS1654" i="4"/>
  <c r="BT1653" i="4"/>
  <c r="Q1723" i="4" l="1"/>
  <c r="BV1723" i="4" s="1"/>
  <c r="P1723" i="4"/>
  <c r="BU1723" i="4" s="1"/>
  <c r="O1724" i="4"/>
  <c r="BT1654" i="4"/>
  <c r="BS1655" i="4"/>
  <c r="Q1724" i="4" l="1"/>
  <c r="BV1724" i="4" s="1"/>
  <c r="P1724" i="4"/>
  <c r="BU1724" i="4" s="1"/>
  <c r="O1725" i="4"/>
  <c r="BS1656" i="4"/>
  <c r="BT1655" i="4"/>
  <c r="Q1725" i="4" l="1"/>
  <c r="BV1725" i="4" s="1"/>
  <c r="P1725" i="4"/>
  <c r="BU1725" i="4" s="1"/>
  <c r="O1726" i="4"/>
  <c r="BT1656" i="4"/>
  <c r="BS1657" i="4"/>
  <c r="Q1726" i="4" l="1"/>
  <c r="BV1726" i="4" s="1"/>
  <c r="P1726" i="4"/>
  <c r="BU1726" i="4" s="1"/>
  <c r="O1727" i="4"/>
  <c r="BS1658" i="4"/>
  <c r="BT1657" i="4"/>
  <c r="Q1727" i="4" l="1"/>
  <c r="BV1727" i="4" s="1"/>
  <c r="P1727" i="4"/>
  <c r="BU1727" i="4" s="1"/>
  <c r="O1728" i="4"/>
  <c r="BT1658" i="4"/>
  <c r="BS1659" i="4"/>
  <c r="Q1728" i="4" l="1"/>
  <c r="BV1728" i="4" s="1"/>
  <c r="P1728" i="4"/>
  <c r="BU1728" i="4" s="1"/>
  <c r="O1729" i="4"/>
  <c r="BS1660" i="4"/>
  <c r="BT1659" i="4"/>
  <c r="Q1729" i="4" l="1"/>
  <c r="BV1729" i="4" s="1"/>
  <c r="P1729" i="4"/>
  <c r="BU1729" i="4" s="1"/>
  <c r="O1730" i="4"/>
  <c r="BT1660" i="4"/>
  <c r="BS1661" i="4"/>
  <c r="Q1730" i="4" l="1"/>
  <c r="BV1730" i="4" s="1"/>
  <c r="P1730" i="4"/>
  <c r="BU1730" i="4" s="1"/>
  <c r="O1731" i="4"/>
  <c r="BS1662" i="4"/>
  <c r="BT1661" i="4"/>
  <c r="Q1731" i="4" l="1"/>
  <c r="BV1731" i="4" s="1"/>
  <c r="P1731" i="4"/>
  <c r="BU1731" i="4" s="1"/>
  <c r="O1732" i="4"/>
  <c r="BT1662" i="4"/>
  <c r="BS1663" i="4"/>
  <c r="Q1732" i="4" l="1"/>
  <c r="BV1732" i="4" s="1"/>
  <c r="P1732" i="4"/>
  <c r="BU1732" i="4" s="1"/>
  <c r="O1733" i="4"/>
  <c r="BS1664" i="4"/>
  <c r="BT1663" i="4"/>
  <c r="Q1733" i="4" l="1"/>
  <c r="BV1733" i="4" s="1"/>
  <c r="P1733" i="4"/>
  <c r="BU1733" i="4" s="1"/>
  <c r="O1734" i="4"/>
  <c r="BT1664" i="4"/>
  <c r="BS1665" i="4"/>
  <c r="Q1734" i="4" l="1"/>
  <c r="BV1734" i="4" s="1"/>
  <c r="P1734" i="4"/>
  <c r="BU1734" i="4" s="1"/>
  <c r="O1735" i="4"/>
  <c r="BS1666" i="4"/>
  <c r="BT1665" i="4"/>
  <c r="Q1735" i="4" l="1"/>
  <c r="BV1735" i="4" s="1"/>
  <c r="P1735" i="4"/>
  <c r="BU1735" i="4" s="1"/>
  <c r="O1736" i="4"/>
  <c r="BT1666" i="4"/>
  <c r="BS1667" i="4"/>
  <c r="Q1736" i="4" l="1"/>
  <c r="BV1736" i="4" s="1"/>
  <c r="P1736" i="4"/>
  <c r="BU1736" i="4" s="1"/>
  <c r="O1737" i="4"/>
  <c r="BS1668" i="4"/>
  <c r="BT1667" i="4"/>
  <c r="Q1737" i="4" l="1"/>
  <c r="BV1737" i="4" s="1"/>
  <c r="P1737" i="4"/>
  <c r="BU1737" i="4" s="1"/>
  <c r="O1738" i="4"/>
  <c r="BT1668" i="4"/>
  <c r="BS1669" i="4"/>
  <c r="Q1738" i="4" l="1"/>
  <c r="BV1738" i="4" s="1"/>
  <c r="P1738" i="4"/>
  <c r="BU1738" i="4" s="1"/>
  <c r="O1739" i="4"/>
  <c r="BS1670" i="4"/>
  <c r="BT1669" i="4"/>
  <c r="Q1739" i="4" l="1"/>
  <c r="BV1739" i="4" s="1"/>
  <c r="P1739" i="4"/>
  <c r="BU1739" i="4" s="1"/>
  <c r="O1740" i="4"/>
  <c r="BT1670" i="4"/>
  <c r="BS1671" i="4"/>
  <c r="Q1740" i="4" l="1"/>
  <c r="BV1740" i="4" s="1"/>
  <c r="P1740" i="4"/>
  <c r="BU1740" i="4" s="1"/>
  <c r="O1741" i="4"/>
  <c r="BS1672" i="4"/>
  <c r="BT1671" i="4"/>
  <c r="Q1741" i="4" l="1"/>
  <c r="BV1741" i="4" s="1"/>
  <c r="P1741" i="4"/>
  <c r="BU1741" i="4" s="1"/>
  <c r="O1742" i="4"/>
  <c r="BT1672" i="4"/>
  <c r="BS1673" i="4"/>
  <c r="Q1742" i="4" l="1"/>
  <c r="BV1742" i="4" s="1"/>
  <c r="P1742" i="4"/>
  <c r="BU1742" i="4" s="1"/>
  <c r="O1743" i="4"/>
  <c r="BS1674" i="4"/>
  <c r="BT1673" i="4"/>
  <c r="Q1743" i="4" l="1"/>
  <c r="BV1743" i="4" s="1"/>
  <c r="P1743" i="4"/>
  <c r="BU1743" i="4" s="1"/>
  <c r="O1744" i="4"/>
  <c r="BT1674" i="4"/>
  <c r="BS1675" i="4"/>
  <c r="Q1744" i="4" l="1"/>
  <c r="BV1744" i="4" s="1"/>
  <c r="P1744" i="4"/>
  <c r="BU1744" i="4" s="1"/>
  <c r="O1745" i="4"/>
  <c r="BS1676" i="4"/>
  <c r="BT1675" i="4"/>
  <c r="Q1745" i="4" l="1"/>
  <c r="BV1745" i="4" s="1"/>
  <c r="P1745" i="4"/>
  <c r="BU1745" i="4" s="1"/>
  <c r="O1746" i="4"/>
  <c r="BT1676" i="4"/>
  <c r="BS1677" i="4"/>
  <c r="Q1746" i="4" l="1"/>
  <c r="BV1746" i="4" s="1"/>
  <c r="P1746" i="4"/>
  <c r="BU1746" i="4" s="1"/>
  <c r="O1747" i="4"/>
  <c r="BS1678" i="4"/>
  <c r="BT1677" i="4"/>
  <c r="Q1747" i="4" l="1"/>
  <c r="BV1747" i="4" s="1"/>
  <c r="P1747" i="4"/>
  <c r="BU1747" i="4" s="1"/>
  <c r="O1748" i="4"/>
  <c r="BT1678" i="4"/>
  <c r="BS1679" i="4"/>
  <c r="Q1748" i="4" l="1"/>
  <c r="BV1748" i="4" s="1"/>
  <c r="P1748" i="4"/>
  <c r="BU1748" i="4" s="1"/>
  <c r="O1749" i="4"/>
  <c r="BS1680" i="4"/>
  <c r="BT1679" i="4"/>
  <c r="Q1749" i="4" l="1"/>
  <c r="BV1749" i="4" s="1"/>
  <c r="P1749" i="4"/>
  <c r="BU1749" i="4" s="1"/>
  <c r="O1750" i="4"/>
  <c r="BT1680" i="4"/>
  <c r="BS1681" i="4"/>
  <c r="Q1750" i="4" l="1"/>
  <c r="BV1750" i="4" s="1"/>
  <c r="P1750" i="4"/>
  <c r="BU1750" i="4" s="1"/>
  <c r="O1751" i="4"/>
  <c r="BS1682" i="4"/>
  <c r="BT1681" i="4"/>
  <c r="Q1751" i="4" l="1"/>
  <c r="BV1751" i="4" s="1"/>
  <c r="P1751" i="4"/>
  <c r="BU1751" i="4" s="1"/>
  <c r="O1752" i="4"/>
  <c r="BT1682" i="4"/>
  <c r="BS1683" i="4"/>
  <c r="Q1752" i="4" l="1"/>
  <c r="BV1752" i="4" s="1"/>
  <c r="P1752" i="4"/>
  <c r="BU1752" i="4" s="1"/>
  <c r="O1753" i="4"/>
  <c r="BS1684" i="4"/>
  <c r="BT1683" i="4"/>
  <c r="Q1753" i="4" l="1"/>
  <c r="BV1753" i="4" s="1"/>
  <c r="P1753" i="4"/>
  <c r="BU1753" i="4" s="1"/>
  <c r="O1754" i="4"/>
  <c r="BT1684" i="4"/>
  <c r="BS1685" i="4"/>
  <c r="Q1754" i="4" l="1"/>
  <c r="BV1754" i="4" s="1"/>
  <c r="P1754" i="4"/>
  <c r="BU1754" i="4" s="1"/>
  <c r="O1755" i="4"/>
  <c r="BS1686" i="4"/>
  <c r="BT1685" i="4"/>
  <c r="Q1755" i="4" l="1"/>
  <c r="BV1755" i="4" s="1"/>
  <c r="P1755" i="4"/>
  <c r="BU1755" i="4" s="1"/>
  <c r="O1756" i="4"/>
  <c r="BT1686" i="4"/>
  <c r="BS1687" i="4"/>
  <c r="Q1756" i="4" l="1"/>
  <c r="BV1756" i="4" s="1"/>
  <c r="P1756" i="4"/>
  <c r="BU1756" i="4" s="1"/>
  <c r="O1757" i="4"/>
  <c r="BS1688" i="4"/>
  <c r="BT1687" i="4"/>
  <c r="Q1757" i="4" l="1"/>
  <c r="BV1757" i="4" s="1"/>
  <c r="P1757" i="4"/>
  <c r="BU1757" i="4" s="1"/>
  <c r="O1758" i="4"/>
  <c r="BT1688" i="4"/>
  <c r="BS1689" i="4"/>
  <c r="Q1758" i="4" l="1"/>
  <c r="BV1758" i="4" s="1"/>
  <c r="P1758" i="4"/>
  <c r="BU1758" i="4" s="1"/>
  <c r="O1759" i="4"/>
  <c r="BT1689" i="4"/>
  <c r="BS1690" i="4"/>
  <c r="Q1759" i="4" l="1"/>
  <c r="BV1759" i="4" s="1"/>
  <c r="P1759" i="4"/>
  <c r="BU1759" i="4" s="1"/>
  <c r="O1760" i="4"/>
  <c r="BS1691" i="4"/>
  <c r="BT1690" i="4"/>
  <c r="Q1760" i="4" l="1"/>
  <c r="BV1760" i="4" s="1"/>
  <c r="P1760" i="4"/>
  <c r="BU1760" i="4" s="1"/>
  <c r="O1761" i="4"/>
  <c r="BS1692" i="4"/>
  <c r="BT1691" i="4"/>
  <c r="Q1761" i="4" l="1"/>
  <c r="BV1761" i="4" s="1"/>
  <c r="P1761" i="4"/>
  <c r="BU1761" i="4" s="1"/>
  <c r="O1762" i="4"/>
  <c r="BT1692" i="4"/>
  <c r="BS1693" i="4"/>
  <c r="Q1762" i="4" l="1"/>
  <c r="BV1762" i="4" s="1"/>
  <c r="P1762" i="4"/>
  <c r="BU1762" i="4" s="1"/>
  <c r="O1763" i="4"/>
  <c r="BS1694" i="4"/>
  <c r="BT1693" i="4"/>
  <c r="Q1763" i="4" l="1"/>
  <c r="BV1763" i="4" s="1"/>
  <c r="P1763" i="4"/>
  <c r="BU1763" i="4" s="1"/>
  <c r="O1764" i="4"/>
  <c r="BT1694" i="4"/>
  <c r="BS1695" i="4"/>
  <c r="Q1764" i="4" l="1"/>
  <c r="BV1764" i="4" s="1"/>
  <c r="P1764" i="4"/>
  <c r="BU1764" i="4" s="1"/>
  <c r="O1765" i="4"/>
  <c r="BS1696" i="4"/>
  <c r="BT1695" i="4"/>
  <c r="Q1765" i="4" l="1"/>
  <c r="BV1765" i="4" s="1"/>
  <c r="P1765" i="4"/>
  <c r="BU1765" i="4" s="1"/>
  <c r="O1766" i="4"/>
  <c r="BT1696" i="4"/>
  <c r="BS1697" i="4"/>
  <c r="Q1766" i="4" l="1"/>
  <c r="BV1766" i="4" s="1"/>
  <c r="P1766" i="4"/>
  <c r="BU1766" i="4" s="1"/>
  <c r="O1767" i="4"/>
  <c r="BS1698" i="4"/>
  <c r="BT1697" i="4"/>
  <c r="Q1767" i="4" l="1"/>
  <c r="BV1767" i="4" s="1"/>
  <c r="P1767" i="4"/>
  <c r="BU1767" i="4" s="1"/>
  <c r="O1768" i="4"/>
  <c r="BT1698" i="4"/>
  <c r="BS1699" i="4"/>
  <c r="Q1768" i="4" l="1"/>
  <c r="BV1768" i="4" s="1"/>
  <c r="P1768" i="4"/>
  <c r="BU1768" i="4" s="1"/>
  <c r="O1769" i="4"/>
  <c r="BS1700" i="4"/>
  <c r="BT1699" i="4"/>
  <c r="Q1769" i="4" l="1"/>
  <c r="BV1769" i="4" s="1"/>
  <c r="P1769" i="4"/>
  <c r="BU1769" i="4" s="1"/>
  <c r="O1770" i="4"/>
  <c r="BT1700" i="4"/>
  <c r="BS1701" i="4"/>
  <c r="Q1770" i="4" l="1"/>
  <c r="BV1770" i="4" s="1"/>
  <c r="P1770" i="4"/>
  <c r="BU1770" i="4" s="1"/>
  <c r="O1771" i="4"/>
  <c r="BS1702" i="4"/>
  <c r="BT1701" i="4"/>
  <c r="Q1771" i="4" l="1"/>
  <c r="BV1771" i="4" s="1"/>
  <c r="P1771" i="4"/>
  <c r="BU1771" i="4" s="1"/>
  <c r="O1772" i="4"/>
  <c r="BT1702" i="4"/>
  <c r="BS1703" i="4"/>
  <c r="Q1772" i="4" l="1"/>
  <c r="BV1772" i="4" s="1"/>
  <c r="P1772" i="4"/>
  <c r="BU1772" i="4" s="1"/>
  <c r="O1773" i="4"/>
  <c r="BS1704" i="4"/>
  <c r="BT1703" i="4"/>
  <c r="Q1773" i="4" l="1"/>
  <c r="BV1773" i="4" s="1"/>
  <c r="P1773" i="4"/>
  <c r="BU1773" i="4" s="1"/>
  <c r="O1774" i="4"/>
  <c r="BT1704" i="4"/>
  <c r="BS1705" i="4"/>
  <c r="Q1774" i="4" l="1"/>
  <c r="BV1774" i="4" s="1"/>
  <c r="P1774" i="4"/>
  <c r="BU1774" i="4" s="1"/>
  <c r="O1775" i="4"/>
  <c r="BS1706" i="4"/>
  <c r="BT1705" i="4"/>
  <c r="Q1775" i="4" l="1"/>
  <c r="BV1775" i="4" s="1"/>
  <c r="P1775" i="4"/>
  <c r="BU1775" i="4" s="1"/>
  <c r="O1776" i="4"/>
  <c r="BT1706" i="4"/>
  <c r="BS1707" i="4"/>
  <c r="Q1776" i="4" l="1"/>
  <c r="BV1776" i="4" s="1"/>
  <c r="P1776" i="4"/>
  <c r="BU1776" i="4" s="1"/>
  <c r="O1777" i="4"/>
  <c r="BS1708" i="4"/>
  <c r="BT1707" i="4"/>
  <c r="Q1777" i="4" l="1"/>
  <c r="BV1777" i="4" s="1"/>
  <c r="P1777" i="4"/>
  <c r="BU1777" i="4" s="1"/>
  <c r="O1778" i="4"/>
  <c r="BT1708" i="4"/>
  <c r="BS1709" i="4"/>
  <c r="Q1778" i="4" l="1"/>
  <c r="BV1778" i="4" s="1"/>
  <c r="P1778" i="4"/>
  <c r="BU1778" i="4" s="1"/>
  <c r="O1779" i="4"/>
  <c r="BS1710" i="4"/>
  <c r="BT1709" i="4"/>
  <c r="Q1779" i="4" l="1"/>
  <c r="BV1779" i="4" s="1"/>
  <c r="P1779" i="4"/>
  <c r="BU1779" i="4" s="1"/>
  <c r="O1780" i="4"/>
  <c r="BS1711" i="4"/>
  <c r="BT1710" i="4"/>
  <c r="Q1780" i="4" l="1"/>
  <c r="BV1780" i="4" s="1"/>
  <c r="P1780" i="4"/>
  <c r="BU1780" i="4" s="1"/>
  <c r="O1781" i="4"/>
  <c r="BT1711" i="4"/>
  <c r="BS1712" i="4"/>
  <c r="Q1781" i="4" l="1"/>
  <c r="BV1781" i="4" s="1"/>
  <c r="P1781" i="4"/>
  <c r="BU1781" i="4" s="1"/>
  <c r="O1782" i="4"/>
  <c r="BS1713" i="4"/>
  <c r="BT1712" i="4"/>
  <c r="Q1782" i="4" l="1"/>
  <c r="BV1782" i="4" s="1"/>
  <c r="P1782" i="4"/>
  <c r="BU1782" i="4" s="1"/>
  <c r="O1783" i="4"/>
  <c r="BT1713" i="4"/>
  <c r="BS1714" i="4"/>
  <c r="Q1783" i="4" l="1"/>
  <c r="BV1783" i="4" s="1"/>
  <c r="P1783" i="4"/>
  <c r="BU1783" i="4" s="1"/>
  <c r="O1784" i="4"/>
  <c r="BS1715" i="4"/>
  <c r="BT1714" i="4"/>
  <c r="Q1784" i="4" l="1"/>
  <c r="BV1784" i="4" s="1"/>
  <c r="P1784" i="4"/>
  <c r="BU1784" i="4" s="1"/>
  <c r="O1785" i="4"/>
  <c r="BT1715" i="4"/>
  <c r="BS1716" i="4"/>
  <c r="Q1785" i="4" l="1"/>
  <c r="BV1785" i="4" s="1"/>
  <c r="P1785" i="4"/>
  <c r="BU1785" i="4" s="1"/>
  <c r="O1786" i="4"/>
  <c r="BS1717" i="4"/>
  <c r="BT1716" i="4"/>
  <c r="Q1786" i="4" l="1"/>
  <c r="BV1786" i="4" s="1"/>
  <c r="P1786" i="4"/>
  <c r="BU1786" i="4" s="1"/>
  <c r="O1787" i="4"/>
  <c r="BT1717" i="4"/>
  <c r="BS1718" i="4"/>
  <c r="Q1787" i="4" l="1"/>
  <c r="BV1787" i="4" s="1"/>
  <c r="P1787" i="4"/>
  <c r="BU1787" i="4" s="1"/>
  <c r="O1788" i="4"/>
  <c r="BS1719" i="4"/>
  <c r="BT1718" i="4"/>
  <c r="Q1788" i="4" l="1"/>
  <c r="BV1788" i="4" s="1"/>
  <c r="P1788" i="4"/>
  <c r="BU1788" i="4" s="1"/>
  <c r="O1789" i="4"/>
  <c r="BT1719" i="4"/>
  <c r="BS1720" i="4"/>
  <c r="Q1789" i="4" l="1"/>
  <c r="BV1789" i="4" s="1"/>
  <c r="P1789" i="4"/>
  <c r="BU1789" i="4" s="1"/>
  <c r="O1790" i="4"/>
  <c r="BS1721" i="4"/>
  <c r="BT1720" i="4"/>
  <c r="Q1790" i="4" l="1"/>
  <c r="BV1790" i="4" s="1"/>
  <c r="P1790" i="4"/>
  <c r="BU1790" i="4" s="1"/>
  <c r="O1791" i="4"/>
  <c r="BT1721" i="4"/>
  <c r="BS1722" i="4"/>
  <c r="Q1791" i="4" l="1"/>
  <c r="BV1791" i="4" s="1"/>
  <c r="P1791" i="4"/>
  <c r="BU1791" i="4" s="1"/>
  <c r="O1792" i="4"/>
  <c r="BS1723" i="4"/>
  <c r="BT1722" i="4"/>
  <c r="Q1792" i="4" l="1"/>
  <c r="BV1792" i="4" s="1"/>
  <c r="P1792" i="4"/>
  <c r="BU1792" i="4" s="1"/>
  <c r="O1793" i="4"/>
  <c r="BT1723" i="4"/>
  <c r="BS1724" i="4"/>
  <c r="Q1793" i="4" l="1"/>
  <c r="BV1793" i="4" s="1"/>
  <c r="P1793" i="4"/>
  <c r="BU1793" i="4" s="1"/>
  <c r="O1794" i="4"/>
  <c r="BS1725" i="4"/>
  <c r="BT1724" i="4"/>
  <c r="Q1794" i="4" l="1"/>
  <c r="BV1794" i="4" s="1"/>
  <c r="P1794" i="4"/>
  <c r="BU1794" i="4" s="1"/>
  <c r="O1795" i="4"/>
  <c r="BT1725" i="4"/>
  <c r="BS1726" i="4"/>
  <c r="Q1795" i="4" l="1"/>
  <c r="BV1795" i="4" s="1"/>
  <c r="P1795" i="4"/>
  <c r="BU1795" i="4" s="1"/>
  <c r="O1796" i="4"/>
  <c r="BS1727" i="4"/>
  <c r="BT1726" i="4"/>
  <c r="Q1796" i="4" l="1"/>
  <c r="BV1796" i="4" s="1"/>
  <c r="P1796" i="4"/>
  <c r="BU1796" i="4" s="1"/>
  <c r="O1797" i="4"/>
  <c r="BT1727" i="4"/>
  <c r="BS1728" i="4"/>
  <c r="Q1797" i="4" l="1"/>
  <c r="BV1797" i="4" s="1"/>
  <c r="P1797" i="4"/>
  <c r="BU1797" i="4" s="1"/>
  <c r="O1798" i="4"/>
  <c r="BS1729" i="4"/>
  <c r="BT1728" i="4"/>
  <c r="Q1798" i="4" l="1"/>
  <c r="BV1798" i="4" s="1"/>
  <c r="P1798" i="4"/>
  <c r="BU1798" i="4" s="1"/>
  <c r="O1799" i="4"/>
  <c r="BT1729" i="4"/>
  <c r="BS1730" i="4"/>
  <c r="Q1799" i="4" l="1"/>
  <c r="BV1799" i="4" s="1"/>
  <c r="P1799" i="4"/>
  <c r="BU1799" i="4" s="1"/>
  <c r="O1800" i="4"/>
  <c r="BS1731" i="4"/>
  <c r="BT1730" i="4"/>
  <c r="Q1800" i="4" l="1"/>
  <c r="BV1800" i="4" s="1"/>
  <c r="P1800" i="4"/>
  <c r="BU1800" i="4" s="1"/>
  <c r="O1801" i="4"/>
  <c r="BT1731" i="4"/>
  <c r="BS1732" i="4"/>
  <c r="Q1801" i="4" l="1"/>
  <c r="BV1801" i="4" s="1"/>
  <c r="P1801" i="4"/>
  <c r="BU1801" i="4" s="1"/>
  <c r="O1802" i="4"/>
  <c r="BS1733" i="4"/>
  <c r="BT1732" i="4"/>
  <c r="Q1802" i="4" l="1"/>
  <c r="BV1802" i="4" s="1"/>
  <c r="P1802" i="4"/>
  <c r="BU1802" i="4" s="1"/>
  <c r="O1803" i="4"/>
  <c r="BT1733" i="4"/>
  <c r="BS1734" i="4"/>
  <c r="Q1803" i="4" l="1"/>
  <c r="BV1803" i="4" s="1"/>
  <c r="P1803" i="4"/>
  <c r="BU1803" i="4" s="1"/>
  <c r="O1804" i="4"/>
  <c r="BS1735" i="4"/>
  <c r="BT1734" i="4"/>
  <c r="Q1804" i="4" l="1"/>
  <c r="BV1804" i="4" s="1"/>
  <c r="P1804" i="4"/>
  <c r="BU1804" i="4" s="1"/>
  <c r="O1805" i="4"/>
  <c r="BT1735" i="4"/>
  <c r="BS1736" i="4"/>
  <c r="Q1805" i="4" l="1"/>
  <c r="BV1805" i="4" s="1"/>
  <c r="P1805" i="4"/>
  <c r="BU1805" i="4" s="1"/>
  <c r="O1806" i="4"/>
  <c r="BS1737" i="4"/>
  <c r="BT1736" i="4"/>
  <c r="R11" i="4" l="1"/>
  <c r="BW11" i="4" s="1"/>
  <c r="S11" i="4"/>
  <c r="Q1806" i="4"/>
  <c r="BV1806" i="4" s="1"/>
  <c r="P1806" i="4"/>
  <c r="BU1806" i="4" s="1"/>
  <c r="O1807" i="4"/>
  <c r="BT1737" i="4"/>
  <c r="BS1738" i="4"/>
  <c r="BX11" i="4" l="1"/>
  <c r="Q1807" i="4"/>
  <c r="BV1807" i="4" s="1"/>
  <c r="P1807" i="4"/>
  <c r="BU1807" i="4" s="1"/>
  <c r="O1808" i="4"/>
  <c r="BS1739" i="4"/>
  <c r="BT1738" i="4"/>
  <c r="Q1808" i="4" l="1"/>
  <c r="BV1808" i="4" s="1"/>
  <c r="P1808" i="4"/>
  <c r="BU1808" i="4" s="1"/>
  <c r="O1809" i="4"/>
  <c r="BT1739" i="4"/>
  <c r="BS1740" i="4"/>
  <c r="Q1809" i="4" l="1"/>
  <c r="BV1809" i="4" s="1"/>
  <c r="P1809" i="4"/>
  <c r="BU1809" i="4" s="1"/>
  <c r="O1810" i="4"/>
  <c r="BS1741" i="4"/>
  <c r="BT1740" i="4"/>
  <c r="Q1810" i="4" l="1"/>
  <c r="BV1810" i="4" s="1"/>
  <c r="P1810" i="4"/>
  <c r="BU1810" i="4" s="1"/>
  <c r="O1811" i="4"/>
  <c r="BT1741" i="4"/>
  <c r="BS1742" i="4"/>
  <c r="Q1811" i="4" l="1"/>
  <c r="BV1811" i="4" s="1"/>
  <c r="P1811" i="4"/>
  <c r="BU1811" i="4" s="1"/>
  <c r="O1812" i="4"/>
  <c r="BS1743" i="4"/>
  <c r="BT1742" i="4"/>
  <c r="Q1812" i="4" l="1"/>
  <c r="BV1812" i="4" s="1"/>
  <c r="P1812" i="4"/>
  <c r="BU1812" i="4" s="1"/>
  <c r="O1813" i="4"/>
  <c r="BT1743" i="4"/>
  <c r="BS1744" i="4"/>
  <c r="Q1813" i="4" l="1"/>
  <c r="BV1813" i="4" s="1"/>
  <c r="P1813" i="4"/>
  <c r="BU1813" i="4" s="1"/>
  <c r="O1814" i="4"/>
  <c r="BS1745" i="4"/>
  <c r="BT1744" i="4"/>
  <c r="Q1814" i="4" l="1"/>
  <c r="BV1814" i="4" s="1"/>
  <c r="P1814" i="4"/>
  <c r="BU1814" i="4" s="1"/>
  <c r="O1815" i="4"/>
  <c r="BT1745" i="4"/>
  <c r="BS1746" i="4"/>
  <c r="Q1815" i="4" l="1"/>
  <c r="BV1815" i="4" s="1"/>
  <c r="P1815" i="4"/>
  <c r="BU1815" i="4" s="1"/>
  <c r="O1816" i="4"/>
  <c r="BS1747" i="4"/>
  <c r="BT1746" i="4"/>
  <c r="Q1816" i="4" l="1"/>
  <c r="BV1816" i="4" s="1"/>
  <c r="P1816" i="4"/>
  <c r="BU1816" i="4" s="1"/>
  <c r="O1817" i="4"/>
  <c r="BT1747" i="4"/>
  <c r="BS1748" i="4"/>
  <c r="Q1817" i="4" l="1"/>
  <c r="BV1817" i="4" s="1"/>
  <c r="P1817" i="4"/>
  <c r="BU1817" i="4" s="1"/>
  <c r="O1818" i="4"/>
  <c r="BS1749" i="4"/>
  <c r="BT1748" i="4"/>
  <c r="Q1818" i="4" l="1"/>
  <c r="BV1818" i="4" s="1"/>
  <c r="BV1819" i="4" s="1"/>
  <c r="BV1820" i="4" s="1"/>
  <c r="BV1821" i="4" s="1"/>
  <c r="BV1822" i="4" s="1"/>
  <c r="BV1823" i="4" s="1"/>
  <c r="BV1824" i="4" s="1"/>
  <c r="BV1825" i="4" s="1"/>
  <c r="BV1826" i="4" s="1"/>
  <c r="BV1827" i="4" s="1"/>
  <c r="BV1828" i="4" s="1"/>
  <c r="BV1829" i="4" s="1"/>
  <c r="BV1830" i="4" s="1"/>
  <c r="BV1831" i="4" s="1"/>
  <c r="BV1832" i="4" s="1"/>
  <c r="BV1833" i="4" s="1"/>
  <c r="BV1834" i="4" s="1"/>
  <c r="BV1835" i="4" s="1"/>
  <c r="BV1836" i="4" s="1"/>
  <c r="BV1837" i="4" s="1"/>
  <c r="BV1838" i="4" s="1"/>
  <c r="BV1839" i="4" s="1"/>
  <c r="BV1840" i="4" s="1"/>
  <c r="BV1841" i="4" s="1"/>
  <c r="BV1842" i="4" s="1"/>
  <c r="BV1843" i="4" s="1"/>
  <c r="BV1844" i="4" s="1"/>
  <c r="BV1845" i="4" s="1"/>
  <c r="BV1846" i="4" s="1"/>
  <c r="BV1847" i="4" s="1"/>
  <c r="BV1848" i="4" s="1"/>
  <c r="BV1849" i="4" s="1"/>
  <c r="BV1850" i="4" s="1"/>
  <c r="BV1851" i="4" s="1"/>
  <c r="BV1852" i="4" s="1"/>
  <c r="BV1853" i="4" s="1"/>
  <c r="BV1854" i="4" s="1"/>
  <c r="BV1855" i="4" s="1"/>
  <c r="BV1856" i="4" s="1"/>
  <c r="BV1857" i="4" s="1"/>
  <c r="BV1858" i="4" s="1"/>
  <c r="BV1859" i="4" s="1"/>
  <c r="BV1860" i="4" s="1"/>
  <c r="BV1861" i="4" s="1"/>
  <c r="BV1862" i="4" s="1"/>
  <c r="BV1863" i="4" s="1"/>
  <c r="BV1864" i="4" s="1"/>
  <c r="BV1865" i="4" s="1"/>
  <c r="BV1866" i="4" s="1"/>
  <c r="BV1867" i="4" s="1"/>
  <c r="BV1868" i="4" s="1"/>
  <c r="BV1869" i="4" s="1"/>
  <c r="BV1870" i="4" s="1"/>
  <c r="BV1871" i="4" s="1"/>
  <c r="BV1872" i="4" s="1"/>
  <c r="BV1873" i="4" s="1"/>
  <c r="BV1874" i="4" s="1"/>
  <c r="BV1875" i="4" s="1"/>
  <c r="BV1876" i="4" s="1"/>
  <c r="BV1877" i="4" s="1"/>
  <c r="BV1878" i="4" s="1"/>
  <c r="BV1879" i="4" s="1"/>
  <c r="BV1880" i="4" s="1"/>
  <c r="BV1881" i="4" s="1"/>
  <c r="BV1882" i="4" s="1"/>
  <c r="BV1883" i="4" s="1"/>
  <c r="BV1884" i="4" s="1"/>
  <c r="BV1885" i="4" s="1"/>
  <c r="BV1886" i="4" s="1"/>
  <c r="BV1887" i="4" s="1"/>
  <c r="BV1888" i="4" s="1"/>
  <c r="BV1889" i="4" s="1"/>
  <c r="BV1890" i="4" s="1"/>
  <c r="BV1891" i="4" s="1"/>
  <c r="BV1892" i="4" s="1"/>
  <c r="BV1893" i="4" s="1"/>
  <c r="BV1894" i="4" s="1"/>
  <c r="BV1895" i="4" s="1"/>
  <c r="BV1896" i="4" s="1"/>
  <c r="BV1897" i="4" s="1"/>
  <c r="BV1898" i="4" s="1"/>
  <c r="BV1899" i="4" s="1"/>
  <c r="BV1900" i="4" s="1"/>
  <c r="BV1901" i="4" s="1"/>
  <c r="BV1902" i="4" s="1"/>
  <c r="BV1903" i="4" s="1"/>
  <c r="BV1904" i="4" s="1"/>
  <c r="BV1905" i="4" s="1"/>
  <c r="BV1906" i="4" s="1"/>
  <c r="BV1907" i="4" s="1"/>
  <c r="BV1908" i="4" s="1"/>
  <c r="BV1909" i="4" s="1"/>
  <c r="BV1910" i="4" s="1"/>
  <c r="BV1911" i="4" s="1"/>
  <c r="BV1912" i="4" s="1"/>
  <c r="BV1913" i="4" s="1"/>
  <c r="BV1914" i="4" s="1"/>
  <c r="BV1915" i="4" s="1"/>
  <c r="BV1916" i="4" s="1"/>
  <c r="BV1917" i="4" s="1"/>
  <c r="BV1918" i="4" s="1"/>
  <c r="BV1919" i="4" s="1"/>
  <c r="BV1920" i="4" s="1"/>
  <c r="BV1921" i="4" s="1"/>
  <c r="BV1922" i="4" s="1"/>
  <c r="BV1923" i="4" s="1"/>
  <c r="BV1924" i="4" s="1"/>
  <c r="BV1925" i="4" s="1"/>
  <c r="BV1926" i="4" s="1"/>
  <c r="BV1927" i="4" s="1"/>
  <c r="BV1928" i="4" s="1"/>
  <c r="BV1929" i="4" s="1"/>
  <c r="BV1930" i="4" s="1"/>
  <c r="BV1931" i="4" s="1"/>
  <c r="BV1932" i="4" s="1"/>
  <c r="BV1933" i="4" s="1"/>
  <c r="BV1934" i="4" s="1"/>
  <c r="BV1935" i="4" s="1"/>
  <c r="BV1936" i="4" s="1"/>
  <c r="BV1937" i="4" s="1"/>
  <c r="BV1938" i="4" s="1"/>
  <c r="BV1939" i="4" s="1"/>
  <c r="BV1940" i="4" s="1"/>
  <c r="BV1941" i="4" s="1"/>
  <c r="BV1942" i="4" s="1"/>
  <c r="BV1943" i="4" s="1"/>
  <c r="BV1944" i="4" s="1"/>
  <c r="BV1945" i="4" s="1"/>
  <c r="BV1946" i="4" s="1"/>
  <c r="BV1947" i="4" s="1"/>
  <c r="BV1948" i="4" s="1"/>
  <c r="BV1949" i="4" s="1"/>
  <c r="BV1950" i="4" s="1"/>
  <c r="BV1951" i="4" s="1"/>
  <c r="BV1952" i="4" s="1"/>
  <c r="BV1953" i="4" s="1"/>
  <c r="BV1954" i="4" s="1"/>
  <c r="BV1955" i="4" s="1"/>
  <c r="BV1956" i="4" s="1"/>
  <c r="BV1957" i="4" s="1"/>
  <c r="BV1958" i="4" s="1"/>
  <c r="BV1959" i="4" s="1"/>
  <c r="BV1960" i="4" s="1"/>
  <c r="BV1961" i="4" s="1"/>
  <c r="BV1962" i="4" s="1"/>
  <c r="BV1963" i="4" s="1"/>
  <c r="BV1964" i="4" s="1"/>
  <c r="BV1965" i="4" s="1"/>
  <c r="BV1966" i="4" s="1"/>
  <c r="BV1967" i="4" s="1"/>
  <c r="BV1968" i="4" s="1"/>
  <c r="BV1969" i="4" s="1"/>
  <c r="BV1970" i="4" s="1"/>
  <c r="BV1971" i="4" s="1"/>
  <c r="BV1972" i="4" s="1"/>
  <c r="BV1973" i="4" s="1"/>
  <c r="BV1974" i="4" s="1"/>
  <c r="BV1975" i="4" s="1"/>
  <c r="BV1976" i="4" s="1"/>
  <c r="BV1977" i="4" s="1"/>
  <c r="BV1978" i="4" s="1"/>
  <c r="BV1979" i="4" s="1"/>
  <c r="BV1980" i="4" s="1"/>
  <c r="BV1981" i="4" s="1"/>
  <c r="BV1982" i="4" s="1"/>
  <c r="BV1983" i="4" s="1"/>
  <c r="BV1984" i="4" s="1"/>
  <c r="BV1985" i="4" s="1"/>
  <c r="BV1986" i="4" s="1"/>
  <c r="BV1987" i="4" s="1"/>
  <c r="BV1988" i="4" s="1"/>
  <c r="BV1989" i="4" s="1"/>
  <c r="BV1990" i="4" s="1"/>
  <c r="BV1991" i="4" s="1"/>
  <c r="BV1992" i="4" s="1"/>
  <c r="BV1993" i="4" s="1"/>
  <c r="BV1994" i="4" s="1"/>
  <c r="BV1995" i="4" s="1"/>
  <c r="BV1996" i="4" s="1"/>
  <c r="BV1997" i="4" s="1"/>
  <c r="BV1998" i="4" s="1"/>
  <c r="BV1999" i="4" s="1"/>
  <c r="BV2000" i="4" s="1"/>
  <c r="BV2001" i="4" s="1"/>
  <c r="BV2002" i="4" s="1"/>
  <c r="BV2003" i="4" s="1"/>
  <c r="BV2004" i="4" s="1"/>
  <c r="BV2005" i="4" s="1"/>
  <c r="BV2006" i="4" s="1"/>
  <c r="BV2007" i="4" s="1"/>
  <c r="BV2008" i="4" s="1"/>
  <c r="BV2009" i="4" s="1"/>
  <c r="BV2010" i="4" s="1"/>
  <c r="BV2011" i="4" s="1"/>
  <c r="BV2012" i="4" s="1"/>
  <c r="BV2013" i="4" s="1"/>
  <c r="BV2014" i="4" s="1"/>
  <c r="BV2015" i="4" s="1"/>
  <c r="BV2016" i="4" s="1"/>
  <c r="BV2017" i="4" s="1"/>
  <c r="BV2018" i="4" s="1"/>
  <c r="BV2019" i="4" s="1"/>
  <c r="BV2020" i="4" s="1"/>
  <c r="BV2021" i="4" s="1"/>
  <c r="BV2022" i="4" s="1"/>
  <c r="BV2023" i="4" s="1"/>
  <c r="BV2024" i="4" s="1"/>
  <c r="P1818" i="4"/>
  <c r="BU1818" i="4" s="1"/>
  <c r="BU1819" i="4" s="1"/>
  <c r="BU1820" i="4" s="1"/>
  <c r="BU1821" i="4" s="1"/>
  <c r="BU1822" i="4" s="1"/>
  <c r="BU1823" i="4" s="1"/>
  <c r="BU1824" i="4" s="1"/>
  <c r="BU1825" i="4" s="1"/>
  <c r="BU1826" i="4" s="1"/>
  <c r="BU1827" i="4" s="1"/>
  <c r="BU1828" i="4" s="1"/>
  <c r="BU1829" i="4" s="1"/>
  <c r="BU1830" i="4" s="1"/>
  <c r="BU1831" i="4" s="1"/>
  <c r="BU1832" i="4" s="1"/>
  <c r="BU1833" i="4" s="1"/>
  <c r="BU1834" i="4" s="1"/>
  <c r="BU1835" i="4" s="1"/>
  <c r="BU1836" i="4" s="1"/>
  <c r="BU1837" i="4" s="1"/>
  <c r="BU1838" i="4" s="1"/>
  <c r="BU1839" i="4" s="1"/>
  <c r="BU1840" i="4" s="1"/>
  <c r="BU1841" i="4" s="1"/>
  <c r="BU1842" i="4" s="1"/>
  <c r="BU1843" i="4" s="1"/>
  <c r="BU1844" i="4" s="1"/>
  <c r="BU1845" i="4" s="1"/>
  <c r="BU1846" i="4" s="1"/>
  <c r="BU1847" i="4" s="1"/>
  <c r="BU1848" i="4" s="1"/>
  <c r="BU1849" i="4" s="1"/>
  <c r="BU1850" i="4" s="1"/>
  <c r="BU1851" i="4" s="1"/>
  <c r="BU1852" i="4" s="1"/>
  <c r="BU1853" i="4" s="1"/>
  <c r="BU1854" i="4" s="1"/>
  <c r="BU1855" i="4" s="1"/>
  <c r="BU1856" i="4" s="1"/>
  <c r="BU1857" i="4" s="1"/>
  <c r="BU1858" i="4" s="1"/>
  <c r="BU1859" i="4" s="1"/>
  <c r="BU1860" i="4" s="1"/>
  <c r="BU1861" i="4" s="1"/>
  <c r="BU1862" i="4" s="1"/>
  <c r="BU1863" i="4" s="1"/>
  <c r="BU1864" i="4" s="1"/>
  <c r="BU1865" i="4" s="1"/>
  <c r="BU1866" i="4" s="1"/>
  <c r="BU1867" i="4" s="1"/>
  <c r="BU1868" i="4" s="1"/>
  <c r="BU1869" i="4" s="1"/>
  <c r="BU1870" i="4" s="1"/>
  <c r="BU1871" i="4" s="1"/>
  <c r="BU1872" i="4" s="1"/>
  <c r="BU1873" i="4" s="1"/>
  <c r="BU1874" i="4" s="1"/>
  <c r="BU1875" i="4" s="1"/>
  <c r="BU1876" i="4" s="1"/>
  <c r="BU1877" i="4" s="1"/>
  <c r="BU1878" i="4" s="1"/>
  <c r="BU1879" i="4" s="1"/>
  <c r="BU1880" i="4" s="1"/>
  <c r="BU1881" i="4" s="1"/>
  <c r="BU1882" i="4" s="1"/>
  <c r="BU1883" i="4" s="1"/>
  <c r="BU1884" i="4" s="1"/>
  <c r="BU1885" i="4" s="1"/>
  <c r="BU1886" i="4" s="1"/>
  <c r="BU1887" i="4" s="1"/>
  <c r="BU1888" i="4" s="1"/>
  <c r="BU1889" i="4" s="1"/>
  <c r="BU1890" i="4" s="1"/>
  <c r="BU1891" i="4" s="1"/>
  <c r="BU1892" i="4" s="1"/>
  <c r="BU1893" i="4" s="1"/>
  <c r="BU1894" i="4" s="1"/>
  <c r="BU1895" i="4" s="1"/>
  <c r="BU1896" i="4" s="1"/>
  <c r="BU1897" i="4" s="1"/>
  <c r="BU1898" i="4" s="1"/>
  <c r="BU1899" i="4" s="1"/>
  <c r="BU1900" i="4" s="1"/>
  <c r="BU1901" i="4" s="1"/>
  <c r="BU1902" i="4" s="1"/>
  <c r="BU1903" i="4" s="1"/>
  <c r="BU1904" i="4" s="1"/>
  <c r="BU1905" i="4" s="1"/>
  <c r="BU1906" i="4" s="1"/>
  <c r="BU1907" i="4" s="1"/>
  <c r="BU1908" i="4" s="1"/>
  <c r="BU1909" i="4" s="1"/>
  <c r="BU1910" i="4" s="1"/>
  <c r="BU1911" i="4" s="1"/>
  <c r="BU1912" i="4" s="1"/>
  <c r="BU1913" i="4" s="1"/>
  <c r="BU1914" i="4" s="1"/>
  <c r="BU1915" i="4" s="1"/>
  <c r="BU1916" i="4" s="1"/>
  <c r="BU1917" i="4" s="1"/>
  <c r="BU1918" i="4" s="1"/>
  <c r="BU1919" i="4" s="1"/>
  <c r="BU1920" i="4" s="1"/>
  <c r="BU1921" i="4" s="1"/>
  <c r="BU1922" i="4" s="1"/>
  <c r="BU1923" i="4" s="1"/>
  <c r="BU1924" i="4" s="1"/>
  <c r="BU1925" i="4" s="1"/>
  <c r="BU1926" i="4" s="1"/>
  <c r="BU1927" i="4" s="1"/>
  <c r="BU1928" i="4" s="1"/>
  <c r="BU1929" i="4" s="1"/>
  <c r="BU1930" i="4" s="1"/>
  <c r="BU1931" i="4" s="1"/>
  <c r="BU1932" i="4" s="1"/>
  <c r="BU1933" i="4" s="1"/>
  <c r="BU1934" i="4" s="1"/>
  <c r="BU1935" i="4" s="1"/>
  <c r="BU1936" i="4" s="1"/>
  <c r="BU1937" i="4" s="1"/>
  <c r="BU1938" i="4" s="1"/>
  <c r="BU1939" i="4" s="1"/>
  <c r="BU1940" i="4" s="1"/>
  <c r="BU1941" i="4" s="1"/>
  <c r="BU1942" i="4" s="1"/>
  <c r="BU1943" i="4" s="1"/>
  <c r="BU1944" i="4" s="1"/>
  <c r="BU1945" i="4" s="1"/>
  <c r="BU1946" i="4" s="1"/>
  <c r="BU1947" i="4" s="1"/>
  <c r="BU1948" i="4" s="1"/>
  <c r="BU1949" i="4" s="1"/>
  <c r="BU1950" i="4" s="1"/>
  <c r="BU1951" i="4" s="1"/>
  <c r="BU1952" i="4" s="1"/>
  <c r="BU1953" i="4" s="1"/>
  <c r="BU1954" i="4" s="1"/>
  <c r="BU1955" i="4" s="1"/>
  <c r="BU1956" i="4" s="1"/>
  <c r="BU1957" i="4" s="1"/>
  <c r="BU1958" i="4" s="1"/>
  <c r="BU1959" i="4" s="1"/>
  <c r="BU1960" i="4" s="1"/>
  <c r="BU1961" i="4" s="1"/>
  <c r="BU1962" i="4" s="1"/>
  <c r="BU1963" i="4" s="1"/>
  <c r="BU1964" i="4" s="1"/>
  <c r="BU1965" i="4" s="1"/>
  <c r="BU1966" i="4" s="1"/>
  <c r="BU1967" i="4" s="1"/>
  <c r="BU1968" i="4" s="1"/>
  <c r="BU1969" i="4" s="1"/>
  <c r="BU1970" i="4" s="1"/>
  <c r="BU1971" i="4" s="1"/>
  <c r="BU1972" i="4" s="1"/>
  <c r="BU1973" i="4" s="1"/>
  <c r="BU1974" i="4" s="1"/>
  <c r="BU1975" i="4" s="1"/>
  <c r="BU1976" i="4" s="1"/>
  <c r="BU1977" i="4" s="1"/>
  <c r="BU1978" i="4" s="1"/>
  <c r="BU1979" i="4" s="1"/>
  <c r="BU1980" i="4" s="1"/>
  <c r="BU1981" i="4" s="1"/>
  <c r="BU1982" i="4" s="1"/>
  <c r="BU1983" i="4" s="1"/>
  <c r="BU1984" i="4" s="1"/>
  <c r="BU1985" i="4" s="1"/>
  <c r="BU1986" i="4" s="1"/>
  <c r="BU1987" i="4" s="1"/>
  <c r="BU1988" i="4" s="1"/>
  <c r="BU1989" i="4" s="1"/>
  <c r="BU1990" i="4" s="1"/>
  <c r="BU1991" i="4" s="1"/>
  <c r="BU1992" i="4" s="1"/>
  <c r="BU1993" i="4" s="1"/>
  <c r="BU1994" i="4" s="1"/>
  <c r="BU1995" i="4" s="1"/>
  <c r="BU1996" i="4" s="1"/>
  <c r="BU1997" i="4" s="1"/>
  <c r="BU1998" i="4" s="1"/>
  <c r="BU1999" i="4" s="1"/>
  <c r="BU2000" i="4" s="1"/>
  <c r="BU2001" i="4" s="1"/>
  <c r="BU2002" i="4" s="1"/>
  <c r="BU2003" i="4" s="1"/>
  <c r="BU2004" i="4" s="1"/>
  <c r="BU2005" i="4" s="1"/>
  <c r="BU2006" i="4" s="1"/>
  <c r="BU2007" i="4" s="1"/>
  <c r="BU2008" i="4" s="1"/>
  <c r="BU2009" i="4" s="1"/>
  <c r="BU2010" i="4" s="1"/>
  <c r="BU2011" i="4" s="1"/>
  <c r="BU2012" i="4" s="1"/>
  <c r="BU2013" i="4" s="1"/>
  <c r="BU2014" i="4" s="1"/>
  <c r="BU2015" i="4" s="1"/>
  <c r="BU2016" i="4" s="1"/>
  <c r="BU2017" i="4" s="1"/>
  <c r="BU2018" i="4" s="1"/>
  <c r="BU2019" i="4" s="1"/>
  <c r="BU2020" i="4" s="1"/>
  <c r="BU2021" i="4" s="1"/>
  <c r="BU2022" i="4" s="1"/>
  <c r="BU2023" i="4" s="1"/>
  <c r="BU2024" i="4" s="1"/>
  <c r="O1819" i="4"/>
  <c r="BT1749" i="4"/>
  <c r="BS1750" i="4"/>
  <c r="Q1819" i="4" l="1"/>
  <c r="P1819" i="4"/>
  <c r="O1820" i="4"/>
  <c r="BS1751" i="4"/>
  <c r="BT1750" i="4"/>
  <c r="Q1820" i="4" l="1"/>
  <c r="P1820" i="4"/>
  <c r="O1821" i="4"/>
  <c r="BT1751" i="4"/>
  <c r="BS1752" i="4"/>
  <c r="Q1821" i="4" l="1"/>
  <c r="P1821" i="4"/>
  <c r="O1822" i="4"/>
  <c r="BS1753" i="4"/>
  <c r="BT1752" i="4"/>
  <c r="Q1822" i="4" l="1"/>
  <c r="P1822" i="4"/>
  <c r="O1823" i="4"/>
  <c r="BT1753" i="4"/>
  <c r="BS1754" i="4"/>
  <c r="Q1823" i="4" l="1"/>
  <c r="P1823" i="4"/>
  <c r="O1824" i="4"/>
  <c r="BS1755" i="4"/>
  <c r="BT1754" i="4"/>
  <c r="Q1824" i="4" l="1"/>
  <c r="P1824" i="4"/>
  <c r="O1825" i="4"/>
  <c r="BT1755" i="4"/>
  <c r="BS1756" i="4"/>
  <c r="Q1825" i="4" l="1"/>
  <c r="P1825" i="4"/>
  <c r="O1826" i="4"/>
  <c r="BS1757" i="4"/>
  <c r="BT1756" i="4"/>
  <c r="Q1826" i="4" l="1"/>
  <c r="P1826" i="4"/>
  <c r="O1827" i="4"/>
  <c r="BT1757" i="4"/>
  <c r="BS1758" i="4"/>
  <c r="Q1827" i="4" l="1"/>
  <c r="P1827" i="4"/>
  <c r="O1828" i="4"/>
  <c r="BS1759" i="4"/>
  <c r="BT1758" i="4"/>
  <c r="Q1828" i="4" l="1"/>
  <c r="P1828" i="4"/>
  <c r="O1829" i="4"/>
  <c r="BT1759" i="4"/>
  <c r="BS1760" i="4"/>
  <c r="Q1829" i="4" l="1"/>
  <c r="P1829" i="4"/>
  <c r="O1830" i="4"/>
  <c r="BS1761" i="4"/>
  <c r="BT1760" i="4"/>
  <c r="Q1830" i="4" l="1"/>
  <c r="P1830" i="4"/>
  <c r="O1831" i="4"/>
  <c r="BT1761" i="4"/>
  <c r="BS1762" i="4"/>
  <c r="Q1831" i="4" l="1"/>
  <c r="P1831" i="4"/>
  <c r="O1832" i="4"/>
  <c r="BS1763" i="4"/>
  <c r="BT1762" i="4"/>
  <c r="Q1832" i="4" l="1"/>
  <c r="S68" i="4" s="1"/>
  <c r="BX68" i="4" s="1"/>
  <c r="P1832" i="4"/>
  <c r="R68" i="4" s="1"/>
  <c r="BW68" i="4" s="1"/>
  <c r="O1833" i="4"/>
  <c r="BT1763" i="4"/>
  <c r="BS1764" i="4"/>
  <c r="Q1833" i="4" l="1"/>
  <c r="P1833" i="4"/>
  <c r="O1834" i="4"/>
  <c r="BS1765" i="4"/>
  <c r="BT1764" i="4"/>
  <c r="Q1834" i="4" l="1"/>
  <c r="P1834" i="4"/>
  <c r="O1835" i="4"/>
  <c r="BT1765" i="4"/>
  <c r="BS1766" i="4"/>
  <c r="Q1835" i="4" l="1"/>
  <c r="P1835" i="4"/>
  <c r="O1836" i="4"/>
  <c r="BS1767" i="4"/>
  <c r="BT1766" i="4"/>
  <c r="Q1836" i="4" l="1"/>
  <c r="P1836" i="4"/>
  <c r="O1837" i="4"/>
  <c r="BT1767" i="4"/>
  <c r="BS1768" i="4"/>
  <c r="Q1837" i="4" l="1"/>
  <c r="P1837" i="4"/>
  <c r="O1838" i="4"/>
  <c r="BS1769" i="4"/>
  <c r="BT1768" i="4"/>
  <c r="Q1838" i="4" l="1"/>
  <c r="P1838" i="4"/>
  <c r="O1839" i="4"/>
  <c r="BT1769" i="4"/>
  <c r="BS1770" i="4"/>
  <c r="Q1839" i="4" l="1"/>
  <c r="P1839" i="4"/>
  <c r="O1840" i="4"/>
  <c r="BS1771" i="4"/>
  <c r="BT1770" i="4"/>
  <c r="Q1840" i="4" l="1"/>
  <c r="P1840" i="4"/>
  <c r="O1841" i="4"/>
  <c r="BT1771" i="4"/>
  <c r="BS1772" i="4"/>
  <c r="Q1841" i="4" l="1"/>
  <c r="P1841" i="4"/>
  <c r="O1842" i="4"/>
  <c r="BS1773" i="4"/>
  <c r="BT1772" i="4"/>
  <c r="Q1842" i="4" l="1"/>
  <c r="P1842" i="4"/>
  <c r="O1843" i="4"/>
  <c r="BT1773" i="4"/>
  <c r="BS1774" i="4"/>
  <c r="Q1843" i="4" l="1"/>
  <c r="P1843" i="4"/>
  <c r="O1844" i="4"/>
  <c r="BS1775" i="4"/>
  <c r="BT1774" i="4"/>
  <c r="Q1844" i="4" l="1"/>
  <c r="P1844" i="4"/>
  <c r="O1845" i="4"/>
  <c r="BT1775" i="4"/>
  <c r="BS1776" i="4"/>
  <c r="Q1845" i="4" l="1"/>
  <c r="P1845" i="4"/>
  <c r="O1846" i="4"/>
  <c r="BS1777" i="4"/>
  <c r="BT1776" i="4"/>
  <c r="Q1846" i="4" l="1"/>
  <c r="P1846" i="4"/>
  <c r="O1847" i="4"/>
  <c r="BT1777" i="4"/>
  <c r="BS1778" i="4"/>
  <c r="Q1847" i="4" l="1"/>
  <c r="P1847" i="4"/>
  <c r="O1848" i="4"/>
  <c r="BS1779" i="4"/>
  <c r="BT1778" i="4"/>
  <c r="Q1848" i="4" l="1"/>
  <c r="P1848" i="4"/>
  <c r="O1849" i="4"/>
  <c r="BT1779" i="4"/>
  <c r="BS1780" i="4"/>
  <c r="Q1849" i="4" l="1"/>
  <c r="P1849" i="4"/>
  <c r="O1850" i="4"/>
  <c r="BS1781" i="4"/>
  <c r="BT1780" i="4"/>
  <c r="Q1850" i="4" l="1"/>
  <c r="P1850" i="4"/>
  <c r="O1851" i="4"/>
  <c r="BT1781" i="4"/>
  <c r="BS1782" i="4"/>
  <c r="Q1851" i="4" l="1"/>
  <c r="P1851" i="4"/>
  <c r="O1852" i="4"/>
  <c r="BS1783" i="4"/>
  <c r="BT1782" i="4"/>
  <c r="Q1852" i="4" l="1"/>
  <c r="P1852" i="4"/>
  <c r="O1853" i="4"/>
  <c r="BT1783" i="4"/>
  <c r="BS1784" i="4"/>
  <c r="Q1853" i="4" l="1"/>
  <c r="P1853" i="4"/>
  <c r="O1854" i="4"/>
  <c r="BS1785" i="4"/>
  <c r="BT1784" i="4"/>
  <c r="Q1854" i="4" l="1"/>
  <c r="P1854" i="4"/>
  <c r="O1855" i="4"/>
  <c r="BT1785" i="4"/>
  <c r="BS1786" i="4"/>
  <c r="Q1855" i="4" l="1"/>
  <c r="P1855" i="4"/>
  <c r="O1856" i="4"/>
  <c r="BS1787" i="4"/>
  <c r="BT1786" i="4"/>
  <c r="Q1856" i="4" l="1"/>
  <c r="P1856" i="4"/>
  <c r="O1857" i="4"/>
  <c r="BT1787" i="4"/>
  <c r="BS1788" i="4"/>
  <c r="Q1857" i="4" l="1"/>
  <c r="P1857" i="4"/>
  <c r="O1858" i="4"/>
  <c r="BS1789" i="4"/>
  <c r="BT1788" i="4"/>
  <c r="Q1858" i="4" l="1"/>
  <c r="P1858" i="4"/>
  <c r="O1859" i="4"/>
  <c r="BT1789" i="4"/>
  <c r="BS1790" i="4"/>
  <c r="Q1859" i="4" l="1"/>
  <c r="P1859" i="4"/>
  <c r="O1860" i="4"/>
  <c r="BS1791" i="4"/>
  <c r="BT1790" i="4"/>
  <c r="Q1860" i="4" l="1"/>
  <c r="P1860" i="4"/>
  <c r="O1861" i="4"/>
  <c r="BT1791" i="4"/>
  <c r="BS1792" i="4"/>
  <c r="Q1861" i="4" l="1"/>
  <c r="P1861" i="4"/>
  <c r="O1862" i="4"/>
  <c r="BS1793" i="4"/>
  <c r="BT1792" i="4"/>
  <c r="Q1862" i="4" l="1"/>
  <c r="P1862" i="4"/>
  <c r="O1863" i="4"/>
  <c r="BT1793" i="4"/>
  <c r="BS1794" i="4"/>
  <c r="Q1863" i="4" l="1"/>
  <c r="P1863" i="4"/>
  <c r="O1864" i="4"/>
  <c r="BS1795" i="4"/>
  <c r="BT1794" i="4"/>
  <c r="Q1864" i="4" l="1"/>
  <c r="P1864" i="4"/>
  <c r="O1865" i="4"/>
  <c r="BT1795" i="4"/>
  <c r="BS1796" i="4"/>
  <c r="Q1865" i="4" l="1"/>
  <c r="P1865" i="4"/>
  <c r="O1866" i="4"/>
  <c r="BS1797" i="4"/>
  <c r="BT1796" i="4"/>
  <c r="Q1866" i="4" l="1"/>
  <c r="P1866" i="4"/>
  <c r="O1867" i="4"/>
  <c r="BT1797" i="4"/>
  <c r="BS1798" i="4"/>
  <c r="Q1867" i="4" l="1"/>
  <c r="P1867" i="4"/>
  <c r="O1868" i="4"/>
  <c r="BS1799" i="4"/>
  <c r="BT1798" i="4"/>
  <c r="Q1868" i="4" l="1"/>
  <c r="P1868" i="4"/>
  <c r="O1869" i="4"/>
  <c r="BT1799" i="4"/>
  <c r="BS1800" i="4"/>
  <c r="Q1869" i="4" l="1"/>
  <c r="P1869" i="4"/>
  <c r="O1870" i="4"/>
  <c r="BS1801" i="4"/>
  <c r="BT1800" i="4"/>
  <c r="Q1870" i="4" l="1"/>
  <c r="P1870" i="4"/>
  <c r="O1871" i="4"/>
  <c r="BT1801" i="4"/>
  <c r="BS1802" i="4"/>
  <c r="Q1871" i="4" l="1"/>
  <c r="P1871" i="4"/>
  <c r="O1872" i="4"/>
  <c r="BS1803" i="4"/>
  <c r="BT1802" i="4"/>
  <c r="Q1872" i="4" l="1"/>
  <c r="P1872" i="4"/>
  <c r="O1873" i="4"/>
  <c r="BT1803" i="4"/>
  <c r="BS1804" i="4"/>
  <c r="Q1873" i="4" l="1"/>
  <c r="P1873" i="4"/>
  <c r="O1874" i="4"/>
  <c r="BT1804" i="4"/>
  <c r="BS1805" i="4"/>
  <c r="Q1874" i="4" l="1"/>
  <c r="P1874" i="4"/>
  <c r="O1875" i="4"/>
  <c r="BS1806" i="4"/>
  <c r="BT1805" i="4"/>
  <c r="Q1875" i="4" l="1"/>
  <c r="P1875" i="4"/>
  <c r="O1876" i="4"/>
  <c r="BS1807" i="4"/>
  <c r="BT1806" i="4"/>
  <c r="Q1876" i="4" l="1"/>
  <c r="P1876" i="4"/>
  <c r="O1877" i="4"/>
  <c r="BT1807" i="4"/>
  <c r="BS1808" i="4"/>
  <c r="Q1877" i="4" l="1"/>
  <c r="P1877" i="4"/>
  <c r="O1878" i="4"/>
  <c r="BS1809" i="4"/>
  <c r="BT1808" i="4"/>
  <c r="Q1878" i="4" l="1"/>
  <c r="P1878" i="4"/>
  <c r="O1879" i="4"/>
  <c r="BT1809" i="4"/>
  <c r="BS1810" i="4"/>
  <c r="Q1879" i="4" l="1"/>
  <c r="P1879" i="4"/>
  <c r="O1880" i="4"/>
  <c r="BT1810" i="4"/>
  <c r="BS1811" i="4"/>
  <c r="Q1880" i="4" l="1"/>
  <c r="P1880" i="4"/>
  <c r="O1881" i="4"/>
  <c r="BS1812" i="4"/>
  <c r="BT1811" i="4"/>
  <c r="Q1881" i="4" l="1"/>
  <c r="P1881" i="4"/>
  <c r="O1882" i="4"/>
  <c r="BT1812" i="4"/>
  <c r="BS1813" i="4"/>
  <c r="Q1882" i="4" l="1"/>
  <c r="P1882" i="4"/>
  <c r="O1883" i="4"/>
  <c r="BS1814" i="4"/>
  <c r="BT1813" i="4"/>
  <c r="Q1883" i="4" l="1"/>
  <c r="P1883" i="4"/>
  <c r="O1884" i="4"/>
  <c r="BT1814" i="4"/>
  <c r="BS1815" i="4"/>
  <c r="Q1884" i="4" l="1"/>
  <c r="P1884" i="4"/>
  <c r="O1885" i="4"/>
  <c r="BS1816" i="4"/>
  <c r="BT1815" i="4"/>
  <c r="Q1885" i="4" l="1"/>
  <c r="P1885" i="4"/>
  <c r="O1886" i="4"/>
  <c r="BT1816" i="4"/>
  <c r="BS1817" i="4"/>
  <c r="Q1886" i="4" l="1"/>
  <c r="P1886" i="4"/>
  <c r="O1887" i="4"/>
  <c r="BS1818" i="4"/>
  <c r="BT1817" i="4"/>
  <c r="Q1887" i="4" l="1"/>
  <c r="P1887" i="4"/>
  <c r="O1888" i="4"/>
  <c r="BT1818" i="4"/>
  <c r="BS1819" i="4"/>
  <c r="Q1888" i="4" l="1"/>
  <c r="P1888" i="4"/>
  <c r="O1889" i="4"/>
  <c r="BS1820" i="4"/>
  <c r="BT1819" i="4"/>
  <c r="Q1889" i="4" l="1"/>
  <c r="P1889" i="4"/>
  <c r="O1890" i="4"/>
  <c r="BT1820" i="4"/>
  <c r="BS1821" i="4"/>
  <c r="Q1890" i="4" l="1"/>
  <c r="S1270" i="4" s="1"/>
  <c r="BX1270" i="4" s="1"/>
  <c r="P1890" i="4"/>
  <c r="R1270" i="4" s="1"/>
  <c r="BW1270" i="4" s="1"/>
  <c r="O1891" i="4"/>
  <c r="BS1822" i="4"/>
  <c r="BT1821" i="4"/>
  <c r="Q1891" i="4" l="1"/>
  <c r="P1891" i="4"/>
  <c r="O1892" i="4"/>
  <c r="BT1822" i="4"/>
  <c r="BS1823" i="4"/>
  <c r="Q1892" i="4" l="1"/>
  <c r="P1892" i="4"/>
  <c r="O1893" i="4"/>
  <c r="BS1824" i="4"/>
  <c r="BT1823" i="4"/>
  <c r="Q1893" i="4" l="1"/>
  <c r="P1893" i="4"/>
  <c r="O1894" i="4"/>
  <c r="BT1824" i="4"/>
  <c r="BS1825" i="4"/>
  <c r="Q1894" i="4" l="1"/>
  <c r="P1894" i="4"/>
  <c r="O1895" i="4"/>
  <c r="BS1826" i="4"/>
  <c r="BT1825" i="4"/>
  <c r="Q1895" i="4" l="1"/>
  <c r="P1895" i="4"/>
  <c r="O1896" i="4"/>
  <c r="BT1826" i="4"/>
  <c r="BS1827" i="4"/>
  <c r="Q1896" i="4" l="1"/>
  <c r="P1896" i="4"/>
  <c r="O1897" i="4"/>
  <c r="BS1828" i="4"/>
  <c r="BT1827" i="4"/>
  <c r="Q1897" i="4" l="1"/>
  <c r="P1897" i="4"/>
  <c r="O1898" i="4"/>
  <c r="BS1829" i="4"/>
  <c r="BT1828" i="4"/>
  <c r="Q1898" i="4" l="1"/>
  <c r="P1898" i="4"/>
  <c r="O1899" i="4"/>
  <c r="BT1829" i="4"/>
  <c r="BS1830" i="4"/>
  <c r="Q1899" i="4" l="1"/>
  <c r="P1899" i="4"/>
  <c r="O1900" i="4"/>
  <c r="BS1831" i="4"/>
  <c r="BT1830" i="4"/>
  <c r="Q1900" i="4" l="1"/>
  <c r="P1900" i="4"/>
  <c r="O1901" i="4"/>
  <c r="BT1831" i="4"/>
  <c r="BS1832" i="4"/>
  <c r="Q1901" i="4" l="1"/>
  <c r="P1901" i="4"/>
  <c r="O1902" i="4"/>
  <c r="BT1832" i="4"/>
  <c r="BS1833" i="4"/>
  <c r="Q1902" i="4" l="1"/>
  <c r="P1902" i="4"/>
  <c r="O1903" i="4"/>
  <c r="BS1834" i="4"/>
  <c r="BT1833" i="4"/>
  <c r="Q1903" i="4" l="1"/>
  <c r="P1903" i="4"/>
  <c r="O1904" i="4"/>
  <c r="BT1834" i="4"/>
  <c r="BS1835" i="4"/>
  <c r="Q1904" i="4" l="1"/>
  <c r="P1904" i="4"/>
  <c r="O1905" i="4"/>
  <c r="BS1836" i="4"/>
  <c r="BT1835" i="4"/>
  <c r="Q1905" i="4" l="1"/>
  <c r="P1905" i="4"/>
  <c r="O1906" i="4"/>
  <c r="BT1836" i="4"/>
  <c r="BS1837" i="4"/>
  <c r="Q1906" i="4" l="1"/>
  <c r="P1906" i="4"/>
  <c r="O1907" i="4"/>
  <c r="BS1838" i="4"/>
  <c r="BT1837" i="4"/>
  <c r="Q1907" i="4" l="1"/>
  <c r="P1907" i="4"/>
  <c r="O1908" i="4"/>
  <c r="BT1838" i="4"/>
  <c r="BS1839" i="4"/>
  <c r="Q1908" i="4" l="1"/>
  <c r="P1908" i="4"/>
  <c r="O1909" i="4"/>
  <c r="BS1840" i="4"/>
  <c r="BT1839" i="4"/>
  <c r="Q1909" i="4" l="1"/>
  <c r="P1909" i="4"/>
  <c r="O1910" i="4"/>
  <c r="BT1840" i="4"/>
  <c r="BS1841" i="4"/>
  <c r="Q1910" i="4" l="1"/>
  <c r="P1910" i="4"/>
  <c r="O1911" i="4"/>
  <c r="BS1842" i="4"/>
  <c r="BT1841" i="4"/>
  <c r="Q1911" i="4" l="1"/>
  <c r="P1911" i="4"/>
  <c r="O1912" i="4"/>
  <c r="BT1842" i="4"/>
  <c r="BS1843" i="4"/>
  <c r="Q1912" i="4" l="1"/>
  <c r="P1912" i="4"/>
  <c r="O1913" i="4"/>
  <c r="BS1844" i="4"/>
  <c r="BT1843" i="4"/>
  <c r="Q1913" i="4" l="1"/>
  <c r="P1913" i="4"/>
  <c r="O1914" i="4"/>
  <c r="BT1844" i="4"/>
  <c r="BS1845" i="4"/>
  <c r="Q1914" i="4" l="1"/>
  <c r="P1914" i="4"/>
  <c r="O1915" i="4"/>
  <c r="BS1846" i="4"/>
  <c r="BT1845" i="4"/>
  <c r="Q1915" i="4" l="1"/>
  <c r="P1915" i="4"/>
  <c r="O1916" i="4"/>
  <c r="BT1846" i="4"/>
  <c r="BS1847" i="4"/>
  <c r="Q1916" i="4" l="1"/>
  <c r="P1916" i="4"/>
  <c r="O1917" i="4"/>
  <c r="BS1848" i="4"/>
  <c r="BT1847" i="4"/>
  <c r="Q1917" i="4" l="1"/>
  <c r="P1917" i="4"/>
  <c r="O1918" i="4"/>
  <c r="BT1848" i="4"/>
  <c r="BS1849" i="4"/>
  <c r="Q1918" i="4" l="1"/>
  <c r="P1918" i="4"/>
  <c r="O1919" i="4"/>
  <c r="BS1850" i="4"/>
  <c r="BT1849" i="4"/>
  <c r="Q1919" i="4" l="1"/>
  <c r="P1919" i="4"/>
  <c r="O1920" i="4"/>
  <c r="BT1850" i="4"/>
  <c r="BS1851" i="4"/>
  <c r="Q1920" i="4" l="1"/>
  <c r="P1920" i="4"/>
  <c r="O1921" i="4"/>
  <c r="BS1852" i="4"/>
  <c r="BT1851" i="4"/>
  <c r="Q1921" i="4" l="1"/>
  <c r="P1921" i="4"/>
  <c r="O1922" i="4"/>
  <c r="BT1852" i="4"/>
  <c r="BS1853" i="4"/>
  <c r="Q1922" i="4" l="1"/>
  <c r="P1922" i="4"/>
  <c r="O1923" i="4"/>
  <c r="BS1854" i="4"/>
  <c r="BT1853" i="4"/>
  <c r="Q1923" i="4" l="1"/>
  <c r="P1923" i="4"/>
  <c r="O1924" i="4"/>
  <c r="BT1854" i="4"/>
  <c r="BS1855" i="4"/>
  <c r="Q1924" i="4" l="1"/>
  <c r="P1924" i="4"/>
  <c r="O1925" i="4"/>
  <c r="BS1856" i="4"/>
  <c r="BT1855" i="4"/>
  <c r="Q1925" i="4" l="1"/>
  <c r="P1925" i="4"/>
  <c r="O1926" i="4"/>
  <c r="BT1856" i="4"/>
  <c r="BS1857" i="4"/>
  <c r="Q1926" i="4" l="1"/>
  <c r="P1926" i="4"/>
  <c r="O1927" i="4"/>
  <c r="BS1858" i="4"/>
  <c r="BT1857" i="4"/>
  <c r="Q1927" i="4" l="1"/>
  <c r="P1927" i="4"/>
  <c r="O1928" i="4"/>
  <c r="BT1858" i="4"/>
  <c r="BS1859" i="4"/>
  <c r="Q1928" i="4" l="1"/>
  <c r="P1928" i="4"/>
  <c r="O1929" i="4"/>
  <c r="BS1860" i="4"/>
  <c r="BT1859" i="4"/>
  <c r="Q1929" i="4" l="1"/>
  <c r="P1929" i="4"/>
  <c r="O1930" i="4"/>
  <c r="BT1860" i="4"/>
  <c r="BS1861" i="4"/>
  <c r="Q1930" i="4" l="1"/>
  <c r="P1930" i="4"/>
  <c r="O1931" i="4"/>
  <c r="BS1862" i="4"/>
  <c r="BT1861" i="4"/>
  <c r="Q1931" i="4" l="1"/>
  <c r="P1931" i="4"/>
  <c r="O1932" i="4"/>
  <c r="BT1862" i="4"/>
  <c r="BS1863" i="4"/>
  <c r="Q1932" i="4" l="1"/>
  <c r="S1186" i="4" s="1"/>
  <c r="BX1186" i="4" s="1"/>
  <c r="P1932" i="4"/>
  <c r="R1186" i="4" s="1"/>
  <c r="BW1186" i="4" s="1"/>
  <c r="O1933" i="4"/>
  <c r="BS1864" i="4"/>
  <c r="BT1863" i="4"/>
  <c r="Q1933" i="4" l="1"/>
  <c r="P1933" i="4"/>
  <c r="O1934" i="4"/>
  <c r="BT1864" i="4"/>
  <c r="BS1865" i="4"/>
  <c r="Q1934" i="4" l="1"/>
  <c r="P1934" i="4"/>
  <c r="O1935" i="4"/>
  <c r="BS1866" i="4"/>
  <c r="BT1865" i="4"/>
  <c r="Q1935" i="4" l="1"/>
  <c r="P1935" i="4"/>
  <c r="O1936" i="4"/>
  <c r="BT1866" i="4"/>
  <c r="BS1867" i="4"/>
  <c r="Q1936" i="4" l="1"/>
  <c r="P1936" i="4"/>
  <c r="O1937" i="4"/>
  <c r="BS1868" i="4"/>
  <c r="BT1867" i="4"/>
  <c r="Q1937" i="4" l="1"/>
  <c r="P1937" i="4"/>
  <c r="O1938" i="4"/>
  <c r="BT1868" i="4"/>
  <c r="BS1869" i="4"/>
  <c r="Q1938" i="4" l="1"/>
  <c r="P1938" i="4"/>
  <c r="O1939" i="4"/>
  <c r="BS1870" i="4"/>
  <c r="BT1869" i="4"/>
  <c r="Q1939" i="4" l="1"/>
  <c r="P1939" i="4"/>
  <c r="O1940" i="4"/>
  <c r="BT1870" i="4"/>
  <c r="BS1871" i="4"/>
  <c r="Q1940" i="4" l="1"/>
  <c r="P1940" i="4"/>
  <c r="O1941" i="4"/>
  <c r="BS1872" i="4"/>
  <c r="BT1871" i="4"/>
  <c r="Q1941" i="4" l="1"/>
  <c r="P1941" i="4"/>
  <c r="O1942" i="4"/>
  <c r="BT1872" i="4"/>
  <c r="BS1873" i="4"/>
  <c r="Q1942" i="4" l="1"/>
  <c r="P1942" i="4"/>
  <c r="O1943" i="4"/>
  <c r="BS1874" i="4"/>
  <c r="BT1873" i="4"/>
  <c r="Q1943" i="4" l="1"/>
  <c r="P1943" i="4"/>
  <c r="O1944" i="4"/>
  <c r="BT1874" i="4"/>
  <c r="BS1875" i="4"/>
  <c r="Q1944" i="4" l="1"/>
  <c r="P1944" i="4"/>
  <c r="O1945" i="4"/>
  <c r="BS1876" i="4"/>
  <c r="BT1875" i="4"/>
  <c r="Q1945" i="4" l="1"/>
  <c r="P1945" i="4"/>
  <c r="O1946" i="4"/>
  <c r="BT1876" i="4"/>
  <c r="BS1877" i="4"/>
  <c r="Q1946" i="4" l="1"/>
  <c r="P1946" i="4"/>
  <c r="O1947" i="4"/>
  <c r="BS1878" i="4"/>
  <c r="BT1877" i="4"/>
  <c r="Q1947" i="4" l="1"/>
  <c r="P1947" i="4"/>
  <c r="O1948" i="4"/>
  <c r="BT1878" i="4"/>
  <c r="BS1879" i="4"/>
  <c r="Q1948" i="4" l="1"/>
  <c r="P1948" i="4"/>
  <c r="O1949" i="4"/>
  <c r="BS1880" i="4"/>
  <c r="BT1879" i="4"/>
  <c r="Q1949" i="4" l="1"/>
  <c r="P1949" i="4"/>
  <c r="O1950" i="4"/>
  <c r="BT1880" i="4"/>
  <c r="BS1881" i="4"/>
  <c r="Q1950" i="4" l="1"/>
  <c r="P1950" i="4"/>
  <c r="O1951" i="4"/>
  <c r="BS1882" i="4"/>
  <c r="BT1881" i="4"/>
  <c r="R10" i="4" l="1"/>
  <c r="S10" i="4"/>
  <c r="Q1951" i="4"/>
  <c r="P1951" i="4"/>
  <c r="O1952" i="4"/>
  <c r="BT1882" i="4"/>
  <c r="BS1883" i="4"/>
  <c r="BZ10" i="4" l="1"/>
  <c r="BZ11" i="4" s="1"/>
  <c r="BX10" i="4"/>
  <c r="BY10" i="4"/>
  <c r="BY11" i="4" s="1"/>
  <c r="BW10" i="4"/>
  <c r="Q1952" i="4"/>
  <c r="P1952" i="4"/>
  <c r="O1953" i="4"/>
  <c r="BS1884" i="4"/>
  <c r="BT1883" i="4"/>
  <c r="Q1953" i="4" l="1"/>
  <c r="P1953" i="4"/>
  <c r="O1954" i="4"/>
  <c r="BT1884" i="4"/>
  <c r="BS1885" i="4"/>
  <c r="Q1954" i="4" l="1"/>
  <c r="P1954" i="4"/>
  <c r="O1955" i="4"/>
  <c r="BS1886" i="4"/>
  <c r="BT1885" i="4"/>
  <c r="Q1955" i="4" l="1"/>
  <c r="P1955" i="4"/>
  <c r="O1956" i="4"/>
  <c r="BT1886" i="4"/>
  <c r="BS1887" i="4"/>
  <c r="Q1956" i="4" l="1"/>
  <c r="P1956" i="4"/>
  <c r="O1957" i="4"/>
  <c r="BS1888" i="4"/>
  <c r="BT1887" i="4"/>
  <c r="Q1957" i="4" l="1"/>
  <c r="P1957" i="4"/>
  <c r="O1958" i="4"/>
  <c r="BT1888" i="4"/>
  <c r="BS1889" i="4"/>
  <c r="Q1958" i="4" l="1"/>
  <c r="P1958" i="4"/>
  <c r="O1959" i="4"/>
  <c r="BS1890" i="4"/>
  <c r="BT1889" i="4"/>
  <c r="Q1959" i="4" l="1"/>
  <c r="P1959" i="4"/>
  <c r="O1960" i="4"/>
  <c r="BT1890" i="4"/>
  <c r="BS1891" i="4"/>
  <c r="Q1960" i="4" l="1"/>
  <c r="P1960" i="4"/>
  <c r="O1961" i="4"/>
  <c r="BS1892" i="4"/>
  <c r="BT1891" i="4"/>
  <c r="Q1961" i="4" l="1"/>
  <c r="P1961" i="4"/>
  <c r="O1962" i="4"/>
  <c r="BT1892" i="4"/>
  <c r="BS1893" i="4"/>
  <c r="Q1962" i="4" l="1"/>
  <c r="P1962" i="4"/>
  <c r="O1963" i="4"/>
  <c r="BS1894" i="4"/>
  <c r="BT1893" i="4"/>
  <c r="Q1963" i="4" l="1"/>
  <c r="P1963" i="4"/>
  <c r="O1964" i="4"/>
  <c r="BS1895" i="4"/>
  <c r="BT1894" i="4"/>
  <c r="Q1964" i="4" l="1"/>
  <c r="P1964" i="4"/>
  <c r="O1965" i="4"/>
  <c r="BT1895" i="4"/>
  <c r="BS1896" i="4"/>
  <c r="Q1965" i="4" l="1"/>
  <c r="P1965" i="4"/>
  <c r="O1966" i="4"/>
  <c r="BS1897" i="4"/>
  <c r="BT1896" i="4"/>
  <c r="Q1966" i="4" l="1"/>
  <c r="P1966" i="4"/>
  <c r="O1967" i="4"/>
  <c r="BT1897" i="4"/>
  <c r="BS1898" i="4"/>
  <c r="Q1967" i="4" l="1"/>
  <c r="P1967" i="4"/>
  <c r="O1968" i="4"/>
  <c r="BS1899" i="4"/>
  <c r="BT1898" i="4"/>
  <c r="Q1968" i="4" l="1"/>
  <c r="P1968" i="4"/>
  <c r="O1969" i="4"/>
  <c r="BT1899" i="4"/>
  <c r="BS1900" i="4"/>
  <c r="Q1969" i="4" l="1"/>
  <c r="P1969" i="4"/>
  <c r="O1970" i="4"/>
  <c r="BS1901" i="4"/>
  <c r="BT1900" i="4"/>
  <c r="Q1970" i="4" l="1"/>
  <c r="P1970" i="4"/>
  <c r="O1971" i="4"/>
  <c r="BT1901" i="4"/>
  <c r="BS1902" i="4"/>
  <c r="Q1971" i="4" l="1"/>
  <c r="P1971" i="4"/>
  <c r="O1972" i="4"/>
  <c r="BS1903" i="4"/>
  <c r="BT1902" i="4"/>
  <c r="Q1972" i="4" l="1"/>
  <c r="P1972" i="4"/>
  <c r="O1973" i="4"/>
  <c r="BT1903" i="4"/>
  <c r="BS1904" i="4"/>
  <c r="Q1973" i="4" l="1"/>
  <c r="P1973" i="4"/>
  <c r="O1974" i="4"/>
  <c r="BS1905" i="4"/>
  <c r="BT1904" i="4"/>
  <c r="Q1974" i="4" l="1"/>
  <c r="P1974" i="4"/>
  <c r="O1975" i="4"/>
  <c r="BT1905" i="4"/>
  <c r="BS1906" i="4"/>
  <c r="Q1975" i="4" l="1"/>
  <c r="P1975" i="4"/>
  <c r="O1976" i="4"/>
  <c r="BS1907" i="4"/>
  <c r="BT1906" i="4"/>
  <c r="Q1976" i="4" l="1"/>
  <c r="P1976" i="4"/>
  <c r="O1977" i="4"/>
  <c r="BT1907" i="4"/>
  <c r="BS1908" i="4"/>
  <c r="Q1977" i="4" l="1"/>
  <c r="P1977" i="4"/>
  <c r="O1978" i="4"/>
  <c r="BS1909" i="4"/>
  <c r="BT1908" i="4"/>
  <c r="Q1978" i="4" l="1"/>
  <c r="P1978" i="4"/>
  <c r="O1979" i="4"/>
  <c r="BT1909" i="4"/>
  <c r="BS1910" i="4"/>
  <c r="Q1979" i="4" l="1"/>
  <c r="P1979" i="4"/>
  <c r="O1980" i="4"/>
  <c r="BS1911" i="4"/>
  <c r="BT1910" i="4"/>
  <c r="Q1980" i="4" l="1"/>
  <c r="P1980" i="4"/>
  <c r="O1981" i="4"/>
  <c r="BT1911" i="4"/>
  <c r="BS1912" i="4"/>
  <c r="Q1981" i="4" l="1"/>
  <c r="P1981" i="4"/>
  <c r="O1982" i="4"/>
  <c r="BS1913" i="4"/>
  <c r="BT1912" i="4"/>
  <c r="Q1982" i="4" l="1"/>
  <c r="P1982" i="4"/>
  <c r="O1983" i="4"/>
  <c r="BT1913" i="4"/>
  <c r="BS1914" i="4"/>
  <c r="Q1983" i="4" l="1"/>
  <c r="P1983" i="4"/>
  <c r="O1984" i="4"/>
  <c r="BS1915" i="4"/>
  <c r="BT1914" i="4"/>
  <c r="Q1984" i="4" l="1"/>
  <c r="P1984" i="4"/>
  <c r="O1985" i="4"/>
  <c r="BT1915" i="4"/>
  <c r="BS1916" i="4"/>
  <c r="Q1985" i="4" l="1"/>
  <c r="P1985" i="4"/>
  <c r="O1986" i="4"/>
  <c r="BS1917" i="4"/>
  <c r="BT1916" i="4"/>
  <c r="Q1986" i="4" l="1"/>
  <c r="P1986" i="4"/>
  <c r="O1987" i="4"/>
  <c r="BT1917" i="4"/>
  <c r="BS1918" i="4"/>
  <c r="Q1987" i="4" l="1"/>
  <c r="P1987" i="4"/>
  <c r="O1988" i="4"/>
  <c r="BS1919" i="4"/>
  <c r="BT1918" i="4"/>
  <c r="Q1988" i="4" l="1"/>
  <c r="P1988" i="4"/>
  <c r="O1989" i="4"/>
  <c r="BT1919" i="4"/>
  <c r="BS1920" i="4"/>
  <c r="Q1989" i="4" l="1"/>
  <c r="P1989" i="4"/>
  <c r="O1990" i="4"/>
  <c r="BS1921" i="4"/>
  <c r="BT1920" i="4"/>
  <c r="Q1990" i="4" l="1"/>
  <c r="P1990" i="4"/>
  <c r="O1991" i="4"/>
  <c r="BT1921" i="4"/>
  <c r="BS1922" i="4"/>
  <c r="Q1991" i="4" l="1"/>
  <c r="P1991" i="4"/>
  <c r="O1992" i="4"/>
  <c r="BT1922" i="4"/>
  <c r="BS1923" i="4"/>
  <c r="Q1992" i="4" l="1"/>
  <c r="P1992" i="4"/>
  <c r="O1993" i="4"/>
  <c r="BS1924" i="4"/>
  <c r="BT1923" i="4"/>
  <c r="Q1993" i="4" l="1"/>
  <c r="P1993" i="4"/>
  <c r="O1994" i="4"/>
  <c r="BT1924" i="4"/>
  <c r="BS1925" i="4"/>
  <c r="Q1994" i="4" l="1"/>
  <c r="P1994" i="4"/>
  <c r="O1995" i="4"/>
  <c r="BS1926" i="4"/>
  <c r="BT1925" i="4"/>
  <c r="Q1995" i="4" l="1"/>
  <c r="P1995" i="4"/>
  <c r="O1996" i="4"/>
  <c r="BT1926" i="4"/>
  <c r="BS1927" i="4"/>
  <c r="Q1996" i="4" l="1"/>
  <c r="P1996" i="4"/>
  <c r="O1997" i="4"/>
  <c r="BS1928" i="4"/>
  <c r="BT1927" i="4"/>
  <c r="Q1997" i="4" l="1"/>
  <c r="P1997" i="4"/>
  <c r="O1998" i="4"/>
  <c r="BT1928" i="4"/>
  <c r="BS1929" i="4"/>
  <c r="Q1998" i="4" l="1"/>
  <c r="P1998" i="4"/>
  <c r="O1999" i="4"/>
  <c r="BS1930" i="4"/>
  <c r="BT1929" i="4"/>
  <c r="Q1999" i="4" l="1"/>
  <c r="P1999" i="4"/>
  <c r="O2000" i="4"/>
  <c r="BT1930" i="4"/>
  <c r="BS1931" i="4"/>
  <c r="Q2000" i="4" l="1"/>
  <c r="P2000" i="4"/>
  <c r="O2001" i="4"/>
  <c r="BS1932" i="4"/>
  <c r="BT1931" i="4"/>
  <c r="Q2001" i="4" l="1"/>
  <c r="P2001" i="4"/>
  <c r="O2002" i="4"/>
  <c r="BT1932" i="4"/>
  <c r="BS1933" i="4"/>
  <c r="Q2002" i="4" l="1"/>
  <c r="P2002" i="4"/>
  <c r="O2003" i="4"/>
  <c r="BS1934" i="4"/>
  <c r="BT1933" i="4"/>
  <c r="Q2003" i="4" l="1"/>
  <c r="P2003" i="4"/>
  <c r="O2004" i="4"/>
  <c r="BT1934" i="4"/>
  <c r="BS1935" i="4"/>
  <c r="Q2004" i="4" l="1"/>
  <c r="P2004" i="4"/>
  <c r="O2005" i="4"/>
  <c r="BS1936" i="4"/>
  <c r="BT1935" i="4"/>
  <c r="Q2005" i="4" l="1"/>
  <c r="P2005" i="4"/>
  <c r="O2006" i="4"/>
  <c r="BS1937" i="4"/>
  <c r="BT1936" i="4"/>
  <c r="Q2006" i="4" l="1"/>
  <c r="P2006" i="4"/>
  <c r="O2007" i="4"/>
  <c r="BT1937" i="4"/>
  <c r="BS1938" i="4"/>
  <c r="Q2007" i="4" l="1"/>
  <c r="P2007" i="4"/>
  <c r="O2008" i="4"/>
  <c r="BS1939" i="4"/>
  <c r="BT1938" i="4"/>
  <c r="Q2008" i="4" l="1"/>
  <c r="P2008" i="4"/>
  <c r="O2009" i="4"/>
  <c r="BT1939" i="4"/>
  <c r="BS1940" i="4"/>
  <c r="Q2009" i="4" l="1"/>
  <c r="P2009" i="4"/>
  <c r="O2010" i="4"/>
  <c r="BS1941" i="4"/>
  <c r="BT1940" i="4"/>
  <c r="Q2010" i="4" l="1"/>
  <c r="P2010" i="4"/>
  <c r="O2011" i="4"/>
  <c r="BT1941" i="4"/>
  <c r="BS1942" i="4"/>
  <c r="Q2011" i="4" l="1"/>
  <c r="P2011" i="4"/>
  <c r="O2012" i="4"/>
  <c r="BT1942" i="4"/>
  <c r="BS1943" i="4"/>
  <c r="Q2012" i="4" l="1"/>
  <c r="P2012" i="4"/>
  <c r="O2013" i="4"/>
  <c r="BS1944" i="4"/>
  <c r="BT1943" i="4"/>
  <c r="R128" i="4" l="1"/>
  <c r="BW128" i="4" s="1"/>
  <c r="S128" i="4"/>
  <c r="BX128" i="4" s="1"/>
  <c r="Q2013" i="4"/>
  <c r="P2013" i="4"/>
  <c r="O2014" i="4"/>
  <c r="BT1944" i="4"/>
  <c r="BS1945" i="4"/>
  <c r="Q2014" i="4" l="1"/>
  <c r="P2014" i="4"/>
  <c r="O2015" i="4"/>
  <c r="BS1946" i="4"/>
  <c r="BT1945" i="4"/>
  <c r="Q2015" i="4" l="1"/>
  <c r="P2015" i="4"/>
  <c r="O2016" i="4"/>
  <c r="BT1946" i="4"/>
  <c r="BS1947" i="4"/>
  <c r="Q2016" i="4" l="1"/>
  <c r="P2016" i="4"/>
  <c r="O2017" i="4"/>
  <c r="BS1948" i="4"/>
  <c r="BT1947" i="4"/>
  <c r="Q2017" i="4" l="1"/>
  <c r="P2017" i="4"/>
  <c r="O2018" i="4"/>
  <c r="BT1948" i="4"/>
  <c r="BS1949" i="4"/>
  <c r="Q2018" i="4" l="1"/>
  <c r="P2018" i="4"/>
  <c r="O2019" i="4"/>
  <c r="BS1950" i="4"/>
  <c r="BT1949" i="4"/>
  <c r="Q2019" i="4" l="1"/>
  <c r="P2019" i="4"/>
  <c r="O2020" i="4"/>
  <c r="BT1950" i="4"/>
  <c r="BS1951" i="4"/>
  <c r="R70" i="4" l="1"/>
  <c r="BW70" i="4" s="1"/>
  <c r="R90" i="4"/>
  <c r="BW90" i="4" s="1"/>
  <c r="S70" i="4"/>
  <c r="BX70" i="4" s="1"/>
  <c r="S90" i="4"/>
  <c r="BX90" i="4" s="1"/>
  <c r="R811" i="4"/>
  <c r="BW811" i="4" s="1"/>
  <c r="R1269" i="4"/>
  <c r="BW1269" i="4" s="1"/>
  <c r="S811" i="4"/>
  <c r="BX811" i="4" s="1"/>
  <c r="S1269" i="4"/>
  <c r="BX1269" i="4" s="1"/>
  <c r="R129" i="4"/>
  <c r="BW129" i="4" s="1"/>
  <c r="R1271" i="4"/>
  <c r="BW1271" i="4" s="1"/>
  <c r="R67" i="4"/>
  <c r="BW67" i="4" s="1"/>
  <c r="R905" i="4"/>
  <c r="BW905" i="4" s="1"/>
  <c r="S129" i="4"/>
  <c r="BX129" i="4" s="1"/>
  <c r="S1271" i="4"/>
  <c r="BX1271" i="4" s="1"/>
  <c r="S67" i="4"/>
  <c r="BX67" i="4" s="1"/>
  <c r="S905" i="4"/>
  <c r="BX905" i="4" s="1"/>
  <c r="R31" i="4"/>
  <c r="BW31" i="4" s="1"/>
  <c r="R1187" i="4"/>
  <c r="BW1187" i="4" s="1"/>
  <c r="R1387" i="4"/>
  <c r="BW1387" i="4" s="1"/>
  <c r="R1388" i="4"/>
  <c r="BW1388" i="4" s="1"/>
  <c r="S31" i="4"/>
  <c r="BX31" i="4" s="1"/>
  <c r="S1187" i="4"/>
  <c r="BX1187" i="4" s="1"/>
  <c r="S1387" i="4"/>
  <c r="BX1387" i="4" s="1"/>
  <c r="S1388" i="4"/>
  <c r="BX1388" i="4" s="1"/>
  <c r="R30" i="4"/>
  <c r="BW30" i="4" s="1"/>
  <c r="R810" i="4"/>
  <c r="BW810" i="4" s="1"/>
  <c r="S30" i="4"/>
  <c r="BX30" i="4" s="1"/>
  <c r="S810" i="4"/>
  <c r="BX810" i="4" s="1"/>
  <c r="R88" i="4"/>
  <c r="BW88" i="4" s="1"/>
  <c r="R29" i="4"/>
  <c r="BW29" i="4" s="1"/>
  <c r="R69" i="4"/>
  <c r="BW69" i="4" s="1"/>
  <c r="R45" i="4"/>
  <c r="BW45" i="4" s="1"/>
  <c r="S88" i="4"/>
  <c r="BX88" i="4" s="1"/>
  <c r="S29" i="4"/>
  <c r="BX29" i="4" s="1"/>
  <c r="S69" i="4"/>
  <c r="BX69" i="4" s="1"/>
  <c r="S45" i="4"/>
  <c r="BX45" i="4" s="1"/>
  <c r="R25" i="4"/>
  <c r="BW25" i="4" s="1"/>
  <c r="R26" i="4"/>
  <c r="BW26" i="4" s="1"/>
  <c r="R27" i="4"/>
  <c r="BW27" i="4" s="1"/>
  <c r="R28" i="4"/>
  <c r="BW28" i="4" s="1"/>
  <c r="R85" i="4"/>
  <c r="BW85" i="4" s="1"/>
  <c r="R86" i="4"/>
  <c r="BW86" i="4" s="1"/>
  <c r="R71" i="4"/>
  <c r="BW71" i="4" s="1"/>
  <c r="R130" i="4"/>
  <c r="BW130" i="4" s="1"/>
  <c r="R1385" i="4"/>
  <c r="BW1385" i="4" s="1"/>
  <c r="R131" i="4"/>
  <c r="BW131" i="4" s="1"/>
  <c r="R189" i="4"/>
  <c r="BW189" i="4" s="1"/>
  <c r="S25" i="4"/>
  <c r="BX25" i="4" s="1"/>
  <c r="S26" i="4"/>
  <c r="BX26" i="4" s="1"/>
  <c r="S27" i="4"/>
  <c r="BX27" i="4" s="1"/>
  <c r="S28" i="4"/>
  <c r="BX28" i="4" s="1"/>
  <c r="S85" i="4"/>
  <c r="BX85" i="4" s="1"/>
  <c r="S86" i="4"/>
  <c r="BX86" i="4" s="1"/>
  <c r="S71" i="4"/>
  <c r="BX71" i="4" s="1"/>
  <c r="S130" i="4"/>
  <c r="BX130" i="4" s="1"/>
  <c r="S1385" i="4"/>
  <c r="BX1385" i="4" s="1"/>
  <c r="S131" i="4"/>
  <c r="BX131" i="4" s="1"/>
  <c r="S189" i="4"/>
  <c r="BX189" i="4" s="1"/>
  <c r="S12" i="4"/>
  <c r="S20" i="4"/>
  <c r="BX20" i="4" s="1"/>
  <c r="S21" i="4"/>
  <c r="BX21" i="4" s="1"/>
  <c r="S13" i="4"/>
  <c r="S22" i="4"/>
  <c r="BX22" i="4" s="1"/>
  <c r="S23" i="4"/>
  <c r="BX23" i="4" s="1"/>
  <c r="S14" i="4"/>
  <c r="S24" i="4"/>
  <c r="BX24" i="4" s="1"/>
  <c r="S34" i="4"/>
  <c r="BX34" i="4" s="1"/>
  <c r="S15" i="4"/>
  <c r="S35" i="4"/>
  <c r="BX35" i="4" s="1"/>
  <c r="S36" i="4"/>
  <c r="BX36" i="4" s="1"/>
  <c r="S37" i="4"/>
  <c r="BX37" i="4" s="1"/>
  <c r="S16" i="4"/>
  <c r="S38" i="4"/>
  <c r="BX38" i="4" s="1"/>
  <c r="S78" i="4"/>
  <c r="BX78" i="4" s="1"/>
  <c r="S39" i="4"/>
  <c r="BX39" i="4" s="1"/>
  <c r="S80" i="4"/>
  <c r="BX80" i="4" s="1"/>
  <c r="S40" i="4"/>
  <c r="BX40" i="4" s="1"/>
  <c r="S79" i="4"/>
  <c r="BX79" i="4" s="1"/>
  <c r="S41" i="4"/>
  <c r="BX41" i="4" s="1"/>
  <c r="S81" i="4"/>
  <c r="BX81" i="4" s="1"/>
  <c r="S17" i="4"/>
  <c r="S42" i="4"/>
  <c r="BX42" i="4" s="1"/>
  <c r="S83" i="4"/>
  <c r="BX83" i="4" s="1"/>
  <c r="S43" i="4"/>
  <c r="BX43" i="4" s="1"/>
  <c r="S72" i="4"/>
  <c r="BX72" i="4" s="1"/>
  <c r="S44" i="4"/>
  <c r="BX44" i="4" s="1"/>
  <c r="S84" i="4"/>
  <c r="BX84" i="4" s="1"/>
  <c r="S82" i="4"/>
  <c r="BX82" i="4" s="1"/>
  <c r="S74" i="4"/>
  <c r="BX74" i="4" s="1"/>
  <c r="S132" i="4"/>
  <c r="BX132" i="4" s="1"/>
  <c r="S1302" i="4"/>
  <c r="BX1302" i="4" s="1"/>
  <c r="S1241" i="4"/>
  <c r="BX1241" i="4" s="1"/>
  <c r="S133" i="4"/>
  <c r="BX133" i="4" s="1"/>
  <c r="S18" i="4"/>
  <c r="S76" i="4"/>
  <c r="BX76" i="4" s="1"/>
  <c r="S1272" i="4"/>
  <c r="BX1272" i="4" s="1"/>
  <c r="S136" i="4"/>
  <c r="BX136" i="4" s="1"/>
  <c r="S1303" i="4"/>
  <c r="BX1303" i="4" s="1"/>
  <c r="S73" i="4"/>
  <c r="BX73" i="4" s="1"/>
  <c r="S1242" i="4"/>
  <c r="BX1242" i="4" s="1"/>
  <c r="S1334" i="4"/>
  <c r="BX1334" i="4" s="1"/>
  <c r="S134" i="4"/>
  <c r="BX134" i="4" s="1"/>
  <c r="S32" i="4"/>
  <c r="BX32" i="4" s="1"/>
  <c r="S92" i="4"/>
  <c r="BX92" i="4" s="1"/>
  <c r="S1356" i="4"/>
  <c r="BX1356" i="4" s="1"/>
  <c r="S137" i="4"/>
  <c r="BX137" i="4" s="1"/>
  <c r="S1301" i="4"/>
  <c r="BX1301" i="4" s="1"/>
  <c r="S1304" i="4"/>
  <c r="BX1304" i="4" s="1"/>
  <c r="R12" i="4"/>
  <c r="R20" i="4"/>
  <c r="BW20" i="4" s="1"/>
  <c r="R21" i="4"/>
  <c r="BW21" i="4" s="1"/>
  <c r="R13" i="4"/>
  <c r="R22" i="4"/>
  <c r="BW22" i="4" s="1"/>
  <c r="R23" i="4"/>
  <c r="BW23" i="4" s="1"/>
  <c r="R14" i="4"/>
  <c r="R24" i="4"/>
  <c r="BW24" i="4" s="1"/>
  <c r="R34" i="4"/>
  <c r="BW34" i="4" s="1"/>
  <c r="R15" i="4"/>
  <c r="R35" i="4"/>
  <c r="BW35" i="4" s="1"/>
  <c r="R36" i="4"/>
  <c r="BW36" i="4" s="1"/>
  <c r="R37" i="4"/>
  <c r="BW37" i="4" s="1"/>
  <c r="R16" i="4"/>
  <c r="R38" i="4"/>
  <c r="BW38" i="4" s="1"/>
  <c r="R78" i="4"/>
  <c r="BW78" i="4" s="1"/>
  <c r="R39" i="4"/>
  <c r="BW39" i="4" s="1"/>
  <c r="R80" i="4"/>
  <c r="BW80" i="4" s="1"/>
  <c r="R40" i="4"/>
  <c r="BW40" i="4" s="1"/>
  <c r="R79" i="4"/>
  <c r="BW79" i="4" s="1"/>
  <c r="R41" i="4"/>
  <c r="BW41" i="4" s="1"/>
  <c r="R81" i="4"/>
  <c r="BW81" i="4" s="1"/>
  <c r="R17" i="4"/>
  <c r="R42" i="4"/>
  <c r="BW42" i="4" s="1"/>
  <c r="R83" i="4"/>
  <c r="BW83" i="4" s="1"/>
  <c r="R43" i="4"/>
  <c r="BW43" i="4" s="1"/>
  <c r="R72" i="4"/>
  <c r="BW72" i="4" s="1"/>
  <c r="R44" i="4"/>
  <c r="BW44" i="4" s="1"/>
  <c r="R84" i="4"/>
  <c r="BW84" i="4" s="1"/>
  <c r="R82" i="4"/>
  <c r="BW82" i="4" s="1"/>
  <c r="R74" i="4"/>
  <c r="BW74" i="4" s="1"/>
  <c r="R132" i="4"/>
  <c r="BW132" i="4" s="1"/>
  <c r="R1302" i="4"/>
  <c r="BW1302" i="4" s="1"/>
  <c r="R1241" i="4"/>
  <c r="BW1241" i="4" s="1"/>
  <c r="R133" i="4"/>
  <c r="BW133" i="4" s="1"/>
  <c r="R18" i="4"/>
  <c r="R76" i="4"/>
  <c r="BW76" i="4" s="1"/>
  <c r="R1272" i="4"/>
  <c r="BW1272" i="4" s="1"/>
  <c r="R136" i="4"/>
  <c r="BW136" i="4" s="1"/>
  <c r="R1303" i="4"/>
  <c r="BW1303" i="4" s="1"/>
  <c r="R73" i="4"/>
  <c r="BW73" i="4" s="1"/>
  <c r="R1242" i="4"/>
  <c r="BW1242" i="4" s="1"/>
  <c r="R1334" i="4"/>
  <c r="BW1334" i="4" s="1"/>
  <c r="R134" i="4"/>
  <c r="BW134" i="4" s="1"/>
  <c r="R32" i="4"/>
  <c r="BW32" i="4" s="1"/>
  <c r="R92" i="4"/>
  <c r="BW92" i="4" s="1"/>
  <c r="R1356" i="4"/>
  <c r="BW1356" i="4" s="1"/>
  <c r="R137" i="4"/>
  <c r="BW137" i="4" s="1"/>
  <c r="R1301" i="4"/>
  <c r="BW1301" i="4" s="1"/>
  <c r="R1304" i="4"/>
  <c r="BW1304" i="4" s="1"/>
  <c r="R66" i="4"/>
  <c r="BW66" i="4" s="1"/>
  <c r="R65" i="4"/>
  <c r="BW65" i="4" s="1"/>
  <c r="R1158" i="4"/>
  <c r="BW1158" i="4" s="1"/>
  <c r="R125" i="4"/>
  <c r="BW125" i="4" s="1"/>
  <c r="R1159" i="4"/>
  <c r="BW1159" i="4" s="1"/>
  <c r="R126" i="4"/>
  <c r="BW126" i="4" s="1"/>
  <c r="R792" i="4"/>
  <c r="BW792" i="4" s="1"/>
  <c r="R127" i="4"/>
  <c r="BW127" i="4" s="1"/>
  <c r="R1708" i="4"/>
  <c r="BW1708" i="4" s="1"/>
  <c r="R1218" i="4"/>
  <c r="BW1218" i="4" s="1"/>
  <c r="R793" i="4"/>
  <c r="BW793" i="4" s="1"/>
  <c r="R1162" i="4"/>
  <c r="BW1162" i="4" s="1"/>
  <c r="R1221" i="4"/>
  <c r="BW1221" i="4" s="1"/>
  <c r="R1161" i="4"/>
  <c r="BW1161" i="4" s="1"/>
  <c r="R1709" i="4"/>
  <c r="BW1709" i="4" s="1"/>
  <c r="R1219" i="4"/>
  <c r="BW1219" i="4" s="1"/>
  <c r="R185" i="4"/>
  <c r="BW185" i="4" s="1"/>
  <c r="R1163" i="4"/>
  <c r="BW1163" i="4" s="1"/>
  <c r="R609" i="4"/>
  <c r="BW609" i="4" s="1"/>
  <c r="R1901" i="4"/>
  <c r="BW1901" i="4" s="1"/>
  <c r="R1160" i="4"/>
  <c r="BW1160" i="4" s="1"/>
  <c r="S66" i="4"/>
  <c r="BX66" i="4" s="1"/>
  <c r="S65" i="4"/>
  <c r="BX65" i="4" s="1"/>
  <c r="S1158" i="4"/>
  <c r="BX1158" i="4" s="1"/>
  <c r="S125" i="4"/>
  <c r="BX125" i="4" s="1"/>
  <c r="S1159" i="4"/>
  <c r="BX1159" i="4" s="1"/>
  <c r="S126" i="4"/>
  <c r="BX126" i="4" s="1"/>
  <c r="S792" i="4"/>
  <c r="BX792" i="4" s="1"/>
  <c r="S127" i="4"/>
  <c r="BX127" i="4" s="1"/>
  <c r="S1708" i="4"/>
  <c r="BX1708" i="4" s="1"/>
  <c r="S1218" i="4"/>
  <c r="BX1218" i="4" s="1"/>
  <c r="S793" i="4"/>
  <c r="BX793" i="4" s="1"/>
  <c r="S1162" i="4"/>
  <c r="BX1162" i="4" s="1"/>
  <c r="S1221" i="4"/>
  <c r="BX1221" i="4" s="1"/>
  <c r="S1161" i="4"/>
  <c r="BX1161" i="4" s="1"/>
  <c r="S1709" i="4"/>
  <c r="BX1709" i="4" s="1"/>
  <c r="S1219" i="4"/>
  <c r="BX1219" i="4" s="1"/>
  <c r="S185" i="4"/>
  <c r="BX185" i="4" s="1"/>
  <c r="S1163" i="4"/>
  <c r="BX1163" i="4" s="1"/>
  <c r="S609" i="4"/>
  <c r="BX609" i="4" s="1"/>
  <c r="S1901" i="4"/>
  <c r="BX1901" i="4" s="1"/>
  <c r="S1160" i="4"/>
  <c r="BX1160" i="4" s="1"/>
  <c r="R64" i="4"/>
  <c r="BW64" i="4" s="1"/>
  <c r="R1384" i="4"/>
  <c r="BW1384" i="4" s="1"/>
  <c r="R123" i="4"/>
  <c r="BW123" i="4" s="1"/>
  <c r="R1078" i="4"/>
  <c r="BW1078" i="4" s="1"/>
  <c r="R1615" i="4"/>
  <c r="BW1615" i="4" s="1"/>
  <c r="R1190" i="4"/>
  <c r="BW1190" i="4" s="1"/>
  <c r="R1079" i="4"/>
  <c r="BW1079" i="4" s="1"/>
  <c r="R1189" i="4"/>
  <c r="BW1189" i="4" s="1"/>
  <c r="R124" i="4"/>
  <c r="BW124" i="4" s="1"/>
  <c r="R1616" i="4"/>
  <c r="BW1616" i="4" s="1"/>
  <c r="R1191" i="4"/>
  <c r="BW1191" i="4" s="1"/>
  <c r="R1131" i="4"/>
  <c r="BW1131" i="4" s="1"/>
  <c r="R1080" i="4"/>
  <c r="BW1080" i="4" s="1"/>
  <c r="R720" i="4"/>
  <c r="BW720" i="4" s="1"/>
  <c r="R904" i="4"/>
  <c r="BW904" i="4" s="1"/>
  <c r="R184" i="4"/>
  <c r="BW184" i="4" s="1"/>
  <c r="R1250" i="4"/>
  <c r="BW1250" i="4" s="1"/>
  <c r="R774" i="4"/>
  <c r="BW774" i="4" s="1"/>
  <c r="R1803" i="4"/>
  <c r="BW1803" i="4" s="1"/>
  <c r="R1617" i="4"/>
  <c r="BW1617" i="4" s="1"/>
  <c r="R1188" i="4"/>
  <c r="BW1188" i="4" s="1"/>
  <c r="R1192" i="4"/>
  <c r="BW1192" i="4" s="1"/>
  <c r="R1081" i="4"/>
  <c r="BW1081" i="4" s="1"/>
  <c r="R721" i="4"/>
  <c r="BW721" i="4" s="1"/>
  <c r="R595" i="4"/>
  <c r="BW595" i="4" s="1"/>
  <c r="R775" i="4"/>
  <c r="BW775" i="4" s="1"/>
  <c r="R1804" i="4"/>
  <c r="BW1804" i="4" s="1"/>
  <c r="R1564" i="4"/>
  <c r="BW1564" i="4" s="1"/>
  <c r="R1859" i="4"/>
  <c r="BW1859" i="4" s="1"/>
  <c r="R1139" i="4"/>
  <c r="BW1139" i="4" s="1"/>
  <c r="R1134" i="4"/>
  <c r="BW1134" i="4" s="1"/>
  <c r="R1618" i="4"/>
  <c r="BW1618" i="4" s="1"/>
  <c r="S64" i="4"/>
  <c r="BX64" i="4" s="1"/>
  <c r="S1384" i="4"/>
  <c r="BX1384" i="4" s="1"/>
  <c r="S123" i="4"/>
  <c r="BX123" i="4" s="1"/>
  <c r="S1078" i="4"/>
  <c r="BX1078" i="4" s="1"/>
  <c r="S1615" i="4"/>
  <c r="BX1615" i="4" s="1"/>
  <c r="S1190" i="4"/>
  <c r="BX1190" i="4" s="1"/>
  <c r="S1079" i="4"/>
  <c r="BX1079" i="4" s="1"/>
  <c r="S1189" i="4"/>
  <c r="BX1189" i="4" s="1"/>
  <c r="S124" i="4"/>
  <c r="BX124" i="4" s="1"/>
  <c r="S1616" i="4"/>
  <c r="BX1616" i="4" s="1"/>
  <c r="S1191" i="4"/>
  <c r="BX1191" i="4" s="1"/>
  <c r="S1131" i="4"/>
  <c r="BX1131" i="4" s="1"/>
  <c r="S1080" i="4"/>
  <c r="BX1080" i="4" s="1"/>
  <c r="S720" i="4"/>
  <c r="BX720" i="4" s="1"/>
  <c r="S184" i="4"/>
  <c r="BX184" i="4" s="1"/>
  <c r="S904" i="4"/>
  <c r="BX904" i="4" s="1"/>
  <c r="S1250" i="4"/>
  <c r="BX1250" i="4" s="1"/>
  <c r="S774" i="4"/>
  <c r="BX774" i="4" s="1"/>
  <c r="S1803" i="4"/>
  <c r="BX1803" i="4" s="1"/>
  <c r="S1617" i="4"/>
  <c r="BX1617" i="4" s="1"/>
  <c r="S1188" i="4"/>
  <c r="BX1188" i="4" s="1"/>
  <c r="S1192" i="4"/>
  <c r="BX1192" i="4" s="1"/>
  <c r="S721" i="4"/>
  <c r="BX721" i="4" s="1"/>
  <c r="S1081" i="4"/>
  <c r="BX1081" i="4" s="1"/>
  <c r="S595" i="4"/>
  <c r="BX595" i="4" s="1"/>
  <c r="S775" i="4"/>
  <c r="BX775" i="4" s="1"/>
  <c r="S1804" i="4"/>
  <c r="BX1804" i="4" s="1"/>
  <c r="S1564" i="4"/>
  <c r="BX1564" i="4" s="1"/>
  <c r="S1859" i="4"/>
  <c r="BX1859" i="4" s="1"/>
  <c r="S1139" i="4"/>
  <c r="BX1139" i="4" s="1"/>
  <c r="S1134" i="4"/>
  <c r="BX1134" i="4" s="1"/>
  <c r="S1618" i="4"/>
  <c r="BX1618" i="4" s="1"/>
  <c r="R1108" i="4"/>
  <c r="BW1108" i="4" s="1"/>
  <c r="R63" i="4"/>
  <c r="BW63" i="4" s="1"/>
  <c r="R1052" i="4"/>
  <c r="BW1052" i="4" s="1"/>
  <c r="R1109" i="4"/>
  <c r="BW1109" i="4" s="1"/>
  <c r="R121" i="4"/>
  <c r="BW121" i="4" s="1"/>
  <c r="R1053" i="4"/>
  <c r="BW1053" i="4" s="1"/>
  <c r="R1110" i="4"/>
  <c r="BW1110" i="4" s="1"/>
  <c r="R122" i="4"/>
  <c r="BW122" i="4" s="1"/>
  <c r="R1111" i="4"/>
  <c r="BW1111" i="4" s="1"/>
  <c r="R1997" i="4"/>
  <c r="BW1997" i="4" s="1"/>
  <c r="R1055" i="4"/>
  <c r="BW1055" i="4" s="1"/>
  <c r="R1525" i="4"/>
  <c r="BW1525" i="4" s="1"/>
  <c r="R1054" i="4"/>
  <c r="BW1054" i="4" s="1"/>
  <c r="R1112" i="4"/>
  <c r="BW1112" i="4" s="1"/>
  <c r="R1707" i="4"/>
  <c r="BW1707" i="4" s="1"/>
  <c r="R1056" i="4"/>
  <c r="BW1056" i="4" s="1"/>
  <c r="R179" i="4"/>
  <c r="BW179" i="4" s="1"/>
  <c r="R704" i="4"/>
  <c r="BW704" i="4" s="1"/>
  <c r="R1354" i="4"/>
  <c r="BW1354" i="4" s="1"/>
  <c r="R1113" i="4"/>
  <c r="BW1113" i="4" s="1"/>
  <c r="R1999" i="4"/>
  <c r="BW1999" i="4" s="1"/>
  <c r="R1057" i="4"/>
  <c r="BW1057" i="4" s="1"/>
  <c r="R180" i="4"/>
  <c r="BW180" i="4" s="1"/>
  <c r="R812" i="4"/>
  <c r="BW812" i="4" s="1"/>
  <c r="R235" i="4"/>
  <c r="BW235" i="4" s="1"/>
  <c r="R1578" i="4"/>
  <c r="BW1578" i="4" s="1"/>
  <c r="R1001" i="4"/>
  <c r="BW1001" i="4" s="1"/>
  <c r="R1998" i="4"/>
  <c r="BW1998" i="4" s="1"/>
  <c r="R1762" i="4"/>
  <c r="BW1762" i="4" s="1"/>
  <c r="R465" i="4"/>
  <c r="BW465" i="4" s="1"/>
  <c r="R705" i="4"/>
  <c r="BW705" i="4" s="1"/>
  <c r="R1471" i="4"/>
  <c r="BW1471" i="4" s="1"/>
  <c r="R529" i="4"/>
  <c r="BW529" i="4" s="1"/>
  <c r="R1355" i="4"/>
  <c r="BW1355" i="4" s="1"/>
  <c r="R884" i="4"/>
  <c r="BW884" i="4" s="1"/>
  <c r="R1170" i="4"/>
  <c r="BW1170" i="4" s="1"/>
  <c r="R1114" i="4"/>
  <c r="BW1114" i="4" s="1"/>
  <c r="R2000" i="4"/>
  <c r="BW2000" i="4" s="1"/>
  <c r="R1058" i="4"/>
  <c r="BW1058" i="4" s="1"/>
  <c r="R181" i="4"/>
  <c r="BW181" i="4" s="1"/>
  <c r="R813" i="4"/>
  <c r="BW813" i="4" s="1"/>
  <c r="R1579" i="4"/>
  <c r="BW1579" i="4" s="1"/>
  <c r="R1002" i="4"/>
  <c r="BW1002" i="4" s="1"/>
  <c r="R1528" i="4"/>
  <c r="BW1528" i="4" s="1"/>
  <c r="R637" i="4"/>
  <c r="BW637" i="4" s="1"/>
  <c r="R1763" i="4"/>
  <c r="BW1763" i="4" s="1"/>
  <c r="R706" i="4"/>
  <c r="BW706" i="4" s="1"/>
  <c r="R466" i="4"/>
  <c r="BW466" i="4" s="1"/>
  <c r="R1472" i="4"/>
  <c r="BW1472" i="4" s="1"/>
  <c r="R1526" i="4"/>
  <c r="BW1526" i="4" s="1"/>
  <c r="R761" i="4"/>
  <c r="BW761" i="4" s="1"/>
  <c r="R581" i="4"/>
  <c r="BW581" i="4" s="1"/>
  <c r="R530" i="4"/>
  <c r="BW530" i="4" s="1"/>
  <c r="R756" i="4"/>
  <c r="BW756" i="4" s="1"/>
  <c r="R885" i="4"/>
  <c r="BW885" i="4" s="1"/>
  <c r="R1171" i="4"/>
  <c r="BW1171" i="4" s="1"/>
  <c r="R703" i="4"/>
  <c r="BW703" i="4" s="1"/>
  <c r="R354" i="4"/>
  <c r="BW354" i="4" s="1"/>
  <c r="R414" i="4"/>
  <c r="BW414" i="4" s="1"/>
  <c r="R1115" i="4"/>
  <c r="BW1115" i="4" s="1"/>
  <c r="R2001" i="4"/>
  <c r="BW2001" i="4" s="1"/>
  <c r="S62" i="4"/>
  <c r="BX62" i="4" s="1"/>
  <c r="S1108" i="4"/>
  <c r="BX1108" i="4" s="1"/>
  <c r="S63" i="4"/>
  <c r="BX63" i="4" s="1"/>
  <c r="S1052" i="4"/>
  <c r="BX1052" i="4" s="1"/>
  <c r="S1109" i="4"/>
  <c r="BX1109" i="4" s="1"/>
  <c r="S121" i="4"/>
  <c r="BX121" i="4" s="1"/>
  <c r="S1053" i="4"/>
  <c r="BX1053" i="4" s="1"/>
  <c r="S1110" i="4"/>
  <c r="BX1110" i="4" s="1"/>
  <c r="S122" i="4"/>
  <c r="BX122" i="4" s="1"/>
  <c r="S1111" i="4"/>
  <c r="BX1111" i="4" s="1"/>
  <c r="S1997" i="4"/>
  <c r="BX1997" i="4" s="1"/>
  <c r="S1055" i="4"/>
  <c r="BX1055" i="4" s="1"/>
  <c r="S1525" i="4"/>
  <c r="BX1525" i="4" s="1"/>
  <c r="S1054" i="4"/>
  <c r="BX1054" i="4" s="1"/>
  <c r="S1112" i="4"/>
  <c r="BX1112" i="4" s="1"/>
  <c r="S1707" i="4"/>
  <c r="BX1707" i="4" s="1"/>
  <c r="S1056" i="4"/>
  <c r="BX1056" i="4" s="1"/>
  <c r="S179" i="4"/>
  <c r="BX179" i="4" s="1"/>
  <c r="S704" i="4"/>
  <c r="BX704" i="4" s="1"/>
  <c r="S1354" i="4"/>
  <c r="BX1354" i="4" s="1"/>
  <c r="S1113" i="4"/>
  <c r="BX1113" i="4" s="1"/>
  <c r="S1999" i="4"/>
  <c r="BX1999" i="4" s="1"/>
  <c r="S1057" i="4"/>
  <c r="BX1057" i="4" s="1"/>
  <c r="S180" i="4"/>
  <c r="BX180" i="4" s="1"/>
  <c r="S812" i="4"/>
  <c r="BX812" i="4" s="1"/>
  <c r="S235" i="4"/>
  <c r="BX235" i="4" s="1"/>
  <c r="S1578" i="4"/>
  <c r="BX1578" i="4" s="1"/>
  <c r="S1001" i="4"/>
  <c r="BX1001" i="4" s="1"/>
  <c r="S1998" i="4"/>
  <c r="BX1998" i="4" s="1"/>
  <c r="S1762" i="4"/>
  <c r="BX1762" i="4" s="1"/>
  <c r="S465" i="4"/>
  <c r="BX465" i="4" s="1"/>
  <c r="S705" i="4"/>
  <c r="BX705" i="4" s="1"/>
  <c r="S1471" i="4"/>
  <c r="BX1471" i="4" s="1"/>
  <c r="S529" i="4"/>
  <c r="BX529" i="4" s="1"/>
  <c r="S1355" i="4"/>
  <c r="BX1355" i="4" s="1"/>
  <c r="S884" i="4"/>
  <c r="BX884" i="4" s="1"/>
  <c r="S1170" i="4"/>
  <c r="BX1170" i="4" s="1"/>
  <c r="S1114" i="4"/>
  <c r="BX1114" i="4" s="1"/>
  <c r="S2000" i="4"/>
  <c r="BX2000" i="4" s="1"/>
  <c r="S1058" i="4"/>
  <c r="BX1058" i="4" s="1"/>
  <c r="S181" i="4"/>
  <c r="BX181" i="4" s="1"/>
  <c r="S813" i="4"/>
  <c r="BX813" i="4" s="1"/>
  <c r="S1579" i="4"/>
  <c r="BX1579" i="4" s="1"/>
  <c r="S1002" i="4"/>
  <c r="BX1002" i="4" s="1"/>
  <c r="S1528" i="4"/>
  <c r="BX1528" i="4" s="1"/>
  <c r="S637" i="4"/>
  <c r="BX637" i="4" s="1"/>
  <c r="S1763" i="4"/>
  <c r="BX1763" i="4" s="1"/>
  <c r="S466" i="4"/>
  <c r="BX466" i="4" s="1"/>
  <c r="S706" i="4"/>
  <c r="BX706" i="4" s="1"/>
  <c r="S1526" i="4"/>
  <c r="BX1526" i="4" s="1"/>
  <c r="S1472" i="4"/>
  <c r="BX1472" i="4" s="1"/>
  <c r="S761" i="4"/>
  <c r="BX761" i="4" s="1"/>
  <c r="S581" i="4"/>
  <c r="BX581" i="4" s="1"/>
  <c r="S530" i="4"/>
  <c r="BX530" i="4" s="1"/>
  <c r="S756" i="4"/>
  <c r="BX756" i="4" s="1"/>
  <c r="S885" i="4"/>
  <c r="BX885" i="4" s="1"/>
  <c r="S1171" i="4"/>
  <c r="BX1171" i="4" s="1"/>
  <c r="S703" i="4"/>
  <c r="BX703" i="4" s="1"/>
  <c r="S354" i="4"/>
  <c r="BX354" i="4" s="1"/>
  <c r="S414" i="4"/>
  <c r="BX414" i="4" s="1"/>
  <c r="S1115" i="4"/>
  <c r="BX1115" i="4" s="1"/>
  <c r="S2001" i="4"/>
  <c r="BX2001" i="4" s="1"/>
  <c r="R2007" i="4"/>
  <c r="BW2007" i="4" s="1"/>
  <c r="R1951" i="4"/>
  <c r="BW1951" i="4" s="1"/>
  <c r="R118" i="4"/>
  <c r="BW118" i="4" s="1"/>
  <c r="R2008" i="4"/>
  <c r="BW2008" i="4" s="1"/>
  <c r="R1082" i="4"/>
  <c r="BW1082" i="4" s="1"/>
  <c r="R2009" i="4"/>
  <c r="BW2009" i="4" s="1"/>
  <c r="R1953" i="4"/>
  <c r="BW1953" i="4" s="1"/>
  <c r="R1952" i="4"/>
  <c r="BW1952" i="4" s="1"/>
  <c r="R1897" i="4"/>
  <c r="BW1897" i="4" s="1"/>
  <c r="R1950" i="4"/>
  <c r="BW1950" i="4" s="1"/>
  <c r="R687" i="4"/>
  <c r="BW687" i="4" s="1"/>
  <c r="R1083" i="4"/>
  <c r="BW1083" i="4" s="1"/>
  <c r="R1027" i="4"/>
  <c r="BW1027" i="4" s="1"/>
  <c r="R2010" i="4"/>
  <c r="BW2010" i="4" s="1"/>
  <c r="R1438" i="4"/>
  <c r="BW1438" i="4" s="1"/>
  <c r="R1488" i="4"/>
  <c r="BW1488" i="4" s="1"/>
  <c r="R1954" i="4"/>
  <c r="BW1954" i="4" s="1"/>
  <c r="R1898" i="4"/>
  <c r="BW1898" i="4" s="1"/>
  <c r="R688" i="4"/>
  <c r="BW688" i="4" s="1"/>
  <c r="R1140" i="4"/>
  <c r="BW1140" i="4" s="1"/>
  <c r="R119" i="4"/>
  <c r="BW119" i="4" s="1"/>
  <c r="R1948" i="4"/>
  <c r="BW1948" i="4" s="1"/>
  <c r="R175" i="4"/>
  <c r="BW175" i="4" s="1"/>
  <c r="R978" i="4"/>
  <c r="BW978" i="4" s="1"/>
  <c r="R1084" i="4"/>
  <c r="BW1084" i="4" s="1"/>
  <c r="R2002" i="4"/>
  <c r="BW2002" i="4" s="1"/>
  <c r="R516" i="4"/>
  <c r="BW516" i="4" s="1"/>
  <c r="R1489" i="4"/>
  <c r="BW1489" i="4" s="1"/>
  <c r="R1955" i="4"/>
  <c r="BW1955" i="4" s="1"/>
  <c r="R2011" i="4"/>
  <c r="BW2011" i="4" s="1"/>
  <c r="R1899" i="4"/>
  <c r="BW1899" i="4" s="1"/>
  <c r="R2003" i="4"/>
  <c r="BW2003" i="4" s="1"/>
  <c r="R176" i="4"/>
  <c r="BW176" i="4" s="1"/>
  <c r="R979" i="4"/>
  <c r="BW979" i="4" s="1"/>
  <c r="R1085" i="4"/>
  <c r="BW1085" i="4" s="1"/>
  <c r="R517" i="4"/>
  <c r="BW517" i="4" s="1"/>
  <c r="R863" i="4"/>
  <c r="BW863" i="4" s="1"/>
  <c r="R1029" i="4"/>
  <c r="BW1029" i="4" s="1"/>
  <c r="R2012" i="4"/>
  <c r="BW2012" i="4" s="1"/>
  <c r="R1435" i="4"/>
  <c r="BW1435" i="4" s="1"/>
  <c r="R2004" i="4"/>
  <c r="BW2004" i="4" s="1"/>
  <c r="R1721" i="4"/>
  <c r="BW1721" i="4" s="1"/>
  <c r="R1490" i="4"/>
  <c r="BW1490" i="4" s="1"/>
  <c r="R636" i="4"/>
  <c r="BW636" i="4" s="1"/>
  <c r="R1956" i="4"/>
  <c r="BW1956" i="4" s="1"/>
  <c r="R345" i="4"/>
  <c r="BW345" i="4" s="1"/>
  <c r="R1268" i="4"/>
  <c r="BW1268" i="4" s="1"/>
  <c r="R1900" i="4"/>
  <c r="BW1900" i="4" s="1"/>
  <c r="R1028" i="4"/>
  <c r="BW1028" i="4" s="1"/>
  <c r="R289" i="4"/>
  <c r="BW289" i="4" s="1"/>
  <c r="R1669" i="4"/>
  <c r="BW1669" i="4" s="1"/>
  <c r="R455" i="4"/>
  <c r="BW455" i="4" s="1"/>
  <c r="R741" i="4"/>
  <c r="BW741" i="4" s="1"/>
  <c r="R404" i="4"/>
  <c r="BW404" i="4" s="1"/>
  <c r="R690" i="4"/>
  <c r="BW690" i="4" s="1"/>
  <c r="R689" i="4"/>
  <c r="BW689" i="4" s="1"/>
  <c r="R1142" i="4"/>
  <c r="BW1142" i="4" s="1"/>
  <c r="R743" i="4"/>
  <c r="BW743" i="4" s="1"/>
  <c r="R177" i="4"/>
  <c r="BW177" i="4" s="1"/>
  <c r="R980" i="4"/>
  <c r="BW980" i="4" s="1"/>
  <c r="R1086" i="4"/>
  <c r="BW1086" i="4" s="1"/>
  <c r="R1035" i="4"/>
  <c r="BW1035" i="4" s="1"/>
  <c r="R518" i="4"/>
  <c r="BW518" i="4" s="1"/>
  <c r="R1441" i="4"/>
  <c r="BW1441" i="4" s="1"/>
  <c r="R1033" i="4"/>
  <c r="BW1033" i="4" s="1"/>
  <c r="R1030" i="4"/>
  <c r="BW1030" i="4" s="1"/>
  <c r="R2013" i="4"/>
  <c r="BW2013" i="4" s="1"/>
  <c r="R1436" i="4"/>
  <c r="BW1436" i="4" s="1"/>
  <c r="R1722" i="4"/>
  <c r="BW1722" i="4" s="1"/>
  <c r="R1491" i="4"/>
  <c r="BW1491" i="4" s="1"/>
  <c r="R231" i="4"/>
  <c r="BW231" i="4" s="1"/>
  <c r="R1957" i="4"/>
  <c r="BW1957" i="4" s="1"/>
  <c r="R1141" i="4"/>
  <c r="BW1141" i="4" s="1"/>
  <c r="R623" i="4"/>
  <c r="BW623" i="4" s="1"/>
  <c r="R1439" i="4"/>
  <c r="BW1439" i="4" s="1"/>
  <c r="R346" i="4"/>
  <c r="BW346" i="4" s="1"/>
  <c r="R864" i="4"/>
  <c r="BW864" i="4" s="1"/>
  <c r="R567" i="4"/>
  <c r="BW567" i="4" s="1"/>
  <c r="R290" i="4"/>
  <c r="BW290" i="4" s="1"/>
  <c r="R1670" i="4"/>
  <c r="BW1670" i="4" s="1"/>
  <c r="R742" i="4"/>
  <c r="BW742" i="4" s="1"/>
  <c r="R405" i="4"/>
  <c r="BW405" i="4" s="1"/>
  <c r="R691" i="4"/>
  <c r="BW691" i="4" s="1"/>
  <c r="R1600" i="4"/>
  <c r="BW1600" i="4" s="1"/>
  <c r="R1143" i="4"/>
  <c r="BW1143" i="4" s="1"/>
  <c r="R1323" i="4"/>
  <c r="BW1323" i="4" s="1"/>
  <c r="R1549" i="4"/>
  <c r="BW1549" i="4" s="1"/>
  <c r="R1775" i="4"/>
  <c r="BW1775" i="4" s="1"/>
  <c r="R981" i="4"/>
  <c r="BW981" i="4" s="1"/>
  <c r="S1784" i="4"/>
  <c r="BX1784" i="4" s="1"/>
  <c r="S2024" i="4"/>
  <c r="BX2024" i="4" s="1"/>
  <c r="S2007" i="4"/>
  <c r="BX2007" i="4" s="1"/>
  <c r="S1951" i="4"/>
  <c r="BX1951" i="4" s="1"/>
  <c r="S118" i="4"/>
  <c r="BX118" i="4" s="1"/>
  <c r="S2008" i="4"/>
  <c r="BX2008" i="4" s="1"/>
  <c r="S1082" i="4"/>
  <c r="BX1082" i="4" s="1"/>
  <c r="S2009" i="4"/>
  <c r="BX2009" i="4" s="1"/>
  <c r="S1953" i="4"/>
  <c r="BX1953" i="4" s="1"/>
  <c r="S1952" i="4"/>
  <c r="BX1952" i="4" s="1"/>
  <c r="S1897" i="4"/>
  <c r="BX1897" i="4" s="1"/>
  <c r="S1950" i="4"/>
  <c r="BX1950" i="4" s="1"/>
  <c r="S687" i="4"/>
  <c r="BX687" i="4" s="1"/>
  <c r="S1083" i="4"/>
  <c r="BX1083" i="4" s="1"/>
  <c r="S1027" i="4"/>
  <c r="BX1027" i="4" s="1"/>
  <c r="S2010" i="4"/>
  <c r="BX2010" i="4" s="1"/>
  <c r="S1438" i="4"/>
  <c r="BX1438" i="4" s="1"/>
  <c r="S1488" i="4"/>
  <c r="BX1488" i="4" s="1"/>
  <c r="S1954" i="4"/>
  <c r="BX1954" i="4" s="1"/>
  <c r="S1898" i="4"/>
  <c r="BX1898" i="4" s="1"/>
  <c r="S688" i="4"/>
  <c r="BX688" i="4" s="1"/>
  <c r="S1140" i="4"/>
  <c r="BX1140" i="4" s="1"/>
  <c r="S119" i="4"/>
  <c r="BX119" i="4" s="1"/>
  <c r="S1948" i="4"/>
  <c r="BX1948" i="4" s="1"/>
  <c r="S175" i="4"/>
  <c r="BX175" i="4" s="1"/>
  <c r="S978" i="4"/>
  <c r="BX978" i="4" s="1"/>
  <c r="S1084" i="4"/>
  <c r="BX1084" i="4" s="1"/>
  <c r="S2002" i="4"/>
  <c r="BX2002" i="4" s="1"/>
  <c r="S516" i="4"/>
  <c r="BX516" i="4" s="1"/>
  <c r="S1489" i="4"/>
  <c r="BX1489" i="4" s="1"/>
  <c r="S1955" i="4"/>
  <c r="BX1955" i="4" s="1"/>
  <c r="S2011" i="4"/>
  <c r="BX2011" i="4" s="1"/>
  <c r="S1899" i="4"/>
  <c r="BX1899" i="4" s="1"/>
  <c r="S2003" i="4"/>
  <c r="BX2003" i="4" s="1"/>
  <c r="S176" i="4"/>
  <c r="BX176" i="4" s="1"/>
  <c r="S979" i="4"/>
  <c r="BX979" i="4" s="1"/>
  <c r="S1085" i="4"/>
  <c r="BX1085" i="4" s="1"/>
  <c r="S517" i="4"/>
  <c r="BX517" i="4" s="1"/>
  <c r="S863" i="4"/>
  <c r="BX863" i="4" s="1"/>
  <c r="S1029" i="4"/>
  <c r="BX1029" i="4" s="1"/>
  <c r="S2012" i="4"/>
  <c r="BX2012" i="4" s="1"/>
  <c r="S1435" i="4"/>
  <c r="BX1435" i="4" s="1"/>
  <c r="S2004" i="4"/>
  <c r="BX2004" i="4" s="1"/>
  <c r="S1721" i="4"/>
  <c r="BX1721" i="4" s="1"/>
  <c r="S1490" i="4"/>
  <c r="BX1490" i="4" s="1"/>
  <c r="S636" i="4"/>
  <c r="BX636" i="4" s="1"/>
  <c r="S1956" i="4"/>
  <c r="BX1956" i="4" s="1"/>
  <c r="S345" i="4"/>
  <c r="BX345" i="4" s="1"/>
  <c r="S1268" i="4"/>
  <c r="BX1268" i="4" s="1"/>
  <c r="S1900" i="4"/>
  <c r="BX1900" i="4" s="1"/>
  <c r="S1028" i="4"/>
  <c r="BX1028" i="4" s="1"/>
  <c r="S1669" i="4"/>
  <c r="BX1669" i="4" s="1"/>
  <c r="S289" i="4"/>
  <c r="BX289" i="4" s="1"/>
  <c r="S455" i="4"/>
  <c r="BX455" i="4" s="1"/>
  <c r="S741" i="4"/>
  <c r="BX741" i="4" s="1"/>
  <c r="S404" i="4"/>
  <c r="BX404" i="4" s="1"/>
  <c r="S690" i="4"/>
  <c r="BX690" i="4" s="1"/>
  <c r="S689" i="4"/>
  <c r="BX689" i="4" s="1"/>
  <c r="S1142" i="4"/>
  <c r="BX1142" i="4" s="1"/>
  <c r="S743" i="4"/>
  <c r="BX743" i="4" s="1"/>
  <c r="S177" i="4"/>
  <c r="BX177" i="4" s="1"/>
  <c r="S980" i="4"/>
  <c r="BX980" i="4" s="1"/>
  <c r="S1086" i="4"/>
  <c r="BX1086" i="4" s="1"/>
  <c r="S1035" i="4"/>
  <c r="BX1035" i="4" s="1"/>
  <c r="S518" i="4"/>
  <c r="BX518" i="4" s="1"/>
  <c r="S1441" i="4"/>
  <c r="BX1441" i="4" s="1"/>
  <c r="S1033" i="4"/>
  <c r="BX1033" i="4" s="1"/>
  <c r="S1030" i="4"/>
  <c r="BX1030" i="4" s="1"/>
  <c r="S2013" i="4"/>
  <c r="BX2013" i="4" s="1"/>
  <c r="S1436" i="4"/>
  <c r="BX1436" i="4" s="1"/>
  <c r="S1722" i="4"/>
  <c r="BX1722" i="4" s="1"/>
  <c r="S1491" i="4"/>
  <c r="BX1491" i="4" s="1"/>
  <c r="S231" i="4"/>
  <c r="BX231" i="4" s="1"/>
  <c r="S1957" i="4"/>
  <c r="BX1957" i="4" s="1"/>
  <c r="S1141" i="4"/>
  <c r="BX1141" i="4" s="1"/>
  <c r="S623" i="4"/>
  <c r="BX623" i="4" s="1"/>
  <c r="S1439" i="4"/>
  <c r="BX1439" i="4" s="1"/>
  <c r="S346" i="4"/>
  <c r="BX346" i="4" s="1"/>
  <c r="S864" i="4"/>
  <c r="BX864" i="4" s="1"/>
  <c r="S567" i="4"/>
  <c r="BX567" i="4" s="1"/>
  <c r="S290" i="4"/>
  <c r="BX290" i="4" s="1"/>
  <c r="S1670" i="4"/>
  <c r="BX1670" i="4" s="1"/>
  <c r="S742" i="4"/>
  <c r="BX742" i="4" s="1"/>
  <c r="S405" i="4"/>
  <c r="BX405" i="4" s="1"/>
  <c r="S691" i="4"/>
  <c r="BX691" i="4" s="1"/>
  <c r="S1600" i="4"/>
  <c r="BX1600" i="4" s="1"/>
  <c r="S1143" i="4"/>
  <c r="BX1143" i="4" s="1"/>
  <c r="S1323" i="4"/>
  <c r="BX1323" i="4" s="1"/>
  <c r="S1549" i="4"/>
  <c r="BX1549" i="4" s="1"/>
  <c r="S1775" i="4"/>
  <c r="BX1775" i="4" s="1"/>
  <c r="S981" i="4"/>
  <c r="BX981" i="4" s="1"/>
  <c r="R62" i="4"/>
  <c r="BW62" i="4" s="1"/>
  <c r="S284" i="4"/>
  <c r="BX284" i="4" s="1"/>
  <c r="R951" i="4"/>
  <c r="BW951" i="4" s="1"/>
  <c r="R1006" i="4"/>
  <c r="BW1006" i="4" s="1"/>
  <c r="R115" i="4"/>
  <c r="BW115" i="4" s="1"/>
  <c r="R1959" i="4"/>
  <c r="BW1959" i="4" s="1"/>
  <c r="R952" i="4"/>
  <c r="BW952" i="4" s="1"/>
  <c r="R1007" i="4"/>
  <c r="BW1007" i="4" s="1"/>
  <c r="R1849" i="4"/>
  <c r="BW1849" i="4" s="1"/>
  <c r="R1854" i="4"/>
  <c r="BW1854" i="4" s="1"/>
  <c r="R1909" i="4"/>
  <c r="BW1909" i="4" s="1"/>
  <c r="R953" i="4"/>
  <c r="BW953" i="4" s="1"/>
  <c r="R1008" i="4"/>
  <c r="BW1008" i="4" s="1"/>
  <c r="R2016" i="4"/>
  <c r="BW2016" i="4" s="1"/>
  <c r="R1800" i="4"/>
  <c r="BW1800" i="4" s="1"/>
  <c r="R503" i="4"/>
  <c r="BW503" i="4" s="1"/>
  <c r="R1855" i="4"/>
  <c r="BW1855" i="4" s="1"/>
  <c r="R955" i="4"/>
  <c r="BW955" i="4" s="1"/>
  <c r="R170" i="4"/>
  <c r="BW170" i="4" s="1"/>
  <c r="R1910" i="4"/>
  <c r="BW1910" i="4" s="1"/>
  <c r="R1402" i="4"/>
  <c r="BW1402" i="4" s="1"/>
  <c r="R954" i="4"/>
  <c r="BW954" i="4" s="1"/>
  <c r="R1009" i="4"/>
  <c r="BW1009" i="4" s="1"/>
  <c r="R1576" i="4"/>
  <c r="BW1576" i="4" s="1"/>
  <c r="R1239" i="4"/>
  <c r="BW1239" i="4" s="1"/>
  <c r="R116" i="4"/>
  <c r="BW116" i="4" s="1"/>
  <c r="R1906" i="4"/>
  <c r="BW1906" i="4" s="1"/>
  <c r="R504" i="4"/>
  <c r="BW504" i="4" s="1"/>
  <c r="R1902" i="4"/>
  <c r="BW1902" i="4" s="1"/>
  <c r="R1960" i="4"/>
  <c r="BW1960" i="4" s="1"/>
  <c r="R956" i="4"/>
  <c r="BW956" i="4" s="1"/>
  <c r="R1856" i="4"/>
  <c r="BW1856" i="4" s="1"/>
  <c r="R2018" i="4"/>
  <c r="BW2018" i="4" s="1"/>
  <c r="R171" i="4"/>
  <c r="BW171" i="4" s="1"/>
  <c r="R1911" i="4"/>
  <c r="BW1911" i="4" s="1"/>
  <c r="R1403" i="4"/>
  <c r="BW1403" i="4" s="1"/>
  <c r="R1966" i="4"/>
  <c r="BW1966" i="4" s="1"/>
  <c r="R1509" i="4"/>
  <c r="BW1509" i="4" s="1"/>
  <c r="R281" i="4"/>
  <c r="BW281" i="4" s="1"/>
  <c r="R2021" i="4"/>
  <c r="BW2021" i="4" s="1"/>
  <c r="R724" i="4"/>
  <c r="BW724" i="4" s="1"/>
  <c r="R620" i="4"/>
  <c r="BW620" i="4" s="1"/>
  <c r="R336" i="4"/>
  <c r="BW336" i="4" s="1"/>
  <c r="R1965" i="4"/>
  <c r="BW1965" i="4" s="1"/>
  <c r="R1351" i="4"/>
  <c r="BW1351" i="4" s="1"/>
  <c r="R1240" i="4"/>
  <c r="BW1240" i="4" s="1"/>
  <c r="R670" i="4"/>
  <c r="BW670" i="4" s="1"/>
  <c r="R229" i="4"/>
  <c r="BW229" i="4" s="1"/>
  <c r="R1064" i="4"/>
  <c r="BW1064" i="4" s="1"/>
  <c r="R722" i="4"/>
  <c r="BW722" i="4" s="1"/>
  <c r="R60" i="4"/>
  <c r="BW60" i="4" s="1"/>
  <c r="R505" i="4"/>
  <c r="BW505" i="4" s="1"/>
  <c r="R1857" i="4"/>
  <c r="BW1857" i="4" s="1"/>
  <c r="R957" i="4"/>
  <c r="BW957" i="4" s="1"/>
  <c r="R1850" i="4"/>
  <c r="BW1850" i="4" s="1"/>
  <c r="R1010" i="4"/>
  <c r="BW1010" i="4" s="1"/>
  <c r="R1577" i="4"/>
  <c r="BW1577" i="4" s="1"/>
  <c r="R172" i="4"/>
  <c r="BW172" i="4" s="1"/>
  <c r="R1912" i="4"/>
  <c r="BW1912" i="4" s="1"/>
  <c r="R1404" i="4"/>
  <c r="BW1404" i="4" s="1"/>
  <c r="R1967" i="4"/>
  <c r="BW1967" i="4" s="1"/>
  <c r="R791" i="4"/>
  <c r="BW791" i="4" s="1"/>
  <c r="R1510" i="4"/>
  <c r="BW1510" i="4" s="1"/>
  <c r="R669" i="4"/>
  <c r="BW669" i="4" s="1"/>
  <c r="R282" i="4"/>
  <c r="BW282" i="4" s="1"/>
  <c r="R2022" i="4"/>
  <c r="BW2022" i="4" s="1"/>
  <c r="R725" i="4"/>
  <c r="BW725" i="4" s="1"/>
  <c r="R1011" i="4"/>
  <c r="BW1011" i="4" s="1"/>
  <c r="R1801" i="4"/>
  <c r="BW1801" i="4" s="1"/>
  <c r="R1680" i="4"/>
  <c r="BW1680" i="4" s="1"/>
  <c r="R1629" i="4"/>
  <c r="BW1629" i="4" s="1"/>
  <c r="R1453" i="4"/>
  <c r="BW1453" i="4" s="1"/>
  <c r="R622" i="4"/>
  <c r="BW622" i="4" s="1"/>
  <c r="R1065" i="4"/>
  <c r="BW1065" i="4" s="1"/>
  <c r="R225" i="4"/>
  <c r="BW225" i="4" s="1"/>
  <c r="R1905" i="4"/>
  <c r="BW1905" i="4" s="1"/>
  <c r="R1963" i="4"/>
  <c r="BW1963" i="4" s="1"/>
  <c r="R557" i="4"/>
  <c r="BW557" i="4" s="1"/>
  <c r="R843" i="4"/>
  <c r="BW843" i="4" s="1"/>
  <c r="R506" i="4"/>
  <c r="BW506" i="4" s="1"/>
  <c r="R337" i="4"/>
  <c r="BW337" i="4" s="1"/>
  <c r="R2017" i="4"/>
  <c r="BW2017" i="4" s="1"/>
  <c r="R672" i="4"/>
  <c r="BW672" i="4" s="1"/>
  <c r="R1858" i="4"/>
  <c r="BW1858" i="4" s="1"/>
  <c r="R958" i="4"/>
  <c r="BW958" i="4" s="1"/>
  <c r="R173" i="4"/>
  <c r="BW173" i="4" s="1"/>
  <c r="R1913" i="4"/>
  <c r="BW1913" i="4" s="1"/>
  <c r="R445" i="4"/>
  <c r="BW445" i="4" s="1"/>
  <c r="R1405" i="4"/>
  <c r="BW1405" i="4" s="1"/>
  <c r="R1968" i="4"/>
  <c r="BW1968" i="4" s="1"/>
  <c r="R394" i="4"/>
  <c r="BW394" i="4" s="1"/>
  <c r="R1852" i="4"/>
  <c r="BW1852" i="4" s="1"/>
  <c r="R1401" i="4"/>
  <c r="BW1401" i="4" s="1"/>
  <c r="R2023" i="4"/>
  <c r="BW2023" i="4" s="1"/>
  <c r="R283" i="4"/>
  <c r="BW283" i="4" s="1"/>
  <c r="R726" i="4"/>
  <c r="BW726" i="4" s="1"/>
  <c r="R1012" i="4"/>
  <c r="BW1012" i="4" s="1"/>
  <c r="R1004" i="4"/>
  <c r="BW1004" i="4" s="1"/>
  <c r="R1681" i="4"/>
  <c r="BW1681" i="4" s="1"/>
  <c r="R1630" i="4"/>
  <c r="BW1630" i="4" s="1"/>
  <c r="R723" i="4"/>
  <c r="BW723" i="4" s="1"/>
  <c r="R1352" i="4"/>
  <c r="BW1352" i="4" s="1"/>
  <c r="R226" i="4"/>
  <c r="BW226" i="4" s="1"/>
  <c r="R1066" i="4"/>
  <c r="BW1066" i="4" s="1"/>
  <c r="R117" i="4"/>
  <c r="BW117" i="4" s="1"/>
  <c r="R1292" i="4"/>
  <c r="BW1292" i="4" s="1"/>
  <c r="R558" i="4"/>
  <c r="BW558" i="4" s="1"/>
  <c r="R1853" i="4"/>
  <c r="BW1853" i="4" s="1"/>
  <c r="R844" i="4"/>
  <c r="BW844" i="4" s="1"/>
  <c r="R507" i="4"/>
  <c r="BW507" i="4" s="1"/>
  <c r="R673" i="4"/>
  <c r="BW673" i="4" s="1"/>
  <c r="R959" i="4"/>
  <c r="BW959" i="4" s="1"/>
  <c r="R1907" i="4"/>
  <c r="BW1907" i="4" s="1"/>
  <c r="R1903" i="4"/>
  <c r="BW1903" i="4" s="1"/>
  <c r="R1914" i="4"/>
  <c r="BW1914" i="4" s="1"/>
  <c r="R1961" i="4"/>
  <c r="BW1961" i="4" s="1"/>
  <c r="R2019" i="4"/>
  <c r="BW2019" i="4" s="1"/>
  <c r="R1406" i="4"/>
  <c r="BW1406" i="4" s="1"/>
  <c r="R446" i="4"/>
  <c r="BW446" i="4" s="1"/>
  <c r="R1969" i="4"/>
  <c r="BW1969" i="4" s="1"/>
  <c r="R395" i="4"/>
  <c r="BW395" i="4" s="1"/>
  <c r="R1461" i="4"/>
  <c r="BW1461" i="4" s="1"/>
  <c r="S951" i="4"/>
  <c r="BX951" i="4" s="1"/>
  <c r="S1006" i="4"/>
  <c r="BX1006" i="4" s="1"/>
  <c r="S115" i="4"/>
  <c r="BX115" i="4" s="1"/>
  <c r="S1959" i="4"/>
  <c r="BX1959" i="4" s="1"/>
  <c r="S952" i="4"/>
  <c r="BX952" i="4" s="1"/>
  <c r="S1007" i="4"/>
  <c r="BX1007" i="4" s="1"/>
  <c r="S1849" i="4"/>
  <c r="BX1849" i="4" s="1"/>
  <c r="S1854" i="4"/>
  <c r="BX1854" i="4" s="1"/>
  <c r="S1909" i="4"/>
  <c r="BX1909" i="4" s="1"/>
  <c r="S953" i="4"/>
  <c r="BX953" i="4" s="1"/>
  <c r="S1008" i="4"/>
  <c r="BX1008" i="4" s="1"/>
  <c r="S2016" i="4"/>
  <c r="BX2016" i="4" s="1"/>
  <c r="S1800" i="4"/>
  <c r="BX1800" i="4" s="1"/>
  <c r="S503" i="4"/>
  <c r="BX503" i="4" s="1"/>
  <c r="S1855" i="4"/>
  <c r="BX1855" i="4" s="1"/>
  <c r="S955" i="4"/>
  <c r="BX955" i="4" s="1"/>
  <c r="S170" i="4"/>
  <c r="BX170" i="4" s="1"/>
  <c r="S1910" i="4"/>
  <c r="BX1910" i="4" s="1"/>
  <c r="S1402" i="4"/>
  <c r="BX1402" i="4" s="1"/>
  <c r="S954" i="4"/>
  <c r="BX954" i="4" s="1"/>
  <c r="S1009" i="4"/>
  <c r="BX1009" i="4" s="1"/>
  <c r="S1576" i="4"/>
  <c r="BX1576" i="4" s="1"/>
  <c r="S1239" i="4"/>
  <c r="BX1239" i="4" s="1"/>
  <c r="S116" i="4"/>
  <c r="BX116" i="4" s="1"/>
  <c r="S1906" i="4"/>
  <c r="BX1906" i="4" s="1"/>
  <c r="S504" i="4"/>
  <c r="BX504" i="4" s="1"/>
  <c r="S1902" i="4"/>
  <c r="BX1902" i="4" s="1"/>
  <c r="S1960" i="4"/>
  <c r="BX1960" i="4" s="1"/>
  <c r="S956" i="4"/>
  <c r="BX956" i="4" s="1"/>
  <c r="S1856" i="4"/>
  <c r="BX1856" i="4" s="1"/>
  <c r="S2018" i="4"/>
  <c r="BX2018" i="4" s="1"/>
  <c r="S171" i="4"/>
  <c r="BX171" i="4" s="1"/>
  <c r="S1911" i="4"/>
  <c r="BX1911" i="4" s="1"/>
  <c r="S1403" i="4"/>
  <c r="BX1403" i="4" s="1"/>
  <c r="S1966" i="4"/>
  <c r="BX1966" i="4" s="1"/>
  <c r="S1509" i="4"/>
  <c r="BX1509" i="4" s="1"/>
  <c r="S281" i="4"/>
  <c r="BX281" i="4" s="1"/>
  <c r="S2021" i="4"/>
  <c r="BX2021" i="4" s="1"/>
  <c r="S724" i="4"/>
  <c r="BX724" i="4" s="1"/>
  <c r="S620" i="4"/>
  <c r="BX620" i="4" s="1"/>
  <c r="S336" i="4"/>
  <c r="BX336" i="4" s="1"/>
  <c r="S1965" i="4"/>
  <c r="BX1965" i="4" s="1"/>
  <c r="S1351" i="4"/>
  <c r="BX1351" i="4" s="1"/>
  <c r="S1240" i="4"/>
  <c r="BX1240" i="4" s="1"/>
  <c r="S670" i="4"/>
  <c r="BX670" i="4" s="1"/>
  <c r="S229" i="4"/>
  <c r="BX229" i="4" s="1"/>
  <c r="S1064" i="4"/>
  <c r="BX1064" i="4" s="1"/>
  <c r="S722" i="4"/>
  <c r="BX722" i="4" s="1"/>
  <c r="S60" i="4"/>
  <c r="BX60" i="4" s="1"/>
  <c r="S505" i="4"/>
  <c r="BX505" i="4" s="1"/>
  <c r="S1857" i="4"/>
  <c r="BX1857" i="4" s="1"/>
  <c r="S957" i="4"/>
  <c r="BX957" i="4" s="1"/>
  <c r="S1850" i="4"/>
  <c r="BX1850" i="4" s="1"/>
  <c r="S1010" i="4"/>
  <c r="BX1010" i="4" s="1"/>
  <c r="S1577" i="4"/>
  <c r="BX1577" i="4" s="1"/>
  <c r="S1912" i="4"/>
  <c r="BX1912" i="4" s="1"/>
  <c r="S172" i="4"/>
  <c r="BX172" i="4" s="1"/>
  <c r="S1404" i="4"/>
  <c r="BX1404" i="4" s="1"/>
  <c r="S1967" i="4"/>
  <c r="BX1967" i="4" s="1"/>
  <c r="S791" i="4"/>
  <c r="BX791" i="4" s="1"/>
  <c r="S1510" i="4"/>
  <c r="BX1510" i="4" s="1"/>
  <c r="S669" i="4"/>
  <c r="BX669" i="4" s="1"/>
  <c r="S282" i="4"/>
  <c r="BX282" i="4" s="1"/>
  <c r="S2022" i="4"/>
  <c r="BX2022" i="4" s="1"/>
  <c r="S725" i="4"/>
  <c r="BX725" i="4" s="1"/>
  <c r="S1011" i="4"/>
  <c r="BX1011" i="4" s="1"/>
  <c r="S1801" i="4"/>
  <c r="BX1801" i="4" s="1"/>
  <c r="S1680" i="4"/>
  <c r="BX1680" i="4" s="1"/>
  <c r="S1629" i="4"/>
  <c r="BX1629" i="4" s="1"/>
  <c r="S1453" i="4"/>
  <c r="BX1453" i="4" s="1"/>
  <c r="S622" i="4"/>
  <c r="BX622" i="4" s="1"/>
  <c r="S1065" i="4"/>
  <c r="BX1065" i="4" s="1"/>
  <c r="S225" i="4"/>
  <c r="BX225" i="4" s="1"/>
  <c r="S1905" i="4"/>
  <c r="BX1905" i="4" s="1"/>
  <c r="S1963" i="4"/>
  <c r="BX1963" i="4" s="1"/>
  <c r="S557" i="4"/>
  <c r="BX557" i="4" s="1"/>
  <c r="S843" i="4"/>
  <c r="BX843" i="4" s="1"/>
  <c r="S506" i="4"/>
  <c r="BX506" i="4" s="1"/>
  <c r="S337" i="4"/>
  <c r="BX337" i="4" s="1"/>
  <c r="S2017" i="4"/>
  <c r="BX2017" i="4" s="1"/>
  <c r="S672" i="4"/>
  <c r="BX672" i="4" s="1"/>
  <c r="S1858" i="4"/>
  <c r="BX1858" i="4" s="1"/>
  <c r="S958" i="4"/>
  <c r="BX958" i="4" s="1"/>
  <c r="S173" i="4"/>
  <c r="BX173" i="4" s="1"/>
  <c r="S1913" i="4"/>
  <c r="BX1913" i="4" s="1"/>
  <c r="S445" i="4"/>
  <c r="BX445" i="4" s="1"/>
  <c r="S1405" i="4"/>
  <c r="BX1405" i="4" s="1"/>
  <c r="S1968" i="4"/>
  <c r="BX1968" i="4" s="1"/>
  <c r="S394" i="4"/>
  <c r="BX394" i="4" s="1"/>
  <c r="S1852" i="4"/>
  <c r="BX1852" i="4" s="1"/>
  <c r="S1401" i="4"/>
  <c r="BX1401" i="4" s="1"/>
  <c r="S2023" i="4"/>
  <c r="BX2023" i="4" s="1"/>
  <c r="S283" i="4"/>
  <c r="BX283" i="4" s="1"/>
  <c r="S726" i="4"/>
  <c r="BX726" i="4" s="1"/>
  <c r="S1012" i="4"/>
  <c r="BX1012" i="4" s="1"/>
  <c r="S1004" i="4"/>
  <c r="BX1004" i="4" s="1"/>
  <c r="S1681" i="4"/>
  <c r="BX1681" i="4" s="1"/>
  <c r="S1630" i="4"/>
  <c r="BX1630" i="4" s="1"/>
  <c r="S723" i="4"/>
  <c r="BX723" i="4" s="1"/>
  <c r="S1352" i="4"/>
  <c r="BX1352" i="4" s="1"/>
  <c r="S226" i="4"/>
  <c r="BX226" i="4" s="1"/>
  <c r="S1066" i="4"/>
  <c r="BX1066" i="4" s="1"/>
  <c r="S117" i="4"/>
  <c r="BX117" i="4" s="1"/>
  <c r="S1292" i="4"/>
  <c r="BX1292" i="4" s="1"/>
  <c r="S558" i="4"/>
  <c r="BX558" i="4" s="1"/>
  <c r="S1853" i="4"/>
  <c r="BX1853" i="4" s="1"/>
  <c r="S844" i="4"/>
  <c r="BX844" i="4" s="1"/>
  <c r="S507" i="4"/>
  <c r="BX507" i="4" s="1"/>
  <c r="S673" i="4"/>
  <c r="BX673" i="4" s="1"/>
  <c r="S959" i="4"/>
  <c r="BX959" i="4" s="1"/>
  <c r="S1907" i="4"/>
  <c r="BX1907" i="4" s="1"/>
  <c r="S1903" i="4"/>
  <c r="BX1903" i="4" s="1"/>
  <c r="S1914" i="4"/>
  <c r="BX1914" i="4" s="1"/>
  <c r="S1961" i="4"/>
  <c r="BX1961" i="4" s="1"/>
  <c r="S2019" i="4"/>
  <c r="BX2019" i="4" s="1"/>
  <c r="S1406" i="4"/>
  <c r="BX1406" i="4" s="1"/>
  <c r="S446" i="4"/>
  <c r="BX446" i="4" s="1"/>
  <c r="S1969" i="4"/>
  <c r="BX1969" i="4" s="1"/>
  <c r="S395" i="4"/>
  <c r="BX395" i="4" s="1"/>
  <c r="S1461" i="4"/>
  <c r="BX1461" i="4" s="1"/>
  <c r="R284" i="4"/>
  <c r="BW284" i="4" s="1"/>
  <c r="R2024" i="4"/>
  <c r="BW2024" i="4" s="1"/>
  <c r="S1805" i="4"/>
  <c r="BX1805" i="4" s="1"/>
  <c r="S1915" i="4"/>
  <c r="BX1915" i="4" s="1"/>
  <c r="S1806" i="4"/>
  <c r="BX1806" i="4" s="1"/>
  <c r="S1755" i="4"/>
  <c r="BX1755" i="4" s="1"/>
  <c r="S1861" i="4"/>
  <c r="BX1861" i="4" s="1"/>
  <c r="S1316" i="4"/>
  <c r="BX1316" i="4" s="1"/>
  <c r="S1753" i="4"/>
  <c r="BX1753" i="4" s="1"/>
  <c r="S1754" i="4"/>
  <c r="BX1754" i="4" s="1"/>
  <c r="S1157" i="4"/>
  <c r="BX1157" i="4" s="1"/>
  <c r="S1810" i="4"/>
  <c r="BX1810" i="4" s="1"/>
  <c r="S603" i="4"/>
  <c r="BX603" i="4" s="1"/>
  <c r="S879" i="4"/>
  <c r="BX879" i="4" s="1"/>
  <c r="S1862" i="4"/>
  <c r="BX1862" i="4" s="1"/>
  <c r="S1317" i="4"/>
  <c r="BX1317" i="4" s="1"/>
  <c r="S1972" i="4"/>
  <c r="BX1972" i="4" s="1"/>
  <c r="S927" i="4"/>
  <c r="BX927" i="4" s="1"/>
  <c r="S1919" i="4"/>
  <c r="BX1919" i="4" s="1"/>
  <c r="S1863" i="4"/>
  <c r="BX1863" i="4" s="1"/>
  <c r="S1973" i="4"/>
  <c r="BX1973" i="4" s="1"/>
  <c r="S1916" i="4"/>
  <c r="BX1916" i="4" s="1"/>
  <c r="S1486" i="4"/>
  <c r="BX1486" i="4" s="1"/>
  <c r="S1487" i="4"/>
  <c r="BX1487" i="4" s="1"/>
  <c r="S933" i="4"/>
  <c r="BX933" i="4" s="1"/>
  <c r="S1807" i="4"/>
  <c r="BX1807" i="4" s="1"/>
  <c r="S605" i="4"/>
  <c r="BX605" i="4" s="1"/>
  <c r="S928" i="4"/>
  <c r="BX928" i="4" s="1"/>
  <c r="S166" i="4"/>
  <c r="BX166" i="4" s="1"/>
  <c r="S113" i="4"/>
  <c r="BX113" i="4" s="1"/>
  <c r="S1813" i="4"/>
  <c r="BX1813" i="4" s="1"/>
  <c r="S982" i="4"/>
  <c r="BX982" i="4" s="1"/>
  <c r="S1756" i="4"/>
  <c r="BX1756" i="4" s="1"/>
  <c r="S1974" i="4"/>
  <c r="BX1974" i="4" s="1"/>
  <c r="S1706" i="4"/>
  <c r="BX1706" i="4" s="1"/>
  <c r="S1537" i="4"/>
  <c r="BX1537" i="4" s="1"/>
  <c r="S604" i="4"/>
  <c r="BX604" i="4" s="1"/>
  <c r="S1920" i="4"/>
  <c r="BX1920" i="4" s="1"/>
  <c r="S1318" i="4"/>
  <c r="BX1318" i="4" s="1"/>
  <c r="S1036" i="4"/>
  <c r="BX1036" i="4" s="1"/>
  <c r="S542" i="4"/>
  <c r="BX542" i="4" s="1"/>
  <c r="S491" i="4"/>
  <c r="BX491" i="4" s="1"/>
  <c r="S274" i="4"/>
  <c r="BX274" i="4" s="1"/>
  <c r="S1760" i="4"/>
  <c r="BX1760" i="4" s="1"/>
  <c r="S1423" i="4"/>
  <c r="BX1423" i="4" s="1"/>
  <c r="S606" i="4"/>
  <c r="BX606" i="4" s="1"/>
  <c r="S929" i="4"/>
  <c r="BX929" i="4" s="1"/>
  <c r="S167" i="4"/>
  <c r="BX167" i="4" s="1"/>
  <c r="S1811" i="4"/>
  <c r="BX1811" i="4" s="1"/>
  <c r="S880" i="4"/>
  <c r="BX880" i="4" s="1"/>
  <c r="S1588" i="4"/>
  <c r="BX1588" i="4" s="1"/>
  <c r="S1814" i="4"/>
  <c r="BX1814" i="4" s="1"/>
  <c r="S983" i="4"/>
  <c r="BX983" i="4" s="1"/>
  <c r="S442" i="4"/>
  <c r="BX442" i="4" s="1"/>
  <c r="S1971" i="4"/>
  <c r="BX1971" i="4" s="1"/>
  <c r="S1868" i="4"/>
  <c r="BX1868" i="4" s="1"/>
  <c r="S223" i="4"/>
  <c r="BX223" i="4" s="1"/>
  <c r="S1037" i="4"/>
  <c r="BX1037" i="4" s="1"/>
  <c r="S543" i="4"/>
  <c r="BX543" i="4" s="1"/>
  <c r="S1866" i="4"/>
  <c r="BX1866" i="4" s="1"/>
  <c r="S492" i="4"/>
  <c r="BX492" i="4" s="1"/>
  <c r="S275" i="4"/>
  <c r="BX275" i="4" s="1"/>
  <c r="S658" i="4"/>
  <c r="BX658" i="4" s="1"/>
  <c r="S1864" i="4"/>
  <c r="BX1864" i="4" s="1"/>
  <c r="S1761" i="4"/>
  <c r="BX1761" i="4" s="1"/>
  <c r="S930" i="4"/>
  <c r="BX930" i="4" s="1"/>
  <c r="S1320" i="4"/>
  <c r="BX1320" i="4" s="1"/>
  <c r="S1539" i="4"/>
  <c r="BX1539" i="4" s="1"/>
  <c r="S327" i="4"/>
  <c r="BX327" i="4" s="1"/>
  <c r="S1922" i="4"/>
  <c r="BX1922" i="4" s="1"/>
  <c r="S168" i="4"/>
  <c r="BX168" i="4" s="1"/>
  <c r="S1368" i="4"/>
  <c r="BX1368" i="4" s="1"/>
  <c r="S883" i="4"/>
  <c r="BX883" i="4" s="1"/>
  <c r="S1589" i="4"/>
  <c r="BX1589" i="4" s="1"/>
  <c r="S1366" i="4"/>
  <c r="BX1366" i="4" s="1"/>
  <c r="S1815" i="4"/>
  <c r="BX1815" i="4" s="1"/>
  <c r="S1424" i="4"/>
  <c r="BX1424" i="4" s="1"/>
  <c r="S1321" i="4"/>
  <c r="BX1321" i="4" s="1"/>
  <c r="S444" i="4"/>
  <c r="BX444" i="4" s="1"/>
  <c r="S984" i="4"/>
  <c r="BX984" i="4" s="1"/>
  <c r="S707" i="4"/>
  <c r="BX707" i="4" s="1"/>
  <c r="S1267" i="4"/>
  <c r="BX1267" i="4" s="1"/>
  <c r="S934" i="4"/>
  <c r="BX934" i="4" s="1"/>
  <c r="S434" i="4"/>
  <c r="BX434" i="4" s="1"/>
  <c r="S59" i="4"/>
  <c r="BX59" i="4" s="1"/>
  <c r="S383" i="4"/>
  <c r="BX383" i="4" s="1"/>
  <c r="S328" i="4"/>
  <c r="BX328" i="4" s="1"/>
  <c r="S988" i="4"/>
  <c r="BX988" i="4" s="1"/>
  <c r="S1869" i="4"/>
  <c r="BX1869" i="4" s="1"/>
  <c r="S1917" i="4"/>
  <c r="BX1917" i="4" s="1"/>
  <c r="S1975" i="4"/>
  <c r="BX1975" i="4" s="1"/>
  <c r="S1038" i="4"/>
  <c r="BX1038" i="4" s="1"/>
  <c r="S544" i="4"/>
  <c r="BX544" i="4" s="1"/>
  <c r="S771" i="4"/>
  <c r="BX771" i="4" s="1"/>
  <c r="S493" i="4"/>
  <c r="BX493" i="4" s="1"/>
  <c r="S1476" i="4"/>
  <c r="BX1476" i="4" s="1"/>
  <c r="S276" i="4"/>
  <c r="BX276" i="4" s="1"/>
  <c r="S659" i="4"/>
  <c r="BX659" i="4" s="1"/>
  <c r="S608" i="4"/>
  <c r="BX608" i="4" s="1"/>
  <c r="S931" i="4"/>
  <c r="BX931" i="4" s="1"/>
  <c r="S654" i="4"/>
  <c r="BX654" i="4" s="1"/>
  <c r="S1540" i="4"/>
  <c r="BX1540" i="4" s="1"/>
  <c r="S220" i="4"/>
  <c r="BX220" i="4" s="1"/>
  <c r="S1923" i="4"/>
  <c r="BX1923" i="4" s="1"/>
  <c r="S386" i="4"/>
  <c r="BX386" i="4" s="1"/>
  <c r="S1808" i="4"/>
  <c r="BX1808" i="4" s="1"/>
  <c r="S1369" i="4"/>
  <c r="BX1369" i="4" s="1"/>
  <c r="S1590" i="4"/>
  <c r="BX1590" i="4" s="1"/>
  <c r="S330" i="4"/>
  <c r="BX330" i="4" s="1"/>
  <c r="S1322" i="4"/>
  <c r="BX1322" i="4" s="1"/>
  <c r="S985" i="4"/>
  <c r="BX985" i="4" s="1"/>
  <c r="S708" i="4"/>
  <c r="BX708" i="4" s="1"/>
  <c r="S114" i="4"/>
  <c r="BX114" i="4" s="1"/>
  <c r="S772" i="4"/>
  <c r="BX772" i="4" s="1"/>
  <c r="S1977" i="4"/>
  <c r="BX1977" i="4" s="1"/>
  <c r="S1640" i="4"/>
  <c r="BX1640" i="4" s="1"/>
  <c r="S823" i="4"/>
  <c r="BX823" i="4" s="1"/>
  <c r="S989" i="4"/>
  <c r="BX989" i="4" s="1"/>
  <c r="S1757" i="4"/>
  <c r="BX1757" i="4" s="1"/>
  <c r="S435" i="4"/>
  <c r="BX435" i="4" s="1"/>
  <c r="S384" i="4"/>
  <c r="BX384" i="4" s="1"/>
  <c r="S882" i="4"/>
  <c r="BX882" i="4" s="1"/>
  <c r="S1870" i="4"/>
  <c r="BX1870" i="4" s="1"/>
  <c r="S1538" i="4"/>
  <c r="BX1538" i="4" s="1"/>
  <c r="S607" i="4"/>
  <c r="BX607" i="4" s="1"/>
  <c r="S1039" i="4"/>
  <c r="BX1039" i="4" s="1"/>
  <c r="S762" i="4"/>
  <c r="BX762" i="4" s="1"/>
  <c r="S545" i="4"/>
  <c r="BX545" i="4" s="1"/>
  <c r="S1648" i="4"/>
  <c r="BX1648" i="4" s="1"/>
  <c r="S494" i="4"/>
  <c r="BX494" i="4" s="1"/>
  <c r="S1477" i="4"/>
  <c r="BX1477" i="4" s="1"/>
  <c r="S277" i="4"/>
  <c r="BX277" i="4" s="1"/>
  <c r="S937" i="4"/>
  <c r="BX937" i="4" s="1"/>
  <c r="S1921" i="4"/>
  <c r="BX1921" i="4" s="1"/>
  <c r="S660" i="4"/>
  <c r="BX660" i="4" s="1"/>
  <c r="S1319" i="4"/>
  <c r="BX1319" i="4" s="1"/>
  <c r="S1426" i="4"/>
  <c r="BX1426" i="4" s="1"/>
  <c r="S1209" i="4"/>
  <c r="BX1209" i="4" s="1"/>
  <c r="S655" i="4"/>
  <c r="BX655" i="4" s="1"/>
  <c r="S1375" i="4"/>
  <c r="BX1375" i="4" s="1"/>
  <c r="S1315" i="4"/>
  <c r="BX1315" i="4" s="1"/>
  <c r="S221" i="4"/>
  <c r="BX221" i="4" s="1"/>
  <c r="S1924" i="4"/>
  <c r="BX1924" i="4" s="1"/>
  <c r="S387" i="4"/>
  <c r="BX387" i="4" s="1"/>
  <c r="S1370" i="4"/>
  <c r="BX1370" i="4" s="1"/>
  <c r="S1093" i="4"/>
  <c r="BX1093" i="4" s="1"/>
  <c r="S169" i="4"/>
  <c r="BX169" i="4" s="1"/>
  <c r="S553" i="4"/>
  <c r="BX553" i="4" s="1"/>
  <c r="S1758" i="4"/>
  <c r="BX1758" i="4" s="1"/>
  <c r="S1816" i="4"/>
  <c r="BX1816" i="4" s="1"/>
  <c r="S1591" i="4"/>
  <c r="BX1591" i="4" s="1"/>
  <c r="S331" i="4"/>
  <c r="BX331" i="4" s="1"/>
  <c r="S1812" i="4"/>
  <c r="BX1812" i="4" s="1"/>
  <c r="S881" i="4"/>
  <c r="BX881" i="4" s="1"/>
  <c r="S986" i="4"/>
  <c r="BX986" i="4" s="1"/>
  <c r="S709" i="4"/>
  <c r="BX709" i="4" s="1"/>
  <c r="S1212" i="4"/>
  <c r="BX1212" i="4" s="1"/>
  <c r="S1641" i="4"/>
  <c r="BX1641" i="4" s="1"/>
  <c r="S824" i="4"/>
  <c r="BX824" i="4" s="1"/>
  <c r="R1805" i="4"/>
  <c r="BW1805" i="4" s="1"/>
  <c r="R1915" i="4"/>
  <c r="BW1915" i="4" s="1"/>
  <c r="R1806" i="4"/>
  <c r="BW1806" i="4" s="1"/>
  <c r="R1755" i="4"/>
  <c r="BW1755" i="4" s="1"/>
  <c r="R1861" i="4"/>
  <c r="BW1861" i="4" s="1"/>
  <c r="R1316" i="4"/>
  <c r="BW1316" i="4" s="1"/>
  <c r="R1753" i="4"/>
  <c r="BW1753" i="4" s="1"/>
  <c r="R1754" i="4"/>
  <c r="BW1754" i="4" s="1"/>
  <c r="R1157" i="4"/>
  <c r="BW1157" i="4" s="1"/>
  <c r="R1810" i="4"/>
  <c r="BW1810" i="4" s="1"/>
  <c r="R603" i="4"/>
  <c r="BW603" i="4" s="1"/>
  <c r="R879" i="4"/>
  <c r="BW879" i="4" s="1"/>
  <c r="R1862" i="4"/>
  <c r="BW1862" i="4" s="1"/>
  <c r="R1317" i="4"/>
  <c r="BW1317" i="4" s="1"/>
  <c r="R1972" i="4"/>
  <c r="BW1972" i="4" s="1"/>
  <c r="R927" i="4"/>
  <c r="BW927" i="4" s="1"/>
  <c r="R1919" i="4"/>
  <c r="BW1919" i="4" s="1"/>
  <c r="R1863" i="4"/>
  <c r="BW1863" i="4" s="1"/>
  <c r="R1973" i="4"/>
  <c r="BW1973" i="4" s="1"/>
  <c r="R1916" i="4"/>
  <c r="BW1916" i="4" s="1"/>
  <c r="R1486" i="4"/>
  <c r="BW1486" i="4" s="1"/>
  <c r="R1487" i="4"/>
  <c r="BW1487" i="4" s="1"/>
  <c r="R933" i="4"/>
  <c r="BW933" i="4" s="1"/>
  <c r="R1807" i="4"/>
  <c r="BW1807" i="4" s="1"/>
  <c r="R605" i="4"/>
  <c r="BW605" i="4" s="1"/>
  <c r="R928" i="4"/>
  <c r="BW928" i="4" s="1"/>
  <c r="R166" i="4"/>
  <c r="BW166" i="4" s="1"/>
  <c r="R113" i="4"/>
  <c r="BW113" i="4" s="1"/>
  <c r="R1813" i="4"/>
  <c r="BW1813" i="4" s="1"/>
  <c r="R982" i="4"/>
  <c r="BW982" i="4" s="1"/>
  <c r="R1756" i="4"/>
  <c r="BW1756" i="4" s="1"/>
  <c r="R1974" i="4"/>
  <c r="BW1974" i="4" s="1"/>
  <c r="R1706" i="4"/>
  <c r="BW1706" i="4" s="1"/>
  <c r="R1537" i="4"/>
  <c r="BW1537" i="4" s="1"/>
  <c r="R604" i="4"/>
  <c r="BW604" i="4" s="1"/>
  <c r="R1920" i="4"/>
  <c r="BW1920" i="4" s="1"/>
  <c r="R1036" i="4"/>
  <c r="BW1036" i="4" s="1"/>
  <c r="R1318" i="4"/>
  <c r="BW1318" i="4" s="1"/>
  <c r="R542" i="4"/>
  <c r="BW542" i="4" s="1"/>
  <c r="R491" i="4"/>
  <c r="BW491" i="4" s="1"/>
  <c r="R274" i="4"/>
  <c r="BW274" i="4" s="1"/>
  <c r="R1760" i="4"/>
  <c r="BW1760" i="4" s="1"/>
  <c r="R1423" i="4"/>
  <c r="BW1423" i="4" s="1"/>
  <c r="R606" i="4"/>
  <c r="BW606" i="4" s="1"/>
  <c r="R929" i="4"/>
  <c r="BW929" i="4" s="1"/>
  <c r="R167" i="4"/>
  <c r="BW167" i="4" s="1"/>
  <c r="R1811" i="4"/>
  <c r="BW1811" i="4" s="1"/>
  <c r="R880" i="4"/>
  <c r="BW880" i="4" s="1"/>
  <c r="R1588" i="4"/>
  <c r="BW1588" i="4" s="1"/>
  <c r="R1814" i="4"/>
  <c r="BW1814" i="4" s="1"/>
  <c r="R983" i="4"/>
  <c r="BW983" i="4" s="1"/>
  <c r="R442" i="4"/>
  <c r="BW442" i="4" s="1"/>
  <c r="R1971" i="4"/>
  <c r="BW1971" i="4" s="1"/>
  <c r="R1868" i="4"/>
  <c r="BW1868" i="4" s="1"/>
  <c r="R223" i="4"/>
  <c r="BW223" i="4" s="1"/>
  <c r="R1037" i="4"/>
  <c r="BW1037" i="4" s="1"/>
  <c r="R543" i="4"/>
  <c r="BW543" i="4" s="1"/>
  <c r="R1866" i="4"/>
  <c r="BW1866" i="4" s="1"/>
  <c r="R492" i="4"/>
  <c r="BW492" i="4" s="1"/>
  <c r="R275" i="4"/>
  <c r="BW275" i="4" s="1"/>
  <c r="R658" i="4"/>
  <c r="BW658" i="4" s="1"/>
  <c r="R1864" i="4"/>
  <c r="BW1864" i="4" s="1"/>
  <c r="R1761" i="4"/>
  <c r="BW1761" i="4" s="1"/>
  <c r="R930" i="4"/>
  <c r="BW930" i="4" s="1"/>
  <c r="R1320" i="4"/>
  <c r="BW1320" i="4" s="1"/>
  <c r="R1539" i="4"/>
  <c r="BW1539" i="4" s="1"/>
  <c r="R327" i="4"/>
  <c r="BW327" i="4" s="1"/>
  <c r="R1922" i="4"/>
  <c r="BW1922" i="4" s="1"/>
  <c r="R168" i="4"/>
  <c r="BW168" i="4" s="1"/>
  <c r="R1368" i="4"/>
  <c r="BW1368" i="4" s="1"/>
  <c r="R883" i="4"/>
  <c r="BW883" i="4" s="1"/>
  <c r="R1589" i="4"/>
  <c r="BW1589" i="4" s="1"/>
  <c r="R1366" i="4"/>
  <c r="BW1366" i="4" s="1"/>
  <c r="R1815" i="4"/>
  <c r="BW1815" i="4" s="1"/>
  <c r="R1424" i="4"/>
  <c r="BW1424" i="4" s="1"/>
  <c r="R1321" i="4"/>
  <c r="BW1321" i="4" s="1"/>
  <c r="R444" i="4"/>
  <c r="BW444" i="4" s="1"/>
  <c r="R984" i="4"/>
  <c r="BW984" i="4" s="1"/>
  <c r="R707" i="4"/>
  <c r="BW707" i="4" s="1"/>
  <c r="R1267" i="4"/>
  <c r="BW1267" i="4" s="1"/>
  <c r="R934" i="4"/>
  <c r="BW934" i="4" s="1"/>
  <c r="R434" i="4"/>
  <c r="BW434" i="4" s="1"/>
  <c r="R59" i="4"/>
  <c r="BW59" i="4" s="1"/>
  <c r="R383" i="4"/>
  <c r="BW383" i="4" s="1"/>
  <c r="R328" i="4"/>
  <c r="BW328" i="4" s="1"/>
  <c r="R988" i="4"/>
  <c r="BW988" i="4" s="1"/>
  <c r="R1869" i="4"/>
  <c r="BW1869" i="4" s="1"/>
  <c r="R1917" i="4"/>
  <c r="BW1917" i="4" s="1"/>
  <c r="R1975" i="4"/>
  <c r="BW1975" i="4" s="1"/>
  <c r="R1038" i="4"/>
  <c r="BW1038" i="4" s="1"/>
  <c r="R544" i="4"/>
  <c r="BW544" i="4" s="1"/>
  <c r="R771" i="4"/>
  <c r="BW771" i="4" s="1"/>
  <c r="R493" i="4"/>
  <c r="BW493" i="4" s="1"/>
  <c r="R276" i="4"/>
  <c r="BW276" i="4" s="1"/>
  <c r="R1476" i="4"/>
  <c r="BW1476" i="4" s="1"/>
  <c r="R659" i="4"/>
  <c r="BW659" i="4" s="1"/>
  <c r="R608" i="4"/>
  <c r="BW608" i="4" s="1"/>
  <c r="R931" i="4"/>
  <c r="BW931" i="4" s="1"/>
  <c r="R654" i="4"/>
  <c r="BW654" i="4" s="1"/>
  <c r="R1540" i="4"/>
  <c r="BW1540" i="4" s="1"/>
  <c r="R220" i="4"/>
  <c r="BW220" i="4" s="1"/>
  <c r="R1923" i="4"/>
  <c r="BW1923" i="4" s="1"/>
  <c r="R386" i="4"/>
  <c r="BW386" i="4" s="1"/>
  <c r="R1808" i="4"/>
  <c r="BW1808" i="4" s="1"/>
  <c r="R1369" i="4"/>
  <c r="BW1369" i="4" s="1"/>
  <c r="R1590" i="4"/>
  <c r="BW1590" i="4" s="1"/>
  <c r="R330" i="4"/>
  <c r="BW330" i="4" s="1"/>
  <c r="R1322" i="4"/>
  <c r="BW1322" i="4" s="1"/>
  <c r="R985" i="4"/>
  <c r="BW985" i="4" s="1"/>
  <c r="R708" i="4"/>
  <c r="BW708" i="4" s="1"/>
  <c r="R114" i="4"/>
  <c r="BW114" i="4" s="1"/>
  <c r="R772" i="4"/>
  <c r="BW772" i="4" s="1"/>
  <c r="R1977" i="4"/>
  <c r="BW1977" i="4" s="1"/>
  <c r="R1640" i="4"/>
  <c r="BW1640" i="4" s="1"/>
  <c r="R823" i="4"/>
  <c r="BW823" i="4" s="1"/>
  <c r="R989" i="4"/>
  <c r="BW989" i="4" s="1"/>
  <c r="R1757" i="4"/>
  <c r="BW1757" i="4" s="1"/>
  <c r="R435" i="4"/>
  <c r="BW435" i="4" s="1"/>
  <c r="R384" i="4"/>
  <c r="BW384" i="4" s="1"/>
  <c r="R882" i="4"/>
  <c r="BW882" i="4" s="1"/>
  <c r="R1870" i="4"/>
  <c r="BW1870" i="4" s="1"/>
  <c r="R1538" i="4"/>
  <c r="BW1538" i="4" s="1"/>
  <c r="R1039" i="4"/>
  <c r="BW1039" i="4" s="1"/>
  <c r="R607" i="4"/>
  <c r="BW607" i="4" s="1"/>
  <c r="R762" i="4"/>
  <c r="BW762" i="4" s="1"/>
  <c r="R545" i="4"/>
  <c r="BW545" i="4" s="1"/>
  <c r="R1648" i="4"/>
  <c r="BW1648" i="4" s="1"/>
  <c r="R494" i="4"/>
  <c r="BW494" i="4" s="1"/>
  <c r="R937" i="4"/>
  <c r="BW937" i="4" s="1"/>
  <c r="R1921" i="4"/>
  <c r="BW1921" i="4" s="1"/>
  <c r="R1477" i="4"/>
  <c r="BW1477" i="4" s="1"/>
  <c r="R277" i="4"/>
  <c r="BW277" i="4" s="1"/>
  <c r="R660" i="4"/>
  <c r="BW660" i="4" s="1"/>
  <c r="R1319" i="4"/>
  <c r="BW1319" i="4" s="1"/>
  <c r="R1426" i="4"/>
  <c r="BW1426" i="4" s="1"/>
  <c r="R1209" i="4"/>
  <c r="BW1209" i="4" s="1"/>
  <c r="R655" i="4"/>
  <c r="BW655" i="4" s="1"/>
  <c r="R1315" i="4"/>
  <c r="BW1315" i="4" s="1"/>
  <c r="R1375" i="4"/>
  <c r="BW1375" i="4" s="1"/>
  <c r="R221" i="4"/>
  <c r="BW221" i="4" s="1"/>
  <c r="R1924" i="4"/>
  <c r="BW1924" i="4" s="1"/>
  <c r="R387" i="4"/>
  <c r="BW387" i="4" s="1"/>
  <c r="R1370" i="4"/>
  <c r="BW1370" i="4" s="1"/>
  <c r="R169" i="4"/>
  <c r="BW169" i="4" s="1"/>
  <c r="R1093" i="4"/>
  <c r="BW1093" i="4" s="1"/>
  <c r="R553" i="4"/>
  <c r="BW553" i="4" s="1"/>
  <c r="R1758" i="4"/>
  <c r="BW1758" i="4" s="1"/>
  <c r="R1816" i="4"/>
  <c r="BW1816" i="4" s="1"/>
  <c r="R1591" i="4"/>
  <c r="BW1591" i="4" s="1"/>
  <c r="R331" i="4"/>
  <c r="BW331" i="4" s="1"/>
  <c r="R1812" i="4"/>
  <c r="BW1812" i="4" s="1"/>
  <c r="R881" i="4"/>
  <c r="BW881" i="4" s="1"/>
  <c r="R986" i="4"/>
  <c r="BW986" i="4" s="1"/>
  <c r="R709" i="4"/>
  <c r="BW709" i="4" s="1"/>
  <c r="R1212" i="4"/>
  <c r="BW1212" i="4" s="1"/>
  <c r="R1641" i="4"/>
  <c r="BW1641" i="4" s="1"/>
  <c r="R824" i="4"/>
  <c r="BW824" i="4" s="1"/>
  <c r="S944" i="4"/>
  <c r="BX944" i="4" s="1"/>
  <c r="S1711" i="4"/>
  <c r="BX1711" i="4" s="1"/>
  <c r="S1662" i="4"/>
  <c r="BX1662" i="4" s="1"/>
  <c r="S1712" i="4"/>
  <c r="BX1712" i="4" s="1"/>
  <c r="S1767" i="4"/>
  <c r="BX1767" i="4" s="1"/>
  <c r="S1820" i="4"/>
  <c r="BX1820" i="4" s="1"/>
  <c r="S857" i="4"/>
  <c r="BX857" i="4" s="1"/>
  <c r="S112" i="4"/>
  <c r="BX112" i="4" s="1"/>
  <c r="S1234" i="4"/>
  <c r="BX1234" i="4" s="1"/>
  <c r="S1768" i="4"/>
  <c r="BX1768" i="4" s="1"/>
  <c r="S909" i="4"/>
  <c r="BX909" i="4" s="1"/>
  <c r="S1818" i="4"/>
  <c r="BX1818" i="4" s="1"/>
  <c r="S1764" i="4"/>
  <c r="BX1764" i="4" s="1"/>
  <c r="S1282" i="4"/>
  <c r="BX1282" i="4" s="1"/>
  <c r="S1663" i="4"/>
  <c r="BX1663" i="4" s="1"/>
  <c r="S1872" i="4"/>
  <c r="BX1872" i="4" s="1"/>
  <c r="S1664" i="4"/>
  <c r="BX1664" i="4" s="1"/>
  <c r="S856" i="4"/>
  <c r="BX856" i="4" s="1"/>
  <c r="S588" i="4"/>
  <c r="BX588" i="4" s="1"/>
  <c r="S1769" i="4"/>
  <c r="BX1769" i="4" s="1"/>
  <c r="S910" i="4"/>
  <c r="BX910" i="4" s="1"/>
  <c r="S1819" i="4"/>
  <c r="BX1819" i="4" s="1"/>
  <c r="S1717" i="4"/>
  <c r="BX1717" i="4" s="1"/>
  <c r="S1283" i="4"/>
  <c r="BX1283" i="4" s="1"/>
  <c r="S1449" i="4"/>
  <c r="BX1449" i="4" s="1"/>
  <c r="S590" i="4"/>
  <c r="BX590" i="4" s="1"/>
  <c r="S165" i="4"/>
  <c r="BX165" i="4" s="1"/>
  <c r="S640" i="4"/>
  <c r="BX640" i="4" s="1"/>
  <c r="S1713" i="4"/>
  <c r="BX1713" i="4" s="1"/>
  <c r="S431" i="4"/>
  <c r="BX431" i="4" s="1"/>
  <c r="S1821" i="4"/>
  <c r="BX1821" i="4" s="1"/>
  <c r="S110" i="4"/>
  <c r="BX110" i="4" s="1"/>
  <c r="S1238" i="4"/>
  <c r="BX1238" i="4" s="1"/>
  <c r="S373" i="4"/>
  <c r="BX373" i="4" s="1"/>
  <c r="S1284" i="4"/>
  <c r="BX1284" i="4" s="1"/>
  <c r="S911" i="4"/>
  <c r="BX911" i="4" s="1"/>
  <c r="S1450" i="4"/>
  <c r="BX1450" i="4" s="1"/>
  <c r="S1660" i="4"/>
  <c r="BX1660" i="4" s="1"/>
  <c r="S1718" i="4"/>
  <c r="BX1718" i="4" s="1"/>
  <c r="S1927" i="4"/>
  <c r="BX1927" i="4" s="1"/>
  <c r="S591" i="4"/>
  <c r="BX591" i="4" s="1"/>
  <c r="S858" i="4"/>
  <c r="BX858" i="4" s="1"/>
  <c r="S1499" i="4"/>
  <c r="BX1499" i="4" s="1"/>
  <c r="S1665" i="4"/>
  <c r="BX1665" i="4" s="1"/>
  <c r="S1928" i="4"/>
  <c r="BX1928" i="4" s="1"/>
  <c r="S1129" i="4"/>
  <c r="BX1129" i="4" s="1"/>
  <c r="S432" i="4"/>
  <c r="BX432" i="4" s="1"/>
  <c r="S912" i="4"/>
  <c r="BX912" i="4" s="1"/>
  <c r="S1235" i="4"/>
  <c r="BX1235" i="4" s="1"/>
  <c r="S478" i="4"/>
  <c r="BX478" i="4" s="1"/>
  <c r="S861" i="4"/>
  <c r="BX861" i="4" s="1"/>
  <c r="S1876" i="4"/>
  <c r="BX1876" i="4" s="1"/>
  <c r="S267" i="4"/>
  <c r="BX267" i="4" s="1"/>
  <c r="S1765" i="4"/>
  <c r="BX1765" i="4" s="1"/>
  <c r="S1285" i="4"/>
  <c r="BX1285" i="4" s="1"/>
  <c r="S1451" i="4"/>
  <c r="BX1451" i="4" s="1"/>
  <c r="S320" i="4"/>
  <c r="BX320" i="4" s="1"/>
  <c r="S592" i="4"/>
  <c r="BX592" i="4" s="1"/>
  <c r="S375" i="4"/>
  <c r="BX375" i="4" s="1"/>
  <c r="S218" i="4"/>
  <c r="BX218" i="4" s="1"/>
  <c r="S1873" i="4"/>
  <c r="BX1873" i="4" s="1"/>
  <c r="S1824" i="4"/>
  <c r="BX1824" i="4" s="1"/>
  <c r="S753" i="4"/>
  <c r="BX753" i="4" s="1"/>
  <c r="S1339" i="4"/>
  <c r="BX1339" i="4" s="1"/>
  <c r="S268" i="4"/>
  <c r="BX268" i="4" s="1"/>
  <c r="S752" i="4"/>
  <c r="BX752" i="4" s="1"/>
  <c r="S1500" i="4"/>
  <c r="BX1500" i="4" s="1"/>
  <c r="S1770" i="4"/>
  <c r="BX1770" i="4" s="1"/>
  <c r="S1929" i="4"/>
  <c r="BX1929" i="4" s="1"/>
  <c r="S964" i="4"/>
  <c r="BX964" i="4" s="1"/>
  <c r="S1130" i="4"/>
  <c r="BX1130" i="4" s="1"/>
  <c r="S433" i="4"/>
  <c r="BX433" i="4" s="1"/>
  <c r="S913" i="4"/>
  <c r="BX913" i="4" s="1"/>
  <c r="S589" i="4"/>
  <c r="BX589" i="4" s="1"/>
  <c r="S479" i="4"/>
  <c r="BX479" i="4" s="1"/>
  <c r="S862" i="4"/>
  <c r="BX862" i="4" s="1"/>
  <c r="S641" i="4"/>
  <c r="BX641" i="4" s="1"/>
  <c r="S1877" i="4"/>
  <c r="BX1877" i="4" s="1"/>
  <c r="S1720" i="4"/>
  <c r="BX1720" i="4" s="1"/>
  <c r="S1286" i="4"/>
  <c r="BX1286" i="4" s="1"/>
  <c r="S217" i="4"/>
  <c r="BX217" i="4" s="1"/>
  <c r="S1452" i="4"/>
  <c r="BX1452" i="4" s="1"/>
  <c r="S321" i="4"/>
  <c r="BX321" i="4" s="1"/>
  <c r="S962" i="4"/>
  <c r="BX962" i="4" s="1"/>
  <c r="S960" i="4"/>
  <c r="BX960" i="4" s="1"/>
  <c r="S376" i="4"/>
  <c r="BX376" i="4" s="1"/>
  <c r="S219" i="4"/>
  <c r="BX219" i="4" s="1"/>
  <c r="S1982" i="4"/>
  <c r="BX1982" i="4" s="1"/>
  <c r="S1825" i="4"/>
  <c r="BX1825" i="4" s="1"/>
  <c r="S754" i="4"/>
  <c r="BX754" i="4" s="1"/>
  <c r="S1340" i="4"/>
  <c r="BX1340" i="4" s="1"/>
  <c r="S643" i="4"/>
  <c r="BX643" i="4" s="1"/>
  <c r="S269" i="4"/>
  <c r="BX269" i="4" s="1"/>
  <c r="S1501" i="4"/>
  <c r="BX1501" i="4" s="1"/>
  <c r="S1930" i="4"/>
  <c r="BX1930" i="4" s="1"/>
  <c r="S638" i="4"/>
  <c r="BX638" i="4" s="1"/>
  <c r="S965" i="4"/>
  <c r="BX965" i="4" s="1"/>
  <c r="S1714" i="4"/>
  <c r="BX1714" i="4" s="1"/>
  <c r="S531" i="4"/>
  <c r="BX531" i="4" s="1"/>
  <c r="S914" i="4"/>
  <c r="BX914" i="4" s="1"/>
  <c r="S1772" i="4"/>
  <c r="BX1772" i="4" s="1"/>
  <c r="S480" i="4"/>
  <c r="BX480" i="4" s="1"/>
  <c r="S1878" i="4"/>
  <c r="BX1878" i="4" s="1"/>
  <c r="S593" i="4"/>
  <c r="BX593" i="4" s="1"/>
  <c r="S1822" i="4"/>
  <c r="BX1822" i="4" s="1"/>
  <c r="S111" i="4"/>
  <c r="BX111" i="4" s="1"/>
  <c r="S1550" i="4"/>
  <c r="BX1550" i="4" s="1"/>
  <c r="S1667" i="4"/>
  <c r="BX1667" i="4" s="1"/>
  <c r="S322" i="4"/>
  <c r="BX322" i="4" s="1"/>
  <c r="S374" i="4"/>
  <c r="BX374" i="4" s="1"/>
  <c r="S163" i="4"/>
  <c r="BX163" i="4" s="1"/>
  <c r="S594" i="4"/>
  <c r="BX594" i="4" s="1"/>
  <c r="S1661" i="4"/>
  <c r="BX1661" i="4" s="1"/>
  <c r="S1180" i="4"/>
  <c r="BX1180" i="4" s="1"/>
  <c r="S1983" i="4"/>
  <c r="BX1983" i="4" s="1"/>
  <c r="S1719" i="4"/>
  <c r="BX1719" i="4" s="1"/>
  <c r="S908" i="4"/>
  <c r="BX908" i="4" s="1"/>
  <c r="S1826" i="4"/>
  <c r="BX1826" i="4" s="1"/>
  <c r="S906" i="4"/>
  <c r="BX906" i="4" s="1"/>
  <c r="S215" i="4"/>
  <c r="BX215" i="4" s="1"/>
  <c r="S755" i="4"/>
  <c r="BX755" i="4" s="1"/>
  <c r="S424" i="4"/>
  <c r="BX424" i="4" s="1"/>
  <c r="S1558" i="4"/>
  <c r="BX1558" i="4" s="1"/>
  <c r="S1341" i="4"/>
  <c r="BX1341" i="4" s="1"/>
  <c r="S644" i="4"/>
  <c r="BX644" i="4" s="1"/>
  <c r="S270" i="4"/>
  <c r="BX270" i="4" s="1"/>
  <c r="S58" i="4"/>
  <c r="BX58" i="4" s="1"/>
  <c r="S1502" i="4"/>
  <c r="BX1502" i="4" s="1"/>
  <c r="S1391" i="4"/>
  <c r="BX1391" i="4" s="1"/>
  <c r="S1931" i="4"/>
  <c r="BX1931" i="4" s="1"/>
  <c r="S1774" i="4"/>
  <c r="BX1774" i="4" s="1"/>
  <c r="S1017" i="4"/>
  <c r="BX1017" i="4" s="1"/>
  <c r="S859" i="4"/>
  <c r="BX859" i="4" s="1"/>
  <c r="S966" i="4"/>
  <c r="BX966" i="4" s="1"/>
  <c r="S377" i="4"/>
  <c r="BX377" i="4" s="1"/>
  <c r="S1666" i="4"/>
  <c r="BX1666" i="4" s="1"/>
  <c r="S532" i="4"/>
  <c r="BX532" i="4" s="1"/>
  <c r="S915" i="4"/>
  <c r="BX915" i="4" s="1"/>
  <c r="S481" i="4"/>
  <c r="BX481" i="4" s="1"/>
  <c r="S1236" i="4"/>
  <c r="BX1236" i="4" s="1"/>
  <c r="S1716" i="4"/>
  <c r="BX1716" i="4" s="1"/>
  <c r="S1288" i="4"/>
  <c r="BX1288" i="4" s="1"/>
  <c r="S1551" i="4"/>
  <c r="BX1551" i="4" s="1"/>
  <c r="S803" i="4"/>
  <c r="BX803" i="4" s="1"/>
  <c r="S1606" i="4"/>
  <c r="BX1606" i="4" s="1"/>
  <c r="S1766" i="4"/>
  <c r="BX1766" i="4" s="1"/>
  <c r="S378" i="4"/>
  <c r="BX378" i="4" s="1"/>
  <c r="S1181" i="4"/>
  <c r="BX1181" i="4" s="1"/>
  <c r="S1984" i="4"/>
  <c r="BX1984" i="4" s="1"/>
  <c r="S1827" i="4"/>
  <c r="BX1827" i="4" s="1"/>
  <c r="S539" i="4"/>
  <c r="BX539" i="4" s="1"/>
  <c r="S1559" i="4"/>
  <c r="BX1559" i="4" s="1"/>
  <c r="S1342" i="4"/>
  <c r="BX1342" i="4" s="1"/>
  <c r="S645" i="4"/>
  <c r="BX645" i="4" s="1"/>
  <c r="S1874" i="4"/>
  <c r="BX1874" i="4" s="1"/>
  <c r="S271" i="4"/>
  <c r="BX271" i="4" s="1"/>
  <c r="S1503" i="4"/>
  <c r="BX1503" i="4" s="1"/>
  <c r="S1392" i="4"/>
  <c r="BX1392" i="4" s="1"/>
  <c r="S1932" i="4"/>
  <c r="BX1932" i="4" s="1"/>
  <c r="S695" i="4"/>
  <c r="BX695" i="4" s="1"/>
  <c r="R1784" i="4"/>
  <c r="BW1784" i="4" s="1"/>
  <c r="R1711" i="4"/>
  <c r="BW1711" i="4" s="1"/>
  <c r="R1662" i="4"/>
  <c r="BW1662" i="4" s="1"/>
  <c r="R1712" i="4"/>
  <c r="BW1712" i="4" s="1"/>
  <c r="R1767" i="4"/>
  <c r="BW1767" i="4" s="1"/>
  <c r="R1820" i="4"/>
  <c r="BW1820" i="4" s="1"/>
  <c r="R857" i="4"/>
  <c r="BW857" i="4" s="1"/>
  <c r="R112" i="4"/>
  <c r="BW112" i="4" s="1"/>
  <c r="R1234" i="4"/>
  <c r="BW1234" i="4" s="1"/>
  <c r="R1768" i="4"/>
  <c r="BW1768" i="4" s="1"/>
  <c r="R909" i="4"/>
  <c r="BW909" i="4" s="1"/>
  <c r="R1818" i="4"/>
  <c r="BW1818" i="4" s="1"/>
  <c r="R1764" i="4"/>
  <c r="BW1764" i="4" s="1"/>
  <c r="R1282" i="4"/>
  <c r="BW1282" i="4" s="1"/>
  <c r="R1663" i="4"/>
  <c r="BW1663" i="4" s="1"/>
  <c r="R1872" i="4"/>
  <c r="BW1872" i="4" s="1"/>
  <c r="R1664" i="4"/>
  <c r="BW1664" i="4" s="1"/>
  <c r="R856" i="4"/>
  <c r="BW856" i="4" s="1"/>
  <c r="R588" i="4"/>
  <c r="BW588" i="4" s="1"/>
  <c r="R1769" i="4"/>
  <c r="BW1769" i="4" s="1"/>
  <c r="R910" i="4"/>
  <c r="BW910" i="4" s="1"/>
  <c r="R1819" i="4"/>
  <c r="BW1819" i="4" s="1"/>
  <c r="R1717" i="4"/>
  <c r="BW1717" i="4" s="1"/>
  <c r="R1283" i="4"/>
  <c r="BW1283" i="4" s="1"/>
  <c r="R1449" i="4"/>
  <c r="BW1449" i="4" s="1"/>
  <c r="R590" i="4"/>
  <c r="BW590" i="4" s="1"/>
  <c r="R165" i="4"/>
  <c r="BW165" i="4" s="1"/>
  <c r="R640" i="4"/>
  <c r="BW640" i="4" s="1"/>
  <c r="R1713" i="4"/>
  <c r="BW1713" i="4" s="1"/>
  <c r="R431" i="4"/>
  <c r="BW431" i="4" s="1"/>
  <c r="R1821" i="4"/>
  <c r="BW1821" i="4" s="1"/>
  <c r="R110" i="4"/>
  <c r="BW110" i="4" s="1"/>
  <c r="R1238" i="4"/>
  <c r="BW1238" i="4" s="1"/>
  <c r="R373" i="4"/>
  <c r="BW373" i="4" s="1"/>
  <c r="R1284" i="4"/>
  <c r="BW1284" i="4" s="1"/>
  <c r="R911" i="4"/>
  <c r="BW911" i="4" s="1"/>
  <c r="R1450" i="4"/>
  <c r="BW1450" i="4" s="1"/>
  <c r="R1660" i="4"/>
  <c r="BW1660" i="4" s="1"/>
  <c r="R1718" i="4"/>
  <c r="BW1718" i="4" s="1"/>
  <c r="R1927" i="4"/>
  <c r="BW1927" i="4" s="1"/>
  <c r="R591" i="4"/>
  <c r="BW591" i="4" s="1"/>
  <c r="R858" i="4"/>
  <c r="BW858" i="4" s="1"/>
  <c r="R1499" i="4"/>
  <c r="BW1499" i="4" s="1"/>
  <c r="R1665" i="4"/>
  <c r="BW1665" i="4" s="1"/>
  <c r="R1928" i="4"/>
  <c r="BW1928" i="4" s="1"/>
  <c r="R1129" i="4"/>
  <c r="BW1129" i="4" s="1"/>
  <c r="R432" i="4"/>
  <c r="BW432" i="4" s="1"/>
  <c r="R912" i="4"/>
  <c r="BW912" i="4" s="1"/>
  <c r="R1235" i="4"/>
  <c r="BW1235" i="4" s="1"/>
  <c r="R478" i="4"/>
  <c r="BW478" i="4" s="1"/>
  <c r="R861" i="4"/>
  <c r="BW861" i="4" s="1"/>
  <c r="R1876" i="4"/>
  <c r="BW1876" i="4" s="1"/>
  <c r="R267" i="4"/>
  <c r="BW267" i="4" s="1"/>
  <c r="R1285" i="4"/>
  <c r="BW1285" i="4" s="1"/>
  <c r="R1765" i="4"/>
  <c r="BW1765" i="4" s="1"/>
  <c r="R1451" i="4"/>
  <c r="BW1451" i="4" s="1"/>
  <c r="R320" i="4"/>
  <c r="BW320" i="4" s="1"/>
  <c r="R592" i="4"/>
  <c r="BW592" i="4" s="1"/>
  <c r="R375" i="4"/>
  <c r="BW375" i="4" s="1"/>
  <c r="R218" i="4"/>
  <c r="BW218" i="4" s="1"/>
  <c r="R1873" i="4"/>
  <c r="BW1873" i="4" s="1"/>
  <c r="R1824" i="4"/>
  <c r="BW1824" i="4" s="1"/>
  <c r="R753" i="4"/>
  <c r="BW753" i="4" s="1"/>
  <c r="R1339" i="4"/>
  <c r="BW1339" i="4" s="1"/>
  <c r="R268" i="4"/>
  <c r="BW268" i="4" s="1"/>
  <c r="R752" i="4"/>
  <c r="BW752" i="4" s="1"/>
  <c r="R1500" i="4"/>
  <c r="BW1500" i="4" s="1"/>
  <c r="R1770" i="4"/>
  <c r="BW1770" i="4" s="1"/>
  <c r="R1929" i="4"/>
  <c r="BW1929" i="4" s="1"/>
  <c r="R964" i="4"/>
  <c r="BW964" i="4" s="1"/>
  <c r="R1130" i="4"/>
  <c r="BW1130" i="4" s="1"/>
  <c r="R433" i="4"/>
  <c r="BW433" i="4" s="1"/>
  <c r="R913" i="4"/>
  <c r="BW913" i="4" s="1"/>
  <c r="R589" i="4"/>
  <c r="BW589" i="4" s="1"/>
  <c r="R479" i="4"/>
  <c r="BW479" i="4" s="1"/>
  <c r="R862" i="4"/>
  <c r="BW862" i="4" s="1"/>
  <c r="R641" i="4"/>
  <c r="BW641" i="4" s="1"/>
  <c r="R1877" i="4"/>
  <c r="BW1877" i="4" s="1"/>
  <c r="R1720" i="4"/>
  <c r="BW1720" i="4" s="1"/>
  <c r="R1286" i="4"/>
  <c r="BW1286" i="4" s="1"/>
  <c r="R217" i="4"/>
  <c r="BW217" i="4" s="1"/>
  <c r="R1452" i="4"/>
  <c r="BW1452" i="4" s="1"/>
  <c r="R321" i="4"/>
  <c r="BW321" i="4" s="1"/>
  <c r="R962" i="4"/>
  <c r="BW962" i="4" s="1"/>
  <c r="R960" i="4"/>
  <c r="BW960" i="4" s="1"/>
  <c r="R376" i="4"/>
  <c r="BW376" i="4" s="1"/>
  <c r="R219" i="4"/>
  <c r="BW219" i="4" s="1"/>
  <c r="R1982" i="4"/>
  <c r="BW1982" i="4" s="1"/>
  <c r="R1825" i="4"/>
  <c r="BW1825" i="4" s="1"/>
  <c r="R754" i="4"/>
  <c r="BW754" i="4" s="1"/>
  <c r="R1340" i="4"/>
  <c r="BW1340" i="4" s="1"/>
  <c r="R643" i="4"/>
  <c r="BW643" i="4" s="1"/>
  <c r="R269" i="4"/>
  <c r="BW269" i="4" s="1"/>
  <c r="R1501" i="4"/>
  <c r="BW1501" i="4" s="1"/>
  <c r="R1930" i="4"/>
  <c r="BW1930" i="4" s="1"/>
  <c r="R638" i="4"/>
  <c r="BW638" i="4" s="1"/>
  <c r="R965" i="4"/>
  <c r="BW965" i="4" s="1"/>
  <c r="R1714" i="4"/>
  <c r="BW1714" i="4" s="1"/>
  <c r="R531" i="4"/>
  <c r="BW531" i="4" s="1"/>
  <c r="R914" i="4"/>
  <c r="BW914" i="4" s="1"/>
  <c r="R1772" i="4"/>
  <c r="BW1772" i="4" s="1"/>
  <c r="R480" i="4"/>
  <c r="BW480" i="4" s="1"/>
  <c r="R1878" i="4"/>
  <c r="BW1878" i="4" s="1"/>
  <c r="R593" i="4"/>
  <c r="BW593" i="4" s="1"/>
  <c r="R1822" i="4"/>
  <c r="BW1822" i="4" s="1"/>
  <c r="R111" i="4"/>
  <c r="BW111" i="4" s="1"/>
  <c r="R1550" i="4"/>
  <c r="BW1550" i="4" s="1"/>
  <c r="R1667" i="4"/>
  <c r="BW1667" i="4" s="1"/>
  <c r="R322" i="4"/>
  <c r="BW322" i="4" s="1"/>
  <c r="R374" i="4"/>
  <c r="BW374" i="4" s="1"/>
  <c r="R163" i="4"/>
  <c r="BW163" i="4" s="1"/>
  <c r="R594" i="4"/>
  <c r="BW594" i="4" s="1"/>
  <c r="R1661" i="4"/>
  <c r="BW1661" i="4" s="1"/>
  <c r="R1180" i="4"/>
  <c r="BW1180" i="4" s="1"/>
  <c r="R1719" i="4"/>
  <c r="BW1719" i="4" s="1"/>
  <c r="R1983" i="4"/>
  <c r="BW1983" i="4" s="1"/>
  <c r="R908" i="4"/>
  <c r="BW908" i="4" s="1"/>
  <c r="R1826" i="4"/>
  <c r="BW1826" i="4" s="1"/>
  <c r="R906" i="4"/>
  <c r="BW906" i="4" s="1"/>
  <c r="R215" i="4"/>
  <c r="BW215" i="4" s="1"/>
  <c r="R755" i="4"/>
  <c r="BW755" i="4" s="1"/>
  <c r="R1558" i="4"/>
  <c r="BW1558" i="4" s="1"/>
  <c r="R424" i="4"/>
  <c r="BW424" i="4" s="1"/>
  <c r="R1341" i="4"/>
  <c r="BW1341" i="4" s="1"/>
  <c r="R644" i="4"/>
  <c r="BW644" i="4" s="1"/>
  <c r="R270" i="4"/>
  <c r="BW270" i="4" s="1"/>
  <c r="R58" i="4"/>
  <c r="BW58" i="4" s="1"/>
  <c r="R1502" i="4"/>
  <c r="BW1502" i="4" s="1"/>
  <c r="R1391" i="4"/>
  <c r="BW1391" i="4" s="1"/>
  <c r="R1931" i="4"/>
  <c r="BW1931" i="4" s="1"/>
  <c r="R1774" i="4"/>
  <c r="BW1774" i="4" s="1"/>
  <c r="R1017" i="4"/>
  <c r="BW1017" i="4" s="1"/>
  <c r="R859" i="4"/>
  <c r="BW859" i="4" s="1"/>
  <c r="R966" i="4"/>
  <c r="BW966" i="4" s="1"/>
  <c r="R377" i="4"/>
  <c r="BW377" i="4" s="1"/>
  <c r="R532" i="4"/>
  <c r="BW532" i="4" s="1"/>
  <c r="R1666" i="4"/>
  <c r="BW1666" i="4" s="1"/>
  <c r="R915" i="4"/>
  <c r="BW915" i="4" s="1"/>
  <c r="R481" i="4"/>
  <c r="BW481" i="4" s="1"/>
  <c r="R1236" i="4"/>
  <c r="BW1236" i="4" s="1"/>
  <c r="R1716" i="4"/>
  <c r="BW1716" i="4" s="1"/>
  <c r="R1288" i="4"/>
  <c r="BW1288" i="4" s="1"/>
  <c r="R1551" i="4"/>
  <c r="BW1551" i="4" s="1"/>
  <c r="R803" i="4"/>
  <c r="BW803" i="4" s="1"/>
  <c r="R1606" i="4"/>
  <c r="BW1606" i="4" s="1"/>
  <c r="R1766" i="4"/>
  <c r="BW1766" i="4" s="1"/>
  <c r="R378" i="4"/>
  <c r="BW378" i="4" s="1"/>
  <c r="R1181" i="4"/>
  <c r="BW1181" i="4" s="1"/>
  <c r="R1984" i="4"/>
  <c r="BW1984" i="4" s="1"/>
  <c r="R1827" i="4"/>
  <c r="BW1827" i="4" s="1"/>
  <c r="R539" i="4"/>
  <c r="BW539" i="4" s="1"/>
  <c r="R1559" i="4"/>
  <c r="BW1559" i="4" s="1"/>
  <c r="R1342" i="4"/>
  <c r="BW1342" i="4" s="1"/>
  <c r="R645" i="4"/>
  <c r="BW645" i="4" s="1"/>
  <c r="R1874" i="4"/>
  <c r="BW1874" i="4" s="1"/>
  <c r="R271" i="4"/>
  <c r="BW271" i="4" s="1"/>
  <c r="R1503" i="4"/>
  <c r="BW1503" i="4" s="1"/>
  <c r="R1392" i="4"/>
  <c r="BW1392" i="4" s="1"/>
  <c r="R1932" i="4"/>
  <c r="BW1932" i="4" s="1"/>
  <c r="R695" i="4"/>
  <c r="BW695" i="4" s="1"/>
  <c r="R1622" i="4"/>
  <c r="BW1622" i="4" s="1"/>
  <c r="R1621" i="4"/>
  <c r="BW1621" i="4" s="1"/>
  <c r="R1776" i="4"/>
  <c r="BW1776" i="4" s="1"/>
  <c r="R1725" i="4"/>
  <c r="BW1725" i="4" s="1"/>
  <c r="R1051" i="4"/>
  <c r="BW1051" i="4" s="1"/>
  <c r="R1156" i="4"/>
  <c r="BW1156" i="4" s="1"/>
  <c r="R837" i="4"/>
  <c r="BW837" i="4" s="1"/>
  <c r="R1571" i="4"/>
  <c r="BW1571" i="4" s="1"/>
  <c r="R1828" i="4"/>
  <c r="BW1828" i="4" s="1"/>
  <c r="R1623" i="4"/>
  <c r="BW1623" i="4" s="1"/>
  <c r="R1726" i="4"/>
  <c r="BW1726" i="4" s="1"/>
  <c r="R572" i="4"/>
  <c r="BW572" i="4" s="1"/>
  <c r="R1673" i="4"/>
  <c r="BW1673" i="4" s="1"/>
  <c r="R419" i="4"/>
  <c r="BW419" i="4" s="1"/>
  <c r="R109" i="4"/>
  <c r="BW109" i="4" s="1"/>
  <c r="R1364" i="4"/>
  <c r="BW1364" i="4" s="1"/>
  <c r="R833" i="4"/>
  <c r="BW833" i="4" s="1"/>
  <c r="R838" i="4"/>
  <c r="BW838" i="4" s="1"/>
  <c r="R1778" i="4"/>
  <c r="BW1778" i="4" s="1"/>
  <c r="R527" i="4"/>
  <c r="BW527" i="4" s="1"/>
  <c r="R573" i="4"/>
  <c r="BW573" i="4" s="1"/>
  <c r="R1676" i="4"/>
  <c r="BW1676" i="4" s="1"/>
  <c r="R1574" i="4"/>
  <c r="BW1574" i="4" s="1"/>
  <c r="R420" i="4"/>
  <c r="BW420" i="4" s="1"/>
  <c r="R1412" i="4"/>
  <c r="BW1412" i="4" s="1"/>
  <c r="R161" i="4"/>
  <c r="BW161" i="4" s="1"/>
  <c r="R364" i="4"/>
  <c r="BW364" i="4" s="1"/>
  <c r="R1204" i="4"/>
  <c r="BW1204" i="4" s="1"/>
  <c r="R318" i="4"/>
  <c r="BW318" i="4" s="1"/>
  <c r="R1727" i="4"/>
  <c r="BW1727" i="4" s="1"/>
  <c r="R1365" i="4"/>
  <c r="BW1365" i="4" s="1"/>
  <c r="R834" i="4"/>
  <c r="BW834" i="4" s="1"/>
  <c r="R266" i="4"/>
  <c r="BW266" i="4" s="1"/>
  <c r="R1777" i="4"/>
  <c r="BW1777" i="4" s="1"/>
  <c r="R1829" i="4"/>
  <c r="BW1829" i="4" s="1"/>
  <c r="R528" i="4"/>
  <c r="BW528" i="4" s="1"/>
  <c r="R574" i="4"/>
  <c r="BW574" i="4" s="1"/>
  <c r="R1677" i="4"/>
  <c r="BW1677" i="4" s="1"/>
  <c r="R1575" i="4"/>
  <c r="BW1575" i="4" s="1"/>
  <c r="R421" i="4"/>
  <c r="BW421" i="4" s="1"/>
  <c r="R790" i="4"/>
  <c r="BW790" i="4" s="1"/>
  <c r="R162" i="4"/>
  <c r="BW162" i="4" s="1"/>
  <c r="R1205" i="4"/>
  <c r="BW1205" i="4" s="1"/>
  <c r="R365" i="4"/>
  <c r="BW365" i="4" s="1"/>
  <c r="R577" i="4"/>
  <c r="BW577" i="4" s="1"/>
  <c r="R1201" i="4"/>
  <c r="BW1201" i="4" s="1"/>
  <c r="R1619" i="4"/>
  <c r="BW1619" i="4" s="1"/>
  <c r="R886" i="4"/>
  <c r="BW886" i="4" s="1"/>
  <c r="R57" i="4"/>
  <c r="BW57" i="4" s="1"/>
  <c r="R212" i="4"/>
  <c r="BW212" i="4" s="1"/>
  <c r="R890" i="4"/>
  <c r="BW890" i="4" s="1"/>
  <c r="R733" i="4"/>
  <c r="BW733" i="4" s="1"/>
  <c r="R1882" i="4"/>
  <c r="BW1882" i="4" s="1"/>
  <c r="R1572" i="4"/>
  <c r="BW1572" i="4" s="1"/>
  <c r="R1779" i="4"/>
  <c r="BW1779" i="4" s="1"/>
  <c r="R788" i="4"/>
  <c r="BW788" i="4" s="1"/>
  <c r="R312" i="4"/>
  <c r="BW312" i="4" s="1"/>
  <c r="R575" i="4"/>
  <c r="BW575" i="4" s="1"/>
  <c r="R1678" i="4"/>
  <c r="BW1678" i="4" s="1"/>
  <c r="R1624" i="4"/>
  <c r="BW1624" i="4" s="1"/>
  <c r="R1101" i="4"/>
  <c r="BW1101" i="4" s="1"/>
  <c r="R261" i="4"/>
  <c r="BW261" i="4" s="1"/>
  <c r="R1200" i="4"/>
  <c r="BW1200" i="4" s="1"/>
  <c r="R422" i="4"/>
  <c r="BW422" i="4" s="1"/>
  <c r="R1674" i="4"/>
  <c r="BW1674" i="4" s="1"/>
  <c r="R1257" i="4"/>
  <c r="BW1257" i="4" s="1"/>
  <c r="R1206" i="4"/>
  <c r="BW1206" i="4" s="1"/>
  <c r="R1728" i="4"/>
  <c r="BW1728" i="4" s="1"/>
  <c r="R578" i="4"/>
  <c r="BW578" i="4" s="1"/>
  <c r="R938" i="4"/>
  <c r="BW938" i="4" s="1"/>
  <c r="R841" i="4"/>
  <c r="BW841" i="4" s="1"/>
  <c r="R887" i="4"/>
  <c r="BW887" i="4" s="1"/>
  <c r="R213" i="4"/>
  <c r="BW213" i="4" s="1"/>
  <c r="R891" i="4"/>
  <c r="BW891" i="4" s="1"/>
  <c r="R1203" i="4"/>
  <c r="BW1203" i="4" s="1"/>
  <c r="R363" i="4"/>
  <c r="BW363" i="4" s="1"/>
  <c r="R734" i="4"/>
  <c r="BW734" i="4" s="1"/>
  <c r="R1883" i="4"/>
  <c r="BW1883" i="4" s="1"/>
  <c r="R839" i="4"/>
  <c r="BW839" i="4" s="1"/>
  <c r="R1832" i="4"/>
  <c r="BW1832" i="4" s="1"/>
  <c r="R835" i="4"/>
  <c r="BW835" i="4" s="1"/>
  <c r="R1781" i="4"/>
  <c r="BW1781" i="4" s="1"/>
  <c r="R313" i="4"/>
  <c r="BW313" i="4" s="1"/>
  <c r="R262" i="4"/>
  <c r="BW262" i="4" s="1"/>
  <c r="R1102" i="4"/>
  <c r="BW1102" i="4" s="1"/>
  <c r="R1462" i="4"/>
  <c r="BW1462" i="4" s="1"/>
  <c r="R1154" i="4"/>
  <c r="BW1154" i="4" s="1"/>
  <c r="R1723" i="4"/>
  <c r="BW1723" i="4" s="1"/>
  <c r="R423" i="4"/>
  <c r="BW423" i="4" s="1"/>
  <c r="R626" i="4"/>
  <c r="BW626" i="4" s="1"/>
  <c r="R1413" i="4"/>
  <c r="BW1413" i="4" s="1"/>
  <c r="R211" i="4"/>
  <c r="BW211" i="4" s="1"/>
  <c r="R676" i="4"/>
  <c r="BW676" i="4" s="1"/>
  <c r="R1258" i="4"/>
  <c r="BW1258" i="4" s="1"/>
  <c r="R579" i="4"/>
  <c r="BW579" i="4" s="1"/>
  <c r="R939" i="4"/>
  <c r="BW939" i="4" s="1"/>
  <c r="R214" i="4"/>
  <c r="BW214" i="4" s="1"/>
  <c r="R319" i="4"/>
  <c r="BW319" i="4" s="1"/>
  <c r="R108" i="4"/>
  <c r="BW108" i="4" s="1"/>
  <c r="R1252" i="4"/>
  <c r="BW1252" i="4" s="1"/>
  <c r="R735" i="4"/>
  <c r="BW735" i="4" s="1"/>
  <c r="R1884" i="4"/>
  <c r="BW1884" i="4" s="1"/>
  <c r="R467" i="4"/>
  <c r="BW467" i="4" s="1"/>
  <c r="R1833" i="4"/>
  <c r="BW1833" i="4" s="1"/>
  <c r="R1627" i="4"/>
  <c r="BW1627" i="4" s="1"/>
  <c r="R576" i="4"/>
  <c r="BW576" i="4" s="1"/>
  <c r="R1782" i="4"/>
  <c r="BW1782" i="4" s="1"/>
  <c r="R471" i="4"/>
  <c r="BW471" i="4" s="1"/>
  <c r="R1731" i="4"/>
  <c r="BW1731" i="4" s="1"/>
  <c r="R1830" i="4"/>
  <c r="BW1830" i="4" s="1"/>
  <c r="R1463" i="4"/>
  <c r="BW1463" i="4" s="1"/>
  <c r="R1679" i="4"/>
  <c r="BW1679" i="4" s="1"/>
  <c r="R1103" i="4"/>
  <c r="BW1103" i="4" s="1"/>
  <c r="R263" i="4"/>
  <c r="BW263" i="4" s="1"/>
  <c r="R624" i="4"/>
  <c r="BW624" i="4" s="1"/>
  <c r="R469" i="4"/>
  <c r="BW469" i="4" s="1"/>
  <c r="R1416" i="4"/>
  <c r="BW1416" i="4" s="1"/>
  <c r="R1305" i="4"/>
  <c r="BW1305" i="4" s="1"/>
  <c r="R314" i="4"/>
  <c r="BW314" i="4" s="1"/>
  <c r="R368" i="4"/>
  <c r="BW368" i="4" s="1"/>
  <c r="R1517" i="4"/>
  <c r="BW1517" i="4" s="1"/>
  <c r="R677" i="4"/>
  <c r="BW677" i="4" s="1"/>
  <c r="R940" i="4"/>
  <c r="BW940" i="4" s="1"/>
  <c r="R159" i="4"/>
  <c r="BW159" i="4" s="1"/>
  <c r="R1626" i="4"/>
  <c r="BW1626" i="4" s="1"/>
  <c r="R366" i="4"/>
  <c r="BW366" i="4" s="1"/>
  <c r="R842" i="4"/>
  <c r="BW842" i="4" s="1"/>
  <c r="R1202" i="4"/>
  <c r="BW1202" i="4" s="1"/>
  <c r="R1620" i="4"/>
  <c r="BW1620" i="4" s="1"/>
  <c r="R893" i="4"/>
  <c r="BW893" i="4" s="1"/>
  <c r="R1253" i="4"/>
  <c r="BW1253" i="4" s="1"/>
  <c r="R1936" i="4"/>
  <c r="BW1936" i="4" s="1"/>
  <c r="R736" i="4"/>
  <c r="BW736" i="4" s="1"/>
  <c r="R519" i="4"/>
  <c r="BW519" i="4" s="1"/>
  <c r="R627" i="4"/>
  <c r="BW627" i="4" s="1"/>
  <c r="R782" i="4"/>
  <c r="BW782" i="4" s="1"/>
  <c r="R1885" i="4"/>
  <c r="BW1885" i="4" s="1"/>
  <c r="R685" i="4"/>
  <c r="BW685" i="4" s="1"/>
  <c r="R1308" i="4"/>
  <c r="BW1308" i="4" s="1"/>
  <c r="R892" i="4"/>
  <c r="BW892" i="4" s="1"/>
  <c r="R1834" i="4"/>
  <c r="BW1834" i="4" s="1"/>
  <c r="R1783" i="4"/>
  <c r="BW1783" i="4" s="1"/>
  <c r="R888" i="4"/>
  <c r="BW888" i="4" s="1"/>
  <c r="R1732" i="4"/>
  <c r="BW1732" i="4" s="1"/>
  <c r="R472" i="4"/>
  <c r="BW472" i="4" s="1"/>
  <c r="R1573" i="4"/>
  <c r="BW1573" i="4" s="1"/>
  <c r="R1464" i="4"/>
  <c r="BW1464" i="4" s="1"/>
  <c r="R264" i="4"/>
  <c r="BW264" i="4" s="1"/>
  <c r="R1780" i="4"/>
  <c r="BW1780" i="4" s="1"/>
  <c r="R789" i="4"/>
  <c r="BW789" i="4" s="1"/>
  <c r="R1207" i="4"/>
  <c r="BW1207" i="4" s="1"/>
  <c r="R1625" i="4"/>
  <c r="BW1625" i="4" s="1"/>
  <c r="R1417" i="4"/>
  <c r="BW1417" i="4" s="1"/>
  <c r="R1357" i="4"/>
  <c r="BW1357" i="4" s="1"/>
  <c r="R1260" i="4"/>
  <c r="BW1260" i="4" s="1"/>
  <c r="R210" i="4"/>
  <c r="BW210" i="4" s="1"/>
  <c r="R1470" i="4"/>
  <c r="BW1470" i="4" s="1"/>
  <c r="R1306" i="4"/>
  <c r="BW1306" i="4" s="1"/>
  <c r="R369" i="4"/>
  <c r="BW369" i="4" s="1"/>
  <c r="R992" i="4"/>
  <c r="BW992" i="4" s="1"/>
  <c r="R415" i="4"/>
  <c r="BW415" i="4" s="1"/>
  <c r="R1675" i="4"/>
  <c r="BW1675" i="4" s="1"/>
  <c r="R678" i="4"/>
  <c r="BW678" i="4" s="1"/>
  <c r="R1518" i="4"/>
  <c r="BW1518" i="4" s="1"/>
  <c r="R941" i="4"/>
  <c r="BW941" i="4" s="1"/>
  <c r="R1671" i="4"/>
  <c r="BW1671" i="4" s="1"/>
  <c r="R1729" i="4"/>
  <c r="BW1729" i="4" s="1"/>
  <c r="R1522" i="4"/>
  <c r="BW1522" i="4" s="1"/>
  <c r="R525" i="4"/>
  <c r="BW525" i="4" s="1"/>
  <c r="R1254" i="4"/>
  <c r="BW1254" i="4" s="1"/>
  <c r="R894" i="4"/>
  <c r="BW894" i="4" s="1"/>
  <c r="R1937" i="4"/>
  <c r="BW1937" i="4" s="1"/>
  <c r="R737" i="4"/>
  <c r="BW737" i="4" s="1"/>
  <c r="R520" i="4"/>
  <c r="BW520" i="4" s="1"/>
  <c r="R783" i="4"/>
  <c r="BW783" i="4" s="1"/>
  <c r="R1886" i="4"/>
  <c r="BW1886" i="4" s="1"/>
  <c r="R1415" i="4"/>
  <c r="BW1415" i="4" s="1"/>
  <c r="R1835" i="4"/>
  <c r="BW1835" i="4" s="1"/>
  <c r="R944" i="4"/>
  <c r="BW944" i="4" s="1"/>
  <c r="S1622" i="4"/>
  <c r="BX1622" i="4" s="1"/>
  <c r="S1621" i="4"/>
  <c r="BX1621" i="4" s="1"/>
  <c r="S1776" i="4"/>
  <c r="BX1776" i="4" s="1"/>
  <c r="S1725" i="4"/>
  <c r="BX1725" i="4" s="1"/>
  <c r="S1051" i="4"/>
  <c r="BX1051" i="4" s="1"/>
  <c r="S1156" i="4"/>
  <c r="BX1156" i="4" s="1"/>
  <c r="S837" i="4"/>
  <c r="BX837" i="4" s="1"/>
  <c r="S1571" i="4"/>
  <c r="BX1571" i="4" s="1"/>
  <c r="S1828" i="4"/>
  <c r="BX1828" i="4" s="1"/>
  <c r="S1623" i="4"/>
  <c r="BX1623" i="4" s="1"/>
  <c r="S1726" i="4"/>
  <c r="BX1726" i="4" s="1"/>
  <c r="S572" i="4"/>
  <c r="BX572" i="4" s="1"/>
  <c r="S1673" i="4"/>
  <c r="BX1673" i="4" s="1"/>
  <c r="S419" i="4"/>
  <c r="BX419" i="4" s="1"/>
  <c r="S109" i="4"/>
  <c r="BX109" i="4" s="1"/>
  <c r="S1364" i="4"/>
  <c r="BX1364" i="4" s="1"/>
  <c r="S833" i="4"/>
  <c r="BX833" i="4" s="1"/>
  <c r="S838" i="4"/>
  <c r="BX838" i="4" s="1"/>
  <c r="S1778" i="4"/>
  <c r="BX1778" i="4" s="1"/>
  <c r="S527" i="4"/>
  <c r="BX527" i="4" s="1"/>
  <c r="S573" i="4"/>
  <c r="BX573" i="4" s="1"/>
  <c r="S1676" i="4"/>
  <c r="BX1676" i="4" s="1"/>
  <c r="S1574" i="4"/>
  <c r="BX1574" i="4" s="1"/>
  <c r="S420" i="4"/>
  <c r="BX420" i="4" s="1"/>
  <c r="S1412" i="4"/>
  <c r="BX1412" i="4" s="1"/>
  <c r="S161" i="4"/>
  <c r="BX161" i="4" s="1"/>
  <c r="S364" i="4"/>
  <c r="BX364" i="4" s="1"/>
  <c r="S1204" i="4"/>
  <c r="BX1204" i="4" s="1"/>
  <c r="S318" i="4"/>
  <c r="BX318" i="4" s="1"/>
  <c r="S1727" i="4"/>
  <c r="BX1727" i="4" s="1"/>
  <c r="S1365" i="4"/>
  <c r="BX1365" i="4" s="1"/>
  <c r="S834" i="4"/>
  <c r="BX834" i="4" s="1"/>
  <c r="S266" i="4"/>
  <c r="BX266" i="4" s="1"/>
  <c r="S1777" i="4"/>
  <c r="BX1777" i="4" s="1"/>
  <c r="S1829" i="4"/>
  <c r="BX1829" i="4" s="1"/>
  <c r="S528" i="4"/>
  <c r="BX528" i="4" s="1"/>
  <c r="S574" i="4"/>
  <c r="BX574" i="4" s="1"/>
  <c r="S1677" i="4"/>
  <c r="BX1677" i="4" s="1"/>
  <c r="S1575" i="4"/>
  <c r="BX1575" i="4" s="1"/>
  <c r="S421" i="4"/>
  <c r="BX421" i="4" s="1"/>
  <c r="S790" i="4"/>
  <c r="BX790" i="4" s="1"/>
  <c r="S162" i="4"/>
  <c r="BX162" i="4" s="1"/>
  <c r="S365" i="4"/>
  <c r="BX365" i="4" s="1"/>
  <c r="S1205" i="4"/>
  <c r="BX1205" i="4" s="1"/>
  <c r="S577" i="4"/>
  <c r="BX577" i="4" s="1"/>
  <c r="S1201" i="4"/>
  <c r="BX1201" i="4" s="1"/>
  <c r="S1619" i="4"/>
  <c r="BX1619" i="4" s="1"/>
  <c r="S886" i="4"/>
  <c r="BX886" i="4" s="1"/>
  <c r="S57" i="4"/>
  <c r="BX57" i="4" s="1"/>
  <c r="S212" i="4"/>
  <c r="BX212" i="4" s="1"/>
  <c r="S890" i="4"/>
  <c r="BX890" i="4" s="1"/>
  <c r="S733" i="4"/>
  <c r="BX733" i="4" s="1"/>
  <c r="S1882" i="4"/>
  <c r="BX1882" i="4" s="1"/>
  <c r="S1572" i="4"/>
  <c r="BX1572" i="4" s="1"/>
  <c r="S1779" i="4"/>
  <c r="BX1779" i="4" s="1"/>
  <c r="S788" i="4"/>
  <c r="BX788" i="4" s="1"/>
  <c r="S312" i="4"/>
  <c r="BX312" i="4" s="1"/>
  <c r="S575" i="4"/>
  <c r="BX575" i="4" s="1"/>
  <c r="S1678" i="4"/>
  <c r="BX1678" i="4" s="1"/>
  <c r="S1624" i="4"/>
  <c r="BX1624" i="4" s="1"/>
  <c r="S1101" i="4"/>
  <c r="BX1101" i="4" s="1"/>
  <c r="S261" i="4"/>
  <c r="BX261" i="4" s="1"/>
  <c r="S1200" i="4"/>
  <c r="BX1200" i="4" s="1"/>
  <c r="S422" i="4"/>
  <c r="BX422" i="4" s="1"/>
  <c r="S1674" i="4"/>
  <c r="BX1674" i="4" s="1"/>
  <c r="S1257" i="4"/>
  <c r="BX1257" i="4" s="1"/>
  <c r="S1206" i="4"/>
  <c r="BX1206" i="4" s="1"/>
  <c r="S1728" i="4"/>
  <c r="BX1728" i="4" s="1"/>
  <c r="S578" i="4"/>
  <c r="BX578" i="4" s="1"/>
  <c r="S938" i="4"/>
  <c r="BX938" i="4" s="1"/>
  <c r="S841" i="4"/>
  <c r="BX841" i="4" s="1"/>
  <c r="S887" i="4"/>
  <c r="BX887" i="4" s="1"/>
  <c r="S213" i="4"/>
  <c r="BX213" i="4" s="1"/>
  <c r="S1203" i="4"/>
  <c r="BX1203" i="4" s="1"/>
  <c r="S363" i="4"/>
  <c r="BX363" i="4" s="1"/>
  <c r="S891" i="4"/>
  <c r="BX891" i="4" s="1"/>
  <c r="S734" i="4"/>
  <c r="BX734" i="4" s="1"/>
  <c r="S839" i="4"/>
  <c r="BX839" i="4" s="1"/>
  <c r="S1883" i="4"/>
  <c r="BX1883" i="4" s="1"/>
  <c r="S1832" i="4"/>
  <c r="BX1832" i="4" s="1"/>
  <c r="S835" i="4"/>
  <c r="BX835" i="4" s="1"/>
  <c r="S1781" i="4"/>
  <c r="BX1781" i="4" s="1"/>
  <c r="S313" i="4"/>
  <c r="BX313" i="4" s="1"/>
  <c r="S1102" i="4"/>
  <c r="BX1102" i="4" s="1"/>
  <c r="S1462" i="4"/>
  <c r="BX1462" i="4" s="1"/>
  <c r="S262" i="4"/>
  <c r="BX262" i="4" s="1"/>
  <c r="S1154" i="4"/>
  <c r="BX1154" i="4" s="1"/>
  <c r="S1723" i="4"/>
  <c r="BX1723" i="4" s="1"/>
  <c r="S423" i="4"/>
  <c r="BX423" i="4" s="1"/>
  <c r="S626" i="4"/>
  <c r="BX626" i="4" s="1"/>
  <c r="S1413" i="4"/>
  <c r="BX1413" i="4" s="1"/>
  <c r="S211" i="4"/>
  <c r="BX211" i="4" s="1"/>
  <c r="S676" i="4"/>
  <c r="BX676" i="4" s="1"/>
  <c r="S1258" i="4"/>
  <c r="BX1258" i="4" s="1"/>
  <c r="S579" i="4"/>
  <c r="BX579" i="4" s="1"/>
  <c r="S939" i="4"/>
  <c r="BX939" i="4" s="1"/>
  <c r="S214" i="4"/>
  <c r="BX214" i="4" s="1"/>
  <c r="S319" i="4"/>
  <c r="BX319" i="4" s="1"/>
  <c r="S108" i="4"/>
  <c r="BX108" i="4" s="1"/>
  <c r="S1252" i="4"/>
  <c r="BX1252" i="4" s="1"/>
  <c r="S735" i="4"/>
  <c r="BX735" i="4" s="1"/>
  <c r="S1884" i="4"/>
  <c r="BX1884" i="4" s="1"/>
  <c r="S467" i="4"/>
  <c r="BX467" i="4" s="1"/>
  <c r="S1833" i="4"/>
  <c r="BX1833" i="4" s="1"/>
  <c r="S1627" i="4"/>
  <c r="BX1627" i="4" s="1"/>
  <c r="S1782" i="4"/>
  <c r="BX1782" i="4" s="1"/>
  <c r="S576" i="4"/>
  <c r="BX576" i="4" s="1"/>
  <c r="S1731" i="4"/>
  <c r="BX1731" i="4" s="1"/>
  <c r="S471" i="4"/>
  <c r="BX471" i="4" s="1"/>
  <c r="S1830" i="4"/>
  <c r="BX1830" i="4" s="1"/>
  <c r="S1463" i="4"/>
  <c r="BX1463" i="4" s="1"/>
  <c r="S263" i="4"/>
  <c r="BX263" i="4" s="1"/>
  <c r="S1679" i="4"/>
  <c r="BX1679" i="4" s="1"/>
  <c r="S1103" i="4"/>
  <c r="BX1103" i="4" s="1"/>
  <c r="S624" i="4"/>
  <c r="BX624" i="4" s="1"/>
  <c r="S469" i="4"/>
  <c r="BX469" i="4" s="1"/>
  <c r="S1416" i="4"/>
  <c r="BX1416" i="4" s="1"/>
  <c r="S1305" i="4"/>
  <c r="BX1305" i="4" s="1"/>
  <c r="S368" i="4"/>
  <c r="BX368" i="4" s="1"/>
  <c r="S314" i="4"/>
  <c r="BX314" i="4" s="1"/>
  <c r="S1517" i="4"/>
  <c r="BX1517" i="4" s="1"/>
  <c r="S677" i="4"/>
  <c r="BX677" i="4" s="1"/>
  <c r="S940" i="4"/>
  <c r="BX940" i="4" s="1"/>
  <c r="S159" i="4"/>
  <c r="BX159" i="4" s="1"/>
  <c r="S1626" i="4"/>
  <c r="BX1626" i="4" s="1"/>
  <c r="S366" i="4"/>
  <c r="BX366" i="4" s="1"/>
  <c r="S842" i="4"/>
  <c r="BX842" i="4" s="1"/>
  <c r="S1202" i="4"/>
  <c r="BX1202" i="4" s="1"/>
  <c r="S1620" i="4"/>
  <c r="BX1620" i="4" s="1"/>
  <c r="S893" i="4"/>
  <c r="BX893" i="4" s="1"/>
  <c r="S1253" i="4"/>
  <c r="BX1253" i="4" s="1"/>
  <c r="S1936" i="4"/>
  <c r="BX1936" i="4" s="1"/>
  <c r="S736" i="4"/>
  <c r="BX736" i="4" s="1"/>
  <c r="S519" i="4"/>
  <c r="BX519" i="4" s="1"/>
  <c r="S627" i="4"/>
  <c r="BX627" i="4" s="1"/>
  <c r="S782" i="4"/>
  <c r="BX782" i="4" s="1"/>
  <c r="S685" i="4"/>
  <c r="BX685" i="4" s="1"/>
  <c r="S1885" i="4"/>
  <c r="BX1885" i="4" s="1"/>
  <c r="S1308" i="4"/>
  <c r="BX1308" i="4" s="1"/>
  <c r="S1834" i="4"/>
  <c r="BX1834" i="4" s="1"/>
  <c r="S892" i="4"/>
  <c r="BX892" i="4" s="1"/>
  <c r="S1783" i="4"/>
  <c r="BX1783" i="4" s="1"/>
  <c r="S888" i="4"/>
  <c r="BX888" i="4" s="1"/>
  <c r="S472" i="4"/>
  <c r="BX472" i="4" s="1"/>
  <c r="S1732" i="4"/>
  <c r="BX1732" i="4" s="1"/>
  <c r="S1573" i="4"/>
  <c r="BX1573" i="4" s="1"/>
  <c r="S264" i="4"/>
  <c r="BX264" i="4" s="1"/>
  <c r="S1464" i="4"/>
  <c r="BX1464" i="4" s="1"/>
  <c r="S1780" i="4"/>
  <c r="BX1780" i="4" s="1"/>
  <c r="S789" i="4"/>
  <c r="BX789" i="4" s="1"/>
  <c r="S1207" i="4"/>
  <c r="BX1207" i="4" s="1"/>
  <c r="S1625" i="4"/>
  <c r="BX1625" i="4" s="1"/>
  <c r="S1417" i="4"/>
  <c r="BX1417" i="4" s="1"/>
  <c r="S1357" i="4"/>
  <c r="BX1357" i="4" s="1"/>
  <c r="S1260" i="4"/>
  <c r="BX1260" i="4" s="1"/>
  <c r="S210" i="4"/>
  <c r="BX210" i="4" s="1"/>
  <c r="S1470" i="4"/>
  <c r="BX1470" i="4" s="1"/>
  <c r="S1306" i="4"/>
  <c r="BX1306" i="4" s="1"/>
  <c r="S369" i="4"/>
  <c r="BX369" i="4" s="1"/>
  <c r="S992" i="4"/>
  <c r="BX992" i="4" s="1"/>
  <c r="S415" i="4"/>
  <c r="BX415" i="4" s="1"/>
  <c r="S1675" i="4"/>
  <c r="BX1675" i="4" s="1"/>
  <c r="S678" i="4"/>
  <c r="BX678" i="4" s="1"/>
  <c r="S1518" i="4"/>
  <c r="BX1518" i="4" s="1"/>
  <c r="S941" i="4"/>
  <c r="BX941" i="4" s="1"/>
  <c r="S1671" i="4"/>
  <c r="BX1671" i="4" s="1"/>
  <c r="S1729" i="4"/>
  <c r="BX1729" i="4" s="1"/>
  <c r="S1522" i="4"/>
  <c r="BX1522" i="4" s="1"/>
  <c r="S525" i="4"/>
  <c r="BX525" i="4" s="1"/>
  <c r="S894" i="4"/>
  <c r="BX894" i="4" s="1"/>
  <c r="S1254" i="4"/>
  <c r="BX1254" i="4" s="1"/>
  <c r="S1937" i="4"/>
  <c r="BX1937" i="4" s="1"/>
  <c r="S737" i="4"/>
  <c r="BX737" i="4" s="1"/>
  <c r="S520" i="4"/>
  <c r="BX520" i="4" s="1"/>
  <c r="S783" i="4"/>
  <c r="BX783" i="4" s="1"/>
  <c r="S1886" i="4"/>
  <c r="BX1886" i="4" s="1"/>
  <c r="S1415" i="4"/>
  <c r="BX1415" i="4" s="1"/>
  <c r="S1835" i="4"/>
  <c r="BX1835" i="4" s="1"/>
  <c r="R1529" i="4"/>
  <c r="BW1529" i="4" s="1"/>
  <c r="R1530" i="4"/>
  <c r="BW1530" i="4" s="1"/>
  <c r="R1631" i="4"/>
  <c r="BW1631" i="4" s="1"/>
  <c r="R1580" i="4"/>
  <c r="BW1580" i="4" s="1"/>
  <c r="R767" i="4"/>
  <c r="BW767" i="4" s="1"/>
  <c r="R1281" i="4"/>
  <c r="BW1281" i="4" s="1"/>
  <c r="R1531" i="4"/>
  <c r="BW1531" i="4" s="1"/>
  <c r="R1683" i="4"/>
  <c r="BW1683" i="4" s="1"/>
  <c r="R1123" i="4"/>
  <c r="BW1123" i="4" s="1"/>
  <c r="R865" i="4"/>
  <c r="BW865" i="4" s="1"/>
  <c r="R768" i="4"/>
  <c r="BW768" i="4" s="1"/>
  <c r="R1534" i="4"/>
  <c r="BW1534" i="4" s="1"/>
  <c r="R513" i="4"/>
  <c r="BW513" i="4" s="1"/>
  <c r="R817" i="4"/>
  <c r="BW817" i="4" s="1"/>
  <c r="R55" i="4"/>
  <c r="BW55" i="4" s="1"/>
  <c r="R1733" i="4"/>
  <c r="BW1733" i="4" s="1"/>
  <c r="R156" i="4"/>
  <c r="BW156" i="4" s="1"/>
  <c r="R1485" i="4"/>
  <c r="BW1485" i="4" s="1"/>
  <c r="R1632" i="4"/>
  <c r="BW1632" i="4" s="1"/>
  <c r="R1734" i="4"/>
  <c r="BW1734" i="4" s="1"/>
  <c r="R1124" i="4"/>
  <c r="BW1124" i="4" s="1"/>
  <c r="R769" i="4"/>
  <c r="BW769" i="4" s="1"/>
  <c r="R1535" i="4"/>
  <c r="BW1535" i="4" s="1"/>
  <c r="R561" i="4"/>
  <c r="BW561" i="4" s="1"/>
  <c r="R205" i="4"/>
  <c r="BW205" i="4" s="1"/>
  <c r="R514" i="4"/>
  <c r="BW514" i="4" s="1"/>
  <c r="R1581" i="4"/>
  <c r="BW1581" i="4" s="1"/>
  <c r="R560" i="4"/>
  <c r="BW560" i="4" s="1"/>
  <c r="R408" i="4"/>
  <c r="BW408" i="4" s="1"/>
  <c r="R1635" i="4"/>
  <c r="BW1635" i="4" s="1"/>
  <c r="R818" i="4"/>
  <c r="BW818" i="4" s="1"/>
  <c r="R259" i="4"/>
  <c r="BW259" i="4" s="1"/>
  <c r="R814" i="4"/>
  <c r="BW814" i="4" s="1"/>
  <c r="R157" i="4"/>
  <c r="BW157" i="4" s="1"/>
  <c r="R1735" i="4"/>
  <c r="BW1735" i="4" s="1"/>
  <c r="R355" i="4"/>
  <c r="BW355" i="4" s="1"/>
  <c r="R1536" i="4"/>
  <c r="BW1536" i="4" s="1"/>
  <c r="R107" i="4"/>
  <c r="BW107" i="4" s="1"/>
  <c r="R1125" i="4"/>
  <c r="BW1125" i="4" s="1"/>
  <c r="R1481" i="4"/>
  <c r="BW1481" i="4" s="1"/>
  <c r="R668" i="4"/>
  <c r="BW668" i="4" s="1"/>
  <c r="R515" i="4"/>
  <c r="BW515" i="4" s="1"/>
  <c r="R1684" i="4"/>
  <c r="BW1684" i="4" s="1"/>
  <c r="R1636" i="4"/>
  <c r="BW1636" i="4" s="1"/>
  <c r="R819" i="4"/>
  <c r="BW819" i="4" s="1"/>
  <c r="R311" i="4"/>
  <c r="BW311" i="4" s="1"/>
  <c r="R260" i="4"/>
  <c r="BW260" i="4" s="1"/>
  <c r="R770" i="4"/>
  <c r="BW770" i="4" s="1"/>
  <c r="R1128" i="4"/>
  <c r="BW1128" i="4" s="1"/>
  <c r="R1330" i="4"/>
  <c r="BW1330" i="4" s="1"/>
  <c r="R1376" i="4"/>
  <c r="BW1376" i="4" s="1"/>
  <c r="R1736" i="4"/>
  <c r="BW1736" i="4" s="1"/>
  <c r="R158" i="4"/>
  <c r="BW158" i="4" s="1"/>
  <c r="R411" i="4"/>
  <c r="BW411" i="4" s="1"/>
  <c r="R254" i="4"/>
  <c r="BW254" i="4" s="1"/>
  <c r="R1532" i="4"/>
  <c r="BW1532" i="4" s="1"/>
  <c r="R457" i="4"/>
  <c r="BW457" i="4" s="1"/>
  <c r="R1172" i="4"/>
  <c r="BW1172" i="4" s="1"/>
  <c r="R866" i="4"/>
  <c r="BW866" i="4" s="1"/>
  <c r="R1024" i="4"/>
  <c r="BW1024" i="4" s="1"/>
  <c r="R562" i="4"/>
  <c r="BW562" i="4" s="1"/>
  <c r="R304" i="4"/>
  <c r="BW304" i="4" s="1"/>
  <c r="R1587" i="4"/>
  <c r="BW1587" i="4" s="1"/>
  <c r="R1637" i="4"/>
  <c r="BW1637" i="4" s="1"/>
  <c r="R820" i="4"/>
  <c r="BW820" i="4" s="1"/>
  <c r="R1328" i="4"/>
  <c r="BW1328" i="4" s="1"/>
  <c r="R1177" i="4"/>
  <c r="BW1177" i="4" s="1"/>
  <c r="R1687" i="4"/>
  <c r="BW1687" i="4" s="1"/>
  <c r="R56" i="4"/>
  <c r="BW56" i="4" s="1"/>
  <c r="R1331" i="4"/>
  <c r="BW1331" i="4" s="1"/>
  <c r="R1377" i="4"/>
  <c r="BW1377" i="4" s="1"/>
  <c r="R869" i="4"/>
  <c r="BW869" i="4" s="1"/>
  <c r="R1786" i="4"/>
  <c r="BW1786" i="4" s="1"/>
  <c r="R412" i="4"/>
  <c r="BW412" i="4" s="1"/>
  <c r="R255" i="4"/>
  <c r="BW255" i="4" s="1"/>
  <c r="R458" i="4"/>
  <c r="BW458" i="4" s="1"/>
  <c r="R1633" i="4"/>
  <c r="BW1633" i="4" s="1"/>
  <c r="R564" i="4"/>
  <c r="BW564" i="4" s="1"/>
  <c r="R1224" i="4"/>
  <c r="BW1224" i="4" s="1"/>
  <c r="R1173" i="4"/>
  <c r="BW1173" i="4" s="1"/>
  <c r="R1025" i="4"/>
  <c r="BW1025" i="4" s="1"/>
  <c r="R305" i="4"/>
  <c r="BW305" i="4" s="1"/>
  <c r="R208" i="4"/>
  <c r="BW208" i="4" s="1"/>
  <c r="R868" i="4"/>
  <c r="BW868" i="4" s="1"/>
  <c r="R1737" i="4"/>
  <c r="BW1737" i="4" s="1"/>
  <c r="R206" i="4"/>
  <c r="BW206" i="4" s="1"/>
  <c r="R1638" i="4"/>
  <c r="BW1638" i="4" s="1"/>
  <c r="R1582" i="4"/>
  <c r="BW1582" i="4" s="1"/>
  <c r="R1430" i="4"/>
  <c r="BW1430" i="4" s="1"/>
  <c r="R409" i="4"/>
  <c r="BW409" i="4" s="1"/>
  <c r="R1785" i="4"/>
  <c r="BW1785" i="4" s="1"/>
  <c r="R821" i="4"/>
  <c r="BW821" i="4" s="1"/>
  <c r="R310" i="4"/>
  <c r="BW310" i="4" s="1"/>
  <c r="R1688" i="4"/>
  <c r="BW1688" i="4" s="1"/>
  <c r="R1332" i="4"/>
  <c r="BW1332" i="4" s="1"/>
  <c r="R815" i="4"/>
  <c r="BW815" i="4" s="1"/>
  <c r="R358" i="4"/>
  <c r="BW358" i="4" s="1"/>
  <c r="R1378" i="4"/>
  <c r="BW1378" i="4" s="1"/>
  <c r="R870" i="4"/>
  <c r="BW870" i="4" s="1"/>
  <c r="R1073" i="4"/>
  <c r="BW1073" i="4" s="1"/>
  <c r="R256" i="4"/>
  <c r="BW256" i="4" s="1"/>
  <c r="R459" i="4"/>
  <c r="BW459" i="4" s="1"/>
  <c r="R356" i="4"/>
  <c r="BW356" i="4" s="1"/>
  <c r="R565" i="4"/>
  <c r="BW565" i="4" s="1"/>
  <c r="R1225" i="4"/>
  <c r="BW1225" i="4" s="1"/>
  <c r="R559" i="4"/>
  <c r="BW559" i="4" s="1"/>
  <c r="R1026" i="4"/>
  <c r="BW1026" i="4" s="1"/>
  <c r="R209" i="4"/>
  <c r="BW209" i="4" s="1"/>
  <c r="R1126" i="4"/>
  <c r="BW1126" i="4" s="1"/>
  <c r="R1838" i="4"/>
  <c r="BW1838" i="4" s="1"/>
  <c r="R1482" i="4"/>
  <c r="BW1482" i="4" s="1"/>
  <c r="R716" i="4"/>
  <c r="BW716" i="4" s="1"/>
  <c r="R919" i="4"/>
  <c r="BW919" i="4" s="1"/>
  <c r="R1685" i="4"/>
  <c r="BW1685" i="4" s="1"/>
  <c r="R1431" i="4"/>
  <c r="BW1431" i="4" s="1"/>
  <c r="R1274" i="4"/>
  <c r="BW1274" i="4" s="1"/>
  <c r="R1586" i="4"/>
  <c r="BW1586" i="4" s="1"/>
  <c r="R1227" i="4"/>
  <c r="BW1227" i="4" s="1"/>
  <c r="R1379" i="4"/>
  <c r="BW1379" i="4" s="1"/>
  <c r="R359" i="4"/>
  <c r="BW359" i="4" s="1"/>
  <c r="R1127" i="4"/>
  <c r="BW1127" i="4" s="1"/>
  <c r="R1739" i="4"/>
  <c r="BW1739" i="4" s="1"/>
  <c r="R765" i="4"/>
  <c r="BW765" i="4" s="1"/>
  <c r="R105" i="4"/>
  <c r="BW105" i="4" s="1"/>
  <c r="R871" i="4"/>
  <c r="BW871" i="4" s="1"/>
  <c r="R1074" i="4"/>
  <c r="BW1074" i="4" s="1"/>
  <c r="R257" i="4"/>
  <c r="BW257" i="4" s="1"/>
  <c r="R610" i="4"/>
  <c r="BW610" i="4" s="1"/>
  <c r="R460" i="4"/>
  <c r="BW460" i="4" s="1"/>
  <c r="R1226" i="4"/>
  <c r="BW1226" i="4" s="1"/>
  <c r="R1789" i="4"/>
  <c r="BW1789" i="4" s="1"/>
  <c r="R155" i="4"/>
  <c r="BW155" i="4" s="1"/>
  <c r="R1175" i="4"/>
  <c r="BW1175" i="4" s="1"/>
  <c r="R1533" i="4"/>
  <c r="BW1533" i="4" s="1"/>
  <c r="R307" i="4"/>
  <c r="BW307" i="4" s="1"/>
  <c r="R511" i="4"/>
  <c r="BW511" i="4" s="1"/>
  <c r="R867" i="4"/>
  <c r="BW867" i="4" s="1"/>
  <c r="R1839" i="4"/>
  <c r="BW1839" i="4" s="1"/>
  <c r="R714" i="4"/>
  <c r="BW714" i="4" s="1"/>
  <c r="R563" i="4"/>
  <c r="BW563" i="4" s="1"/>
  <c r="R1223" i="4"/>
  <c r="BW1223" i="4" s="1"/>
  <c r="R717" i="4"/>
  <c r="BW717" i="4" s="1"/>
  <c r="R920" i="4"/>
  <c r="BW920" i="4" s="1"/>
  <c r="R1639" i="4"/>
  <c r="BW1639" i="4" s="1"/>
  <c r="R917" i="4"/>
  <c r="BW917" i="4" s="1"/>
  <c r="R1432" i="4"/>
  <c r="BW1432" i="4" s="1"/>
  <c r="R1275" i="4"/>
  <c r="BW1275" i="4" s="1"/>
  <c r="R1484" i="4"/>
  <c r="BW1484" i="4" s="1"/>
  <c r="R661" i="4"/>
  <c r="BW661" i="4" s="1"/>
  <c r="R1690" i="4"/>
  <c r="BW1690" i="4" s="1"/>
  <c r="R1329" i="4"/>
  <c r="BW1329" i="4" s="1"/>
  <c r="R1178" i="4"/>
  <c r="BW1178" i="4" s="1"/>
  <c r="R1228" i="4"/>
  <c r="BW1228" i="4" s="1"/>
  <c r="R1174" i="4"/>
  <c r="BW1174" i="4" s="1"/>
  <c r="R614" i="4"/>
  <c r="BW614" i="4" s="1"/>
  <c r="R1740" i="4"/>
  <c r="BW1740" i="4" s="1"/>
  <c r="R360" i="4"/>
  <c r="BW360" i="4" s="1"/>
  <c r="R1380" i="4"/>
  <c r="BW1380" i="4" s="1"/>
  <c r="R566" i="4"/>
  <c r="BW566" i="4" s="1"/>
  <c r="R872" i="4"/>
  <c r="BW872" i="4" s="1"/>
  <c r="R1075" i="4"/>
  <c r="BW1075" i="4" s="1"/>
  <c r="R1584" i="4"/>
  <c r="BW1584" i="4" s="1"/>
  <c r="R461" i="4"/>
  <c r="BW461" i="4" s="1"/>
  <c r="R413" i="4"/>
  <c r="BW413" i="4" s="1"/>
  <c r="R1790" i="4"/>
  <c r="BW1790" i="4" s="1"/>
  <c r="R258" i="4"/>
  <c r="BW258" i="4" s="1"/>
  <c r="R1176" i="4"/>
  <c r="BW1176" i="4" s="1"/>
  <c r="R1787" i="4"/>
  <c r="BW1787" i="4" s="1"/>
  <c r="R1634" i="4"/>
  <c r="BW1634" i="4" s="1"/>
  <c r="R308" i="4"/>
  <c r="BW308" i="4" s="1"/>
  <c r="R1840" i="4"/>
  <c r="BW1840" i="4" s="1"/>
  <c r="R1480" i="4"/>
  <c r="BW1480" i="4" s="1"/>
  <c r="R306" i="4"/>
  <c r="BW306" i="4" s="1"/>
  <c r="R612" i="4"/>
  <c r="BW612" i="4" s="1"/>
  <c r="R718" i="4"/>
  <c r="BW718" i="4" s="1"/>
  <c r="S1529" i="4"/>
  <c r="BX1529" i="4" s="1"/>
  <c r="S1530" i="4"/>
  <c r="BX1530" i="4" s="1"/>
  <c r="S1631" i="4"/>
  <c r="BX1631" i="4" s="1"/>
  <c r="S1580" i="4"/>
  <c r="BX1580" i="4" s="1"/>
  <c r="S767" i="4"/>
  <c r="BX767" i="4" s="1"/>
  <c r="S1281" i="4"/>
  <c r="BX1281" i="4" s="1"/>
  <c r="S1683" i="4"/>
  <c r="BX1683" i="4" s="1"/>
  <c r="S1531" i="4"/>
  <c r="BX1531" i="4" s="1"/>
  <c r="S1123" i="4"/>
  <c r="BX1123" i="4" s="1"/>
  <c r="S865" i="4"/>
  <c r="BX865" i="4" s="1"/>
  <c r="S768" i="4"/>
  <c r="BX768" i="4" s="1"/>
  <c r="S1534" i="4"/>
  <c r="BX1534" i="4" s="1"/>
  <c r="S513" i="4"/>
  <c r="BX513" i="4" s="1"/>
  <c r="S817" i="4"/>
  <c r="BX817" i="4" s="1"/>
  <c r="S55" i="4"/>
  <c r="BX55" i="4" s="1"/>
  <c r="S1733" i="4"/>
  <c r="BX1733" i="4" s="1"/>
  <c r="S156" i="4"/>
  <c r="BX156" i="4" s="1"/>
  <c r="S1485" i="4"/>
  <c r="BX1485" i="4" s="1"/>
  <c r="S1632" i="4"/>
  <c r="BX1632" i="4" s="1"/>
  <c r="S1734" i="4"/>
  <c r="BX1734" i="4" s="1"/>
  <c r="S1124" i="4"/>
  <c r="BX1124" i="4" s="1"/>
  <c r="S769" i="4"/>
  <c r="BX769" i="4" s="1"/>
  <c r="S1535" i="4"/>
  <c r="BX1535" i="4" s="1"/>
  <c r="S561" i="4"/>
  <c r="BX561" i="4" s="1"/>
  <c r="S205" i="4"/>
  <c r="BX205" i="4" s="1"/>
  <c r="S514" i="4"/>
  <c r="BX514" i="4" s="1"/>
  <c r="S1581" i="4"/>
  <c r="BX1581" i="4" s="1"/>
  <c r="S560" i="4"/>
  <c r="BX560" i="4" s="1"/>
  <c r="S408" i="4"/>
  <c r="BX408" i="4" s="1"/>
  <c r="S1635" i="4"/>
  <c r="BX1635" i="4" s="1"/>
  <c r="S818" i="4"/>
  <c r="BX818" i="4" s="1"/>
  <c r="S259" i="4"/>
  <c r="BX259" i="4" s="1"/>
  <c r="S814" i="4"/>
  <c r="BX814" i="4" s="1"/>
  <c r="S157" i="4"/>
  <c r="BX157" i="4" s="1"/>
  <c r="S1735" i="4"/>
  <c r="BX1735" i="4" s="1"/>
  <c r="S355" i="4"/>
  <c r="BX355" i="4" s="1"/>
  <c r="S1536" i="4"/>
  <c r="BX1536" i="4" s="1"/>
  <c r="S107" i="4"/>
  <c r="BX107" i="4" s="1"/>
  <c r="S1125" i="4"/>
  <c r="BX1125" i="4" s="1"/>
  <c r="S1481" i="4"/>
  <c r="BX1481" i="4" s="1"/>
  <c r="S668" i="4"/>
  <c r="BX668" i="4" s="1"/>
  <c r="S515" i="4"/>
  <c r="BX515" i="4" s="1"/>
  <c r="S1684" i="4"/>
  <c r="BX1684" i="4" s="1"/>
  <c r="S1636" i="4"/>
  <c r="BX1636" i="4" s="1"/>
  <c r="S819" i="4"/>
  <c r="BX819" i="4" s="1"/>
  <c r="S311" i="4"/>
  <c r="BX311" i="4" s="1"/>
  <c r="S260" i="4"/>
  <c r="BX260" i="4" s="1"/>
  <c r="S770" i="4"/>
  <c r="BX770" i="4" s="1"/>
  <c r="S1128" i="4"/>
  <c r="BX1128" i="4" s="1"/>
  <c r="S1330" i="4"/>
  <c r="BX1330" i="4" s="1"/>
  <c r="S1376" i="4"/>
  <c r="BX1376" i="4" s="1"/>
  <c r="S158" i="4"/>
  <c r="BX158" i="4" s="1"/>
  <c r="S1736" i="4"/>
  <c r="BX1736" i="4" s="1"/>
  <c r="S411" i="4"/>
  <c r="BX411" i="4" s="1"/>
  <c r="S254" i="4"/>
  <c r="BX254" i="4" s="1"/>
  <c r="S1532" i="4"/>
  <c r="BX1532" i="4" s="1"/>
  <c r="S457" i="4"/>
  <c r="BX457" i="4" s="1"/>
  <c r="S1172" i="4"/>
  <c r="BX1172" i="4" s="1"/>
  <c r="S866" i="4"/>
  <c r="BX866" i="4" s="1"/>
  <c r="S562" i="4"/>
  <c r="BX562" i="4" s="1"/>
  <c r="S1024" i="4"/>
  <c r="BX1024" i="4" s="1"/>
  <c r="S304" i="4"/>
  <c r="BX304" i="4" s="1"/>
  <c r="S1587" i="4"/>
  <c r="BX1587" i="4" s="1"/>
  <c r="S1637" i="4"/>
  <c r="BX1637" i="4" s="1"/>
  <c r="S820" i="4"/>
  <c r="BX820" i="4" s="1"/>
  <c r="S1328" i="4"/>
  <c r="BX1328" i="4" s="1"/>
  <c r="S1177" i="4"/>
  <c r="BX1177" i="4" s="1"/>
  <c r="S1687" i="4"/>
  <c r="BX1687" i="4" s="1"/>
  <c r="S56" i="4"/>
  <c r="BX56" i="4" s="1"/>
  <c r="S1331" i="4"/>
  <c r="BX1331" i="4" s="1"/>
  <c r="S1377" i="4"/>
  <c r="BX1377" i="4" s="1"/>
  <c r="S869" i="4"/>
  <c r="BX869" i="4" s="1"/>
  <c r="S1786" i="4"/>
  <c r="BX1786" i="4" s="1"/>
  <c r="S412" i="4"/>
  <c r="BX412" i="4" s="1"/>
  <c r="S255" i="4"/>
  <c r="BX255" i="4" s="1"/>
  <c r="S458" i="4"/>
  <c r="BX458" i="4" s="1"/>
  <c r="S1633" i="4"/>
  <c r="BX1633" i="4" s="1"/>
  <c r="S564" i="4"/>
  <c r="BX564" i="4" s="1"/>
  <c r="S1224" i="4"/>
  <c r="BX1224" i="4" s="1"/>
  <c r="S1173" i="4"/>
  <c r="BX1173" i="4" s="1"/>
  <c r="S305" i="4"/>
  <c r="BX305" i="4" s="1"/>
  <c r="S1025" i="4"/>
  <c r="BX1025" i="4" s="1"/>
  <c r="S208" i="4"/>
  <c r="BX208" i="4" s="1"/>
  <c r="S868" i="4"/>
  <c r="BX868" i="4" s="1"/>
  <c r="S1737" i="4"/>
  <c r="BX1737" i="4" s="1"/>
  <c r="S206" i="4"/>
  <c r="BX206" i="4" s="1"/>
  <c r="S1638" i="4"/>
  <c r="BX1638" i="4" s="1"/>
  <c r="S1582" i="4"/>
  <c r="BX1582" i="4" s="1"/>
  <c r="S1430" i="4"/>
  <c r="BX1430" i="4" s="1"/>
  <c r="S409" i="4"/>
  <c r="BX409" i="4" s="1"/>
  <c r="S1785" i="4"/>
  <c r="BX1785" i="4" s="1"/>
  <c r="S821" i="4"/>
  <c r="BX821" i="4" s="1"/>
  <c r="S310" i="4"/>
  <c r="BX310" i="4" s="1"/>
  <c r="S1688" i="4"/>
  <c r="BX1688" i="4" s="1"/>
  <c r="S1332" i="4"/>
  <c r="BX1332" i="4" s="1"/>
  <c r="S815" i="4"/>
  <c r="BX815" i="4" s="1"/>
  <c r="S1378" i="4"/>
  <c r="BX1378" i="4" s="1"/>
  <c r="S358" i="4"/>
  <c r="BX358" i="4" s="1"/>
  <c r="S870" i="4"/>
  <c r="BX870" i="4" s="1"/>
  <c r="S1073" i="4"/>
  <c r="BX1073" i="4" s="1"/>
  <c r="S256" i="4"/>
  <c r="BX256" i="4" s="1"/>
  <c r="S459" i="4"/>
  <c r="BX459" i="4" s="1"/>
  <c r="S356" i="4"/>
  <c r="BX356" i="4" s="1"/>
  <c r="S565" i="4"/>
  <c r="BX565" i="4" s="1"/>
  <c r="S1225" i="4"/>
  <c r="BX1225" i="4" s="1"/>
  <c r="S559" i="4"/>
  <c r="BX559" i="4" s="1"/>
  <c r="S1026" i="4"/>
  <c r="BX1026" i="4" s="1"/>
  <c r="S209" i="4"/>
  <c r="BX209" i="4" s="1"/>
  <c r="S1126" i="4"/>
  <c r="BX1126" i="4" s="1"/>
  <c r="S1838" i="4"/>
  <c r="BX1838" i="4" s="1"/>
  <c r="S1482" i="4"/>
  <c r="BX1482" i="4" s="1"/>
  <c r="S716" i="4"/>
  <c r="BX716" i="4" s="1"/>
  <c r="S919" i="4"/>
  <c r="BX919" i="4" s="1"/>
  <c r="S1685" i="4"/>
  <c r="BX1685" i="4" s="1"/>
  <c r="S1431" i="4"/>
  <c r="BX1431" i="4" s="1"/>
  <c r="S1274" i="4"/>
  <c r="BX1274" i="4" s="1"/>
  <c r="S1586" i="4"/>
  <c r="BX1586" i="4" s="1"/>
  <c r="S1227" i="4"/>
  <c r="BX1227" i="4" s="1"/>
  <c r="S1127" i="4"/>
  <c r="BX1127" i="4" s="1"/>
  <c r="S1739" i="4"/>
  <c r="BX1739" i="4" s="1"/>
  <c r="S359" i="4"/>
  <c r="BX359" i="4" s="1"/>
  <c r="S1379" i="4"/>
  <c r="BX1379" i="4" s="1"/>
  <c r="S765" i="4"/>
  <c r="BX765" i="4" s="1"/>
  <c r="S105" i="4"/>
  <c r="BX105" i="4" s="1"/>
  <c r="S871" i="4"/>
  <c r="BX871" i="4" s="1"/>
  <c r="S1074" i="4"/>
  <c r="BX1074" i="4" s="1"/>
  <c r="S257" i="4"/>
  <c r="BX257" i="4" s="1"/>
  <c r="S610" i="4"/>
  <c r="BX610" i="4" s="1"/>
  <c r="S460" i="4"/>
  <c r="BX460" i="4" s="1"/>
  <c r="S1226" i="4"/>
  <c r="BX1226" i="4" s="1"/>
  <c r="S1789" i="4"/>
  <c r="BX1789" i="4" s="1"/>
  <c r="S155" i="4"/>
  <c r="BX155" i="4" s="1"/>
  <c r="S1175" i="4"/>
  <c r="BX1175" i="4" s="1"/>
  <c r="S1533" i="4"/>
  <c r="BX1533" i="4" s="1"/>
  <c r="S307" i="4"/>
  <c r="BX307" i="4" s="1"/>
  <c r="S511" i="4"/>
  <c r="BX511" i="4" s="1"/>
  <c r="S1839" i="4"/>
  <c r="BX1839" i="4" s="1"/>
  <c r="S867" i="4"/>
  <c r="BX867" i="4" s="1"/>
  <c r="S714" i="4"/>
  <c r="BX714" i="4" s="1"/>
  <c r="S563" i="4"/>
  <c r="BX563" i="4" s="1"/>
  <c r="S1223" i="4"/>
  <c r="BX1223" i="4" s="1"/>
  <c r="S717" i="4"/>
  <c r="BX717" i="4" s="1"/>
  <c r="S920" i="4"/>
  <c r="BX920" i="4" s="1"/>
  <c r="S1639" i="4"/>
  <c r="BX1639" i="4" s="1"/>
  <c r="S917" i="4"/>
  <c r="BX917" i="4" s="1"/>
  <c r="S1432" i="4"/>
  <c r="BX1432" i="4" s="1"/>
  <c r="S1275" i="4"/>
  <c r="BX1275" i="4" s="1"/>
  <c r="S1484" i="4"/>
  <c r="BX1484" i="4" s="1"/>
  <c r="S661" i="4"/>
  <c r="BX661" i="4" s="1"/>
  <c r="S1690" i="4"/>
  <c r="BX1690" i="4" s="1"/>
  <c r="S1329" i="4"/>
  <c r="BX1329" i="4" s="1"/>
  <c r="S1178" i="4"/>
  <c r="BX1178" i="4" s="1"/>
  <c r="S1174" i="4"/>
  <c r="BX1174" i="4" s="1"/>
  <c r="S1228" i="4"/>
  <c r="BX1228" i="4" s="1"/>
  <c r="S614" i="4"/>
  <c r="BX614" i="4" s="1"/>
  <c r="S360" i="4"/>
  <c r="BX360" i="4" s="1"/>
  <c r="S1740" i="4"/>
  <c r="BX1740" i="4" s="1"/>
  <c r="S1380" i="4"/>
  <c r="BX1380" i="4" s="1"/>
  <c r="S566" i="4"/>
  <c r="BX566" i="4" s="1"/>
  <c r="S872" i="4"/>
  <c r="BX872" i="4" s="1"/>
  <c r="S1075" i="4"/>
  <c r="BX1075" i="4" s="1"/>
  <c r="S1584" i="4"/>
  <c r="BX1584" i="4" s="1"/>
  <c r="S461" i="4"/>
  <c r="BX461" i="4" s="1"/>
  <c r="S413" i="4"/>
  <c r="BX413" i="4" s="1"/>
  <c r="S1790" i="4"/>
  <c r="BX1790" i="4" s="1"/>
  <c r="S258" i="4"/>
  <c r="BX258" i="4" s="1"/>
  <c r="S1176" i="4"/>
  <c r="BX1176" i="4" s="1"/>
  <c r="S1787" i="4"/>
  <c r="BX1787" i="4" s="1"/>
  <c r="S1634" i="4"/>
  <c r="BX1634" i="4" s="1"/>
  <c r="S308" i="4"/>
  <c r="BX308" i="4" s="1"/>
  <c r="S1840" i="4"/>
  <c r="BX1840" i="4" s="1"/>
  <c r="S1480" i="4"/>
  <c r="BX1480" i="4" s="1"/>
  <c r="S306" i="4"/>
  <c r="BX306" i="4" s="1"/>
  <c r="S612" i="4"/>
  <c r="BX612" i="4" s="1"/>
  <c r="S718" i="4"/>
  <c r="BX718" i="4" s="1"/>
  <c r="R746" i="4"/>
  <c r="BW746" i="4" s="1"/>
  <c r="R1049" i="4"/>
  <c r="BW1049" i="4" s="1"/>
  <c r="R1445" i="4"/>
  <c r="BW1445" i="4" s="1"/>
  <c r="R1494" i="4"/>
  <c r="BW1494" i="4" s="1"/>
  <c r="R1050" i="4"/>
  <c r="BW1050" i="4" s="1"/>
  <c r="R1446" i="4"/>
  <c r="BW1446" i="4" s="1"/>
  <c r="R1397" i="4"/>
  <c r="BW1397" i="4" s="1"/>
  <c r="R499" i="4"/>
  <c r="BW499" i="4" s="1"/>
  <c r="R1443" i="4"/>
  <c r="BW1443" i="4" s="1"/>
  <c r="R1246" i="4"/>
  <c r="BW1246" i="4" s="1"/>
  <c r="R950" i="4"/>
  <c r="BW950" i="4" s="1"/>
  <c r="R1543" i="4"/>
  <c r="BW1543" i="4" s="1"/>
  <c r="R353" i="4"/>
  <c r="BW353" i="4" s="1"/>
  <c r="R747" i="4"/>
  <c r="BW747" i="4" s="1"/>
  <c r="R1444" i="4"/>
  <c r="BW1444" i="4" s="1"/>
  <c r="R1247" i="4"/>
  <c r="BW1247" i="4" s="1"/>
  <c r="R1542" i="4"/>
  <c r="BW1542" i="4" s="1"/>
  <c r="R1994" i="4"/>
  <c r="BW1994" i="4" s="1"/>
  <c r="R152" i="4"/>
  <c r="BW152" i="4" s="1"/>
  <c r="R1495" i="4"/>
  <c r="BW1495" i="4" s="1"/>
  <c r="R1544" i="4"/>
  <c r="BW1544" i="4" s="1"/>
  <c r="R701" i="4"/>
  <c r="BW701" i="4" s="1"/>
  <c r="R397" i="4"/>
  <c r="BW397" i="4" s="1"/>
  <c r="R252" i="4"/>
  <c r="BW252" i="4" s="1"/>
  <c r="R1144" i="4"/>
  <c r="BW1144" i="4" s="1"/>
  <c r="R501" i="4"/>
  <c r="BW501" i="4" s="1"/>
  <c r="R547" i="4"/>
  <c r="BW547" i="4" s="1"/>
  <c r="R302" i="4"/>
  <c r="BW302" i="4" s="1"/>
  <c r="R745" i="4"/>
  <c r="BW745" i="4" s="1"/>
  <c r="R1248" i="4"/>
  <c r="BW1248" i="4" s="1"/>
  <c r="R54" i="4"/>
  <c r="BW54" i="4" s="1"/>
  <c r="R1594" i="4"/>
  <c r="BW1594" i="4" s="1"/>
  <c r="R797" i="4"/>
  <c r="BW797" i="4" s="1"/>
  <c r="R1095" i="4"/>
  <c r="BW1095" i="4" s="1"/>
  <c r="R1995" i="4"/>
  <c r="BW1995" i="4" s="1"/>
  <c r="R1691" i="4"/>
  <c r="BW1691" i="4" s="1"/>
  <c r="R153" i="4"/>
  <c r="BW153" i="4" s="1"/>
  <c r="R1447" i="4"/>
  <c r="BW1447" i="4" s="1"/>
  <c r="R500" i="4"/>
  <c r="BW500" i="4" s="1"/>
  <c r="R650" i="4"/>
  <c r="BW650" i="4" s="1"/>
  <c r="R200" i="4"/>
  <c r="BW200" i="4" s="1"/>
  <c r="R253" i="4"/>
  <c r="BW253" i="4" s="1"/>
  <c r="R1398" i="4"/>
  <c r="BW1398" i="4" s="1"/>
  <c r="R502" i="4"/>
  <c r="BW502" i="4" s="1"/>
  <c r="R1545" i="4"/>
  <c r="BW1545" i="4" s="1"/>
  <c r="R548" i="4"/>
  <c r="BW548" i="4" s="1"/>
  <c r="R303" i="4"/>
  <c r="BW303" i="4" s="1"/>
  <c r="R1249" i="4"/>
  <c r="BW1249" i="4" s="1"/>
  <c r="R1595" i="4"/>
  <c r="BW1595" i="4" s="1"/>
  <c r="R1096" i="4"/>
  <c r="BW1096" i="4" s="1"/>
  <c r="R1996" i="4"/>
  <c r="BW1996" i="4" s="1"/>
  <c r="R203" i="4"/>
  <c r="BW203" i="4" s="1"/>
  <c r="R1492" i="4"/>
  <c r="BW1492" i="4" s="1"/>
  <c r="R795" i="4"/>
  <c r="BW795" i="4" s="1"/>
  <c r="R104" i="4"/>
  <c r="BW104" i="4" s="1"/>
  <c r="R998" i="4"/>
  <c r="BW998" i="4" s="1"/>
  <c r="R1644" i="4"/>
  <c r="BW1644" i="4" s="1"/>
  <c r="R1547" i="4"/>
  <c r="BW1547" i="4" s="1"/>
  <c r="R154" i="4"/>
  <c r="BW154" i="4" s="1"/>
  <c r="R651" i="4"/>
  <c r="BW651" i="4" s="1"/>
  <c r="R750" i="4"/>
  <c r="BW750" i="4" s="1"/>
  <c r="R748" i="4"/>
  <c r="BW748" i="4" s="1"/>
  <c r="R452" i="4"/>
  <c r="BW452" i="4" s="1"/>
  <c r="R248" i="4"/>
  <c r="BW248" i="4" s="1"/>
  <c r="R1097" i="4"/>
  <c r="BW1097" i="4" s="1"/>
  <c r="R400" i="4"/>
  <c r="BW400" i="4" s="1"/>
  <c r="R1293" i="4"/>
  <c r="BW1293" i="4" s="1"/>
  <c r="R796" i="4"/>
  <c r="BW796" i="4" s="1"/>
  <c r="R999" i="4"/>
  <c r="BW999" i="4" s="1"/>
  <c r="R1496" i="4"/>
  <c r="BW1496" i="4" s="1"/>
  <c r="R1742" i="4"/>
  <c r="BW1742" i="4" s="1"/>
  <c r="R1645" i="4"/>
  <c r="BW1645" i="4" s="1"/>
  <c r="R1548" i="4"/>
  <c r="BW1548" i="4" s="1"/>
  <c r="R348" i="4"/>
  <c r="BW348" i="4" s="1"/>
  <c r="R800" i="4"/>
  <c r="BW800" i="4" s="1"/>
  <c r="R702" i="4"/>
  <c r="BW702" i="4" s="1"/>
  <c r="R550" i="4"/>
  <c r="BW550" i="4" s="1"/>
  <c r="R549" i="4"/>
  <c r="BW549" i="4" s="1"/>
  <c r="R398" i="4"/>
  <c r="BW398" i="4" s="1"/>
  <c r="R1147" i="4"/>
  <c r="BW1147" i="4" s="1"/>
  <c r="R1596" i="4"/>
  <c r="BW1596" i="4" s="1"/>
  <c r="R1145" i="4"/>
  <c r="BW1145" i="4" s="1"/>
  <c r="R1694" i="4"/>
  <c r="BW1694" i="4" s="1"/>
  <c r="R1592" i="4"/>
  <c r="BW1592" i="4" s="1"/>
  <c r="R301" i="4"/>
  <c r="BW301" i="4" s="1"/>
  <c r="R249" i="4"/>
  <c r="BW249" i="4" s="1"/>
  <c r="R1098" i="4"/>
  <c r="BW1098" i="4" s="1"/>
  <c r="R447" i="4"/>
  <c r="BW447" i="4" s="1"/>
  <c r="R649" i="4"/>
  <c r="BW649" i="4" s="1"/>
  <c r="R1296" i="4"/>
  <c r="BW1296" i="4" s="1"/>
  <c r="R798" i="4"/>
  <c r="BW798" i="4" s="1"/>
  <c r="R848" i="4"/>
  <c r="BW848" i="4" s="1"/>
  <c r="R1094" i="4"/>
  <c r="BW1094" i="4" s="1"/>
  <c r="R1148" i="4"/>
  <c r="BW1148" i="4" s="1"/>
  <c r="R1194" i="4"/>
  <c r="BW1194" i="4" s="1"/>
  <c r="R1692" i="4"/>
  <c r="BW1692" i="4" s="1"/>
  <c r="R401" i="4"/>
  <c r="BW401" i="4" s="1"/>
  <c r="R1000" i="4"/>
  <c r="BW1000" i="4" s="1"/>
  <c r="R1646" i="4"/>
  <c r="BW1646" i="4" s="1"/>
  <c r="R1448" i="4"/>
  <c r="BW1448" i="4" s="1"/>
  <c r="R997" i="4"/>
  <c r="BW997" i="4" s="1"/>
  <c r="R349" i="4"/>
  <c r="BW349" i="4" s="1"/>
  <c r="R546" i="4"/>
  <c r="BW546" i="4" s="1"/>
  <c r="R298" i="4"/>
  <c r="BW298" i="4" s="1"/>
  <c r="R551" i="4"/>
  <c r="BW551" i="4" s="1"/>
  <c r="R652" i="4"/>
  <c r="BW652" i="4" s="1"/>
  <c r="R597" i="4"/>
  <c r="BW597" i="4" s="1"/>
  <c r="R201" i="4"/>
  <c r="BW201" i="4" s="1"/>
  <c r="R403" i="4"/>
  <c r="BW403" i="4" s="1"/>
  <c r="R1399" i="4"/>
  <c r="BW1399" i="4" s="1"/>
  <c r="R846" i="4"/>
  <c r="BW846" i="4" s="1"/>
  <c r="R1546" i="4"/>
  <c r="BW1546" i="4" s="1"/>
  <c r="R1695" i="4"/>
  <c r="BW1695" i="4" s="1"/>
  <c r="R1693" i="4"/>
  <c r="BW1693" i="4" s="1"/>
  <c r="R1598" i="4"/>
  <c r="BW1598" i="4" s="1"/>
  <c r="R1099" i="4"/>
  <c r="BW1099" i="4" s="1"/>
  <c r="R1348" i="4"/>
  <c r="BW1348" i="4" s="1"/>
  <c r="R448" i="4"/>
  <c r="BW448" i="4" s="1"/>
  <c r="R1743" i="4"/>
  <c r="BW1743" i="4" s="1"/>
  <c r="R1394" i="4"/>
  <c r="BW1394" i="4" s="1"/>
  <c r="R697" i="4"/>
  <c r="BW697" i="4" s="1"/>
  <c r="R1297" i="4"/>
  <c r="BW1297" i="4" s="1"/>
  <c r="R849" i="4"/>
  <c r="BW849" i="4" s="1"/>
  <c r="R297" i="4"/>
  <c r="BW297" i="4" s="1"/>
  <c r="R1946" i="4"/>
  <c r="BW1946" i="4" s="1"/>
  <c r="R1346" i="4"/>
  <c r="BW1346" i="4" s="1"/>
  <c r="R1195" i="4"/>
  <c r="BW1195" i="4" s="1"/>
  <c r="R895" i="4"/>
  <c r="BW895" i="4" s="1"/>
  <c r="R204" i="4"/>
  <c r="BW204" i="4" s="1"/>
  <c r="R1493" i="4"/>
  <c r="BW1493" i="4" s="1"/>
  <c r="R1647" i="4"/>
  <c r="BW1647" i="4" s="1"/>
  <c r="R350" i="4"/>
  <c r="BW350" i="4" s="1"/>
  <c r="R299" i="4"/>
  <c r="BW299" i="4" s="1"/>
  <c r="R250" i="4"/>
  <c r="BW250" i="4" s="1"/>
  <c r="R552" i="4"/>
  <c r="BW552" i="4" s="1"/>
  <c r="R453" i="4"/>
  <c r="BW453" i="4" s="1"/>
  <c r="R847" i="4"/>
  <c r="BW847" i="4" s="1"/>
  <c r="R751" i="4"/>
  <c r="BW751" i="4" s="1"/>
  <c r="R151" i="4"/>
  <c r="BW151" i="4" s="1"/>
  <c r="R300" i="4"/>
  <c r="BW300" i="4" s="1"/>
  <c r="R1793" i="4"/>
  <c r="BW1793" i="4" s="1"/>
  <c r="R749" i="4"/>
  <c r="BW749" i="4" s="1"/>
  <c r="R598" i="4"/>
  <c r="BW598" i="4" s="1"/>
  <c r="R1047" i="4"/>
  <c r="BW1047" i="4" s="1"/>
  <c r="R1347" i="4"/>
  <c r="BW1347" i="4" s="1"/>
  <c r="R596" i="4"/>
  <c r="BW596" i="4" s="1"/>
  <c r="R1045" i="4"/>
  <c r="BW1045" i="4" s="1"/>
  <c r="R801" i="4"/>
  <c r="BW801" i="4" s="1"/>
  <c r="R1349" i="4"/>
  <c r="BW1349" i="4" s="1"/>
  <c r="R449" i="4"/>
  <c r="BW449" i="4" s="1"/>
  <c r="R1395" i="4"/>
  <c r="BW1395" i="4" s="1"/>
  <c r="R1298" i="4"/>
  <c r="BW1298" i="4" s="1"/>
  <c r="R698" i="4"/>
  <c r="BW698" i="4" s="1"/>
  <c r="R1149" i="4"/>
  <c r="BW1149" i="4" s="1"/>
  <c r="R896" i="4"/>
  <c r="BW896" i="4" s="1"/>
  <c r="R696" i="4"/>
  <c r="BW696" i="4" s="1"/>
  <c r="R1745" i="4"/>
  <c r="BW1745" i="4" s="1"/>
  <c r="R1294" i="4"/>
  <c r="BW1294" i="4" s="1"/>
  <c r="R351" i="4"/>
  <c r="BW351" i="4" s="1"/>
  <c r="R1343" i="4"/>
  <c r="BW1343" i="4" s="1"/>
  <c r="R1497" i="4"/>
  <c r="BW1497" i="4" s="1"/>
  <c r="R1642" i="4"/>
  <c r="BW1642" i="4" s="1"/>
  <c r="R1100" i="4"/>
  <c r="BW1100" i="4" s="1"/>
  <c r="R1393" i="4"/>
  <c r="BW1393" i="4" s="1"/>
  <c r="R347" i="4"/>
  <c r="BW347" i="4" s="1"/>
  <c r="R945" i="4"/>
  <c r="BW945" i="4" s="1"/>
  <c r="R103" i="4"/>
  <c r="BW103" i="4" s="1"/>
  <c r="R1794" i="4"/>
  <c r="BW1794" i="4" s="1"/>
  <c r="R1697" i="4"/>
  <c r="BW1697" i="4" s="1"/>
  <c r="R850" i="4"/>
  <c r="BW850" i="4" s="1"/>
  <c r="R399" i="4"/>
  <c r="BW399" i="4" s="1"/>
  <c r="R1046" i="4"/>
  <c r="BW1046" i="4" s="1"/>
  <c r="R1597" i="4"/>
  <c r="BW1597" i="4" s="1"/>
  <c r="R1146" i="4"/>
  <c r="BW1146" i="4" s="1"/>
  <c r="R1593" i="4"/>
  <c r="BW1593" i="4" s="1"/>
  <c r="S662" i="4"/>
  <c r="BX662" i="4" s="1"/>
  <c r="S746" i="4"/>
  <c r="BX746" i="4" s="1"/>
  <c r="S1049" i="4"/>
  <c r="BX1049" i="4" s="1"/>
  <c r="S1445" i="4"/>
  <c r="BX1445" i="4" s="1"/>
  <c r="S1494" i="4"/>
  <c r="BX1494" i="4" s="1"/>
  <c r="S1050" i="4"/>
  <c r="BX1050" i="4" s="1"/>
  <c r="S1446" i="4"/>
  <c r="BX1446" i="4" s="1"/>
  <c r="S1397" i="4"/>
  <c r="BX1397" i="4" s="1"/>
  <c r="S499" i="4"/>
  <c r="BX499" i="4" s="1"/>
  <c r="S1443" i="4"/>
  <c r="BX1443" i="4" s="1"/>
  <c r="S1246" i="4"/>
  <c r="BX1246" i="4" s="1"/>
  <c r="S950" i="4"/>
  <c r="BX950" i="4" s="1"/>
  <c r="S1543" i="4"/>
  <c r="BX1543" i="4" s="1"/>
  <c r="S353" i="4"/>
  <c r="BX353" i="4" s="1"/>
  <c r="S747" i="4"/>
  <c r="BX747" i="4" s="1"/>
  <c r="S1444" i="4"/>
  <c r="BX1444" i="4" s="1"/>
  <c r="S1247" i="4"/>
  <c r="BX1247" i="4" s="1"/>
  <c r="S1542" i="4"/>
  <c r="BX1542" i="4" s="1"/>
  <c r="S1994" i="4"/>
  <c r="BX1994" i="4" s="1"/>
  <c r="S152" i="4"/>
  <c r="BX152" i="4" s="1"/>
  <c r="S1495" i="4"/>
  <c r="BX1495" i="4" s="1"/>
  <c r="S1544" i="4"/>
  <c r="BX1544" i="4" s="1"/>
  <c r="S701" i="4"/>
  <c r="BX701" i="4" s="1"/>
  <c r="S397" i="4"/>
  <c r="BX397" i="4" s="1"/>
  <c r="S252" i="4"/>
  <c r="BX252" i="4" s="1"/>
  <c r="S1144" i="4"/>
  <c r="BX1144" i="4" s="1"/>
  <c r="S501" i="4"/>
  <c r="BX501" i="4" s="1"/>
  <c r="S547" i="4"/>
  <c r="BX547" i="4" s="1"/>
  <c r="S302" i="4"/>
  <c r="BX302" i="4" s="1"/>
  <c r="S745" i="4"/>
  <c r="BX745" i="4" s="1"/>
  <c r="S1248" i="4"/>
  <c r="BX1248" i="4" s="1"/>
  <c r="S54" i="4"/>
  <c r="BX54" i="4" s="1"/>
  <c r="S1594" i="4"/>
  <c r="BX1594" i="4" s="1"/>
  <c r="S797" i="4"/>
  <c r="BX797" i="4" s="1"/>
  <c r="S1095" i="4"/>
  <c r="BX1095" i="4" s="1"/>
  <c r="S1995" i="4"/>
  <c r="BX1995" i="4" s="1"/>
  <c r="S1691" i="4"/>
  <c r="BX1691" i="4" s="1"/>
  <c r="S153" i="4"/>
  <c r="BX153" i="4" s="1"/>
  <c r="S1447" i="4"/>
  <c r="BX1447" i="4" s="1"/>
  <c r="S500" i="4"/>
  <c r="BX500" i="4" s="1"/>
  <c r="S650" i="4"/>
  <c r="BX650" i="4" s="1"/>
  <c r="S200" i="4"/>
  <c r="BX200" i="4" s="1"/>
  <c r="S253" i="4"/>
  <c r="BX253" i="4" s="1"/>
  <c r="S1398" i="4"/>
  <c r="BX1398" i="4" s="1"/>
  <c r="S502" i="4"/>
  <c r="BX502" i="4" s="1"/>
  <c r="S1545" i="4"/>
  <c r="BX1545" i="4" s="1"/>
  <c r="S548" i="4"/>
  <c r="BX548" i="4" s="1"/>
  <c r="S303" i="4"/>
  <c r="BX303" i="4" s="1"/>
  <c r="S1249" i="4"/>
  <c r="BX1249" i="4" s="1"/>
  <c r="S1595" i="4"/>
  <c r="BX1595" i="4" s="1"/>
  <c r="S1096" i="4"/>
  <c r="BX1096" i="4" s="1"/>
  <c r="S1996" i="4"/>
  <c r="BX1996" i="4" s="1"/>
  <c r="S203" i="4"/>
  <c r="BX203" i="4" s="1"/>
  <c r="S1492" i="4"/>
  <c r="BX1492" i="4" s="1"/>
  <c r="S795" i="4"/>
  <c r="BX795" i="4" s="1"/>
  <c r="S104" i="4"/>
  <c r="BX104" i="4" s="1"/>
  <c r="S998" i="4"/>
  <c r="BX998" i="4" s="1"/>
  <c r="S1644" i="4"/>
  <c r="BX1644" i="4" s="1"/>
  <c r="S1547" i="4"/>
  <c r="BX1547" i="4" s="1"/>
  <c r="S154" i="4"/>
  <c r="BX154" i="4" s="1"/>
  <c r="S651" i="4"/>
  <c r="BX651" i="4" s="1"/>
  <c r="S750" i="4"/>
  <c r="BX750" i="4" s="1"/>
  <c r="S748" i="4"/>
  <c r="BX748" i="4" s="1"/>
  <c r="S452" i="4"/>
  <c r="BX452" i="4" s="1"/>
  <c r="S248" i="4"/>
  <c r="BX248" i="4" s="1"/>
  <c r="S1097" i="4"/>
  <c r="BX1097" i="4" s="1"/>
  <c r="S400" i="4"/>
  <c r="BX400" i="4" s="1"/>
  <c r="S1293" i="4"/>
  <c r="BX1293" i="4" s="1"/>
  <c r="S796" i="4"/>
  <c r="BX796" i="4" s="1"/>
  <c r="S999" i="4"/>
  <c r="BX999" i="4" s="1"/>
  <c r="S1496" i="4"/>
  <c r="BX1496" i="4" s="1"/>
  <c r="S1742" i="4"/>
  <c r="BX1742" i="4" s="1"/>
  <c r="S1645" i="4"/>
  <c r="BX1645" i="4" s="1"/>
  <c r="S1548" i="4"/>
  <c r="BX1548" i="4" s="1"/>
  <c r="S348" i="4"/>
  <c r="BX348" i="4" s="1"/>
  <c r="S800" i="4"/>
  <c r="BX800" i="4" s="1"/>
  <c r="S702" i="4"/>
  <c r="BX702" i="4" s="1"/>
  <c r="S550" i="4"/>
  <c r="BX550" i="4" s="1"/>
  <c r="S549" i="4"/>
  <c r="BX549" i="4" s="1"/>
  <c r="S398" i="4"/>
  <c r="BX398" i="4" s="1"/>
  <c r="S1147" i="4"/>
  <c r="BX1147" i="4" s="1"/>
  <c r="S1596" i="4"/>
  <c r="BX1596" i="4" s="1"/>
  <c r="S1145" i="4"/>
  <c r="BX1145" i="4" s="1"/>
  <c r="S1694" i="4"/>
  <c r="BX1694" i="4" s="1"/>
  <c r="S1592" i="4"/>
  <c r="BX1592" i="4" s="1"/>
  <c r="S301" i="4"/>
  <c r="BX301" i="4" s="1"/>
  <c r="S249" i="4"/>
  <c r="BX249" i="4" s="1"/>
  <c r="S1098" i="4"/>
  <c r="BX1098" i="4" s="1"/>
  <c r="S447" i="4"/>
  <c r="BX447" i="4" s="1"/>
  <c r="S649" i="4"/>
  <c r="BX649" i="4" s="1"/>
  <c r="S1296" i="4"/>
  <c r="BX1296" i="4" s="1"/>
  <c r="S798" i="4"/>
  <c r="BX798" i="4" s="1"/>
  <c r="S848" i="4"/>
  <c r="BX848" i="4" s="1"/>
  <c r="S1094" i="4"/>
  <c r="BX1094" i="4" s="1"/>
  <c r="S1148" i="4"/>
  <c r="BX1148" i="4" s="1"/>
  <c r="S1194" i="4"/>
  <c r="BX1194" i="4" s="1"/>
  <c r="S1692" i="4"/>
  <c r="BX1692" i="4" s="1"/>
  <c r="S401" i="4"/>
  <c r="BX401" i="4" s="1"/>
  <c r="S1000" i="4"/>
  <c r="BX1000" i="4" s="1"/>
  <c r="S1448" i="4"/>
  <c r="BX1448" i="4" s="1"/>
  <c r="S1646" i="4"/>
  <c r="BX1646" i="4" s="1"/>
  <c r="S349" i="4"/>
  <c r="BX349" i="4" s="1"/>
  <c r="S997" i="4"/>
  <c r="BX997" i="4" s="1"/>
  <c r="S546" i="4"/>
  <c r="BX546" i="4" s="1"/>
  <c r="S298" i="4"/>
  <c r="BX298" i="4" s="1"/>
  <c r="S551" i="4"/>
  <c r="BX551" i="4" s="1"/>
  <c r="S652" i="4"/>
  <c r="BX652" i="4" s="1"/>
  <c r="S597" i="4"/>
  <c r="BX597" i="4" s="1"/>
  <c r="S201" i="4"/>
  <c r="BX201" i="4" s="1"/>
  <c r="S403" i="4"/>
  <c r="BX403" i="4" s="1"/>
  <c r="S1399" i="4"/>
  <c r="BX1399" i="4" s="1"/>
  <c r="S846" i="4"/>
  <c r="BX846" i="4" s="1"/>
  <c r="S1546" i="4"/>
  <c r="BX1546" i="4" s="1"/>
  <c r="S1695" i="4"/>
  <c r="BX1695" i="4" s="1"/>
  <c r="S1693" i="4"/>
  <c r="BX1693" i="4" s="1"/>
  <c r="S1598" i="4"/>
  <c r="BX1598" i="4" s="1"/>
  <c r="S1099" i="4"/>
  <c r="BX1099" i="4" s="1"/>
  <c r="S1348" i="4"/>
  <c r="BX1348" i="4" s="1"/>
  <c r="S448" i="4"/>
  <c r="BX448" i="4" s="1"/>
  <c r="S1743" i="4"/>
  <c r="BX1743" i="4" s="1"/>
  <c r="S1394" i="4"/>
  <c r="BX1394" i="4" s="1"/>
  <c r="S697" i="4"/>
  <c r="BX697" i="4" s="1"/>
  <c r="S1297" i="4"/>
  <c r="BX1297" i="4" s="1"/>
  <c r="S849" i="4"/>
  <c r="BX849" i="4" s="1"/>
  <c r="S297" i="4"/>
  <c r="BX297" i="4" s="1"/>
  <c r="S1346" i="4"/>
  <c r="BX1346" i="4" s="1"/>
  <c r="S1946" i="4"/>
  <c r="BX1946" i="4" s="1"/>
  <c r="S1195" i="4"/>
  <c r="BX1195" i="4" s="1"/>
  <c r="S895" i="4"/>
  <c r="BX895" i="4" s="1"/>
  <c r="S204" i="4"/>
  <c r="BX204" i="4" s="1"/>
  <c r="S1493" i="4"/>
  <c r="BX1493" i="4" s="1"/>
  <c r="S1647" i="4"/>
  <c r="BX1647" i="4" s="1"/>
  <c r="S350" i="4"/>
  <c r="BX350" i="4" s="1"/>
  <c r="S299" i="4"/>
  <c r="BX299" i="4" s="1"/>
  <c r="S250" i="4"/>
  <c r="BX250" i="4" s="1"/>
  <c r="S552" i="4"/>
  <c r="BX552" i="4" s="1"/>
  <c r="S453" i="4"/>
  <c r="BX453" i="4" s="1"/>
  <c r="S847" i="4"/>
  <c r="BX847" i="4" s="1"/>
  <c r="S151" i="4"/>
  <c r="BX151" i="4" s="1"/>
  <c r="S751" i="4"/>
  <c r="BX751" i="4" s="1"/>
  <c r="S300" i="4"/>
  <c r="BX300" i="4" s="1"/>
  <c r="S749" i="4"/>
  <c r="BX749" i="4" s="1"/>
  <c r="S1793" i="4"/>
  <c r="BX1793" i="4" s="1"/>
  <c r="S598" i="4"/>
  <c r="BX598" i="4" s="1"/>
  <c r="S1047" i="4"/>
  <c r="BX1047" i="4" s="1"/>
  <c r="S1347" i="4"/>
  <c r="BX1347" i="4" s="1"/>
  <c r="S596" i="4"/>
  <c r="BX596" i="4" s="1"/>
  <c r="S1045" i="4"/>
  <c r="BX1045" i="4" s="1"/>
  <c r="S801" i="4"/>
  <c r="BX801" i="4" s="1"/>
  <c r="S1349" i="4"/>
  <c r="BX1349" i="4" s="1"/>
  <c r="S449" i="4"/>
  <c r="BX449" i="4" s="1"/>
  <c r="S1395" i="4"/>
  <c r="BX1395" i="4" s="1"/>
  <c r="S1298" i="4"/>
  <c r="BX1298" i="4" s="1"/>
  <c r="S698" i="4"/>
  <c r="BX698" i="4" s="1"/>
  <c r="S1149" i="4"/>
  <c r="BX1149" i="4" s="1"/>
  <c r="S896" i="4"/>
  <c r="BX896" i="4" s="1"/>
  <c r="S696" i="4"/>
  <c r="BX696" i="4" s="1"/>
  <c r="S1745" i="4"/>
  <c r="BX1745" i="4" s="1"/>
  <c r="S1294" i="4"/>
  <c r="BX1294" i="4" s="1"/>
  <c r="S351" i="4"/>
  <c r="BX351" i="4" s="1"/>
  <c r="S1343" i="4"/>
  <c r="BX1343" i="4" s="1"/>
  <c r="S1497" i="4"/>
  <c r="BX1497" i="4" s="1"/>
  <c r="S1642" i="4"/>
  <c r="BX1642" i="4" s="1"/>
  <c r="S1100" i="4"/>
  <c r="BX1100" i="4" s="1"/>
  <c r="S1393" i="4"/>
  <c r="BX1393" i="4" s="1"/>
  <c r="S347" i="4"/>
  <c r="BX347" i="4" s="1"/>
  <c r="S945" i="4"/>
  <c r="BX945" i="4" s="1"/>
  <c r="S103" i="4"/>
  <c r="BX103" i="4" s="1"/>
  <c r="S1794" i="4"/>
  <c r="BX1794" i="4" s="1"/>
  <c r="S1697" i="4"/>
  <c r="BX1697" i="4" s="1"/>
  <c r="S850" i="4"/>
  <c r="BX850" i="4" s="1"/>
  <c r="S399" i="4"/>
  <c r="BX399" i="4" s="1"/>
  <c r="S1046" i="4"/>
  <c r="BX1046" i="4" s="1"/>
  <c r="S1597" i="4"/>
  <c r="BX1597" i="4" s="1"/>
  <c r="S1146" i="4"/>
  <c r="BX1146" i="4" s="1"/>
  <c r="S1593" i="4"/>
  <c r="BX1593" i="4" s="1"/>
  <c r="S1442" i="4"/>
  <c r="BX1442" i="4" s="1"/>
  <c r="R1442" i="4"/>
  <c r="BW1442" i="4" s="1"/>
  <c r="S1407" i="4"/>
  <c r="BX1407" i="4" s="1"/>
  <c r="S1361" i="4"/>
  <c r="BX1361" i="4" s="1"/>
  <c r="S1848" i="4"/>
  <c r="BX1848" i="4" s="1"/>
  <c r="S1362" i="4"/>
  <c r="BX1362" i="4" s="1"/>
  <c r="S1020" i="4"/>
  <c r="BX1020" i="4" s="1"/>
  <c r="S586" i="4"/>
  <c r="BX586" i="4" s="1"/>
  <c r="S1504" i="4"/>
  <c r="BX1504" i="4" s="1"/>
  <c r="S1457" i="4"/>
  <c r="BX1457" i="4" s="1"/>
  <c r="S487" i="4"/>
  <c r="BX487" i="4" s="1"/>
  <c r="S344" i="4"/>
  <c r="BX344" i="4" s="1"/>
  <c r="S925" i="4"/>
  <c r="BX925" i="4" s="1"/>
  <c r="S683" i="4"/>
  <c r="BX683" i="4" s="1"/>
  <c r="S1363" i="4"/>
  <c r="BX1363" i="4" s="1"/>
  <c r="S1169" i="4"/>
  <c r="BX1169" i="4" s="1"/>
  <c r="S1021" i="4"/>
  <c r="BX1021" i="4" s="1"/>
  <c r="S587" i="4"/>
  <c r="BX587" i="4" s="1"/>
  <c r="S776" i="4"/>
  <c r="BX776" i="4" s="1"/>
  <c r="S199" i="4"/>
  <c r="BX199" i="4" s="1"/>
  <c r="S245" i="4"/>
  <c r="BX245" i="4" s="1"/>
  <c r="S485" i="4"/>
  <c r="BX485" i="4" s="1"/>
  <c r="S194" i="4"/>
  <c r="BX194" i="4" s="1"/>
  <c r="S1408" i="4"/>
  <c r="BX1408" i="4" s="1"/>
  <c r="S1993" i="4"/>
  <c r="BX1993" i="4" s="1"/>
  <c r="S1458" i="4"/>
  <c r="BX1458" i="4" s="1"/>
  <c r="S1313" i="4"/>
  <c r="BX1313" i="4" s="1"/>
  <c r="S631" i="4"/>
  <c r="BX631" i="4" s="1"/>
  <c r="S101" i="4"/>
  <c r="BX101" i="4" s="1"/>
  <c r="S926" i="4"/>
  <c r="BX926" i="4" s="1"/>
  <c r="S1069" i="4"/>
  <c r="BX1069" i="4" s="1"/>
  <c r="S1895" i="4"/>
  <c r="BX1895" i="4" s="1"/>
  <c r="S147" i="4"/>
  <c r="BX147" i="4" s="1"/>
  <c r="S731" i="4"/>
  <c r="BX731" i="4" s="1"/>
  <c r="S246" i="4"/>
  <c r="BX246" i="4" s="1"/>
  <c r="S486" i="4"/>
  <c r="BX486" i="4" s="1"/>
  <c r="S197" i="4"/>
  <c r="BX197" i="4" s="1"/>
  <c r="S1459" i="4"/>
  <c r="BX1459" i="4" s="1"/>
  <c r="S727" i="4"/>
  <c r="BX727" i="4" s="1"/>
  <c r="S1505" i="4"/>
  <c r="BX1505" i="4" s="1"/>
  <c r="S489" i="4"/>
  <c r="BX489" i="4" s="1"/>
  <c r="S777" i="4"/>
  <c r="BX777" i="4" s="1"/>
  <c r="S632" i="4"/>
  <c r="BX632" i="4" s="1"/>
  <c r="S295" i="4"/>
  <c r="BX295" i="4" s="1"/>
  <c r="S53" i="4"/>
  <c r="BX53" i="4" s="1"/>
  <c r="S1601" i="4"/>
  <c r="BX1601" i="4" s="1"/>
  <c r="S1553" i="4"/>
  <c r="BX1553" i="4" s="1"/>
  <c r="S1070" i="4"/>
  <c r="BX1070" i="4" s="1"/>
  <c r="S1896" i="4"/>
  <c r="BX1896" i="4" s="1"/>
  <c r="S1023" i="4"/>
  <c r="BX1023" i="4" s="1"/>
  <c r="S488" i="4"/>
  <c r="BX488" i="4" s="1"/>
  <c r="S732" i="4"/>
  <c r="BX732" i="4" s="1"/>
  <c r="S1022" i="4"/>
  <c r="BX1022" i="4" s="1"/>
  <c r="S247" i="4"/>
  <c r="BX247" i="4" s="1"/>
  <c r="S1507" i="4"/>
  <c r="BX1507" i="4" s="1"/>
  <c r="S389" i="4"/>
  <c r="BX389" i="4" s="1"/>
  <c r="S1167" i="4"/>
  <c r="BX1167" i="4" s="1"/>
  <c r="S1460" i="4"/>
  <c r="BX1460" i="4" s="1"/>
  <c r="S1649" i="4"/>
  <c r="BX1649" i="4" s="1"/>
  <c r="S1215" i="4"/>
  <c r="BX1215" i="4" s="1"/>
  <c r="S195" i="4"/>
  <c r="BX195" i="4" s="1"/>
  <c r="S1213" i="4"/>
  <c r="BX1213" i="4" s="1"/>
  <c r="S490" i="4"/>
  <c r="BX490" i="4" s="1"/>
  <c r="S633" i="4"/>
  <c r="BX633" i="4" s="1"/>
  <c r="S296" i="4"/>
  <c r="BX296" i="4" s="1"/>
  <c r="S1602" i="4"/>
  <c r="BX1602" i="4" s="1"/>
  <c r="S1071" i="4"/>
  <c r="BX1071" i="4" s="1"/>
  <c r="S150" i="4"/>
  <c r="BX150" i="4" s="1"/>
  <c r="S1943" i="4"/>
  <c r="BX1943" i="4" s="1"/>
  <c r="S684" i="4"/>
  <c r="BX684" i="4" s="1"/>
  <c r="S291" i="4"/>
  <c r="BX291" i="4" s="1"/>
  <c r="S825" i="4"/>
  <c r="BX825" i="4" s="1"/>
  <c r="S974" i="4"/>
  <c r="BX974" i="4" s="1"/>
  <c r="S1508" i="4"/>
  <c r="BX1508" i="4" s="1"/>
  <c r="S534" i="4"/>
  <c r="BX534" i="4" s="1"/>
  <c r="S1359" i="4"/>
  <c r="BX1359" i="4" s="1"/>
  <c r="S391" i="4"/>
  <c r="BX391" i="4" s="1"/>
  <c r="S1650" i="4"/>
  <c r="BX1650" i="4" s="1"/>
  <c r="S1409" i="4"/>
  <c r="BX1409" i="4" s="1"/>
  <c r="S339" i="4"/>
  <c r="BX339" i="4" s="1"/>
  <c r="S242" i="4"/>
  <c r="BX242" i="4" s="1"/>
  <c r="S1314" i="4"/>
  <c r="BX1314" i="4" s="1"/>
  <c r="S440" i="4"/>
  <c r="BX440" i="4" s="1"/>
  <c r="S1603" i="4"/>
  <c r="BX1603" i="4" s="1"/>
  <c r="S1455" i="4"/>
  <c r="BX1455" i="4" s="1"/>
  <c r="S102" i="4"/>
  <c r="BX102" i="4" s="1"/>
  <c r="S1944" i="4"/>
  <c r="BX1944" i="4" s="1"/>
  <c r="S971" i="4"/>
  <c r="BX971" i="4" s="1"/>
  <c r="S1989" i="4"/>
  <c r="BX1989" i="4" s="1"/>
  <c r="S1116" i="4"/>
  <c r="BX1116" i="4" s="1"/>
  <c r="S243" i="4"/>
  <c r="BX243" i="4" s="1"/>
  <c r="S1311" i="4"/>
  <c r="BX1311" i="4" s="1"/>
  <c r="S148" i="4"/>
  <c r="BX148" i="4" s="1"/>
  <c r="S392" i="4"/>
  <c r="BX392" i="4" s="1"/>
  <c r="S535" i="4"/>
  <c r="BX535" i="4" s="1"/>
  <c r="S1698" i="4"/>
  <c r="BX1698" i="4" s="1"/>
  <c r="S533" i="4"/>
  <c r="BX533" i="4" s="1"/>
  <c r="S293" i="4"/>
  <c r="BX293" i="4" s="1"/>
  <c r="S682" i="4"/>
  <c r="BX682" i="4" s="1"/>
  <c r="S680" i="4"/>
  <c r="BX680" i="4" s="1"/>
  <c r="S198" i="4"/>
  <c r="BX198" i="4" s="1"/>
  <c r="S1651" i="4"/>
  <c r="BX1651" i="4" s="1"/>
  <c r="S728" i="4"/>
  <c r="BX728" i="4" s="1"/>
  <c r="S1117" i="4"/>
  <c r="BX1117" i="4" s="1"/>
  <c r="S1506" i="4"/>
  <c r="BX1506" i="4" s="1"/>
  <c r="S972" i="4"/>
  <c r="BX972" i="4" s="1"/>
  <c r="S635" i="4"/>
  <c r="BX635" i="4" s="1"/>
  <c r="S1604" i="4"/>
  <c r="BX1604" i="4" s="1"/>
  <c r="S778" i="4"/>
  <c r="BX778" i="4" s="1"/>
  <c r="S436" i="4"/>
  <c r="BX436" i="4" s="1"/>
  <c r="S1554" i="4"/>
  <c r="BX1554" i="4" s="1"/>
  <c r="S1072" i="4"/>
  <c r="BX1072" i="4" s="1"/>
  <c r="S1557" i="4"/>
  <c r="BX1557" i="4" s="1"/>
  <c r="S537" i="4"/>
  <c r="BX537" i="4" s="1"/>
  <c r="S1312" i="4"/>
  <c r="BX1312" i="4" s="1"/>
  <c r="S1261" i="4"/>
  <c r="BX1261" i="4" s="1"/>
  <c r="S781" i="4"/>
  <c r="BX781" i="4" s="1"/>
  <c r="S1067" i="4"/>
  <c r="BX1067" i="4" s="1"/>
  <c r="S827" i="4"/>
  <c r="BX827" i="4" s="1"/>
  <c r="S100" i="4"/>
  <c r="BX100" i="4" s="1"/>
  <c r="S340" i="4"/>
  <c r="BX340" i="4" s="1"/>
  <c r="S393" i="4"/>
  <c r="BX393" i="4" s="1"/>
  <c r="S536" i="4"/>
  <c r="BX536" i="4" s="1"/>
  <c r="S1699" i="4"/>
  <c r="BX1699" i="4" s="1"/>
  <c r="S634" i="4"/>
  <c r="BX634" i="4" s="1"/>
  <c r="S390" i="4"/>
  <c r="BX390" i="4" s="1"/>
  <c r="S779" i="4"/>
  <c r="BX779" i="4" s="1"/>
  <c r="S1168" i="4"/>
  <c r="BX1168" i="4" s="1"/>
  <c r="S1652" i="4"/>
  <c r="BX1652" i="4" s="1"/>
  <c r="S341" i="4"/>
  <c r="BX341" i="4" s="1"/>
  <c r="S1310" i="4"/>
  <c r="BX1310" i="4" s="1"/>
  <c r="S973" i="4"/>
  <c r="BX973" i="4" s="1"/>
  <c r="S1942" i="4"/>
  <c r="BX1942" i="4" s="1"/>
  <c r="S1216" i="4"/>
  <c r="BX1216" i="4" s="1"/>
  <c r="S196" i="4"/>
  <c r="BX196" i="4" s="1"/>
  <c r="S1605" i="4"/>
  <c r="BX1605" i="4" s="1"/>
  <c r="S1214" i="4"/>
  <c r="BX1214" i="4" s="1"/>
  <c r="S437" i="4"/>
  <c r="BX437" i="4" s="1"/>
  <c r="S730" i="4"/>
  <c r="BX730" i="4" s="1"/>
  <c r="S538" i="4"/>
  <c r="BX538" i="4" s="1"/>
  <c r="S1264" i="4"/>
  <c r="BX1264" i="4" s="1"/>
  <c r="S1119" i="4"/>
  <c r="BX1119" i="4" s="1"/>
  <c r="S1262" i="4"/>
  <c r="BX1262" i="4" s="1"/>
  <c r="S1945" i="4"/>
  <c r="BX1945" i="4" s="1"/>
  <c r="S828" i="4"/>
  <c r="BX828" i="4" s="1"/>
  <c r="S292" i="4"/>
  <c r="BX292" i="4" s="1"/>
  <c r="S441" i="4"/>
  <c r="BX441" i="4" s="1"/>
  <c r="S583" i="4"/>
  <c r="BX583" i="4" s="1"/>
  <c r="S1068" i="4"/>
  <c r="BX1068" i="4" s="1"/>
  <c r="S826" i="4"/>
  <c r="BX826" i="4" s="1"/>
  <c r="S975" i="4"/>
  <c r="BX975" i="4" s="1"/>
  <c r="S582" i="4"/>
  <c r="BX582" i="4" s="1"/>
  <c r="S1360" i="4"/>
  <c r="BX1360" i="4" s="1"/>
  <c r="S1653" i="4"/>
  <c r="BX1653" i="4" s="1"/>
  <c r="S679" i="4"/>
  <c r="BX679" i="4" s="1"/>
  <c r="S342" i="4"/>
  <c r="BX342" i="4" s="1"/>
  <c r="S1265" i="4"/>
  <c r="BX1265" i="4" s="1"/>
  <c r="S1410" i="4"/>
  <c r="BX1410" i="4" s="1"/>
  <c r="S388" i="4"/>
  <c r="BX388" i="4" s="1"/>
  <c r="S438" i="4"/>
  <c r="BX438" i="4" s="1"/>
  <c r="S1700" i="4"/>
  <c r="BX1700" i="4" s="1"/>
  <c r="S1456" i="4"/>
  <c r="BX1456" i="4" s="1"/>
  <c r="S1748" i="4"/>
  <c r="BX1748" i="4" s="1"/>
  <c r="S1990" i="4"/>
  <c r="BX1990" i="4" s="1"/>
  <c r="S1120" i="4"/>
  <c r="BX1120" i="4" s="1"/>
  <c r="S1263" i="4"/>
  <c r="BX1263" i="4" s="1"/>
  <c r="S829" i="4"/>
  <c r="BX829" i="4" s="1"/>
  <c r="S875" i="4"/>
  <c r="BX875" i="4" s="1"/>
  <c r="S244" i="4"/>
  <c r="BX244" i="4" s="1"/>
  <c r="R662" i="4"/>
  <c r="BW662" i="4" s="1"/>
  <c r="R1407" i="4"/>
  <c r="BW1407" i="4" s="1"/>
  <c r="R1361" i="4"/>
  <c r="BW1361" i="4" s="1"/>
  <c r="R1848" i="4"/>
  <c r="BW1848" i="4" s="1"/>
  <c r="R1362" i="4"/>
  <c r="BW1362" i="4" s="1"/>
  <c r="R1020" i="4"/>
  <c r="BW1020" i="4" s="1"/>
  <c r="R586" i="4"/>
  <c r="BW586" i="4" s="1"/>
  <c r="R1504" i="4"/>
  <c r="BW1504" i="4" s="1"/>
  <c r="R1457" i="4"/>
  <c r="BW1457" i="4" s="1"/>
  <c r="R487" i="4"/>
  <c r="BW487" i="4" s="1"/>
  <c r="R344" i="4"/>
  <c r="BW344" i="4" s="1"/>
  <c r="R925" i="4"/>
  <c r="BW925" i="4" s="1"/>
  <c r="R683" i="4"/>
  <c r="BW683" i="4" s="1"/>
  <c r="R1363" i="4"/>
  <c r="BW1363" i="4" s="1"/>
  <c r="R1169" i="4"/>
  <c r="BW1169" i="4" s="1"/>
  <c r="R1021" i="4"/>
  <c r="BW1021" i="4" s="1"/>
  <c r="R587" i="4"/>
  <c r="BW587" i="4" s="1"/>
  <c r="R776" i="4"/>
  <c r="BW776" i="4" s="1"/>
  <c r="R199" i="4"/>
  <c r="BW199" i="4" s="1"/>
  <c r="R245" i="4"/>
  <c r="BW245" i="4" s="1"/>
  <c r="R485" i="4"/>
  <c r="BW485" i="4" s="1"/>
  <c r="R194" i="4"/>
  <c r="BW194" i="4" s="1"/>
  <c r="R1408" i="4"/>
  <c r="BW1408" i="4" s="1"/>
  <c r="R1993" i="4"/>
  <c r="BW1993" i="4" s="1"/>
  <c r="R1458" i="4"/>
  <c r="BW1458" i="4" s="1"/>
  <c r="R1313" i="4"/>
  <c r="BW1313" i="4" s="1"/>
  <c r="R631" i="4"/>
  <c r="BW631" i="4" s="1"/>
  <c r="R101" i="4"/>
  <c r="BW101" i="4" s="1"/>
  <c r="R926" i="4"/>
  <c r="BW926" i="4" s="1"/>
  <c r="R1069" i="4"/>
  <c r="BW1069" i="4" s="1"/>
  <c r="R1895" i="4"/>
  <c r="BW1895" i="4" s="1"/>
  <c r="R147" i="4"/>
  <c r="BW147" i="4" s="1"/>
  <c r="R731" i="4"/>
  <c r="BW731" i="4" s="1"/>
  <c r="R246" i="4"/>
  <c r="BW246" i="4" s="1"/>
  <c r="R486" i="4"/>
  <c r="BW486" i="4" s="1"/>
  <c r="R197" i="4"/>
  <c r="BW197" i="4" s="1"/>
  <c r="R727" i="4"/>
  <c r="BW727" i="4" s="1"/>
  <c r="R1459" i="4"/>
  <c r="BW1459" i="4" s="1"/>
  <c r="R1505" i="4"/>
  <c r="BW1505" i="4" s="1"/>
  <c r="R489" i="4"/>
  <c r="BW489" i="4" s="1"/>
  <c r="R777" i="4"/>
  <c r="BW777" i="4" s="1"/>
  <c r="R632" i="4"/>
  <c r="BW632" i="4" s="1"/>
  <c r="R295" i="4"/>
  <c r="BW295" i="4" s="1"/>
  <c r="R1601" i="4"/>
  <c r="BW1601" i="4" s="1"/>
  <c r="R53" i="4"/>
  <c r="BW53" i="4" s="1"/>
  <c r="R1553" i="4"/>
  <c r="BW1553" i="4" s="1"/>
  <c r="R1070" i="4"/>
  <c r="BW1070" i="4" s="1"/>
  <c r="R1896" i="4"/>
  <c r="BW1896" i="4" s="1"/>
  <c r="R1023" i="4"/>
  <c r="BW1023" i="4" s="1"/>
  <c r="R488" i="4"/>
  <c r="BW488" i="4" s="1"/>
  <c r="R732" i="4"/>
  <c r="BW732" i="4" s="1"/>
  <c r="R1022" i="4"/>
  <c r="BW1022" i="4" s="1"/>
  <c r="R247" i="4"/>
  <c r="BW247" i="4" s="1"/>
  <c r="R1507" i="4"/>
  <c r="BW1507" i="4" s="1"/>
  <c r="R389" i="4"/>
  <c r="BW389" i="4" s="1"/>
  <c r="R1167" i="4"/>
  <c r="BW1167" i="4" s="1"/>
  <c r="R1460" i="4"/>
  <c r="BW1460" i="4" s="1"/>
  <c r="R1649" i="4"/>
  <c r="BW1649" i="4" s="1"/>
  <c r="R195" i="4"/>
  <c r="BW195" i="4" s="1"/>
  <c r="R1215" i="4"/>
  <c r="BW1215" i="4" s="1"/>
  <c r="R1213" i="4"/>
  <c r="BW1213" i="4" s="1"/>
  <c r="R490" i="4"/>
  <c r="BW490" i="4" s="1"/>
  <c r="R633" i="4"/>
  <c r="BW633" i="4" s="1"/>
  <c r="R296" i="4"/>
  <c r="BW296" i="4" s="1"/>
  <c r="R1602" i="4"/>
  <c r="BW1602" i="4" s="1"/>
  <c r="R1071" i="4"/>
  <c r="BW1071" i="4" s="1"/>
  <c r="R150" i="4"/>
  <c r="BW150" i="4" s="1"/>
  <c r="R1943" i="4"/>
  <c r="BW1943" i="4" s="1"/>
  <c r="R684" i="4"/>
  <c r="BW684" i="4" s="1"/>
  <c r="R291" i="4"/>
  <c r="BW291" i="4" s="1"/>
  <c r="R825" i="4"/>
  <c r="BW825" i="4" s="1"/>
  <c r="R974" i="4"/>
  <c r="BW974" i="4" s="1"/>
  <c r="R1508" i="4"/>
  <c r="BW1508" i="4" s="1"/>
  <c r="R534" i="4"/>
  <c r="BW534" i="4" s="1"/>
  <c r="R1359" i="4"/>
  <c r="BW1359" i="4" s="1"/>
  <c r="R391" i="4"/>
  <c r="BW391" i="4" s="1"/>
  <c r="R1650" i="4"/>
  <c r="BW1650" i="4" s="1"/>
  <c r="R1409" i="4"/>
  <c r="BW1409" i="4" s="1"/>
  <c r="R339" i="4"/>
  <c r="BW339" i="4" s="1"/>
  <c r="R242" i="4"/>
  <c r="BW242" i="4" s="1"/>
  <c r="R1314" i="4"/>
  <c r="BW1314" i="4" s="1"/>
  <c r="R440" i="4"/>
  <c r="BW440" i="4" s="1"/>
  <c r="R1603" i="4"/>
  <c r="BW1603" i="4" s="1"/>
  <c r="R1455" i="4"/>
  <c r="BW1455" i="4" s="1"/>
  <c r="R102" i="4"/>
  <c r="BW102" i="4" s="1"/>
  <c r="R1944" i="4"/>
  <c r="BW1944" i="4" s="1"/>
  <c r="R971" i="4"/>
  <c r="BW971" i="4" s="1"/>
  <c r="R1989" i="4"/>
  <c r="BW1989" i="4" s="1"/>
  <c r="R1116" i="4"/>
  <c r="BW1116" i="4" s="1"/>
  <c r="R1311" i="4"/>
  <c r="BW1311" i="4" s="1"/>
  <c r="R243" i="4"/>
  <c r="BW243" i="4" s="1"/>
  <c r="R148" i="4"/>
  <c r="BW148" i="4" s="1"/>
  <c r="R392" i="4"/>
  <c r="BW392" i="4" s="1"/>
  <c r="R535" i="4"/>
  <c r="BW535" i="4" s="1"/>
  <c r="R1698" i="4"/>
  <c r="BW1698" i="4" s="1"/>
  <c r="R293" i="4"/>
  <c r="BW293" i="4" s="1"/>
  <c r="R533" i="4"/>
  <c r="BW533" i="4" s="1"/>
  <c r="R682" i="4"/>
  <c r="BW682" i="4" s="1"/>
  <c r="R680" i="4"/>
  <c r="BW680" i="4" s="1"/>
  <c r="R198" i="4"/>
  <c r="BW198" i="4" s="1"/>
  <c r="R1651" i="4"/>
  <c r="BW1651" i="4" s="1"/>
  <c r="R728" i="4"/>
  <c r="BW728" i="4" s="1"/>
  <c r="R1117" i="4"/>
  <c r="BW1117" i="4" s="1"/>
  <c r="R972" i="4"/>
  <c r="BW972" i="4" s="1"/>
  <c r="R1506" i="4"/>
  <c r="BW1506" i="4" s="1"/>
  <c r="R635" i="4"/>
  <c r="BW635" i="4" s="1"/>
  <c r="R1604" i="4"/>
  <c r="BW1604" i="4" s="1"/>
  <c r="R778" i="4"/>
  <c r="BW778" i="4" s="1"/>
  <c r="R436" i="4"/>
  <c r="BW436" i="4" s="1"/>
  <c r="R1554" i="4"/>
  <c r="BW1554" i="4" s="1"/>
  <c r="R1072" i="4"/>
  <c r="BW1072" i="4" s="1"/>
  <c r="R537" i="4"/>
  <c r="BW537" i="4" s="1"/>
  <c r="R1557" i="4"/>
  <c r="BW1557" i="4" s="1"/>
  <c r="R1312" i="4"/>
  <c r="BW1312" i="4" s="1"/>
  <c r="R1261" i="4"/>
  <c r="BW1261" i="4" s="1"/>
  <c r="R781" i="4"/>
  <c r="BW781" i="4" s="1"/>
  <c r="R827" i="4"/>
  <c r="BW827" i="4" s="1"/>
  <c r="R1067" i="4"/>
  <c r="BW1067" i="4" s="1"/>
  <c r="R340" i="4"/>
  <c r="BW340" i="4" s="1"/>
  <c r="R100" i="4"/>
  <c r="BW100" i="4" s="1"/>
  <c r="R393" i="4"/>
  <c r="BW393" i="4" s="1"/>
  <c r="R536" i="4"/>
  <c r="BW536" i="4" s="1"/>
  <c r="R1699" i="4"/>
  <c r="BW1699" i="4" s="1"/>
  <c r="R634" i="4"/>
  <c r="BW634" i="4" s="1"/>
  <c r="R390" i="4"/>
  <c r="BW390" i="4" s="1"/>
  <c r="R779" i="4"/>
  <c r="BW779" i="4" s="1"/>
  <c r="R1168" i="4"/>
  <c r="BW1168" i="4" s="1"/>
  <c r="R1652" i="4"/>
  <c r="BW1652" i="4" s="1"/>
  <c r="R341" i="4"/>
  <c r="BW341" i="4" s="1"/>
  <c r="R1310" i="4"/>
  <c r="BW1310" i="4" s="1"/>
  <c r="R973" i="4"/>
  <c r="BW973" i="4" s="1"/>
  <c r="R1942" i="4"/>
  <c r="BW1942" i="4" s="1"/>
  <c r="R1216" i="4"/>
  <c r="BW1216" i="4" s="1"/>
  <c r="R196" i="4"/>
  <c r="BW196" i="4" s="1"/>
  <c r="R1605" i="4"/>
  <c r="BW1605" i="4" s="1"/>
  <c r="R1214" i="4"/>
  <c r="BW1214" i="4" s="1"/>
  <c r="R437" i="4"/>
  <c r="BW437" i="4" s="1"/>
  <c r="R730" i="4"/>
  <c r="BW730" i="4" s="1"/>
  <c r="R538" i="4"/>
  <c r="BW538" i="4" s="1"/>
  <c r="R1264" i="4"/>
  <c r="BW1264" i="4" s="1"/>
  <c r="R1119" i="4"/>
  <c r="BW1119" i="4" s="1"/>
  <c r="R1262" i="4"/>
  <c r="BW1262" i="4" s="1"/>
  <c r="R1945" i="4"/>
  <c r="BW1945" i="4" s="1"/>
  <c r="R828" i="4"/>
  <c r="BW828" i="4" s="1"/>
  <c r="R292" i="4"/>
  <c r="BW292" i="4" s="1"/>
  <c r="R441" i="4"/>
  <c r="BW441" i="4" s="1"/>
  <c r="R583" i="4"/>
  <c r="BW583" i="4" s="1"/>
  <c r="R1068" i="4"/>
  <c r="BW1068" i="4" s="1"/>
  <c r="R826" i="4"/>
  <c r="BW826" i="4" s="1"/>
  <c r="R975" i="4"/>
  <c r="BW975" i="4" s="1"/>
  <c r="R582" i="4"/>
  <c r="BW582" i="4" s="1"/>
  <c r="R1360" i="4"/>
  <c r="BW1360" i="4" s="1"/>
  <c r="R1653" i="4"/>
  <c r="BW1653" i="4" s="1"/>
  <c r="R679" i="4"/>
  <c r="BW679" i="4" s="1"/>
  <c r="R342" i="4"/>
  <c r="BW342" i="4" s="1"/>
  <c r="R1265" i="4"/>
  <c r="BW1265" i="4" s="1"/>
  <c r="R1410" i="4"/>
  <c r="BW1410" i="4" s="1"/>
  <c r="R388" i="4"/>
  <c r="BW388" i="4" s="1"/>
  <c r="R438" i="4"/>
  <c r="BW438" i="4" s="1"/>
  <c r="R1700" i="4"/>
  <c r="BW1700" i="4" s="1"/>
  <c r="R1456" i="4"/>
  <c r="BW1456" i="4" s="1"/>
  <c r="R1748" i="4"/>
  <c r="BW1748" i="4" s="1"/>
  <c r="R1120" i="4"/>
  <c r="BW1120" i="4" s="1"/>
  <c r="R1990" i="4"/>
  <c r="BW1990" i="4" s="1"/>
  <c r="R1263" i="4"/>
  <c r="BW1263" i="4" s="1"/>
  <c r="R829" i="4"/>
  <c r="BW829" i="4" s="1"/>
  <c r="R875" i="4"/>
  <c r="BW875" i="4" s="1"/>
  <c r="R244" i="4"/>
  <c r="BW244" i="4" s="1"/>
  <c r="R1232" i="4"/>
  <c r="BW1232" i="4" s="1"/>
  <c r="R1233" i="4"/>
  <c r="BW1233" i="4" s="1"/>
  <c r="R663" i="4"/>
  <c r="BW663" i="4" s="1"/>
  <c r="R1987" i="4"/>
  <c r="BW1987" i="4" s="1"/>
  <c r="R1325" i="4"/>
  <c r="BW1325" i="4" s="1"/>
  <c r="R618" i="4"/>
  <c r="BW618" i="4" s="1"/>
  <c r="R473" i="4"/>
  <c r="BW473" i="4" s="1"/>
  <c r="R52" i="4"/>
  <c r="BW52" i="4" s="1"/>
  <c r="R334" i="4"/>
  <c r="BW334" i="4" s="1"/>
  <c r="R664" i="4"/>
  <c r="BW664" i="4" s="1"/>
  <c r="R1326" i="4"/>
  <c r="BW1326" i="4" s="1"/>
  <c r="R51" i="4"/>
  <c r="BW51" i="4" s="1"/>
  <c r="R710" i="4"/>
  <c r="BW710" i="4" s="1"/>
  <c r="R474" i="4"/>
  <c r="BW474" i="4" s="1"/>
  <c r="R1985" i="4"/>
  <c r="BW1985" i="4" s="1"/>
  <c r="R335" i="4"/>
  <c r="BW335" i="4" s="1"/>
  <c r="R238" i="4"/>
  <c r="BW238" i="4" s="1"/>
  <c r="R1419" i="4"/>
  <c r="BW1419" i="4" s="1"/>
  <c r="R143" i="4"/>
  <c r="BW143" i="4" s="1"/>
  <c r="R1327" i="4"/>
  <c r="BW1327" i="4" s="1"/>
  <c r="R711" i="4"/>
  <c r="BW711" i="4" s="1"/>
  <c r="R1890" i="4"/>
  <c r="BW1890" i="4" s="1"/>
  <c r="R475" i="4"/>
  <c r="BW475" i="4" s="1"/>
  <c r="R1136" i="4"/>
  <c r="BW1136" i="4" s="1"/>
  <c r="R239" i="4"/>
  <c r="BW239" i="4" s="1"/>
  <c r="R899" i="4"/>
  <c r="BW899" i="4" s="1"/>
  <c r="R1276" i="4"/>
  <c r="BW1276" i="4" s="1"/>
  <c r="R1185" i="4"/>
  <c r="BW1185" i="4" s="1"/>
  <c r="R1420" i="4"/>
  <c r="BW1420" i="4" s="1"/>
  <c r="R1988" i="4"/>
  <c r="BW1988" i="4" s="1"/>
  <c r="R995" i="4"/>
  <c r="BW995" i="4" s="1"/>
  <c r="R1137" i="4"/>
  <c r="BW1137" i="4" s="1"/>
  <c r="R619" i="4"/>
  <c r="BW619" i="4" s="1"/>
  <c r="R712" i="4"/>
  <c r="BW712" i="4" s="1"/>
  <c r="R287" i="4"/>
  <c r="BW287" i="4" s="1"/>
  <c r="R1418" i="4"/>
  <c r="BW1418" i="4" s="1"/>
  <c r="R996" i="4"/>
  <c r="BW996" i="4" s="1"/>
  <c r="R665" i="4"/>
  <c r="BW665" i="4" s="1"/>
  <c r="R240" i="4"/>
  <c r="BW240" i="4" s="1"/>
  <c r="R900" i="4"/>
  <c r="BW900" i="4" s="1"/>
  <c r="R1938" i="4"/>
  <c r="BW1938" i="4" s="1"/>
  <c r="R1421" i="4"/>
  <c r="BW1421" i="4" s="1"/>
  <c r="R1040" i="4"/>
  <c r="BW1040" i="4" s="1"/>
  <c r="R1799" i="4"/>
  <c r="BW1799" i="4" s="1"/>
  <c r="R854" i="4"/>
  <c r="BW854" i="4" s="1"/>
  <c r="R99" i="4"/>
  <c r="BW99" i="4" s="1"/>
  <c r="R1986" i="4"/>
  <c r="BW1986" i="4" s="1"/>
  <c r="R571" i="4"/>
  <c r="BW571" i="4" s="1"/>
  <c r="R1138" i="4"/>
  <c r="BW1138" i="4" s="1"/>
  <c r="R476" i="4"/>
  <c r="BW476" i="4" s="1"/>
  <c r="R1465" i="4"/>
  <c r="BW1465" i="4" s="1"/>
  <c r="R477" i="4"/>
  <c r="BW477" i="4" s="1"/>
  <c r="R379" i="4"/>
  <c r="BW379" i="4" s="1"/>
  <c r="R615" i="4"/>
  <c r="BW615" i="4" s="1"/>
  <c r="R241" i="4"/>
  <c r="BW241" i="4" s="1"/>
  <c r="R901" i="4"/>
  <c r="BW901" i="4" s="1"/>
  <c r="R993" i="4"/>
  <c r="BW993" i="4" s="1"/>
  <c r="R1939" i="4"/>
  <c r="BW1939" i="4" s="1"/>
  <c r="R332" i="4"/>
  <c r="BW332" i="4" s="1"/>
  <c r="R1514" i="4"/>
  <c r="BW1514" i="4" s="1"/>
  <c r="R1560" i="4"/>
  <c r="BW1560" i="4" s="1"/>
  <c r="R146" i="4"/>
  <c r="BW146" i="4" s="1"/>
  <c r="R144" i="4"/>
  <c r="BW144" i="4" s="1"/>
  <c r="R713" i="4"/>
  <c r="BW713" i="4" s="1"/>
  <c r="R521" i="4"/>
  <c r="BW521" i="4" s="1"/>
  <c r="R1847" i="4"/>
  <c r="BW1847" i="4" s="1"/>
  <c r="R1042" i="4"/>
  <c r="BW1042" i="4" s="1"/>
  <c r="R285" i="4"/>
  <c r="BW285" i="4" s="1"/>
  <c r="R190" i="4"/>
  <c r="BW190" i="4" s="1"/>
  <c r="R428" i="4"/>
  <c r="BW428" i="4" s="1"/>
  <c r="R97" i="4"/>
  <c r="BW97" i="4" s="1"/>
  <c r="R1891" i="4"/>
  <c r="BW1891" i="4" s="1"/>
  <c r="R1467" i="4"/>
  <c r="BW1467" i="4" s="1"/>
  <c r="R759" i="4"/>
  <c r="BW759" i="4" s="1"/>
  <c r="R994" i="4"/>
  <c r="BW994" i="4" s="1"/>
  <c r="R1940" i="4"/>
  <c r="BW1940" i="4" s="1"/>
  <c r="R288" i="4"/>
  <c r="BW288" i="4" s="1"/>
  <c r="R1277" i="4"/>
  <c r="BW1277" i="4" s="1"/>
  <c r="R1515" i="4"/>
  <c r="BW1515" i="4" s="1"/>
  <c r="R1844" i="4"/>
  <c r="BW1844" i="4" s="1"/>
  <c r="R1561" i="4"/>
  <c r="BW1561" i="4" s="1"/>
  <c r="R1422" i="4"/>
  <c r="BW1422" i="4" s="1"/>
  <c r="R1607" i="4"/>
  <c r="BW1607" i="4" s="1"/>
  <c r="R522" i="4"/>
  <c r="BW522" i="4" s="1"/>
  <c r="R1892" i="4"/>
  <c r="BW1892" i="4" s="1"/>
  <c r="R1043" i="4"/>
  <c r="BW1043" i="4" s="1"/>
  <c r="R1466" i="4"/>
  <c r="BW1466" i="4" s="1"/>
  <c r="R1373" i="4"/>
  <c r="BW1373" i="4" s="1"/>
  <c r="R380" i="4"/>
  <c r="BW380" i="4" s="1"/>
  <c r="R382" i="4"/>
  <c r="BW382" i="4" s="1"/>
  <c r="R617" i="4"/>
  <c r="BW617" i="4" s="1"/>
  <c r="R760" i="4"/>
  <c r="BW760" i="4" s="1"/>
  <c r="R757" i="4"/>
  <c r="BW757" i="4" s="1"/>
  <c r="R666" i="4"/>
  <c r="BW666" i="4" s="1"/>
  <c r="R1941" i="4"/>
  <c r="BW1941" i="4" s="1"/>
  <c r="R902" i="4"/>
  <c r="BW902" i="4" s="1"/>
  <c r="R1087" i="4"/>
  <c r="BW1087" i="4" s="1"/>
  <c r="R1229" i="4"/>
  <c r="BW1229" i="4" s="1"/>
  <c r="R1516" i="4"/>
  <c r="BW1516" i="4" s="1"/>
  <c r="R1562" i="4"/>
  <c r="BW1562" i="4" s="1"/>
  <c r="R1608" i="4"/>
  <c r="BW1608" i="4" s="1"/>
  <c r="R1041" i="4"/>
  <c r="BW1041" i="4" s="1"/>
  <c r="R1183" i="4"/>
  <c r="BW1183" i="4" s="1"/>
  <c r="R1279" i="4"/>
  <c r="BW1279" i="4" s="1"/>
  <c r="R948" i="4"/>
  <c r="BW948" i="4" s="1"/>
  <c r="R855" i="4"/>
  <c r="BW855" i="4" s="1"/>
  <c r="R804" i="4"/>
  <c r="BW804" i="4" s="1"/>
  <c r="R1044" i="4"/>
  <c r="BW1044" i="4" s="1"/>
  <c r="R1230" i="4"/>
  <c r="BW1230" i="4" s="1"/>
  <c r="R237" i="4"/>
  <c r="BW237" i="4" s="1"/>
  <c r="R1371" i="4"/>
  <c r="BW1371" i="4" s="1"/>
  <c r="R616" i="4"/>
  <c r="BW616" i="4" s="1"/>
  <c r="R1088" i="4"/>
  <c r="BW1088" i="4" s="1"/>
  <c r="R523" i="4"/>
  <c r="BW523" i="4" s="1"/>
  <c r="R192" i="4"/>
  <c r="BW192" i="4" s="1"/>
  <c r="R430" i="4"/>
  <c r="BW430" i="4" s="1"/>
  <c r="R1563" i="4"/>
  <c r="BW1563" i="4" s="1"/>
  <c r="R806" i="4"/>
  <c r="BW806" i="4" s="1"/>
  <c r="R1609" i="4"/>
  <c r="BW1609" i="4" s="1"/>
  <c r="R1655" i="4"/>
  <c r="BW1655" i="4" s="1"/>
  <c r="R333" i="4"/>
  <c r="BW333" i="4" s="1"/>
  <c r="R1184" i="4"/>
  <c r="BW1184" i="4" s="1"/>
  <c r="R524" i="4"/>
  <c r="BW524" i="4" s="1"/>
  <c r="R1798" i="4"/>
  <c r="BW1798" i="4" s="1"/>
  <c r="R805" i="4"/>
  <c r="BW805" i="4" s="1"/>
  <c r="R145" i="4"/>
  <c r="BW145" i="4" s="1"/>
  <c r="R851" i="4"/>
  <c r="BW851" i="4" s="1"/>
  <c r="R426" i="4"/>
  <c r="BW426" i="4" s="1"/>
  <c r="R286" i="4"/>
  <c r="BW286" i="4" s="1"/>
  <c r="R946" i="4"/>
  <c r="BW946" i="4" s="1"/>
  <c r="R1182" i="4"/>
  <c r="BW1182" i="4" s="1"/>
  <c r="R1091" i="4"/>
  <c r="BW1091" i="4" s="1"/>
  <c r="R191" i="4"/>
  <c r="BW191" i="4" s="1"/>
  <c r="R429" i="4"/>
  <c r="BW429" i="4" s="1"/>
  <c r="R98" i="4"/>
  <c r="BW98" i="4" s="1"/>
  <c r="R427" i="4"/>
  <c r="BW427" i="4" s="1"/>
  <c r="R1894" i="4"/>
  <c r="BW1894" i="4" s="1"/>
  <c r="R568" i="4"/>
  <c r="BW568" i="4" s="1"/>
  <c r="R1468" i="4"/>
  <c r="BW1468" i="4" s="1"/>
  <c r="R1089" i="4"/>
  <c r="BW1089" i="4" s="1"/>
  <c r="R807" i="4"/>
  <c r="BW807" i="4" s="1"/>
  <c r="R1610" i="4"/>
  <c r="BW1610" i="4" s="1"/>
  <c r="R1656" i="4"/>
  <c r="BW1656" i="4" s="1"/>
  <c r="R1278" i="4"/>
  <c r="BW1278" i="4" s="1"/>
  <c r="R1845" i="4"/>
  <c r="BW1845" i="4" s="1"/>
  <c r="R1752" i="4"/>
  <c r="BW1752" i="4" s="1"/>
  <c r="R852" i="4"/>
  <c r="BW852" i="4" s="1"/>
  <c r="R1893" i="4"/>
  <c r="BW1893" i="4" s="1"/>
  <c r="S1232" i="4"/>
  <c r="BX1232" i="4" s="1"/>
  <c r="S1233" i="4"/>
  <c r="BX1233" i="4" s="1"/>
  <c r="S663" i="4"/>
  <c r="BX663" i="4" s="1"/>
  <c r="S1987" i="4"/>
  <c r="BX1987" i="4" s="1"/>
  <c r="S1325" i="4"/>
  <c r="BX1325" i="4" s="1"/>
  <c r="S618" i="4"/>
  <c r="BX618" i="4" s="1"/>
  <c r="S473" i="4"/>
  <c r="BX473" i="4" s="1"/>
  <c r="S52" i="4"/>
  <c r="BX52" i="4" s="1"/>
  <c r="S334" i="4"/>
  <c r="BX334" i="4" s="1"/>
  <c r="S664" i="4"/>
  <c r="BX664" i="4" s="1"/>
  <c r="S1326" i="4"/>
  <c r="BX1326" i="4" s="1"/>
  <c r="S51" i="4"/>
  <c r="BX51" i="4" s="1"/>
  <c r="S710" i="4"/>
  <c r="BX710" i="4" s="1"/>
  <c r="S474" i="4"/>
  <c r="BX474" i="4" s="1"/>
  <c r="S1985" i="4"/>
  <c r="BX1985" i="4" s="1"/>
  <c r="S335" i="4"/>
  <c r="BX335" i="4" s="1"/>
  <c r="S238" i="4"/>
  <c r="BX238" i="4" s="1"/>
  <c r="S1419" i="4"/>
  <c r="BX1419" i="4" s="1"/>
  <c r="S143" i="4"/>
  <c r="BX143" i="4" s="1"/>
  <c r="S1327" i="4"/>
  <c r="BX1327" i="4" s="1"/>
  <c r="S711" i="4"/>
  <c r="BX711" i="4" s="1"/>
  <c r="S1890" i="4"/>
  <c r="BX1890" i="4" s="1"/>
  <c r="S475" i="4"/>
  <c r="BX475" i="4" s="1"/>
  <c r="S1136" i="4"/>
  <c r="BX1136" i="4" s="1"/>
  <c r="S239" i="4"/>
  <c r="BX239" i="4" s="1"/>
  <c r="S899" i="4"/>
  <c r="BX899" i="4" s="1"/>
  <c r="S1276" i="4"/>
  <c r="BX1276" i="4" s="1"/>
  <c r="S1185" i="4"/>
  <c r="BX1185" i="4" s="1"/>
  <c r="S1420" i="4"/>
  <c r="BX1420" i="4" s="1"/>
  <c r="S1988" i="4"/>
  <c r="BX1988" i="4" s="1"/>
  <c r="S995" i="4"/>
  <c r="BX995" i="4" s="1"/>
  <c r="S1137" i="4"/>
  <c r="BX1137" i="4" s="1"/>
  <c r="S619" i="4"/>
  <c r="BX619" i="4" s="1"/>
  <c r="S712" i="4"/>
  <c r="BX712" i="4" s="1"/>
  <c r="S287" i="4"/>
  <c r="BX287" i="4" s="1"/>
  <c r="S1418" i="4"/>
  <c r="BX1418" i="4" s="1"/>
  <c r="S996" i="4"/>
  <c r="BX996" i="4" s="1"/>
  <c r="S665" i="4"/>
  <c r="BX665" i="4" s="1"/>
  <c r="S240" i="4"/>
  <c r="BX240" i="4" s="1"/>
  <c r="S900" i="4"/>
  <c r="BX900" i="4" s="1"/>
  <c r="S1938" i="4"/>
  <c r="BX1938" i="4" s="1"/>
  <c r="S1421" i="4"/>
  <c r="BX1421" i="4" s="1"/>
  <c r="S1040" i="4"/>
  <c r="BX1040" i="4" s="1"/>
  <c r="S1799" i="4"/>
  <c r="BX1799" i="4" s="1"/>
  <c r="S854" i="4"/>
  <c r="BX854" i="4" s="1"/>
  <c r="S99" i="4"/>
  <c r="BX99" i="4" s="1"/>
  <c r="S1986" i="4"/>
  <c r="BX1986" i="4" s="1"/>
  <c r="S571" i="4"/>
  <c r="BX571" i="4" s="1"/>
  <c r="S1138" i="4"/>
  <c r="BX1138" i="4" s="1"/>
  <c r="S476" i="4"/>
  <c r="BX476" i="4" s="1"/>
  <c r="S1465" i="4"/>
  <c r="BX1465" i="4" s="1"/>
  <c r="S477" i="4"/>
  <c r="BX477" i="4" s="1"/>
  <c r="S379" i="4"/>
  <c r="BX379" i="4" s="1"/>
  <c r="S615" i="4"/>
  <c r="BX615" i="4" s="1"/>
  <c r="S241" i="4"/>
  <c r="BX241" i="4" s="1"/>
  <c r="S901" i="4"/>
  <c r="BX901" i="4" s="1"/>
  <c r="S993" i="4"/>
  <c r="BX993" i="4" s="1"/>
  <c r="S1939" i="4"/>
  <c r="BX1939" i="4" s="1"/>
  <c r="S1514" i="4"/>
  <c r="BX1514" i="4" s="1"/>
  <c r="S332" i="4"/>
  <c r="BX332" i="4" s="1"/>
  <c r="S1560" i="4"/>
  <c r="BX1560" i="4" s="1"/>
  <c r="S146" i="4"/>
  <c r="BX146" i="4" s="1"/>
  <c r="S144" i="4"/>
  <c r="BX144" i="4" s="1"/>
  <c r="S713" i="4"/>
  <c r="BX713" i="4" s="1"/>
  <c r="S521" i="4"/>
  <c r="BX521" i="4" s="1"/>
  <c r="S1847" i="4"/>
  <c r="BX1847" i="4" s="1"/>
  <c r="S1042" i="4"/>
  <c r="BX1042" i="4" s="1"/>
  <c r="S285" i="4"/>
  <c r="BX285" i="4" s="1"/>
  <c r="S190" i="4"/>
  <c r="BX190" i="4" s="1"/>
  <c r="S428" i="4"/>
  <c r="BX428" i="4" s="1"/>
  <c r="S97" i="4"/>
  <c r="BX97" i="4" s="1"/>
  <c r="S1891" i="4"/>
  <c r="BX1891" i="4" s="1"/>
  <c r="S759" i="4"/>
  <c r="BX759" i="4" s="1"/>
  <c r="S1467" i="4"/>
  <c r="BX1467" i="4" s="1"/>
  <c r="S994" i="4"/>
  <c r="BX994" i="4" s="1"/>
  <c r="S1940" i="4"/>
  <c r="BX1940" i="4" s="1"/>
  <c r="S288" i="4"/>
  <c r="BX288" i="4" s="1"/>
  <c r="S1277" i="4"/>
  <c r="BX1277" i="4" s="1"/>
  <c r="S1515" i="4"/>
  <c r="BX1515" i="4" s="1"/>
  <c r="S1844" i="4"/>
  <c r="BX1844" i="4" s="1"/>
  <c r="S1561" i="4"/>
  <c r="BX1561" i="4" s="1"/>
  <c r="S1422" i="4"/>
  <c r="BX1422" i="4" s="1"/>
  <c r="S1607" i="4"/>
  <c r="BX1607" i="4" s="1"/>
  <c r="S522" i="4"/>
  <c r="BX522" i="4" s="1"/>
  <c r="S1892" i="4"/>
  <c r="BX1892" i="4" s="1"/>
  <c r="S1043" i="4"/>
  <c r="BX1043" i="4" s="1"/>
  <c r="S1466" i="4"/>
  <c r="BX1466" i="4" s="1"/>
  <c r="S1373" i="4"/>
  <c r="BX1373" i="4" s="1"/>
  <c r="S380" i="4"/>
  <c r="BX380" i="4" s="1"/>
  <c r="S382" i="4"/>
  <c r="BX382" i="4" s="1"/>
  <c r="S617" i="4"/>
  <c r="BX617" i="4" s="1"/>
  <c r="S760" i="4"/>
  <c r="BX760" i="4" s="1"/>
  <c r="S757" i="4"/>
  <c r="BX757" i="4" s="1"/>
  <c r="S666" i="4"/>
  <c r="BX666" i="4" s="1"/>
  <c r="S1941" i="4"/>
  <c r="BX1941" i="4" s="1"/>
  <c r="S902" i="4"/>
  <c r="BX902" i="4" s="1"/>
  <c r="S1087" i="4"/>
  <c r="BX1087" i="4" s="1"/>
  <c r="S1229" i="4"/>
  <c r="BX1229" i="4" s="1"/>
  <c r="S1516" i="4"/>
  <c r="BX1516" i="4" s="1"/>
  <c r="S1562" i="4"/>
  <c r="BX1562" i="4" s="1"/>
  <c r="S1608" i="4"/>
  <c r="BX1608" i="4" s="1"/>
  <c r="S1041" i="4"/>
  <c r="BX1041" i="4" s="1"/>
  <c r="S1183" i="4"/>
  <c r="BX1183" i="4" s="1"/>
  <c r="S1279" i="4"/>
  <c r="BX1279" i="4" s="1"/>
  <c r="S948" i="4"/>
  <c r="BX948" i="4" s="1"/>
  <c r="S855" i="4"/>
  <c r="BX855" i="4" s="1"/>
  <c r="S804" i="4"/>
  <c r="BX804" i="4" s="1"/>
  <c r="S1044" i="4"/>
  <c r="BX1044" i="4" s="1"/>
  <c r="S1230" i="4"/>
  <c r="BX1230" i="4" s="1"/>
  <c r="S237" i="4"/>
  <c r="BX237" i="4" s="1"/>
  <c r="S1371" i="4"/>
  <c r="BX1371" i="4" s="1"/>
  <c r="S616" i="4"/>
  <c r="BX616" i="4" s="1"/>
  <c r="S1088" i="4"/>
  <c r="BX1088" i="4" s="1"/>
  <c r="S523" i="4"/>
  <c r="BX523" i="4" s="1"/>
  <c r="S192" i="4"/>
  <c r="BX192" i="4" s="1"/>
  <c r="S430" i="4"/>
  <c r="BX430" i="4" s="1"/>
  <c r="S1563" i="4"/>
  <c r="BX1563" i="4" s="1"/>
  <c r="S806" i="4"/>
  <c r="BX806" i="4" s="1"/>
  <c r="S1609" i="4"/>
  <c r="BX1609" i="4" s="1"/>
  <c r="S1655" i="4"/>
  <c r="BX1655" i="4" s="1"/>
  <c r="S333" i="4"/>
  <c r="BX333" i="4" s="1"/>
  <c r="S524" i="4"/>
  <c r="BX524" i="4" s="1"/>
  <c r="S1184" i="4"/>
  <c r="BX1184" i="4" s="1"/>
  <c r="S1798" i="4"/>
  <c r="BX1798" i="4" s="1"/>
  <c r="S145" i="4"/>
  <c r="BX145" i="4" s="1"/>
  <c r="S805" i="4"/>
  <c r="BX805" i="4" s="1"/>
  <c r="S851" i="4"/>
  <c r="BX851" i="4" s="1"/>
  <c r="S426" i="4"/>
  <c r="BX426" i="4" s="1"/>
  <c r="S286" i="4"/>
  <c r="BX286" i="4" s="1"/>
  <c r="S946" i="4"/>
  <c r="BX946" i="4" s="1"/>
  <c r="S1182" i="4"/>
  <c r="BX1182" i="4" s="1"/>
  <c r="S1091" i="4"/>
  <c r="BX1091" i="4" s="1"/>
  <c r="S191" i="4"/>
  <c r="BX191" i="4" s="1"/>
  <c r="S429" i="4"/>
  <c r="BX429" i="4" s="1"/>
  <c r="S98" i="4"/>
  <c r="BX98" i="4" s="1"/>
  <c r="S427" i="4"/>
  <c r="BX427" i="4" s="1"/>
  <c r="S1894" i="4"/>
  <c r="BX1894" i="4" s="1"/>
  <c r="S1468" i="4"/>
  <c r="BX1468" i="4" s="1"/>
  <c r="S568" i="4"/>
  <c r="BX568" i="4" s="1"/>
  <c r="S1089" i="4"/>
  <c r="BX1089" i="4" s="1"/>
  <c r="S807" i="4"/>
  <c r="BX807" i="4" s="1"/>
  <c r="S1610" i="4"/>
  <c r="BX1610" i="4" s="1"/>
  <c r="S1656" i="4"/>
  <c r="BX1656" i="4" s="1"/>
  <c r="S1278" i="4"/>
  <c r="BX1278" i="4" s="1"/>
  <c r="S1845" i="4"/>
  <c r="BX1845" i="4" s="1"/>
  <c r="S1752" i="4"/>
  <c r="BX1752" i="4" s="1"/>
  <c r="S852" i="4"/>
  <c r="BX852" i="4" s="1"/>
  <c r="S1893" i="4"/>
  <c r="BX1893" i="4" s="1"/>
  <c r="R1197" i="4"/>
  <c r="BW1197" i="4" s="1"/>
  <c r="R1198" i="4"/>
  <c r="BW1198" i="4" s="1"/>
  <c r="R324" i="4"/>
  <c r="BW324" i="4" s="1"/>
  <c r="R418" i="4"/>
  <c r="BW418" i="4" s="1"/>
  <c r="R1749" i="4"/>
  <c r="BW1749" i="4" s="1"/>
  <c r="R325" i="4"/>
  <c r="BW325" i="4" s="1"/>
  <c r="R1335" i="4"/>
  <c r="BW1335" i="4" s="1"/>
  <c r="R1659" i="4"/>
  <c r="BW1659" i="4" s="1"/>
  <c r="R600" i="4"/>
  <c r="BW600" i="4" s="1"/>
  <c r="R1289" i="4"/>
  <c r="BW1289" i="4" s="1"/>
  <c r="R50" i="4"/>
  <c r="BW50" i="4" s="1"/>
  <c r="R232" i="4"/>
  <c r="BW232" i="4" s="1"/>
  <c r="R646" i="4"/>
  <c r="BW646" i="4" s="1"/>
  <c r="R832" i="4"/>
  <c r="BW832" i="4" s="1"/>
  <c r="R876" i="4"/>
  <c r="BW876" i="4" s="1"/>
  <c r="R96" i="4"/>
  <c r="BW96" i="4" s="1"/>
  <c r="R462" i="4"/>
  <c r="BW462" i="4" s="1"/>
  <c r="R601" i="4"/>
  <c r="BW601" i="4" s="1"/>
  <c r="R1703" i="4"/>
  <c r="BW1703" i="4" s="1"/>
  <c r="R1199" i="4"/>
  <c r="BW1199" i="4" s="1"/>
  <c r="R692" i="4"/>
  <c r="BW692" i="4" s="1"/>
  <c r="R1979" i="4"/>
  <c r="BW1979" i="4" s="1"/>
  <c r="R968" i="4"/>
  <c r="BW968" i="4" s="1"/>
  <c r="R1750" i="4"/>
  <c r="BW1750" i="4" s="1"/>
  <c r="R967" i="4"/>
  <c r="BW967" i="4" s="1"/>
  <c r="R233" i="4"/>
  <c r="BW233" i="4" s="1"/>
  <c r="R556" i="4"/>
  <c r="BW556" i="4" s="1"/>
  <c r="R463" i="4"/>
  <c r="BW463" i="4" s="1"/>
  <c r="R1704" i="4"/>
  <c r="BW1704" i="4" s="1"/>
  <c r="R693" i="4"/>
  <c r="BW693" i="4" s="1"/>
  <c r="R1980" i="4"/>
  <c r="BW1980" i="4" s="1"/>
  <c r="R1290" i="4"/>
  <c r="BW1290" i="4" s="1"/>
  <c r="R969" i="4"/>
  <c r="BW969" i="4" s="1"/>
  <c r="R326" i="4"/>
  <c r="BW326" i="4" s="1"/>
  <c r="R1795" i="4"/>
  <c r="BW1795" i="4" s="1"/>
  <c r="R140" i="4"/>
  <c r="BW140" i="4" s="1"/>
  <c r="R1336" i="4"/>
  <c r="BW1336" i="4" s="1"/>
  <c r="R1243" i="4"/>
  <c r="BW1243" i="4" s="1"/>
  <c r="R234" i="4"/>
  <c r="BW234" i="4" s="1"/>
  <c r="R186" i="4"/>
  <c r="BW186" i="4" s="1"/>
  <c r="R1887" i="4"/>
  <c r="BW1887" i="4" s="1"/>
  <c r="R923" i="4"/>
  <c r="BW923" i="4" s="1"/>
  <c r="R464" i="4"/>
  <c r="BW464" i="4" s="1"/>
  <c r="R1981" i="4"/>
  <c r="BW1981" i="4" s="1"/>
  <c r="R1153" i="4"/>
  <c r="BW1153" i="4" s="1"/>
  <c r="R924" i="4"/>
  <c r="BW924" i="4" s="1"/>
  <c r="R1151" i="4"/>
  <c r="BW1151" i="4" s="1"/>
  <c r="R970" i="4"/>
  <c r="BW970" i="4" s="1"/>
  <c r="R1060" i="4"/>
  <c r="BW1060" i="4" s="1"/>
  <c r="R1473" i="4"/>
  <c r="BW1473" i="4" s="1"/>
  <c r="R1383" i="4"/>
  <c r="BW1383" i="4" s="1"/>
  <c r="R1797" i="4"/>
  <c r="BW1797" i="4" s="1"/>
  <c r="R738" i="4"/>
  <c r="BW738" i="4" s="1"/>
  <c r="R1841" i="4"/>
  <c r="BW1841" i="4" s="1"/>
  <c r="R142" i="4"/>
  <c r="BW142" i="4" s="1"/>
  <c r="R647" i="4"/>
  <c r="BW647" i="4" s="1"/>
  <c r="R1934" i="4"/>
  <c r="BW1934" i="4" s="1"/>
  <c r="R1429" i="4"/>
  <c r="BW1429" i="4" s="1"/>
  <c r="R877" i="4"/>
  <c r="BW877" i="4" s="1"/>
  <c r="R1152" i="4"/>
  <c r="BW1152" i="4" s="1"/>
  <c r="R602" i="4"/>
  <c r="BW602" i="4" s="1"/>
  <c r="R1013" i="4"/>
  <c r="BW1013" i="4" s="1"/>
  <c r="R416" i="4"/>
  <c r="BW416" i="4" s="1"/>
  <c r="R1705" i="4"/>
  <c r="BW1705" i="4" s="1"/>
  <c r="R1474" i="4"/>
  <c r="BW1474" i="4" s="1"/>
  <c r="R1751" i="4"/>
  <c r="BW1751" i="4" s="1"/>
  <c r="R739" i="4"/>
  <c r="BW739" i="4" s="1"/>
  <c r="R1519" i="4"/>
  <c r="BW1519" i="4" s="1"/>
  <c r="R1842" i="4"/>
  <c r="BW1842" i="4" s="1"/>
  <c r="R694" i="4"/>
  <c r="BW694" i="4" s="1"/>
  <c r="R508" i="4"/>
  <c r="BW508" i="4" s="1"/>
  <c r="R417" i="4"/>
  <c r="BW417" i="4" s="1"/>
  <c r="R1107" i="4"/>
  <c r="BW1107" i="4" s="1"/>
  <c r="R1427" i="4"/>
  <c r="BW1427" i="4" s="1"/>
  <c r="R1014" i="4"/>
  <c r="BW1014" i="4" s="1"/>
  <c r="R370" i="4"/>
  <c r="BW370" i="4" s="1"/>
  <c r="R372" i="4"/>
  <c r="BW372" i="4" s="1"/>
  <c r="R1475" i="4"/>
  <c r="BW1475" i="4" s="1"/>
  <c r="R95" i="4"/>
  <c r="BW95" i="4" s="1"/>
  <c r="R1291" i="4"/>
  <c r="BW1291" i="4" s="1"/>
  <c r="R1796" i="4"/>
  <c r="BW1796" i="4" s="1"/>
  <c r="R1105" i="4"/>
  <c r="BW1105" i="4" s="1"/>
  <c r="R141" i="4"/>
  <c r="BW141" i="4" s="1"/>
  <c r="R740" i="4"/>
  <c r="BW740" i="4" s="1"/>
  <c r="R1520" i="4"/>
  <c r="BW1520" i="4" s="1"/>
  <c r="R1843" i="4"/>
  <c r="BW1843" i="4" s="1"/>
  <c r="R509" i="4"/>
  <c r="BW509" i="4" s="1"/>
  <c r="R1337" i="4"/>
  <c r="BW1337" i="4" s="1"/>
  <c r="R1244" i="4"/>
  <c r="BW1244" i="4" s="1"/>
  <c r="R278" i="4"/>
  <c r="BW278" i="4" s="1"/>
  <c r="R187" i="4"/>
  <c r="BW187" i="4" s="1"/>
  <c r="R1565" i="4"/>
  <c r="BW1565" i="4" s="1"/>
  <c r="R1888" i="4"/>
  <c r="BW1888" i="4" s="1"/>
  <c r="R1015" i="4"/>
  <c r="BW1015" i="4" s="1"/>
  <c r="R784" i="4"/>
  <c r="BW784" i="4" s="1"/>
  <c r="R1061" i="4"/>
  <c r="BW1061" i="4" s="1"/>
  <c r="R279" i="4"/>
  <c r="BW279" i="4" s="1"/>
  <c r="R1521" i="4"/>
  <c r="BW1521" i="4" s="1"/>
  <c r="R510" i="4"/>
  <c r="BW510" i="4" s="1"/>
  <c r="R830" i="4"/>
  <c r="BW830" i="4" s="1"/>
  <c r="R1566" i="4"/>
  <c r="BW1566" i="4" s="1"/>
  <c r="R648" i="4"/>
  <c r="BW648" i="4" s="1"/>
  <c r="R1935" i="4"/>
  <c r="BW1935" i="4" s="1"/>
  <c r="R1016" i="4"/>
  <c r="BW1016" i="4" s="1"/>
  <c r="R878" i="4"/>
  <c r="BW878" i="4" s="1"/>
  <c r="R785" i="4"/>
  <c r="BW785" i="4" s="1"/>
  <c r="R1381" i="4"/>
  <c r="BW1381" i="4" s="1"/>
  <c r="R922" i="4"/>
  <c r="BW922" i="4" s="1"/>
  <c r="R1611" i="4"/>
  <c r="BW1611" i="4" s="1"/>
  <c r="R554" i="4"/>
  <c r="BW554" i="4" s="1"/>
  <c r="R1059" i="4"/>
  <c r="BW1059" i="4" s="1"/>
  <c r="S1197" i="4"/>
  <c r="BX1197" i="4" s="1"/>
  <c r="S1198" i="4"/>
  <c r="BX1198" i="4" s="1"/>
  <c r="S324" i="4"/>
  <c r="BX324" i="4" s="1"/>
  <c r="S418" i="4"/>
  <c r="BX418" i="4" s="1"/>
  <c r="S1749" i="4"/>
  <c r="BX1749" i="4" s="1"/>
  <c r="S325" i="4"/>
  <c r="BX325" i="4" s="1"/>
  <c r="S1335" i="4"/>
  <c r="BX1335" i="4" s="1"/>
  <c r="S1659" i="4"/>
  <c r="BX1659" i="4" s="1"/>
  <c r="S600" i="4"/>
  <c r="BX600" i="4" s="1"/>
  <c r="S1289" i="4"/>
  <c r="BX1289" i="4" s="1"/>
  <c r="S50" i="4"/>
  <c r="BX50" i="4" s="1"/>
  <c r="S646" i="4"/>
  <c r="BX646" i="4" s="1"/>
  <c r="S232" i="4"/>
  <c r="BX232" i="4" s="1"/>
  <c r="S832" i="4"/>
  <c r="BX832" i="4" s="1"/>
  <c r="S876" i="4"/>
  <c r="BX876" i="4" s="1"/>
  <c r="S462" i="4"/>
  <c r="BX462" i="4" s="1"/>
  <c r="S96" i="4"/>
  <c r="BX96" i="4" s="1"/>
  <c r="S601" i="4"/>
  <c r="BX601" i="4" s="1"/>
  <c r="S1703" i="4"/>
  <c r="BX1703" i="4" s="1"/>
  <c r="S1199" i="4"/>
  <c r="BX1199" i="4" s="1"/>
  <c r="S692" i="4"/>
  <c r="BX692" i="4" s="1"/>
  <c r="S1979" i="4"/>
  <c r="BX1979" i="4" s="1"/>
  <c r="S968" i="4"/>
  <c r="BX968" i="4" s="1"/>
  <c r="S1750" i="4"/>
  <c r="BX1750" i="4" s="1"/>
  <c r="S967" i="4"/>
  <c r="BX967" i="4" s="1"/>
  <c r="S233" i="4"/>
  <c r="BX233" i="4" s="1"/>
  <c r="S556" i="4"/>
  <c r="BX556" i="4" s="1"/>
  <c r="S463" i="4"/>
  <c r="BX463" i="4" s="1"/>
  <c r="S1704" i="4"/>
  <c r="BX1704" i="4" s="1"/>
  <c r="S693" i="4"/>
  <c r="BX693" i="4" s="1"/>
  <c r="S1980" i="4"/>
  <c r="BX1980" i="4" s="1"/>
  <c r="S1290" i="4"/>
  <c r="BX1290" i="4" s="1"/>
  <c r="S969" i="4"/>
  <c r="BX969" i="4" s="1"/>
  <c r="S326" i="4"/>
  <c r="BX326" i="4" s="1"/>
  <c r="S1795" i="4"/>
  <c r="BX1795" i="4" s="1"/>
  <c r="S140" i="4"/>
  <c r="BX140" i="4" s="1"/>
  <c r="S1336" i="4"/>
  <c r="BX1336" i="4" s="1"/>
  <c r="S1243" i="4"/>
  <c r="BX1243" i="4" s="1"/>
  <c r="S234" i="4"/>
  <c r="BX234" i="4" s="1"/>
  <c r="S186" i="4"/>
  <c r="BX186" i="4" s="1"/>
  <c r="S1887" i="4"/>
  <c r="BX1887" i="4" s="1"/>
  <c r="S923" i="4"/>
  <c r="BX923" i="4" s="1"/>
  <c r="S464" i="4"/>
  <c r="BX464" i="4" s="1"/>
  <c r="S1981" i="4"/>
  <c r="BX1981" i="4" s="1"/>
  <c r="S1153" i="4"/>
  <c r="BX1153" i="4" s="1"/>
  <c r="S924" i="4"/>
  <c r="BX924" i="4" s="1"/>
  <c r="S1151" i="4"/>
  <c r="BX1151" i="4" s="1"/>
  <c r="S970" i="4"/>
  <c r="BX970" i="4" s="1"/>
  <c r="S1060" i="4"/>
  <c r="BX1060" i="4" s="1"/>
  <c r="S1473" i="4"/>
  <c r="BX1473" i="4" s="1"/>
  <c r="S1383" i="4"/>
  <c r="BX1383" i="4" s="1"/>
  <c r="S1797" i="4"/>
  <c r="BX1797" i="4" s="1"/>
  <c r="S738" i="4"/>
  <c r="BX738" i="4" s="1"/>
  <c r="S1841" i="4"/>
  <c r="BX1841" i="4" s="1"/>
  <c r="S142" i="4"/>
  <c r="BX142" i="4" s="1"/>
  <c r="S647" i="4"/>
  <c r="BX647" i="4" s="1"/>
  <c r="S1934" i="4"/>
  <c r="BX1934" i="4" s="1"/>
  <c r="S1429" i="4"/>
  <c r="BX1429" i="4" s="1"/>
  <c r="S877" i="4"/>
  <c r="BX877" i="4" s="1"/>
  <c r="S1152" i="4"/>
  <c r="BX1152" i="4" s="1"/>
  <c r="S602" i="4"/>
  <c r="BX602" i="4" s="1"/>
  <c r="S1013" i="4"/>
  <c r="BX1013" i="4" s="1"/>
  <c r="S416" i="4"/>
  <c r="BX416" i="4" s="1"/>
  <c r="S1705" i="4"/>
  <c r="BX1705" i="4" s="1"/>
  <c r="S1474" i="4"/>
  <c r="BX1474" i="4" s="1"/>
  <c r="S1751" i="4"/>
  <c r="BX1751" i="4" s="1"/>
  <c r="S739" i="4"/>
  <c r="BX739" i="4" s="1"/>
  <c r="S1519" i="4"/>
  <c r="BX1519" i="4" s="1"/>
  <c r="S1842" i="4"/>
  <c r="BX1842" i="4" s="1"/>
  <c r="S508" i="4"/>
  <c r="BX508" i="4" s="1"/>
  <c r="S694" i="4"/>
  <c r="BX694" i="4" s="1"/>
  <c r="S417" i="4"/>
  <c r="BX417" i="4" s="1"/>
  <c r="S1107" i="4"/>
  <c r="BX1107" i="4" s="1"/>
  <c r="S1427" i="4"/>
  <c r="BX1427" i="4" s="1"/>
  <c r="S1014" i="4"/>
  <c r="BX1014" i="4" s="1"/>
  <c r="S370" i="4"/>
  <c r="BX370" i="4" s="1"/>
  <c r="S372" i="4"/>
  <c r="BX372" i="4" s="1"/>
  <c r="S95" i="4"/>
  <c r="BX95" i="4" s="1"/>
  <c r="S1475" i="4"/>
  <c r="BX1475" i="4" s="1"/>
  <c r="S1291" i="4"/>
  <c r="BX1291" i="4" s="1"/>
  <c r="S1796" i="4"/>
  <c r="BX1796" i="4" s="1"/>
  <c r="S1105" i="4"/>
  <c r="BX1105" i="4" s="1"/>
  <c r="S141" i="4"/>
  <c r="BX141" i="4" s="1"/>
  <c r="S740" i="4"/>
  <c r="BX740" i="4" s="1"/>
  <c r="S1520" i="4"/>
  <c r="BX1520" i="4" s="1"/>
  <c r="S1843" i="4"/>
  <c r="BX1843" i="4" s="1"/>
  <c r="S509" i="4"/>
  <c r="BX509" i="4" s="1"/>
  <c r="S1337" i="4"/>
  <c r="BX1337" i="4" s="1"/>
  <c r="S1244" i="4"/>
  <c r="BX1244" i="4" s="1"/>
  <c r="S278" i="4"/>
  <c r="BX278" i="4" s="1"/>
  <c r="S187" i="4"/>
  <c r="BX187" i="4" s="1"/>
  <c r="S1565" i="4"/>
  <c r="BX1565" i="4" s="1"/>
  <c r="S1888" i="4"/>
  <c r="BX1888" i="4" s="1"/>
  <c r="S1015" i="4"/>
  <c r="BX1015" i="4" s="1"/>
  <c r="S784" i="4"/>
  <c r="BX784" i="4" s="1"/>
  <c r="S1061" i="4"/>
  <c r="BX1061" i="4" s="1"/>
  <c r="S279" i="4"/>
  <c r="BX279" i="4" s="1"/>
  <c r="S1521" i="4"/>
  <c r="BX1521" i="4" s="1"/>
  <c r="S510" i="4"/>
  <c r="BX510" i="4" s="1"/>
  <c r="S830" i="4"/>
  <c r="BX830" i="4" s="1"/>
  <c r="S1566" i="4"/>
  <c r="BX1566" i="4" s="1"/>
  <c r="S648" i="4"/>
  <c r="BX648" i="4" s="1"/>
  <c r="S1935" i="4"/>
  <c r="BX1935" i="4" s="1"/>
  <c r="S878" i="4"/>
  <c r="BX878" i="4" s="1"/>
  <c r="S1016" i="4"/>
  <c r="BX1016" i="4" s="1"/>
  <c r="S785" i="4"/>
  <c r="BX785" i="4" s="1"/>
  <c r="S1381" i="4"/>
  <c r="BX1381" i="4" s="1"/>
  <c r="S922" i="4"/>
  <c r="BX922" i="4" s="1"/>
  <c r="S1611" i="4"/>
  <c r="BX1611" i="4" s="1"/>
  <c r="S554" i="4"/>
  <c r="BX554" i="4" s="1"/>
  <c r="S1059" i="4"/>
  <c r="BX1059" i="4" s="1"/>
  <c r="S719" i="4"/>
  <c r="BX719" i="4" s="1"/>
  <c r="S1881" i="4"/>
  <c r="BX1881" i="4" s="1"/>
  <c r="S1658" i="4"/>
  <c r="BX1658" i="4" s="1"/>
  <c r="S1747" i="4"/>
  <c r="BX1747" i="4" s="1"/>
  <c r="S897" i="4"/>
  <c r="BX897" i="4" s="1"/>
  <c r="S49" i="4"/>
  <c r="BX49" i="4" s="1"/>
  <c r="S942" i="4"/>
  <c r="BX942" i="4" s="1"/>
  <c r="S1210" i="4"/>
  <c r="BX1210" i="4" s="1"/>
  <c r="S630" i="4"/>
  <c r="BX630" i="4" s="1"/>
  <c r="S183" i="4"/>
  <c r="BX183" i="4" s="1"/>
  <c r="S361" i="4"/>
  <c r="BX361" i="4" s="1"/>
  <c r="S585" i="4"/>
  <c r="BX585" i="4" s="1"/>
  <c r="S227" i="4"/>
  <c r="BX227" i="4" s="1"/>
  <c r="S943" i="4"/>
  <c r="BX943" i="4" s="1"/>
  <c r="S406" i="4"/>
  <c r="BX406" i="4" s="1"/>
  <c r="S93" i="4"/>
  <c r="BX93" i="4" s="1"/>
  <c r="S1211" i="4"/>
  <c r="BX1211" i="4" s="1"/>
  <c r="S138" i="4"/>
  <c r="BX138" i="4" s="1"/>
  <c r="S1746" i="4"/>
  <c r="BX1746" i="4" s="1"/>
  <c r="S1166" i="4"/>
  <c r="BX1166" i="4" s="1"/>
  <c r="S1255" i="4"/>
  <c r="BX1255" i="4" s="1"/>
  <c r="S1791" i="4"/>
  <c r="BX1791" i="4" s="1"/>
  <c r="S407" i="4"/>
  <c r="BX407" i="4" s="1"/>
  <c r="S1122" i="4"/>
  <c r="BX1122" i="4" s="1"/>
  <c r="S763" i="4"/>
  <c r="BX763" i="4" s="1"/>
  <c r="S1926" i="4"/>
  <c r="BX1926" i="4" s="1"/>
  <c r="S273" i="4"/>
  <c r="BX273" i="4" s="1"/>
  <c r="S451" i="4"/>
  <c r="BX451" i="4" s="1"/>
  <c r="S898" i="4"/>
  <c r="BX898" i="4" s="1"/>
  <c r="S1792" i="4"/>
  <c r="BX1792" i="4" s="1"/>
  <c r="S139" i="4"/>
  <c r="BX139" i="4" s="1"/>
  <c r="S1256" i="4"/>
  <c r="BX1256" i="4" s="1"/>
  <c r="S1925" i="4"/>
  <c r="BX1925" i="4" s="1"/>
  <c r="S450" i="4"/>
  <c r="BX450" i="4" s="1"/>
  <c r="S316" i="4"/>
  <c r="BX316" i="4" s="1"/>
  <c r="S809" i="4"/>
  <c r="BX809" i="4" s="1"/>
  <c r="S1299" i="4"/>
  <c r="BX1299" i="4" s="1"/>
  <c r="S362" i="4"/>
  <c r="BX362" i="4" s="1"/>
  <c r="S1165" i="4"/>
  <c r="BX1165" i="4" s="1"/>
  <c r="S1970" i="4"/>
  <c r="BX1970" i="4" s="1"/>
  <c r="S228" i="4"/>
  <c r="BX228" i="4" s="1"/>
  <c r="S495" i="4"/>
  <c r="BX495" i="4" s="1"/>
  <c r="S94" i="4"/>
  <c r="BX94" i="4" s="1"/>
  <c r="S2014" i="4"/>
  <c r="BX2014" i="4" s="1"/>
  <c r="S1344" i="4"/>
  <c r="BX1344" i="4" s="1"/>
  <c r="S674" i="4"/>
  <c r="BX674" i="4" s="1"/>
  <c r="S987" i="4"/>
  <c r="BX987" i="4" s="1"/>
  <c r="S764" i="4"/>
  <c r="BX764" i="4" s="1"/>
  <c r="S1389" i="4"/>
  <c r="BX1389" i="4" s="1"/>
  <c r="S1032" i="4"/>
  <c r="BX1032" i="4" s="1"/>
  <c r="S1433" i="4"/>
  <c r="BX1433" i="4" s="1"/>
  <c r="S1612" i="4"/>
  <c r="BX1612" i="4" s="1"/>
  <c r="S317" i="4"/>
  <c r="BX317" i="4" s="1"/>
  <c r="S1390" i="4"/>
  <c r="BX1390" i="4" s="1"/>
  <c r="S1300" i="4"/>
  <c r="BX1300" i="4" s="1"/>
  <c r="S496" i="4"/>
  <c r="BX496" i="4" s="1"/>
  <c r="S1434" i="4"/>
  <c r="BX1434" i="4" s="1"/>
  <c r="S1568" i="4"/>
  <c r="BX1568" i="4" s="1"/>
  <c r="S2015" i="4"/>
  <c r="BX2015" i="4" s="1"/>
  <c r="S182" i="4"/>
  <c r="BX182" i="4" s="1"/>
  <c r="S629" i="4"/>
  <c r="BX629" i="4" s="1"/>
  <c r="S1345" i="4"/>
  <c r="BX1345" i="4" s="1"/>
  <c r="S675" i="4"/>
  <c r="BX675" i="4" s="1"/>
  <c r="S1478" i="4"/>
  <c r="BX1478" i="4" s="1"/>
  <c r="S853" i="4"/>
  <c r="BX853" i="4" s="1"/>
  <c r="S1031" i="4"/>
  <c r="BX1031" i="4" s="1"/>
  <c r="S1836" i="4"/>
  <c r="BX1836" i="4" s="1"/>
  <c r="S1702" i="4"/>
  <c r="BX1702" i="4" s="1"/>
  <c r="S1880" i="4"/>
  <c r="BX1880" i="4" s="1"/>
  <c r="S1479" i="4"/>
  <c r="BX1479" i="4" s="1"/>
  <c r="S272" i="4"/>
  <c r="BX272" i="4" s="1"/>
  <c r="S1523" i="4"/>
  <c r="BX1523" i="4" s="1"/>
  <c r="S1613" i="4"/>
  <c r="BX1613" i="4" s="1"/>
  <c r="R719" i="4"/>
  <c r="BW719" i="4" s="1"/>
  <c r="R1881" i="4"/>
  <c r="BW1881" i="4" s="1"/>
  <c r="R1658" i="4"/>
  <c r="BW1658" i="4" s="1"/>
  <c r="R1747" i="4"/>
  <c r="BW1747" i="4" s="1"/>
  <c r="R897" i="4"/>
  <c r="BW897" i="4" s="1"/>
  <c r="R49" i="4"/>
  <c r="BW49" i="4" s="1"/>
  <c r="R942" i="4"/>
  <c r="BW942" i="4" s="1"/>
  <c r="R1210" i="4"/>
  <c r="BW1210" i="4" s="1"/>
  <c r="R630" i="4"/>
  <c r="BW630" i="4" s="1"/>
  <c r="R183" i="4"/>
  <c r="BW183" i="4" s="1"/>
  <c r="R361" i="4"/>
  <c r="BW361" i="4" s="1"/>
  <c r="R585" i="4"/>
  <c r="BW585" i="4" s="1"/>
  <c r="R227" i="4"/>
  <c r="BW227" i="4" s="1"/>
  <c r="R943" i="4"/>
  <c r="BW943" i="4" s="1"/>
  <c r="R406" i="4"/>
  <c r="BW406" i="4" s="1"/>
  <c r="R93" i="4"/>
  <c r="BW93" i="4" s="1"/>
  <c r="R1211" i="4"/>
  <c r="BW1211" i="4" s="1"/>
  <c r="R138" i="4"/>
  <c r="BW138" i="4" s="1"/>
  <c r="R1746" i="4"/>
  <c r="BW1746" i="4" s="1"/>
  <c r="R1166" i="4"/>
  <c r="BW1166" i="4" s="1"/>
  <c r="R1255" i="4"/>
  <c r="BW1255" i="4" s="1"/>
  <c r="R1791" i="4"/>
  <c r="BW1791" i="4" s="1"/>
  <c r="R407" i="4"/>
  <c r="BW407" i="4" s="1"/>
  <c r="R1122" i="4"/>
  <c r="BW1122" i="4" s="1"/>
  <c r="R763" i="4"/>
  <c r="BW763" i="4" s="1"/>
  <c r="R1926" i="4"/>
  <c r="BW1926" i="4" s="1"/>
  <c r="R273" i="4"/>
  <c r="BW273" i="4" s="1"/>
  <c r="R451" i="4"/>
  <c r="BW451" i="4" s="1"/>
  <c r="R898" i="4"/>
  <c r="BW898" i="4" s="1"/>
  <c r="R1792" i="4"/>
  <c r="BW1792" i="4" s="1"/>
  <c r="R139" i="4"/>
  <c r="BW139" i="4" s="1"/>
  <c r="R1256" i="4"/>
  <c r="BW1256" i="4" s="1"/>
  <c r="R1925" i="4"/>
  <c r="BW1925" i="4" s="1"/>
  <c r="R450" i="4"/>
  <c r="BW450" i="4" s="1"/>
  <c r="R316" i="4"/>
  <c r="BW316" i="4" s="1"/>
  <c r="R809" i="4"/>
  <c r="BW809" i="4" s="1"/>
  <c r="R1299" i="4"/>
  <c r="BW1299" i="4" s="1"/>
  <c r="R362" i="4"/>
  <c r="BW362" i="4" s="1"/>
  <c r="R1165" i="4"/>
  <c r="BW1165" i="4" s="1"/>
  <c r="R1970" i="4"/>
  <c r="BW1970" i="4" s="1"/>
  <c r="R228" i="4"/>
  <c r="BW228" i="4" s="1"/>
  <c r="R495" i="4"/>
  <c r="BW495" i="4" s="1"/>
  <c r="R2014" i="4"/>
  <c r="BW2014" i="4" s="1"/>
  <c r="R94" i="4"/>
  <c r="BW94" i="4" s="1"/>
  <c r="R1344" i="4"/>
  <c r="BW1344" i="4" s="1"/>
  <c r="R674" i="4"/>
  <c r="BW674" i="4" s="1"/>
  <c r="R987" i="4"/>
  <c r="BW987" i="4" s="1"/>
  <c r="R764" i="4"/>
  <c r="BW764" i="4" s="1"/>
  <c r="R1389" i="4"/>
  <c r="BW1389" i="4" s="1"/>
  <c r="R1032" i="4"/>
  <c r="BW1032" i="4" s="1"/>
  <c r="R1433" i="4"/>
  <c r="BW1433" i="4" s="1"/>
  <c r="R1612" i="4"/>
  <c r="BW1612" i="4" s="1"/>
  <c r="R317" i="4"/>
  <c r="BW317" i="4" s="1"/>
  <c r="R1390" i="4"/>
  <c r="BW1390" i="4" s="1"/>
  <c r="R1300" i="4"/>
  <c r="BW1300" i="4" s="1"/>
  <c r="R496" i="4"/>
  <c r="BW496" i="4" s="1"/>
  <c r="R1434" i="4"/>
  <c r="BW1434" i="4" s="1"/>
  <c r="R1568" i="4"/>
  <c r="BW1568" i="4" s="1"/>
  <c r="R2015" i="4"/>
  <c r="BW2015" i="4" s="1"/>
  <c r="R182" i="4"/>
  <c r="BW182" i="4" s="1"/>
  <c r="R629" i="4"/>
  <c r="BW629" i="4" s="1"/>
  <c r="R1345" i="4"/>
  <c r="BW1345" i="4" s="1"/>
  <c r="R675" i="4"/>
  <c r="BW675" i="4" s="1"/>
  <c r="R1478" i="4"/>
  <c r="BW1478" i="4" s="1"/>
  <c r="R853" i="4"/>
  <c r="BW853" i="4" s="1"/>
  <c r="R1031" i="4"/>
  <c r="BW1031" i="4" s="1"/>
  <c r="R1836" i="4"/>
  <c r="BW1836" i="4" s="1"/>
  <c r="R1702" i="4"/>
  <c r="BW1702" i="4" s="1"/>
  <c r="R1880" i="4"/>
  <c r="BW1880" i="4" s="1"/>
  <c r="R1479" i="4"/>
  <c r="BW1479" i="4" s="1"/>
  <c r="R272" i="4"/>
  <c r="BW272" i="4" s="1"/>
  <c r="R1523" i="4"/>
  <c r="BW1523" i="4" s="1"/>
  <c r="R1613" i="4"/>
  <c r="BW1613" i="4" s="1"/>
  <c r="R1871" i="4"/>
  <c r="BW1871" i="4" s="1"/>
  <c r="R1741" i="4"/>
  <c r="BW1741" i="4" s="1"/>
  <c r="R1350" i="4"/>
  <c r="BW1350" i="4" s="1"/>
  <c r="R1437" i="4"/>
  <c r="BW1437" i="4" s="1"/>
  <c r="R1567" i="4"/>
  <c r="BW1567" i="4" s="1"/>
  <c r="R1133" i="4"/>
  <c r="BW1133" i="4" s="1"/>
  <c r="R1220" i="4"/>
  <c r="BW1220" i="4" s="1"/>
  <c r="R916" i="4"/>
  <c r="BW916" i="4" s="1"/>
  <c r="R1003" i="4"/>
  <c r="BW1003" i="4" s="1"/>
  <c r="R1654" i="4"/>
  <c r="BW1654" i="4" s="1"/>
  <c r="R699" i="4"/>
  <c r="BW699" i="4" s="1"/>
  <c r="R786" i="4"/>
  <c r="BW786" i="4" s="1"/>
  <c r="R873" i="4"/>
  <c r="BW873" i="4" s="1"/>
  <c r="R1958" i="4"/>
  <c r="BW1958" i="4" s="1"/>
  <c r="R1524" i="4"/>
  <c r="BW1524" i="4" s="1"/>
  <c r="R1307" i="4"/>
  <c r="BW1307" i="4" s="1"/>
  <c r="R482" i="4"/>
  <c r="BW482" i="4" s="1"/>
  <c r="R569" i="4"/>
  <c r="BW569" i="4" s="1"/>
  <c r="R656" i="4"/>
  <c r="BW656" i="4" s="1"/>
  <c r="S1871" i="4"/>
  <c r="BX1871" i="4" s="1"/>
  <c r="S1741" i="4"/>
  <c r="BX1741" i="4" s="1"/>
  <c r="S1350" i="4"/>
  <c r="BX1350" i="4" s="1"/>
  <c r="S1437" i="4"/>
  <c r="BX1437" i="4" s="1"/>
  <c r="S1567" i="4"/>
  <c r="BX1567" i="4" s="1"/>
  <c r="S1133" i="4"/>
  <c r="BX1133" i="4" s="1"/>
  <c r="S1220" i="4"/>
  <c r="BX1220" i="4" s="1"/>
  <c r="S916" i="4"/>
  <c r="BX916" i="4" s="1"/>
  <c r="S1003" i="4"/>
  <c r="BX1003" i="4" s="1"/>
  <c r="S1654" i="4"/>
  <c r="BX1654" i="4" s="1"/>
  <c r="S699" i="4"/>
  <c r="BX699" i="4" s="1"/>
  <c r="S786" i="4"/>
  <c r="BX786" i="4" s="1"/>
  <c r="S873" i="4"/>
  <c r="BX873" i="4" s="1"/>
  <c r="S1958" i="4"/>
  <c r="BX1958" i="4" s="1"/>
  <c r="S1524" i="4"/>
  <c r="BX1524" i="4" s="1"/>
  <c r="S1307" i="4"/>
  <c r="BX1307" i="4" s="1"/>
  <c r="S482" i="4"/>
  <c r="BX482" i="4" s="1"/>
  <c r="S569" i="4"/>
  <c r="BX569" i="4" s="1"/>
  <c r="S656" i="4"/>
  <c r="BX656" i="4" s="1"/>
  <c r="R555" i="4"/>
  <c r="BW555" i="4" s="1"/>
  <c r="R1773" i="4"/>
  <c r="BW1773" i="4" s="1"/>
  <c r="R1063" i="4"/>
  <c r="BW1063" i="4" s="1"/>
  <c r="R1556" i="4"/>
  <c r="BW1556" i="4" s="1"/>
  <c r="R280" i="4"/>
  <c r="BW280" i="4" s="1"/>
  <c r="R889" i="4"/>
  <c r="BW889" i="4" s="1"/>
  <c r="R1251" i="4"/>
  <c r="BW1251" i="4" s="1"/>
  <c r="R1570" i="4"/>
  <c r="BW1570" i="4" s="1"/>
  <c r="R1657" i="4"/>
  <c r="BW1657" i="4" s="1"/>
  <c r="R1338" i="4"/>
  <c r="BW1338" i="4" s="1"/>
  <c r="R671" i="4"/>
  <c r="BW671" i="4" s="1"/>
  <c r="R48" i="4"/>
  <c r="BW48" i="4" s="1"/>
  <c r="R1643" i="4"/>
  <c r="BW1643" i="4" s="1"/>
  <c r="R193" i="4"/>
  <c r="BW193" i="4" s="1"/>
  <c r="R613" i="4"/>
  <c r="BW613" i="4" s="1"/>
  <c r="R410" i="4"/>
  <c r="BW410" i="4" s="1"/>
  <c r="R396" i="4"/>
  <c r="BW396" i="4" s="1"/>
  <c r="R831" i="4"/>
  <c r="BW831" i="4" s="1"/>
  <c r="R135" i="4"/>
  <c r="BW135" i="4" s="1"/>
  <c r="R1831" i="4"/>
  <c r="BW1831" i="4" s="1"/>
  <c r="R1411" i="4"/>
  <c r="BW1411" i="4" s="1"/>
  <c r="R207" i="4"/>
  <c r="BW207" i="4" s="1"/>
  <c r="R1295" i="4"/>
  <c r="BW1295" i="4" s="1"/>
  <c r="R1367" i="4"/>
  <c r="BW1367" i="4" s="1"/>
  <c r="R1875" i="4"/>
  <c r="BW1875" i="4" s="1"/>
  <c r="R860" i="4"/>
  <c r="BW860" i="4" s="1"/>
  <c r="R338" i="4"/>
  <c r="BW338" i="4" s="1"/>
  <c r="R845" i="4"/>
  <c r="BW845" i="4" s="1"/>
  <c r="R570" i="4"/>
  <c r="BW570" i="4" s="1"/>
  <c r="R1077" i="4"/>
  <c r="BW1077" i="4" s="1"/>
  <c r="R686" i="4"/>
  <c r="BW686" i="4" s="1"/>
  <c r="R1179" i="4"/>
  <c r="BW1179" i="4" s="1"/>
  <c r="R918" i="4"/>
  <c r="BW918" i="4" s="1"/>
  <c r="R1034" i="4"/>
  <c r="BW1034" i="4" s="1"/>
  <c r="R1150" i="4"/>
  <c r="BW1150" i="4" s="1"/>
  <c r="R1135" i="4"/>
  <c r="BW1135" i="4" s="1"/>
  <c r="R1686" i="4"/>
  <c r="BW1686" i="4" s="1"/>
  <c r="R1324" i="4"/>
  <c r="BW1324" i="4" s="1"/>
  <c r="R91" i="4"/>
  <c r="BW91" i="4" s="1"/>
  <c r="R773" i="4"/>
  <c r="BW773" i="4" s="1"/>
  <c r="R178" i="4"/>
  <c r="BW178" i="4" s="1"/>
  <c r="R1788" i="4"/>
  <c r="BW1788" i="4" s="1"/>
  <c r="R106" i="4"/>
  <c r="BW106" i="4" s="1"/>
  <c r="R1193" i="4"/>
  <c r="BW1193" i="4" s="1"/>
  <c r="R149" i="4"/>
  <c r="BW149" i="4" s="1"/>
  <c r="R294" i="4"/>
  <c r="BW294" i="4" s="1"/>
  <c r="R381" i="4"/>
  <c r="BW381" i="4" s="1"/>
  <c r="R439" i="4"/>
  <c r="BW439" i="4" s="1"/>
  <c r="R1846" i="4"/>
  <c r="BW1846" i="4" s="1"/>
  <c r="R1933" i="4"/>
  <c r="BW1933" i="4" s="1"/>
  <c r="R787" i="4"/>
  <c r="BW787" i="4" s="1"/>
  <c r="R425" i="4"/>
  <c r="BW425" i="4" s="1"/>
  <c r="R874" i="4"/>
  <c r="BW874" i="4" s="1"/>
  <c r="R1106" i="4"/>
  <c r="BW1106" i="4" s="1"/>
  <c r="R1309" i="4"/>
  <c r="BW1309" i="4" s="1"/>
  <c r="R1425" i="4"/>
  <c r="BW1425" i="4" s="1"/>
  <c r="R1454" i="4"/>
  <c r="BW1454" i="4" s="1"/>
  <c r="R599" i="4"/>
  <c r="BW599" i="4" s="1"/>
  <c r="R1614" i="4"/>
  <c r="BW1614" i="4" s="1"/>
  <c r="R1889" i="4"/>
  <c r="BW1889" i="4" s="1"/>
  <c r="R1947" i="4"/>
  <c r="BW1947" i="4" s="1"/>
  <c r="R77" i="4"/>
  <c r="BW77" i="4" s="1"/>
  <c r="R222" i="4"/>
  <c r="BW222" i="4" s="1"/>
  <c r="R309" i="4"/>
  <c r="BW309" i="4" s="1"/>
  <c r="R903" i="4"/>
  <c r="BW903" i="4" s="1"/>
  <c r="R541" i="4"/>
  <c r="BW541" i="4" s="1"/>
  <c r="R628" i="4"/>
  <c r="BW628" i="4" s="1"/>
  <c r="R657" i="4"/>
  <c r="BW657" i="4" s="1"/>
  <c r="R715" i="4"/>
  <c r="BW715" i="4" s="1"/>
  <c r="R947" i="4"/>
  <c r="BW947" i="4" s="1"/>
  <c r="R1092" i="4"/>
  <c r="BW1092" i="4" s="1"/>
  <c r="R1208" i="4"/>
  <c r="BW1208" i="4" s="1"/>
  <c r="R1266" i="4"/>
  <c r="BW1266" i="4" s="1"/>
  <c r="R1382" i="4"/>
  <c r="BW1382" i="4" s="1"/>
  <c r="R1802" i="4"/>
  <c r="BW1802" i="4" s="1"/>
  <c r="R120" i="4"/>
  <c r="BW120" i="4" s="1"/>
  <c r="R236" i="4"/>
  <c r="BW236" i="4" s="1"/>
  <c r="R1585" i="4"/>
  <c r="BW1585" i="4" s="1"/>
  <c r="R352" i="4"/>
  <c r="BW352" i="4" s="1"/>
  <c r="R1672" i="4"/>
  <c r="BW1672" i="4" s="1"/>
  <c r="R1701" i="4"/>
  <c r="BW1701" i="4" s="1"/>
  <c r="R468" i="4"/>
  <c r="BW468" i="4" s="1"/>
  <c r="R1817" i="4"/>
  <c r="BW1817" i="4" s="1"/>
  <c r="R584" i="4"/>
  <c r="BW584" i="4" s="1"/>
  <c r="R1904" i="4"/>
  <c r="BW1904" i="4" s="1"/>
  <c r="R700" i="4"/>
  <c r="BW700" i="4" s="1"/>
  <c r="R816" i="4"/>
  <c r="BW816" i="4" s="1"/>
  <c r="R454" i="4"/>
  <c r="BW454" i="4" s="1"/>
  <c r="R932" i="4"/>
  <c r="BW932" i="4" s="1"/>
  <c r="R1048" i="4"/>
  <c r="BW1048" i="4" s="1"/>
  <c r="R1164" i="4"/>
  <c r="BW1164" i="4" s="1"/>
  <c r="R1222" i="4"/>
  <c r="BW1222" i="4" s="1"/>
  <c r="R1396" i="4"/>
  <c r="BW1396" i="4" s="1"/>
  <c r="R1628" i="4"/>
  <c r="BW1628" i="4" s="1"/>
  <c r="R1715" i="4"/>
  <c r="BW1715" i="4" s="1"/>
  <c r="R1744" i="4"/>
  <c r="BW1744" i="4" s="1"/>
  <c r="R1353" i="4"/>
  <c r="BW1353" i="4" s="1"/>
  <c r="R1860" i="4"/>
  <c r="BW1860" i="4" s="1"/>
  <c r="R323" i="4"/>
  <c r="BW323" i="4" s="1"/>
  <c r="R642" i="4"/>
  <c r="BW642" i="4" s="1"/>
  <c r="R729" i="4"/>
  <c r="BW729" i="4" s="1"/>
  <c r="R367" i="4"/>
  <c r="BW367" i="4" s="1"/>
  <c r="R961" i="4"/>
  <c r="BW961" i="4" s="1"/>
  <c r="R1280" i="4"/>
  <c r="BW1280" i="4" s="1"/>
  <c r="R976" i="4"/>
  <c r="BW976" i="4" s="1"/>
  <c r="R1599" i="4"/>
  <c r="BW1599" i="4" s="1"/>
  <c r="R1469" i="4"/>
  <c r="BW1469" i="4" s="1"/>
  <c r="R1918" i="4"/>
  <c r="BW1918" i="4" s="1"/>
  <c r="R2005" i="4"/>
  <c r="BW2005" i="4" s="1"/>
  <c r="R497" i="4"/>
  <c r="BW497" i="4" s="1"/>
  <c r="R164" i="4"/>
  <c r="BW164" i="4" s="1"/>
  <c r="R1962" i="4"/>
  <c r="BW1962" i="4" s="1"/>
  <c r="R1991" i="4"/>
  <c r="BW1991" i="4" s="1"/>
  <c r="R483" i="4"/>
  <c r="BW483" i="4" s="1"/>
  <c r="R990" i="4"/>
  <c r="BW990" i="4" s="1"/>
  <c r="R802" i="4"/>
  <c r="BW802" i="4" s="1"/>
  <c r="R1483" i="4"/>
  <c r="BW1483" i="4" s="1"/>
  <c r="R1512" i="4"/>
  <c r="BW1512" i="4" s="1"/>
  <c r="R1121" i="4"/>
  <c r="BW1121" i="4" s="1"/>
  <c r="R1440" i="4"/>
  <c r="BW1440" i="4" s="1"/>
  <c r="R1498" i="4"/>
  <c r="BW1498" i="4" s="1"/>
  <c r="R1976" i="4"/>
  <c r="BW1976" i="4" s="1"/>
  <c r="R1759" i="4"/>
  <c r="BW1759" i="4" s="1"/>
  <c r="R251" i="4"/>
  <c r="BW251" i="4" s="1"/>
  <c r="R1019" i="4"/>
  <c r="BW1019" i="4" s="1"/>
  <c r="R744" i="4"/>
  <c r="BW744" i="4" s="1"/>
  <c r="R1005" i="4"/>
  <c r="BW1005" i="4" s="1"/>
  <c r="R1237" i="4"/>
  <c r="BW1237" i="4" s="1"/>
  <c r="S555" i="4"/>
  <c r="BX555" i="4" s="1"/>
  <c r="S1773" i="4"/>
  <c r="BX1773" i="4" s="1"/>
  <c r="S1063" i="4"/>
  <c r="BX1063" i="4" s="1"/>
  <c r="S1556" i="4"/>
  <c r="BX1556" i="4" s="1"/>
  <c r="S280" i="4"/>
  <c r="BX280" i="4" s="1"/>
  <c r="S889" i="4"/>
  <c r="BX889" i="4" s="1"/>
  <c r="S1251" i="4"/>
  <c r="BX1251" i="4" s="1"/>
  <c r="S1570" i="4"/>
  <c r="BX1570" i="4" s="1"/>
  <c r="S1657" i="4"/>
  <c r="BX1657" i="4" s="1"/>
  <c r="S1338" i="4"/>
  <c r="BX1338" i="4" s="1"/>
  <c r="S671" i="4"/>
  <c r="BX671" i="4" s="1"/>
  <c r="S48" i="4"/>
  <c r="BX48" i="4" s="1"/>
  <c r="S193" i="4"/>
  <c r="BX193" i="4" s="1"/>
  <c r="S1643" i="4"/>
  <c r="BX1643" i="4" s="1"/>
  <c r="S613" i="4"/>
  <c r="BX613" i="4" s="1"/>
  <c r="S410" i="4"/>
  <c r="BX410" i="4" s="1"/>
  <c r="S396" i="4"/>
  <c r="BX396" i="4" s="1"/>
  <c r="S831" i="4"/>
  <c r="BX831" i="4" s="1"/>
  <c r="S135" i="4"/>
  <c r="BX135" i="4" s="1"/>
  <c r="S1411" i="4"/>
  <c r="BX1411" i="4" s="1"/>
  <c r="S1831" i="4"/>
  <c r="BX1831" i="4" s="1"/>
  <c r="S1295" i="4"/>
  <c r="BX1295" i="4" s="1"/>
  <c r="S1367" i="4"/>
  <c r="BX1367" i="4" s="1"/>
  <c r="S207" i="4"/>
  <c r="BX207" i="4" s="1"/>
  <c r="S1875" i="4"/>
  <c r="BX1875" i="4" s="1"/>
  <c r="S860" i="4"/>
  <c r="BX860" i="4" s="1"/>
  <c r="S338" i="4"/>
  <c r="BX338" i="4" s="1"/>
  <c r="S845" i="4"/>
  <c r="BX845" i="4" s="1"/>
  <c r="S570" i="4"/>
  <c r="BX570" i="4" s="1"/>
  <c r="S1077" i="4"/>
  <c r="BX1077" i="4" s="1"/>
  <c r="S686" i="4"/>
  <c r="BX686" i="4" s="1"/>
  <c r="S1179" i="4"/>
  <c r="BX1179" i="4" s="1"/>
  <c r="S918" i="4"/>
  <c r="BX918" i="4" s="1"/>
  <c r="S1034" i="4"/>
  <c r="BX1034" i="4" s="1"/>
  <c r="S1150" i="4"/>
  <c r="BX1150" i="4" s="1"/>
  <c r="S1135" i="4"/>
  <c r="BX1135" i="4" s="1"/>
  <c r="S1686" i="4"/>
  <c r="BX1686" i="4" s="1"/>
  <c r="S1324" i="4"/>
  <c r="BX1324" i="4" s="1"/>
  <c r="S1193" i="4"/>
  <c r="BX1193" i="4" s="1"/>
  <c r="S1788" i="4"/>
  <c r="BX1788" i="4" s="1"/>
  <c r="S178" i="4"/>
  <c r="BX178" i="4" s="1"/>
  <c r="S106" i="4"/>
  <c r="BX106" i="4" s="1"/>
  <c r="S91" i="4"/>
  <c r="BX91" i="4" s="1"/>
  <c r="S773" i="4"/>
  <c r="BX773" i="4" s="1"/>
  <c r="S149" i="4"/>
  <c r="BX149" i="4" s="1"/>
  <c r="S294" i="4"/>
  <c r="BX294" i="4" s="1"/>
  <c r="S381" i="4"/>
  <c r="BX381" i="4" s="1"/>
  <c r="S439" i="4"/>
  <c r="BX439" i="4" s="1"/>
  <c r="S1846" i="4"/>
  <c r="BX1846" i="4" s="1"/>
  <c r="S1933" i="4"/>
  <c r="BX1933" i="4" s="1"/>
  <c r="S787" i="4"/>
  <c r="BX787" i="4" s="1"/>
  <c r="S425" i="4"/>
  <c r="BX425" i="4" s="1"/>
  <c r="S874" i="4"/>
  <c r="BX874" i="4" s="1"/>
  <c r="S1106" i="4"/>
  <c r="BX1106" i="4" s="1"/>
  <c r="S1309" i="4"/>
  <c r="BX1309" i="4" s="1"/>
  <c r="S1425" i="4"/>
  <c r="BX1425" i="4" s="1"/>
  <c r="S1454" i="4"/>
  <c r="BX1454" i="4" s="1"/>
  <c r="S599" i="4"/>
  <c r="BX599" i="4" s="1"/>
  <c r="S1614" i="4"/>
  <c r="BX1614" i="4" s="1"/>
  <c r="S1889" i="4"/>
  <c r="BX1889" i="4" s="1"/>
  <c r="S1947" i="4"/>
  <c r="BX1947" i="4" s="1"/>
  <c r="S77" i="4"/>
  <c r="BX77" i="4" s="1"/>
  <c r="S222" i="4"/>
  <c r="BX222" i="4" s="1"/>
  <c r="S309" i="4"/>
  <c r="BX309" i="4" s="1"/>
  <c r="S903" i="4"/>
  <c r="BX903" i="4" s="1"/>
  <c r="S541" i="4"/>
  <c r="BX541" i="4" s="1"/>
  <c r="S628" i="4"/>
  <c r="BX628" i="4" s="1"/>
  <c r="S657" i="4"/>
  <c r="BX657" i="4" s="1"/>
  <c r="S715" i="4"/>
  <c r="BX715" i="4" s="1"/>
  <c r="S947" i="4"/>
  <c r="BX947" i="4" s="1"/>
  <c r="S1092" i="4"/>
  <c r="BX1092" i="4" s="1"/>
  <c r="S1208" i="4"/>
  <c r="BX1208" i="4" s="1"/>
  <c r="S1266" i="4"/>
  <c r="BX1266" i="4" s="1"/>
  <c r="S1382" i="4"/>
  <c r="BX1382" i="4" s="1"/>
  <c r="S1802" i="4"/>
  <c r="BX1802" i="4" s="1"/>
  <c r="S120" i="4"/>
  <c r="BX120" i="4" s="1"/>
  <c r="S236" i="4"/>
  <c r="BX236" i="4" s="1"/>
  <c r="S1585" i="4"/>
  <c r="BX1585" i="4" s="1"/>
  <c r="S352" i="4"/>
  <c r="BX352" i="4" s="1"/>
  <c r="S1672" i="4"/>
  <c r="BX1672" i="4" s="1"/>
  <c r="S1701" i="4"/>
  <c r="BX1701" i="4" s="1"/>
  <c r="S468" i="4"/>
  <c r="BX468" i="4" s="1"/>
  <c r="S1817" i="4"/>
  <c r="BX1817" i="4" s="1"/>
  <c r="S584" i="4"/>
  <c r="BX584" i="4" s="1"/>
  <c r="S1904" i="4"/>
  <c r="BX1904" i="4" s="1"/>
  <c r="S700" i="4"/>
  <c r="BX700" i="4" s="1"/>
  <c r="S816" i="4"/>
  <c r="BX816" i="4" s="1"/>
  <c r="S454" i="4"/>
  <c r="BX454" i="4" s="1"/>
  <c r="S932" i="4"/>
  <c r="BX932" i="4" s="1"/>
  <c r="S1048" i="4"/>
  <c r="BX1048" i="4" s="1"/>
  <c r="S1164" i="4"/>
  <c r="BX1164" i="4" s="1"/>
  <c r="S1222" i="4"/>
  <c r="BX1222" i="4" s="1"/>
  <c r="S1396" i="4"/>
  <c r="BX1396" i="4" s="1"/>
  <c r="S1628" i="4"/>
  <c r="BX1628" i="4" s="1"/>
  <c r="S1715" i="4"/>
  <c r="BX1715" i="4" s="1"/>
  <c r="S1744" i="4"/>
  <c r="BX1744" i="4" s="1"/>
  <c r="S1353" i="4"/>
  <c r="BX1353" i="4" s="1"/>
  <c r="S1860" i="4"/>
  <c r="BX1860" i="4" s="1"/>
  <c r="S323" i="4"/>
  <c r="BX323" i="4" s="1"/>
  <c r="S642" i="4"/>
  <c r="BX642" i="4" s="1"/>
  <c r="S729" i="4"/>
  <c r="BX729" i="4" s="1"/>
  <c r="S367" i="4"/>
  <c r="BX367" i="4" s="1"/>
  <c r="S961" i="4"/>
  <c r="BX961" i="4" s="1"/>
  <c r="S1280" i="4"/>
  <c r="BX1280" i="4" s="1"/>
  <c r="S976" i="4"/>
  <c r="BX976" i="4" s="1"/>
  <c r="S1599" i="4"/>
  <c r="BX1599" i="4" s="1"/>
  <c r="S1469" i="4"/>
  <c r="BX1469" i="4" s="1"/>
  <c r="S1918" i="4"/>
  <c r="BX1918" i="4" s="1"/>
  <c r="S2005" i="4"/>
  <c r="BX2005" i="4" s="1"/>
  <c r="S497" i="4"/>
  <c r="BX497" i="4" s="1"/>
  <c r="S164" i="4"/>
  <c r="BX164" i="4" s="1"/>
  <c r="S1962" i="4"/>
  <c r="BX1962" i="4" s="1"/>
  <c r="S1991" i="4"/>
  <c r="BX1991" i="4" s="1"/>
  <c r="S483" i="4"/>
  <c r="BX483" i="4" s="1"/>
  <c r="S990" i="4"/>
  <c r="BX990" i="4" s="1"/>
  <c r="S802" i="4"/>
  <c r="BX802" i="4" s="1"/>
  <c r="S1483" i="4"/>
  <c r="BX1483" i="4" s="1"/>
  <c r="S1512" i="4"/>
  <c r="BX1512" i="4" s="1"/>
  <c r="S1121" i="4"/>
  <c r="BX1121" i="4" s="1"/>
  <c r="S1440" i="4"/>
  <c r="BX1440" i="4" s="1"/>
  <c r="S1498" i="4"/>
  <c r="BX1498" i="4" s="1"/>
  <c r="S1976" i="4"/>
  <c r="BX1976" i="4" s="1"/>
  <c r="S1759" i="4"/>
  <c r="BX1759" i="4" s="1"/>
  <c r="S251" i="4"/>
  <c r="BX251" i="4" s="1"/>
  <c r="S1019" i="4"/>
  <c r="BX1019" i="4" s="1"/>
  <c r="S744" i="4"/>
  <c r="BX744" i="4" s="1"/>
  <c r="S1005" i="4"/>
  <c r="BX1005" i="4" s="1"/>
  <c r="S1237" i="4"/>
  <c r="BX1237" i="4" s="1"/>
  <c r="R19" i="4"/>
  <c r="R47" i="4"/>
  <c r="BW47" i="4" s="1"/>
  <c r="R33" i="4"/>
  <c r="BW33" i="4" s="1"/>
  <c r="R1217" i="4"/>
  <c r="BW1217" i="4" s="1"/>
  <c r="R1710" i="4"/>
  <c r="BW1710" i="4" s="1"/>
  <c r="R780" i="4"/>
  <c r="BW780" i="4" s="1"/>
  <c r="R1287" i="4"/>
  <c r="BW1287" i="4" s="1"/>
  <c r="R1062" i="4"/>
  <c r="BW1062" i="4" s="1"/>
  <c r="R639" i="4"/>
  <c r="BW639" i="4" s="1"/>
  <c r="R1724" i="4"/>
  <c r="BW1724" i="4" s="1"/>
  <c r="R160" i="4"/>
  <c r="BW160" i="4" s="1"/>
  <c r="R1259" i="4"/>
  <c r="BW1259" i="4" s="1"/>
  <c r="R371" i="4"/>
  <c r="BW371" i="4" s="1"/>
  <c r="R188" i="4"/>
  <c r="BW188" i="4" s="1"/>
  <c r="R2006" i="4"/>
  <c r="BW2006" i="4" s="1"/>
  <c r="R357" i="4"/>
  <c r="BW357" i="4" s="1"/>
  <c r="R385" i="4"/>
  <c r="BW385" i="4" s="1"/>
  <c r="R315" i="4"/>
  <c r="BW315" i="4" s="1"/>
  <c r="R1118" i="4"/>
  <c r="BW1118" i="4" s="1"/>
  <c r="R611" i="4"/>
  <c r="BW611" i="4" s="1"/>
  <c r="R1668" i="4"/>
  <c r="BW1668" i="4" s="1"/>
  <c r="R498" i="4"/>
  <c r="BW498" i="4" s="1"/>
  <c r="R526" i="4"/>
  <c r="BW526" i="4" s="1"/>
  <c r="R2020" i="4"/>
  <c r="BW2020" i="4" s="1"/>
  <c r="R1541" i="4"/>
  <c r="BW1541" i="4" s="1"/>
  <c r="R836" i="4"/>
  <c r="BW836" i="4" s="1"/>
  <c r="R540" i="4"/>
  <c r="BW540" i="4" s="1"/>
  <c r="R1583" i="4"/>
  <c r="BW1583" i="4" s="1"/>
  <c r="R1132" i="4"/>
  <c r="BW1132" i="4" s="1"/>
  <c r="R1682" i="4"/>
  <c r="BW1682" i="4" s="1"/>
  <c r="R1555" i="4"/>
  <c r="BW1555" i="4" s="1"/>
  <c r="R1569" i="4"/>
  <c r="BW1569" i="4" s="1"/>
  <c r="R667" i="4"/>
  <c r="BW667" i="4" s="1"/>
  <c r="R61" i="4"/>
  <c r="BW61" i="4" s="1"/>
  <c r="R202" i="4"/>
  <c r="BW202" i="4" s="1"/>
  <c r="R1245" i="4"/>
  <c r="BW1245" i="4" s="1"/>
  <c r="R1992" i="4"/>
  <c r="BW1992" i="4" s="1"/>
  <c r="R794" i="4"/>
  <c r="BW794" i="4" s="1"/>
  <c r="R1738" i="4"/>
  <c r="BW1738" i="4" s="1"/>
  <c r="R1823" i="4"/>
  <c r="BW1823" i="4" s="1"/>
  <c r="R808" i="4"/>
  <c r="BW808" i="4" s="1"/>
  <c r="R1978" i="4"/>
  <c r="BW1978" i="4" s="1"/>
  <c r="R1076" i="4"/>
  <c r="BW1076" i="4" s="1"/>
  <c r="R625" i="4"/>
  <c r="BW625" i="4" s="1"/>
  <c r="R822" i="4"/>
  <c r="BW822" i="4" s="1"/>
  <c r="R1513" i="4"/>
  <c r="BW1513" i="4" s="1"/>
  <c r="R653" i="4"/>
  <c r="BW653" i="4" s="1"/>
  <c r="R1090" i="4"/>
  <c r="BW1090" i="4" s="1"/>
  <c r="R1837" i="4"/>
  <c r="BW1837" i="4" s="1"/>
  <c r="R1231" i="4"/>
  <c r="BW1231" i="4" s="1"/>
  <c r="R89" i="4"/>
  <c r="BW89" i="4" s="1"/>
  <c r="R1372" i="4"/>
  <c r="BW1372" i="4" s="1"/>
  <c r="R681" i="4"/>
  <c r="BW681" i="4" s="1"/>
  <c r="R75" i="4"/>
  <c r="BW75" i="4" s="1"/>
  <c r="R1964" i="4"/>
  <c r="BW1964" i="4" s="1"/>
  <c r="R1273" i="4"/>
  <c r="BW1273" i="4" s="1"/>
  <c r="R216" i="4"/>
  <c r="BW216" i="4" s="1"/>
  <c r="R512" i="4"/>
  <c r="BW512" i="4" s="1"/>
  <c r="R1104" i="4"/>
  <c r="BW1104" i="4" s="1"/>
  <c r="R1696" i="4"/>
  <c r="BW1696" i="4" s="1"/>
  <c r="R343" i="4"/>
  <c r="BW343" i="4" s="1"/>
  <c r="R329" i="4"/>
  <c r="BW329" i="4" s="1"/>
  <c r="R1527" i="4"/>
  <c r="BW1527" i="4" s="1"/>
  <c r="R174" i="4"/>
  <c r="BW174" i="4" s="1"/>
  <c r="R1879" i="4"/>
  <c r="BW1879" i="4" s="1"/>
  <c r="R766" i="4"/>
  <c r="BW766" i="4" s="1"/>
  <c r="R1851" i="4"/>
  <c r="BW1851" i="4" s="1"/>
  <c r="R1386" i="4"/>
  <c r="BW1386" i="4" s="1"/>
  <c r="R991" i="4"/>
  <c r="BW991" i="4" s="1"/>
  <c r="R921" i="4"/>
  <c r="BW921" i="4" s="1"/>
  <c r="R230" i="4"/>
  <c r="BW230" i="4" s="1"/>
  <c r="R1414" i="4"/>
  <c r="BW1414" i="4" s="1"/>
  <c r="R1428" i="4"/>
  <c r="BW1428" i="4" s="1"/>
  <c r="R1809" i="4"/>
  <c r="BW1809" i="4" s="1"/>
  <c r="R1358" i="4"/>
  <c r="BW1358" i="4" s="1"/>
  <c r="R907" i="4"/>
  <c r="BW907" i="4" s="1"/>
  <c r="R456" i="4"/>
  <c r="BW456" i="4" s="1"/>
  <c r="R1865" i="4"/>
  <c r="BW1865" i="4" s="1"/>
  <c r="R1400" i="4"/>
  <c r="BW1400" i="4" s="1"/>
  <c r="R949" i="4"/>
  <c r="BW949" i="4" s="1"/>
  <c r="R935" i="4"/>
  <c r="BW935" i="4" s="1"/>
  <c r="R470" i="4"/>
  <c r="BW470" i="4" s="1"/>
  <c r="R963" i="4"/>
  <c r="BW963" i="4" s="1"/>
  <c r="R484" i="4"/>
  <c r="BW484" i="4" s="1"/>
  <c r="S19" i="4"/>
  <c r="S47" i="4"/>
  <c r="BX47" i="4" s="1"/>
  <c r="S33" i="4"/>
  <c r="BX33" i="4" s="1"/>
  <c r="S1217" i="4"/>
  <c r="BX1217" i="4" s="1"/>
  <c r="S1710" i="4"/>
  <c r="BX1710" i="4" s="1"/>
  <c r="S780" i="4"/>
  <c r="BX780" i="4" s="1"/>
  <c r="S1287" i="4"/>
  <c r="BX1287" i="4" s="1"/>
  <c r="S1724" i="4"/>
  <c r="BX1724" i="4" s="1"/>
  <c r="S1062" i="4"/>
  <c r="BX1062" i="4" s="1"/>
  <c r="S639" i="4"/>
  <c r="BX639" i="4" s="1"/>
  <c r="S160" i="4"/>
  <c r="BX160" i="4" s="1"/>
  <c r="S1259" i="4"/>
  <c r="BX1259" i="4" s="1"/>
  <c r="S371" i="4"/>
  <c r="BX371" i="4" s="1"/>
  <c r="S188" i="4"/>
  <c r="BX188" i="4" s="1"/>
  <c r="S2006" i="4"/>
  <c r="BX2006" i="4" s="1"/>
  <c r="S357" i="4"/>
  <c r="BX357" i="4" s="1"/>
  <c r="S385" i="4"/>
  <c r="BX385" i="4" s="1"/>
  <c r="S315" i="4"/>
  <c r="BX315" i="4" s="1"/>
  <c r="S1118" i="4"/>
  <c r="BX1118" i="4" s="1"/>
  <c r="S611" i="4"/>
  <c r="BX611" i="4" s="1"/>
  <c r="S1668" i="4"/>
  <c r="BX1668" i="4" s="1"/>
  <c r="S526" i="4"/>
  <c r="BX526" i="4" s="1"/>
  <c r="S2020" i="4"/>
  <c r="BX2020" i="4" s="1"/>
  <c r="S498" i="4"/>
  <c r="BX498" i="4" s="1"/>
  <c r="S1541" i="4"/>
  <c r="BX1541" i="4" s="1"/>
  <c r="S836" i="4"/>
  <c r="BX836" i="4" s="1"/>
  <c r="S540" i="4"/>
  <c r="BX540" i="4" s="1"/>
  <c r="S1583" i="4"/>
  <c r="BX1583" i="4" s="1"/>
  <c r="S1132" i="4"/>
  <c r="BX1132" i="4" s="1"/>
  <c r="S1682" i="4"/>
  <c r="BX1682" i="4" s="1"/>
  <c r="S1555" i="4"/>
  <c r="BX1555" i="4" s="1"/>
  <c r="S1569" i="4"/>
  <c r="BX1569" i="4" s="1"/>
  <c r="S667" i="4"/>
  <c r="BX667" i="4" s="1"/>
  <c r="S61" i="4"/>
  <c r="BX61" i="4" s="1"/>
  <c r="S202" i="4"/>
  <c r="BX202" i="4" s="1"/>
  <c r="S1992" i="4"/>
  <c r="BX1992" i="4" s="1"/>
  <c r="S1245" i="4"/>
  <c r="BX1245" i="4" s="1"/>
  <c r="S794" i="4"/>
  <c r="BX794" i="4" s="1"/>
  <c r="S1823" i="4"/>
  <c r="BX1823" i="4" s="1"/>
  <c r="S1738" i="4"/>
  <c r="BX1738" i="4" s="1"/>
  <c r="S808" i="4"/>
  <c r="BX808" i="4" s="1"/>
  <c r="S1978" i="4"/>
  <c r="BX1978" i="4" s="1"/>
  <c r="S1076" i="4"/>
  <c r="BX1076" i="4" s="1"/>
  <c r="S625" i="4"/>
  <c r="BX625" i="4" s="1"/>
  <c r="S822" i="4"/>
  <c r="BX822" i="4" s="1"/>
  <c r="S1513" i="4"/>
  <c r="BX1513" i="4" s="1"/>
  <c r="S653" i="4"/>
  <c r="BX653" i="4" s="1"/>
  <c r="S1090" i="4"/>
  <c r="BX1090" i="4" s="1"/>
  <c r="S1837" i="4"/>
  <c r="BX1837" i="4" s="1"/>
  <c r="S1231" i="4"/>
  <c r="BX1231" i="4" s="1"/>
  <c r="S89" i="4"/>
  <c r="BX89" i="4" s="1"/>
  <c r="S1372" i="4"/>
  <c r="BX1372" i="4" s="1"/>
  <c r="S681" i="4"/>
  <c r="BX681" i="4" s="1"/>
  <c r="S75" i="4"/>
  <c r="BX75" i="4" s="1"/>
  <c r="S1964" i="4"/>
  <c r="BX1964" i="4" s="1"/>
  <c r="S1273" i="4"/>
  <c r="BX1273" i="4" s="1"/>
  <c r="S216" i="4"/>
  <c r="BX216" i="4" s="1"/>
  <c r="S512" i="4"/>
  <c r="BX512" i="4" s="1"/>
  <c r="S1104" i="4"/>
  <c r="BX1104" i="4" s="1"/>
  <c r="S1696" i="4"/>
  <c r="BX1696" i="4" s="1"/>
  <c r="S343" i="4"/>
  <c r="BX343" i="4" s="1"/>
  <c r="S329" i="4"/>
  <c r="BX329" i="4" s="1"/>
  <c r="S1527" i="4"/>
  <c r="BX1527" i="4" s="1"/>
  <c r="S174" i="4"/>
  <c r="BX174" i="4" s="1"/>
  <c r="S1879" i="4"/>
  <c r="BX1879" i="4" s="1"/>
  <c r="S766" i="4"/>
  <c r="BX766" i="4" s="1"/>
  <c r="S1851" i="4"/>
  <c r="BX1851" i="4" s="1"/>
  <c r="S1386" i="4"/>
  <c r="BX1386" i="4" s="1"/>
  <c r="S991" i="4"/>
  <c r="BX991" i="4" s="1"/>
  <c r="S921" i="4"/>
  <c r="BX921" i="4" s="1"/>
  <c r="S230" i="4"/>
  <c r="BX230" i="4" s="1"/>
  <c r="S1414" i="4"/>
  <c r="BX1414" i="4" s="1"/>
  <c r="S1428" i="4"/>
  <c r="BX1428" i="4" s="1"/>
  <c r="S1809" i="4"/>
  <c r="BX1809" i="4" s="1"/>
  <c r="S1358" i="4"/>
  <c r="BX1358" i="4" s="1"/>
  <c r="S907" i="4"/>
  <c r="BX907" i="4" s="1"/>
  <c r="S456" i="4"/>
  <c r="BX456" i="4" s="1"/>
  <c r="S1865" i="4"/>
  <c r="BX1865" i="4" s="1"/>
  <c r="S1400" i="4"/>
  <c r="BX1400" i="4" s="1"/>
  <c r="S949" i="4"/>
  <c r="BX949" i="4" s="1"/>
  <c r="S935" i="4"/>
  <c r="BX935" i="4" s="1"/>
  <c r="S470" i="4"/>
  <c r="BX470" i="4" s="1"/>
  <c r="S963" i="4"/>
  <c r="BX963" i="4" s="1"/>
  <c r="S484" i="4"/>
  <c r="BX484" i="4" s="1"/>
  <c r="R87" i="4"/>
  <c r="BW87" i="4" s="1"/>
  <c r="R46" i="4"/>
  <c r="BW46" i="4" s="1"/>
  <c r="R1867" i="4"/>
  <c r="BW1867" i="4" s="1"/>
  <c r="R265" i="4"/>
  <c r="BW265" i="4" s="1"/>
  <c r="R936" i="4"/>
  <c r="BW936" i="4" s="1"/>
  <c r="R1374" i="4"/>
  <c r="BW1374" i="4" s="1"/>
  <c r="R977" i="4"/>
  <c r="BW977" i="4" s="1"/>
  <c r="R758" i="4"/>
  <c r="BW758" i="4" s="1"/>
  <c r="R1018" i="4"/>
  <c r="BW1018" i="4" s="1"/>
  <c r="R840" i="4"/>
  <c r="BW840" i="4" s="1"/>
  <c r="R1949" i="4"/>
  <c r="BW1949" i="4" s="1"/>
  <c r="R1730" i="4"/>
  <c r="BW1730" i="4" s="1"/>
  <c r="R1908" i="4"/>
  <c r="BW1908" i="4" s="1"/>
  <c r="R1155" i="4"/>
  <c r="BW1155" i="4" s="1"/>
  <c r="R1511" i="4"/>
  <c r="BW1511" i="4" s="1"/>
  <c r="R580" i="4"/>
  <c r="BW580" i="4" s="1"/>
  <c r="R1689" i="4"/>
  <c r="BW1689" i="4" s="1"/>
  <c r="R1196" i="4"/>
  <c r="BW1196" i="4" s="1"/>
  <c r="R1552" i="4"/>
  <c r="BW1552" i="4" s="1"/>
  <c r="R799" i="4"/>
  <c r="BW799" i="4" s="1"/>
  <c r="R402" i="4"/>
  <c r="BW402" i="4" s="1"/>
  <c r="R1771" i="4"/>
  <c r="BW1771" i="4" s="1"/>
  <c r="R621" i="4"/>
  <c r="BW621" i="4" s="1"/>
  <c r="R1333" i="4"/>
  <c r="BW1333" i="4" s="1"/>
  <c r="R443" i="4"/>
  <c r="BW443" i="4" s="1"/>
  <c r="R224" i="4"/>
  <c r="BW224" i="4" s="1"/>
  <c r="S87" i="4"/>
  <c r="BX87" i="4" s="1"/>
  <c r="S46" i="4"/>
  <c r="BX46" i="4" s="1"/>
  <c r="S1867" i="4"/>
  <c r="BX1867" i="4" s="1"/>
  <c r="S265" i="4"/>
  <c r="BX265" i="4" s="1"/>
  <c r="S936" i="4"/>
  <c r="BX936" i="4" s="1"/>
  <c r="S1374" i="4"/>
  <c r="BX1374" i="4" s="1"/>
  <c r="S977" i="4"/>
  <c r="BX977" i="4" s="1"/>
  <c r="S758" i="4"/>
  <c r="BX758" i="4" s="1"/>
  <c r="S1018" i="4"/>
  <c r="BX1018" i="4" s="1"/>
  <c r="S840" i="4"/>
  <c r="BX840" i="4" s="1"/>
  <c r="S1949" i="4"/>
  <c r="BX1949" i="4" s="1"/>
  <c r="S1730" i="4"/>
  <c r="BX1730" i="4" s="1"/>
  <c r="S1908" i="4"/>
  <c r="BX1908" i="4" s="1"/>
  <c r="S1155" i="4"/>
  <c r="BX1155" i="4" s="1"/>
  <c r="S1511" i="4"/>
  <c r="BX1511" i="4" s="1"/>
  <c r="S580" i="4"/>
  <c r="BX580" i="4" s="1"/>
  <c r="S1689" i="4"/>
  <c r="BX1689" i="4" s="1"/>
  <c r="S1196" i="4"/>
  <c r="BX1196" i="4" s="1"/>
  <c r="S1552" i="4"/>
  <c r="BX1552" i="4" s="1"/>
  <c r="S799" i="4"/>
  <c r="BX799" i="4" s="1"/>
  <c r="S402" i="4"/>
  <c r="BX402" i="4" s="1"/>
  <c r="S1771" i="4"/>
  <c r="BX1771" i="4" s="1"/>
  <c r="S621" i="4"/>
  <c r="BX621" i="4" s="1"/>
  <c r="S1333" i="4"/>
  <c r="BX1333" i="4" s="1"/>
  <c r="S443" i="4"/>
  <c r="BX443" i="4" s="1"/>
  <c r="S224" i="4"/>
  <c r="BX224" i="4" s="1"/>
  <c r="Q2020" i="4"/>
  <c r="P2020" i="4"/>
  <c r="O2021" i="4"/>
  <c r="BS1952" i="4"/>
  <c r="BT1951" i="4"/>
  <c r="BW15" i="4" l="1"/>
  <c r="BW13" i="4"/>
  <c r="BX18" i="4"/>
  <c r="BX17" i="4"/>
  <c r="BW16" i="4"/>
  <c r="BX15" i="4"/>
  <c r="BX13" i="4"/>
  <c r="BW14" i="4"/>
  <c r="BW12" i="4"/>
  <c r="BY12" i="4"/>
  <c r="BY13" i="4" s="1"/>
  <c r="BY14" i="4" s="1"/>
  <c r="BY15" i="4" s="1"/>
  <c r="BY16" i="4" s="1"/>
  <c r="BY17" i="4" s="1"/>
  <c r="BY18" i="4" s="1"/>
  <c r="BY19" i="4" s="1"/>
  <c r="BY20" i="4" s="1"/>
  <c r="BY21" i="4" s="1"/>
  <c r="BY22" i="4" s="1"/>
  <c r="BY23" i="4" s="1"/>
  <c r="BY24" i="4" s="1"/>
  <c r="BY25" i="4" s="1"/>
  <c r="BY26" i="4" s="1"/>
  <c r="BY27" i="4" s="1"/>
  <c r="BY28" i="4" s="1"/>
  <c r="BY29" i="4" s="1"/>
  <c r="BY30" i="4" s="1"/>
  <c r="BY31" i="4" s="1"/>
  <c r="BY32" i="4" s="1"/>
  <c r="BY33" i="4" s="1"/>
  <c r="BY34" i="4" s="1"/>
  <c r="BY35" i="4" s="1"/>
  <c r="BY36" i="4" s="1"/>
  <c r="BY37" i="4" s="1"/>
  <c r="BY38" i="4" s="1"/>
  <c r="BY39" i="4" s="1"/>
  <c r="BY40" i="4" s="1"/>
  <c r="BY41" i="4" s="1"/>
  <c r="BY42" i="4" s="1"/>
  <c r="BY43" i="4" s="1"/>
  <c r="BY44" i="4" s="1"/>
  <c r="BY45" i="4" s="1"/>
  <c r="BY46" i="4" s="1"/>
  <c r="BY47" i="4" s="1"/>
  <c r="BY48" i="4" s="1"/>
  <c r="BY49" i="4" s="1"/>
  <c r="BY50" i="4" s="1"/>
  <c r="BY51" i="4" s="1"/>
  <c r="BY52" i="4" s="1"/>
  <c r="BY53" i="4" s="1"/>
  <c r="BY54" i="4" s="1"/>
  <c r="BY55" i="4" s="1"/>
  <c r="BY56" i="4" s="1"/>
  <c r="BY57" i="4" s="1"/>
  <c r="BY58" i="4" s="1"/>
  <c r="BY59" i="4" s="1"/>
  <c r="BY60" i="4" s="1"/>
  <c r="BY61" i="4" s="1"/>
  <c r="BY62" i="4" s="1"/>
  <c r="BY63" i="4" s="1"/>
  <c r="BY64" i="4" s="1"/>
  <c r="BY65" i="4" s="1"/>
  <c r="BY66" i="4" s="1"/>
  <c r="BY67" i="4" s="1"/>
  <c r="BY68" i="4" s="1"/>
  <c r="BY69" i="4" s="1"/>
  <c r="BY70" i="4" s="1"/>
  <c r="BY71" i="4" s="1"/>
  <c r="BY72" i="4" s="1"/>
  <c r="BY73" i="4" s="1"/>
  <c r="BY74" i="4" s="1"/>
  <c r="BY75" i="4" s="1"/>
  <c r="BY76" i="4" s="1"/>
  <c r="BY77" i="4" s="1"/>
  <c r="BY78" i="4" s="1"/>
  <c r="BY79" i="4" s="1"/>
  <c r="BY80" i="4" s="1"/>
  <c r="BY81" i="4" s="1"/>
  <c r="BY82" i="4" s="1"/>
  <c r="BY83" i="4" s="1"/>
  <c r="BY84" i="4" s="1"/>
  <c r="BY85" i="4" s="1"/>
  <c r="BY86" i="4" s="1"/>
  <c r="BY87" i="4" s="1"/>
  <c r="BY88" i="4" s="1"/>
  <c r="BY89" i="4" s="1"/>
  <c r="BY90" i="4" s="1"/>
  <c r="BY91" i="4" s="1"/>
  <c r="BY92" i="4" s="1"/>
  <c r="BY93" i="4" s="1"/>
  <c r="BY94" i="4" s="1"/>
  <c r="BY95" i="4" s="1"/>
  <c r="BY96" i="4" s="1"/>
  <c r="BY97" i="4" s="1"/>
  <c r="BY98" i="4" s="1"/>
  <c r="BY99" i="4" s="1"/>
  <c r="BY100" i="4" s="1"/>
  <c r="BY101" i="4" s="1"/>
  <c r="BY102" i="4" s="1"/>
  <c r="BY103" i="4" s="1"/>
  <c r="BY104" i="4" s="1"/>
  <c r="BY105" i="4" s="1"/>
  <c r="BY106" i="4" s="1"/>
  <c r="BY107" i="4" s="1"/>
  <c r="BY108" i="4" s="1"/>
  <c r="BY109" i="4" s="1"/>
  <c r="BY110" i="4" s="1"/>
  <c r="BY111" i="4" s="1"/>
  <c r="BY112" i="4" s="1"/>
  <c r="BY113" i="4" s="1"/>
  <c r="BY114" i="4" s="1"/>
  <c r="BY115" i="4" s="1"/>
  <c r="BY116" i="4" s="1"/>
  <c r="BY117" i="4" s="1"/>
  <c r="BY118" i="4" s="1"/>
  <c r="BY119" i="4" s="1"/>
  <c r="BY120" i="4" s="1"/>
  <c r="BY121" i="4" s="1"/>
  <c r="BY122" i="4" s="1"/>
  <c r="BY123" i="4" s="1"/>
  <c r="BY124" i="4" s="1"/>
  <c r="BY125" i="4" s="1"/>
  <c r="BY126" i="4" s="1"/>
  <c r="BY127" i="4" s="1"/>
  <c r="BY128" i="4" s="1"/>
  <c r="BY129" i="4" s="1"/>
  <c r="BY130" i="4" s="1"/>
  <c r="BY131" i="4" s="1"/>
  <c r="BY132" i="4" s="1"/>
  <c r="BY133" i="4" s="1"/>
  <c r="BY134" i="4" s="1"/>
  <c r="BY135" i="4" s="1"/>
  <c r="BY136" i="4" s="1"/>
  <c r="BY137" i="4" s="1"/>
  <c r="BY138" i="4" s="1"/>
  <c r="BY139" i="4" s="1"/>
  <c r="BY140" i="4" s="1"/>
  <c r="BY141" i="4" s="1"/>
  <c r="BY142" i="4" s="1"/>
  <c r="BY143" i="4" s="1"/>
  <c r="BY144" i="4" s="1"/>
  <c r="BY145" i="4" s="1"/>
  <c r="BY146" i="4" s="1"/>
  <c r="BY147" i="4" s="1"/>
  <c r="BY148" i="4" s="1"/>
  <c r="BY149" i="4" s="1"/>
  <c r="BY150" i="4" s="1"/>
  <c r="BY151" i="4" s="1"/>
  <c r="BY152" i="4" s="1"/>
  <c r="BY153" i="4" s="1"/>
  <c r="BY154" i="4" s="1"/>
  <c r="BY155" i="4" s="1"/>
  <c r="BY156" i="4" s="1"/>
  <c r="BY157" i="4" s="1"/>
  <c r="BY158" i="4" s="1"/>
  <c r="BY159" i="4" s="1"/>
  <c r="BY160" i="4" s="1"/>
  <c r="BY161" i="4" s="1"/>
  <c r="BY162" i="4" s="1"/>
  <c r="BY163" i="4" s="1"/>
  <c r="BY164" i="4" s="1"/>
  <c r="BY165" i="4" s="1"/>
  <c r="BY166" i="4" s="1"/>
  <c r="BY167" i="4" s="1"/>
  <c r="BY168" i="4" s="1"/>
  <c r="BY169" i="4" s="1"/>
  <c r="BY170" i="4" s="1"/>
  <c r="BY171" i="4" s="1"/>
  <c r="BY172" i="4" s="1"/>
  <c r="BY173" i="4" s="1"/>
  <c r="BY174" i="4" s="1"/>
  <c r="BY175" i="4" s="1"/>
  <c r="BY176" i="4" s="1"/>
  <c r="BY177" i="4" s="1"/>
  <c r="BY178" i="4" s="1"/>
  <c r="BY179" i="4" s="1"/>
  <c r="BY180" i="4" s="1"/>
  <c r="BY181" i="4" s="1"/>
  <c r="BY182" i="4" s="1"/>
  <c r="BY183" i="4" s="1"/>
  <c r="BY184" i="4" s="1"/>
  <c r="BY185" i="4" s="1"/>
  <c r="BY186" i="4" s="1"/>
  <c r="BY187" i="4" s="1"/>
  <c r="BY188" i="4" s="1"/>
  <c r="BY189" i="4" s="1"/>
  <c r="BY190" i="4" s="1"/>
  <c r="BY191" i="4" s="1"/>
  <c r="BY192" i="4" s="1"/>
  <c r="BY193" i="4" s="1"/>
  <c r="BY194" i="4" s="1"/>
  <c r="BY195" i="4" s="1"/>
  <c r="BY196" i="4" s="1"/>
  <c r="BY197" i="4" s="1"/>
  <c r="BY198" i="4" s="1"/>
  <c r="BY199" i="4" s="1"/>
  <c r="BY200" i="4" s="1"/>
  <c r="BY201" i="4" s="1"/>
  <c r="BY202" i="4" s="1"/>
  <c r="BY203" i="4" s="1"/>
  <c r="BY204" i="4" s="1"/>
  <c r="BY205" i="4" s="1"/>
  <c r="BY206" i="4" s="1"/>
  <c r="BY207" i="4" s="1"/>
  <c r="BY208" i="4" s="1"/>
  <c r="BY209" i="4" s="1"/>
  <c r="BY210" i="4" s="1"/>
  <c r="BY211" i="4" s="1"/>
  <c r="BY212" i="4" s="1"/>
  <c r="BY213" i="4" s="1"/>
  <c r="BY214" i="4" s="1"/>
  <c r="BY215" i="4" s="1"/>
  <c r="BY216" i="4" s="1"/>
  <c r="BY217" i="4" s="1"/>
  <c r="BY218" i="4" s="1"/>
  <c r="BY219" i="4" s="1"/>
  <c r="BY220" i="4" s="1"/>
  <c r="BY221" i="4" s="1"/>
  <c r="BY222" i="4" s="1"/>
  <c r="BY223" i="4" s="1"/>
  <c r="BY224" i="4" s="1"/>
  <c r="BY225" i="4" s="1"/>
  <c r="BY226" i="4" s="1"/>
  <c r="BY227" i="4" s="1"/>
  <c r="BY228" i="4" s="1"/>
  <c r="BY229" i="4" s="1"/>
  <c r="BY230" i="4" s="1"/>
  <c r="BY231" i="4" s="1"/>
  <c r="BY232" i="4" s="1"/>
  <c r="BY233" i="4" s="1"/>
  <c r="BY234" i="4" s="1"/>
  <c r="BY235" i="4" s="1"/>
  <c r="BY236" i="4" s="1"/>
  <c r="BY237" i="4" s="1"/>
  <c r="BY238" i="4" s="1"/>
  <c r="BY239" i="4" s="1"/>
  <c r="BY240" i="4" s="1"/>
  <c r="BY241" i="4" s="1"/>
  <c r="BY242" i="4" s="1"/>
  <c r="BY243" i="4" s="1"/>
  <c r="BY244" i="4" s="1"/>
  <c r="BY245" i="4" s="1"/>
  <c r="BY246" i="4" s="1"/>
  <c r="BY247" i="4" s="1"/>
  <c r="BY248" i="4" s="1"/>
  <c r="BY249" i="4" s="1"/>
  <c r="BY250" i="4" s="1"/>
  <c r="BY251" i="4" s="1"/>
  <c r="BY252" i="4" s="1"/>
  <c r="BY253" i="4" s="1"/>
  <c r="BY254" i="4" s="1"/>
  <c r="BY255" i="4" s="1"/>
  <c r="BY256" i="4" s="1"/>
  <c r="BY257" i="4" s="1"/>
  <c r="BY258" i="4" s="1"/>
  <c r="BY259" i="4" s="1"/>
  <c r="BY260" i="4" s="1"/>
  <c r="BY261" i="4" s="1"/>
  <c r="BY262" i="4" s="1"/>
  <c r="BY263" i="4" s="1"/>
  <c r="BY264" i="4" s="1"/>
  <c r="BY265" i="4" s="1"/>
  <c r="BY266" i="4" s="1"/>
  <c r="BY267" i="4" s="1"/>
  <c r="BY268" i="4" s="1"/>
  <c r="BY269" i="4" s="1"/>
  <c r="BY270" i="4" s="1"/>
  <c r="BY271" i="4" s="1"/>
  <c r="BY272" i="4" s="1"/>
  <c r="BY273" i="4" s="1"/>
  <c r="BY274" i="4" s="1"/>
  <c r="BY275" i="4" s="1"/>
  <c r="BY276" i="4" s="1"/>
  <c r="BY277" i="4" s="1"/>
  <c r="BY278" i="4" s="1"/>
  <c r="BY279" i="4" s="1"/>
  <c r="BY280" i="4" s="1"/>
  <c r="BY281" i="4" s="1"/>
  <c r="BY282" i="4" s="1"/>
  <c r="BY283" i="4" s="1"/>
  <c r="BY284" i="4" s="1"/>
  <c r="BY285" i="4" s="1"/>
  <c r="BY286" i="4" s="1"/>
  <c r="BY287" i="4" s="1"/>
  <c r="BY288" i="4" s="1"/>
  <c r="BY289" i="4" s="1"/>
  <c r="BY290" i="4" s="1"/>
  <c r="BY291" i="4" s="1"/>
  <c r="BY292" i="4" s="1"/>
  <c r="BY293" i="4" s="1"/>
  <c r="BY294" i="4" s="1"/>
  <c r="BY295" i="4" s="1"/>
  <c r="BY296" i="4" s="1"/>
  <c r="BY297" i="4" s="1"/>
  <c r="BY298" i="4" s="1"/>
  <c r="BY299" i="4" s="1"/>
  <c r="BY300" i="4" s="1"/>
  <c r="BY301" i="4" s="1"/>
  <c r="BY302" i="4" s="1"/>
  <c r="BY303" i="4" s="1"/>
  <c r="BY304" i="4" s="1"/>
  <c r="BY305" i="4" s="1"/>
  <c r="BY306" i="4" s="1"/>
  <c r="BY307" i="4" s="1"/>
  <c r="BY308" i="4" s="1"/>
  <c r="BY309" i="4" s="1"/>
  <c r="BY310" i="4" s="1"/>
  <c r="BY311" i="4" s="1"/>
  <c r="BY312" i="4" s="1"/>
  <c r="BY313" i="4" s="1"/>
  <c r="BY314" i="4" s="1"/>
  <c r="BY315" i="4" s="1"/>
  <c r="BY316" i="4" s="1"/>
  <c r="BY317" i="4" s="1"/>
  <c r="BY318" i="4" s="1"/>
  <c r="BY319" i="4" s="1"/>
  <c r="BY320" i="4" s="1"/>
  <c r="BY321" i="4" s="1"/>
  <c r="BY322" i="4" s="1"/>
  <c r="BY323" i="4" s="1"/>
  <c r="BY324" i="4" s="1"/>
  <c r="BY325" i="4" s="1"/>
  <c r="BY326" i="4" s="1"/>
  <c r="BY327" i="4" s="1"/>
  <c r="BY328" i="4" s="1"/>
  <c r="BY329" i="4" s="1"/>
  <c r="BY330" i="4" s="1"/>
  <c r="BY331" i="4" s="1"/>
  <c r="BY332" i="4" s="1"/>
  <c r="BY333" i="4" s="1"/>
  <c r="BY334" i="4" s="1"/>
  <c r="BY335" i="4" s="1"/>
  <c r="BY336" i="4" s="1"/>
  <c r="BY337" i="4" s="1"/>
  <c r="BY338" i="4" s="1"/>
  <c r="BY339" i="4" s="1"/>
  <c r="BY340" i="4" s="1"/>
  <c r="BY341" i="4" s="1"/>
  <c r="BY342" i="4" s="1"/>
  <c r="BY343" i="4" s="1"/>
  <c r="BY344" i="4" s="1"/>
  <c r="BY345" i="4" s="1"/>
  <c r="BY346" i="4" s="1"/>
  <c r="BY347" i="4" s="1"/>
  <c r="BY348" i="4" s="1"/>
  <c r="BY349" i="4" s="1"/>
  <c r="BY350" i="4" s="1"/>
  <c r="BY351" i="4" s="1"/>
  <c r="BY352" i="4" s="1"/>
  <c r="BY353" i="4" s="1"/>
  <c r="BY354" i="4" s="1"/>
  <c r="BY355" i="4" s="1"/>
  <c r="BY356" i="4" s="1"/>
  <c r="BY357" i="4" s="1"/>
  <c r="BY358" i="4" s="1"/>
  <c r="BY359" i="4" s="1"/>
  <c r="BY360" i="4" s="1"/>
  <c r="BY361" i="4" s="1"/>
  <c r="BY362" i="4" s="1"/>
  <c r="BY363" i="4" s="1"/>
  <c r="BY364" i="4" s="1"/>
  <c r="BY365" i="4" s="1"/>
  <c r="BY366" i="4" s="1"/>
  <c r="BY367" i="4" s="1"/>
  <c r="BY368" i="4" s="1"/>
  <c r="BY369" i="4" s="1"/>
  <c r="BY370" i="4" s="1"/>
  <c r="BY371" i="4" s="1"/>
  <c r="BY372" i="4" s="1"/>
  <c r="BY373" i="4" s="1"/>
  <c r="BY374" i="4" s="1"/>
  <c r="BY375" i="4" s="1"/>
  <c r="BY376" i="4" s="1"/>
  <c r="BY377" i="4" s="1"/>
  <c r="BY378" i="4" s="1"/>
  <c r="BY379" i="4" s="1"/>
  <c r="BY380" i="4" s="1"/>
  <c r="BY381" i="4" s="1"/>
  <c r="BY382" i="4" s="1"/>
  <c r="BY383" i="4" s="1"/>
  <c r="BY384" i="4" s="1"/>
  <c r="BY385" i="4" s="1"/>
  <c r="BY386" i="4" s="1"/>
  <c r="BY387" i="4" s="1"/>
  <c r="BY388" i="4" s="1"/>
  <c r="BY389" i="4" s="1"/>
  <c r="BY390" i="4" s="1"/>
  <c r="BY391" i="4" s="1"/>
  <c r="BY392" i="4" s="1"/>
  <c r="BY393" i="4" s="1"/>
  <c r="BY394" i="4" s="1"/>
  <c r="BY395" i="4" s="1"/>
  <c r="BY396" i="4" s="1"/>
  <c r="BY397" i="4" s="1"/>
  <c r="BY398" i="4" s="1"/>
  <c r="BY399" i="4" s="1"/>
  <c r="BY400" i="4" s="1"/>
  <c r="BY401" i="4" s="1"/>
  <c r="BY402" i="4" s="1"/>
  <c r="BY403" i="4" s="1"/>
  <c r="BY404" i="4" s="1"/>
  <c r="BY405" i="4" s="1"/>
  <c r="BY406" i="4" s="1"/>
  <c r="BY407" i="4" s="1"/>
  <c r="BY408" i="4" s="1"/>
  <c r="BY409" i="4" s="1"/>
  <c r="BY410" i="4" s="1"/>
  <c r="BY411" i="4" s="1"/>
  <c r="BY412" i="4" s="1"/>
  <c r="BY413" i="4" s="1"/>
  <c r="BY414" i="4" s="1"/>
  <c r="BY415" i="4" s="1"/>
  <c r="BY416" i="4" s="1"/>
  <c r="BY417" i="4" s="1"/>
  <c r="BY418" i="4" s="1"/>
  <c r="BY419" i="4" s="1"/>
  <c r="BY420" i="4" s="1"/>
  <c r="BY421" i="4" s="1"/>
  <c r="BY422" i="4" s="1"/>
  <c r="BY423" i="4" s="1"/>
  <c r="BY424" i="4" s="1"/>
  <c r="BY425" i="4" s="1"/>
  <c r="BY426" i="4" s="1"/>
  <c r="BY427" i="4" s="1"/>
  <c r="BY428" i="4" s="1"/>
  <c r="BY429" i="4" s="1"/>
  <c r="BY430" i="4" s="1"/>
  <c r="BY431" i="4" s="1"/>
  <c r="BY432" i="4" s="1"/>
  <c r="BY433" i="4" s="1"/>
  <c r="BY434" i="4" s="1"/>
  <c r="BY435" i="4" s="1"/>
  <c r="BY436" i="4" s="1"/>
  <c r="BY437" i="4" s="1"/>
  <c r="BY438" i="4" s="1"/>
  <c r="BY439" i="4" s="1"/>
  <c r="BY440" i="4" s="1"/>
  <c r="BY441" i="4" s="1"/>
  <c r="BY442" i="4" s="1"/>
  <c r="BY443" i="4" s="1"/>
  <c r="BY444" i="4" s="1"/>
  <c r="BY445" i="4" s="1"/>
  <c r="BY446" i="4" s="1"/>
  <c r="BY447" i="4" s="1"/>
  <c r="BY448" i="4" s="1"/>
  <c r="BY449" i="4" s="1"/>
  <c r="BY450" i="4" s="1"/>
  <c r="BY451" i="4" s="1"/>
  <c r="BY452" i="4" s="1"/>
  <c r="BY453" i="4" s="1"/>
  <c r="BY454" i="4" s="1"/>
  <c r="BY455" i="4" s="1"/>
  <c r="BY456" i="4" s="1"/>
  <c r="BY457" i="4" s="1"/>
  <c r="BY458" i="4" s="1"/>
  <c r="BY459" i="4" s="1"/>
  <c r="BY460" i="4" s="1"/>
  <c r="BY461" i="4" s="1"/>
  <c r="BY462" i="4" s="1"/>
  <c r="BY463" i="4" s="1"/>
  <c r="BY464" i="4" s="1"/>
  <c r="BY465" i="4" s="1"/>
  <c r="BY466" i="4" s="1"/>
  <c r="BY467" i="4" s="1"/>
  <c r="BY468" i="4" s="1"/>
  <c r="BY469" i="4" s="1"/>
  <c r="BY470" i="4" s="1"/>
  <c r="BY471" i="4" s="1"/>
  <c r="BY472" i="4" s="1"/>
  <c r="BY473" i="4" s="1"/>
  <c r="BY474" i="4" s="1"/>
  <c r="BY475" i="4" s="1"/>
  <c r="BY476" i="4" s="1"/>
  <c r="BY477" i="4" s="1"/>
  <c r="BY478" i="4" s="1"/>
  <c r="BY479" i="4" s="1"/>
  <c r="BY480" i="4" s="1"/>
  <c r="BY481" i="4" s="1"/>
  <c r="BY482" i="4" s="1"/>
  <c r="BY483" i="4" s="1"/>
  <c r="BY484" i="4" s="1"/>
  <c r="BY485" i="4" s="1"/>
  <c r="BY486" i="4" s="1"/>
  <c r="BY487" i="4" s="1"/>
  <c r="BY488" i="4" s="1"/>
  <c r="BY489" i="4" s="1"/>
  <c r="BY490" i="4" s="1"/>
  <c r="BY491" i="4" s="1"/>
  <c r="BY492" i="4" s="1"/>
  <c r="BY493" i="4" s="1"/>
  <c r="BY494" i="4" s="1"/>
  <c r="BY495" i="4" s="1"/>
  <c r="BY496" i="4" s="1"/>
  <c r="BY497" i="4" s="1"/>
  <c r="BY498" i="4" s="1"/>
  <c r="BY499" i="4" s="1"/>
  <c r="BY500" i="4" s="1"/>
  <c r="BY501" i="4" s="1"/>
  <c r="BY502" i="4" s="1"/>
  <c r="BY503" i="4" s="1"/>
  <c r="BY504" i="4" s="1"/>
  <c r="BY505" i="4" s="1"/>
  <c r="BY506" i="4" s="1"/>
  <c r="BY507" i="4" s="1"/>
  <c r="BY508" i="4" s="1"/>
  <c r="BY509" i="4" s="1"/>
  <c r="BY510" i="4" s="1"/>
  <c r="BY511" i="4" s="1"/>
  <c r="BY512" i="4" s="1"/>
  <c r="BY513" i="4" s="1"/>
  <c r="BY514" i="4" s="1"/>
  <c r="BY515" i="4" s="1"/>
  <c r="BY516" i="4" s="1"/>
  <c r="BY517" i="4" s="1"/>
  <c r="BY518" i="4" s="1"/>
  <c r="BY519" i="4" s="1"/>
  <c r="BY520" i="4" s="1"/>
  <c r="BY521" i="4" s="1"/>
  <c r="BY522" i="4" s="1"/>
  <c r="BY523" i="4" s="1"/>
  <c r="BY524" i="4" s="1"/>
  <c r="BY525" i="4" s="1"/>
  <c r="BY526" i="4" s="1"/>
  <c r="BY527" i="4" s="1"/>
  <c r="BY528" i="4" s="1"/>
  <c r="BY529" i="4" s="1"/>
  <c r="BY530" i="4" s="1"/>
  <c r="BY531" i="4" s="1"/>
  <c r="BY532" i="4" s="1"/>
  <c r="BY533" i="4" s="1"/>
  <c r="BY534" i="4" s="1"/>
  <c r="BY535" i="4" s="1"/>
  <c r="BY536" i="4" s="1"/>
  <c r="BY537" i="4" s="1"/>
  <c r="BY538" i="4" s="1"/>
  <c r="BY539" i="4" s="1"/>
  <c r="BY540" i="4" s="1"/>
  <c r="BY541" i="4" s="1"/>
  <c r="BY542" i="4" s="1"/>
  <c r="BY543" i="4" s="1"/>
  <c r="BY544" i="4" s="1"/>
  <c r="BY545" i="4" s="1"/>
  <c r="BY546" i="4" s="1"/>
  <c r="BY547" i="4" s="1"/>
  <c r="BY548" i="4" s="1"/>
  <c r="BY549" i="4" s="1"/>
  <c r="BY550" i="4" s="1"/>
  <c r="BY551" i="4" s="1"/>
  <c r="BY552" i="4" s="1"/>
  <c r="BY553" i="4" s="1"/>
  <c r="BY554" i="4" s="1"/>
  <c r="BY555" i="4" s="1"/>
  <c r="BY556" i="4" s="1"/>
  <c r="BY557" i="4" s="1"/>
  <c r="BY558" i="4" s="1"/>
  <c r="BY559" i="4" s="1"/>
  <c r="BY560" i="4" s="1"/>
  <c r="BY561" i="4" s="1"/>
  <c r="BY562" i="4" s="1"/>
  <c r="BY563" i="4" s="1"/>
  <c r="BY564" i="4" s="1"/>
  <c r="BY565" i="4" s="1"/>
  <c r="BY566" i="4" s="1"/>
  <c r="BY567" i="4" s="1"/>
  <c r="BY568" i="4" s="1"/>
  <c r="BY569" i="4" s="1"/>
  <c r="BY570" i="4" s="1"/>
  <c r="BY571" i="4" s="1"/>
  <c r="BY572" i="4" s="1"/>
  <c r="BY573" i="4" s="1"/>
  <c r="BY574" i="4" s="1"/>
  <c r="BY575" i="4" s="1"/>
  <c r="BY576" i="4" s="1"/>
  <c r="BY577" i="4" s="1"/>
  <c r="BY578" i="4" s="1"/>
  <c r="BY579" i="4" s="1"/>
  <c r="BY580" i="4" s="1"/>
  <c r="BY581" i="4" s="1"/>
  <c r="BY582" i="4" s="1"/>
  <c r="BY583" i="4" s="1"/>
  <c r="BY584" i="4" s="1"/>
  <c r="BY585" i="4" s="1"/>
  <c r="BY586" i="4" s="1"/>
  <c r="BY587" i="4" s="1"/>
  <c r="BY588" i="4" s="1"/>
  <c r="BY589" i="4" s="1"/>
  <c r="BY590" i="4" s="1"/>
  <c r="BY591" i="4" s="1"/>
  <c r="BY592" i="4" s="1"/>
  <c r="BY593" i="4" s="1"/>
  <c r="BY594" i="4" s="1"/>
  <c r="BY595" i="4" s="1"/>
  <c r="BY596" i="4" s="1"/>
  <c r="BY597" i="4" s="1"/>
  <c r="BY598" i="4" s="1"/>
  <c r="BY599" i="4" s="1"/>
  <c r="BY600" i="4" s="1"/>
  <c r="BY601" i="4" s="1"/>
  <c r="BY602" i="4" s="1"/>
  <c r="BY603" i="4" s="1"/>
  <c r="BY604" i="4" s="1"/>
  <c r="BY605" i="4" s="1"/>
  <c r="BY606" i="4" s="1"/>
  <c r="BY607" i="4" s="1"/>
  <c r="BY608" i="4" s="1"/>
  <c r="BY609" i="4" s="1"/>
  <c r="BY610" i="4" s="1"/>
  <c r="BY611" i="4" s="1"/>
  <c r="BY612" i="4" s="1"/>
  <c r="BY613" i="4" s="1"/>
  <c r="BY614" i="4" s="1"/>
  <c r="BY615" i="4" s="1"/>
  <c r="BY616" i="4" s="1"/>
  <c r="BY617" i="4" s="1"/>
  <c r="BY618" i="4" s="1"/>
  <c r="BY619" i="4" s="1"/>
  <c r="BY620" i="4" s="1"/>
  <c r="BY621" i="4" s="1"/>
  <c r="BY622" i="4" s="1"/>
  <c r="BY623" i="4" s="1"/>
  <c r="BY624" i="4" s="1"/>
  <c r="BY625" i="4" s="1"/>
  <c r="BY626" i="4" s="1"/>
  <c r="BY627" i="4" s="1"/>
  <c r="BY628" i="4" s="1"/>
  <c r="BY629" i="4" s="1"/>
  <c r="BY630" i="4" s="1"/>
  <c r="BY631" i="4" s="1"/>
  <c r="BY632" i="4" s="1"/>
  <c r="BY633" i="4" s="1"/>
  <c r="BY634" i="4" s="1"/>
  <c r="BY635" i="4" s="1"/>
  <c r="BY636" i="4" s="1"/>
  <c r="BY637" i="4" s="1"/>
  <c r="BY638" i="4" s="1"/>
  <c r="BY639" i="4" s="1"/>
  <c r="BY640" i="4" s="1"/>
  <c r="BY641" i="4" s="1"/>
  <c r="BY642" i="4" s="1"/>
  <c r="BY643" i="4" s="1"/>
  <c r="BY644" i="4" s="1"/>
  <c r="BY645" i="4" s="1"/>
  <c r="BY646" i="4" s="1"/>
  <c r="BY647" i="4" s="1"/>
  <c r="BY648" i="4" s="1"/>
  <c r="BY649" i="4" s="1"/>
  <c r="BY650" i="4" s="1"/>
  <c r="BY651" i="4" s="1"/>
  <c r="BY652" i="4" s="1"/>
  <c r="BY653" i="4" s="1"/>
  <c r="BY654" i="4" s="1"/>
  <c r="BY655" i="4" s="1"/>
  <c r="BY656" i="4" s="1"/>
  <c r="BY657" i="4" s="1"/>
  <c r="BY658" i="4" s="1"/>
  <c r="BY659" i="4" s="1"/>
  <c r="BY660" i="4" s="1"/>
  <c r="BY661" i="4" s="1"/>
  <c r="BY662" i="4" s="1"/>
  <c r="BY663" i="4" s="1"/>
  <c r="BY664" i="4" s="1"/>
  <c r="BY665" i="4" s="1"/>
  <c r="BY666" i="4" s="1"/>
  <c r="BY667" i="4" s="1"/>
  <c r="BY668" i="4" s="1"/>
  <c r="BY669" i="4" s="1"/>
  <c r="BY670" i="4" s="1"/>
  <c r="BY671" i="4" s="1"/>
  <c r="BY672" i="4" s="1"/>
  <c r="BY673" i="4" s="1"/>
  <c r="BY674" i="4" s="1"/>
  <c r="BY675" i="4" s="1"/>
  <c r="BY676" i="4" s="1"/>
  <c r="BY677" i="4" s="1"/>
  <c r="BY678" i="4" s="1"/>
  <c r="BY679" i="4" s="1"/>
  <c r="BY680" i="4" s="1"/>
  <c r="BY681" i="4" s="1"/>
  <c r="BY682" i="4" s="1"/>
  <c r="BY683" i="4" s="1"/>
  <c r="BY684" i="4" s="1"/>
  <c r="BY685" i="4" s="1"/>
  <c r="BY686" i="4" s="1"/>
  <c r="BY687" i="4" s="1"/>
  <c r="BY688" i="4" s="1"/>
  <c r="BY689" i="4" s="1"/>
  <c r="BY690" i="4" s="1"/>
  <c r="BY691" i="4" s="1"/>
  <c r="BY692" i="4" s="1"/>
  <c r="BY693" i="4" s="1"/>
  <c r="BY694" i="4" s="1"/>
  <c r="BY695" i="4" s="1"/>
  <c r="BY696" i="4" s="1"/>
  <c r="BY697" i="4" s="1"/>
  <c r="BY698" i="4" s="1"/>
  <c r="BY699" i="4" s="1"/>
  <c r="BY700" i="4" s="1"/>
  <c r="BY701" i="4" s="1"/>
  <c r="BY702" i="4" s="1"/>
  <c r="BY703" i="4" s="1"/>
  <c r="BY704" i="4" s="1"/>
  <c r="BY705" i="4" s="1"/>
  <c r="BY706" i="4" s="1"/>
  <c r="BY707" i="4" s="1"/>
  <c r="BY708" i="4" s="1"/>
  <c r="BY709" i="4" s="1"/>
  <c r="BY710" i="4" s="1"/>
  <c r="BY711" i="4" s="1"/>
  <c r="BY712" i="4" s="1"/>
  <c r="BY713" i="4" s="1"/>
  <c r="BY714" i="4" s="1"/>
  <c r="BY715" i="4" s="1"/>
  <c r="BY716" i="4" s="1"/>
  <c r="BY717" i="4" s="1"/>
  <c r="BY718" i="4" s="1"/>
  <c r="BY719" i="4" s="1"/>
  <c r="BY720" i="4" s="1"/>
  <c r="BY721" i="4" s="1"/>
  <c r="BY722" i="4" s="1"/>
  <c r="BY723" i="4" s="1"/>
  <c r="BY724" i="4" s="1"/>
  <c r="BY725" i="4" s="1"/>
  <c r="BY726" i="4" s="1"/>
  <c r="BY727" i="4" s="1"/>
  <c r="BY728" i="4" s="1"/>
  <c r="BY729" i="4" s="1"/>
  <c r="BY730" i="4" s="1"/>
  <c r="BY731" i="4" s="1"/>
  <c r="BY732" i="4" s="1"/>
  <c r="BY733" i="4" s="1"/>
  <c r="BY734" i="4" s="1"/>
  <c r="BY735" i="4" s="1"/>
  <c r="BY736" i="4" s="1"/>
  <c r="BY737" i="4" s="1"/>
  <c r="BY738" i="4" s="1"/>
  <c r="BY739" i="4" s="1"/>
  <c r="BY740" i="4" s="1"/>
  <c r="BY741" i="4" s="1"/>
  <c r="BY742" i="4" s="1"/>
  <c r="BY743" i="4" s="1"/>
  <c r="BY744" i="4" s="1"/>
  <c r="BY745" i="4" s="1"/>
  <c r="BY746" i="4" s="1"/>
  <c r="BY747" i="4" s="1"/>
  <c r="BY748" i="4" s="1"/>
  <c r="BY749" i="4" s="1"/>
  <c r="BY750" i="4" s="1"/>
  <c r="BY751" i="4" s="1"/>
  <c r="BY752" i="4" s="1"/>
  <c r="BY753" i="4" s="1"/>
  <c r="BY754" i="4" s="1"/>
  <c r="BY755" i="4" s="1"/>
  <c r="BY756" i="4" s="1"/>
  <c r="BY757" i="4" s="1"/>
  <c r="BY758" i="4" s="1"/>
  <c r="BY759" i="4" s="1"/>
  <c r="BY760" i="4" s="1"/>
  <c r="BY761" i="4" s="1"/>
  <c r="BY762" i="4" s="1"/>
  <c r="BY763" i="4" s="1"/>
  <c r="BY764" i="4" s="1"/>
  <c r="BY765" i="4" s="1"/>
  <c r="BY766" i="4" s="1"/>
  <c r="BY767" i="4" s="1"/>
  <c r="BY768" i="4" s="1"/>
  <c r="BY769" i="4" s="1"/>
  <c r="BY770" i="4" s="1"/>
  <c r="BY771" i="4" s="1"/>
  <c r="BY772" i="4" s="1"/>
  <c r="BY773" i="4" s="1"/>
  <c r="BY774" i="4" s="1"/>
  <c r="BY775" i="4" s="1"/>
  <c r="BY776" i="4" s="1"/>
  <c r="BY777" i="4" s="1"/>
  <c r="BY778" i="4" s="1"/>
  <c r="BY779" i="4" s="1"/>
  <c r="BY780" i="4" s="1"/>
  <c r="BY781" i="4" s="1"/>
  <c r="BY782" i="4" s="1"/>
  <c r="BY783" i="4" s="1"/>
  <c r="BY784" i="4" s="1"/>
  <c r="BY785" i="4" s="1"/>
  <c r="BY786" i="4" s="1"/>
  <c r="BY787" i="4" s="1"/>
  <c r="BY788" i="4" s="1"/>
  <c r="BY789" i="4" s="1"/>
  <c r="BY790" i="4" s="1"/>
  <c r="BY791" i="4" s="1"/>
  <c r="BY792" i="4" s="1"/>
  <c r="BY793" i="4" s="1"/>
  <c r="BY794" i="4" s="1"/>
  <c r="BY795" i="4" s="1"/>
  <c r="BY796" i="4" s="1"/>
  <c r="BY797" i="4" s="1"/>
  <c r="BY798" i="4" s="1"/>
  <c r="BY799" i="4" s="1"/>
  <c r="BY800" i="4" s="1"/>
  <c r="BY801" i="4" s="1"/>
  <c r="BY802" i="4" s="1"/>
  <c r="BY803" i="4" s="1"/>
  <c r="BY804" i="4" s="1"/>
  <c r="BY805" i="4" s="1"/>
  <c r="BY806" i="4" s="1"/>
  <c r="BY807" i="4" s="1"/>
  <c r="BY808" i="4" s="1"/>
  <c r="BY809" i="4" s="1"/>
  <c r="BY810" i="4" s="1"/>
  <c r="BY811" i="4" s="1"/>
  <c r="BY812" i="4" s="1"/>
  <c r="BY813" i="4" s="1"/>
  <c r="BY814" i="4" s="1"/>
  <c r="BY815" i="4" s="1"/>
  <c r="BY816" i="4" s="1"/>
  <c r="BY817" i="4" s="1"/>
  <c r="BY818" i="4" s="1"/>
  <c r="BY819" i="4" s="1"/>
  <c r="BY820" i="4" s="1"/>
  <c r="BY821" i="4" s="1"/>
  <c r="BY822" i="4" s="1"/>
  <c r="BY823" i="4" s="1"/>
  <c r="BY824" i="4" s="1"/>
  <c r="BY825" i="4" s="1"/>
  <c r="BY826" i="4" s="1"/>
  <c r="BY827" i="4" s="1"/>
  <c r="BY828" i="4" s="1"/>
  <c r="BY829" i="4" s="1"/>
  <c r="BY830" i="4" s="1"/>
  <c r="BY831" i="4" s="1"/>
  <c r="BY832" i="4" s="1"/>
  <c r="BY833" i="4" s="1"/>
  <c r="BY834" i="4" s="1"/>
  <c r="BY835" i="4" s="1"/>
  <c r="BY836" i="4" s="1"/>
  <c r="BY837" i="4" s="1"/>
  <c r="BY838" i="4" s="1"/>
  <c r="BY839" i="4" s="1"/>
  <c r="BY840" i="4" s="1"/>
  <c r="BY841" i="4" s="1"/>
  <c r="BY842" i="4" s="1"/>
  <c r="BY843" i="4" s="1"/>
  <c r="BY844" i="4" s="1"/>
  <c r="BY845" i="4" s="1"/>
  <c r="BY846" i="4" s="1"/>
  <c r="BY847" i="4" s="1"/>
  <c r="BY848" i="4" s="1"/>
  <c r="BY849" i="4" s="1"/>
  <c r="BY850" i="4" s="1"/>
  <c r="BY851" i="4" s="1"/>
  <c r="BY852" i="4" s="1"/>
  <c r="BY853" i="4" s="1"/>
  <c r="BY854" i="4" s="1"/>
  <c r="BY855" i="4" s="1"/>
  <c r="BY856" i="4" s="1"/>
  <c r="BY857" i="4" s="1"/>
  <c r="BY858" i="4" s="1"/>
  <c r="BY859" i="4" s="1"/>
  <c r="BY860" i="4" s="1"/>
  <c r="BY861" i="4" s="1"/>
  <c r="BY862" i="4" s="1"/>
  <c r="BY863" i="4" s="1"/>
  <c r="BY864" i="4" s="1"/>
  <c r="BY865" i="4" s="1"/>
  <c r="BY866" i="4" s="1"/>
  <c r="BY867" i="4" s="1"/>
  <c r="BY868" i="4" s="1"/>
  <c r="BY869" i="4" s="1"/>
  <c r="BY870" i="4" s="1"/>
  <c r="BY871" i="4" s="1"/>
  <c r="BY872" i="4" s="1"/>
  <c r="BY873" i="4" s="1"/>
  <c r="BY874" i="4" s="1"/>
  <c r="BY875" i="4" s="1"/>
  <c r="BY876" i="4" s="1"/>
  <c r="BY877" i="4" s="1"/>
  <c r="BY878" i="4" s="1"/>
  <c r="BY879" i="4" s="1"/>
  <c r="BY880" i="4" s="1"/>
  <c r="BY881" i="4" s="1"/>
  <c r="BY882" i="4" s="1"/>
  <c r="BY883" i="4" s="1"/>
  <c r="BY884" i="4" s="1"/>
  <c r="BY885" i="4" s="1"/>
  <c r="BY886" i="4" s="1"/>
  <c r="BY887" i="4" s="1"/>
  <c r="BY888" i="4" s="1"/>
  <c r="BY889" i="4" s="1"/>
  <c r="BY890" i="4" s="1"/>
  <c r="BY891" i="4" s="1"/>
  <c r="BY892" i="4" s="1"/>
  <c r="BY893" i="4" s="1"/>
  <c r="BY894" i="4" s="1"/>
  <c r="BY895" i="4" s="1"/>
  <c r="BY896" i="4" s="1"/>
  <c r="BY897" i="4" s="1"/>
  <c r="BY898" i="4" s="1"/>
  <c r="BY899" i="4" s="1"/>
  <c r="BY900" i="4" s="1"/>
  <c r="BY901" i="4" s="1"/>
  <c r="BY902" i="4" s="1"/>
  <c r="BY903" i="4" s="1"/>
  <c r="BY904" i="4" s="1"/>
  <c r="BY905" i="4" s="1"/>
  <c r="BY906" i="4" s="1"/>
  <c r="BY907" i="4" s="1"/>
  <c r="BY908" i="4" s="1"/>
  <c r="BY909" i="4" s="1"/>
  <c r="BY910" i="4" s="1"/>
  <c r="BY911" i="4" s="1"/>
  <c r="BY912" i="4" s="1"/>
  <c r="BY913" i="4" s="1"/>
  <c r="BY914" i="4" s="1"/>
  <c r="BY915" i="4" s="1"/>
  <c r="BY916" i="4" s="1"/>
  <c r="BY917" i="4" s="1"/>
  <c r="BY918" i="4" s="1"/>
  <c r="BY919" i="4" s="1"/>
  <c r="BY920" i="4" s="1"/>
  <c r="BY921" i="4" s="1"/>
  <c r="BY922" i="4" s="1"/>
  <c r="BY923" i="4" s="1"/>
  <c r="BY924" i="4" s="1"/>
  <c r="BY925" i="4" s="1"/>
  <c r="BY926" i="4" s="1"/>
  <c r="BY927" i="4" s="1"/>
  <c r="BY928" i="4" s="1"/>
  <c r="BY929" i="4" s="1"/>
  <c r="BY930" i="4" s="1"/>
  <c r="BY931" i="4" s="1"/>
  <c r="BY932" i="4" s="1"/>
  <c r="BY933" i="4" s="1"/>
  <c r="BY934" i="4" s="1"/>
  <c r="BY935" i="4" s="1"/>
  <c r="BY936" i="4" s="1"/>
  <c r="BY937" i="4" s="1"/>
  <c r="BY938" i="4" s="1"/>
  <c r="BY939" i="4" s="1"/>
  <c r="BY940" i="4" s="1"/>
  <c r="BY941" i="4" s="1"/>
  <c r="BY942" i="4" s="1"/>
  <c r="BY943" i="4" s="1"/>
  <c r="BY944" i="4" s="1"/>
  <c r="BY945" i="4" s="1"/>
  <c r="BY946" i="4" s="1"/>
  <c r="BY947" i="4" s="1"/>
  <c r="BY948" i="4" s="1"/>
  <c r="BY949" i="4" s="1"/>
  <c r="BY950" i="4" s="1"/>
  <c r="BY951" i="4" s="1"/>
  <c r="BY952" i="4" s="1"/>
  <c r="BY953" i="4" s="1"/>
  <c r="BY954" i="4" s="1"/>
  <c r="BY955" i="4" s="1"/>
  <c r="BY956" i="4" s="1"/>
  <c r="BY957" i="4" s="1"/>
  <c r="BY958" i="4" s="1"/>
  <c r="BY959" i="4" s="1"/>
  <c r="BY960" i="4" s="1"/>
  <c r="BY961" i="4" s="1"/>
  <c r="BY962" i="4" s="1"/>
  <c r="BY963" i="4" s="1"/>
  <c r="BY964" i="4" s="1"/>
  <c r="BY965" i="4" s="1"/>
  <c r="BY966" i="4" s="1"/>
  <c r="BY967" i="4" s="1"/>
  <c r="BY968" i="4" s="1"/>
  <c r="BY969" i="4" s="1"/>
  <c r="BY970" i="4" s="1"/>
  <c r="BY971" i="4" s="1"/>
  <c r="BY972" i="4" s="1"/>
  <c r="BY973" i="4" s="1"/>
  <c r="BY974" i="4" s="1"/>
  <c r="BY975" i="4" s="1"/>
  <c r="BY976" i="4" s="1"/>
  <c r="BY977" i="4" s="1"/>
  <c r="BY978" i="4" s="1"/>
  <c r="BY979" i="4" s="1"/>
  <c r="BY980" i="4" s="1"/>
  <c r="BY981" i="4" s="1"/>
  <c r="BY982" i="4" s="1"/>
  <c r="BY983" i="4" s="1"/>
  <c r="BY984" i="4" s="1"/>
  <c r="BY985" i="4" s="1"/>
  <c r="BY986" i="4" s="1"/>
  <c r="BY987" i="4" s="1"/>
  <c r="BY988" i="4" s="1"/>
  <c r="BY989" i="4" s="1"/>
  <c r="BY990" i="4" s="1"/>
  <c r="BY991" i="4" s="1"/>
  <c r="BY992" i="4" s="1"/>
  <c r="BY993" i="4" s="1"/>
  <c r="BY994" i="4" s="1"/>
  <c r="BY995" i="4" s="1"/>
  <c r="BY996" i="4" s="1"/>
  <c r="BY997" i="4" s="1"/>
  <c r="BY998" i="4" s="1"/>
  <c r="BY999" i="4" s="1"/>
  <c r="BY1000" i="4" s="1"/>
  <c r="BY1001" i="4" s="1"/>
  <c r="BY1002" i="4" s="1"/>
  <c r="BY1003" i="4" s="1"/>
  <c r="BY1004" i="4" s="1"/>
  <c r="BY1005" i="4" s="1"/>
  <c r="BY1006" i="4" s="1"/>
  <c r="BY1007" i="4" s="1"/>
  <c r="BY1008" i="4" s="1"/>
  <c r="BY1009" i="4" s="1"/>
  <c r="BY1010" i="4" s="1"/>
  <c r="BY1011" i="4" s="1"/>
  <c r="BY1012" i="4" s="1"/>
  <c r="BY1013" i="4" s="1"/>
  <c r="BY1014" i="4" s="1"/>
  <c r="BY1015" i="4" s="1"/>
  <c r="BY1016" i="4" s="1"/>
  <c r="BY1017" i="4" s="1"/>
  <c r="BY1018" i="4" s="1"/>
  <c r="BY1019" i="4" s="1"/>
  <c r="BY1020" i="4" s="1"/>
  <c r="BY1021" i="4" s="1"/>
  <c r="BY1022" i="4" s="1"/>
  <c r="BY1023" i="4" s="1"/>
  <c r="BY1024" i="4" s="1"/>
  <c r="BY1025" i="4" s="1"/>
  <c r="BY1026" i="4" s="1"/>
  <c r="BY1027" i="4" s="1"/>
  <c r="BY1028" i="4" s="1"/>
  <c r="BY1029" i="4" s="1"/>
  <c r="BY1030" i="4" s="1"/>
  <c r="BY1031" i="4" s="1"/>
  <c r="BY1032" i="4" s="1"/>
  <c r="BY1033" i="4" s="1"/>
  <c r="BY1034" i="4" s="1"/>
  <c r="BY1035" i="4" s="1"/>
  <c r="BY1036" i="4" s="1"/>
  <c r="BY1037" i="4" s="1"/>
  <c r="BY1038" i="4" s="1"/>
  <c r="BY1039" i="4" s="1"/>
  <c r="BY1040" i="4" s="1"/>
  <c r="BY1041" i="4" s="1"/>
  <c r="BY1042" i="4" s="1"/>
  <c r="BY1043" i="4" s="1"/>
  <c r="BY1044" i="4" s="1"/>
  <c r="BY1045" i="4" s="1"/>
  <c r="BY1046" i="4" s="1"/>
  <c r="BY1047" i="4" s="1"/>
  <c r="BY1048" i="4" s="1"/>
  <c r="BY1049" i="4" s="1"/>
  <c r="BY1050" i="4" s="1"/>
  <c r="BY1051" i="4" s="1"/>
  <c r="BY1052" i="4" s="1"/>
  <c r="BY1053" i="4" s="1"/>
  <c r="BY1054" i="4" s="1"/>
  <c r="BY1055" i="4" s="1"/>
  <c r="BY1056" i="4" s="1"/>
  <c r="BY1057" i="4" s="1"/>
  <c r="BY1058" i="4" s="1"/>
  <c r="BY1059" i="4" s="1"/>
  <c r="BY1060" i="4" s="1"/>
  <c r="BY1061" i="4" s="1"/>
  <c r="BY1062" i="4" s="1"/>
  <c r="BY1063" i="4" s="1"/>
  <c r="BY1064" i="4" s="1"/>
  <c r="BY1065" i="4" s="1"/>
  <c r="BY1066" i="4" s="1"/>
  <c r="BY1067" i="4" s="1"/>
  <c r="BY1068" i="4" s="1"/>
  <c r="BY1069" i="4" s="1"/>
  <c r="BY1070" i="4" s="1"/>
  <c r="BY1071" i="4" s="1"/>
  <c r="BY1072" i="4" s="1"/>
  <c r="BY1073" i="4" s="1"/>
  <c r="BY1074" i="4" s="1"/>
  <c r="BY1075" i="4" s="1"/>
  <c r="BY1076" i="4" s="1"/>
  <c r="BY1077" i="4" s="1"/>
  <c r="BY1078" i="4" s="1"/>
  <c r="BY1079" i="4" s="1"/>
  <c r="BY1080" i="4" s="1"/>
  <c r="BY1081" i="4" s="1"/>
  <c r="BY1082" i="4" s="1"/>
  <c r="BY1083" i="4" s="1"/>
  <c r="BY1084" i="4" s="1"/>
  <c r="BY1085" i="4" s="1"/>
  <c r="BY1086" i="4" s="1"/>
  <c r="BY1087" i="4" s="1"/>
  <c r="BY1088" i="4" s="1"/>
  <c r="BY1089" i="4" s="1"/>
  <c r="BY1090" i="4" s="1"/>
  <c r="BY1091" i="4" s="1"/>
  <c r="BY1092" i="4" s="1"/>
  <c r="BY1093" i="4" s="1"/>
  <c r="BY1094" i="4" s="1"/>
  <c r="BY1095" i="4" s="1"/>
  <c r="BY1096" i="4" s="1"/>
  <c r="BY1097" i="4" s="1"/>
  <c r="BY1098" i="4" s="1"/>
  <c r="BY1099" i="4" s="1"/>
  <c r="BY1100" i="4" s="1"/>
  <c r="BY1101" i="4" s="1"/>
  <c r="BY1102" i="4" s="1"/>
  <c r="BY1103" i="4" s="1"/>
  <c r="BY1104" i="4" s="1"/>
  <c r="BY1105" i="4" s="1"/>
  <c r="BY1106" i="4" s="1"/>
  <c r="BY1107" i="4" s="1"/>
  <c r="BY1108" i="4" s="1"/>
  <c r="BY1109" i="4" s="1"/>
  <c r="BY1110" i="4" s="1"/>
  <c r="BY1111" i="4" s="1"/>
  <c r="BY1112" i="4" s="1"/>
  <c r="BY1113" i="4" s="1"/>
  <c r="BY1114" i="4" s="1"/>
  <c r="BY1115" i="4" s="1"/>
  <c r="BY1116" i="4" s="1"/>
  <c r="BY1117" i="4" s="1"/>
  <c r="BY1118" i="4" s="1"/>
  <c r="BY1119" i="4" s="1"/>
  <c r="BY1120" i="4" s="1"/>
  <c r="BY1121" i="4" s="1"/>
  <c r="BY1122" i="4" s="1"/>
  <c r="BY1123" i="4" s="1"/>
  <c r="BY1124" i="4" s="1"/>
  <c r="BY1125" i="4" s="1"/>
  <c r="BY1126" i="4" s="1"/>
  <c r="BY1127" i="4" s="1"/>
  <c r="BY1128" i="4" s="1"/>
  <c r="BY1129" i="4" s="1"/>
  <c r="BY1130" i="4" s="1"/>
  <c r="BY1131" i="4" s="1"/>
  <c r="BY1132" i="4" s="1"/>
  <c r="BY1133" i="4" s="1"/>
  <c r="BY1134" i="4" s="1"/>
  <c r="BY1135" i="4" s="1"/>
  <c r="BY1136" i="4" s="1"/>
  <c r="BY1137" i="4" s="1"/>
  <c r="BY1138" i="4" s="1"/>
  <c r="BY1139" i="4" s="1"/>
  <c r="BY1140" i="4" s="1"/>
  <c r="BY1141" i="4" s="1"/>
  <c r="BY1142" i="4" s="1"/>
  <c r="BY1143" i="4" s="1"/>
  <c r="BY1144" i="4" s="1"/>
  <c r="BY1145" i="4" s="1"/>
  <c r="BY1146" i="4" s="1"/>
  <c r="BY1147" i="4" s="1"/>
  <c r="BY1148" i="4" s="1"/>
  <c r="BY1149" i="4" s="1"/>
  <c r="BY1150" i="4" s="1"/>
  <c r="BY1151" i="4" s="1"/>
  <c r="BY1152" i="4" s="1"/>
  <c r="BY1153" i="4" s="1"/>
  <c r="BY1154" i="4" s="1"/>
  <c r="BY1155" i="4" s="1"/>
  <c r="BY1156" i="4" s="1"/>
  <c r="BY1157" i="4" s="1"/>
  <c r="BY1158" i="4" s="1"/>
  <c r="BY1159" i="4" s="1"/>
  <c r="BY1160" i="4" s="1"/>
  <c r="BY1161" i="4" s="1"/>
  <c r="BY1162" i="4" s="1"/>
  <c r="BY1163" i="4" s="1"/>
  <c r="BY1164" i="4" s="1"/>
  <c r="BY1165" i="4" s="1"/>
  <c r="BY1166" i="4" s="1"/>
  <c r="BY1167" i="4" s="1"/>
  <c r="BY1168" i="4" s="1"/>
  <c r="BY1169" i="4" s="1"/>
  <c r="BY1170" i="4" s="1"/>
  <c r="BY1171" i="4" s="1"/>
  <c r="BY1172" i="4" s="1"/>
  <c r="BY1173" i="4" s="1"/>
  <c r="BY1174" i="4" s="1"/>
  <c r="BY1175" i="4" s="1"/>
  <c r="BY1176" i="4" s="1"/>
  <c r="BY1177" i="4" s="1"/>
  <c r="BY1178" i="4" s="1"/>
  <c r="BY1179" i="4" s="1"/>
  <c r="BY1180" i="4" s="1"/>
  <c r="BY1181" i="4" s="1"/>
  <c r="BY1182" i="4" s="1"/>
  <c r="BY1183" i="4" s="1"/>
  <c r="BY1184" i="4" s="1"/>
  <c r="BY1185" i="4" s="1"/>
  <c r="BY1186" i="4" s="1"/>
  <c r="BY1187" i="4" s="1"/>
  <c r="BY1188" i="4" s="1"/>
  <c r="BY1189" i="4" s="1"/>
  <c r="BY1190" i="4" s="1"/>
  <c r="BY1191" i="4" s="1"/>
  <c r="BY1192" i="4" s="1"/>
  <c r="BY1193" i="4" s="1"/>
  <c r="BY1194" i="4" s="1"/>
  <c r="BY1195" i="4" s="1"/>
  <c r="BY1196" i="4" s="1"/>
  <c r="BY1197" i="4" s="1"/>
  <c r="BY1198" i="4" s="1"/>
  <c r="BY1199" i="4" s="1"/>
  <c r="BY1200" i="4" s="1"/>
  <c r="BY1201" i="4" s="1"/>
  <c r="BY1202" i="4" s="1"/>
  <c r="BY1203" i="4" s="1"/>
  <c r="BY1204" i="4" s="1"/>
  <c r="BY1205" i="4" s="1"/>
  <c r="BY1206" i="4" s="1"/>
  <c r="BY1207" i="4" s="1"/>
  <c r="BY1208" i="4" s="1"/>
  <c r="BY1209" i="4" s="1"/>
  <c r="BY1210" i="4" s="1"/>
  <c r="BY1211" i="4" s="1"/>
  <c r="BY1212" i="4" s="1"/>
  <c r="BY1213" i="4" s="1"/>
  <c r="BY1214" i="4" s="1"/>
  <c r="BY1215" i="4" s="1"/>
  <c r="BY1216" i="4" s="1"/>
  <c r="BY1217" i="4" s="1"/>
  <c r="BY1218" i="4" s="1"/>
  <c r="BY1219" i="4" s="1"/>
  <c r="BY1220" i="4" s="1"/>
  <c r="BY1221" i="4" s="1"/>
  <c r="BY1222" i="4" s="1"/>
  <c r="BY1223" i="4" s="1"/>
  <c r="BY1224" i="4" s="1"/>
  <c r="BY1225" i="4" s="1"/>
  <c r="BY1226" i="4" s="1"/>
  <c r="BY1227" i="4" s="1"/>
  <c r="BY1228" i="4" s="1"/>
  <c r="BY1229" i="4" s="1"/>
  <c r="BY1230" i="4" s="1"/>
  <c r="BY1231" i="4" s="1"/>
  <c r="BY1232" i="4" s="1"/>
  <c r="BY1233" i="4" s="1"/>
  <c r="BY1234" i="4" s="1"/>
  <c r="BY1235" i="4" s="1"/>
  <c r="BY1236" i="4" s="1"/>
  <c r="BY1237" i="4" s="1"/>
  <c r="BY1238" i="4" s="1"/>
  <c r="BY1239" i="4" s="1"/>
  <c r="BY1240" i="4" s="1"/>
  <c r="BY1241" i="4" s="1"/>
  <c r="BY1242" i="4" s="1"/>
  <c r="BY1243" i="4" s="1"/>
  <c r="BY1244" i="4" s="1"/>
  <c r="BY1245" i="4" s="1"/>
  <c r="BY1246" i="4" s="1"/>
  <c r="BY1247" i="4" s="1"/>
  <c r="BY1248" i="4" s="1"/>
  <c r="BY1249" i="4" s="1"/>
  <c r="BY1250" i="4" s="1"/>
  <c r="BY1251" i="4" s="1"/>
  <c r="BY1252" i="4" s="1"/>
  <c r="BY1253" i="4" s="1"/>
  <c r="BY1254" i="4" s="1"/>
  <c r="BY1255" i="4" s="1"/>
  <c r="BY1256" i="4" s="1"/>
  <c r="BY1257" i="4" s="1"/>
  <c r="BY1258" i="4" s="1"/>
  <c r="BY1259" i="4" s="1"/>
  <c r="BY1260" i="4" s="1"/>
  <c r="BY1261" i="4" s="1"/>
  <c r="BY1262" i="4" s="1"/>
  <c r="BY1263" i="4" s="1"/>
  <c r="BY1264" i="4" s="1"/>
  <c r="BY1265" i="4" s="1"/>
  <c r="BY1266" i="4" s="1"/>
  <c r="BY1267" i="4" s="1"/>
  <c r="BY1268" i="4" s="1"/>
  <c r="BY1269" i="4" s="1"/>
  <c r="BY1270" i="4" s="1"/>
  <c r="BY1271" i="4" s="1"/>
  <c r="BY1272" i="4" s="1"/>
  <c r="BY1273" i="4" s="1"/>
  <c r="BY1274" i="4" s="1"/>
  <c r="BY1275" i="4" s="1"/>
  <c r="BY1276" i="4" s="1"/>
  <c r="BY1277" i="4" s="1"/>
  <c r="BY1278" i="4" s="1"/>
  <c r="BY1279" i="4" s="1"/>
  <c r="BY1280" i="4" s="1"/>
  <c r="BY1281" i="4" s="1"/>
  <c r="BY1282" i="4" s="1"/>
  <c r="BY1283" i="4" s="1"/>
  <c r="BY1284" i="4" s="1"/>
  <c r="BY1285" i="4" s="1"/>
  <c r="BY1286" i="4" s="1"/>
  <c r="BY1287" i="4" s="1"/>
  <c r="BY1288" i="4" s="1"/>
  <c r="BY1289" i="4" s="1"/>
  <c r="BY1290" i="4" s="1"/>
  <c r="BY1291" i="4" s="1"/>
  <c r="BY1292" i="4" s="1"/>
  <c r="BY1293" i="4" s="1"/>
  <c r="BY1294" i="4" s="1"/>
  <c r="BY1295" i="4" s="1"/>
  <c r="BY1296" i="4" s="1"/>
  <c r="BY1297" i="4" s="1"/>
  <c r="BY1298" i="4" s="1"/>
  <c r="BY1299" i="4" s="1"/>
  <c r="BY1300" i="4" s="1"/>
  <c r="BY1301" i="4" s="1"/>
  <c r="BY1302" i="4" s="1"/>
  <c r="BY1303" i="4" s="1"/>
  <c r="BY1304" i="4" s="1"/>
  <c r="BY1305" i="4" s="1"/>
  <c r="BY1306" i="4" s="1"/>
  <c r="BY1307" i="4" s="1"/>
  <c r="BY1308" i="4" s="1"/>
  <c r="BY1309" i="4" s="1"/>
  <c r="BY1310" i="4" s="1"/>
  <c r="BY1311" i="4" s="1"/>
  <c r="BY1312" i="4" s="1"/>
  <c r="BY1313" i="4" s="1"/>
  <c r="BY1314" i="4" s="1"/>
  <c r="BY1315" i="4" s="1"/>
  <c r="BY1316" i="4" s="1"/>
  <c r="BY1317" i="4" s="1"/>
  <c r="BY1318" i="4" s="1"/>
  <c r="BY1319" i="4" s="1"/>
  <c r="BY1320" i="4" s="1"/>
  <c r="BY1321" i="4" s="1"/>
  <c r="BY1322" i="4" s="1"/>
  <c r="BY1323" i="4" s="1"/>
  <c r="BY1324" i="4" s="1"/>
  <c r="BY1325" i="4" s="1"/>
  <c r="BY1326" i="4" s="1"/>
  <c r="BY1327" i="4" s="1"/>
  <c r="BY1328" i="4" s="1"/>
  <c r="BY1329" i="4" s="1"/>
  <c r="BY1330" i="4" s="1"/>
  <c r="BY1331" i="4" s="1"/>
  <c r="BY1332" i="4" s="1"/>
  <c r="BY1333" i="4" s="1"/>
  <c r="BY1334" i="4" s="1"/>
  <c r="BY1335" i="4" s="1"/>
  <c r="BY1336" i="4" s="1"/>
  <c r="BY1337" i="4" s="1"/>
  <c r="BY1338" i="4" s="1"/>
  <c r="BY1339" i="4" s="1"/>
  <c r="BY1340" i="4" s="1"/>
  <c r="BY1341" i="4" s="1"/>
  <c r="BY1342" i="4" s="1"/>
  <c r="BY1343" i="4" s="1"/>
  <c r="BY1344" i="4" s="1"/>
  <c r="BY1345" i="4" s="1"/>
  <c r="BY1346" i="4" s="1"/>
  <c r="BY1347" i="4" s="1"/>
  <c r="BY1348" i="4" s="1"/>
  <c r="BY1349" i="4" s="1"/>
  <c r="BY1350" i="4" s="1"/>
  <c r="BY1351" i="4" s="1"/>
  <c r="BY1352" i="4" s="1"/>
  <c r="BY1353" i="4" s="1"/>
  <c r="BY1354" i="4" s="1"/>
  <c r="BY1355" i="4" s="1"/>
  <c r="BY1356" i="4" s="1"/>
  <c r="BY1357" i="4" s="1"/>
  <c r="BY1358" i="4" s="1"/>
  <c r="BY1359" i="4" s="1"/>
  <c r="BY1360" i="4" s="1"/>
  <c r="BY1361" i="4" s="1"/>
  <c r="BY1362" i="4" s="1"/>
  <c r="BY1363" i="4" s="1"/>
  <c r="BY1364" i="4" s="1"/>
  <c r="BY1365" i="4" s="1"/>
  <c r="BY1366" i="4" s="1"/>
  <c r="BY1367" i="4" s="1"/>
  <c r="BY1368" i="4" s="1"/>
  <c r="BY1369" i="4" s="1"/>
  <c r="BY1370" i="4" s="1"/>
  <c r="BY1371" i="4" s="1"/>
  <c r="BY1372" i="4" s="1"/>
  <c r="BY1373" i="4" s="1"/>
  <c r="BY1374" i="4" s="1"/>
  <c r="BY1375" i="4" s="1"/>
  <c r="BY1376" i="4" s="1"/>
  <c r="BY1377" i="4" s="1"/>
  <c r="BY1378" i="4" s="1"/>
  <c r="BY1379" i="4" s="1"/>
  <c r="BY1380" i="4" s="1"/>
  <c r="BY1381" i="4" s="1"/>
  <c r="BY1382" i="4" s="1"/>
  <c r="BY1383" i="4" s="1"/>
  <c r="BY1384" i="4" s="1"/>
  <c r="BY1385" i="4" s="1"/>
  <c r="BY1386" i="4" s="1"/>
  <c r="BY1387" i="4" s="1"/>
  <c r="BY1388" i="4" s="1"/>
  <c r="BY1389" i="4" s="1"/>
  <c r="BY1390" i="4" s="1"/>
  <c r="BY1391" i="4" s="1"/>
  <c r="BY1392" i="4" s="1"/>
  <c r="BY1393" i="4" s="1"/>
  <c r="BY1394" i="4" s="1"/>
  <c r="BY1395" i="4" s="1"/>
  <c r="BY1396" i="4" s="1"/>
  <c r="BY1397" i="4" s="1"/>
  <c r="BY1398" i="4" s="1"/>
  <c r="BY1399" i="4" s="1"/>
  <c r="BY1400" i="4" s="1"/>
  <c r="BY1401" i="4" s="1"/>
  <c r="BY1402" i="4" s="1"/>
  <c r="BY1403" i="4" s="1"/>
  <c r="BY1404" i="4" s="1"/>
  <c r="BY1405" i="4" s="1"/>
  <c r="BY1406" i="4" s="1"/>
  <c r="BY1407" i="4" s="1"/>
  <c r="BY1408" i="4" s="1"/>
  <c r="BY1409" i="4" s="1"/>
  <c r="BY1410" i="4" s="1"/>
  <c r="BY1411" i="4" s="1"/>
  <c r="BY1412" i="4" s="1"/>
  <c r="BY1413" i="4" s="1"/>
  <c r="BY1414" i="4" s="1"/>
  <c r="BY1415" i="4" s="1"/>
  <c r="BY1416" i="4" s="1"/>
  <c r="BY1417" i="4" s="1"/>
  <c r="BY1418" i="4" s="1"/>
  <c r="BY1419" i="4" s="1"/>
  <c r="BY1420" i="4" s="1"/>
  <c r="BY1421" i="4" s="1"/>
  <c r="BY1422" i="4" s="1"/>
  <c r="BY1423" i="4" s="1"/>
  <c r="BY1424" i="4" s="1"/>
  <c r="BY1425" i="4" s="1"/>
  <c r="BY1426" i="4" s="1"/>
  <c r="BY1427" i="4" s="1"/>
  <c r="BY1428" i="4" s="1"/>
  <c r="BY1429" i="4" s="1"/>
  <c r="BY1430" i="4" s="1"/>
  <c r="BY1431" i="4" s="1"/>
  <c r="BY1432" i="4" s="1"/>
  <c r="BY1433" i="4" s="1"/>
  <c r="BY1434" i="4" s="1"/>
  <c r="BY1435" i="4" s="1"/>
  <c r="BY1436" i="4" s="1"/>
  <c r="BY1437" i="4" s="1"/>
  <c r="BY1438" i="4" s="1"/>
  <c r="BY1439" i="4" s="1"/>
  <c r="BY1440" i="4" s="1"/>
  <c r="BY1441" i="4" s="1"/>
  <c r="BY1442" i="4" s="1"/>
  <c r="BY1443" i="4" s="1"/>
  <c r="BY1444" i="4" s="1"/>
  <c r="BY1445" i="4" s="1"/>
  <c r="BY1446" i="4" s="1"/>
  <c r="BY1447" i="4" s="1"/>
  <c r="BY1448" i="4" s="1"/>
  <c r="BY1449" i="4" s="1"/>
  <c r="BY1450" i="4" s="1"/>
  <c r="BY1451" i="4" s="1"/>
  <c r="BY1452" i="4" s="1"/>
  <c r="BY1453" i="4" s="1"/>
  <c r="BY1454" i="4" s="1"/>
  <c r="BY1455" i="4" s="1"/>
  <c r="BY1456" i="4" s="1"/>
  <c r="BY1457" i="4" s="1"/>
  <c r="BY1458" i="4" s="1"/>
  <c r="BY1459" i="4" s="1"/>
  <c r="BY1460" i="4" s="1"/>
  <c r="BY1461" i="4" s="1"/>
  <c r="BY1462" i="4" s="1"/>
  <c r="BY1463" i="4" s="1"/>
  <c r="BY1464" i="4" s="1"/>
  <c r="BY1465" i="4" s="1"/>
  <c r="BY1466" i="4" s="1"/>
  <c r="BY1467" i="4" s="1"/>
  <c r="BY1468" i="4" s="1"/>
  <c r="BY1469" i="4" s="1"/>
  <c r="BY1470" i="4" s="1"/>
  <c r="BY1471" i="4" s="1"/>
  <c r="BY1472" i="4" s="1"/>
  <c r="BY1473" i="4" s="1"/>
  <c r="BY1474" i="4" s="1"/>
  <c r="BY1475" i="4" s="1"/>
  <c r="BY1476" i="4" s="1"/>
  <c r="BY1477" i="4" s="1"/>
  <c r="BY1478" i="4" s="1"/>
  <c r="BY1479" i="4" s="1"/>
  <c r="BY1480" i="4" s="1"/>
  <c r="BY1481" i="4" s="1"/>
  <c r="BY1482" i="4" s="1"/>
  <c r="BY1483" i="4" s="1"/>
  <c r="BY1484" i="4" s="1"/>
  <c r="BY1485" i="4" s="1"/>
  <c r="BY1486" i="4" s="1"/>
  <c r="BY1487" i="4" s="1"/>
  <c r="BY1488" i="4" s="1"/>
  <c r="BY1489" i="4" s="1"/>
  <c r="BY1490" i="4" s="1"/>
  <c r="BY1491" i="4" s="1"/>
  <c r="BY1492" i="4" s="1"/>
  <c r="BY1493" i="4" s="1"/>
  <c r="BY1494" i="4" s="1"/>
  <c r="BY1495" i="4" s="1"/>
  <c r="BY1496" i="4" s="1"/>
  <c r="BY1497" i="4" s="1"/>
  <c r="BY1498" i="4" s="1"/>
  <c r="BY1499" i="4" s="1"/>
  <c r="BY1500" i="4" s="1"/>
  <c r="BY1501" i="4" s="1"/>
  <c r="BY1502" i="4" s="1"/>
  <c r="BY1503" i="4" s="1"/>
  <c r="BY1504" i="4" s="1"/>
  <c r="BY1505" i="4" s="1"/>
  <c r="BY1506" i="4" s="1"/>
  <c r="BY1507" i="4" s="1"/>
  <c r="BY1508" i="4" s="1"/>
  <c r="BY1509" i="4" s="1"/>
  <c r="BY1510" i="4" s="1"/>
  <c r="BY1511" i="4" s="1"/>
  <c r="BY1512" i="4" s="1"/>
  <c r="BY1513" i="4" s="1"/>
  <c r="BY1514" i="4" s="1"/>
  <c r="BY1515" i="4" s="1"/>
  <c r="BY1516" i="4" s="1"/>
  <c r="BY1517" i="4" s="1"/>
  <c r="BY1518" i="4" s="1"/>
  <c r="BY1519" i="4" s="1"/>
  <c r="BY1520" i="4" s="1"/>
  <c r="BY1521" i="4" s="1"/>
  <c r="BY1522" i="4" s="1"/>
  <c r="BY1523" i="4" s="1"/>
  <c r="BY1524" i="4" s="1"/>
  <c r="BY1525" i="4" s="1"/>
  <c r="BY1526" i="4" s="1"/>
  <c r="BY1527" i="4" s="1"/>
  <c r="BY1528" i="4" s="1"/>
  <c r="BY1529" i="4" s="1"/>
  <c r="BY1530" i="4" s="1"/>
  <c r="BY1531" i="4" s="1"/>
  <c r="BY1532" i="4" s="1"/>
  <c r="BY1533" i="4" s="1"/>
  <c r="BY1534" i="4" s="1"/>
  <c r="BY1535" i="4" s="1"/>
  <c r="BY1536" i="4" s="1"/>
  <c r="BY1537" i="4" s="1"/>
  <c r="BY1538" i="4" s="1"/>
  <c r="BY1539" i="4" s="1"/>
  <c r="BY1540" i="4" s="1"/>
  <c r="BY1541" i="4" s="1"/>
  <c r="BY1542" i="4" s="1"/>
  <c r="BY1543" i="4" s="1"/>
  <c r="BY1544" i="4" s="1"/>
  <c r="BY1545" i="4" s="1"/>
  <c r="BY1546" i="4" s="1"/>
  <c r="BY1547" i="4" s="1"/>
  <c r="BY1548" i="4" s="1"/>
  <c r="BY1549" i="4" s="1"/>
  <c r="BY1550" i="4" s="1"/>
  <c r="BY1551" i="4" s="1"/>
  <c r="BY1552" i="4" s="1"/>
  <c r="BY1553" i="4" s="1"/>
  <c r="BY1554" i="4" s="1"/>
  <c r="BY1555" i="4" s="1"/>
  <c r="BY1556" i="4" s="1"/>
  <c r="BY1557" i="4" s="1"/>
  <c r="BY1558" i="4" s="1"/>
  <c r="BY1559" i="4" s="1"/>
  <c r="BY1560" i="4" s="1"/>
  <c r="BY1561" i="4" s="1"/>
  <c r="BY1562" i="4" s="1"/>
  <c r="BY1563" i="4" s="1"/>
  <c r="BY1564" i="4" s="1"/>
  <c r="BY1565" i="4" s="1"/>
  <c r="BY1566" i="4" s="1"/>
  <c r="BY1567" i="4" s="1"/>
  <c r="BY1568" i="4" s="1"/>
  <c r="BY1569" i="4" s="1"/>
  <c r="BY1570" i="4" s="1"/>
  <c r="BY1571" i="4" s="1"/>
  <c r="BY1572" i="4" s="1"/>
  <c r="BY1573" i="4" s="1"/>
  <c r="BY1574" i="4" s="1"/>
  <c r="BY1575" i="4" s="1"/>
  <c r="BY1576" i="4" s="1"/>
  <c r="BY1577" i="4" s="1"/>
  <c r="BY1578" i="4" s="1"/>
  <c r="BY1579" i="4" s="1"/>
  <c r="BY1580" i="4" s="1"/>
  <c r="BY1581" i="4" s="1"/>
  <c r="BY1582" i="4" s="1"/>
  <c r="BY1583" i="4" s="1"/>
  <c r="BY1584" i="4" s="1"/>
  <c r="BY1585" i="4" s="1"/>
  <c r="BY1586" i="4" s="1"/>
  <c r="BY1587" i="4" s="1"/>
  <c r="BY1588" i="4" s="1"/>
  <c r="BY1589" i="4" s="1"/>
  <c r="BY1590" i="4" s="1"/>
  <c r="BY1591" i="4" s="1"/>
  <c r="BY1592" i="4" s="1"/>
  <c r="BY1593" i="4" s="1"/>
  <c r="BY1594" i="4" s="1"/>
  <c r="BY1595" i="4" s="1"/>
  <c r="BY1596" i="4" s="1"/>
  <c r="BY1597" i="4" s="1"/>
  <c r="BY1598" i="4" s="1"/>
  <c r="BY1599" i="4" s="1"/>
  <c r="BY1600" i="4" s="1"/>
  <c r="BY1601" i="4" s="1"/>
  <c r="BY1602" i="4" s="1"/>
  <c r="BY1603" i="4" s="1"/>
  <c r="BY1604" i="4" s="1"/>
  <c r="BY1605" i="4" s="1"/>
  <c r="BY1606" i="4" s="1"/>
  <c r="BY1607" i="4" s="1"/>
  <c r="BY1608" i="4" s="1"/>
  <c r="BY1609" i="4" s="1"/>
  <c r="BY1610" i="4" s="1"/>
  <c r="BY1611" i="4" s="1"/>
  <c r="BY1612" i="4" s="1"/>
  <c r="BY1613" i="4" s="1"/>
  <c r="BY1614" i="4" s="1"/>
  <c r="BY1615" i="4" s="1"/>
  <c r="BY1616" i="4" s="1"/>
  <c r="BY1617" i="4" s="1"/>
  <c r="BY1618" i="4" s="1"/>
  <c r="BY1619" i="4" s="1"/>
  <c r="BY1620" i="4" s="1"/>
  <c r="BY1621" i="4" s="1"/>
  <c r="BY1622" i="4" s="1"/>
  <c r="BY1623" i="4" s="1"/>
  <c r="BY1624" i="4" s="1"/>
  <c r="BY1625" i="4" s="1"/>
  <c r="BY1626" i="4" s="1"/>
  <c r="BY1627" i="4" s="1"/>
  <c r="BY1628" i="4" s="1"/>
  <c r="BY1629" i="4" s="1"/>
  <c r="BY1630" i="4" s="1"/>
  <c r="BY1631" i="4" s="1"/>
  <c r="BY1632" i="4" s="1"/>
  <c r="BY1633" i="4" s="1"/>
  <c r="BY1634" i="4" s="1"/>
  <c r="BY1635" i="4" s="1"/>
  <c r="BY1636" i="4" s="1"/>
  <c r="BY1637" i="4" s="1"/>
  <c r="BY1638" i="4" s="1"/>
  <c r="BY1639" i="4" s="1"/>
  <c r="BY1640" i="4" s="1"/>
  <c r="BY1641" i="4" s="1"/>
  <c r="BY1642" i="4" s="1"/>
  <c r="BY1643" i="4" s="1"/>
  <c r="BY1644" i="4" s="1"/>
  <c r="BY1645" i="4" s="1"/>
  <c r="BY1646" i="4" s="1"/>
  <c r="BY1647" i="4" s="1"/>
  <c r="BY1648" i="4" s="1"/>
  <c r="BY1649" i="4" s="1"/>
  <c r="BY1650" i="4" s="1"/>
  <c r="BY1651" i="4" s="1"/>
  <c r="BY1652" i="4" s="1"/>
  <c r="BY1653" i="4" s="1"/>
  <c r="BY1654" i="4" s="1"/>
  <c r="BY1655" i="4" s="1"/>
  <c r="BY1656" i="4" s="1"/>
  <c r="BY1657" i="4" s="1"/>
  <c r="BY1658" i="4" s="1"/>
  <c r="BY1659" i="4" s="1"/>
  <c r="BY1660" i="4" s="1"/>
  <c r="BY1661" i="4" s="1"/>
  <c r="BY1662" i="4" s="1"/>
  <c r="BY1663" i="4" s="1"/>
  <c r="BY1664" i="4" s="1"/>
  <c r="BY1665" i="4" s="1"/>
  <c r="BY1666" i="4" s="1"/>
  <c r="BY1667" i="4" s="1"/>
  <c r="BY1668" i="4" s="1"/>
  <c r="BY1669" i="4" s="1"/>
  <c r="BY1670" i="4" s="1"/>
  <c r="BY1671" i="4" s="1"/>
  <c r="BY1672" i="4" s="1"/>
  <c r="BY1673" i="4" s="1"/>
  <c r="BY1674" i="4" s="1"/>
  <c r="BY1675" i="4" s="1"/>
  <c r="BY1676" i="4" s="1"/>
  <c r="BY1677" i="4" s="1"/>
  <c r="BY1678" i="4" s="1"/>
  <c r="BY1679" i="4" s="1"/>
  <c r="BY1680" i="4" s="1"/>
  <c r="BY1681" i="4" s="1"/>
  <c r="BY1682" i="4" s="1"/>
  <c r="BY1683" i="4" s="1"/>
  <c r="BY1684" i="4" s="1"/>
  <c r="BY1685" i="4" s="1"/>
  <c r="BY1686" i="4" s="1"/>
  <c r="BY1687" i="4" s="1"/>
  <c r="BY1688" i="4" s="1"/>
  <c r="BY1689" i="4" s="1"/>
  <c r="BY1690" i="4" s="1"/>
  <c r="BY1691" i="4" s="1"/>
  <c r="BY1692" i="4" s="1"/>
  <c r="BY1693" i="4" s="1"/>
  <c r="BY1694" i="4" s="1"/>
  <c r="BY1695" i="4" s="1"/>
  <c r="BY1696" i="4" s="1"/>
  <c r="BY1697" i="4" s="1"/>
  <c r="BY1698" i="4" s="1"/>
  <c r="BY1699" i="4" s="1"/>
  <c r="BY1700" i="4" s="1"/>
  <c r="BY1701" i="4" s="1"/>
  <c r="BY1702" i="4" s="1"/>
  <c r="BY1703" i="4" s="1"/>
  <c r="BY1704" i="4" s="1"/>
  <c r="BY1705" i="4" s="1"/>
  <c r="BY1706" i="4" s="1"/>
  <c r="BY1707" i="4" s="1"/>
  <c r="BY1708" i="4" s="1"/>
  <c r="BY1709" i="4" s="1"/>
  <c r="BY1710" i="4" s="1"/>
  <c r="BY1711" i="4" s="1"/>
  <c r="BY1712" i="4" s="1"/>
  <c r="BY1713" i="4" s="1"/>
  <c r="BY1714" i="4" s="1"/>
  <c r="BY1715" i="4" s="1"/>
  <c r="BY1716" i="4" s="1"/>
  <c r="BY1717" i="4" s="1"/>
  <c r="BY1718" i="4" s="1"/>
  <c r="BY1719" i="4" s="1"/>
  <c r="BY1720" i="4" s="1"/>
  <c r="BY1721" i="4" s="1"/>
  <c r="BY1722" i="4" s="1"/>
  <c r="BY1723" i="4" s="1"/>
  <c r="BY1724" i="4" s="1"/>
  <c r="BY1725" i="4" s="1"/>
  <c r="BY1726" i="4" s="1"/>
  <c r="BY1727" i="4" s="1"/>
  <c r="BY1728" i="4" s="1"/>
  <c r="BY1729" i="4" s="1"/>
  <c r="BY1730" i="4" s="1"/>
  <c r="BY1731" i="4" s="1"/>
  <c r="BY1732" i="4" s="1"/>
  <c r="BY1733" i="4" s="1"/>
  <c r="BY1734" i="4" s="1"/>
  <c r="BY1735" i="4" s="1"/>
  <c r="BY1736" i="4" s="1"/>
  <c r="BY1737" i="4" s="1"/>
  <c r="BY1738" i="4" s="1"/>
  <c r="BY1739" i="4" s="1"/>
  <c r="BY1740" i="4" s="1"/>
  <c r="BY1741" i="4" s="1"/>
  <c r="BY1742" i="4" s="1"/>
  <c r="BY1743" i="4" s="1"/>
  <c r="BY1744" i="4" s="1"/>
  <c r="BY1745" i="4" s="1"/>
  <c r="BY1746" i="4" s="1"/>
  <c r="BY1747" i="4" s="1"/>
  <c r="BY1748" i="4" s="1"/>
  <c r="BY1749" i="4" s="1"/>
  <c r="BY1750" i="4" s="1"/>
  <c r="BY1751" i="4" s="1"/>
  <c r="BY1752" i="4" s="1"/>
  <c r="BY1753" i="4" s="1"/>
  <c r="BY1754" i="4" s="1"/>
  <c r="BY1755" i="4" s="1"/>
  <c r="BY1756" i="4" s="1"/>
  <c r="BY1757" i="4" s="1"/>
  <c r="BY1758" i="4" s="1"/>
  <c r="BY1759" i="4" s="1"/>
  <c r="BY1760" i="4" s="1"/>
  <c r="BY1761" i="4" s="1"/>
  <c r="BY1762" i="4" s="1"/>
  <c r="BY1763" i="4" s="1"/>
  <c r="BY1764" i="4" s="1"/>
  <c r="BY1765" i="4" s="1"/>
  <c r="BY1766" i="4" s="1"/>
  <c r="BY1767" i="4" s="1"/>
  <c r="BY1768" i="4" s="1"/>
  <c r="BY1769" i="4" s="1"/>
  <c r="BY1770" i="4" s="1"/>
  <c r="BY1771" i="4" s="1"/>
  <c r="BY1772" i="4" s="1"/>
  <c r="BY1773" i="4" s="1"/>
  <c r="BY1774" i="4" s="1"/>
  <c r="BY1775" i="4" s="1"/>
  <c r="BY1776" i="4" s="1"/>
  <c r="BY1777" i="4" s="1"/>
  <c r="BY1778" i="4" s="1"/>
  <c r="BY1779" i="4" s="1"/>
  <c r="BY1780" i="4" s="1"/>
  <c r="BY1781" i="4" s="1"/>
  <c r="BY1782" i="4" s="1"/>
  <c r="BY1783" i="4" s="1"/>
  <c r="BY1784" i="4" s="1"/>
  <c r="BY1785" i="4" s="1"/>
  <c r="BY1786" i="4" s="1"/>
  <c r="BY1787" i="4" s="1"/>
  <c r="BY1788" i="4" s="1"/>
  <c r="BY1789" i="4" s="1"/>
  <c r="BY1790" i="4" s="1"/>
  <c r="BY1791" i="4" s="1"/>
  <c r="BY1792" i="4" s="1"/>
  <c r="BY1793" i="4" s="1"/>
  <c r="BY1794" i="4" s="1"/>
  <c r="BY1795" i="4" s="1"/>
  <c r="BY1796" i="4" s="1"/>
  <c r="BY1797" i="4" s="1"/>
  <c r="BY1798" i="4" s="1"/>
  <c r="BY1799" i="4" s="1"/>
  <c r="BY1800" i="4" s="1"/>
  <c r="BY1801" i="4" s="1"/>
  <c r="BY1802" i="4" s="1"/>
  <c r="BY1803" i="4" s="1"/>
  <c r="BY1804" i="4" s="1"/>
  <c r="BY1805" i="4" s="1"/>
  <c r="BY1806" i="4" s="1"/>
  <c r="BY1807" i="4" s="1"/>
  <c r="BY1808" i="4" s="1"/>
  <c r="BY1809" i="4" s="1"/>
  <c r="BY1810" i="4" s="1"/>
  <c r="BY1811" i="4" s="1"/>
  <c r="BY1812" i="4" s="1"/>
  <c r="BY1813" i="4" s="1"/>
  <c r="BY1814" i="4" s="1"/>
  <c r="BY1815" i="4" s="1"/>
  <c r="BY1816" i="4" s="1"/>
  <c r="BY1817" i="4" s="1"/>
  <c r="BY1818" i="4" s="1"/>
  <c r="BY1819" i="4" s="1"/>
  <c r="BY1820" i="4" s="1"/>
  <c r="BY1821" i="4" s="1"/>
  <c r="BY1822" i="4" s="1"/>
  <c r="BY1823" i="4" s="1"/>
  <c r="BY1824" i="4" s="1"/>
  <c r="BY1825" i="4" s="1"/>
  <c r="BY1826" i="4" s="1"/>
  <c r="BY1827" i="4" s="1"/>
  <c r="BY1828" i="4" s="1"/>
  <c r="BY1829" i="4" s="1"/>
  <c r="BY1830" i="4" s="1"/>
  <c r="BY1831" i="4" s="1"/>
  <c r="BY1832" i="4" s="1"/>
  <c r="BY1833" i="4" s="1"/>
  <c r="BY1834" i="4" s="1"/>
  <c r="BY1835" i="4" s="1"/>
  <c r="BY1836" i="4" s="1"/>
  <c r="BY1837" i="4" s="1"/>
  <c r="BY1838" i="4" s="1"/>
  <c r="BY1839" i="4" s="1"/>
  <c r="BY1840" i="4" s="1"/>
  <c r="BY1841" i="4" s="1"/>
  <c r="BY1842" i="4" s="1"/>
  <c r="BY1843" i="4" s="1"/>
  <c r="BY1844" i="4" s="1"/>
  <c r="BY1845" i="4" s="1"/>
  <c r="BY1846" i="4" s="1"/>
  <c r="BY1847" i="4" s="1"/>
  <c r="BY1848" i="4" s="1"/>
  <c r="BY1849" i="4" s="1"/>
  <c r="BY1850" i="4" s="1"/>
  <c r="BY1851" i="4" s="1"/>
  <c r="BY1852" i="4" s="1"/>
  <c r="BY1853" i="4" s="1"/>
  <c r="BY1854" i="4" s="1"/>
  <c r="BY1855" i="4" s="1"/>
  <c r="BY1856" i="4" s="1"/>
  <c r="BY1857" i="4" s="1"/>
  <c r="BY1858" i="4" s="1"/>
  <c r="BY1859" i="4" s="1"/>
  <c r="BY1860" i="4" s="1"/>
  <c r="BY1861" i="4" s="1"/>
  <c r="BY1862" i="4" s="1"/>
  <c r="BY1863" i="4" s="1"/>
  <c r="BY1864" i="4" s="1"/>
  <c r="BY1865" i="4" s="1"/>
  <c r="BY1866" i="4" s="1"/>
  <c r="BY1867" i="4" s="1"/>
  <c r="BY1868" i="4" s="1"/>
  <c r="BY1869" i="4" s="1"/>
  <c r="BY1870" i="4" s="1"/>
  <c r="BY1871" i="4" s="1"/>
  <c r="BY1872" i="4" s="1"/>
  <c r="BY1873" i="4" s="1"/>
  <c r="BY1874" i="4" s="1"/>
  <c r="BY1875" i="4" s="1"/>
  <c r="BY1876" i="4" s="1"/>
  <c r="BY1877" i="4" s="1"/>
  <c r="BY1878" i="4" s="1"/>
  <c r="BY1879" i="4" s="1"/>
  <c r="BY1880" i="4" s="1"/>
  <c r="BY1881" i="4" s="1"/>
  <c r="BY1882" i="4" s="1"/>
  <c r="BY1883" i="4" s="1"/>
  <c r="BY1884" i="4" s="1"/>
  <c r="BY1885" i="4" s="1"/>
  <c r="BY1886" i="4" s="1"/>
  <c r="BY1887" i="4" s="1"/>
  <c r="BY1888" i="4" s="1"/>
  <c r="BY1889" i="4" s="1"/>
  <c r="BY1890" i="4" s="1"/>
  <c r="BY1891" i="4" s="1"/>
  <c r="BY1892" i="4" s="1"/>
  <c r="BY1893" i="4" s="1"/>
  <c r="BY1894" i="4" s="1"/>
  <c r="BY1895" i="4" s="1"/>
  <c r="BY1896" i="4" s="1"/>
  <c r="BY1897" i="4" s="1"/>
  <c r="BY1898" i="4" s="1"/>
  <c r="BY1899" i="4" s="1"/>
  <c r="BY1900" i="4" s="1"/>
  <c r="BY1901" i="4" s="1"/>
  <c r="BY1902" i="4" s="1"/>
  <c r="BY1903" i="4" s="1"/>
  <c r="BY1904" i="4" s="1"/>
  <c r="BY1905" i="4" s="1"/>
  <c r="BY1906" i="4" s="1"/>
  <c r="BY1907" i="4" s="1"/>
  <c r="BY1908" i="4" s="1"/>
  <c r="BY1909" i="4" s="1"/>
  <c r="BY1910" i="4" s="1"/>
  <c r="BY1911" i="4" s="1"/>
  <c r="BY1912" i="4" s="1"/>
  <c r="BY1913" i="4" s="1"/>
  <c r="BY1914" i="4" s="1"/>
  <c r="BY1915" i="4" s="1"/>
  <c r="BY1916" i="4" s="1"/>
  <c r="BY1917" i="4" s="1"/>
  <c r="BY1918" i="4" s="1"/>
  <c r="BY1919" i="4" s="1"/>
  <c r="BY1920" i="4" s="1"/>
  <c r="BY1921" i="4" s="1"/>
  <c r="BY1922" i="4" s="1"/>
  <c r="BY1923" i="4" s="1"/>
  <c r="BY1924" i="4" s="1"/>
  <c r="BY1925" i="4" s="1"/>
  <c r="BY1926" i="4" s="1"/>
  <c r="BY1927" i="4" s="1"/>
  <c r="BY1928" i="4" s="1"/>
  <c r="BY1929" i="4" s="1"/>
  <c r="BY1930" i="4" s="1"/>
  <c r="BY1931" i="4" s="1"/>
  <c r="BY1932" i="4" s="1"/>
  <c r="BY1933" i="4" s="1"/>
  <c r="BY1934" i="4" s="1"/>
  <c r="BY1935" i="4" s="1"/>
  <c r="BY1936" i="4" s="1"/>
  <c r="BY1937" i="4" s="1"/>
  <c r="BY1938" i="4" s="1"/>
  <c r="BY1939" i="4" s="1"/>
  <c r="BY1940" i="4" s="1"/>
  <c r="BY1941" i="4" s="1"/>
  <c r="BY1942" i="4" s="1"/>
  <c r="BY1943" i="4" s="1"/>
  <c r="BY1944" i="4" s="1"/>
  <c r="BY1945" i="4" s="1"/>
  <c r="BY1946" i="4" s="1"/>
  <c r="BY1947" i="4" s="1"/>
  <c r="BY1948" i="4" s="1"/>
  <c r="BY1949" i="4" s="1"/>
  <c r="BY1950" i="4" s="1"/>
  <c r="BY1951" i="4" s="1"/>
  <c r="BY1952" i="4" s="1"/>
  <c r="BY1953" i="4" s="1"/>
  <c r="BY1954" i="4" s="1"/>
  <c r="BY1955" i="4" s="1"/>
  <c r="BY1956" i="4" s="1"/>
  <c r="BY1957" i="4" s="1"/>
  <c r="BY1958" i="4" s="1"/>
  <c r="BY1959" i="4" s="1"/>
  <c r="BY1960" i="4" s="1"/>
  <c r="BY1961" i="4" s="1"/>
  <c r="BY1962" i="4" s="1"/>
  <c r="BY1963" i="4" s="1"/>
  <c r="BY1964" i="4" s="1"/>
  <c r="BY1965" i="4" s="1"/>
  <c r="BY1966" i="4" s="1"/>
  <c r="BY1967" i="4" s="1"/>
  <c r="BY1968" i="4" s="1"/>
  <c r="BY1969" i="4" s="1"/>
  <c r="BY1970" i="4" s="1"/>
  <c r="BY1971" i="4" s="1"/>
  <c r="BY1972" i="4" s="1"/>
  <c r="BY1973" i="4" s="1"/>
  <c r="BY1974" i="4" s="1"/>
  <c r="BY1975" i="4" s="1"/>
  <c r="BY1976" i="4" s="1"/>
  <c r="BY1977" i="4" s="1"/>
  <c r="BY1978" i="4" s="1"/>
  <c r="BY1979" i="4" s="1"/>
  <c r="BY1980" i="4" s="1"/>
  <c r="BY1981" i="4" s="1"/>
  <c r="BY1982" i="4" s="1"/>
  <c r="BY1983" i="4" s="1"/>
  <c r="BY1984" i="4" s="1"/>
  <c r="BY1985" i="4" s="1"/>
  <c r="BY1986" i="4" s="1"/>
  <c r="BY1987" i="4" s="1"/>
  <c r="BY1988" i="4" s="1"/>
  <c r="BY1989" i="4" s="1"/>
  <c r="BY1990" i="4" s="1"/>
  <c r="BY1991" i="4" s="1"/>
  <c r="BY1992" i="4" s="1"/>
  <c r="BY1993" i="4" s="1"/>
  <c r="BY1994" i="4" s="1"/>
  <c r="BY1995" i="4" s="1"/>
  <c r="BY1996" i="4" s="1"/>
  <c r="BY1997" i="4" s="1"/>
  <c r="BY1998" i="4" s="1"/>
  <c r="BY1999" i="4" s="1"/>
  <c r="BY2000" i="4" s="1"/>
  <c r="BY2001" i="4" s="1"/>
  <c r="BY2002" i="4" s="1"/>
  <c r="BY2003" i="4" s="1"/>
  <c r="BY2004" i="4" s="1"/>
  <c r="BY2005" i="4" s="1"/>
  <c r="BY2006" i="4" s="1"/>
  <c r="BY2007" i="4" s="1"/>
  <c r="BY2008" i="4" s="1"/>
  <c r="BY2009" i="4" s="1"/>
  <c r="BY2010" i="4" s="1"/>
  <c r="BY2011" i="4" s="1"/>
  <c r="BY2012" i="4" s="1"/>
  <c r="BY2013" i="4" s="1"/>
  <c r="BY2014" i="4" s="1"/>
  <c r="BY2015" i="4" s="1"/>
  <c r="BY2016" i="4" s="1"/>
  <c r="BY2017" i="4" s="1"/>
  <c r="BY2018" i="4" s="1"/>
  <c r="BY2019" i="4" s="1"/>
  <c r="BY2020" i="4" s="1"/>
  <c r="BY2021" i="4" s="1"/>
  <c r="BY2022" i="4" s="1"/>
  <c r="BY2023" i="4" s="1"/>
  <c r="BY2024" i="4" s="1"/>
  <c r="BW18" i="4"/>
  <c r="BX16" i="4"/>
  <c r="BW17" i="4"/>
  <c r="BX14" i="4"/>
  <c r="BZ12" i="4"/>
  <c r="BZ13" i="4" s="1"/>
  <c r="BZ14" i="4" s="1"/>
  <c r="BZ15" i="4" s="1"/>
  <c r="BZ16" i="4" s="1"/>
  <c r="BZ17" i="4" s="1"/>
  <c r="BZ18" i="4" s="1"/>
  <c r="BZ19" i="4" s="1"/>
  <c r="BZ20" i="4" s="1"/>
  <c r="BZ21" i="4" s="1"/>
  <c r="BZ22" i="4" s="1"/>
  <c r="BZ23" i="4" s="1"/>
  <c r="BZ24" i="4" s="1"/>
  <c r="BZ25" i="4" s="1"/>
  <c r="BZ26" i="4" s="1"/>
  <c r="BZ27" i="4" s="1"/>
  <c r="BZ28" i="4" s="1"/>
  <c r="BZ29" i="4" s="1"/>
  <c r="BZ30" i="4" s="1"/>
  <c r="BZ31" i="4" s="1"/>
  <c r="BZ32" i="4" s="1"/>
  <c r="BZ33" i="4" s="1"/>
  <c r="BZ34" i="4" s="1"/>
  <c r="BZ35" i="4" s="1"/>
  <c r="BZ36" i="4" s="1"/>
  <c r="BZ37" i="4" s="1"/>
  <c r="BZ38" i="4" s="1"/>
  <c r="BZ39" i="4" s="1"/>
  <c r="BZ40" i="4" s="1"/>
  <c r="BZ41" i="4" s="1"/>
  <c r="BZ42" i="4" s="1"/>
  <c r="BZ43" i="4" s="1"/>
  <c r="BZ44" i="4" s="1"/>
  <c r="BZ45" i="4" s="1"/>
  <c r="BZ46" i="4" s="1"/>
  <c r="BZ47" i="4" s="1"/>
  <c r="BZ48" i="4" s="1"/>
  <c r="BZ49" i="4" s="1"/>
  <c r="BZ50" i="4" s="1"/>
  <c r="BZ51" i="4" s="1"/>
  <c r="BZ52" i="4" s="1"/>
  <c r="BZ53" i="4" s="1"/>
  <c r="BZ54" i="4" s="1"/>
  <c r="BZ55" i="4" s="1"/>
  <c r="BZ56" i="4" s="1"/>
  <c r="BZ57" i="4" s="1"/>
  <c r="BZ58" i="4" s="1"/>
  <c r="BZ59" i="4" s="1"/>
  <c r="BZ60" i="4" s="1"/>
  <c r="BZ61" i="4" s="1"/>
  <c r="BZ62" i="4" s="1"/>
  <c r="BZ63" i="4" s="1"/>
  <c r="BZ64" i="4" s="1"/>
  <c r="BZ65" i="4" s="1"/>
  <c r="BZ66" i="4" s="1"/>
  <c r="BZ67" i="4" s="1"/>
  <c r="BZ68" i="4" s="1"/>
  <c r="BZ69" i="4" s="1"/>
  <c r="BZ70" i="4" s="1"/>
  <c r="BZ71" i="4" s="1"/>
  <c r="BZ72" i="4" s="1"/>
  <c r="BZ73" i="4" s="1"/>
  <c r="BZ74" i="4" s="1"/>
  <c r="BZ75" i="4" s="1"/>
  <c r="BZ76" i="4" s="1"/>
  <c r="BZ77" i="4" s="1"/>
  <c r="BZ78" i="4" s="1"/>
  <c r="BZ79" i="4" s="1"/>
  <c r="BZ80" i="4" s="1"/>
  <c r="BZ81" i="4" s="1"/>
  <c r="BZ82" i="4" s="1"/>
  <c r="BZ83" i="4" s="1"/>
  <c r="BZ84" i="4" s="1"/>
  <c r="BZ85" i="4" s="1"/>
  <c r="BZ86" i="4" s="1"/>
  <c r="BZ87" i="4" s="1"/>
  <c r="BZ88" i="4" s="1"/>
  <c r="BZ89" i="4" s="1"/>
  <c r="BZ90" i="4" s="1"/>
  <c r="BZ91" i="4" s="1"/>
  <c r="BZ92" i="4" s="1"/>
  <c r="BZ93" i="4" s="1"/>
  <c r="BZ94" i="4" s="1"/>
  <c r="BZ95" i="4" s="1"/>
  <c r="BZ96" i="4" s="1"/>
  <c r="BZ97" i="4" s="1"/>
  <c r="BZ98" i="4" s="1"/>
  <c r="BZ99" i="4" s="1"/>
  <c r="BZ100" i="4" s="1"/>
  <c r="BZ101" i="4" s="1"/>
  <c r="BZ102" i="4" s="1"/>
  <c r="BZ103" i="4" s="1"/>
  <c r="BZ104" i="4" s="1"/>
  <c r="BZ105" i="4" s="1"/>
  <c r="BZ106" i="4" s="1"/>
  <c r="BZ107" i="4" s="1"/>
  <c r="BZ108" i="4" s="1"/>
  <c r="BZ109" i="4" s="1"/>
  <c r="BZ110" i="4" s="1"/>
  <c r="BZ111" i="4" s="1"/>
  <c r="BZ112" i="4" s="1"/>
  <c r="BZ113" i="4" s="1"/>
  <c r="BZ114" i="4" s="1"/>
  <c r="BZ115" i="4" s="1"/>
  <c r="BZ116" i="4" s="1"/>
  <c r="BZ117" i="4" s="1"/>
  <c r="BZ118" i="4" s="1"/>
  <c r="BZ119" i="4" s="1"/>
  <c r="BZ120" i="4" s="1"/>
  <c r="BZ121" i="4" s="1"/>
  <c r="BZ122" i="4" s="1"/>
  <c r="BZ123" i="4" s="1"/>
  <c r="BZ124" i="4" s="1"/>
  <c r="BZ125" i="4" s="1"/>
  <c r="BZ126" i="4" s="1"/>
  <c r="BZ127" i="4" s="1"/>
  <c r="BZ128" i="4" s="1"/>
  <c r="BZ129" i="4" s="1"/>
  <c r="BZ130" i="4" s="1"/>
  <c r="BZ131" i="4" s="1"/>
  <c r="BZ132" i="4" s="1"/>
  <c r="BZ133" i="4" s="1"/>
  <c r="BZ134" i="4" s="1"/>
  <c r="BZ135" i="4" s="1"/>
  <c r="BZ136" i="4" s="1"/>
  <c r="BZ137" i="4" s="1"/>
  <c r="BZ138" i="4" s="1"/>
  <c r="BZ139" i="4" s="1"/>
  <c r="BZ140" i="4" s="1"/>
  <c r="BZ141" i="4" s="1"/>
  <c r="BZ142" i="4" s="1"/>
  <c r="BZ143" i="4" s="1"/>
  <c r="BZ144" i="4" s="1"/>
  <c r="BZ145" i="4" s="1"/>
  <c r="BZ146" i="4" s="1"/>
  <c r="BZ147" i="4" s="1"/>
  <c r="BZ148" i="4" s="1"/>
  <c r="BZ149" i="4" s="1"/>
  <c r="BZ150" i="4" s="1"/>
  <c r="BZ151" i="4" s="1"/>
  <c r="BZ152" i="4" s="1"/>
  <c r="BZ153" i="4" s="1"/>
  <c r="BZ154" i="4" s="1"/>
  <c r="BZ155" i="4" s="1"/>
  <c r="BZ156" i="4" s="1"/>
  <c r="BZ157" i="4" s="1"/>
  <c r="BZ158" i="4" s="1"/>
  <c r="BZ159" i="4" s="1"/>
  <c r="BZ160" i="4" s="1"/>
  <c r="BZ161" i="4" s="1"/>
  <c r="BZ162" i="4" s="1"/>
  <c r="BZ163" i="4" s="1"/>
  <c r="BZ164" i="4" s="1"/>
  <c r="BZ165" i="4" s="1"/>
  <c r="BZ166" i="4" s="1"/>
  <c r="BZ167" i="4" s="1"/>
  <c r="BZ168" i="4" s="1"/>
  <c r="BZ169" i="4" s="1"/>
  <c r="BZ170" i="4" s="1"/>
  <c r="BZ171" i="4" s="1"/>
  <c r="BZ172" i="4" s="1"/>
  <c r="BZ173" i="4" s="1"/>
  <c r="BZ174" i="4" s="1"/>
  <c r="BZ175" i="4" s="1"/>
  <c r="BZ176" i="4" s="1"/>
  <c r="BZ177" i="4" s="1"/>
  <c r="BZ178" i="4" s="1"/>
  <c r="BZ179" i="4" s="1"/>
  <c r="BZ180" i="4" s="1"/>
  <c r="BZ181" i="4" s="1"/>
  <c r="BZ182" i="4" s="1"/>
  <c r="BZ183" i="4" s="1"/>
  <c r="BZ184" i="4" s="1"/>
  <c r="BZ185" i="4" s="1"/>
  <c r="BZ186" i="4" s="1"/>
  <c r="BZ187" i="4" s="1"/>
  <c r="BZ188" i="4" s="1"/>
  <c r="BZ189" i="4" s="1"/>
  <c r="BZ190" i="4" s="1"/>
  <c r="BZ191" i="4" s="1"/>
  <c r="BZ192" i="4" s="1"/>
  <c r="BZ193" i="4" s="1"/>
  <c r="BZ194" i="4" s="1"/>
  <c r="BZ195" i="4" s="1"/>
  <c r="BZ196" i="4" s="1"/>
  <c r="BZ197" i="4" s="1"/>
  <c r="BZ198" i="4" s="1"/>
  <c r="BZ199" i="4" s="1"/>
  <c r="BZ200" i="4" s="1"/>
  <c r="BZ201" i="4" s="1"/>
  <c r="BZ202" i="4" s="1"/>
  <c r="BZ203" i="4" s="1"/>
  <c r="BZ204" i="4" s="1"/>
  <c r="BZ205" i="4" s="1"/>
  <c r="BZ206" i="4" s="1"/>
  <c r="BZ207" i="4" s="1"/>
  <c r="BZ208" i="4" s="1"/>
  <c r="BZ209" i="4" s="1"/>
  <c r="BZ210" i="4" s="1"/>
  <c r="BZ211" i="4" s="1"/>
  <c r="BZ212" i="4" s="1"/>
  <c r="BZ213" i="4" s="1"/>
  <c r="BZ214" i="4" s="1"/>
  <c r="BZ215" i="4" s="1"/>
  <c r="BZ216" i="4" s="1"/>
  <c r="BZ217" i="4" s="1"/>
  <c r="BZ218" i="4" s="1"/>
  <c r="BZ219" i="4" s="1"/>
  <c r="BZ220" i="4" s="1"/>
  <c r="BZ221" i="4" s="1"/>
  <c r="BZ222" i="4" s="1"/>
  <c r="BZ223" i="4" s="1"/>
  <c r="BZ224" i="4" s="1"/>
  <c r="BZ225" i="4" s="1"/>
  <c r="BZ226" i="4" s="1"/>
  <c r="BZ227" i="4" s="1"/>
  <c r="BZ228" i="4" s="1"/>
  <c r="BZ229" i="4" s="1"/>
  <c r="BZ230" i="4" s="1"/>
  <c r="BZ231" i="4" s="1"/>
  <c r="BZ232" i="4" s="1"/>
  <c r="BZ233" i="4" s="1"/>
  <c r="BZ234" i="4" s="1"/>
  <c r="BZ235" i="4" s="1"/>
  <c r="BZ236" i="4" s="1"/>
  <c r="BZ237" i="4" s="1"/>
  <c r="BZ238" i="4" s="1"/>
  <c r="BZ239" i="4" s="1"/>
  <c r="BZ240" i="4" s="1"/>
  <c r="BZ241" i="4" s="1"/>
  <c r="BZ242" i="4" s="1"/>
  <c r="BZ243" i="4" s="1"/>
  <c r="BZ244" i="4" s="1"/>
  <c r="BZ245" i="4" s="1"/>
  <c r="BZ246" i="4" s="1"/>
  <c r="BZ247" i="4" s="1"/>
  <c r="BZ248" i="4" s="1"/>
  <c r="BZ249" i="4" s="1"/>
  <c r="BZ250" i="4" s="1"/>
  <c r="BZ251" i="4" s="1"/>
  <c r="BZ252" i="4" s="1"/>
  <c r="BZ253" i="4" s="1"/>
  <c r="BZ254" i="4" s="1"/>
  <c r="BZ255" i="4" s="1"/>
  <c r="BZ256" i="4" s="1"/>
  <c r="BZ257" i="4" s="1"/>
  <c r="BZ258" i="4" s="1"/>
  <c r="BZ259" i="4" s="1"/>
  <c r="BZ260" i="4" s="1"/>
  <c r="BZ261" i="4" s="1"/>
  <c r="BZ262" i="4" s="1"/>
  <c r="BZ263" i="4" s="1"/>
  <c r="BZ264" i="4" s="1"/>
  <c r="BZ265" i="4" s="1"/>
  <c r="BZ266" i="4" s="1"/>
  <c r="BZ267" i="4" s="1"/>
  <c r="BZ268" i="4" s="1"/>
  <c r="BZ269" i="4" s="1"/>
  <c r="BZ270" i="4" s="1"/>
  <c r="BZ271" i="4" s="1"/>
  <c r="BZ272" i="4" s="1"/>
  <c r="BZ273" i="4" s="1"/>
  <c r="BZ274" i="4" s="1"/>
  <c r="BZ275" i="4" s="1"/>
  <c r="BZ276" i="4" s="1"/>
  <c r="BZ277" i="4" s="1"/>
  <c r="BZ278" i="4" s="1"/>
  <c r="BZ279" i="4" s="1"/>
  <c r="BZ280" i="4" s="1"/>
  <c r="BZ281" i="4" s="1"/>
  <c r="BZ282" i="4" s="1"/>
  <c r="BZ283" i="4" s="1"/>
  <c r="BZ284" i="4" s="1"/>
  <c r="BZ285" i="4" s="1"/>
  <c r="BZ286" i="4" s="1"/>
  <c r="BZ287" i="4" s="1"/>
  <c r="BZ288" i="4" s="1"/>
  <c r="BZ289" i="4" s="1"/>
  <c r="BZ290" i="4" s="1"/>
  <c r="BZ291" i="4" s="1"/>
  <c r="BZ292" i="4" s="1"/>
  <c r="BZ293" i="4" s="1"/>
  <c r="BZ294" i="4" s="1"/>
  <c r="BZ295" i="4" s="1"/>
  <c r="BZ296" i="4" s="1"/>
  <c r="BZ297" i="4" s="1"/>
  <c r="BZ298" i="4" s="1"/>
  <c r="BZ299" i="4" s="1"/>
  <c r="BZ300" i="4" s="1"/>
  <c r="BZ301" i="4" s="1"/>
  <c r="BZ302" i="4" s="1"/>
  <c r="BZ303" i="4" s="1"/>
  <c r="BZ304" i="4" s="1"/>
  <c r="BZ305" i="4" s="1"/>
  <c r="BZ306" i="4" s="1"/>
  <c r="BZ307" i="4" s="1"/>
  <c r="BZ308" i="4" s="1"/>
  <c r="BZ309" i="4" s="1"/>
  <c r="BZ310" i="4" s="1"/>
  <c r="BZ311" i="4" s="1"/>
  <c r="BZ312" i="4" s="1"/>
  <c r="BZ313" i="4" s="1"/>
  <c r="BZ314" i="4" s="1"/>
  <c r="BZ315" i="4" s="1"/>
  <c r="BZ316" i="4" s="1"/>
  <c r="BZ317" i="4" s="1"/>
  <c r="BZ318" i="4" s="1"/>
  <c r="BZ319" i="4" s="1"/>
  <c r="BZ320" i="4" s="1"/>
  <c r="BZ321" i="4" s="1"/>
  <c r="BZ322" i="4" s="1"/>
  <c r="BZ323" i="4" s="1"/>
  <c r="BZ324" i="4" s="1"/>
  <c r="BZ325" i="4" s="1"/>
  <c r="BZ326" i="4" s="1"/>
  <c r="BZ327" i="4" s="1"/>
  <c r="BZ328" i="4" s="1"/>
  <c r="BZ329" i="4" s="1"/>
  <c r="BZ330" i="4" s="1"/>
  <c r="BZ331" i="4" s="1"/>
  <c r="BZ332" i="4" s="1"/>
  <c r="BZ333" i="4" s="1"/>
  <c r="BZ334" i="4" s="1"/>
  <c r="BZ335" i="4" s="1"/>
  <c r="BZ336" i="4" s="1"/>
  <c r="BZ337" i="4" s="1"/>
  <c r="BZ338" i="4" s="1"/>
  <c r="BZ339" i="4" s="1"/>
  <c r="BZ340" i="4" s="1"/>
  <c r="BZ341" i="4" s="1"/>
  <c r="BZ342" i="4" s="1"/>
  <c r="BZ343" i="4" s="1"/>
  <c r="BZ344" i="4" s="1"/>
  <c r="BZ345" i="4" s="1"/>
  <c r="BZ346" i="4" s="1"/>
  <c r="BZ347" i="4" s="1"/>
  <c r="BZ348" i="4" s="1"/>
  <c r="BZ349" i="4" s="1"/>
  <c r="BZ350" i="4" s="1"/>
  <c r="BZ351" i="4" s="1"/>
  <c r="BZ352" i="4" s="1"/>
  <c r="BZ353" i="4" s="1"/>
  <c r="BZ354" i="4" s="1"/>
  <c r="BZ355" i="4" s="1"/>
  <c r="BZ356" i="4" s="1"/>
  <c r="BZ357" i="4" s="1"/>
  <c r="BZ358" i="4" s="1"/>
  <c r="BZ359" i="4" s="1"/>
  <c r="BZ360" i="4" s="1"/>
  <c r="BZ361" i="4" s="1"/>
  <c r="BZ362" i="4" s="1"/>
  <c r="BZ363" i="4" s="1"/>
  <c r="BZ364" i="4" s="1"/>
  <c r="BZ365" i="4" s="1"/>
  <c r="BZ366" i="4" s="1"/>
  <c r="BZ367" i="4" s="1"/>
  <c r="BZ368" i="4" s="1"/>
  <c r="BZ369" i="4" s="1"/>
  <c r="BZ370" i="4" s="1"/>
  <c r="BZ371" i="4" s="1"/>
  <c r="BZ372" i="4" s="1"/>
  <c r="BZ373" i="4" s="1"/>
  <c r="BZ374" i="4" s="1"/>
  <c r="BZ375" i="4" s="1"/>
  <c r="BZ376" i="4" s="1"/>
  <c r="BZ377" i="4" s="1"/>
  <c r="BZ378" i="4" s="1"/>
  <c r="BZ379" i="4" s="1"/>
  <c r="BZ380" i="4" s="1"/>
  <c r="BZ381" i="4" s="1"/>
  <c r="BZ382" i="4" s="1"/>
  <c r="BZ383" i="4" s="1"/>
  <c r="BZ384" i="4" s="1"/>
  <c r="BZ385" i="4" s="1"/>
  <c r="BZ386" i="4" s="1"/>
  <c r="BZ387" i="4" s="1"/>
  <c r="BZ388" i="4" s="1"/>
  <c r="BZ389" i="4" s="1"/>
  <c r="BZ390" i="4" s="1"/>
  <c r="BZ391" i="4" s="1"/>
  <c r="BZ392" i="4" s="1"/>
  <c r="BZ393" i="4" s="1"/>
  <c r="BZ394" i="4" s="1"/>
  <c r="BZ395" i="4" s="1"/>
  <c r="BZ396" i="4" s="1"/>
  <c r="BZ397" i="4" s="1"/>
  <c r="BZ398" i="4" s="1"/>
  <c r="BZ399" i="4" s="1"/>
  <c r="BZ400" i="4" s="1"/>
  <c r="BZ401" i="4" s="1"/>
  <c r="BZ402" i="4" s="1"/>
  <c r="BZ403" i="4" s="1"/>
  <c r="BZ404" i="4" s="1"/>
  <c r="BZ405" i="4" s="1"/>
  <c r="BZ406" i="4" s="1"/>
  <c r="BZ407" i="4" s="1"/>
  <c r="BZ408" i="4" s="1"/>
  <c r="BZ409" i="4" s="1"/>
  <c r="BZ410" i="4" s="1"/>
  <c r="BZ411" i="4" s="1"/>
  <c r="BZ412" i="4" s="1"/>
  <c r="BZ413" i="4" s="1"/>
  <c r="BZ414" i="4" s="1"/>
  <c r="BZ415" i="4" s="1"/>
  <c r="BZ416" i="4" s="1"/>
  <c r="BZ417" i="4" s="1"/>
  <c r="BZ418" i="4" s="1"/>
  <c r="BZ419" i="4" s="1"/>
  <c r="BZ420" i="4" s="1"/>
  <c r="BZ421" i="4" s="1"/>
  <c r="BZ422" i="4" s="1"/>
  <c r="BZ423" i="4" s="1"/>
  <c r="BZ424" i="4" s="1"/>
  <c r="BZ425" i="4" s="1"/>
  <c r="BZ426" i="4" s="1"/>
  <c r="BZ427" i="4" s="1"/>
  <c r="BZ428" i="4" s="1"/>
  <c r="BZ429" i="4" s="1"/>
  <c r="BZ430" i="4" s="1"/>
  <c r="BZ431" i="4" s="1"/>
  <c r="BZ432" i="4" s="1"/>
  <c r="BZ433" i="4" s="1"/>
  <c r="BZ434" i="4" s="1"/>
  <c r="BZ435" i="4" s="1"/>
  <c r="BZ436" i="4" s="1"/>
  <c r="BZ437" i="4" s="1"/>
  <c r="BZ438" i="4" s="1"/>
  <c r="BZ439" i="4" s="1"/>
  <c r="BZ440" i="4" s="1"/>
  <c r="BZ441" i="4" s="1"/>
  <c r="BZ442" i="4" s="1"/>
  <c r="BZ443" i="4" s="1"/>
  <c r="BZ444" i="4" s="1"/>
  <c r="BZ445" i="4" s="1"/>
  <c r="BZ446" i="4" s="1"/>
  <c r="BZ447" i="4" s="1"/>
  <c r="BZ448" i="4" s="1"/>
  <c r="BZ449" i="4" s="1"/>
  <c r="BZ450" i="4" s="1"/>
  <c r="BZ451" i="4" s="1"/>
  <c r="BZ452" i="4" s="1"/>
  <c r="BZ453" i="4" s="1"/>
  <c r="BZ454" i="4" s="1"/>
  <c r="BZ455" i="4" s="1"/>
  <c r="BZ456" i="4" s="1"/>
  <c r="BZ457" i="4" s="1"/>
  <c r="BZ458" i="4" s="1"/>
  <c r="BZ459" i="4" s="1"/>
  <c r="BZ460" i="4" s="1"/>
  <c r="BZ461" i="4" s="1"/>
  <c r="BZ462" i="4" s="1"/>
  <c r="BZ463" i="4" s="1"/>
  <c r="BZ464" i="4" s="1"/>
  <c r="BZ465" i="4" s="1"/>
  <c r="BZ466" i="4" s="1"/>
  <c r="BZ467" i="4" s="1"/>
  <c r="BZ468" i="4" s="1"/>
  <c r="BZ469" i="4" s="1"/>
  <c r="BZ470" i="4" s="1"/>
  <c r="BZ471" i="4" s="1"/>
  <c r="BZ472" i="4" s="1"/>
  <c r="BZ473" i="4" s="1"/>
  <c r="BZ474" i="4" s="1"/>
  <c r="BZ475" i="4" s="1"/>
  <c r="BZ476" i="4" s="1"/>
  <c r="BZ477" i="4" s="1"/>
  <c r="BZ478" i="4" s="1"/>
  <c r="BZ479" i="4" s="1"/>
  <c r="BZ480" i="4" s="1"/>
  <c r="BZ481" i="4" s="1"/>
  <c r="BZ482" i="4" s="1"/>
  <c r="BZ483" i="4" s="1"/>
  <c r="BZ484" i="4" s="1"/>
  <c r="BZ485" i="4" s="1"/>
  <c r="BZ486" i="4" s="1"/>
  <c r="BZ487" i="4" s="1"/>
  <c r="BZ488" i="4" s="1"/>
  <c r="BZ489" i="4" s="1"/>
  <c r="BZ490" i="4" s="1"/>
  <c r="BZ491" i="4" s="1"/>
  <c r="BZ492" i="4" s="1"/>
  <c r="BZ493" i="4" s="1"/>
  <c r="BZ494" i="4" s="1"/>
  <c r="BZ495" i="4" s="1"/>
  <c r="BZ496" i="4" s="1"/>
  <c r="BZ497" i="4" s="1"/>
  <c r="BZ498" i="4" s="1"/>
  <c r="BZ499" i="4" s="1"/>
  <c r="BZ500" i="4" s="1"/>
  <c r="BZ501" i="4" s="1"/>
  <c r="BZ502" i="4" s="1"/>
  <c r="BZ503" i="4" s="1"/>
  <c r="BZ504" i="4" s="1"/>
  <c r="BZ505" i="4" s="1"/>
  <c r="BZ506" i="4" s="1"/>
  <c r="BZ507" i="4" s="1"/>
  <c r="BZ508" i="4" s="1"/>
  <c r="BZ509" i="4" s="1"/>
  <c r="BZ510" i="4" s="1"/>
  <c r="BZ511" i="4" s="1"/>
  <c r="BZ512" i="4" s="1"/>
  <c r="BZ513" i="4" s="1"/>
  <c r="BZ514" i="4" s="1"/>
  <c r="BZ515" i="4" s="1"/>
  <c r="BZ516" i="4" s="1"/>
  <c r="BZ517" i="4" s="1"/>
  <c r="BZ518" i="4" s="1"/>
  <c r="BZ519" i="4" s="1"/>
  <c r="BZ520" i="4" s="1"/>
  <c r="BZ521" i="4" s="1"/>
  <c r="BZ522" i="4" s="1"/>
  <c r="BZ523" i="4" s="1"/>
  <c r="BZ524" i="4" s="1"/>
  <c r="BZ525" i="4" s="1"/>
  <c r="BZ526" i="4" s="1"/>
  <c r="BZ527" i="4" s="1"/>
  <c r="BZ528" i="4" s="1"/>
  <c r="BZ529" i="4" s="1"/>
  <c r="BZ530" i="4" s="1"/>
  <c r="BZ531" i="4" s="1"/>
  <c r="BZ532" i="4" s="1"/>
  <c r="BZ533" i="4" s="1"/>
  <c r="BZ534" i="4" s="1"/>
  <c r="BZ535" i="4" s="1"/>
  <c r="BZ536" i="4" s="1"/>
  <c r="BZ537" i="4" s="1"/>
  <c r="BZ538" i="4" s="1"/>
  <c r="BZ539" i="4" s="1"/>
  <c r="BZ540" i="4" s="1"/>
  <c r="BZ541" i="4" s="1"/>
  <c r="BZ542" i="4" s="1"/>
  <c r="BZ543" i="4" s="1"/>
  <c r="BZ544" i="4" s="1"/>
  <c r="BZ545" i="4" s="1"/>
  <c r="BZ546" i="4" s="1"/>
  <c r="BZ547" i="4" s="1"/>
  <c r="BZ548" i="4" s="1"/>
  <c r="BZ549" i="4" s="1"/>
  <c r="BZ550" i="4" s="1"/>
  <c r="BZ551" i="4" s="1"/>
  <c r="BZ552" i="4" s="1"/>
  <c r="BZ553" i="4" s="1"/>
  <c r="BZ554" i="4" s="1"/>
  <c r="BZ555" i="4" s="1"/>
  <c r="BZ556" i="4" s="1"/>
  <c r="BZ557" i="4" s="1"/>
  <c r="BZ558" i="4" s="1"/>
  <c r="BZ559" i="4" s="1"/>
  <c r="BZ560" i="4" s="1"/>
  <c r="BZ561" i="4" s="1"/>
  <c r="BZ562" i="4" s="1"/>
  <c r="BZ563" i="4" s="1"/>
  <c r="BZ564" i="4" s="1"/>
  <c r="BZ565" i="4" s="1"/>
  <c r="BZ566" i="4" s="1"/>
  <c r="BZ567" i="4" s="1"/>
  <c r="BZ568" i="4" s="1"/>
  <c r="BZ569" i="4" s="1"/>
  <c r="BZ570" i="4" s="1"/>
  <c r="BZ571" i="4" s="1"/>
  <c r="BZ572" i="4" s="1"/>
  <c r="BZ573" i="4" s="1"/>
  <c r="BZ574" i="4" s="1"/>
  <c r="BZ575" i="4" s="1"/>
  <c r="BZ576" i="4" s="1"/>
  <c r="BZ577" i="4" s="1"/>
  <c r="BZ578" i="4" s="1"/>
  <c r="BZ579" i="4" s="1"/>
  <c r="BZ580" i="4" s="1"/>
  <c r="BZ581" i="4" s="1"/>
  <c r="BZ582" i="4" s="1"/>
  <c r="BZ583" i="4" s="1"/>
  <c r="BZ584" i="4" s="1"/>
  <c r="BZ585" i="4" s="1"/>
  <c r="BZ586" i="4" s="1"/>
  <c r="BZ587" i="4" s="1"/>
  <c r="BZ588" i="4" s="1"/>
  <c r="BZ589" i="4" s="1"/>
  <c r="BZ590" i="4" s="1"/>
  <c r="BZ591" i="4" s="1"/>
  <c r="BZ592" i="4" s="1"/>
  <c r="BZ593" i="4" s="1"/>
  <c r="BZ594" i="4" s="1"/>
  <c r="BZ595" i="4" s="1"/>
  <c r="BZ596" i="4" s="1"/>
  <c r="BZ597" i="4" s="1"/>
  <c r="BZ598" i="4" s="1"/>
  <c r="BZ599" i="4" s="1"/>
  <c r="BZ600" i="4" s="1"/>
  <c r="BZ601" i="4" s="1"/>
  <c r="BZ602" i="4" s="1"/>
  <c r="BZ603" i="4" s="1"/>
  <c r="BZ604" i="4" s="1"/>
  <c r="BZ605" i="4" s="1"/>
  <c r="BZ606" i="4" s="1"/>
  <c r="BZ607" i="4" s="1"/>
  <c r="BZ608" i="4" s="1"/>
  <c r="BZ609" i="4" s="1"/>
  <c r="BZ610" i="4" s="1"/>
  <c r="BZ611" i="4" s="1"/>
  <c r="BZ612" i="4" s="1"/>
  <c r="BZ613" i="4" s="1"/>
  <c r="BZ614" i="4" s="1"/>
  <c r="BZ615" i="4" s="1"/>
  <c r="BZ616" i="4" s="1"/>
  <c r="BZ617" i="4" s="1"/>
  <c r="BZ618" i="4" s="1"/>
  <c r="BZ619" i="4" s="1"/>
  <c r="BZ620" i="4" s="1"/>
  <c r="BZ621" i="4" s="1"/>
  <c r="BZ622" i="4" s="1"/>
  <c r="BZ623" i="4" s="1"/>
  <c r="BZ624" i="4" s="1"/>
  <c r="BZ625" i="4" s="1"/>
  <c r="BZ626" i="4" s="1"/>
  <c r="BZ627" i="4" s="1"/>
  <c r="BZ628" i="4" s="1"/>
  <c r="BZ629" i="4" s="1"/>
  <c r="BZ630" i="4" s="1"/>
  <c r="BZ631" i="4" s="1"/>
  <c r="BZ632" i="4" s="1"/>
  <c r="BZ633" i="4" s="1"/>
  <c r="BZ634" i="4" s="1"/>
  <c r="BZ635" i="4" s="1"/>
  <c r="BZ636" i="4" s="1"/>
  <c r="BZ637" i="4" s="1"/>
  <c r="BZ638" i="4" s="1"/>
  <c r="BZ639" i="4" s="1"/>
  <c r="BZ640" i="4" s="1"/>
  <c r="BZ641" i="4" s="1"/>
  <c r="BZ642" i="4" s="1"/>
  <c r="BZ643" i="4" s="1"/>
  <c r="BZ644" i="4" s="1"/>
  <c r="BZ645" i="4" s="1"/>
  <c r="BZ646" i="4" s="1"/>
  <c r="BZ647" i="4" s="1"/>
  <c r="BZ648" i="4" s="1"/>
  <c r="BZ649" i="4" s="1"/>
  <c r="BZ650" i="4" s="1"/>
  <c r="BZ651" i="4" s="1"/>
  <c r="BZ652" i="4" s="1"/>
  <c r="BZ653" i="4" s="1"/>
  <c r="BZ654" i="4" s="1"/>
  <c r="BZ655" i="4" s="1"/>
  <c r="BZ656" i="4" s="1"/>
  <c r="BZ657" i="4" s="1"/>
  <c r="BZ658" i="4" s="1"/>
  <c r="BZ659" i="4" s="1"/>
  <c r="BZ660" i="4" s="1"/>
  <c r="BZ661" i="4" s="1"/>
  <c r="BZ662" i="4" s="1"/>
  <c r="BZ663" i="4" s="1"/>
  <c r="BZ664" i="4" s="1"/>
  <c r="BZ665" i="4" s="1"/>
  <c r="BZ666" i="4" s="1"/>
  <c r="BZ667" i="4" s="1"/>
  <c r="BZ668" i="4" s="1"/>
  <c r="BZ669" i="4" s="1"/>
  <c r="BZ670" i="4" s="1"/>
  <c r="BZ671" i="4" s="1"/>
  <c r="BZ672" i="4" s="1"/>
  <c r="BZ673" i="4" s="1"/>
  <c r="BZ674" i="4" s="1"/>
  <c r="BZ675" i="4" s="1"/>
  <c r="BZ676" i="4" s="1"/>
  <c r="BZ677" i="4" s="1"/>
  <c r="BZ678" i="4" s="1"/>
  <c r="BZ679" i="4" s="1"/>
  <c r="BZ680" i="4" s="1"/>
  <c r="BZ681" i="4" s="1"/>
  <c r="BZ682" i="4" s="1"/>
  <c r="BZ683" i="4" s="1"/>
  <c r="BZ684" i="4" s="1"/>
  <c r="BZ685" i="4" s="1"/>
  <c r="BZ686" i="4" s="1"/>
  <c r="BZ687" i="4" s="1"/>
  <c r="BZ688" i="4" s="1"/>
  <c r="BZ689" i="4" s="1"/>
  <c r="BZ690" i="4" s="1"/>
  <c r="BZ691" i="4" s="1"/>
  <c r="BZ692" i="4" s="1"/>
  <c r="BZ693" i="4" s="1"/>
  <c r="BZ694" i="4" s="1"/>
  <c r="BZ695" i="4" s="1"/>
  <c r="BZ696" i="4" s="1"/>
  <c r="BZ697" i="4" s="1"/>
  <c r="BZ698" i="4" s="1"/>
  <c r="BZ699" i="4" s="1"/>
  <c r="BZ700" i="4" s="1"/>
  <c r="BZ701" i="4" s="1"/>
  <c r="BZ702" i="4" s="1"/>
  <c r="BZ703" i="4" s="1"/>
  <c r="BZ704" i="4" s="1"/>
  <c r="BZ705" i="4" s="1"/>
  <c r="BZ706" i="4" s="1"/>
  <c r="BZ707" i="4" s="1"/>
  <c r="BZ708" i="4" s="1"/>
  <c r="BZ709" i="4" s="1"/>
  <c r="BZ710" i="4" s="1"/>
  <c r="BZ711" i="4" s="1"/>
  <c r="BZ712" i="4" s="1"/>
  <c r="BZ713" i="4" s="1"/>
  <c r="BZ714" i="4" s="1"/>
  <c r="BZ715" i="4" s="1"/>
  <c r="BZ716" i="4" s="1"/>
  <c r="BZ717" i="4" s="1"/>
  <c r="BZ718" i="4" s="1"/>
  <c r="BZ719" i="4" s="1"/>
  <c r="BZ720" i="4" s="1"/>
  <c r="BZ721" i="4" s="1"/>
  <c r="BZ722" i="4" s="1"/>
  <c r="BZ723" i="4" s="1"/>
  <c r="BZ724" i="4" s="1"/>
  <c r="BZ725" i="4" s="1"/>
  <c r="BZ726" i="4" s="1"/>
  <c r="BZ727" i="4" s="1"/>
  <c r="BZ728" i="4" s="1"/>
  <c r="BZ729" i="4" s="1"/>
  <c r="BZ730" i="4" s="1"/>
  <c r="BZ731" i="4" s="1"/>
  <c r="BZ732" i="4" s="1"/>
  <c r="BZ733" i="4" s="1"/>
  <c r="BZ734" i="4" s="1"/>
  <c r="BZ735" i="4" s="1"/>
  <c r="BZ736" i="4" s="1"/>
  <c r="BZ737" i="4" s="1"/>
  <c r="BZ738" i="4" s="1"/>
  <c r="BZ739" i="4" s="1"/>
  <c r="BZ740" i="4" s="1"/>
  <c r="BZ741" i="4" s="1"/>
  <c r="BZ742" i="4" s="1"/>
  <c r="BZ743" i="4" s="1"/>
  <c r="BZ744" i="4" s="1"/>
  <c r="BZ745" i="4" s="1"/>
  <c r="BZ746" i="4" s="1"/>
  <c r="BZ747" i="4" s="1"/>
  <c r="BZ748" i="4" s="1"/>
  <c r="BZ749" i="4" s="1"/>
  <c r="BZ750" i="4" s="1"/>
  <c r="BZ751" i="4" s="1"/>
  <c r="BZ752" i="4" s="1"/>
  <c r="BZ753" i="4" s="1"/>
  <c r="BZ754" i="4" s="1"/>
  <c r="BZ755" i="4" s="1"/>
  <c r="BZ756" i="4" s="1"/>
  <c r="BZ757" i="4" s="1"/>
  <c r="BZ758" i="4" s="1"/>
  <c r="BZ759" i="4" s="1"/>
  <c r="BZ760" i="4" s="1"/>
  <c r="BZ761" i="4" s="1"/>
  <c r="BZ762" i="4" s="1"/>
  <c r="BZ763" i="4" s="1"/>
  <c r="BZ764" i="4" s="1"/>
  <c r="BZ765" i="4" s="1"/>
  <c r="BZ766" i="4" s="1"/>
  <c r="BZ767" i="4" s="1"/>
  <c r="BZ768" i="4" s="1"/>
  <c r="BZ769" i="4" s="1"/>
  <c r="BZ770" i="4" s="1"/>
  <c r="BZ771" i="4" s="1"/>
  <c r="BZ772" i="4" s="1"/>
  <c r="BZ773" i="4" s="1"/>
  <c r="BZ774" i="4" s="1"/>
  <c r="BZ775" i="4" s="1"/>
  <c r="BZ776" i="4" s="1"/>
  <c r="BZ777" i="4" s="1"/>
  <c r="BZ778" i="4" s="1"/>
  <c r="BZ779" i="4" s="1"/>
  <c r="BZ780" i="4" s="1"/>
  <c r="BZ781" i="4" s="1"/>
  <c r="BZ782" i="4" s="1"/>
  <c r="BZ783" i="4" s="1"/>
  <c r="BZ784" i="4" s="1"/>
  <c r="BZ785" i="4" s="1"/>
  <c r="BZ786" i="4" s="1"/>
  <c r="BZ787" i="4" s="1"/>
  <c r="BZ788" i="4" s="1"/>
  <c r="BZ789" i="4" s="1"/>
  <c r="BZ790" i="4" s="1"/>
  <c r="BZ791" i="4" s="1"/>
  <c r="BZ792" i="4" s="1"/>
  <c r="BZ793" i="4" s="1"/>
  <c r="BZ794" i="4" s="1"/>
  <c r="BZ795" i="4" s="1"/>
  <c r="BZ796" i="4" s="1"/>
  <c r="BZ797" i="4" s="1"/>
  <c r="BZ798" i="4" s="1"/>
  <c r="BZ799" i="4" s="1"/>
  <c r="BZ800" i="4" s="1"/>
  <c r="BZ801" i="4" s="1"/>
  <c r="BZ802" i="4" s="1"/>
  <c r="BZ803" i="4" s="1"/>
  <c r="BZ804" i="4" s="1"/>
  <c r="BZ805" i="4" s="1"/>
  <c r="BZ806" i="4" s="1"/>
  <c r="BZ807" i="4" s="1"/>
  <c r="BZ808" i="4" s="1"/>
  <c r="BZ809" i="4" s="1"/>
  <c r="BZ810" i="4" s="1"/>
  <c r="BZ811" i="4" s="1"/>
  <c r="BZ812" i="4" s="1"/>
  <c r="BZ813" i="4" s="1"/>
  <c r="BZ814" i="4" s="1"/>
  <c r="BZ815" i="4" s="1"/>
  <c r="BZ816" i="4" s="1"/>
  <c r="BZ817" i="4" s="1"/>
  <c r="BZ818" i="4" s="1"/>
  <c r="BZ819" i="4" s="1"/>
  <c r="BZ820" i="4" s="1"/>
  <c r="BZ821" i="4" s="1"/>
  <c r="BZ822" i="4" s="1"/>
  <c r="BZ823" i="4" s="1"/>
  <c r="BZ824" i="4" s="1"/>
  <c r="BZ825" i="4" s="1"/>
  <c r="BZ826" i="4" s="1"/>
  <c r="BZ827" i="4" s="1"/>
  <c r="BZ828" i="4" s="1"/>
  <c r="BZ829" i="4" s="1"/>
  <c r="BZ830" i="4" s="1"/>
  <c r="BZ831" i="4" s="1"/>
  <c r="BZ832" i="4" s="1"/>
  <c r="BZ833" i="4" s="1"/>
  <c r="BZ834" i="4" s="1"/>
  <c r="BZ835" i="4" s="1"/>
  <c r="BZ836" i="4" s="1"/>
  <c r="BZ837" i="4" s="1"/>
  <c r="BZ838" i="4" s="1"/>
  <c r="BZ839" i="4" s="1"/>
  <c r="BZ840" i="4" s="1"/>
  <c r="BZ841" i="4" s="1"/>
  <c r="BZ842" i="4" s="1"/>
  <c r="BZ843" i="4" s="1"/>
  <c r="BZ844" i="4" s="1"/>
  <c r="BZ845" i="4" s="1"/>
  <c r="BZ846" i="4" s="1"/>
  <c r="BZ847" i="4" s="1"/>
  <c r="BZ848" i="4" s="1"/>
  <c r="BZ849" i="4" s="1"/>
  <c r="BZ850" i="4" s="1"/>
  <c r="BZ851" i="4" s="1"/>
  <c r="BZ852" i="4" s="1"/>
  <c r="BZ853" i="4" s="1"/>
  <c r="BZ854" i="4" s="1"/>
  <c r="BZ855" i="4" s="1"/>
  <c r="BZ856" i="4" s="1"/>
  <c r="BZ857" i="4" s="1"/>
  <c r="BZ858" i="4" s="1"/>
  <c r="BZ859" i="4" s="1"/>
  <c r="BZ860" i="4" s="1"/>
  <c r="BZ861" i="4" s="1"/>
  <c r="BZ862" i="4" s="1"/>
  <c r="BZ863" i="4" s="1"/>
  <c r="BZ864" i="4" s="1"/>
  <c r="BZ865" i="4" s="1"/>
  <c r="BZ866" i="4" s="1"/>
  <c r="BZ867" i="4" s="1"/>
  <c r="BZ868" i="4" s="1"/>
  <c r="BZ869" i="4" s="1"/>
  <c r="BZ870" i="4" s="1"/>
  <c r="BZ871" i="4" s="1"/>
  <c r="BZ872" i="4" s="1"/>
  <c r="BZ873" i="4" s="1"/>
  <c r="BZ874" i="4" s="1"/>
  <c r="BZ875" i="4" s="1"/>
  <c r="BZ876" i="4" s="1"/>
  <c r="BZ877" i="4" s="1"/>
  <c r="BZ878" i="4" s="1"/>
  <c r="BZ879" i="4" s="1"/>
  <c r="BZ880" i="4" s="1"/>
  <c r="BZ881" i="4" s="1"/>
  <c r="BZ882" i="4" s="1"/>
  <c r="BZ883" i="4" s="1"/>
  <c r="BZ884" i="4" s="1"/>
  <c r="BZ885" i="4" s="1"/>
  <c r="BZ886" i="4" s="1"/>
  <c r="BZ887" i="4" s="1"/>
  <c r="BZ888" i="4" s="1"/>
  <c r="BZ889" i="4" s="1"/>
  <c r="BZ890" i="4" s="1"/>
  <c r="BZ891" i="4" s="1"/>
  <c r="BZ892" i="4" s="1"/>
  <c r="BZ893" i="4" s="1"/>
  <c r="BZ894" i="4" s="1"/>
  <c r="BZ895" i="4" s="1"/>
  <c r="BZ896" i="4" s="1"/>
  <c r="BZ897" i="4" s="1"/>
  <c r="BZ898" i="4" s="1"/>
  <c r="BZ899" i="4" s="1"/>
  <c r="BZ900" i="4" s="1"/>
  <c r="BZ901" i="4" s="1"/>
  <c r="BZ902" i="4" s="1"/>
  <c r="BZ903" i="4" s="1"/>
  <c r="BZ904" i="4" s="1"/>
  <c r="BZ905" i="4" s="1"/>
  <c r="BZ906" i="4" s="1"/>
  <c r="BZ907" i="4" s="1"/>
  <c r="BZ908" i="4" s="1"/>
  <c r="BZ909" i="4" s="1"/>
  <c r="BZ910" i="4" s="1"/>
  <c r="BZ911" i="4" s="1"/>
  <c r="BZ912" i="4" s="1"/>
  <c r="BZ913" i="4" s="1"/>
  <c r="BZ914" i="4" s="1"/>
  <c r="BZ915" i="4" s="1"/>
  <c r="BZ916" i="4" s="1"/>
  <c r="BZ917" i="4" s="1"/>
  <c r="BZ918" i="4" s="1"/>
  <c r="BZ919" i="4" s="1"/>
  <c r="BZ920" i="4" s="1"/>
  <c r="BZ921" i="4" s="1"/>
  <c r="BZ922" i="4" s="1"/>
  <c r="BZ923" i="4" s="1"/>
  <c r="BZ924" i="4" s="1"/>
  <c r="BZ925" i="4" s="1"/>
  <c r="BZ926" i="4" s="1"/>
  <c r="BZ927" i="4" s="1"/>
  <c r="BZ928" i="4" s="1"/>
  <c r="BZ929" i="4" s="1"/>
  <c r="BZ930" i="4" s="1"/>
  <c r="BZ931" i="4" s="1"/>
  <c r="BZ932" i="4" s="1"/>
  <c r="BZ933" i="4" s="1"/>
  <c r="BZ934" i="4" s="1"/>
  <c r="BZ935" i="4" s="1"/>
  <c r="BZ936" i="4" s="1"/>
  <c r="BZ937" i="4" s="1"/>
  <c r="BZ938" i="4" s="1"/>
  <c r="BZ939" i="4" s="1"/>
  <c r="BZ940" i="4" s="1"/>
  <c r="BZ941" i="4" s="1"/>
  <c r="BZ942" i="4" s="1"/>
  <c r="BZ943" i="4" s="1"/>
  <c r="BZ944" i="4" s="1"/>
  <c r="BZ945" i="4" s="1"/>
  <c r="BZ946" i="4" s="1"/>
  <c r="BZ947" i="4" s="1"/>
  <c r="BZ948" i="4" s="1"/>
  <c r="BZ949" i="4" s="1"/>
  <c r="BZ950" i="4" s="1"/>
  <c r="BZ951" i="4" s="1"/>
  <c r="BZ952" i="4" s="1"/>
  <c r="BZ953" i="4" s="1"/>
  <c r="BZ954" i="4" s="1"/>
  <c r="BZ955" i="4" s="1"/>
  <c r="BZ956" i="4" s="1"/>
  <c r="BZ957" i="4" s="1"/>
  <c r="BZ958" i="4" s="1"/>
  <c r="BZ959" i="4" s="1"/>
  <c r="BZ960" i="4" s="1"/>
  <c r="BZ961" i="4" s="1"/>
  <c r="BZ962" i="4" s="1"/>
  <c r="BZ963" i="4" s="1"/>
  <c r="BZ964" i="4" s="1"/>
  <c r="BZ965" i="4" s="1"/>
  <c r="BZ966" i="4" s="1"/>
  <c r="BZ967" i="4" s="1"/>
  <c r="BZ968" i="4" s="1"/>
  <c r="BZ969" i="4" s="1"/>
  <c r="BZ970" i="4" s="1"/>
  <c r="BZ971" i="4" s="1"/>
  <c r="BZ972" i="4" s="1"/>
  <c r="BZ973" i="4" s="1"/>
  <c r="BZ974" i="4" s="1"/>
  <c r="BZ975" i="4" s="1"/>
  <c r="BZ976" i="4" s="1"/>
  <c r="BZ977" i="4" s="1"/>
  <c r="BZ978" i="4" s="1"/>
  <c r="BZ979" i="4" s="1"/>
  <c r="BZ980" i="4" s="1"/>
  <c r="BZ981" i="4" s="1"/>
  <c r="BZ982" i="4" s="1"/>
  <c r="BZ983" i="4" s="1"/>
  <c r="BZ984" i="4" s="1"/>
  <c r="BZ985" i="4" s="1"/>
  <c r="BZ986" i="4" s="1"/>
  <c r="BZ987" i="4" s="1"/>
  <c r="BZ988" i="4" s="1"/>
  <c r="BZ989" i="4" s="1"/>
  <c r="BZ990" i="4" s="1"/>
  <c r="BZ991" i="4" s="1"/>
  <c r="BZ992" i="4" s="1"/>
  <c r="BZ993" i="4" s="1"/>
  <c r="BZ994" i="4" s="1"/>
  <c r="BZ995" i="4" s="1"/>
  <c r="BZ996" i="4" s="1"/>
  <c r="BZ997" i="4" s="1"/>
  <c r="BZ998" i="4" s="1"/>
  <c r="BZ999" i="4" s="1"/>
  <c r="BZ1000" i="4" s="1"/>
  <c r="BZ1001" i="4" s="1"/>
  <c r="BZ1002" i="4" s="1"/>
  <c r="BZ1003" i="4" s="1"/>
  <c r="BZ1004" i="4" s="1"/>
  <c r="BZ1005" i="4" s="1"/>
  <c r="BZ1006" i="4" s="1"/>
  <c r="BZ1007" i="4" s="1"/>
  <c r="BZ1008" i="4" s="1"/>
  <c r="BZ1009" i="4" s="1"/>
  <c r="BZ1010" i="4" s="1"/>
  <c r="BZ1011" i="4" s="1"/>
  <c r="BZ1012" i="4" s="1"/>
  <c r="BZ1013" i="4" s="1"/>
  <c r="BZ1014" i="4" s="1"/>
  <c r="BZ1015" i="4" s="1"/>
  <c r="BZ1016" i="4" s="1"/>
  <c r="BZ1017" i="4" s="1"/>
  <c r="BZ1018" i="4" s="1"/>
  <c r="BZ1019" i="4" s="1"/>
  <c r="BZ1020" i="4" s="1"/>
  <c r="BZ1021" i="4" s="1"/>
  <c r="BZ1022" i="4" s="1"/>
  <c r="BZ1023" i="4" s="1"/>
  <c r="BZ1024" i="4" s="1"/>
  <c r="BZ1025" i="4" s="1"/>
  <c r="BZ1026" i="4" s="1"/>
  <c r="BZ1027" i="4" s="1"/>
  <c r="BZ1028" i="4" s="1"/>
  <c r="BZ1029" i="4" s="1"/>
  <c r="BZ1030" i="4" s="1"/>
  <c r="BZ1031" i="4" s="1"/>
  <c r="BZ1032" i="4" s="1"/>
  <c r="BZ1033" i="4" s="1"/>
  <c r="BZ1034" i="4" s="1"/>
  <c r="BZ1035" i="4" s="1"/>
  <c r="BZ1036" i="4" s="1"/>
  <c r="BZ1037" i="4" s="1"/>
  <c r="BZ1038" i="4" s="1"/>
  <c r="BZ1039" i="4" s="1"/>
  <c r="BZ1040" i="4" s="1"/>
  <c r="BZ1041" i="4" s="1"/>
  <c r="BZ1042" i="4" s="1"/>
  <c r="BZ1043" i="4" s="1"/>
  <c r="BZ1044" i="4" s="1"/>
  <c r="BZ1045" i="4" s="1"/>
  <c r="BZ1046" i="4" s="1"/>
  <c r="BZ1047" i="4" s="1"/>
  <c r="BZ1048" i="4" s="1"/>
  <c r="BZ1049" i="4" s="1"/>
  <c r="BZ1050" i="4" s="1"/>
  <c r="BZ1051" i="4" s="1"/>
  <c r="BZ1052" i="4" s="1"/>
  <c r="BZ1053" i="4" s="1"/>
  <c r="BZ1054" i="4" s="1"/>
  <c r="BZ1055" i="4" s="1"/>
  <c r="BZ1056" i="4" s="1"/>
  <c r="BZ1057" i="4" s="1"/>
  <c r="BZ1058" i="4" s="1"/>
  <c r="BZ1059" i="4" s="1"/>
  <c r="BZ1060" i="4" s="1"/>
  <c r="BZ1061" i="4" s="1"/>
  <c r="BZ1062" i="4" s="1"/>
  <c r="BZ1063" i="4" s="1"/>
  <c r="BZ1064" i="4" s="1"/>
  <c r="BZ1065" i="4" s="1"/>
  <c r="BZ1066" i="4" s="1"/>
  <c r="BZ1067" i="4" s="1"/>
  <c r="BZ1068" i="4" s="1"/>
  <c r="BZ1069" i="4" s="1"/>
  <c r="BZ1070" i="4" s="1"/>
  <c r="BZ1071" i="4" s="1"/>
  <c r="BZ1072" i="4" s="1"/>
  <c r="BZ1073" i="4" s="1"/>
  <c r="BZ1074" i="4" s="1"/>
  <c r="BZ1075" i="4" s="1"/>
  <c r="BZ1076" i="4" s="1"/>
  <c r="BZ1077" i="4" s="1"/>
  <c r="BZ1078" i="4" s="1"/>
  <c r="BZ1079" i="4" s="1"/>
  <c r="BZ1080" i="4" s="1"/>
  <c r="BZ1081" i="4" s="1"/>
  <c r="BZ1082" i="4" s="1"/>
  <c r="BZ1083" i="4" s="1"/>
  <c r="BZ1084" i="4" s="1"/>
  <c r="BZ1085" i="4" s="1"/>
  <c r="BZ1086" i="4" s="1"/>
  <c r="BZ1087" i="4" s="1"/>
  <c r="BZ1088" i="4" s="1"/>
  <c r="BZ1089" i="4" s="1"/>
  <c r="BZ1090" i="4" s="1"/>
  <c r="BZ1091" i="4" s="1"/>
  <c r="BZ1092" i="4" s="1"/>
  <c r="BZ1093" i="4" s="1"/>
  <c r="BZ1094" i="4" s="1"/>
  <c r="BZ1095" i="4" s="1"/>
  <c r="BZ1096" i="4" s="1"/>
  <c r="BZ1097" i="4" s="1"/>
  <c r="BZ1098" i="4" s="1"/>
  <c r="BZ1099" i="4" s="1"/>
  <c r="BZ1100" i="4" s="1"/>
  <c r="BZ1101" i="4" s="1"/>
  <c r="BZ1102" i="4" s="1"/>
  <c r="BZ1103" i="4" s="1"/>
  <c r="BZ1104" i="4" s="1"/>
  <c r="BZ1105" i="4" s="1"/>
  <c r="BZ1106" i="4" s="1"/>
  <c r="BZ1107" i="4" s="1"/>
  <c r="BZ1108" i="4" s="1"/>
  <c r="BZ1109" i="4" s="1"/>
  <c r="BZ1110" i="4" s="1"/>
  <c r="BZ1111" i="4" s="1"/>
  <c r="BZ1112" i="4" s="1"/>
  <c r="BZ1113" i="4" s="1"/>
  <c r="BZ1114" i="4" s="1"/>
  <c r="BZ1115" i="4" s="1"/>
  <c r="BZ1116" i="4" s="1"/>
  <c r="BZ1117" i="4" s="1"/>
  <c r="BZ1118" i="4" s="1"/>
  <c r="BZ1119" i="4" s="1"/>
  <c r="BZ1120" i="4" s="1"/>
  <c r="BZ1121" i="4" s="1"/>
  <c r="BZ1122" i="4" s="1"/>
  <c r="BZ1123" i="4" s="1"/>
  <c r="BZ1124" i="4" s="1"/>
  <c r="BZ1125" i="4" s="1"/>
  <c r="BZ1126" i="4" s="1"/>
  <c r="BZ1127" i="4" s="1"/>
  <c r="BZ1128" i="4" s="1"/>
  <c r="BZ1129" i="4" s="1"/>
  <c r="BZ1130" i="4" s="1"/>
  <c r="BZ1131" i="4" s="1"/>
  <c r="BZ1132" i="4" s="1"/>
  <c r="BZ1133" i="4" s="1"/>
  <c r="BZ1134" i="4" s="1"/>
  <c r="BZ1135" i="4" s="1"/>
  <c r="BZ1136" i="4" s="1"/>
  <c r="BZ1137" i="4" s="1"/>
  <c r="BZ1138" i="4" s="1"/>
  <c r="BZ1139" i="4" s="1"/>
  <c r="BZ1140" i="4" s="1"/>
  <c r="BZ1141" i="4" s="1"/>
  <c r="BZ1142" i="4" s="1"/>
  <c r="BZ1143" i="4" s="1"/>
  <c r="BZ1144" i="4" s="1"/>
  <c r="BZ1145" i="4" s="1"/>
  <c r="BZ1146" i="4" s="1"/>
  <c r="BZ1147" i="4" s="1"/>
  <c r="BZ1148" i="4" s="1"/>
  <c r="BZ1149" i="4" s="1"/>
  <c r="BZ1150" i="4" s="1"/>
  <c r="BZ1151" i="4" s="1"/>
  <c r="BZ1152" i="4" s="1"/>
  <c r="BZ1153" i="4" s="1"/>
  <c r="BZ1154" i="4" s="1"/>
  <c r="BZ1155" i="4" s="1"/>
  <c r="BZ1156" i="4" s="1"/>
  <c r="BZ1157" i="4" s="1"/>
  <c r="BZ1158" i="4" s="1"/>
  <c r="BZ1159" i="4" s="1"/>
  <c r="BZ1160" i="4" s="1"/>
  <c r="BZ1161" i="4" s="1"/>
  <c r="BZ1162" i="4" s="1"/>
  <c r="BZ1163" i="4" s="1"/>
  <c r="BZ1164" i="4" s="1"/>
  <c r="BZ1165" i="4" s="1"/>
  <c r="BZ1166" i="4" s="1"/>
  <c r="BZ1167" i="4" s="1"/>
  <c r="BZ1168" i="4" s="1"/>
  <c r="BZ1169" i="4" s="1"/>
  <c r="BZ1170" i="4" s="1"/>
  <c r="BZ1171" i="4" s="1"/>
  <c r="BZ1172" i="4" s="1"/>
  <c r="BZ1173" i="4" s="1"/>
  <c r="BZ1174" i="4" s="1"/>
  <c r="BZ1175" i="4" s="1"/>
  <c r="BZ1176" i="4" s="1"/>
  <c r="BZ1177" i="4" s="1"/>
  <c r="BZ1178" i="4" s="1"/>
  <c r="BZ1179" i="4" s="1"/>
  <c r="BZ1180" i="4" s="1"/>
  <c r="BZ1181" i="4" s="1"/>
  <c r="BZ1182" i="4" s="1"/>
  <c r="BZ1183" i="4" s="1"/>
  <c r="BZ1184" i="4" s="1"/>
  <c r="BZ1185" i="4" s="1"/>
  <c r="BZ1186" i="4" s="1"/>
  <c r="BZ1187" i="4" s="1"/>
  <c r="BZ1188" i="4" s="1"/>
  <c r="BZ1189" i="4" s="1"/>
  <c r="BZ1190" i="4" s="1"/>
  <c r="BZ1191" i="4" s="1"/>
  <c r="BZ1192" i="4" s="1"/>
  <c r="BZ1193" i="4" s="1"/>
  <c r="BZ1194" i="4" s="1"/>
  <c r="BZ1195" i="4" s="1"/>
  <c r="BZ1196" i="4" s="1"/>
  <c r="BZ1197" i="4" s="1"/>
  <c r="BZ1198" i="4" s="1"/>
  <c r="BZ1199" i="4" s="1"/>
  <c r="BZ1200" i="4" s="1"/>
  <c r="BZ1201" i="4" s="1"/>
  <c r="BZ1202" i="4" s="1"/>
  <c r="BZ1203" i="4" s="1"/>
  <c r="BZ1204" i="4" s="1"/>
  <c r="BZ1205" i="4" s="1"/>
  <c r="BZ1206" i="4" s="1"/>
  <c r="BZ1207" i="4" s="1"/>
  <c r="BZ1208" i="4" s="1"/>
  <c r="BZ1209" i="4" s="1"/>
  <c r="BZ1210" i="4" s="1"/>
  <c r="BZ1211" i="4" s="1"/>
  <c r="BZ1212" i="4" s="1"/>
  <c r="BZ1213" i="4" s="1"/>
  <c r="BZ1214" i="4" s="1"/>
  <c r="BZ1215" i="4" s="1"/>
  <c r="BZ1216" i="4" s="1"/>
  <c r="BZ1217" i="4" s="1"/>
  <c r="BZ1218" i="4" s="1"/>
  <c r="BZ1219" i="4" s="1"/>
  <c r="BZ1220" i="4" s="1"/>
  <c r="BZ1221" i="4" s="1"/>
  <c r="BZ1222" i="4" s="1"/>
  <c r="BZ1223" i="4" s="1"/>
  <c r="BZ1224" i="4" s="1"/>
  <c r="BZ1225" i="4" s="1"/>
  <c r="BZ1226" i="4" s="1"/>
  <c r="BZ1227" i="4" s="1"/>
  <c r="BZ1228" i="4" s="1"/>
  <c r="BZ1229" i="4" s="1"/>
  <c r="BZ1230" i="4" s="1"/>
  <c r="BZ1231" i="4" s="1"/>
  <c r="BZ1232" i="4" s="1"/>
  <c r="BZ1233" i="4" s="1"/>
  <c r="BZ1234" i="4" s="1"/>
  <c r="BZ1235" i="4" s="1"/>
  <c r="BZ1236" i="4" s="1"/>
  <c r="BZ1237" i="4" s="1"/>
  <c r="BZ1238" i="4" s="1"/>
  <c r="BZ1239" i="4" s="1"/>
  <c r="BZ1240" i="4" s="1"/>
  <c r="BZ1241" i="4" s="1"/>
  <c r="BZ1242" i="4" s="1"/>
  <c r="BZ1243" i="4" s="1"/>
  <c r="BZ1244" i="4" s="1"/>
  <c r="BZ1245" i="4" s="1"/>
  <c r="BZ1246" i="4" s="1"/>
  <c r="BZ1247" i="4" s="1"/>
  <c r="BZ1248" i="4" s="1"/>
  <c r="BZ1249" i="4" s="1"/>
  <c r="BZ1250" i="4" s="1"/>
  <c r="BZ1251" i="4" s="1"/>
  <c r="BZ1252" i="4" s="1"/>
  <c r="BZ1253" i="4" s="1"/>
  <c r="BZ1254" i="4" s="1"/>
  <c r="BZ1255" i="4" s="1"/>
  <c r="BZ1256" i="4" s="1"/>
  <c r="BZ1257" i="4" s="1"/>
  <c r="BZ1258" i="4" s="1"/>
  <c r="BZ1259" i="4" s="1"/>
  <c r="BZ1260" i="4" s="1"/>
  <c r="BZ1261" i="4" s="1"/>
  <c r="BZ1262" i="4" s="1"/>
  <c r="BZ1263" i="4" s="1"/>
  <c r="BZ1264" i="4" s="1"/>
  <c r="BZ1265" i="4" s="1"/>
  <c r="BZ1266" i="4" s="1"/>
  <c r="BZ1267" i="4" s="1"/>
  <c r="BZ1268" i="4" s="1"/>
  <c r="BZ1269" i="4" s="1"/>
  <c r="BZ1270" i="4" s="1"/>
  <c r="BZ1271" i="4" s="1"/>
  <c r="BZ1272" i="4" s="1"/>
  <c r="BZ1273" i="4" s="1"/>
  <c r="BZ1274" i="4" s="1"/>
  <c r="BZ1275" i="4" s="1"/>
  <c r="BZ1276" i="4" s="1"/>
  <c r="BZ1277" i="4" s="1"/>
  <c r="BZ1278" i="4" s="1"/>
  <c r="BZ1279" i="4" s="1"/>
  <c r="BZ1280" i="4" s="1"/>
  <c r="BZ1281" i="4" s="1"/>
  <c r="BZ1282" i="4" s="1"/>
  <c r="BZ1283" i="4" s="1"/>
  <c r="BZ1284" i="4" s="1"/>
  <c r="BZ1285" i="4" s="1"/>
  <c r="BZ1286" i="4" s="1"/>
  <c r="BZ1287" i="4" s="1"/>
  <c r="BZ1288" i="4" s="1"/>
  <c r="BZ1289" i="4" s="1"/>
  <c r="BZ1290" i="4" s="1"/>
  <c r="BZ1291" i="4" s="1"/>
  <c r="BZ1292" i="4" s="1"/>
  <c r="BZ1293" i="4" s="1"/>
  <c r="BZ1294" i="4" s="1"/>
  <c r="BZ1295" i="4" s="1"/>
  <c r="BZ1296" i="4" s="1"/>
  <c r="BZ1297" i="4" s="1"/>
  <c r="BZ1298" i="4" s="1"/>
  <c r="BZ1299" i="4" s="1"/>
  <c r="BZ1300" i="4" s="1"/>
  <c r="BZ1301" i="4" s="1"/>
  <c r="BZ1302" i="4" s="1"/>
  <c r="BZ1303" i="4" s="1"/>
  <c r="BZ1304" i="4" s="1"/>
  <c r="BZ1305" i="4" s="1"/>
  <c r="BZ1306" i="4" s="1"/>
  <c r="BZ1307" i="4" s="1"/>
  <c r="BZ1308" i="4" s="1"/>
  <c r="BZ1309" i="4" s="1"/>
  <c r="BZ1310" i="4" s="1"/>
  <c r="BZ1311" i="4" s="1"/>
  <c r="BZ1312" i="4" s="1"/>
  <c r="BZ1313" i="4" s="1"/>
  <c r="BZ1314" i="4" s="1"/>
  <c r="BZ1315" i="4" s="1"/>
  <c r="BZ1316" i="4" s="1"/>
  <c r="BZ1317" i="4" s="1"/>
  <c r="BZ1318" i="4" s="1"/>
  <c r="BZ1319" i="4" s="1"/>
  <c r="BZ1320" i="4" s="1"/>
  <c r="BZ1321" i="4" s="1"/>
  <c r="BZ1322" i="4" s="1"/>
  <c r="BZ1323" i="4" s="1"/>
  <c r="BZ1324" i="4" s="1"/>
  <c r="BZ1325" i="4" s="1"/>
  <c r="BZ1326" i="4" s="1"/>
  <c r="BZ1327" i="4" s="1"/>
  <c r="BZ1328" i="4" s="1"/>
  <c r="BZ1329" i="4" s="1"/>
  <c r="BZ1330" i="4" s="1"/>
  <c r="BZ1331" i="4" s="1"/>
  <c r="BZ1332" i="4" s="1"/>
  <c r="BZ1333" i="4" s="1"/>
  <c r="BZ1334" i="4" s="1"/>
  <c r="BZ1335" i="4" s="1"/>
  <c r="BZ1336" i="4" s="1"/>
  <c r="BZ1337" i="4" s="1"/>
  <c r="BZ1338" i="4" s="1"/>
  <c r="BZ1339" i="4" s="1"/>
  <c r="BZ1340" i="4" s="1"/>
  <c r="BZ1341" i="4" s="1"/>
  <c r="BZ1342" i="4" s="1"/>
  <c r="BZ1343" i="4" s="1"/>
  <c r="BZ1344" i="4" s="1"/>
  <c r="BZ1345" i="4" s="1"/>
  <c r="BZ1346" i="4" s="1"/>
  <c r="BZ1347" i="4" s="1"/>
  <c r="BZ1348" i="4" s="1"/>
  <c r="BZ1349" i="4" s="1"/>
  <c r="BZ1350" i="4" s="1"/>
  <c r="BZ1351" i="4" s="1"/>
  <c r="BZ1352" i="4" s="1"/>
  <c r="BZ1353" i="4" s="1"/>
  <c r="BZ1354" i="4" s="1"/>
  <c r="BZ1355" i="4" s="1"/>
  <c r="BZ1356" i="4" s="1"/>
  <c r="BZ1357" i="4" s="1"/>
  <c r="BZ1358" i="4" s="1"/>
  <c r="BZ1359" i="4" s="1"/>
  <c r="BZ1360" i="4" s="1"/>
  <c r="BZ1361" i="4" s="1"/>
  <c r="BZ1362" i="4" s="1"/>
  <c r="BZ1363" i="4" s="1"/>
  <c r="BZ1364" i="4" s="1"/>
  <c r="BZ1365" i="4" s="1"/>
  <c r="BZ1366" i="4" s="1"/>
  <c r="BZ1367" i="4" s="1"/>
  <c r="BZ1368" i="4" s="1"/>
  <c r="BZ1369" i="4" s="1"/>
  <c r="BZ1370" i="4" s="1"/>
  <c r="BZ1371" i="4" s="1"/>
  <c r="BZ1372" i="4" s="1"/>
  <c r="BZ1373" i="4" s="1"/>
  <c r="BZ1374" i="4" s="1"/>
  <c r="BZ1375" i="4" s="1"/>
  <c r="BZ1376" i="4" s="1"/>
  <c r="BZ1377" i="4" s="1"/>
  <c r="BZ1378" i="4" s="1"/>
  <c r="BZ1379" i="4" s="1"/>
  <c r="BZ1380" i="4" s="1"/>
  <c r="BZ1381" i="4" s="1"/>
  <c r="BZ1382" i="4" s="1"/>
  <c r="BZ1383" i="4" s="1"/>
  <c r="BZ1384" i="4" s="1"/>
  <c r="BZ1385" i="4" s="1"/>
  <c r="BZ1386" i="4" s="1"/>
  <c r="BZ1387" i="4" s="1"/>
  <c r="BZ1388" i="4" s="1"/>
  <c r="BZ1389" i="4" s="1"/>
  <c r="BZ1390" i="4" s="1"/>
  <c r="BZ1391" i="4" s="1"/>
  <c r="BZ1392" i="4" s="1"/>
  <c r="BZ1393" i="4" s="1"/>
  <c r="BZ1394" i="4" s="1"/>
  <c r="BZ1395" i="4" s="1"/>
  <c r="BZ1396" i="4" s="1"/>
  <c r="BZ1397" i="4" s="1"/>
  <c r="BZ1398" i="4" s="1"/>
  <c r="BZ1399" i="4" s="1"/>
  <c r="BZ1400" i="4" s="1"/>
  <c r="BZ1401" i="4" s="1"/>
  <c r="BZ1402" i="4" s="1"/>
  <c r="BZ1403" i="4" s="1"/>
  <c r="BZ1404" i="4" s="1"/>
  <c r="BZ1405" i="4" s="1"/>
  <c r="BZ1406" i="4" s="1"/>
  <c r="BZ1407" i="4" s="1"/>
  <c r="BZ1408" i="4" s="1"/>
  <c r="BZ1409" i="4" s="1"/>
  <c r="BZ1410" i="4" s="1"/>
  <c r="BZ1411" i="4" s="1"/>
  <c r="BZ1412" i="4" s="1"/>
  <c r="BZ1413" i="4" s="1"/>
  <c r="BZ1414" i="4" s="1"/>
  <c r="BZ1415" i="4" s="1"/>
  <c r="BZ1416" i="4" s="1"/>
  <c r="BZ1417" i="4" s="1"/>
  <c r="BZ1418" i="4" s="1"/>
  <c r="BZ1419" i="4" s="1"/>
  <c r="BZ1420" i="4" s="1"/>
  <c r="BZ1421" i="4" s="1"/>
  <c r="BZ1422" i="4" s="1"/>
  <c r="BZ1423" i="4" s="1"/>
  <c r="BZ1424" i="4" s="1"/>
  <c r="BZ1425" i="4" s="1"/>
  <c r="BZ1426" i="4" s="1"/>
  <c r="BZ1427" i="4" s="1"/>
  <c r="BZ1428" i="4" s="1"/>
  <c r="BZ1429" i="4" s="1"/>
  <c r="BZ1430" i="4" s="1"/>
  <c r="BZ1431" i="4" s="1"/>
  <c r="BZ1432" i="4" s="1"/>
  <c r="BZ1433" i="4" s="1"/>
  <c r="BZ1434" i="4" s="1"/>
  <c r="BZ1435" i="4" s="1"/>
  <c r="BZ1436" i="4" s="1"/>
  <c r="BZ1437" i="4" s="1"/>
  <c r="BZ1438" i="4" s="1"/>
  <c r="BZ1439" i="4" s="1"/>
  <c r="BZ1440" i="4" s="1"/>
  <c r="BZ1441" i="4" s="1"/>
  <c r="BZ1442" i="4" s="1"/>
  <c r="BZ1443" i="4" s="1"/>
  <c r="BZ1444" i="4" s="1"/>
  <c r="BZ1445" i="4" s="1"/>
  <c r="BZ1446" i="4" s="1"/>
  <c r="BZ1447" i="4" s="1"/>
  <c r="BZ1448" i="4" s="1"/>
  <c r="BZ1449" i="4" s="1"/>
  <c r="BZ1450" i="4" s="1"/>
  <c r="BZ1451" i="4" s="1"/>
  <c r="BZ1452" i="4" s="1"/>
  <c r="BZ1453" i="4" s="1"/>
  <c r="BZ1454" i="4" s="1"/>
  <c r="BZ1455" i="4" s="1"/>
  <c r="BZ1456" i="4" s="1"/>
  <c r="BZ1457" i="4" s="1"/>
  <c r="BZ1458" i="4" s="1"/>
  <c r="BZ1459" i="4" s="1"/>
  <c r="BZ1460" i="4" s="1"/>
  <c r="BZ1461" i="4" s="1"/>
  <c r="BZ1462" i="4" s="1"/>
  <c r="BZ1463" i="4" s="1"/>
  <c r="BZ1464" i="4" s="1"/>
  <c r="BZ1465" i="4" s="1"/>
  <c r="BZ1466" i="4" s="1"/>
  <c r="BZ1467" i="4" s="1"/>
  <c r="BZ1468" i="4" s="1"/>
  <c r="BZ1469" i="4" s="1"/>
  <c r="BZ1470" i="4" s="1"/>
  <c r="BZ1471" i="4" s="1"/>
  <c r="BZ1472" i="4" s="1"/>
  <c r="BZ1473" i="4" s="1"/>
  <c r="BZ1474" i="4" s="1"/>
  <c r="BZ1475" i="4" s="1"/>
  <c r="BZ1476" i="4" s="1"/>
  <c r="BZ1477" i="4" s="1"/>
  <c r="BZ1478" i="4" s="1"/>
  <c r="BZ1479" i="4" s="1"/>
  <c r="BZ1480" i="4" s="1"/>
  <c r="BZ1481" i="4" s="1"/>
  <c r="BZ1482" i="4" s="1"/>
  <c r="BZ1483" i="4" s="1"/>
  <c r="BZ1484" i="4" s="1"/>
  <c r="BZ1485" i="4" s="1"/>
  <c r="BZ1486" i="4" s="1"/>
  <c r="BZ1487" i="4" s="1"/>
  <c r="BZ1488" i="4" s="1"/>
  <c r="BZ1489" i="4" s="1"/>
  <c r="BZ1490" i="4" s="1"/>
  <c r="BZ1491" i="4" s="1"/>
  <c r="BZ1492" i="4" s="1"/>
  <c r="BZ1493" i="4" s="1"/>
  <c r="BZ1494" i="4" s="1"/>
  <c r="BZ1495" i="4" s="1"/>
  <c r="BZ1496" i="4" s="1"/>
  <c r="BZ1497" i="4" s="1"/>
  <c r="BZ1498" i="4" s="1"/>
  <c r="BZ1499" i="4" s="1"/>
  <c r="BZ1500" i="4" s="1"/>
  <c r="BZ1501" i="4" s="1"/>
  <c r="BZ1502" i="4" s="1"/>
  <c r="BZ1503" i="4" s="1"/>
  <c r="BZ1504" i="4" s="1"/>
  <c r="BZ1505" i="4" s="1"/>
  <c r="BZ1506" i="4" s="1"/>
  <c r="BZ1507" i="4" s="1"/>
  <c r="BZ1508" i="4" s="1"/>
  <c r="BZ1509" i="4" s="1"/>
  <c r="BZ1510" i="4" s="1"/>
  <c r="BZ1511" i="4" s="1"/>
  <c r="BZ1512" i="4" s="1"/>
  <c r="BZ1513" i="4" s="1"/>
  <c r="BZ1514" i="4" s="1"/>
  <c r="BZ1515" i="4" s="1"/>
  <c r="BZ1516" i="4" s="1"/>
  <c r="BZ1517" i="4" s="1"/>
  <c r="BZ1518" i="4" s="1"/>
  <c r="BZ1519" i="4" s="1"/>
  <c r="BZ1520" i="4" s="1"/>
  <c r="BZ1521" i="4" s="1"/>
  <c r="BZ1522" i="4" s="1"/>
  <c r="BZ1523" i="4" s="1"/>
  <c r="BZ1524" i="4" s="1"/>
  <c r="BZ1525" i="4" s="1"/>
  <c r="BZ1526" i="4" s="1"/>
  <c r="BZ1527" i="4" s="1"/>
  <c r="BZ1528" i="4" s="1"/>
  <c r="BZ1529" i="4" s="1"/>
  <c r="BZ1530" i="4" s="1"/>
  <c r="BZ1531" i="4" s="1"/>
  <c r="BZ1532" i="4" s="1"/>
  <c r="BZ1533" i="4" s="1"/>
  <c r="BZ1534" i="4" s="1"/>
  <c r="BZ1535" i="4" s="1"/>
  <c r="BZ1536" i="4" s="1"/>
  <c r="BZ1537" i="4" s="1"/>
  <c r="BZ1538" i="4" s="1"/>
  <c r="BZ1539" i="4" s="1"/>
  <c r="BZ1540" i="4" s="1"/>
  <c r="BZ1541" i="4" s="1"/>
  <c r="BZ1542" i="4" s="1"/>
  <c r="BZ1543" i="4" s="1"/>
  <c r="BZ1544" i="4" s="1"/>
  <c r="BZ1545" i="4" s="1"/>
  <c r="BZ1546" i="4" s="1"/>
  <c r="BZ1547" i="4" s="1"/>
  <c r="BZ1548" i="4" s="1"/>
  <c r="BZ1549" i="4" s="1"/>
  <c r="BZ1550" i="4" s="1"/>
  <c r="BZ1551" i="4" s="1"/>
  <c r="BZ1552" i="4" s="1"/>
  <c r="BZ1553" i="4" s="1"/>
  <c r="BZ1554" i="4" s="1"/>
  <c r="BZ1555" i="4" s="1"/>
  <c r="BZ1556" i="4" s="1"/>
  <c r="BZ1557" i="4" s="1"/>
  <c r="BZ1558" i="4" s="1"/>
  <c r="BZ1559" i="4" s="1"/>
  <c r="BZ1560" i="4" s="1"/>
  <c r="BZ1561" i="4" s="1"/>
  <c r="BZ1562" i="4" s="1"/>
  <c r="BZ1563" i="4" s="1"/>
  <c r="BZ1564" i="4" s="1"/>
  <c r="BZ1565" i="4" s="1"/>
  <c r="BZ1566" i="4" s="1"/>
  <c r="BZ1567" i="4" s="1"/>
  <c r="BZ1568" i="4" s="1"/>
  <c r="BZ1569" i="4" s="1"/>
  <c r="BZ1570" i="4" s="1"/>
  <c r="BZ1571" i="4" s="1"/>
  <c r="BZ1572" i="4" s="1"/>
  <c r="BZ1573" i="4" s="1"/>
  <c r="BZ1574" i="4" s="1"/>
  <c r="BZ1575" i="4" s="1"/>
  <c r="BZ1576" i="4" s="1"/>
  <c r="BZ1577" i="4" s="1"/>
  <c r="BZ1578" i="4" s="1"/>
  <c r="BZ1579" i="4" s="1"/>
  <c r="BZ1580" i="4" s="1"/>
  <c r="BZ1581" i="4" s="1"/>
  <c r="BZ1582" i="4" s="1"/>
  <c r="BZ1583" i="4" s="1"/>
  <c r="BZ1584" i="4" s="1"/>
  <c r="BZ1585" i="4" s="1"/>
  <c r="BZ1586" i="4" s="1"/>
  <c r="BZ1587" i="4" s="1"/>
  <c r="BZ1588" i="4" s="1"/>
  <c r="BZ1589" i="4" s="1"/>
  <c r="BZ1590" i="4" s="1"/>
  <c r="BZ1591" i="4" s="1"/>
  <c r="BZ1592" i="4" s="1"/>
  <c r="BZ1593" i="4" s="1"/>
  <c r="BZ1594" i="4" s="1"/>
  <c r="BZ1595" i="4" s="1"/>
  <c r="BZ1596" i="4" s="1"/>
  <c r="BZ1597" i="4" s="1"/>
  <c r="BZ1598" i="4" s="1"/>
  <c r="BZ1599" i="4" s="1"/>
  <c r="BZ1600" i="4" s="1"/>
  <c r="BZ1601" i="4" s="1"/>
  <c r="BZ1602" i="4" s="1"/>
  <c r="BZ1603" i="4" s="1"/>
  <c r="BZ1604" i="4" s="1"/>
  <c r="BZ1605" i="4" s="1"/>
  <c r="BZ1606" i="4" s="1"/>
  <c r="BZ1607" i="4" s="1"/>
  <c r="BZ1608" i="4" s="1"/>
  <c r="BZ1609" i="4" s="1"/>
  <c r="BZ1610" i="4" s="1"/>
  <c r="BZ1611" i="4" s="1"/>
  <c r="BZ1612" i="4" s="1"/>
  <c r="BZ1613" i="4" s="1"/>
  <c r="BZ1614" i="4" s="1"/>
  <c r="BZ1615" i="4" s="1"/>
  <c r="BZ1616" i="4" s="1"/>
  <c r="BZ1617" i="4" s="1"/>
  <c r="BZ1618" i="4" s="1"/>
  <c r="BZ1619" i="4" s="1"/>
  <c r="BZ1620" i="4" s="1"/>
  <c r="BZ1621" i="4" s="1"/>
  <c r="BZ1622" i="4" s="1"/>
  <c r="BZ1623" i="4" s="1"/>
  <c r="BZ1624" i="4" s="1"/>
  <c r="BZ1625" i="4" s="1"/>
  <c r="BZ1626" i="4" s="1"/>
  <c r="BZ1627" i="4" s="1"/>
  <c r="BZ1628" i="4" s="1"/>
  <c r="BZ1629" i="4" s="1"/>
  <c r="BZ1630" i="4" s="1"/>
  <c r="BZ1631" i="4" s="1"/>
  <c r="BZ1632" i="4" s="1"/>
  <c r="BZ1633" i="4" s="1"/>
  <c r="BZ1634" i="4" s="1"/>
  <c r="BZ1635" i="4" s="1"/>
  <c r="BZ1636" i="4" s="1"/>
  <c r="BZ1637" i="4" s="1"/>
  <c r="BZ1638" i="4" s="1"/>
  <c r="BZ1639" i="4" s="1"/>
  <c r="BZ1640" i="4" s="1"/>
  <c r="BZ1641" i="4" s="1"/>
  <c r="BZ1642" i="4" s="1"/>
  <c r="BZ1643" i="4" s="1"/>
  <c r="BZ1644" i="4" s="1"/>
  <c r="BZ1645" i="4" s="1"/>
  <c r="BZ1646" i="4" s="1"/>
  <c r="BZ1647" i="4" s="1"/>
  <c r="BZ1648" i="4" s="1"/>
  <c r="BZ1649" i="4" s="1"/>
  <c r="BZ1650" i="4" s="1"/>
  <c r="BZ1651" i="4" s="1"/>
  <c r="BZ1652" i="4" s="1"/>
  <c r="BZ1653" i="4" s="1"/>
  <c r="BZ1654" i="4" s="1"/>
  <c r="BZ1655" i="4" s="1"/>
  <c r="BZ1656" i="4" s="1"/>
  <c r="BZ1657" i="4" s="1"/>
  <c r="BZ1658" i="4" s="1"/>
  <c r="BZ1659" i="4" s="1"/>
  <c r="BZ1660" i="4" s="1"/>
  <c r="BZ1661" i="4" s="1"/>
  <c r="BZ1662" i="4" s="1"/>
  <c r="BZ1663" i="4" s="1"/>
  <c r="BZ1664" i="4" s="1"/>
  <c r="BZ1665" i="4" s="1"/>
  <c r="BZ1666" i="4" s="1"/>
  <c r="BZ1667" i="4" s="1"/>
  <c r="BZ1668" i="4" s="1"/>
  <c r="BZ1669" i="4" s="1"/>
  <c r="BZ1670" i="4" s="1"/>
  <c r="BZ1671" i="4" s="1"/>
  <c r="BZ1672" i="4" s="1"/>
  <c r="BZ1673" i="4" s="1"/>
  <c r="BZ1674" i="4" s="1"/>
  <c r="BZ1675" i="4" s="1"/>
  <c r="BZ1676" i="4" s="1"/>
  <c r="BZ1677" i="4" s="1"/>
  <c r="BZ1678" i="4" s="1"/>
  <c r="BZ1679" i="4" s="1"/>
  <c r="BZ1680" i="4" s="1"/>
  <c r="BZ1681" i="4" s="1"/>
  <c r="BZ1682" i="4" s="1"/>
  <c r="BZ1683" i="4" s="1"/>
  <c r="BZ1684" i="4" s="1"/>
  <c r="BZ1685" i="4" s="1"/>
  <c r="BZ1686" i="4" s="1"/>
  <c r="BZ1687" i="4" s="1"/>
  <c r="BZ1688" i="4" s="1"/>
  <c r="BZ1689" i="4" s="1"/>
  <c r="BZ1690" i="4" s="1"/>
  <c r="BZ1691" i="4" s="1"/>
  <c r="BZ1692" i="4" s="1"/>
  <c r="BZ1693" i="4" s="1"/>
  <c r="BZ1694" i="4" s="1"/>
  <c r="BZ1695" i="4" s="1"/>
  <c r="BZ1696" i="4" s="1"/>
  <c r="BZ1697" i="4" s="1"/>
  <c r="BZ1698" i="4" s="1"/>
  <c r="BZ1699" i="4" s="1"/>
  <c r="BZ1700" i="4" s="1"/>
  <c r="BZ1701" i="4" s="1"/>
  <c r="BZ1702" i="4" s="1"/>
  <c r="BZ1703" i="4" s="1"/>
  <c r="BZ1704" i="4" s="1"/>
  <c r="BZ1705" i="4" s="1"/>
  <c r="BZ1706" i="4" s="1"/>
  <c r="BZ1707" i="4" s="1"/>
  <c r="BZ1708" i="4" s="1"/>
  <c r="BZ1709" i="4" s="1"/>
  <c r="BZ1710" i="4" s="1"/>
  <c r="BZ1711" i="4" s="1"/>
  <c r="BZ1712" i="4" s="1"/>
  <c r="BZ1713" i="4" s="1"/>
  <c r="BZ1714" i="4" s="1"/>
  <c r="BZ1715" i="4" s="1"/>
  <c r="BZ1716" i="4" s="1"/>
  <c r="BZ1717" i="4" s="1"/>
  <c r="BZ1718" i="4" s="1"/>
  <c r="BZ1719" i="4" s="1"/>
  <c r="BZ1720" i="4" s="1"/>
  <c r="BZ1721" i="4" s="1"/>
  <c r="BZ1722" i="4" s="1"/>
  <c r="BZ1723" i="4" s="1"/>
  <c r="BZ1724" i="4" s="1"/>
  <c r="BZ1725" i="4" s="1"/>
  <c r="BZ1726" i="4" s="1"/>
  <c r="BZ1727" i="4" s="1"/>
  <c r="BZ1728" i="4" s="1"/>
  <c r="BZ1729" i="4" s="1"/>
  <c r="BZ1730" i="4" s="1"/>
  <c r="BZ1731" i="4" s="1"/>
  <c r="BZ1732" i="4" s="1"/>
  <c r="BZ1733" i="4" s="1"/>
  <c r="BZ1734" i="4" s="1"/>
  <c r="BZ1735" i="4" s="1"/>
  <c r="BZ1736" i="4" s="1"/>
  <c r="BZ1737" i="4" s="1"/>
  <c r="BZ1738" i="4" s="1"/>
  <c r="BZ1739" i="4" s="1"/>
  <c r="BZ1740" i="4" s="1"/>
  <c r="BZ1741" i="4" s="1"/>
  <c r="BZ1742" i="4" s="1"/>
  <c r="BZ1743" i="4" s="1"/>
  <c r="BZ1744" i="4" s="1"/>
  <c r="BZ1745" i="4" s="1"/>
  <c r="BZ1746" i="4" s="1"/>
  <c r="BZ1747" i="4" s="1"/>
  <c r="BZ1748" i="4" s="1"/>
  <c r="BZ1749" i="4" s="1"/>
  <c r="BZ1750" i="4" s="1"/>
  <c r="BZ1751" i="4" s="1"/>
  <c r="BZ1752" i="4" s="1"/>
  <c r="BZ1753" i="4" s="1"/>
  <c r="BZ1754" i="4" s="1"/>
  <c r="BZ1755" i="4" s="1"/>
  <c r="BZ1756" i="4" s="1"/>
  <c r="BZ1757" i="4" s="1"/>
  <c r="BZ1758" i="4" s="1"/>
  <c r="BZ1759" i="4" s="1"/>
  <c r="BZ1760" i="4" s="1"/>
  <c r="BZ1761" i="4" s="1"/>
  <c r="BZ1762" i="4" s="1"/>
  <c r="BZ1763" i="4" s="1"/>
  <c r="BZ1764" i="4" s="1"/>
  <c r="BZ1765" i="4" s="1"/>
  <c r="BZ1766" i="4" s="1"/>
  <c r="BZ1767" i="4" s="1"/>
  <c r="BZ1768" i="4" s="1"/>
  <c r="BZ1769" i="4" s="1"/>
  <c r="BZ1770" i="4" s="1"/>
  <c r="BZ1771" i="4" s="1"/>
  <c r="BZ1772" i="4" s="1"/>
  <c r="BZ1773" i="4" s="1"/>
  <c r="BZ1774" i="4" s="1"/>
  <c r="BZ1775" i="4" s="1"/>
  <c r="BZ1776" i="4" s="1"/>
  <c r="BZ1777" i="4" s="1"/>
  <c r="BZ1778" i="4" s="1"/>
  <c r="BZ1779" i="4" s="1"/>
  <c r="BZ1780" i="4" s="1"/>
  <c r="BZ1781" i="4" s="1"/>
  <c r="BZ1782" i="4" s="1"/>
  <c r="BZ1783" i="4" s="1"/>
  <c r="BZ1784" i="4" s="1"/>
  <c r="BZ1785" i="4" s="1"/>
  <c r="BZ1786" i="4" s="1"/>
  <c r="BZ1787" i="4" s="1"/>
  <c r="BZ1788" i="4" s="1"/>
  <c r="BZ1789" i="4" s="1"/>
  <c r="BZ1790" i="4" s="1"/>
  <c r="BZ1791" i="4" s="1"/>
  <c r="BZ1792" i="4" s="1"/>
  <c r="BZ1793" i="4" s="1"/>
  <c r="BZ1794" i="4" s="1"/>
  <c r="BZ1795" i="4" s="1"/>
  <c r="BZ1796" i="4" s="1"/>
  <c r="BZ1797" i="4" s="1"/>
  <c r="BZ1798" i="4" s="1"/>
  <c r="BZ1799" i="4" s="1"/>
  <c r="BZ1800" i="4" s="1"/>
  <c r="BZ1801" i="4" s="1"/>
  <c r="BZ1802" i="4" s="1"/>
  <c r="BZ1803" i="4" s="1"/>
  <c r="BZ1804" i="4" s="1"/>
  <c r="BZ1805" i="4" s="1"/>
  <c r="BZ1806" i="4" s="1"/>
  <c r="BZ1807" i="4" s="1"/>
  <c r="BZ1808" i="4" s="1"/>
  <c r="BZ1809" i="4" s="1"/>
  <c r="BZ1810" i="4" s="1"/>
  <c r="BZ1811" i="4" s="1"/>
  <c r="BZ1812" i="4" s="1"/>
  <c r="BZ1813" i="4" s="1"/>
  <c r="BZ1814" i="4" s="1"/>
  <c r="BZ1815" i="4" s="1"/>
  <c r="BZ1816" i="4" s="1"/>
  <c r="BZ1817" i="4" s="1"/>
  <c r="BZ1818" i="4" s="1"/>
  <c r="BZ1819" i="4" s="1"/>
  <c r="BZ1820" i="4" s="1"/>
  <c r="BZ1821" i="4" s="1"/>
  <c r="BZ1822" i="4" s="1"/>
  <c r="BZ1823" i="4" s="1"/>
  <c r="BZ1824" i="4" s="1"/>
  <c r="BZ1825" i="4" s="1"/>
  <c r="BZ1826" i="4" s="1"/>
  <c r="BZ1827" i="4" s="1"/>
  <c r="BZ1828" i="4" s="1"/>
  <c r="BZ1829" i="4" s="1"/>
  <c r="BZ1830" i="4" s="1"/>
  <c r="BZ1831" i="4" s="1"/>
  <c r="BZ1832" i="4" s="1"/>
  <c r="BZ1833" i="4" s="1"/>
  <c r="BZ1834" i="4" s="1"/>
  <c r="BZ1835" i="4" s="1"/>
  <c r="BZ1836" i="4" s="1"/>
  <c r="BZ1837" i="4" s="1"/>
  <c r="BZ1838" i="4" s="1"/>
  <c r="BZ1839" i="4" s="1"/>
  <c r="BZ1840" i="4" s="1"/>
  <c r="BZ1841" i="4" s="1"/>
  <c r="BZ1842" i="4" s="1"/>
  <c r="BZ1843" i="4" s="1"/>
  <c r="BZ1844" i="4" s="1"/>
  <c r="BZ1845" i="4" s="1"/>
  <c r="BZ1846" i="4" s="1"/>
  <c r="BZ1847" i="4" s="1"/>
  <c r="BZ1848" i="4" s="1"/>
  <c r="BZ1849" i="4" s="1"/>
  <c r="BZ1850" i="4" s="1"/>
  <c r="BZ1851" i="4" s="1"/>
  <c r="BZ1852" i="4" s="1"/>
  <c r="BZ1853" i="4" s="1"/>
  <c r="BZ1854" i="4" s="1"/>
  <c r="BZ1855" i="4" s="1"/>
  <c r="BZ1856" i="4" s="1"/>
  <c r="BZ1857" i="4" s="1"/>
  <c r="BZ1858" i="4" s="1"/>
  <c r="BZ1859" i="4" s="1"/>
  <c r="BZ1860" i="4" s="1"/>
  <c r="BZ1861" i="4" s="1"/>
  <c r="BZ1862" i="4" s="1"/>
  <c r="BZ1863" i="4" s="1"/>
  <c r="BZ1864" i="4" s="1"/>
  <c r="BZ1865" i="4" s="1"/>
  <c r="BZ1866" i="4" s="1"/>
  <c r="BZ1867" i="4" s="1"/>
  <c r="BZ1868" i="4" s="1"/>
  <c r="BZ1869" i="4" s="1"/>
  <c r="BZ1870" i="4" s="1"/>
  <c r="BZ1871" i="4" s="1"/>
  <c r="BZ1872" i="4" s="1"/>
  <c r="BZ1873" i="4" s="1"/>
  <c r="BZ1874" i="4" s="1"/>
  <c r="BZ1875" i="4" s="1"/>
  <c r="BZ1876" i="4" s="1"/>
  <c r="BZ1877" i="4" s="1"/>
  <c r="BZ1878" i="4" s="1"/>
  <c r="BZ1879" i="4" s="1"/>
  <c r="BZ1880" i="4" s="1"/>
  <c r="BZ1881" i="4" s="1"/>
  <c r="BZ1882" i="4" s="1"/>
  <c r="BZ1883" i="4" s="1"/>
  <c r="BZ1884" i="4" s="1"/>
  <c r="BZ1885" i="4" s="1"/>
  <c r="BZ1886" i="4" s="1"/>
  <c r="BZ1887" i="4" s="1"/>
  <c r="BZ1888" i="4" s="1"/>
  <c r="BZ1889" i="4" s="1"/>
  <c r="BZ1890" i="4" s="1"/>
  <c r="BZ1891" i="4" s="1"/>
  <c r="BZ1892" i="4" s="1"/>
  <c r="BZ1893" i="4" s="1"/>
  <c r="BZ1894" i="4" s="1"/>
  <c r="BZ1895" i="4" s="1"/>
  <c r="BZ1896" i="4" s="1"/>
  <c r="BZ1897" i="4" s="1"/>
  <c r="BZ1898" i="4" s="1"/>
  <c r="BZ1899" i="4" s="1"/>
  <c r="BZ1900" i="4" s="1"/>
  <c r="BZ1901" i="4" s="1"/>
  <c r="BZ1902" i="4" s="1"/>
  <c r="BZ1903" i="4" s="1"/>
  <c r="BZ1904" i="4" s="1"/>
  <c r="BZ1905" i="4" s="1"/>
  <c r="BZ1906" i="4" s="1"/>
  <c r="BZ1907" i="4" s="1"/>
  <c r="BZ1908" i="4" s="1"/>
  <c r="BZ1909" i="4" s="1"/>
  <c r="BZ1910" i="4" s="1"/>
  <c r="BZ1911" i="4" s="1"/>
  <c r="BZ1912" i="4" s="1"/>
  <c r="BZ1913" i="4" s="1"/>
  <c r="BZ1914" i="4" s="1"/>
  <c r="BZ1915" i="4" s="1"/>
  <c r="BZ1916" i="4" s="1"/>
  <c r="BZ1917" i="4" s="1"/>
  <c r="BZ1918" i="4" s="1"/>
  <c r="BZ1919" i="4" s="1"/>
  <c r="BZ1920" i="4" s="1"/>
  <c r="BZ1921" i="4" s="1"/>
  <c r="BZ1922" i="4" s="1"/>
  <c r="BZ1923" i="4" s="1"/>
  <c r="BZ1924" i="4" s="1"/>
  <c r="BZ1925" i="4" s="1"/>
  <c r="BZ1926" i="4" s="1"/>
  <c r="BZ1927" i="4" s="1"/>
  <c r="BZ1928" i="4" s="1"/>
  <c r="BZ1929" i="4" s="1"/>
  <c r="BZ1930" i="4" s="1"/>
  <c r="BZ1931" i="4" s="1"/>
  <c r="BZ1932" i="4" s="1"/>
  <c r="BZ1933" i="4" s="1"/>
  <c r="BZ1934" i="4" s="1"/>
  <c r="BZ1935" i="4" s="1"/>
  <c r="BZ1936" i="4" s="1"/>
  <c r="BZ1937" i="4" s="1"/>
  <c r="BZ1938" i="4" s="1"/>
  <c r="BZ1939" i="4" s="1"/>
  <c r="BZ1940" i="4" s="1"/>
  <c r="BZ1941" i="4" s="1"/>
  <c r="BZ1942" i="4" s="1"/>
  <c r="BZ1943" i="4" s="1"/>
  <c r="BZ1944" i="4" s="1"/>
  <c r="BZ1945" i="4" s="1"/>
  <c r="BZ1946" i="4" s="1"/>
  <c r="BZ1947" i="4" s="1"/>
  <c r="BZ1948" i="4" s="1"/>
  <c r="BZ1949" i="4" s="1"/>
  <c r="BZ1950" i="4" s="1"/>
  <c r="BZ1951" i="4" s="1"/>
  <c r="BZ1952" i="4" s="1"/>
  <c r="BZ1953" i="4" s="1"/>
  <c r="BZ1954" i="4" s="1"/>
  <c r="BZ1955" i="4" s="1"/>
  <c r="BZ1956" i="4" s="1"/>
  <c r="BZ1957" i="4" s="1"/>
  <c r="BZ1958" i="4" s="1"/>
  <c r="BZ1959" i="4" s="1"/>
  <c r="BZ1960" i="4" s="1"/>
  <c r="BZ1961" i="4" s="1"/>
  <c r="BZ1962" i="4" s="1"/>
  <c r="BZ1963" i="4" s="1"/>
  <c r="BZ1964" i="4" s="1"/>
  <c r="BZ1965" i="4" s="1"/>
  <c r="BZ1966" i="4" s="1"/>
  <c r="BZ1967" i="4" s="1"/>
  <c r="BZ1968" i="4" s="1"/>
  <c r="BZ1969" i="4" s="1"/>
  <c r="BZ1970" i="4" s="1"/>
  <c r="BZ1971" i="4" s="1"/>
  <c r="BZ1972" i="4" s="1"/>
  <c r="BZ1973" i="4" s="1"/>
  <c r="BZ1974" i="4" s="1"/>
  <c r="BZ1975" i="4" s="1"/>
  <c r="BZ1976" i="4" s="1"/>
  <c r="BZ1977" i="4" s="1"/>
  <c r="BZ1978" i="4" s="1"/>
  <c r="BZ1979" i="4" s="1"/>
  <c r="BZ1980" i="4" s="1"/>
  <c r="BZ1981" i="4" s="1"/>
  <c r="BZ1982" i="4" s="1"/>
  <c r="BZ1983" i="4" s="1"/>
  <c r="BZ1984" i="4" s="1"/>
  <c r="BZ1985" i="4" s="1"/>
  <c r="BZ1986" i="4" s="1"/>
  <c r="BZ1987" i="4" s="1"/>
  <c r="BZ1988" i="4" s="1"/>
  <c r="BZ1989" i="4" s="1"/>
  <c r="BZ1990" i="4" s="1"/>
  <c r="BZ1991" i="4" s="1"/>
  <c r="BZ1992" i="4" s="1"/>
  <c r="BZ1993" i="4" s="1"/>
  <c r="BZ1994" i="4" s="1"/>
  <c r="BZ1995" i="4" s="1"/>
  <c r="BZ1996" i="4" s="1"/>
  <c r="BZ1997" i="4" s="1"/>
  <c r="BZ1998" i="4" s="1"/>
  <c r="BZ1999" i="4" s="1"/>
  <c r="BZ2000" i="4" s="1"/>
  <c r="BZ2001" i="4" s="1"/>
  <c r="BZ2002" i="4" s="1"/>
  <c r="BZ2003" i="4" s="1"/>
  <c r="BZ2004" i="4" s="1"/>
  <c r="BZ2005" i="4" s="1"/>
  <c r="BZ2006" i="4" s="1"/>
  <c r="BZ2007" i="4" s="1"/>
  <c r="BZ2008" i="4" s="1"/>
  <c r="BZ2009" i="4" s="1"/>
  <c r="BZ2010" i="4" s="1"/>
  <c r="BZ2011" i="4" s="1"/>
  <c r="BZ2012" i="4" s="1"/>
  <c r="BZ2013" i="4" s="1"/>
  <c r="BZ2014" i="4" s="1"/>
  <c r="BZ2015" i="4" s="1"/>
  <c r="BZ2016" i="4" s="1"/>
  <c r="BZ2017" i="4" s="1"/>
  <c r="BZ2018" i="4" s="1"/>
  <c r="BZ2019" i="4" s="1"/>
  <c r="BZ2020" i="4" s="1"/>
  <c r="BZ2021" i="4" s="1"/>
  <c r="BZ2022" i="4" s="1"/>
  <c r="BZ2023" i="4" s="1"/>
  <c r="BZ2024" i="4" s="1"/>
  <c r="BX12" i="4"/>
  <c r="BX19" i="4"/>
  <c r="BW19" i="4"/>
  <c r="Q2021" i="4"/>
  <c r="P2021" i="4"/>
  <c r="O2022" i="4"/>
  <c r="BT1952" i="4"/>
  <c r="BS1953" i="4"/>
  <c r="Q2022" i="4" l="1"/>
  <c r="P2022" i="4"/>
  <c r="O2023" i="4"/>
  <c r="BS1954" i="4"/>
  <c r="BT1953" i="4"/>
  <c r="Q2023" i="4" l="1"/>
  <c r="P2023" i="4"/>
  <c r="O2024" i="4"/>
  <c r="BT1954" i="4"/>
  <c r="BS1955" i="4"/>
  <c r="Q2024" i="4" l="1"/>
  <c r="P2024" i="4"/>
  <c r="BS1956" i="4"/>
  <c r="BT1955" i="4"/>
  <c r="BT1956" i="4" l="1"/>
  <c r="BS1957" i="4"/>
  <c r="BS1958" i="4" l="1"/>
  <c r="BT1957" i="4"/>
  <c r="BT1958" i="4" l="1"/>
  <c r="BS1959" i="4"/>
  <c r="BS1960" i="4" l="1"/>
  <c r="BT1959" i="4"/>
  <c r="BT1960" i="4" l="1"/>
  <c r="BS1961" i="4"/>
  <c r="BS1962" i="4" l="1"/>
  <c r="BT1961" i="4"/>
  <c r="BT1962" i="4" l="1"/>
  <c r="BS1963" i="4"/>
  <c r="BS1964" i="4" l="1"/>
  <c r="BT1963" i="4"/>
  <c r="BS1965" i="4" l="1"/>
  <c r="BT1964" i="4"/>
  <c r="BT1965" i="4" l="1"/>
  <c r="BS1966" i="4"/>
  <c r="BS1967" i="4" l="1"/>
  <c r="BT1966" i="4"/>
  <c r="BT1967" i="4" l="1"/>
  <c r="BS1968" i="4"/>
  <c r="BS1969" i="4" l="1"/>
  <c r="BT1968" i="4"/>
  <c r="BT1969" i="4" l="1"/>
  <c r="BS1970" i="4"/>
  <c r="BS1971" i="4" l="1"/>
  <c r="BT1970" i="4"/>
  <c r="BT1971" i="4" l="1"/>
  <c r="BS1972" i="4"/>
  <c r="BS1973" i="4" l="1"/>
  <c r="BT1972" i="4"/>
  <c r="BT1973" i="4" l="1"/>
  <c r="BS1974" i="4"/>
  <c r="BS1975" i="4" l="1"/>
  <c r="BT1974" i="4"/>
  <c r="BT1975" i="4" l="1"/>
  <c r="BS1976" i="4"/>
  <c r="BS1977" i="4" l="1"/>
  <c r="BT1976" i="4"/>
  <c r="BT1977" i="4" l="1"/>
  <c r="BS1978" i="4"/>
  <c r="BS1979" i="4" l="1"/>
  <c r="BT1978" i="4"/>
  <c r="BT1979" i="4" l="1"/>
  <c r="BS1980" i="4"/>
  <c r="BS1981" i="4" l="1"/>
  <c r="BT1980" i="4"/>
  <c r="BT1981" i="4" l="1"/>
  <c r="BS1982" i="4"/>
  <c r="BS1983" i="4" l="1"/>
  <c r="BT1982" i="4"/>
  <c r="BT1983" i="4" l="1"/>
  <c r="BS1984" i="4"/>
  <c r="BS1985" i="4" l="1"/>
  <c r="BT1984" i="4"/>
  <c r="BT1985" i="4" l="1"/>
  <c r="BS1986" i="4"/>
  <c r="BS1987" i="4" l="1"/>
  <c r="BT1986" i="4"/>
  <c r="BT1987" i="4" l="1"/>
  <c r="BS1988" i="4"/>
  <c r="BS1989" i="4" l="1"/>
  <c r="BT1988" i="4"/>
  <c r="BT1989" i="4" l="1"/>
  <c r="BS1990" i="4"/>
  <c r="BS1991" i="4" l="1"/>
  <c r="BT1990" i="4"/>
  <c r="BT1991" i="4" l="1"/>
  <c r="BS1992" i="4"/>
  <c r="BS1993" i="4" l="1"/>
  <c r="BT1992" i="4"/>
  <c r="BT1993" i="4" l="1"/>
  <c r="BS1994" i="4"/>
  <c r="B1" i="3"/>
  <c r="M1" i="3"/>
  <c r="B64" i="3" s="1"/>
  <c r="E1" i="3"/>
  <c r="BT1994" i="4" l="1"/>
  <c r="BS1995" i="4"/>
  <c r="I65" i="3"/>
  <c r="B108" i="3" s="1"/>
  <c r="C1" i="3"/>
  <c r="A1" i="3"/>
  <c r="B65" i="3"/>
  <c r="C64" i="3"/>
  <c r="B66" i="3"/>
  <c r="B68" i="3"/>
  <c r="B88" i="3"/>
  <c r="B82" i="3"/>
  <c r="B76" i="3"/>
  <c r="B70" i="3"/>
  <c r="B80" i="3"/>
  <c r="B74" i="3"/>
  <c r="B110" i="3"/>
  <c r="B104" i="3"/>
  <c r="B98" i="3"/>
  <c r="B86" i="3"/>
  <c r="J68" i="3"/>
  <c r="K67" i="3"/>
  <c r="L67" i="3"/>
  <c r="BS1996" i="4" l="1"/>
  <c r="BT1995" i="4"/>
  <c r="B100" i="3"/>
  <c r="D64" i="3"/>
  <c r="B94" i="3"/>
  <c r="B106" i="3"/>
  <c r="D63" i="3"/>
  <c r="B112" i="3"/>
  <c r="B72" i="3"/>
  <c r="B78" i="3"/>
  <c r="B84" i="3"/>
  <c r="B107" i="3"/>
  <c r="B90" i="3"/>
  <c r="B92" i="3"/>
  <c r="B96" i="3"/>
  <c r="B102" i="3"/>
  <c r="B109" i="3"/>
  <c r="B77" i="3"/>
  <c r="B75" i="3"/>
  <c r="B73" i="3"/>
  <c r="B111" i="3"/>
  <c r="B95" i="3"/>
  <c r="B79" i="3"/>
  <c r="B101" i="3"/>
  <c r="B85" i="3"/>
  <c r="B93" i="3"/>
  <c r="B81" i="3"/>
  <c r="B97" i="3"/>
  <c r="B99" i="3"/>
  <c r="B103" i="3"/>
  <c r="B105" i="3"/>
  <c r="B71" i="3"/>
  <c r="B83" i="3"/>
  <c r="N4" i="3"/>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K68" i="3"/>
  <c r="L68" i="3"/>
  <c r="J69" i="3"/>
  <c r="C65" i="3"/>
  <c r="D65" i="3" s="1"/>
  <c r="B67" i="3"/>
  <c r="B69" i="3"/>
  <c r="H4" i="3"/>
  <c r="M3" i="3" s="1"/>
  <c r="B91" i="3"/>
  <c r="B87" i="3"/>
  <c r="B89" i="3"/>
  <c r="BT1996" i="4" l="1"/>
  <c r="BS1997" i="4"/>
  <c r="C66" i="3"/>
  <c r="D66" i="3" s="1"/>
  <c r="O5" i="3"/>
  <c r="O6" i="3" s="1"/>
  <c r="O7" i="3" s="1"/>
  <c r="O8" i="3" s="1"/>
  <c r="L69" i="3"/>
  <c r="J70" i="3"/>
  <c r="K69" i="3"/>
  <c r="BS1998" i="4" l="1"/>
  <c r="BT1997" i="4"/>
  <c r="C67" i="3"/>
  <c r="D67" i="3" s="1"/>
  <c r="O9" i="3"/>
  <c r="L70" i="3"/>
  <c r="J71" i="3"/>
  <c r="K70" i="3"/>
  <c r="BS1999" i="4" l="1"/>
  <c r="BT1998" i="4"/>
  <c r="C68" i="3"/>
  <c r="D68" i="3" s="1"/>
  <c r="O10" i="3"/>
  <c r="L71" i="3"/>
  <c r="J72" i="3"/>
  <c r="K71" i="3"/>
  <c r="BT1999" i="4" l="1"/>
  <c r="BS2000" i="4"/>
  <c r="C69" i="3"/>
  <c r="D69" i="3" s="1"/>
  <c r="O11" i="3"/>
  <c r="J73" i="3"/>
  <c r="K72" i="3"/>
  <c r="L72" i="3"/>
  <c r="BS2001" i="4" l="1"/>
  <c r="BT2000" i="4"/>
  <c r="C70" i="3"/>
  <c r="D70" i="3" s="1"/>
  <c r="L73" i="3"/>
  <c r="J74" i="3"/>
  <c r="K73" i="3"/>
  <c r="O12" i="3"/>
  <c r="BT2001" i="4" l="1"/>
  <c r="BS2002" i="4"/>
  <c r="C71" i="3"/>
  <c r="D71" i="3" s="1"/>
  <c r="K74" i="3"/>
  <c r="L74" i="3"/>
  <c r="J75" i="3"/>
  <c r="O13" i="3"/>
  <c r="BT2002" i="4" l="1"/>
  <c r="BS2003" i="4"/>
  <c r="C72" i="3"/>
  <c r="D72" i="3" s="1"/>
  <c r="O14" i="3"/>
  <c r="L75" i="3"/>
  <c r="J76" i="3"/>
  <c r="K75" i="3"/>
  <c r="BS2004" i="4" l="1"/>
  <c r="BT2003" i="4"/>
  <c r="C73" i="3"/>
  <c r="D73" i="3" s="1"/>
  <c r="L76" i="3"/>
  <c r="J77" i="3"/>
  <c r="K76" i="3"/>
  <c r="O15" i="3"/>
  <c r="BT2004" i="4" l="1"/>
  <c r="BS2005" i="4"/>
  <c r="C74" i="3"/>
  <c r="D74" i="3" s="1"/>
  <c r="O16" i="3"/>
  <c r="L77" i="3"/>
  <c r="J78" i="3"/>
  <c r="K77" i="3"/>
  <c r="BS2006" i="4" l="1"/>
  <c r="BT2005" i="4"/>
  <c r="C75" i="3"/>
  <c r="D75" i="3" s="1"/>
  <c r="J79" i="3"/>
  <c r="K78" i="3"/>
  <c r="L78" i="3"/>
  <c r="O17" i="3"/>
  <c r="BT2006" i="4" l="1"/>
  <c r="BS2007" i="4"/>
  <c r="C76" i="3"/>
  <c r="D76" i="3" s="1"/>
  <c r="O18" i="3"/>
  <c r="L79" i="3"/>
  <c r="J80" i="3"/>
  <c r="K79" i="3"/>
  <c r="BS2008" i="4" l="1"/>
  <c r="BT2007" i="4"/>
  <c r="C77" i="3"/>
  <c r="D77" i="3" s="1"/>
  <c r="K80" i="3"/>
  <c r="L80" i="3"/>
  <c r="J81" i="3"/>
  <c r="O19" i="3"/>
  <c r="BT2008" i="4" l="1"/>
  <c r="BS2009" i="4"/>
  <c r="C78" i="3"/>
  <c r="D78" i="3" s="1"/>
  <c r="O20" i="3"/>
  <c r="L81" i="3"/>
  <c r="J82" i="3"/>
  <c r="K81" i="3"/>
  <c r="BS2010" i="4" l="1"/>
  <c r="BT2009" i="4"/>
  <c r="C79" i="3"/>
  <c r="C80" i="3" s="1"/>
  <c r="O21" i="3"/>
  <c r="L82" i="3"/>
  <c r="J83" i="3"/>
  <c r="K82" i="3"/>
  <c r="BT2010" i="4" l="1"/>
  <c r="BS2011" i="4"/>
  <c r="D79" i="3"/>
  <c r="D80" i="3"/>
  <c r="C81" i="3"/>
  <c r="L83" i="3"/>
  <c r="J84" i="3"/>
  <c r="K83" i="3"/>
  <c r="O22" i="3"/>
  <c r="BS2012" i="4" l="1"/>
  <c r="BT2011" i="4"/>
  <c r="J85" i="3"/>
  <c r="K84" i="3"/>
  <c r="L84" i="3"/>
  <c r="O23" i="3"/>
  <c r="D81" i="3"/>
  <c r="C82" i="3"/>
  <c r="BT2012" i="4" l="1"/>
  <c r="BS2013" i="4"/>
  <c r="O24" i="3"/>
  <c r="D82" i="3"/>
  <c r="C83" i="3"/>
  <c r="L85" i="3"/>
  <c r="J86" i="3"/>
  <c r="K85" i="3"/>
  <c r="BS2014" i="4" l="1"/>
  <c r="BT2013" i="4"/>
  <c r="D83" i="3"/>
  <c r="C84" i="3"/>
  <c r="K86" i="3"/>
  <c r="L86" i="3"/>
  <c r="J87" i="3"/>
  <c r="O25" i="3"/>
  <c r="BT2014" i="4" l="1"/>
  <c r="BS2015" i="4"/>
  <c r="O26" i="3"/>
  <c r="L87" i="3"/>
  <c r="J88" i="3"/>
  <c r="K87" i="3"/>
  <c r="D84" i="3"/>
  <c r="C85" i="3"/>
  <c r="BS2016" i="4" l="1"/>
  <c r="BT2015" i="4"/>
  <c r="L88" i="3"/>
  <c r="J89" i="3"/>
  <c r="K88" i="3"/>
  <c r="O27" i="3"/>
  <c r="D85" i="3"/>
  <c r="C86" i="3"/>
  <c r="BT2016" i="4" l="1"/>
  <c r="BS2017" i="4"/>
  <c r="O28" i="3"/>
  <c r="D86" i="3"/>
  <c r="C87" i="3"/>
  <c r="L89" i="3"/>
  <c r="J90" i="3"/>
  <c r="K89" i="3"/>
  <c r="BS2018" i="4" l="1"/>
  <c r="BT2017" i="4"/>
  <c r="D87" i="3"/>
  <c r="C88" i="3"/>
  <c r="O29" i="3"/>
  <c r="J91" i="3"/>
  <c r="K90" i="3"/>
  <c r="L90" i="3"/>
  <c r="BT2018" i="4" l="1"/>
  <c r="BS2019" i="4"/>
  <c r="L91" i="3"/>
  <c r="J92" i="3"/>
  <c r="K91" i="3"/>
  <c r="D88" i="3"/>
  <c r="C89" i="3"/>
  <c r="O30" i="3"/>
  <c r="BS2020" i="4" l="1"/>
  <c r="BT2019" i="4"/>
  <c r="J93" i="3"/>
  <c r="L92" i="3"/>
  <c r="K92" i="3"/>
  <c r="D89" i="3"/>
  <c r="C90" i="3"/>
  <c r="O31" i="3"/>
  <c r="BT2020" i="4" l="1"/>
  <c r="BS2021" i="4"/>
  <c r="D90" i="3"/>
  <c r="C91" i="3"/>
  <c r="O32" i="3"/>
  <c r="L93" i="3"/>
  <c r="J94" i="3"/>
  <c r="K93" i="3"/>
  <c r="BS2022" i="4" l="1"/>
  <c r="BT2021" i="4"/>
  <c r="L94" i="3"/>
  <c r="J95" i="3"/>
  <c r="K94" i="3"/>
  <c r="D91" i="3"/>
  <c r="C92" i="3"/>
  <c r="O33" i="3"/>
  <c r="BS2023" i="4" l="1"/>
  <c r="BT2022" i="4"/>
  <c r="D92" i="3"/>
  <c r="C93" i="3"/>
  <c r="O34" i="3"/>
  <c r="L95" i="3"/>
  <c r="J96" i="3"/>
  <c r="K95" i="3"/>
  <c r="BT2023" i="4" l="1"/>
  <c r="BS2024" i="4"/>
  <c r="O35" i="3"/>
  <c r="J97" i="3"/>
  <c r="K96" i="3"/>
  <c r="L96" i="3"/>
  <c r="D93" i="3"/>
  <c r="C94" i="3"/>
  <c r="BT2024" i="4" l="1"/>
  <c r="L97" i="3"/>
  <c r="J98" i="3"/>
  <c r="K97" i="3"/>
  <c r="D94" i="3"/>
  <c r="C95" i="3"/>
  <c r="O36" i="3"/>
  <c r="O37" i="3" l="1"/>
  <c r="D95" i="3"/>
  <c r="C96" i="3"/>
  <c r="J99" i="3"/>
  <c r="K98" i="3"/>
  <c r="L98" i="3"/>
  <c r="O38" i="3" l="1"/>
  <c r="L99" i="3"/>
  <c r="J100" i="3"/>
  <c r="K99" i="3"/>
  <c r="D96" i="3"/>
  <c r="C97" i="3"/>
  <c r="D97" i="3" l="1"/>
  <c r="C98" i="3"/>
  <c r="L100" i="3"/>
  <c r="J101" i="3"/>
  <c r="K100" i="3"/>
  <c r="O39" i="3"/>
  <c r="L101" i="3" l="1"/>
  <c r="J102" i="3"/>
  <c r="K101" i="3"/>
  <c r="O40" i="3"/>
  <c r="D98" i="3"/>
  <c r="C99" i="3"/>
  <c r="D99" i="3" l="1"/>
  <c r="C100" i="3"/>
  <c r="J103" i="3"/>
  <c r="K102" i="3"/>
  <c r="L102" i="3"/>
  <c r="O41" i="3"/>
  <c r="L103" i="3" l="1"/>
  <c r="J104" i="3"/>
  <c r="K103" i="3"/>
  <c r="O42" i="3"/>
  <c r="D100" i="3"/>
  <c r="C101" i="3"/>
  <c r="O43" i="3" l="1"/>
  <c r="D101" i="3"/>
  <c r="C102" i="3"/>
  <c r="L104" i="3"/>
  <c r="J105" i="3"/>
  <c r="K104" i="3"/>
  <c r="D102" i="3" l="1"/>
  <c r="C103" i="3"/>
  <c r="L105" i="3"/>
  <c r="J106" i="3"/>
  <c r="K105" i="3"/>
  <c r="O44" i="3"/>
  <c r="L106" i="3" l="1"/>
  <c r="J107" i="3"/>
  <c r="K106" i="3"/>
  <c r="D103" i="3"/>
  <c r="C104" i="3"/>
  <c r="O45" i="3"/>
  <c r="O46" i="3" l="1"/>
  <c r="D104" i="3"/>
  <c r="C105" i="3"/>
  <c r="L107" i="3"/>
  <c r="J108" i="3"/>
  <c r="K107" i="3"/>
  <c r="D105" i="3" l="1"/>
  <c r="C106" i="3"/>
  <c r="O47" i="3"/>
  <c r="J109" i="3"/>
  <c r="K108" i="3"/>
  <c r="L108" i="3"/>
  <c r="L109" i="3" l="1"/>
  <c r="J110" i="3"/>
  <c r="K109" i="3"/>
  <c r="D106" i="3"/>
  <c r="C107" i="3"/>
  <c r="O48" i="3"/>
  <c r="O49" i="3" l="1"/>
  <c r="L110" i="3"/>
  <c r="J111" i="3"/>
  <c r="K110" i="3"/>
  <c r="D107" i="3"/>
  <c r="C108" i="3"/>
  <c r="L111" i="3" l="1"/>
  <c r="J112" i="3"/>
  <c r="K111" i="3"/>
  <c r="D108" i="3"/>
  <c r="C109" i="3"/>
  <c r="O50" i="3"/>
  <c r="D109" i="3" l="1"/>
  <c r="C110" i="3"/>
  <c r="J113" i="3"/>
  <c r="L112" i="3"/>
  <c r="K112" i="3"/>
  <c r="O51" i="3"/>
  <c r="O52" i="3" l="1"/>
  <c r="K113" i="3"/>
  <c r="J114" i="3"/>
  <c r="L113" i="3"/>
  <c r="D110" i="3"/>
  <c r="C111" i="3"/>
  <c r="J115" i="3" l="1"/>
  <c r="L114" i="3"/>
  <c r="K114" i="3"/>
  <c r="D111" i="3"/>
  <c r="C112" i="3"/>
  <c r="D112" i="3" s="1"/>
  <c r="O53" i="3"/>
  <c r="O54" i="3" l="1"/>
  <c r="J116" i="3"/>
  <c r="F105" i="3" s="1"/>
  <c r="C50" i="3" s="1"/>
  <c r="L115" i="3"/>
  <c r="K115" i="3"/>
  <c r="E106" i="3"/>
  <c r="B51" i="3" s="1"/>
  <c r="E112" i="3" l="1"/>
  <c r="B57" i="3" s="1"/>
  <c r="F112" i="3"/>
  <c r="C57" i="3" s="1"/>
  <c r="F106" i="3"/>
  <c r="C51" i="3" s="1"/>
  <c r="E107" i="3"/>
  <c r="B52" i="3" s="1"/>
  <c r="F111" i="3"/>
  <c r="C56" i="3" s="1"/>
  <c r="E111" i="3"/>
  <c r="B56" i="3" s="1"/>
  <c r="F109" i="3"/>
  <c r="C54" i="3" s="1"/>
  <c r="F107" i="3"/>
  <c r="C52" i="3" s="1"/>
  <c r="O55" i="3"/>
  <c r="K116" i="3"/>
  <c r="J117" i="3"/>
  <c r="L116" i="3"/>
  <c r="F110" i="3"/>
  <c r="C55" i="3" s="1"/>
  <c r="F108" i="3"/>
  <c r="C53" i="3" s="1"/>
  <c r="E109" i="3"/>
  <c r="B54" i="3" s="1"/>
  <c r="E108" i="3"/>
  <c r="B53" i="3" s="1"/>
  <c r="E110" i="3"/>
  <c r="B55" i="3" s="1"/>
  <c r="E72" i="3" l="1"/>
  <c r="B17" i="3" s="1"/>
  <c r="E78" i="3"/>
  <c r="B23" i="3" s="1"/>
  <c r="E67" i="3"/>
  <c r="B12" i="3" s="1"/>
  <c r="F66" i="3"/>
  <c r="C11" i="3" s="1"/>
  <c r="E82" i="3"/>
  <c r="B27" i="3" s="1"/>
  <c r="E68" i="3"/>
  <c r="B13" i="3" s="1"/>
  <c r="F86" i="3"/>
  <c r="C31" i="3" s="1"/>
  <c r="E79" i="3"/>
  <c r="B24" i="3" s="1"/>
  <c r="E64" i="3"/>
  <c r="B9" i="3" s="1"/>
  <c r="F81" i="3"/>
  <c r="C26" i="3" s="1"/>
  <c r="E85" i="3"/>
  <c r="B30" i="3" s="1"/>
  <c r="E73" i="3"/>
  <c r="B18" i="3" s="1"/>
  <c r="E87" i="3"/>
  <c r="B32" i="3" s="1"/>
  <c r="E71" i="3"/>
  <c r="B16" i="3" s="1"/>
  <c r="F69" i="3"/>
  <c r="C14" i="3" s="1"/>
  <c r="F67" i="3"/>
  <c r="C12" i="3" s="1"/>
  <c r="F73" i="3"/>
  <c r="C18" i="3" s="1"/>
  <c r="F82" i="3"/>
  <c r="C27" i="3" s="1"/>
  <c r="E83" i="3"/>
  <c r="B28" i="3" s="1"/>
  <c r="E70" i="3"/>
  <c r="B15" i="3" s="1"/>
  <c r="E65" i="3"/>
  <c r="B10" i="3" s="1"/>
  <c r="E69" i="3"/>
  <c r="B14" i="3" s="1"/>
  <c r="E80" i="3"/>
  <c r="B25" i="3" s="1"/>
  <c r="F74" i="3"/>
  <c r="C19" i="3" s="1"/>
  <c r="F79" i="3"/>
  <c r="C24" i="3" s="1"/>
  <c r="F72" i="3"/>
  <c r="C17" i="3" s="1"/>
  <c r="E66" i="3"/>
  <c r="B11" i="3" s="1"/>
  <c r="F65" i="3"/>
  <c r="C10" i="3" s="1"/>
  <c r="F63" i="3"/>
  <c r="C8" i="3" s="1"/>
  <c r="F78" i="3"/>
  <c r="C23" i="3" s="1"/>
  <c r="F64" i="3"/>
  <c r="C9" i="3" s="1"/>
  <c r="F76" i="3"/>
  <c r="C21" i="3" s="1"/>
  <c r="F71" i="3"/>
  <c r="C16" i="3" s="1"/>
  <c r="F77" i="3"/>
  <c r="C22" i="3" s="1"/>
  <c r="F68" i="3"/>
  <c r="C13" i="3" s="1"/>
  <c r="E74" i="3"/>
  <c r="B19" i="3" s="1"/>
  <c r="E76" i="3"/>
  <c r="B21" i="3" s="1"/>
  <c r="F89" i="3"/>
  <c r="C34" i="3" s="1"/>
  <c r="F83" i="3"/>
  <c r="C28" i="3" s="1"/>
  <c r="E63" i="3"/>
  <c r="B8" i="3" s="1"/>
  <c r="E81" i="3"/>
  <c r="B26" i="3" s="1"/>
  <c r="E77" i="3"/>
  <c r="B22" i="3" s="1"/>
  <c r="F85" i="3"/>
  <c r="C30" i="3" s="1"/>
  <c r="F80" i="3"/>
  <c r="C25" i="3" s="1"/>
  <c r="F84" i="3"/>
  <c r="C29" i="3" s="1"/>
  <c r="E84" i="3"/>
  <c r="B29" i="3" s="1"/>
  <c r="E75" i="3"/>
  <c r="B20" i="3" s="1"/>
  <c r="F70" i="3"/>
  <c r="C15" i="3" s="1"/>
  <c r="F75" i="3"/>
  <c r="C20" i="3" s="1"/>
  <c r="E86" i="3"/>
  <c r="B31" i="3" s="1"/>
  <c r="F91" i="3"/>
  <c r="C36" i="3" s="1"/>
  <c r="F87" i="3"/>
  <c r="C32" i="3" s="1"/>
  <c r="E88" i="3"/>
  <c r="B33" i="3" s="1"/>
  <c r="F88" i="3"/>
  <c r="C33" i="3" s="1"/>
  <c r="E92" i="3"/>
  <c r="B37" i="3" s="1"/>
  <c r="E89" i="3"/>
  <c r="B34" i="3" s="1"/>
  <c r="E90" i="3"/>
  <c r="B35" i="3" s="1"/>
  <c r="F90" i="3"/>
  <c r="C35" i="3" s="1"/>
  <c r="E91" i="3"/>
  <c r="B36" i="3" s="1"/>
  <c r="F92" i="3"/>
  <c r="C37" i="3" s="1"/>
  <c r="F93" i="3"/>
  <c r="C38" i="3" s="1"/>
  <c r="E93" i="3"/>
  <c r="B38" i="3" s="1"/>
  <c r="E94" i="3"/>
  <c r="B39" i="3" s="1"/>
  <c r="F94" i="3"/>
  <c r="C39" i="3" s="1"/>
  <c r="E95" i="3"/>
  <c r="B40" i="3" s="1"/>
  <c r="F96" i="3"/>
  <c r="C41" i="3" s="1"/>
  <c r="F95" i="3"/>
  <c r="C40" i="3" s="1"/>
  <c r="E96" i="3"/>
  <c r="B41" i="3" s="1"/>
  <c r="F98" i="3"/>
  <c r="C43" i="3" s="1"/>
  <c r="F97" i="3"/>
  <c r="C42" i="3" s="1"/>
  <c r="E98" i="3"/>
  <c r="B43" i="3" s="1"/>
  <c r="E97" i="3"/>
  <c r="B42" i="3" s="1"/>
  <c r="F100" i="3"/>
  <c r="C45" i="3" s="1"/>
  <c r="F99" i="3"/>
  <c r="C44" i="3" s="1"/>
  <c r="F101" i="3"/>
  <c r="C46" i="3" s="1"/>
  <c r="F103" i="3"/>
  <c r="C48" i="3" s="1"/>
  <c r="E99" i="3"/>
  <c r="B44" i="3" s="1"/>
  <c r="E100" i="3"/>
  <c r="B45" i="3" s="1"/>
  <c r="E101" i="3"/>
  <c r="B46" i="3" s="1"/>
  <c r="F104" i="3"/>
  <c r="C49" i="3" s="1"/>
  <c r="E102" i="3"/>
  <c r="B47" i="3" s="1"/>
  <c r="F102" i="3"/>
  <c r="C47" i="3" s="1"/>
  <c r="E103" i="3"/>
  <c r="B48" i="3" s="1"/>
  <c r="E105" i="3"/>
  <c r="B50" i="3" s="1"/>
  <c r="E104" i="3"/>
  <c r="B49" i="3" s="1"/>
  <c r="L117" i="3"/>
  <c r="K117" i="3"/>
  <c r="O56" i="3"/>
  <c r="P55" i="3" l="1"/>
  <c r="Q55" i="3"/>
  <c r="Q6" i="3"/>
  <c r="Q5" i="3"/>
  <c r="Q7" i="3"/>
  <c r="Q8" i="3"/>
  <c r="Q9" i="3"/>
  <c r="Q10" i="3"/>
  <c r="Q11" i="3"/>
  <c r="Q12" i="3"/>
  <c r="Q13" i="3"/>
  <c r="Q14" i="3"/>
  <c r="Q15" i="3"/>
  <c r="Q16" i="3"/>
  <c r="Q17" i="3"/>
  <c r="Q56" i="3"/>
  <c r="P56" i="3"/>
  <c r="O57" i="3"/>
  <c r="P6" i="3"/>
  <c r="P5" i="3"/>
  <c r="P7" i="3"/>
  <c r="P8" i="3"/>
  <c r="P9" i="3"/>
  <c r="P10" i="3"/>
  <c r="P11" i="3"/>
  <c r="P12" i="3"/>
  <c r="P13" i="3"/>
  <c r="P14" i="3"/>
  <c r="P15" i="3"/>
  <c r="P16" i="3"/>
  <c r="P17" i="3"/>
  <c r="Q31" i="3"/>
  <c r="Q32" i="3"/>
  <c r="Q33" i="3"/>
  <c r="Q34" i="3"/>
  <c r="Q35" i="3"/>
  <c r="Q36" i="3"/>
  <c r="Q37" i="3"/>
  <c r="Q38" i="3"/>
  <c r="Q39" i="3"/>
  <c r="Q40" i="3"/>
  <c r="Q41" i="3"/>
  <c r="Q42" i="3"/>
  <c r="Q43" i="3"/>
  <c r="Q44" i="3"/>
  <c r="Q45" i="3"/>
  <c r="Q46" i="3"/>
  <c r="Q47" i="3"/>
  <c r="Q48" i="3"/>
  <c r="Q49" i="3"/>
  <c r="Q50" i="3"/>
  <c r="Q51" i="3"/>
  <c r="Q52" i="3"/>
  <c r="Q53" i="3"/>
  <c r="Q54" i="3"/>
  <c r="P44" i="3"/>
  <c r="P45" i="3"/>
  <c r="P46" i="3"/>
  <c r="P47" i="3"/>
  <c r="P48" i="3"/>
  <c r="P49" i="3"/>
  <c r="P50" i="3"/>
  <c r="P51" i="3"/>
  <c r="P52" i="3"/>
  <c r="P53" i="3"/>
  <c r="P54" i="3"/>
  <c r="P31" i="3"/>
  <c r="P32" i="3"/>
  <c r="P33" i="3"/>
  <c r="P34" i="3"/>
  <c r="P35" i="3"/>
  <c r="P36" i="3"/>
  <c r="P37" i="3"/>
  <c r="P38" i="3"/>
  <c r="P39" i="3"/>
  <c r="P40" i="3"/>
  <c r="P41" i="3"/>
  <c r="P42" i="3"/>
  <c r="P43" i="3"/>
  <c r="P18" i="3"/>
  <c r="P19" i="3"/>
  <c r="P20" i="3"/>
  <c r="P21" i="3"/>
  <c r="P22" i="3"/>
  <c r="P23" i="3"/>
  <c r="P24" i="3"/>
  <c r="P25" i="3"/>
  <c r="P26" i="3"/>
  <c r="P27" i="3"/>
  <c r="P28" i="3"/>
  <c r="P29" i="3"/>
  <c r="P30" i="3"/>
  <c r="Q18" i="3"/>
  <c r="Q19" i="3"/>
  <c r="Q20" i="3"/>
  <c r="Q21" i="3"/>
  <c r="Q22" i="3"/>
  <c r="Q23" i="3"/>
  <c r="Q24" i="3"/>
  <c r="Q25" i="3"/>
  <c r="Q26" i="3"/>
  <c r="Q27" i="3"/>
  <c r="Q28" i="3"/>
  <c r="Q29" i="3"/>
  <c r="Q30" i="3"/>
  <c r="S5" i="3" l="1"/>
  <c r="R5" i="3"/>
  <c r="P57" i="3"/>
  <c r="Q57" i="3"/>
  <c r="O58" i="3"/>
  <c r="Q58" i="3" l="1"/>
  <c r="P58" i="3"/>
  <c r="O59" i="3"/>
  <c r="Q59" i="3" l="1"/>
  <c r="P59" i="3"/>
  <c r="O60" i="3"/>
  <c r="Q60" i="3" l="1"/>
  <c r="P60" i="3"/>
  <c r="O61" i="3"/>
  <c r="P61" i="3" l="1"/>
  <c r="Q61" i="3"/>
  <c r="O62" i="3"/>
  <c r="Q62" i="3" l="1"/>
  <c r="P62" i="3"/>
  <c r="O63" i="3"/>
  <c r="Q63" i="3" l="1"/>
  <c r="P63" i="3"/>
  <c r="O64" i="3"/>
  <c r="Q64" i="3" l="1"/>
  <c r="P64" i="3"/>
  <c r="O65" i="3"/>
  <c r="P65" i="3" l="1"/>
  <c r="Q65" i="3"/>
  <c r="O66" i="3"/>
  <c r="Q66" i="3" l="1"/>
  <c r="P66" i="3"/>
  <c r="O67" i="3"/>
  <c r="Q67" i="3" l="1"/>
  <c r="P67" i="3"/>
  <c r="O68" i="3"/>
  <c r="Q68" i="3" l="1"/>
  <c r="P68" i="3"/>
  <c r="O69" i="3"/>
  <c r="P69" i="3" l="1"/>
  <c r="Q69" i="3"/>
  <c r="O70" i="3"/>
  <c r="Q70" i="3" l="1"/>
  <c r="P70" i="3"/>
  <c r="O71" i="3"/>
  <c r="P71" i="3" l="1"/>
  <c r="Q71" i="3"/>
  <c r="O72" i="3"/>
  <c r="Q72" i="3" l="1"/>
  <c r="P72" i="3"/>
  <c r="O73" i="3"/>
  <c r="Q73" i="3" l="1"/>
  <c r="P73" i="3"/>
  <c r="O74" i="3"/>
  <c r="Q74" i="3" l="1"/>
  <c r="P74" i="3"/>
  <c r="O75" i="3"/>
  <c r="P75" i="3" l="1"/>
  <c r="Q75" i="3"/>
  <c r="O76" i="3"/>
  <c r="Q76" i="3" l="1"/>
  <c r="P76" i="3"/>
  <c r="O77" i="3"/>
  <c r="Q77" i="3" l="1"/>
  <c r="P77" i="3"/>
  <c r="O78" i="3"/>
  <c r="Q78" i="3" l="1"/>
  <c r="P78" i="3"/>
  <c r="O79" i="3"/>
  <c r="Q79" i="3" l="1"/>
  <c r="P79" i="3"/>
  <c r="O80" i="3"/>
  <c r="Q80" i="3" l="1"/>
  <c r="P80" i="3"/>
  <c r="O81" i="3"/>
  <c r="P81" i="3" l="1"/>
  <c r="Q81" i="3"/>
  <c r="O82" i="3"/>
  <c r="Q82" i="3" l="1"/>
  <c r="P82" i="3"/>
  <c r="O83" i="3"/>
  <c r="Q83" i="3" l="1"/>
  <c r="P83" i="3"/>
  <c r="O84" i="3"/>
  <c r="Q84" i="3" l="1"/>
  <c r="P84" i="3"/>
  <c r="O85" i="3"/>
  <c r="Q85" i="3" l="1"/>
  <c r="P85" i="3"/>
  <c r="O86" i="3"/>
  <c r="Q86" i="3" l="1"/>
  <c r="P86" i="3"/>
  <c r="O87" i="3"/>
  <c r="P87" i="3" l="1"/>
  <c r="Q87" i="3"/>
  <c r="O88" i="3"/>
  <c r="Q88" i="3" l="1"/>
  <c r="P88" i="3"/>
  <c r="O89" i="3"/>
  <c r="P89" i="3" l="1"/>
  <c r="Q89" i="3"/>
  <c r="O90" i="3"/>
  <c r="Q90" i="3" l="1"/>
  <c r="P90" i="3"/>
  <c r="O91" i="3"/>
  <c r="Q91" i="3" l="1"/>
  <c r="P91" i="3"/>
  <c r="O92" i="3"/>
  <c r="Q92" i="3" l="1"/>
  <c r="P92" i="3"/>
  <c r="O93" i="3"/>
  <c r="P93" i="3" l="1"/>
  <c r="Q93" i="3"/>
  <c r="O94" i="3"/>
  <c r="Q94" i="3" l="1"/>
  <c r="P94" i="3"/>
  <c r="O95" i="3"/>
  <c r="P95" i="3" l="1"/>
  <c r="Q95" i="3"/>
  <c r="O96" i="3"/>
  <c r="Q96" i="3" l="1"/>
  <c r="P96" i="3"/>
  <c r="O97" i="3"/>
  <c r="Q97" i="3" l="1"/>
  <c r="P97" i="3"/>
  <c r="O98" i="3"/>
  <c r="Q98" i="3" l="1"/>
  <c r="P98" i="3"/>
  <c r="O99" i="3"/>
  <c r="P99" i="3" l="1"/>
  <c r="Q99" i="3"/>
  <c r="O100" i="3"/>
  <c r="Q100" i="3" l="1"/>
  <c r="P100" i="3"/>
  <c r="O101" i="3"/>
  <c r="Q101" i="3" l="1"/>
  <c r="P101" i="3"/>
  <c r="O102" i="3"/>
  <c r="Q102" i="3" l="1"/>
  <c r="P102" i="3"/>
  <c r="O103" i="3"/>
  <c r="Q103" i="3" l="1"/>
  <c r="P103" i="3"/>
  <c r="O104" i="3"/>
  <c r="Q104" i="3" l="1"/>
  <c r="P104" i="3"/>
  <c r="O105" i="3"/>
  <c r="P105" i="3" l="1"/>
  <c r="Q105" i="3"/>
  <c r="O106" i="3"/>
  <c r="Q106" i="3" l="1"/>
  <c r="P106" i="3"/>
  <c r="O107" i="3"/>
  <c r="Q107" i="3" l="1"/>
  <c r="P107" i="3"/>
  <c r="O108" i="3"/>
  <c r="Q108" i="3" l="1"/>
  <c r="P108" i="3"/>
  <c r="O109" i="3"/>
  <c r="Q109" i="3" l="1"/>
  <c r="P109" i="3"/>
  <c r="O110" i="3"/>
  <c r="Q110" i="3" l="1"/>
  <c r="P110" i="3"/>
  <c r="O111" i="3"/>
  <c r="P111" i="3" l="1"/>
  <c r="Q111" i="3"/>
  <c r="O112" i="3"/>
  <c r="Q112" i="3" l="1"/>
  <c r="P112" i="3"/>
  <c r="O113" i="3"/>
  <c r="Q113" i="3" l="1"/>
  <c r="P113" i="3"/>
  <c r="O114" i="3"/>
  <c r="Q114" i="3" l="1"/>
  <c r="P114" i="3"/>
  <c r="O115" i="3"/>
  <c r="Q115" i="3" l="1"/>
  <c r="P115" i="3"/>
  <c r="O116" i="3"/>
  <c r="Q116" i="3" l="1"/>
  <c r="P116" i="3"/>
  <c r="O117" i="3"/>
  <c r="Q117" i="3" l="1"/>
  <c r="P117" i="3"/>
  <c r="O118" i="3"/>
  <c r="Q118" i="3" l="1"/>
  <c r="P118" i="3"/>
  <c r="O119" i="3"/>
  <c r="Q119" i="3" l="1"/>
  <c r="P119" i="3"/>
  <c r="O120" i="3"/>
  <c r="Q120" i="3" l="1"/>
  <c r="P120" i="3"/>
  <c r="O121" i="3"/>
  <c r="Q121" i="3" l="1"/>
  <c r="P121" i="3"/>
  <c r="O122" i="3"/>
  <c r="P122" i="3" l="1"/>
  <c r="Q122" i="3"/>
  <c r="O123" i="3"/>
  <c r="Q123" i="3" l="1"/>
  <c r="P123" i="3"/>
  <c r="O124" i="3"/>
  <c r="Q124" i="3" l="1"/>
  <c r="P124" i="3"/>
  <c r="O125" i="3"/>
  <c r="Q125" i="3" l="1"/>
  <c r="P125" i="3"/>
  <c r="O126" i="3"/>
  <c r="Q126" i="3" l="1"/>
  <c r="P126" i="3"/>
  <c r="O127" i="3"/>
  <c r="Q127" i="3" l="1"/>
  <c r="P127" i="3"/>
  <c r="O128" i="3"/>
  <c r="P128" i="3" l="1"/>
  <c r="Q128" i="3"/>
  <c r="O129" i="3"/>
  <c r="Q129" i="3" l="1"/>
  <c r="P129" i="3"/>
  <c r="O130" i="3"/>
  <c r="Q130" i="3" l="1"/>
  <c r="P130" i="3"/>
  <c r="O131" i="3"/>
  <c r="Q131" i="3" l="1"/>
  <c r="P131" i="3"/>
  <c r="O132" i="3"/>
  <c r="Q132" i="3" l="1"/>
  <c r="P132" i="3"/>
  <c r="O133" i="3"/>
  <c r="Q133" i="3" l="1"/>
  <c r="P133" i="3"/>
  <c r="O134" i="3"/>
  <c r="P134" i="3" l="1"/>
  <c r="Q134" i="3"/>
  <c r="O135" i="3"/>
  <c r="Q135" i="3" l="1"/>
  <c r="P135" i="3"/>
  <c r="O136" i="3"/>
  <c r="Q136" i="3" l="1"/>
  <c r="P136" i="3"/>
  <c r="O137" i="3"/>
  <c r="Q137" i="3" l="1"/>
  <c r="P137" i="3"/>
  <c r="O138" i="3"/>
  <c r="Q138" i="3" l="1"/>
  <c r="P138" i="3"/>
  <c r="O139" i="3"/>
  <c r="Q139" i="3" l="1"/>
  <c r="P139" i="3"/>
  <c r="O140" i="3"/>
  <c r="P140" i="3" l="1"/>
  <c r="Q140" i="3"/>
  <c r="O141" i="3"/>
  <c r="Q141" i="3" l="1"/>
  <c r="P141" i="3"/>
  <c r="O142" i="3"/>
  <c r="Q142" i="3" l="1"/>
  <c r="P142" i="3"/>
  <c r="O143" i="3"/>
  <c r="Q143" i="3" l="1"/>
  <c r="P143" i="3"/>
  <c r="O144" i="3"/>
  <c r="Q144" i="3" l="1"/>
  <c r="P144" i="3"/>
  <c r="O145" i="3"/>
  <c r="P145" i="3" l="1"/>
  <c r="Q145" i="3"/>
  <c r="O146" i="3"/>
  <c r="Q146" i="3" l="1"/>
  <c r="P146" i="3"/>
  <c r="O147" i="3"/>
  <c r="Q147" i="3" l="1"/>
  <c r="P147" i="3"/>
  <c r="O148" i="3"/>
  <c r="P148" i="3" l="1"/>
  <c r="Q148" i="3"/>
  <c r="O149" i="3"/>
  <c r="Q149" i="3" l="1"/>
  <c r="P149" i="3"/>
  <c r="O150" i="3"/>
  <c r="Q150" i="3" l="1"/>
  <c r="P150" i="3"/>
  <c r="O151" i="3"/>
  <c r="Q151" i="3" l="1"/>
  <c r="P151" i="3"/>
  <c r="O152" i="3"/>
  <c r="P152" i="3" l="1"/>
  <c r="Q152" i="3"/>
  <c r="O153" i="3"/>
  <c r="Q153" i="3" l="1"/>
  <c r="P153" i="3"/>
  <c r="O154" i="3"/>
  <c r="P154" i="3" l="1"/>
  <c r="Q154" i="3"/>
  <c r="O155" i="3"/>
  <c r="Q155" i="3" l="1"/>
  <c r="P155" i="3"/>
  <c r="O156" i="3"/>
  <c r="Q156" i="3" l="1"/>
  <c r="P156" i="3"/>
  <c r="O157" i="3"/>
  <c r="Q157" i="3" l="1"/>
  <c r="P157" i="3"/>
  <c r="O158" i="3"/>
  <c r="P158" i="3" l="1"/>
  <c r="Q158" i="3"/>
  <c r="O159" i="3"/>
  <c r="Q159" i="3" l="1"/>
  <c r="P159" i="3"/>
  <c r="O160" i="3"/>
  <c r="P160" i="3" l="1"/>
  <c r="Q160" i="3"/>
  <c r="O161" i="3"/>
  <c r="Q161" i="3" l="1"/>
  <c r="P161" i="3"/>
  <c r="O162" i="3"/>
  <c r="Q162" i="3" l="1"/>
  <c r="P162" i="3"/>
  <c r="O163" i="3"/>
  <c r="Q163" i="3" l="1"/>
  <c r="P163" i="3"/>
  <c r="O164" i="3"/>
  <c r="P164" i="3" l="1"/>
  <c r="Q164" i="3"/>
  <c r="O165" i="3"/>
  <c r="Q165" i="3" l="1"/>
  <c r="P165" i="3"/>
  <c r="O166" i="3"/>
  <c r="P166" i="3" l="1"/>
  <c r="Q166" i="3"/>
  <c r="O167" i="3"/>
  <c r="Q167" i="3" l="1"/>
  <c r="P167" i="3"/>
  <c r="O168" i="3"/>
  <c r="Q168" i="3" l="1"/>
  <c r="P168" i="3"/>
  <c r="O169" i="3"/>
  <c r="Q169" i="3" l="1"/>
  <c r="P169" i="3"/>
  <c r="O170" i="3"/>
  <c r="P170" i="3" l="1"/>
  <c r="Q170" i="3"/>
  <c r="O171" i="3"/>
  <c r="Q171" i="3" l="1"/>
  <c r="P171" i="3"/>
  <c r="O172" i="3"/>
  <c r="P172" i="3" l="1"/>
  <c r="Q172" i="3"/>
  <c r="O173" i="3"/>
  <c r="Q173" i="3" l="1"/>
  <c r="P173" i="3"/>
  <c r="O174" i="3"/>
  <c r="Q174" i="3" l="1"/>
  <c r="P174" i="3"/>
  <c r="O175" i="3"/>
  <c r="Q175" i="3" l="1"/>
  <c r="P175" i="3"/>
  <c r="O176" i="3"/>
  <c r="P176" i="3" l="1"/>
  <c r="Q176" i="3"/>
  <c r="O177" i="3"/>
  <c r="Q177" i="3" l="1"/>
  <c r="P177" i="3"/>
  <c r="O178" i="3"/>
  <c r="P178" i="3" l="1"/>
  <c r="Q178" i="3"/>
  <c r="O179" i="3"/>
  <c r="Q179" i="3" l="1"/>
  <c r="P179" i="3"/>
  <c r="O180" i="3"/>
  <c r="Q180" i="3" l="1"/>
  <c r="P180" i="3"/>
  <c r="O181" i="3"/>
  <c r="Q181" i="3" l="1"/>
  <c r="P181" i="3"/>
  <c r="O182" i="3"/>
  <c r="P182" i="3" l="1"/>
  <c r="Q182" i="3"/>
  <c r="O183" i="3"/>
  <c r="Q183" i="3" l="1"/>
  <c r="P183" i="3"/>
  <c r="O184" i="3"/>
  <c r="P184" i="3" l="1"/>
  <c r="Q184" i="3"/>
  <c r="O185" i="3"/>
  <c r="Q185" i="3" l="1"/>
  <c r="P185" i="3"/>
  <c r="O186" i="3"/>
  <c r="Q186" i="3" l="1"/>
  <c r="P186" i="3"/>
  <c r="O187" i="3"/>
  <c r="Q187" i="3" l="1"/>
  <c r="P187" i="3"/>
  <c r="O188" i="3"/>
  <c r="P188" i="3" l="1"/>
  <c r="Q188" i="3"/>
  <c r="O189" i="3"/>
  <c r="Q189" i="3" l="1"/>
  <c r="P189" i="3"/>
  <c r="O190" i="3"/>
  <c r="P190" i="3" l="1"/>
  <c r="Q190" i="3"/>
  <c r="O191" i="3"/>
  <c r="Q191" i="3" l="1"/>
  <c r="P191" i="3"/>
  <c r="O192" i="3"/>
  <c r="Q192" i="3" l="1"/>
  <c r="P192" i="3"/>
  <c r="O193" i="3"/>
  <c r="Q193" i="3" l="1"/>
  <c r="P193" i="3"/>
  <c r="O194" i="3"/>
  <c r="P194" i="3" l="1"/>
  <c r="Q194" i="3"/>
  <c r="O195" i="3"/>
  <c r="Q195" i="3" l="1"/>
  <c r="P195" i="3"/>
  <c r="O196" i="3"/>
  <c r="P196" i="3" l="1"/>
  <c r="Q196" i="3"/>
  <c r="O197" i="3"/>
  <c r="Q197" i="3" l="1"/>
  <c r="P197" i="3"/>
  <c r="O198" i="3"/>
  <c r="Q198" i="3" l="1"/>
  <c r="P198" i="3"/>
  <c r="O199" i="3"/>
  <c r="Q199" i="3" l="1"/>
  <c r="P199" i="3"/>
  <c r="O200" i="3"/>
  <c r="P200" i="3" l="1"/>
  <c r="Q200" i="3"/>
  <c r="O201" i="3"/>
  <c r="Q201" i="3" l="1"/>
  <c r="P201" i="3"/>
  <c r="O202" i="3"/>
  <c r="P202" i="3" l="1"/>
  <c r="Q202" i="3"/>
  <c r="O203" i="3"/>
  <c r="Q203" i="3" l="1"/>
  <c r="P203" i="3"/>
  <c r="O204" i="3"/>
  <c r="Q204" i="3" l="1"/>
  <c r="P204" i="3"/>
  <c r="O205" i="3"/>
  <c r="Q205" i="3" l="1"/>
  <c r="P205" i="3"/>
  <c r="O206" i="3"/>
  <c r="P206" i="3" l="1"/>
  <c r="Q206" i="3"/>
  <c r="O207" i="3"/>
  <c r="Q207" i="3" l="1"/>
  <c r="P207" i="3"/>
  <c r="O208" i="3"/>
  <c r="P208" i="3" l="1"/>
  <c r="Q208" i="3"/>
  <c r="O209" i="3"/>
  <c r="Q209" i="3" l="1"/>
  <c r="P209" i="3"/>
  <c r="O210" i="3"/>
  <c r="Q210" i="3" l="1"/>
  <c r="P210" i="3"/>
  <c r="O211" i="3"/>
  <c r="Q211" i="3" l="1"/>
  <c r="P211" i="3"/>
  <c r="O212" i="3"/>
  <c r="P212" i="3" l="1"/>
  <c r="Q212" i="3"/>
  <c r="O213" i="3"/>
  <c r="Q213" i="3" l="1"/>
  <c r="P213" i="3"/>
  <c r="O214" i="3"/>
  <c r="P214" i="3" l="1"/>
  <c r="Q214" i="3"/>
  <c r="O215" i="3"/>
  <c r="Q215" i="3" l="1"/>
  <c r="P215" i="3"/>
  <c r="O216" i="3"/>
  <c r="Q216" i="3" l="1"/>
  <c r="P216" i="3"/>
  <c r="O217" i="3"/>
  <c r="Q217" i="3" l="1"/>
  <c r="P217" i="3"/>
  <c r="O218" i="3"/>
  <c r="P218" i="3" l="1"/>
  <c r="Q218" i="3"/>
  <c r="O219" i="3"/>
  <c r="Q219" i="3" l="1"/>
  <c r="P219" i="3"/>
  <c r="O220" i="3"/>
  <c r="P220" i="3" l="1"/>
  <c r="Q220" i="3"/>
  <c r="O221" i="3"/>
  <c r="Q221" i="3" l="1"/>
  <c r="P221" i="3"/>
  <c r="O222" i="3"/>
  <c r="Q222" i="3" l="1"/>
  <c r="P222" i="3"/>
  <c r="O223" i="3"/>
  <c r="Q223" i="3" l="1"/>
  <c r="P223" i="3"/>
  <c r="O224" i="3"/>
  <c r="P224" i="3" l="1"/>
  <c r="Q224" i="3"/>
  <c r="O225" i="3"/>
  <c r="Q225" i="3" l="1"/>
  <c r="P225" i="3"/>
  <c r="O226" i="3"/>
  <c r="P226" i="3" l="1"/>
  <c r="Q226" i="3"/>
  <c r="O227" i="3"/>
  <c r="Q227" i="3" l="1"/>
  <c r="P227" i="3"/>
  <c r="O228" i="3"/>
  <c r="Q228" i="3" l="1"/>
  <c r="P228" i="3"/>
  <c r="O229" i="3"/>
  <c r="Q229" i="3" l="1"/>
  <c r="P229" i="3"/>
  <c r="O230" i="3"/>
  <c r="P230" i="3" l="1"/>
  <c r="Q230" i="3"/>
  <c r="O231" i="3"/>
  <c r="Q231" i="3" l="1"/>
  <c r="P231" i="3"/>
  <c r="O232" i="3"/>
  <c r="P232" i="3" l="1"/>
  <c r="Q232" i="3"/>
  <c r="O233" i="3"/>
  <c r="Q233" i="3" l="1"/>
  <c r="P233" i="3"/>
  <c r="O234" i="3"/>
  <c r="Q234" i="3" l="1"/>
  <c r="P234" i="3"/>
  <c r="O235" i="3"/>
  <c r="Q235" i="3" l="1"/>
  <c r="P235" i="3"/>
  <c r="O236" i="3"/>
  <c r="P236" i="3" l="1"/>
  <c r="Q236" i="3"/>
  <c r="O237" i="3"/>
  <c r="Q237" i="3" l="1"/>
  <c r="P237" i="3"/>
  <c r="O238" i="3"/>
  <c r="P238" i="3" l="1"/>
  <c r="Q238" i="3"/>
  <c r="O239" i="3"/>
  <c r="Q239" i="3" l="1"/>
  <c r="P239" i="3"/>
  <c r="O240" i="3"/>
  <c r="Q240" i="3" l="1"/>
  <c r="P240" i="3"/>
  <c r="O241" i="3"/>
  <c r="Q241" i="3" l="1"/>
  <c r="P241" i="3"/>
  <c r="O242" i="3"/>
  <c r="P242" i="3" l="1"/>
  <c r="Q242" i="3"/>
  <c r="O243" i="3"/>
  <c r="Q243" i="3" l="1"/>
  <c r="P243" i="3"/>
  <c r="O244" i="3"/>
  <c r="P244" i="3" l="1"/>
  <c r="Q244" i="3"/>
  <c r="O245" i="3"/>
  <c r="Q245" i="3" l="1"/>
  <c r="P245" i="3"/>
  <c r="O246" i="3"/>
  <c r="Q246" i="3" l="1"/>
  <c r="P246" i="3"/>
  <c r="O247" i="3"/>
  <c r="Q247" i="3" l="1"/>
  <c r="P247" i="3"/>
  <c r="O248" i="3"/>
  <c r="P248" i="3" l="1"/>
  <c r="Q248" i="3"/>
  <c r="O249" i="3"/>
  <c r="Q249" i="3" l="1"/>
  <c r="P249" i="3"/>
  <c r="O250" i="3"/>
  <c r="P250" i="3" l="1"/>
  <c r="Q250" i="3"/>
  <c r="O251" i="3"/>
  <c r="Q251" i="3" l="1"/>
  <c r="P251" i="3"/>
  <c r="O252" i="3"/>
  <c r="Q252" i="3" l="1"/>
  <c r="P252" i="3"/>
  <c r="O253" i="3"/>
  <c r="Q253" i="3" l="1"/>
  <c r="P253" i="3"/>
  <c r="O254" i="3"/>
  <c r="P254" i="3" l="1"/>
  <c r="Q254" i="3"/>
  <c r="O255" i="3"/>
  <c r="Q255" i="3" l="1"/>
  <c r="P255" i="3"/>
  <c r="O256" i="3"/>
  <c r="P256" i="3" l="1"/>
  <c r="Q256" i="3"/>
  <c r="O257" i="3"/>
  <c r="Q257" i="3" l="1"/>
  <c r="P257" i="3"/>
  <c r="O258" i="3"/>
  <c r="Q258" i="3" l="1"/>
  <c r="P258" i="3"/>
  <c r="O259" i="3"/>
  <c r="Q259" i="3" l="1"/>
  <c r="P259" i="3"/>
  <c r="O260" i="3"/>
  <c r="P260" i="3" l="1"/>
  <c r="Q260" i="3"/>
  <c r="O261" i="3"/>
  <c r="Q261" i="3" l="1"/>
  <c r="P261" i="3"/>
  <c r="O262" i="3"/>
  <c r="P262" i="3" l="1"/>
  <c r="Q262" i="3"/>
  <c r="O263" i="3"/>
  <c r="Q263" i="3" l="1"/>
  <c r="P263" i="3"/>
  <c r="O264" i="3"/>
  <c r="Q264" i="3" l="1"/>
  <c r="P264" i="3"/>
  <c r="O265" i="3"/>
  <c r="Q265" i="3" l="1"/>
  <c r="P265" i="3"/>
  <c r="O266" i="3"/>
  <c r="P266" i="3" l="1"/>
  <c r="Q266" i="3"/>
  <c r="O267" i="3"/>
  <c r="Q267" i="3" l="1"/>
  <c r="P267" i="3"/>
  <c r="O268" i="3"/>
  <c r="P268" i="3" l="1"/>
  <c r="Q268" i="3"/>
  <c r="O269" i="3"/>
  <c r="Q269" i="3" l="1"/>
  <c r="P269" i="3"/>
  <c r="O270" i="3"/>
  <c r="Q270" i="3" l="1"/>
  <c r="P270" i="3"/>
  <c r="O271" i="3"/>
  <c r="Q271" i="3" l="1"/>
  <c r="P271" i="3"/>
  <c r="O272" i="3"/>
  <c r="P272" i="3" l="1"/>
  <c r="Q272" i="3"/>
  <c r="O273" i="3"/>
  <c r="Q273" i="3" l="1"/>
  <c r="P273" i="3"/>
  <c r="O274" i="3"/>
  <c r="P274" i="3" l="1"/>
  <c r="Q274" i="3"/>
  <c r="O275" i="3"/>
  <c r="Q275" i="3" l="1"/>
  <c r="P275" i="3"/>
  <c r="O276" i="3"/>
  <c r="Q276" i="3" l="1"/>
  <c r="P276" i="3"/>
  <c r="O277" i="3"/>
  <c r="Q277" i="3" l="1"/>
  <c r="P277" i="3"/>
  <c r="O278" i="3"/>
  <c r="P278" i="3" l="1"/>
  <c r="Q278" i="3"/>
  <c r="O279" i="3"/>
  <c r="Q279" i="3" l="1"/>
  <c r="P279" i="3"/>
  <c r="O280" i="3"/>
  <c r="P280" i="3" l="1"/>
  <c r="Q280" i="3"/>
  <c r="O281" i="3"/>
  <c r="Q281" i="3" l="1"/>
  <c r="P281" i="3"/>
  <c r="O282" i="3"/>
  <c r="Q282" i="3" l="1"/>
  <c r="P282" i="3"/>
  <c r="O283" i="3"/>
  <c r="Q283" i="3" l="1"/>
  <c r="P283" i="3"/>
  <c r="O284" i="3"/>
  <c r="P284" i="3" l="1"/>
  <c r="Q284" i="3"/>
  <c r="O285" i="3"/>
  <c r="Q285" i="3" l="1"/>
  <c r="P285" i="3"/>
  <c r="O286" i="3"/>
  <c r="P286" i="3" l="1"/>
  <c r="Q286" i="3"/>
  <c r="O287" i="3"/>
  <c r="Q287" i="3" l="1"/>
  <c r="P287" i="3"/>
  <c r="O288" i="3"/>
  <c r="Q288" i="3" l="1"/>
  <c r="P288" i="3"/>
  <c r="O289" i="3"/>
  <c r="Q289" i="3" l="1"/>
  <c r="P289" i="3"/>
  <c r="O290" i="3"/>
  <c r="P290" i="3" l="1"/>
  <c r="Q290" i="3"/>
  <c r="O291" i="3"/>
  <c r="Q291" i="3" l="1"/>
  <c r="P291" i="3"/>
  <c r="O292" i="3"/>
  <c r="P292" i="3" l="1"/>
  <c r="Q292" i="3"/>
  <c r="O293" i="3"/>
  <c r="Q293" i="3" l="1"/>
  <c r="P293" i="3"/>
  <c r="O294" i="3"/>
  <c r="Q294" i="3" l="1"/>
  <c r="P294" i="3"/>
  <c r="O295" i="3"/>
  <c r="Q295" i="3" l="1"/>
  <c r="P295" i="3"/>
  <c r="O296" i="3"/>
  <c r="P296" i="3" l="1"/>
  <c r="Q296" i="3"/>
  <c r="O297" i="3"/>
  <c r="Q297" i="3" l="1"/>
  <c r="P297" i="3"/>
  <c r="O298" i="3"/>
  <c r="P298" i="3" l="1"/>
  <c r="Q298" i="3"/>
  <c r="O299" i="3"/>
  <c r="Q299" i="3" l="1"/>
  <c r="P299" i="3"/>
  <c r="O300" i="3"/>
  <c r="Q300" i="3" l="1"/>
  <c r="P300" i="3"/>
  <c r="O301" i="3"/>
  <c r="Q301" i="3" l="1"/>
  <c r="P301" i="3"/>
  <c r="O302" i="3"/>
  <c r="P302" i="3" l="1"/>
  <c r="Q302" i="3"/>
  <c r="O303" i="3"/>
  <c r="Q303" i="3" l="1"/>
  <c r="P303" i="3"/>
  <c r="O304" i="3"/>
  <c r="P304" i="3" l="1"/>
  <c r="Q304" i="3"/>
  <c r="O305" i="3"/>
  <c r="Q305" i="3" l="1"/>
  <c r="P305" i="3"/>
  <c r="O306" i="3"/>
  <c r="Q306" i="3" l="1"/>
  <c r="P306" i="3"/>
  <c r="O307" i="3"/>
  <c r="Q307" i="3" l="1"/>
  <c r="P307" i="3"/>
  <c r="O308" i="3"/>
  <c r="P308" i="3" l="1"/>
  <c r="Q308" i="3"/>
  <c r="O309" i="3"/>
  <c r="Q309" i="3" l="1"/>
  <c r="P309" i="3"/>
  <c r="O310" i="3"/>
  <c r="P310" i="3" l="1"/>
  <c r="Q310" i="3"/>
  <c r="O311" i="3"/>
  <c r="Q311" i="3" l="1"/>
  <c r="P311" i="3"/>
  <c r="O312" i="3"/>
  <c r="Q312" i="3" l="1"/>
  <c r="P312" i="3"/>
  <c r="O313" i="3"/>
  <c r="Q313" i="3" l="1"/>
  <c r="P313" i="3"/>
  <c r="O314" i="3"/>
  <c r="P314" i="3" l="1"/>
  <c r="Q314" i="3"/>
  <c r="O315" i="3"/>
  <c r="Q315" i="3" l="1"/>
  <c r="P315" i="3"/>
  <c r="O316" i="3"/>
  <c r="P316" i="3" l="1"/>
  <c r="Q316" i="3"/>
  <c r="O317" i="3"/>
  <c r="Q317" i="3" l="1"/>
  <c r="P317" i="3"/>
  <c r="O318" i="3"/>
  <c r="Q318" i="3" l="1"/>
  <c r="P318" i="3"/>
  <c r="O319" i="3"/>
  <c r="Q319" i="3" l="1"/>
  <c r="P319" i="3"/>
  <c r="O320" i="3"/>
  <c r="P320" i="3" l="1"/>
  <c r="Q320" i="3"/>
  <c r="O321" i="3"/>
  <c r="Q321" i="3" l="1"/>
  <c r="P321" i="3"/>
  <c r="O322" i="3"/>
  <c r="P322" i="3" l="1"/>
  <c r="Q322" i="3"/>
  <c r="O323" i="3"/>
  <c r="Q323" i="3" l="1"/>
  <c r="P323" i="3"/>
  <c r="O324" i="3"/>
  <c r="Q324" i="3" l="1"/>
  <c r="P324" i="3"/>
  <c r="O325" i="3"/>
  <c r="Q325" i="3" l="1"/>
  <c r="P325" i="3"/>
  <c r="O326" i="3"/>
  <c r="P326" i="3" l="1"/>
  <c r="Q326" i="3"/>
  <c r="O327" i="3"/>
  <c r="Q327" i="3" l="1"/>
  <c r="P327" i="3"/>
  <c r="O328" i="3"/>
  <c r="P328" i="3" l="1"/>
  <c r="Q328" i="3"/>
  <c r="O329" i="3"/>
  <c r="Q329" i="3" l="1"/>
  <c r="P329" i="3"/>
  <c r="O330" i="3"/>
  <c r="Q330" i="3" l="1"/>
  <c r="P330" i="3"/>
  <c r="O331" i="3"/>
  <c r="Q331" i="3" l="1"/>
  <c r="P331" i="3"/>
  <c r="O332" i="3"/>
  <c r="P332" i="3" l="1"/>
  <c r="Q332" i="3"/>
  <c r="O333" i="3"/>
  <c r="P333" i="3" l="1"/>
  <c r="Q333" i="3"/>
  <c r="O334" i="3"/>
  <c r="Q334" i="3" l="1"/>
  <c r="P334" i="3"/>
  <c r="O335" i="3"/>
  <c r="Q335" i="3" l="1"/>
  <c r="P335" i="3"/>
  <c r="O336" i="3"/>
  <c r="Q336" i="3" l="1"/>
  <c r="P336" i="3"/>
  <c r="O337" i="3"/>
  <c r="Q337" i="3" l="1"/>
  <c r="P337" i="3"/>
  <c r="O338" i="3"/>
  <c r="P338" i="3" l="1"/>
  <c r="Q338" i="3"/>
  <c r="O339" i="3"/>
  <c r="P339" i="3" l="1"/>
  <c r="Q339" i="3"/>
  <c r="O340" i="3"/>
  <c r="Q340" i="3" l="1"/>
  <c r="P340" i="3"/>
  <c r="O341" i="3"/>
  <c r="Q341" i="3" l="1"/>
  <c r="P341" i="3"/>
  <c r="O342" i="3"/>
  <c r="Q342" i="3" l="1"/>
  <c r="P342" i="3"/>
  <c r="O343" i="3"/>
  <c r="Q343" i="3" l="1"/>
  <c r="P343" i="3"/>
  <c r="O344" i="3"/>
  <c r="P344" i="3" l="1"/>
  <c r="Q344" i="3"/>
  <c r="O345" i="3"/>
  <c r="P345" i="3" l="1"/>
  <c r="Q345" i="3"/>
  <c r="O346" i="3"/>
  <c r="Q346" i="3" l="1"/>
  <c r="P346" i="3"/>
  <c r="O347" i="3"/>
  <c r="Q347" i="3" l="1"/>
  <c r="P347" i="3"/>
  <c r="O348" i="3"/>
  <c r="Q348" i="3" l="1"/>
  <c r="P348" i="3"/>
  <c r="O349" i="3"/>
  <c r="Q349" i="3" l="1"/>
  <c r="P349" i="3"/>
  <c r="O350" i="3"/>
  <c r="P350" i="3" l="1"/>
  <c r="Q350" i="3"/>
  <c r="O351" i="3"/>
  <c r="P351" i="3" l="1"/>
  <c r="Q351" i="3"/>
  <c r="O352" i="3"/>
  <c r="Q352" i="3" l="1"/>
  <c r="P352" i="3"/>
  <c r="O353" i="3"/>
  <c r="Q353" i="3" l="1"/>
  <c r="P353" i="3"/>
  <c r="O354" i="3"/>
  <c r="Q354" i="3" l="1"/>
  <c r="P354" i="3"/>
  <c r="O355" i="3"/>
  <c r="Q355" i="3" l="1"/>
  <c r="P355" i="3"/>
  <c r="O356" i="3"/>
  <c r="P356" i="3" l="1"/>
  <c r="Q356" i="3"/>
  <c r="O357" i="3"/>
  <c r="P357" i="3" l="1"/>
  <c r="Q357" i="3"/>
  <c r="O358" i="3"/>
  <c r="Q358" i="3" l="1"/>
  <c r="P358" i="3"/>
  <c r="O359" i="3"/>
  <c r="Q359" i="3" l="1"/>
  <c r="P359" i="3"/>
  <c r="O360" i="3"/>
  <c r="Q360" i="3" l="1"/>
  <c r="P360" i="3"/>
  <c r="O361" i="3"/>
  <c r="Q361" i="3" l="1"/>
  <c r="P361" i="3"/>
  <c r="O362" i="3"/>
  <c r="P362" i="3" l="1"/>
  <c r="Q362" i="3"/>
  <c r="O363" i="3"/>
  <c r="P363" i="3" l="1"/>
  <c r="Q363" i="3"/>
  <c r="O364" i="3"/>
  <c r="Q364" i="3" l="1"/>
  <c r="P364" i="3"/>
  <c r="O365" i="3"/>
  <c r="Q365" i="3" l="1"/>
  <c r="P365" i="3"/>
  <c r="O366" i="3"/>
  <c r="Q366" i="3" l="1"/>
  <c r="P366" i="3"/>
  <c r="O367" i="3"/>
  <c r="Q367" i="3" l="1"/>
  <c r="P367" i="3"/>
  <c r="O368" i="3"/>
  <c r="P368" i="3" l="1"/>
  <c r="Q368" i="3"/>
  <c r="O369" i="3"/>
  <c r="P369" i="3" l="1"/>
  <c r="Q369" i="3"/>
  <c r="O370" i="3"/>
  <c r="Q370" i="3" l="1"/>
  <c r="P370" i="3"/>
  <c r="O371" i="3"/>
  <c r="Q371" i="3" l="1"/>
  <c r="P371" i="3"/>
  <c r="O372" i="3"/>
  <c r="Q372" i="3" l="1"/>
  <c r="P372" i="3"/>
  <c r="O373" i="3"/>
  <c r="Q373" i="3" l="1"/>
  <c r="P373" i="3"/>
  <c r="O374" i="3"/>
  <c r="P374" i="3" l="1"/>
  <c r="Q374" i="3"/>
  <c r="O375" i="3"/>
  <c r="P375" i="3" l="1"/>
  <c r="Q375" i="3"/>
  <c r="O376" i="3"/>
  <c r="Q376" i="3" l="1"/>
  <c r="P376" i="3"/>
  <c r="O377" i="3"/>
  <c r="Q377" i="3" l="1"/>
  <c r="P377" i="3"/>
  <c r="O378" i="3"/>
  <c r="Q378" i="3" l="1"/>
  <c r="P378" i="3"/>
  <c r="O379" i="3"/>
  <c r="Q379" i="3" l="1"/>
  <c r="P379" i="3"/>
  <c r="O380" i="3"/>
  <c r="P380" i="3" l="1"/>
  <c r="Q380" i="3"/>
  <c r="O381" i="3"/>
  <c r="P381" i="3" l="1"/>
  <c r="Q381" i="3"/>
  <c r="O382" i="3"/>
  <c r="Q382" i="3" l="1"/>
  <c r="P382" i="3"/>
  <c r="O383" i="3"/>
  <c r="Q383" i="3" l="1"/>
  <c r="P383" i="3"/>
  <c r="O384" i="3"/>
  <c r="Q384" i="3" l="1"/>
  <c r="P384" i="3"/>
  <c r="O385" i="3"/>
  <c r="Q385" i="3" l="1"/>
  <c r="P385" i="3"/>
  <c r="O386" i="3"/>
  <c r="P386" i="3" l="1"/>
  <c r="Q386" i="3"/>
  <c r="O387" i="3"/>
  <c r="P387" i="3" l="1"/>
  <c r="Q387" i="3"/>
  <c r="O388" i="3"/>
  <c r="Q388" i="3" l="1"/>
  <c r="P388" i="3"/>
  <c r="O389" i="3"/>
  <c r="Q389" i="3" l="1"/>
  <c r="P389" i="3"/>
  <c r="O390" i="3"/>
  <c r="Q390" i="3" l="1"/>
  <c r="P390" i="3"/>
  <c r="O391" i="3"/>
  <c r="Q391" i="3" l="1"/>
  <c r="P391" i="3"/>
  <c r="O392" i="3"/>
  <c r="P392" i="3" l="1"/>
  <c r="Q392" i="3"/>
  <c r="O393" i="3"/>
  <c r="P393" i="3" l="1"/>
  <c r="Q393" i="3"/>
  <c r="O394" i="3"/>
  <c r="Q394" i="3" l="1"/>
  <c r="P394" i="3"/>
  <c r="O395" i="3"/>
  <c r="Q395" i="3" l="1"/>
  <c r="P395" i="3"/>
  <c r="O396" i="3"/>
  <c r="Q396" i="3" l="1"/>
  <c r="P396" i="3"/>
  <c r="O397" i="3"/>
  <c r="Q397" i="3" l="1"/>
  <c r="P397" i="3"/>
  <c r="O398" i="3"/>
  <c r="P398" i="3" l="1"/>
  <c r="Q398" i="3"/>
  <c r="O399" i="3"/>
  <c r="P399" i="3" l="1"/>
  <c r="Q399" i="3"/>
  <c r="O400" i="3"/>
  <c r="Q400" i="3" l="1"/>
  <c r="P400" i="3"/>
  <c r="O401" i="3"/>
  <c r="Q401" i="3" l="1"/>
  <c r="P401" i="3"/>
  <c r="O402" i="3"/>
  <c r="Q402" i="3" l="1"/>
  <c r="P402" i="3"/>
  <c r="O403" i="3"/>
  <c r="Q403" i="3" l="1"/>
  <c r="P403" i="3"/>
  <c r="O404" i="3"/>
  <c r="P404" i="3" l="1"/>
  <c r="Q404" i="3"/>
  <c r="O405" i="3"/>
  <c r="P405" i="3" l="1"/>
  <c r="Q405" i="3"/>
  <c r="O406" i="3"/>
  <c r="Q406" i="3" l="1"/>
  <c r="P406" i="3"/>
  <c r="O407" i="3"/>
  <c r="Q407" i="3" l="1"/>
  <c r="P407" i="3"/>
  <c r="O408" i="3"/>
  <c r="Q408" i="3" l="1"/>
  <c r="P408" i="3"/>
  <c r="O409" i="3"/>
  <c r="Q409" i="3" l="1"/>
  <c r="P409" i="3"/>
  <c r="O410" i="3"/>
  <c r="P410" i="3" l="1"/>
  <c r="Q410" i="3"/>
  <c r="O411" i="3"/>
  <c r="Q411" i="3" l="1"/>
  <c r="P411" i="3"/>
  <c r="O412" i="3"/>
  <c r="P412" i="3" l="1"/>
  <c r="Q412" i="3"/>
  <c r="O413" i="3"/>
  <c r="P413" i="3" l="1"/>
  <c r="Q413" i="3"/>
  <c r="O414" i="3"/>
  <c r="Q414" i="3" l="1"/>
  <c r="P414" i="3"/>
  <c r="O415" i="3"/>
  <c r="Q415" i="3" l="1"/>
  <c r="P415" i="3"/>
  <c r="O416" i="3"/>
  <c r="P416" i="3" l="1"/>
  <c r="Q416" i="3"/>
  <c r="O417" i="3"/>
  <c r="Q417" i="3" l="1"/>
  <c r="P417" i="3"/>
  <c r="O418" i="3"/>
  <c r="Q418" i="3" l="1"/>
  <c r="P418" i="3"/>
  <c r="O419" i="3"/>
  <c r="P419" i="3" l="1"/>
  <c r="Q419" i="3"/>
  <c r="O420" i="3"/>
  <c r="Q420" i="3" l="1"/>
  <c r="P420" i="3"/>
  <c r="O421" i="3"/>
  <c r="Q421" i="3" l="1"/>
  <c r="P421" i="3"/>
  <c r="O422" i="3"/>
  <c r="P422" i="3" l="1"/>
  <c r="Q422" i="3"/>
  <c r="O423" i="3"/>
  <c r="Q423" i="3" l="1"/>
  <c r="P423" i="3"/>
  <c r="O424" i="3"/>
  <c r="P424" i="3" l="1"/>
  <c r="Q424" i="3"/>
  <c r="O425" i="3"/>
  <c r="P425" i="3" l="1"/>
  <c r="Q425" i="3"/>
  <c r="O426" i="3"/>
  <c r="Q426" i="3" l="1"/>
  <c r="P426" i="3"/>
  <c r="O427" i="3"/>
  <c r="Q427" i="3" l="1"/>
  <c r="P427" i="3"/>
  <c r="O428" i="3"/>
  <c r="P428" i="3" l="1"/>
  <c r="Q428" i="3"/>
  <c r="O429" i="3"/>
  <c r="Q429" i="3" l="1"/>
  <c r="P429" i="3"/>
  <c r="O430" i="3"/>
  <c r="Q430" i="3" l="1"/>
  <c r="P430" i="3"/>
  <c r="O431" i="3"/>
  <c r="P431" i="3" l="1"/>
  <c r="Q431" i="3"/>
  <c r="O432" i="3"/>
  <c r="Q432" i="3" l="1"/>
  <c r="P432" i="3"/>
  <c r="O433" i="3"/>
  <c r="Q433" i="3" l="1"/>
  <c r="P433" i="3"/>
  <c r="O434" i="3"/>
  <c r="P434" i="3" l="1"/>
  <c r="Q434" i="3"/>
  <c r="O435" i="3"/>
  <c r="Q435" i="3" l="1"/>
  <c r="P435" i="3"/>
  <c r="O436" i="3"/>
  <c r="P436" i="3" l="1"/>
  <c r="Q436" i="3"/>
  <c r="O437" i="3"/>
  <c r="P437" i="3" l="1"/>
  <c r="Q437" i="3"/>
  <c r="O438" i="3"/>
  <c r="Q438" i="3" l="1"/>
  <c r="P438" i="3"/>
  <c r="O439" i="3"/>
  <c r="Q439" i="3" l="1"/>
  <c r="P439" i="3"/>
  <c r="O440" i="3"/>
  <c r="P440" i="3" l="1"/>
  <c r="Q440" i="3"/>
  <c r="O441" i="3"/>
  <c r="Q441" i="3" l="1"/>
  <c r="P441" i="3"/>
  <c r="O442" i="3"/>
  <c r="Q442" i="3" l="1"/>
  <c r="P442" i="3"/>
  <c r="O443" i="3"/>
  <c r="P443" i="3" l="1"/>
  <c r="Q443" i="3"/>
  <c r="O444" i="3"/>
  <c r="Q444" i="3" l="1"/>
  <c r="S15" i="3" s="1"/>
  <c r="P444" i="3"/>
  <c r="R15" i="3" s="1"/>
  <c r="O445" i="3"/>
  <c r="Q445" i="3" l="1"/>
  <c r="P445" i="3"/>
  <c r="O446" i="3"/>
  <c r="P446" i="3" l="1"/>
  <c r="Q446" i="3"/>
  <c r="O447" i="3"/>
  <c r="Q447" i="3" l="1"/>
  <c r="P447" i="3"/>
  <c r="O448" i="3"/>
  <c r="P448" i="3" l="1"/>
  <c r="Q448" i="3"/>
  <c r="O449" i="3"/>
  <c r="P449" i="3" l="1"/>
  <c r="Q449" i="3"/>
  <c r="O450" i="3"/>
  <c r="Q450" i="3" l="1"/>
  <c r="P450" i="3"/>
  <c r="O451" i="3"/>
  <c r="Q451" i="3" l="1"/>
  <c r="P451" i="3"/>
  <c r="O452" i="3"/>
  <c r="P452" i="3" l="1"/>
  <c r="Q452" i="3"/>
  <c r="O453" i="3"/>
  <c r="Q453" i="3" l="1"/>
  <c r="P453" i="3"/>
  <c r="O454" i="3"/>
  <c r="Q454" i="3" l="1"/>
  <c r="P454" i="3"/>
  <c r="O455" i="3"/>
  <c r="P455" i="3" l="1"/>
  <c r="Q455" i="3"/>
  <c r="O456" i="3"/>
  <c r="Q456" i="3" l="1"/>
  <c r="P456" i="3"/>
  <c r="O457" i="3"/>
  <c r="Q457" i="3" l="1"/>
  <c r="P457" i="3"/>
  <c r="O458" i="3"/>
  <c r="P458" i="3" l="1"/>
  <c r="Q458" i="3"/>
  <c r="O459" i="3"/>
  <c r="Q459" i="3" l="1"/>
  <c r="P459" i="3"/>
  <c r="O460" i="3"/>
  <c r="P460" i="3" l="1"/>
  <c r="Q460" i="3"/>
  <c r="O461" i="3"/>
  <c r="P461" i="3" l="1"/>
  <c r="Q461" i="3"/>
  <c r="O462" i="3"/>
  <c r="Q462" i="3" l="1"/>
  <c r="P462" i="3"/>
  <c r="O463" i="3"/>
  <c r="Q463" i="3" l="1"/>
  <c r="P463" i="3"/>
  <c r="O464" i="3"/>
  <c r="P464" i="3" l="1"/>
  <c r="Q464" i="3"/>
  <c r="O465" i="3"/>
  <c r="Q465" i="3" l="1"/>
  <c r="P465" i="3"/>
  <c r="O466" i="3"/>
  <c r="Q466" i="3" l="1"/>
  <c r="P466" i="3"/>
  <c r="O467" i="3"/>
  <c r="P467" i="3" l="1"/>
  <c r="Q467" i="3"/>
  <c r="O468" i="3"/>
  <c r="Q468" i="3" l="1"/>
  <c r="P468" i="3"/>
  <c r="O469" i="3"/>
  <c r="Q469" i="3" l="1"/>
  <c r="P469" i="3"/>
  <c r="O470" i="3"/>
  <c r="P470" i="3" l="1"/>
  <c r="Q470" i="3"/>
  <c r="O471" i="3"/>
  <c r="Q471" i="3" l="1"/>
  <c r="P471" i="3"/>
  <c r="O472" i="3"/>
  <c r="P472" i="3" l="1"/>
  <c r="Q472" i="3"/>
  <c r="O473" i="3"/>
  <c r="P473" i="3" l="1"/>
  <c r="Q473" i="3"/>
  <c r="O474" i="3"/>
  <c r="Q474" i="3" l="1"/>
  <c r="P474" i="3"/>
  <c r="O475" i="3"/>
  <c r="Q475" i="3" l="1"/>
  <c r="P475" i="3"/>
  <c r="O476" i="3"/>
  <c r="P476" i="3" l="1"/>
  <c r="Q476" i="3"/>
  <c r="O477" i="3"/>
  <c r="Q477" i="3" l="1"/>
  <c r="P477" i="3"/>
  <c r="O478" i="3"/>
  <c r="Q478" i="3" l="1"/>
  <c r="P478" i="3"/>
  <c r="O479" i="3"/>
  <c r="P479" i="3" l="1"/>
  <c r="Q479" i="3"/>
  <c r="O480" i="3"/>
  <c r="Q480" i="3" l="1"/>
  <c r="P480" i="3"/>
  <c r="O481" i="3"/>
  <c r="Q481" i="3" l="1"/>
  <c r="P481" i="3"/>
  <c r="O482" i="3"/>
  <c r="P482" i="3" l="1"/>
  <c r="Q482" i="3"/>
  <c r="O483" i="3"/>
  <c r="Q483" i="3" l="1"/>
  <c r="P483" i="3"/>
  <c r="O484" i="3"/>
  <c r="P484" i="3" l="1"/>
  <c r="Q484" i="3"/>
  <c r="O485" i="3"/>
  <c r="P485" i="3" l="1"/>
  <c r="Q485" i="3"/>
  <c r="O486" i="3"/>
  <c r="Q486" i="3" l="1"/>
  <c r="P486" i="3"/>
  <c r="O487" i="3"/>
  <c r="Q487" i="3" l="1"/>
  <c r="P487" i="3"/>
  <c r="O488" i="3"/>
  <c r="P488" i="3" l="1"/>
  <c r="Q488" i="3"/>
  <c r="O489" i="3"/>
  <c r="Q489" i="3" l="1"/>
  <c r="P489" i="3"/>
  <c r="O490" i="3"/>
  <c r="Q490" i="3" l="1"/>
  <c r="P490" i="3"/>
  <c r="O491" i="3"/>
  <c r="P491" i="3" l="1"/>
  <c r="Q491" i="3"/>
  <c r="O492" i="3"/>
  <c r="Q492" i="3" l="1"/>
  <c r="P492" i="3"/>
  <c r="O493" i="3"/>
  <c r="Q493" i="3" l="1"/>
  <c r="P493" i="3"/>
  <c r="O494" i="3"/>
  <c r="P494" i="3" l="1"/>
  <c r="Q494" i="3"/>
  <c r="O495" i="3"/>
  <c r="Q495" i="3" l="1"/>
  <c r="P495" i="3"/>
  <c r="O496" i="3"/>
  <c r="P496" i="3" l="1"/>
  <c r="Q496" i="3"/>
  <c r="O497" i="3"/>
  <c r="P497" i="3" l="1"/>
  <c r="Q497" i="3"/>
  <c r="O498" i="3"/>
  <c r="Q498" i="3" l="1"/>
  <c r="P498" i="3"/>
  <c r="O499" i="3"/>
  <c r="Q499" i="3" l="1"/>
  <c r="P499" i="3"/>
  <c r="O500" i="3"/>
  <c r="P500" i="3" l="1"/>
  <c r="Q500" i="3"/>
  <c r="O501" i="3"/>
  <c r="Q501" i="3" l="1"/>
  <c r="P501" i="3"/>
  <c r="O502" i="3"/>
  <c r="Q502" i="3" l="1"/>
  <c r="P502" i="3"/>
  <c r="O503" i="3"/>
  <c r="P503" i="3" l="1"/>
  <c r="Q503" i="3"/>
  <c r="O504" i="3"/>
  <c r="Q504" i="3" l="1"/>
  <c r="P504" i="3"/>
  <c r="O505" i="3"/>
  <c r="Q505" i="3" l="1"/>
  <c r="P505" i="3"/>
  <c r="O506" i="3"/>
  <c r="P506" i="3" l="1"/>
  <c r="Q506" i="3"/>
  <c r="O507" i="3"/>
  <c r="Q507" i="3" l="1"/>
  <c r="P507" i="3"/>
  <c r="O508" i="3"/>
  <c r="P508" i="3" l="1"/>
  <c r="Q508" i="3"/>
  <c r="O509" i="3"/>
  <c r="P509" i="3" l="1"/>
  <c r="Q509" i="3"/>
  <c r="O510" i="3"/>
  <c r="Q510" i="3" l="1"/>
  <c r="P510" i="3"/>
  <c r="O511" i="3"/>
  <c r="Q511" i="3" l="1"/>
  <c r="P511" i="3"/>
  <c r="O512" i="3"/>
  <c r="P512" i="3" l="1"/>
  <c r="Q512" i="3"/>
  <c r="O513" i="3"/>
  <c r="Q513" i="3" l="1"/>
  <c r="P513" i="3"/>
  <c r="O514" i="3"/>
  <c r="Q514" i="3" l="1"/>
  <c r="P514" i="3"/>
  <c r="O515" i="3"/>
  <c r="P515" i="3" l="1"/>
  <c r="Q515" i="3"/>
  <c r="O516" i="3"/>
  <c r="Q516" i="3" l="1"/>
  <c r="P516" i="3"/>
  <c r="O517" i="3"/>
  <c r="Q517" i="3" l="1"/>
  <c r="P517" i="3"/>
  <c r="O518" i="3"/>
  <c r="P518" i="3" l="1"/>
  <c r="Q518" i="3"/>
  <c r="O519" i="3"/>
  <c r="Q519" i="3" l="1"/>
  <c r="P519" i="3"/>
  <c r="O520" i="3"/>
  <c r="P520" i="3" l="1"/>
  <c r="Q520" i="3"/>
  <c r="O521" i="3"/>
  <c r="P521" i="3" l="1"/>
  <c r="R14" i="3" s="1"/>
  <c r="Q521" i="3"/>
  <c r="S14" i="3" s="1"/>
  <c r="O522" i="3"/>
  <c r="Q522" i="3" l="1"/>
  <c r="P522" i="3"/>
  <c r="O523" i="3"/>
  <c r="Q523" i="3" l="1"/>
  <c r="P523" i="3"/>
  <c r="O524" i="3"/>
  <c r="P524" i="3" l="1"/>
  <c r="Q524" i="3"/>
  <c r="O525" i="3"/>
  <c r="Q525" i="3" l="1"/>
  <c r="P525" i="3"/>
  <c r="O526" i="3"/>
  <c r="Q526" i="3" l="1"/>
  <c r="P526" i="3"/>
  <c r="O527" i="3"/>
  <c r="P527" i="3" l="1"/>
  <c r="Q527" i="3"/>
  <c r="O528" i="3"/>
  <c r="Q528" i="3" l="1"/>
  <c r="P528" i="3"/>
  <c r="O529" i="3"/>
  <c r="Q529" i="3" l="1"/>
  <c r="P529" i="3"/>
  <c r="O530" i="3"/>
  <c r="P530" i="3" l="1"/>
  <c r="Q530" i="3"/>
  <c r="O531" i="3"/>
  <c r="Q531" i="3" l="1"/>
  <c r="P531" i="3"/>
  <c r="O532" i="3"/>
  <c r="P532" i="3" l="1"/>
  <c r="Q532" i="3"/>
  <c r="O533" i="3"/>
  <c r="P533" i="3" l="1"/>
  <c r="Q533" i="3"/>
  <c r="O534" i="3"/>
  <c r="Q534" i="3" l="1"/>
  <c r="P534" i="3"/>
  <c r="O535" i="3"/>
  <c r="Q535" i="3" l="1"/>
  <c r="P535" i="3"/>
  <c r="O536" i="3"/>
  <c r="P536" i="3" l="1"/>
  <c r="Q536" i="3"/>
  <c r="O537" i="3"/>
  <c r="Q537" i="3" l="1"/>
  <c r="P537" i="3"/>
  <c r="O538" i="3"/>
  <c r="Q538" i="3" l="1"/>
  <c r="P538" i="3"/>
  <c r="O539" i="3"/>
  <c r="P539" i="3" l="1"/>
  <c r="Q539" i="3"/>
  <c r="O540" i="3"/>
  <c r="Q540" i="3" l="1"/>
  <c r="P540" i="3"/>
  <c r="O541" i="3"/>
  <c r="Q541" i="3" l="1"/>
  <c r="P541" i="3"/>
  <c r="O542" i="3"/>
  <c r="P542" i="3" l="1"/>
  <c r="Q542" i="3"/>
  <c r="O543" i="3"/>
  <c r="Q543" i="3" l="1"/>
  <c r="P543" i="3"/>
  <c r="O544" i="3"/>
  <c r="P544" i="3" l="1"/>
  <c r="Q544" i="3"/>
  <c r="O545" i="3"/>
  <c r="P545" i="3" l="1"/>
  <c r="Q545" i="3"/>
  <c r="O546" i="3"/>
  <c r="Q546" i="3" l="1"/>
  <c r="P546" i="3"/>
  <c r="O547" i="3"/>
  <c r="Q547" i="3" l="1"/>
  <c r="P547" i="3"/>
  <c r="O548" i="3"/>
  <c r="P548" i="3" l="1"/>
  <c r="Q548" i="3"/>
  <c r="O549" i="3"/>
  <c r="Q549" i="3" l="1"/>
  <c r="P549" i="3"/>
  <c r="O550" i="3"/>
  <c r="Q550" i="3" l="1"/>
  <c r="P550" i="3"/>
  <c r="O551" i="3"/>
  <c r="P551" i="3" l="1"/>
  <c r="Q551" i="3"/>
  <c r="O552" i="3"/>
  <c r="Q552" i="3" l="1"/>
  <c r="P552" i="3"/>
  <c r="O553" i="3"/>
  <c r="Q553" i="3" l="1"/>
  <c r="P553" i="3"/>
  <c r="O554" i="3"/>
  <c r="P554" i="3" l="1"/>
  <c r="Q554" i="3"/>
  <c r="O555" i="3"/>
  <c r="Q555" i="3" l="1"/>
  <c r="P555" i="3"/>
  <c r="O556" i="3"/>
  <c r="P556" i="3" l="1"/>
  <c r="Q556" i="3"/>
  <c r="O557" i="3"/>
  <c r="P557" i="3" l="1"/>
  <c r="Q557" i="3"/>
  <c r="O558" i="3"/>
  <c r="Q558" i="3" l="1"/>
  <c r="P558" i="3"/>
  <c r="O559" i="3"/>
  <c r="Q559" i="3" l="1"/>
  <c r="P559" i="3"/>
  <c r="O560" i="3"/>
  <c r="P560" i="3" l="1"/>
  <c r="Q560" i="3"/>
  <c r="O561" i="3"/>
  <c r="Q561" i="3" l="1"/>
  <c r="P561" i="3"/>
  <c r="O562" i="3"/>
  <c r="Q562" i="3" l="1"/>
  <c r="P562" i="3"/>
  <c r="O563" i="3"/>
  <c r="P563" i="3" l="1"/>
  <c r="Q563" i="3"/>
  <c r="O564" i="3"/>
  <c r="Q564" i="3" l="1"/>
  <c r="P564" i="3"/>
  <c r="O565" i="3"/>
  <c r="Q565" i="3" l="1"/>
  <c r="P565" i="3"/>
  <c r="O566" i="3"/>
  <c r="P566" i="3" l="1"/>
  <c r="Q566" i="3"/>
  <c r="O567" i="3"/>
  <c r="Q567" i="3" l="1"/>
  <c r="P567" i="3"/>
  <c r="O568" i="3"/>
  <c r="P568" i="3" l="1"/>
  <c r="Q568" i="3"/>
  <c r="O569" i="3"/>
  <c r="P569" i="3" l="1"/>
  <c r="Q569" i="3"/>
  <c r="O570" i="3"/>
  <c r="Q570" i="3" l="1"/>
  <c r="P570" i="3"/>
  <c r="O571" i="3"/>
  <c r="Q571" i="3" l="1"/>
  <c r="P571" i="3"/>
  <c r="O572" i="3"/>
  <c r="P572" i="3" l="1"/>
  <c r="Q572" i="3"/>
  <c r="O573" i="3"/>
  <c r="Q573" i="3" l="1"/>
  <c r="P573" i="3"/>
  <c r="O574" i="3"/>
  <c r="Q574" i="3" l="1"/>
  <c r="P574" i="3"/>
  <c r="O575" i="3"/>
  <c r="P575" i="3" l="1"/>
  <c r="Q575" i="3"/>
  <c r="O576" i="3"/>
  <c r="Q576" i="3" l="1"/>
  <c r="P576" i="3"/>
  <c r="O577" i="3"/>
  <c r="Q577" i="3" l="1"/>
  <c r="P577" i="3"/>
  <c r="O578" i="3"/>
  <c r="P578" i="3" l="1"/>
  <c r="Q578" i="3"/>
  <c r="O579" i="3"/>
  <c r="P579" i="3" l="1"/>
  <c r="Q579" i="3"/>
  <c r="O580" i="3"/>
  <c r="Q580" i="3" l="1"/>
  <c r="P580" i="3"/>
  <c r="O581" i="3"/>
  <c r="P581" i="3" l="1"/>
  <c r="Q581" i="3"/>
  <c r="O582" i="3"/>
  <c r="Q582" i="3" l="1"/>
  <c r="P582" i="3"/>
  <c r="O583" i="3"/>
  <c r="Q583" i="3" l="1"/>
  <c r="P583" i="3"/>
  <c r="O584" i="3"/>
  <c r="P584" i="3" l="1"/>
  <c r="Q584" i="3"/>
  <c r="O585" i="3"/>
  <c r="P585" i="3" l="1"/>
  <c r="Q585" i="3"/>
  <c r="O586" i="3"/>
  <c r="Q586" i="3" l="1"/>
  <c r="P586" i="3"/>
  <c r="O587" i="3"/>
  <c r="P587" i="3" l="1"/>
  <c r="Q587" i="3"/>
  <c r="O588" i="3"/>
  <c r="Q588" i="3" l="1"/>
  <c r="P588" i="3"/>
  <c r="O589" i="3"/>
  <c r="Q589" i="3" l="1"/>
  <c r="P589" i="3"/>
  <c r="O590" i="3"/>
  <c r="P590" i="3" l="1"/>
  <c r="Q590" i="3"/>
  <c r="O591" i="3"/>
  <c r="P591" i="3" l="1"/>
  <c r="Q591" i="3"/>
  <c r="O592" i="3"/>
  <c r="Q592" i="3" l="1"/>
  <c r="P592" i="3"/>
  <c r="O593" i="3"/>
  <c r="P593" i="3" l="1"/>
  <c r="Q593" i="3"/>
  <c r="O594" i="3"/>
  <c r="Q594" i="3" l="1"/>
  <c r="P594" i="3"/>
  <c r="O595" i="3"/>
  <c r="Q595" i="3" l="1"/>
  <c r="P595" i="3"/>
  <c r="O596" i="3"/>
  <c r="P596" i="3" l="1"/>
  <c r="Q596" i="3"/>
  <c r="O597" i="3"/>
  <c r="P597" i="3" l="1"/>
  <c r="Q597" i="3"/>
  <c r="O598" i="3"/>
  <c r="Q598" i="3" l="1"/>
  <c r="S13" i="3" s="1"/>
  <c r="P598" i="3"/>
  <c r="R13" i="3" s="1"/>
  <c r="O599" i="3"/>
  <c r="P599" i="3" l="1"/>
  <c r="Q599" i="3"/>
  <c r="O600" i="3"/>
  <c r="Q600" i="3" l="1"/>
  <c r="P600" i="3"/>
  <c r="O601" i="3"/>
  <c r="Q601" i="3" l="1"/>
  <c r="P601" i="3"/>
  <c r="O602" i="3"/>
  <c r="P602" i="3" l="1"/>
  <c r="Q602" i="3"/>
  <c r="O603" i="3"/>
  <c r="P603" i="3" l="1"/>
  <c r="Q603" i="3"/>
  <c r="O604" i="3"/>
  <c r="Q604" i="3" l="1"/>
  <c r="P604" i="3"/>
  <c r="O605" i="3"/>
  <c r="P605" i="3" l="1"/>
  <c r="Q605" i="3"/>
  <c r="O606" i="3"/>
  <c r="Q606" i="3" l="1"/>
  <c r="P606" i="3"/>
  <c r="O607" i="3"/>
  <c r="Q607" i="3" l="1"/>
  <c r="P607" i="3"/>
  <c r="O608" i="3"/>
  <c r="P608" i="3" l="1"/>
  <c r="Q608" i="3"/>
  <c r="O609" i="3"/>
  <c r="P609" i="3" l="1"/>
  <c r="Q609" i="3"/>
  <c r="O610" i="3"/>
  <c r="Q610" i="3" l="1"/>
  <c r="P610" i="3"/>
  <c r="O611" i="3"/>
  <c r="P611" i="3" l="1"/>
  <c r="Q611" i="3"/>
  <c r="O612" i="3"/>
  <c r="Q612" i="3" l="1"/>
  <c r="P612" i="3"/>
  <c r="O613" i="3"/>
  <c r="Q613" i="3" l="1"/>
  <c r="P613" i="3"/>
  <c r="O614" i="3"/>
  <c r="P614" i="3" l="1"/>
  <c r="Q614" i="3"/>
  <c r="O615" i="3"/>
  <c r="P615" i="3" l="1"/>
  <c r="Q615" i="3"/>
  <c r="O616" i="3"/>
  <c r="Q616" i="3" l="1"/>
  <c r="P616" i="3"/>
  <c r="O617" i="3"/>
  <c r="P617" i="3" l="1"/>
  <c r="Q617" i="3"/>
  <c r="O618" i="3"/>
  <c r="Q618" i="3" l="1"/>
  <c r="P618" i="3"/>
  <c r="O619" i="3"/>
  <c r="Q619" i="3" l="1"/>
  <c r="P619" i="3"/>
  <c r="O620" i="3"/>
  <c r="P620" i="3" l="1"/>
  <c r="Q620" i="3"/>
  <c r="O621" i="3"/>
  <c r="P621" i="3" l="1"/>
  <c r="Q621" i="3"/>
  <c r="O622" i="3"/>
  <c r="Q622" i="3" l="1"/>
  <c r="P622" i="3"/>
  <c r="O623" i="3"/>
  <c r="P623" i="3" l="1"/>
  <c r="Q623" i="3"/>
  <c r="O624" i="3"/>
  <c r="Q624" i="3" l="1"/>
  <c r="P624" i="3"/>
  <c r="O625" i="3"/>
  <c r="Q625" i="3" l="1"/>
  <c r="P625" i="3"/>
  <c r="O626" i="3"/>
  <c r="P626" i="3" l="1"/>
  <c r="Q626" i="3"/>
  <c r="O627" i="3"/>
  <c r="P627" i="3" l="1"/>
  <c r="Q627" i="3"/>
  <c r="O628" i="3"/>
  <c r="Q628" i="3" l="1"/>
  <c r="P628" i="3"/>
  <c r="O629" i="3"/>
  <c r="P629" i="3" l="1"/>
  <c r="Q629" i="3"/>
  <c r="O630" i="3"/>
  <c r="Q630" i="3" l="1"/>
  <c r="P630" i="3"/>
  <c r="O631" i="3"/>
  <c r="Q631" i="3" l="1"/>
  <c r="P631" i="3"/>
  <c r="O632" i="3"/>
  <c r="P632" i="3" l="1"/>
  <c r="Q632" i="3"/>
  <c r="O633" i="3"/>
  <c r="P633" i="3" l="1"/>
  <c r="Q633" i="3"/>
  <c r="O634" i="3"/>
  <c r="Q634" i="3" l="1"/>
  <c r="P634" i="3"/>
  <c r="O635" i="3"/>
  <c r="P635" i="3" l="1"/>
  <c r="Q635" i="3"/>
  <c r="O636" i="3"/>
  <c r="Q636" i="3" l="1"/>
  <c r="P636" i="3"/>
  <c r="O637" i="3"/>
  <c r="Q637" i="3" l="1"/>
  <c r="P637" i="3"/>
  <c r="O638" i="3"/>
  <c r="P638" i="3" l="1"/>
  <c r="Q638" i="3"/>
  <c r="O639" i="3"/>
  <c r="P639" i="3" l="1"/>
  <c r="Q639" i="3"/>
  <c r="O640" i="3"/>
  <c r="Q640" i="3" l="1"/>
  <c r="P640" i="3"/>
  <c r="O641" i="3"/>
  <c r="P641" i="3" l="1"/>
  <c r="Q641" i="3"/>
  <c r="O642" i="3"/>
  <c r="Q642" i="3" l="1"/>
  <c r="P642" i="3"/>
  <c r="O643" i="3"/>
  <c r="Q643" i="3" l="1"/>
  <c r="P643" i="3"/>
  <c r="O644" i="3"/>
  <c r="P644" i="3" l="1"/>
  <c r="Q644" i="3"/>
  <c r="O645" i="3"/>
  <c r="P645" i="3" l="1"/>
  <c r="Q645" i="3"/>
  <c r="O646" i="3"/>
  <c r="Q646" i="3" l="1"/>
  <c r="P646" i="3"/>
  <c r="O647" i="3"/>
  <c r="P647" i="3" l="1"/>
  <c r="Q647" i="3"/>
  <c r="O648" i="3"/>
  <c r="Q648" i="3" l="1"/>
  <c r="P648" i="3"/>
  <c r="O649" i="3"/>
  <c r="Q649" i="3" l="1"/>
  <c r="P649" i="3"/>
  <c r="O650" i="3"/>
  <c r="P650" i="3" l="1"/>
  <c r="Q650" i="3"/>
  <c r="O651" i="3"/>
  <c r="P651" i="3" l="1"/>
  <c r="Q651" i="3"/>
  <c r="O652" i="3"/>
  <c r="Q652" i="3" l="1"/>
  <c r="P652" i="3"/>
  <c r="O653" i="3"/>
  <c r="P653" i="3" l="1"/>
  <c r="Q653" i="3"/>
  <c r="O654" i="3"/>
  <c r="Q654" i="3" l="1"/>
  <c r="P654" i="3"/>
  <c r="O655" i="3"/>
  <c r="Q655" i="3" l="1"/>
  <c r="P655" i="3"/>
  <c r="O656" i="3"/>
  <c r="P656" i="3" l="1"/>
  <c r="Q656" i="3"/>
  <c r="O657" i="3"/>
  <c r="P657" i="3" l="1"/>
  <c r="Q657" i="3"/>
  <c r="O658" i="3"/>
  <c r="Q658" i="3" l="1"/>
  <c r="P658" i="3"/>
  <c r="O659" i="3"/>
  <c r="P659" i="3" l="1"/>
  <c r="Q659" i="3"/>
  <c r="O660" i="3"/>
  <c r="Q660" i="3" l="1"/>
  <c r="P660" i="3"/>
  <c r="O661" i="3"/>
  <c r="Q661" i="3" l="1"/>
  <c r="P661" i="3"/>
  <c r="O662" i="3"/>
  <c r="P662" i="3" l="1"/>
  <c r="Q662" i="3"/>
  <c r="O663" i="3"/>
  <c r="P663" i="3" l="1"/>
  <c r="Q663" i="3"/>
  <c r="O664" i="3"/>
  <c r="Q664" i="3" l="1"/>
  <c r="P664" i="3"/>
  <c r="O665" i="3"/>
  <c r="P665" i="3" l="1"/>
  <c r="Q665" i="3"/>
  <c r="O666" i="3"/>
  <c r="Q666" i="3" l="1"/>
  <c r="P666" i="3"/>
  <c r="O667" i="3"/>
  <c r="Q667" i="3" l="1"/>
  <c r="P667" i="3"/>
  <c r="O668" i="3"/>
  <c r="P668" i="3" l="1"/>
  <c r="Q668" i="3"/>
  <c r="O669" i="3"/>
  <c r="P669" i="3" l="1"/>
  <c r="Q669" i="3"/>
  <c r="O670" i="3"/>
  <c r="Q670" i="3" l="1"/>
  <c r="P670" i="3"/>
  <c r="O671" i="3"/>
  <c r="P671" i="3" l="1"/>
  <c r="Q671" i="3"/>
  <c r="O672" i="3"/>
  <c r="Q672" i="3" l="1"/>
  <c r="P672" i="3"/>
  <c r="O673" i="3"/>
  <c r="Q673" i="3" l="1"/>
  <c r="P673" i="3"/>
  <c r="O674" i="3"/>
  <c r="P674" i="3" l="1"/>
  <c r="Q674" i="3"/>
  <c r="O675" i="3"/>
  <c r="P675" i="3" l="1"/>
  <c r="R12" i="3" s="1"/>
  <c r="Q675" i="3"/>
  <c r="S12" i="3" s="1"/>
  <c r="O676" i="3"/>
  <c r="Q676" i="3" l="1"/>
  <c r="P676" i="3"/>
  <c r="O677" i="3"/>
  <c r="P677" i="3" l="1"/>
  <c r="Q677" i="3"/>
  <c r="O678" i="3"/>
  <c r="Q678" i="3" l="1"/>
  <c r="P678" i="3"/>
  <c r="O679" i="3"/>
  <c r="Q679" i="3" l="1"/>
  <c r="P679" i="3"/>
  <c r="O680" i="3"/>
  <c r="P680" i="3" l="1"/>
  <c r="Q680" i="3"/>
  <c r="O681" i="3"/>
  <c r="P681" i="3" l="1"/>
  <c r="Q681" i="3"/>
  <c r="O682" i="3"/>
  <c r="Q682" i="3" l="1"/>
  <c r="P682" i="3"/>
  <c r="O683" i="3"/>
  <c r="P683" i="3" l="1"/>
  <c r="Q683" i="3"/>
  <c r="O684" i="3"/>
  <c r="Q684" i="3" l="1"/>
  <c r="P684" i="3"/>
  <c r="O685" i="3"/>
  <c r="Q685" i="3" l="1"/>
  <c r="P685" i="3"/>
  <c r="O686" i="3"/>
  <c r="P686" i="3" l="1"/>
  <c r="Q686" i="3"/>
  <c r="O687" i="3"/>
  <c r="P687" i="3" l="1"/>
  <c r="Q687" i="3"/>
  <c r="O688" i="3"/>
  <c r="Q688" i="3" l="1"/>
  <c r="P688" i="3"/>
  <c r="O689" i="3"/>
  <c r="P689" i="3" l="1"/>
  <c r="Q689" i="3"/>
  <c r="O690" i="3"/>
  <c r="Q690" i="3" l="1"/>
  <c r="P690" i="3"/>
  <c r="O691" i="3"/>
  <c r="Q691" i="3" l="1"/>
  <c r="P691" i="3"/>
  <c r="O692" i="3"/>
  <c r="P692" i="3" l="1"/>
  <c r="Q692" i="3"/>
  <c r="O693" i="3"/>
  <c r="Q693" i="3" l="1"/>
  <c r="P693" i="3"/>
  <c r="O694" i="3"/>
  <c r="Q694" i="3" l="1"/>
  <c r="P694" i="3"/>
  <c r="O695" i="3"/>
  <c r="P695" i="3" l="1"/>
  <c r="Q695" i="3"/>
  <c r="O696" i="3"/>
  <c r="Q696" i="3" l="1"/>
  <c r="P696" i="3"/>
  <c r="O697" i="3"/>
  <c r="Q697" i="3" l="1"/>
  <c r="P697" i="3"/>
  <c r="O698" i="3"/>
  <c r="P698" i="3" l="1"/>
  <c r="Q698" i="3"/>
  <c r="O699" i="3"/>
  <c r="Q699" i="3" l="1"/>
  <c r="P699" i="3"/>
  <c r="O700" i="3"/>
  <c r="P700" i="3" l="1"/>
  <c r="Q700" i="3"/>
  <c r="O701" i="3"/>
  <c r="P701" i="3" l="1"/>
  <c r="Q701" i="3"/>
  <c r="O702" i="3"/>
  <c r="Q702" i="3" l="1"/>
  <c r="P702" i="3"/>
  <c r="O703" i="3"/>
  <c r="Q703" i="3" l="1"/>
  <c r="P703" i="3"/>
  <c r="O704" i="3"/>
  <c r="P704" i="3" l="1"/>
  <c r="Q704" i="3"/>
  <c r="O705" i="3"/>
  <c r="Q705" i="3" l="1"/>
  <c r="P705" i="3"/>
  <c r="O706" i="3"/>
  <c r="Q706" i="3" l="1"/>
  <c r="P706" i="3"/>
  <c r="O707" i="3"/>
  <c r="P707" i="3" l="1"/>
  <c r="Q707" i="3"/>
  <c r="O708" i="3"/>
  <c r="Q708" i="3" l="1"/>
  <c r="P708" i="3"/>
  <c r="O709" i="3"/>
  <c r="Q709" i="3" l="1"/>
  <c r="P709" i="3"/>
  <c r="O710" i="3"/>
  <c r="P710" i="3" l="1"/>
  <c r="Q710" i="3"/>
  <c r="O711" i="3"/>
  <c r="Q711" i="3" l="1"/>
  <c r="P711" i="3"/>
  <c r="O712" i="3"/>
  <c r="P712" i="3" l="1"/>
  <c r="Q712" i="3"/>
  <c r="O713" i="3"/>
  <c r="P713" i="3" l="1"/>
  <c r="Q713" i="3"/>
  <c r="O714" i="3"/>
  <c r="Q714" i="3" l="1"/>
  <c r="P714" i="3"/>
  <c r="O715" i="3"/>
  <c r="Q715" i="3" l="1"/>
  <c r="P715" i="3"/>
  <c r="O716" i="3"/>
  <c r="P716" i="3" l="1"/>
  <c r="Q716" i="3"/>
  <c r="O717" i="3"/>
  <c r="Q717" i="3" l="1"/>
  <c r="P717" i="3"/>
  <c r="O718" i="3"/>
  <c r="Q718" i="3" l="1"/>
  <c r="P718" i="3"/>
  <c r="O719" i="3"/>
  <c r="P719" i="3" l="1"/>
  <c r="Q719" i="3"/>
  <c r="O720" i="3"/>
  <c r="Q720" i="3" l="1"/>
  <c r="P720" i="3"/>
  <c r="O721" i="3"/>
  <c r="Q721" i="3" l="1"/>
  <c r="P721" i="3"/>
  <c r="O722" i="3"/>
  <c r="P722" i="3" l="1"/>
  <c r="Q722" i="3"/>
  <c r="O723" i="3"/>
  <c r="Q723" i="3" l="1"/>
  <c r="P723" i="3"/>
  <c r="O724" i="3"/>
  <c r="P724" i="3" l="1"/>
  <c r="Q724" i="3"/>
  <c r="O725" i="3"/>
  <c r="P725" i="3" l="1"/>
  <c r="Q725" i="3"/>
  <c r="O726" i="3"/>
  <c r="Q726" i="3" l="1"/>
  <c r="P726" i="3"/>
  <c r="O727" i="3"/>
  <c r="Q727" i="3" l="1"/>
  <c r="P727" i="3"/>
  <c r="O728" i="3"/>
  <c r="P728" i="3" l="1"/>
  <c r="Q728" i="3"/>
  <c r="O729" i="3"/>
  <c r="Q729" i="3" l="1"/>
  <c r="P729" i="3"/>
  <c r="O730" i="3"/>
  <c r="Q730" i="3" l="1"/>
  <c r="P730" i="3"/>
  <c r="O731" i="3"/>
  <c r="P731" i="3" l="1"/>
  <c r="Q731" i="3"/>
  <c r="O732" i="3"/>
  <c r="Q732" i="3" l="1"/>
  <c r="P732" i="3"/>
  <c r="O733" i="3"/>
  <c r="Q733" i="3" l="1"/>
  <c r="P733" i="3"/>
  <c r="O734" i="3"/>
  <c r="P734" i="3" l="1"/>
  <c r="Q734" i="3"/>
  <c r="O735" i="3"/>
  <c r="Q735" i="3" l="1"/>
  <c r="P735" i="3"/>
  <c r="O736" i="3"/>
  <c r="P736" i="3" l="1"/>
  <c r="Q736" i="3"/>
  <c r="O737" i="3"/>
  <c r="P737" i="3" l="1"/>
  <c r="Q737" i="3"/>
  <c r="O738" i="3"/>
  <c r="Q738" i="3" l="1"/>
  <c r="P738" i="3"/>
  <c r="O739" i="3"/>
  <c r="Q739" i="3" l="1"/>
  <c r="P739" i="3"/>
  <c r="O740" i="3"/>
  <c r="P740" i="3" l="1"/>
  <c r="Q740" i="3"/>
  <c r="O741" i="3"/>
  <c r="Q741" i="3" l="1"/>
  <c r="P741" i="3"/>
  <c r="O742" i="3"/>
  <c r="Q742" i="3" l="1"/>
  <c r="P742" i="3"/>
  <c r="O743" i="3"/>
  <c r="P743" i="3" l="1"/>
  <c r="Q743" i="3"/>
  <c r="O744" i="3"/>
  <c r="Q744" i="3" l="1"/>
  <c r="P744" i="3"/>
  <c r="O745" i="3"/>
  <c r="Q745" i="3" l="1"/>
  <c r="P745" i="3"/>
  <c r="O746" i="3"/>
  <c r="P746" i="3" l="1"/>
  <c r="Q746" i="3"/>
  <c r="O747" i="3"/>
  <c r="Q747" i="3" l="1"/>
  <c r="P747" i="3"/>
  <c r="O748" i="3"/>
  <c r="P748" i="3" l="1"/>
  <c r="Q748" i="3"/>
  <c r="O749" i="3"/>
  <c r="P749" i="3" l="1"/>
  <c r="Q749" i="3"/>
  <c r="O750" i="3"/>
  <c r="Q750" i="3" l="1"/>
  <c r="P750" i="3"/>
  <c r="O751" i="3"/>
  <c r="Q751" i="3" l="1"/>
  <c r="P751" i="3"/>
  <c r="O752" i="3"/>
  <c r="P752" i="3" l="1"/>
  <c r="Q752" i="3"/>
  <c r="O753" i="3"/>
  <c r="S11" i="3" l="1"/>
  <c r="R11" i="3"/>
  <c r="Q753" i="3"/>
  <c r="P753" i="3"/>
  <c r="O754" i="3"/>
  <c r="Q754" i="3" l="1"/>
  <c r="P754" i="3"/>
  <c r="O755" i="3"/>
  <c r="P755" i="3" l="1"/>
  <c r="Q755" i="3"/>
  <c r="O756" i="3"/>
  <c r="Q756" i="3" l="1"/>
  <c r="P756" i="3"/>
  <c r="O757" i="3"/>
  <c r="Q757" i="3" l="1"/>
  <c r="P757" i="3"/>
  <c r="O758" i="3"/>
  <c r="P758" i="3" l="1"/>
  <c r="Q758" i="3"/>
  <c r="O759" i="3"/>
  <c r="Q759" i="3" l="1"/>
  <c r="P759" i="3"/>
  <c r="O760" i="3"/>
  <c r="P760" i="3" l="1"/>
  <c r="Q760" i="3"/>
  <c r="O761" i="3"/>
  <c r="P761" i="3" l="1"/>
  <c r="Q761" i="3"/>
  <c r="O762" i="3"/>
  <c r="Q762" i="3" l="1"/>
  <c r="P762" i="3"/>
  <c r="O763" i="3"/>
  <c r="Q763" i="3" l="1"/>
  <c r="P763" i="3"/>
  <c r="O764" i="3"/>
  <c r="P764" i="3" l="1"/>
  <c r="Q764" i="3"/>
  <c r="O765" i="3"/>
  <c r="Q765" i="3" l="1"/>
  <c r="P765" i="3"/>
  <c r="O766" i="3"/>
  <c r="Q766" i="3" l="1"/>
  <c r="P766" i="3"/>
  <c r="O767" i="3"/>
  <c r="P767" i="3" l="1"/>
  <c r="Q767" i="3"/>
  <c r="O768" i="3"/>
  <c r="Q768" i="3" l="1"/>
  <c r="P768" i="3"/>
  <c r="O769" i="3"/>
  <c r="Q769" i="3" l="1"/>
  <c r="P769" i="3"/>
  <c r="O770" i="3"/>
  <c r="P770" i="3" l="1"/>
  <c r="Q770" i="3"/>
  <c r="O771" i="3"/>
  <c r="Q771" i="3" l="1"/>
  <c r="P771" i="3"/>
  <c r="O772" i="3"/>
  <c r="P772" i="3" l="1"/>
  <c r="Q772" i="3"/>
  <c r="O773" i="3"/>
  <c r="P773" i="3" l="1"/>
  <c r="Q773" i="3"/>
  <c r="O774" i="3"/>
  <c r="Q774" i="3" l="1"/>
  <c r="P774" i="3"/>
  <c r="O775" i="3"/>
  <c r="Q775" i="3" l="1"/>
  <c r="P775" i="3"/>
  <c r="O776" i="3"/>
  <c r="P776" i="3" l="1"/>
  <c r="Q776" i="3"/>
  <c r="O777" i="3"/>
  <c r="Q777" i="3" l="1"/>
  <c r="P777" i="3"/>
  <c r="O778" i="3"/>
  <c r="Q778" i="3" l="1"/>
  <c r="P778" i="3"/>
  <c r="O779" i="3"/>
  <c r="P779" i="3" l="1"/>
  <c r="Q779" i="3"/>
  <c r="O780" i="3"/>
  <c r="Q780" i="3" l="1"/>
  <c r="P780" i="3"/>
  <c r="O781" i="3"/>
  <c r="Q781" i="3" l="1"/>
  <c r="P781" i="3"/>
  <c r="O782" i="3"/>
  <c r="P782" i="3" l="1"/>
  <c r="Q782" i="3"/>
  <c r="O783" i="3"/>
  <c r="Q783" i="3" l="1"/>
  <c r="P783" i="3"/>
  <c r="O784" i="3"/>
  <c r="P784" i="3" l="1"/>
  <c r="Q784" i="3"/>
  <c r="O785" i="3"/>
  <c r="P785" i="3" l="1"/>
  <c r="Q785" i="3"/>
  <c r="O786" i="3"/>
  <c r="Q786" i="3" l="1"/>
  <c r="P786" i="3"/>
  <c r="O787" i="3"/>
  <c r="Q787" i="3" l="1"/>
  <c r="P787" i="3"/>
  <c r="O788" i="3"/>
  <c r="P788" i="3" l="1"/>
  <c r="Q788" i="3"/>
  <c r="O789" i="3"/>
  <c r="Q789" i="3" l="1"/>
  <c r="P789" i="3"/>
  <c r="O790" i="3"/>
  <c r="Q790" i="3" l="1"/>
  <c r="P790" i="3"/>
  <c r="O791" i="3"/>
  <c r="P791" i="3" l="1"/>
  <c r="Q791" i="3"/>
  <c r="O792" i="3"/>
  <c r="Q792" i="3" l="1"/>
  <c r="P792" i="3"/>
  <c r="O793" i="3"/>
  <c r="Q793" i="3" l="1"/>
  <c r="P793" i="3"/>
  <c r="O794" i="3"/>
  <c r="P794" i="3" l="1"/>
  <c r="Q794" i="3"/>
  <c r="O795" i="3"/>
  <c r="Q795" i="3" l="1"/>
  <c r="P795" i="3"/>
  <c r="O796" i="3"/>
  <c r="P796" i="3" l="1"/>
  <c r="Q796" i="3"/>
  <c r="O797" i="3"/>
  <c r="S16" i="3" l="1"/>
  <c r="R16" i="3"/>
  <c r="P797" i="3"/>
  <c r="Q797" i="3"/>
  <c r="O798" i="3"/>
  <c r="Q798" i="3" l="1"/>
  <c r="P798" i="3"/>
  <c r="O799" i="3"/>
  <c r="Q799" i="3" l="1"/>
  <c r="P799" i="3"/>
  <c r="O800" i="3"/>
  <c r="P800" i="3" l="1"/>
  <c r="Q800" i="3"/>
  <c r="O801" i="3"/>
  <c r="Q801" i="3" l="1"/>
  <c r="P801" i="3"/>
  <c r="O802" i="3"/>
  <c r="Q802" i="3" l="1"/>
  <c r="P802" i="3"/>
  <c r="O803" i="3"/>
  <c r="P803" i="3" l="1"/>
  <c r="Q803" i="3"/>
  <c r="O804" i="3"/>
  <c r="Q804" i="3" l="1"/>
  <c r="P804" i="3"/>
  <c r="O805" i="3"/>
  <c r="Q805" i="3" l="1"/>
  <c r="P805" i="3"/>
  <c r="O806" i="3"/>
  <c r="P806" i="3" l="1"/>
  <c r="Q806" i="3"/>
  <c r="O807" i="3"/>
  <c r="Q807" i="3" l="1"/>
  <c r="P807" i="3"/>
  <c r="O808" i="3"/>
  <c r="P808" i="3" l="1"/>
  <c r="Q808" i="3"/>
  <c r="O809" i="3"/>
  <c r="P809" i="3" l="1"/>
  <c r="Q809" i="3"/>
  <c r="O810" i="3"/>
  <c r="Q810" i="3" l="1"/>
  <c r="P810" i="3"/>
  <c r="O811" i="3"/>
  <c r="Q811" i="3" l="1"/>
  <c r="P811" i="3"/>
  <c r="O812" i="3"/>
  <c r="P812" i="3" l="1"/>
  <c r="Q812" i="3"/>
  <c r="O813" i="3"/>
  <c r="Q813" i="3" l="1"/>
  <c r="P813" i="3"/>
  <c r="O814" i="3"/>
  <c r="Q814" i="3" l="1"/>
  <c r="P814" i="3"/>
  <c r="O815" i="3"/>
  <c r="P815" i="3" l="1"/>
  <c r="Q815" i="3"/>
  <c r="O816" i="3"/>
  <c r="Q816" i="3" l="1"/>
  <c r="P816" i="3"/>
  <c r="O817" i="3"/>
  <c r="Q817" i="3" l="1"/>
  <c r="P817" i="3"/>
  <c r="O818" i="3"/>
  <c r="P818" i="3" l="1"/>
  <c r="Q818" i="3"/>
  <c r="O819" i="3"/>
  <c r="Q819" i="3" l="1"/>
  <c r="P819" i="3"/>
  <c r="O820" i="3"/>
  <c r="P820" i="3" l="1"/>
  <c r="Q820" i="3"/>
  <c r="O821" i="3"/>
  <c r="P821" i="3" l="1"/>
  <c r="Q821" i="3"/>
  <c r="O822" i="3"/>
  <c r="Q822" i="3" l="1"/>
  <c r="P822" i="3"/>
  <c r="O823" i="3"/>
  <c r="Q823" i="3" l="1"/>
  <c r="P823" i="3"/>
  <c r="O824" i="3"/>
  <c r="P824" i="3" l="1"/>
  <c r="Q824" i="3"/>
  <c r="O825" i="3"/>
  <c r="P825" i="3" l="1"/>
  <c r="Q825" i="3"/>
  <c r="O826" i="3"/>
  <c r="Q826" i="3" l="1"/>
  <c r="P826" i="3"/>
  <c r="O827" i="3"/>
  <c r="P827" i="3" l="1"/>
  <c r="Q827" i="3"/>
  <c r="O828" i="3"/>
  <c r="Q828" i="3" l="1"/>
  <c r="P828" i="3"/>
  <c r="O829" i="3"/>
  <c r="Q829" i="3" l="1"/>
  <c r="P829" i="3"/>
  <c r="O830" i="3"/>
  <c r="S10" i="3" l="1"/>
  <c r="R10" i="3"/>
  <c r="P830" i="3"/>
  <c r="Q830" i="3"/>
  <c r="O831" i="3"/>
  <c r="P831" i="3" l="1"/>
  <c r="Q831" i="3"/>
  <c r="O832" i="3"/>
  <c r="Q832" i="3" l="1"/>
  <c r="P832" i="3"/>
  <c r="O833" i="3"/>
  <c r="P833" i="3" l="1"/>
  <c r="Q833" i="3"/>
  <c r="O834" i="3"/>
  <c r="Q834" i="3" l="1"/>
  <c r="P834" i="3"/>
  <c r="O835" i="3"/>
  <c r="Q835" i="3" l="1"/>
  <c r="P835" i="3"/>
  <c r="O836" i="3"/>
  <c r="P836" i="3" l="1"/>
  <c r="Q836" i="3"/>
  <c r="O837" i="3"/>
  <c r="P837" i="3" l="1"/>
  <c r="Q837" i="3"/>
  <c r="O838" i="3"/>
  <c r="Q838" i="3" l="1"/>
  <c r="P838" i="3"/>
  <c r="O839" i="3"/>
  <c r="P839" i="3" l="1"/>
  <c r="Q839" i="3"/>
  <c r="O840" i="3"/>
  <c r="Q840" i="3" l="1"/>
  <c r="P840" i="3"/>
  <c r="O841" i="3"/>
  <c r="Q841" i="3" l="1"/>
  <c r="P841" i="3"/>
  <c r="O842" i="3"/>
  <c r="P842" i="3" l="1"/>
  <c r="Q842" i="3"/>
  <c r="O843" i="3"/>
  <c r="P843" i="3" l="1"/>
  <c r="Q843" i="3"/>
  <c r="O844" i="3"/>
  <c r="Q844" i="3" l="1"/>
  <c r="P844" i="3"/>
  <c r="O845" i="3"/>
  <c r="P845" i="3" l="1"/>
  <c r="Q845" i="3"/>
  <c r="O846" i="3"/>
  <c r="Q846" i="3" l="1"/>
  <c r="P846" i="3"/>
  <c r="O847" i="3"/>
  <c r="Q847" i="3" l="1"/>
  <c r="P847" i="3"/>
  <c r="O848" i="3"/>
  <c r="P848" i="3" l="1"/>
  <c r="Q848" i="3"/>
  <c r="O849" i="3"/>
  <c r="P849" i="3" l="1"/>
  <c r="Q849" i="3"/>
  <c r="O850" i="3"/>
  <c r="Q850" i="3" l="1"/>
  <c r="P850" i="3"/>
  <c r="O851" i="3"/>
  <c r="P851" i="3" l="1"/>
  <c r="Q851" i="3"/>
  <c r="O852" i="3"/>
  <c r="Q852" i="3" l="1"/>
  <c r="P852" i="3"/>
  <c r="O853" i="3"/>
  <c r="Q853" i="3" l="1"/>
  <c r="P853" i="3"/>
  <c r="O854" i="3"/>
  <c r="P854" i="3" l="1"/>
  <c r="Q854" i="3"/>
  <c r="O855" i="3"/>
  <c r="P855" i="3" l="1"/>
  <c r="Q855" i="3"/>
  <c r="O856" i="3"/>
  <c r="Q856" i="3" l="1"/>
  <c r="P856" i="3"/>
  <c r="O857" i="3"/>
  <c r="P857" i="3" l="1"/>
  <c r="Q857" i="3"/>
  <c r="O858" i="3"/>
  <c r="Q858" i="3" l="1"/>
  <c r="P858" i="3"/>
  <c r="O859" i="3"/>
  <c r="Q859" i="3" l="1"/>
  <c r="P859" i="3"/>
  <c r="O860" i="3"/>
  <c r="P860" i="3" l="1"/>
  <c r="Q860" i="3"/>
  <c r="O861" i="3"/>
  <c r="P861" i="3" l="1"/>
  <c r="Q861" i="3"/>
  <c r="O862" i="3"/>
  <c r="Q862" i="3" l="1"/>
  <c r="P862" i="3"/>
  <c r="O863" i="3"/>
  <c r="P863" i="3" l="1"/>
  <c r="Q863" i="3"/>
  <c r="O864" i="3"/>
  <c r="Q864" i="3" l="1"/>
  <c r="P864" i="3"/>
  <c r="O865" i="3"/>
  <c r="Q865" i="3" l="1"/>
  <c r="P865" i="3"/>
  <c r="O866" i="3"/>
  <c r="P866" i="3" l="1"/>
  <c r="R26" i="3" s="1"/>
  <c r="Q866" i="3"/>
  <c r="S26" i="3" s="1"/>
  <c r="O867" i="3"/>
  <c r="P867" i="3" l="1"/>
  <c r="Q867" i="3"/>
  <c r="O868" i="3"/>
  <c r="Q868" i="3" l="1"/>
  <c r="P868" i="3"/>
  <c r="O869" i="3"/>
  <c r="P869" i="3" l="1"/>
  <c r="Q869" i="3"/>
  <c r="O870" i="3"/>
  <c r="Q870" i="3" l="1"/>
  <c r="P870" i="3"/>
  <c r="O871" i="3"/>
  <c r="Q871" i="3" l="1"/>
  <c r="P871" i="3"/>
  <c r="O872" i="3"/>
  <c r="P872" i="3" l="1"/>
  <c r="Q872" i="3"/>
  <c r="O873" i="3"/>
  <c r="P873" i="3" l="1"/>
  <c r="Q873" i="3"/>
  <c r="O874" i="3"/>
  <c r="Q874" i="3" l="1"/>
  <c r="P874" i="3"/>
  <c r="O875" i="3"/>
  <c r="P875" i="3" l="1"/>
  <c r="Q875" i="3"/>
  <c r="O876" i="3"/>
  <c r="S17" i="3" l="1"/>
  <c r="R17" i="3"/>
  <c r="Q876" i="3"/>
  <c r="P876" i="3"/>
  <c r="O877" i="3"/>
  <c r="Q877" i="3" l="1"/>
  <c r="P877" i="3"/>
  <c r="O878" i="3"/>
  <c r="P878" i="3" l="1"/>
  <c r="Q878" i="3"/>
  <c r="O879" i="3"/>
  <c r="P879" i="3" l="1"/>
  <c r="Q879" i="3"/>
  <c r="O880" i="3"/>
  <c r="Q880" i="3" l="1"/>
  <c r="P880" i="3"/>
  <c r="O881" i="3"/>
  <c r="P881" i="3" l="1"/>
  <c r="Q881" i="3"/>
  <c r="O882" i="3"/>
  <c r="Q882" i="3" l="1"/>
  <c r="P882" i="3"/>
  <c r="O883" i="3"/>
  <c r="Q883" i="3" l="1"/>
  <c r="P883" i="3"/>
  <c r="O884" i="3"/>
  <c r="R25" i="3" l="1"/>
  <c r="S25" i="3"/>
  <c r="P884" i="3"/>
  <c r="Q884" i="3"/>
  <c r="O885" i="3"/>
  <c r="P885" i="3" l="1"/>
  <c r="Q885" i="3"/>
  <c r="O886" i="3"/>
  <c r="Q886" i="3" l="1"/>
  <c r="P886" i="3"/>
  <c r="O887" i="3"/>
  <c r="P887" i="3" l="1"/>
  <c r="Q887" i="3"/>
  <c r="O888" i="3"/>
  <c r="Q888" i="3" l="1"/>
  <c r="P888" i="3"/>
  <c r="O889" i="3"/>
  <c r="Q889" i="3" l="1"/>
  <c r="P889" i="3"/>
  <c r="O890" i="3"/>
  <c r="P890" i="3" l="1"/>
  <c r="Q890" i="3"/>
  <c r="O891" i="3"/>
  <c r="P891" i="3" l="1"/>
  <c r="Q891" i="3"/>
  <c r="O892" i="3"/>
  <c r="Q892" i="3" l="1"/>
  <c r="P892" i="3"/>
  <c r="O893" i="3"/>
  <c r="P893" i="3" l="1"/>
  <c r="Q893" i="3"/>
  <c r="O894" i="3"/>
  <c r="Q894" i="3" l="1"/>
  <c r="P894" i="3"/>
  <c r="O895" i="3"/>
  <c r="Q895" i="3" l="1"/>
  <c r="P895" i="3"/>
  <c r="O896" i="3"/>
  <c r="P896" i="3" l="1"/>
  <c r="Q896" i="3"/>
  <c r="O897" i="3"/>
  <c r="P897" i="3" l="1"/>
  <c r="Q897" i="3"/>
  <c r="O898" i="3"/>
  <c r="Q898" i="3" l="1"/>
  <c r="P898" i="3"/>
  <c r="O899" i="3"/>
  <c r="P899" i="3" l="1"/>
  <c r="Q899" i="3"/>
  <c r="O900" i="3"/>
  <c r="Q900" i="3" l="1"/>
  <c r="P900" i="3"/>
  <c r="O901" i="3"/>
  <c r="Q901" i="3" l="1"/>
  <c r="P901" i="3"/>
  <c r="O902" i="3"/>
  <c r="P902" i="3" l="1"/>
  <c r="Q902" i="3"/>
  <c r="O903" i="3"/>
  <c r="P903" i="3" l="1"/>
  <c r="Q903" i="3"/>
  <c r="O904" i="3"/>
  <c r="Q904" i="3" l="1"/>
  <c r="P904" i="3"/>
  <c r="O905" i="3"/>
  <c r="P905" i="3" l="1"/>
  <c r="Q905" i="3"/>
  <c r="O906" i="3"/>
  <c r="Q906" i="3" l="1"/>
  <c r="P906" i="3"/>
  <c r="O907" i="3"/>
  <c r="R9" i="3" l="1"/>
  <c r="S9" i="3"/>
  <c r="Q907" i="3"/>
  <c r="P907" i="3"/>
  <c r="O908" i="3"/>
  <c r="R27" i="3" l="1"/>
  <c r="S27" i="3"/>
  <c r="P908" i="3"/>
  <c r="Q908" i="3"/>
  <c r="O909" i="3"/>
  <c r="P909" i="3" l="1"/>
  <c r="Q909" i="3"/>
  <c r="O910" i="3"/>
  <c r="Q910" i="3" l="1"/>
  <c r="P910" i="3"/>
  <c r="O911" i="3"/>
  <c r="P911" i="3" l="1"/>
  <c r="Q911" i="3"/>
  <c r="O912" i="3"/>
  <c r="Q912" i="3" l="1"/>
  <c r="P912" i="3"/>
  <c r="O913" i="3"/>
  <c r="Q913" i="3" l="1"/>
  <c r="P913" i="3"/>
  <c r="O914" i="3"/>
  <c r="P914" i="3" l="1"/>
  <c r="Q914" i="3"/>
  <c r="O915" i="3"/>
  <c r="P915" i="3" l="1"/>
  <c r="Q915" i="3"/>
  <c r="O916" i="3"/>
  <c r="Q916" i="3" l="1"/>
  <c r="P916" i="3"/>
  <c r="O917" i="3"/>
  <c r="P917" i="3" l="1"/>
  <c r="Q917" i="3"/>
  <c r="O918" i="3"/>
  <c r="Q918" i="3" l="1"/>
  <c r="P918" i="3"/>
  <c r="O919" i="3"/>
  <c r="Q919" i="3" l="1"/>
  <c r="P919" i="3"/>
  <c r="O920" i="3"/>
  <c r="P920" i="3" l="1"/>
  <c r="Q920" i="3"/>
  <c r="O921" i="3"/>
  <c r="P921" i="3" l="1"/>
  <c r="Q921" i="3"/>
  <c r="O922" i="3"/>
  <c r="Q922" i="3" l="1"/>
  <c r="P922" i="3"/>
  <c r="O923" i="3"/>
  <c r="P923" i="3" l="1"/>
  <c r="Q923" i="3"/>
  <c r="O924" i="3"/>
  <c r="Q924" i="3" l="1"/>
  <c r="P924" i="3"/>
  <c r="O925" i="3"/>
  <c r="Q925" i="3" l="1"/>
  <c r="P925" i="3"/>
  <c r="O926" i="3"/>
  <c r="P926" i="3" l="1"/>
  <c r="Q926" i="3"/>
  <c r="O927" i="3"/>
  <c r="P927" i="3" l="1"/>
  <c r="Q927" i="3"/>
  <c r="O928" i="3"/>
  <c r="Q928" i="3" l="1"/>
  <c r="P928" i="3"/>
  <c r="O929" i="3"/>
  <c r="P929" i="3" l="1"/>
  <c r="Q929" i="3"/>
  <c r="O930" i="3"/>
  <c r="Q930" i="3" l="1"/>
  <c r="P930" i="3"/>
  <c r="O931" i="3"/>
  <c r="Q931" i="3" l="1"/>
  <c r="P931" i="3"/>
  <c r="O932" i="3"/>
  <c r="P932" i="3" l="1"/>
  <c r="Q932" i="3"/>
  <c r="O933" i="3"/>
  <c r="P933" i="3" l="1"/>
  <c r="Q933" i="3"/>
  <c r="O934" i="3"/>
  <c r="Q934" i="3" l="1"/>
  <c r="P934" i="3"/>
  <c r="O935" i="3"/>
  <c r="P935" i="3" l="1"/>
  <c r="Q935" i="3"/>
  <c r="O936" i="3"/>
  <c r="Q936" i="3" l="1"/>
  <c r="P936" i="3"/>
  <c r="O937" i="3"/>
  <c r="Q937" i="3" l="1"/>
  <c r="P937" i="3"/>
  <c r="O938" i="3"/>
  <c r="P938" i="3" l="1"/>
  <c r="Q938" i="3"/>
  <c r="O939" i="3"/>
  <c r="P939" i="3" l="1"/>
  <c r="Q939" i="3"/>
  <c r="O940" i="3"/>
  <c r="Q940" i="3" l="1"/>
  <c r="P940" i="3"/>
  <c r="O941" i="3"/>
  <c r="P941" i="3" l="1"/>
  <c r="Q941" i="3"/>
  <c r="O942" i="3"/>
  <c r="Q942" i="3" l="1"/>
  <c r="P942" i="3"/>
  <c r="O943" i="3"/>
  <c r="Q943" i="3" l="1"/>
  <c r="P943" i="3"/>
  <c r="O944" i="3"/>
  <c r="P944" i="3" l="1"/>
  <c r="Q944" i="3"/>
  <c r="O945" i="3"/>
  <c r="P945" i="3" l="1"/>
  <c r="Q945" i="3"/>
  <c r="O946" i="3"/>
  <c r="Q946" i="3" l="1"/>
  <c r="P946" i="3"/>
  <c r="O947" i="3"/>
  <c r="P947" i="3" l="1"/>
  <c r="Q947" i="3"/>
  <c r="O948" i="3"/>
  <c r="Q948" i="3" l="1"/>
  <c r="P948" i="3"/>
  <c r="O949" i="3"/>
  <c r="R28" i="3" l="1"/>
  <c r="S28" i="3"/>
  <c r="Q949" i="3"/>
  <c r="P949" i="3"/>
  <c r="O950" i="3"/>
  <c r="P950" i="3" l="1"/>
  <c r="Q950" i="3"/>
  <c r="O951" i="3"/>
  <c r="P951" i="3" l="1"/>
  <c r="Q951" i="3"/>
  <c r="O952" i="3"/>
  <c r="Q952" i="3" l="1"/>
  <c r="P952" i="3"/>
  <c r="O953" i="3"/>
  <c r="P953" i="3" l="1"/>
  <c r="Q953" i="3"/>
  <c r="O954" i="3"/>
  <c r="Q954" i="3" l="1"/>
  <c r="P954" i="3"/>
  <c r="O955" i="3"/>
  <c r="R18" i="3" l="1"/>
  <c r="S18" i="3"/>
  <c r="Q955" i="3"/>
  <c r="P955" i="3"/>
  <c r="O956" i="3"/>
  <c r="P956" i="3" l="1"/>
  <c r="Q956" i="3"/>
  <c r="O957" i="3"/>
  <c r="P957" i="3" l="1"/>
  <c r="Q957" i="3"/>
  <c r="O958" i="3"/>
  <c r="Q958" i="3" l="1"/>
  <c r="P958" i="3"/>
  <c r="O959" i="3"/>
  <c r="P959" i="3" l="1"/>
  <c r="Q959" i="3"/>
  <c r="O960" i="3"/>
  <c r="Q960" i="3" l="1"/>
  <c r="P960" i="3"/>
  <c r="O961" i="3"/>
  <c r="R24" i="3" l="1"/>
  <c r="S24" i="3"/>
  <c r="Q961" i="3"/>
  <c r="P961" i="3"/>
  <c r="O962" i="3"/>
  <c r="P962" i="3" l="1"/>
  <c r="Q962" i="3"/>
  <c r="O963" i="3"/>
  <c r="P963" i="3" l="1"/>
  <c r="Q963" i="3"/>
  <c r="O964" i="3"/>
  <c r="P964" i="3" l="1"/>
  <c r="Q964" i="3"/>
  <c r="O965" i="3"/>
  <c r="P965" i="3" l="1"/>
  <c r="Q965" i="3"/>
  <c r="O966" i="3"/>
  <c r="Q966" i="3" l="1"/>
  <c r="P966" i="3"/>
  <c r="O967" i="3"/>
  <c r="Q967" i="3" l="1"/>
  <c r="P967" i="3"/>
  <c r="O968" i="3"/>
  <c r="P968" i="3" l="1"/>
  <c r="Q968" i="3"/>
  <c r="O969" i="3"/>
  <c r="Q969" i="3" l="1"/>
  <c r="P969" i="3"/>
  <c r="O970" i="3"/>
  <c r="P970" i="3" l="1"/>
  <c r="Q970" i="3"/>
  <c r="O971" i="3"/>
  <c r="P971" i="3" l="1"/>
  <c r="Q971" i="3"/>
  <c r="O972" i="3"/>
  <c r="Q972" i="3" l="1"/>
  <c r="P972" i="3"/>
  <c r="O973" i="3"/>
  <c r="Q973" i="3" l="1"/>
  <c r="P973" i="3"/>
  <c r="O974" i="3"/>
  <c r="P974" i="3" l="1"/>
  <c r="Q974" i="3"/>
  <c r="O975" i="3"/>
  <c r="Q975" i="3" l="1"/>
  <c r="P975" i="3"/>
  <c r="O976" i="3"/>
  <c r="Q976" i="3" l="1"/>
  <c r="P976" i="3"/>
  <c r="O977" i="3"/>
  <c r="P977" i="3" l="1"/>
  <c r="Q977" i="3"/>
  <c r="O978" i="3"/>
  <c r="Q978" i="3" l="1"/>
  <c r="P978" i="3"/>
  <c r="O979" i="3"/>
  <c r="P979" i="3" l="1"/>
  <c r="Q979" i="3"/>
  <c r="O980" i="3"/>
  <c r="P980" i="3" l="1"/>
  <c r="Q980" i="3"/>
  <c r="O981" i="3"/>
  <c r="Q981" i="3" l="1"/>
  <c r="P981" i="3"/>
  <c r="O982" i="3"/>
  <c r="Q982" i="3" l="1"/>
  <c r="P982" i="3"/>
  <c r="O983" i="3"/>
  <c r="P983" i="3" l="1"/>
  <c r="Q983" i="3"/>
  <c r="O984" i="3"/>
  <c r="S8" i="3" l="1"/>
  <c r="R8" i="3"/>
  <c r="Q984" i="3"/>
  <c r="P984" i="3"/>
  <c r="O985" i="3"/>
  <c r="Q985" i="3" l="1"/>
  <c r="P985" i="3"/>
  <c r="O986" i="3"/>
  <c r="P986" i="3" l="1"/>
  <c r="Q986" i="3"/>
  <c r="O987" i="3"/>
  <c r="Q987" i="3" l="1"/>
  <c r="P987" i="3"/>
  <c r="O988" i="3"/>
  <c r="P988" i="3" l="1"/>
  <c r="Q988" i="3"/>
  <c r="O989" i="3"/>
  <c r="P989" i="3" l="1"/>
  <c r="Q989" i="3"/>
  <c r="O990" i="3"/>
  <c r="R29" i="3" l="1"/>
  <c r="S29" i="3"/>
  <c r="Q990" i="3"/>
  <c r="P990" i="3"/>
  <c r="O991" i="3"/>
  <c r="Q991" i="3" l="1"/>
  <c r="P991" i="3"/>
  <c r="O992" i="3"/>
  <c r="P992" i="3" l="1"/>
  <c r="Q992" i="3"/>
  <c r="O993" i="3"/>
  <c r="Q993" i="3" l="1"/>
  <c r="P993" i="3"/>
  <c r="O994" i="3"/>
  <c r="Q994" i="3" l="1"/>
  <c r="P994" i="3"/>
  <c r="O995" i="3"/>
  <c r="P995" i="3" l="1"/>
  <c r="Q995" i="3"/>
  <c r="O996" i="3"/>
  <c r="Q996" i="3" l="1"/>
  <c r="P996" i="3"/>
  <c r="O997" i="3"/>
  <c r="P997" i="3" l="1"/>
  <c r="Q997" i="3"/>
  <c r="O998" i="3"/>
  <c r="P998" i="3" l="1"/>
  <c r="Q998" i="3"/>
  <c r="O999" i="3"/>
  <c r="Q999" i="3" l="1"/>
  <c r="P999" i="3"/>
  <c r="O1000" i="3"/>
  <c r="Q1000" i="3" l="1"/>
  <c r="P1000" i="3"/>
  <c r="O1001" i="3"/>
  <c r="P1001" i="3" l="1"/>
  <c r="Q1001" i="3"/>
  <c r="O1002" i="3"/>
  <c r="Q1002" i="3" l="1"/>
  <c r="P1002" i="3"/>
  <c r="O1003" i="3"/>
  <c r="Q1003" i="3" l="1"/>
  <c r="P1003" i="3"/>
  <c r="O1004" i="3"/>
  <c r="P1004" i="3" l="1"/>
  <c r="Q1004" i="3"/>
  <c r="O1005" i="3"/>
  <c r="Q1005" i="3" l="1"/>
  <c r="P1005" i="3"/>
  <c r="O1006" i="3"/>
  <c r="P1006" i="3" l="1"/>
  <c r="Q1006" i="3"/>
  <c r="O1007" i="3"/>
  <c r="P1007" i="3" l="1"/>
  <c r="Q1007" i="3"/>
  <c r="O1008" i="3"/>
  <c r="Q1008" i="3" l="1"/>
  <c r="P1008" i="3"/>
  <c r="O1009" i="3"/>
  <c r="Q1009" i="3" l="1"/>
  <c r="P1009" i="3"/>
  <c r="O1010" i="3"/>
  <c r="P1010" i="3" l="1"/>
  <c r="Q1010" i="3"/>
  <c r="O1011" i="3"/>
  <c r="Q1011" i="3" l="1"/>
  <c r="P1011" i="3"/>
  <c r="O1012" i="3"/>
  <c r="Q1012" i="3" l="1"/>
  <c r="P1012" i="3"/>
  <c r="O1013" i="3"/>
  <c r="P1013" i="3" l="1"/>
  <c r="Q1013" i="3"/>
  <c r="O1014" i="3"/>
  <c r="Q1014" i="3" l="1"/>
  <c r="P1014" i="3"/>
  <c r="O1015" i="3"/>
  <c r="Q1015" i="3" l="1"/>
  <c r="P1015" i="3"/>
  <c r="O1016" i="3"/>
  <c r="P1016" i="3" l="1"/>
  <c r="Q1016" i="3"/>
  <c r="O1017" i="3"/>
  <c r="Q1017" i="3" l="1"/>
  <c r="P1017" i="3"/>
  <c r="O1018" i="3"/>
  <c r="Q1018" i="3" l="1"/>
  <c r="P1018" i="3"/>
  <c r="O1019" i="3"/>
  <c r="P1019" i="3" l="1"/>
  <c r="Q1019" i="3"/>
  <c r="O1020" i="3"/>
  <c r="Q1020" i="3" l="1"/>
  <c r="P1020" i="3"/>
  <c r="O1021" i="3"/>
  <c r="Q1021" i="3" l="1"/>
  <c r="P1021" i="3"/>
  <c r="O1022" i="3"/>
  <c r="P1022" i="3" l="1"/>
  <c r="Q1022" i="3"/>
  <c r="O1023" i="3"/>
  <c r="Q1023" i="3" l="1"/>
  <c r="P1023" i="3"/>
  <c r="O1024" i="3"/>
  <c r="Q1024" i="3" l="1"/>
  <c r="P1024" i="3"/>
  <c r="O1025" i="3"/>
  <c r="P1025" i="3" l="1"/>
  <c r="Q1025" i="3"/>
  <c r="O1026" i="3"/>
  <c r="Q1026" i="3" l="1"/>
  <c r="P1026" i="3"/>
  <c r="O1027" i="3"/>
  <c r="Q1027" i="3" l="1"/>
  <c r="P1027" i="3"/>
  <c r="O1028" i="3"/>
  <c r="P1028" i="3" l="1"/>
  <c r="Q1028" i="3"/>
  <c r="O1029" i="3"/>
  <c r="Q1029" i="3" l="1"/>
  <c r="P1029" i="3"/>
  <c r="O1030" i="3"/>
  <c r="Q1030" i="3" l="1"/>
  <c r="P1030" i="3"/>
  <c r="O1031" i="3"/>
  <c r="S30" i="3" l="1"/>
  <c r="R30" i="3"/>
  <c r="P1031" i="3"/>
  <c r="Q1031" i="3"/>
  <c r="O1032" i="3"/>
  <c r="Q1032" i="3" l="1"/>
  <c r="P1032" i="3"/>
  <c r="O1033" i="3"/>
  <c r="Q1033" i="3" l="1"/>
  <c r="P1033" i="3"/>
  <c r="O1034" i="3"/>
  <c r="S19" i="3" l="1"/>
  <c r="R19" i="3"/>
  <c r="P1034" i="3"/>
  <c r="Q1034" i="3"/>
  <c r="O1035" i="3"/>
  <c r="Q1035" i="3" l="1"/>
  <c r="P1035" i="3"/>
  <c r="O1036" i="3"/>
  <c r="Q1036" i="3" l="1"/>
  <c r="P1036" i="3"/>
  <c r="O1037" i="3"/>
  <c r="P1037" i="3" l="1"/>
  <c r="Q1037" i="3"/>
  <c r="O1038" i="3"/>
  <c r="S23" i="3" l="1"/>
  <c r="R23" i="3"/>
  <c r="Q1038" i="3"/>
  <c r="P1038" i="3"/>
  <c r="O1039" i="3"/>
  <c r="P1039" i="3" l="1"/>
  <c r="Q1039" i="3"/>
  <c r="O1040" i="3"/>
  <c r="P1040" i="3" l="1"/>
  <c r="Q1040" i="3"/>
  <c r="O1041" i="3"/>
  <c r="Q1041" i="3" l="1"/>
  <c r="P1041" i="3"/>
  <c r="O1042" i="3"/>
  <c r="P1042" i="3" l="1"/>
  <c r="Q1042" i="3"/>
  <c r="O1043" i="3"/>
  <c r="P1043" i="3" l="1"/>
  <c r="Q1043" i="3"/>
  <c r="O1044" i="3"/>
  <c r="Q1044" i="3" l="1"/>
  <c r="P1044" i="3"/>
  <c r="O1045" i="3"/>
  <c r="Q1045" i="3" l="1"/>
  <c r="P1045" i="3"/>
  <c r="O1046" i="3"/>
  <c r="P1046" i="3" l="1"/>
  <c r="Q1046" i="3"/>
  <c r="O1047" i="3"/>
  <c r="Q1047" i="3" l="1"/>
  <c r="P1047" i="3"/>
  <c r="O1048" i="3"/>
  <c r="Q1048" i="3" l="1"/>
  <c r="P1048" i="3"/>
  <c r="O1049" i="3"/>
  <c r="P1049" i="3" l="1"/>
  <c r="Q1049" i="3"/>
  <c r="O1050" i="3"/>
  <c r="Q1050" i="3" l="1"/>
  <c r="P1050" i="3"/>
  <c r="O1051" i="3"/>
  <c r="Q1051" i="3" l="1"/>
  <c r="P1051" i="3"/>
  <c r="O1052" i="3"/>
  <c r="P1052" i="3" l="1"/>
  <c r="Q1052" i="3"/>
  <c r="O1053" i="3"/>
  <c r="Q1053" i="3" l="1"/>
  <c r="P1053" i="3"/>
  <c r="O1054" i="3"/>
  <c r="Q1054" i="3" l="1"/>
  <c r="P1054" i="3"/>
  <c r="O1055" i="3"/>
  <c r="Q1055" i="3" l="1"/>
  <c r="P1055" i="3"/>
  <c r="O1056" i="3"/>
  <c r="P1056" i="3" l="1"/>
  <c r="Q1056" i="3"/>
  <c r="O1057" i="3"/>
  <c r="Q1057" i="3" l="1"/>
  <c r="P1057" i="3"/>
  <c r="O1058" i="3"/>
  <c r="Q1058" i="3" l="1"/>
  <c r="P1058" i="3"/>
  <c r="O1059" i="3"/>
  <c r="P1059" i="3" l="1"/>
  <c r="Q1059" i="3"/>
  <c r="O1060" i="3"/>
  <c r="Q1060" i="3" l="1"/>
  <c r="P1060" i="3"/>
  <c r="O1061" i="3"/>
  <c r="R7" i="3" l="1"/>
  <c r="S7" i="3"/>
  <c r="P1061" i="3"/>
  <c r="Q1061" i="3"/>
  <c r="O1062" i="3"/>
  <c r="P1062" i="3" l="1"/>
  <c r="Q1062" i="3"/>
  <c r="O1063" i="3"/>
  <c r="Q1063" i="3" l="1"/>
  <c r="P1063" i="3"/>
  <c r="O1064" i="3"/>
  <c r="P1064" i="3" l="1"/>
  <c r="Q1064" i="3"/>
  <c r="O1065" i="3"/>
  <c r="P1065" i="3" l="1"/>
  <c r="Q1065" i="3"/>
  <c r="O1066" i="3"/>
  <c r="Q1066" i="3" l="1"/>
  <c r="P1066" i="3"/>
  <c r="O1067" i="3"/>
  <c r="Q1067" i="3" l="1"/>
  <c r="P1067" i="3"/>
  <c r="O1068" i="3"/>
  <c r="Q1068" i="3" l="1"/>
  <c r="P1068" i="3"/>
  <c r="O1069" i="3"/>
  <c r="P1069" i="3" l="1"/>
  <c r="Q1069" i="3"/>
  <c r="O1070" i="3"/>
  <c r="Q1070" i="3" l="1"/>
  <c r="P1070" i="3"/>
  <c r="O1071" i="3"/>
  <c r="P1071" i="3" l="1"/>
  <c r="Q1071" i="3"/>
  <c r="O1072" i="3"/>
  <c r="S31" i="3" l="1"/>
  <c r="R31" i="3"/>
  <c r="Q1072" i="3"/>
  <c r="P1072" i="3"/>
  <c r="O1073" i="3"/>
  <c r="Q1073" i="3" l="1"/>
  <c r="P1073" i="3"/>
  <c r="O1074" i="3"/>
  <c r="P1074" i="3" l="1"/>
  <c r="Q1074" i="3"/>
  <c r="O1075" i="3"/>
  <c r="Q1075" i="3" l="1"/>
  <c r="P1075" i="3"/>
  <c r="O1076" i="3"/>
  <c r="Q1076" i="3" l="1"/>
  <c r="P1076" i="3"/>
  <c r="O1077" i="3"/>
  <c r="P1077" i="3" l="1"/>
  <c r="Q1077" i="3"/>
  <c r="O1078" i="3"/>
  <c r="Q1078" i="3" l="1"/>
  <c r="P1078" i="3"/>
  <c r="O1079" i="3"/>
  <c r="P1079" i="3" l="1"/>
  <c r="Q1079" i="3"/>
  <c r="O1080" i="3"/>
  <c r="Q1080" i="3" l="1"/>
  <c r="P1080" i="3"/>
  <c r="O1081" i="3"/>
  <c r="Q1081" i="3" l="1"/>
  <c r="P1081" i="3"/>
  <c r="O1082" i="3"/>
  <c r="P1082" i="3" l="1"/>
  <c r="Q1082" i="3"/>
  <c r="O1083" i="3"/>
  <c r="P1083" i="3" l="1"/>
  <c r="Q1083" i="3"/>
  <c r="O1084" i="3"/>
  <c r="Q1084" i="3" l="1"/>
  <c r="P1084" i="3"/>
  <c r="O1085" i="3"/>
  <c r="Q1085" i="3" l="1"/>
  <c r="P1085" i="3"/>
  <c r="O1086" i="3"/>
  <c r="Q1086" i="3" l="1"/>
  <c r="P1086" i="3"/>
  <c r="O1087" i="3"/>
  <c r="P1087" i="3" l="1"/>
  <c r="Q1087" i="3"/>
  <c r="O1088" i="3"/>
  <c r="Q1088" i="3" l="1"/>
  <c r="P1088" i="3"/>
  <c r="O1089" i="3"/>
  <c r="P1089" i="3" l="1"/>
  <c r="Q1089" i="3"/>
  <c r="O1090" i="3"/>
  <c r="Q1090" i="3" l="1"/>
  <c r="P1090" i="3"/>
  <c r="O1091" i="3"/>
  <c r="Q1091" i="3" l="1"/>
  <c r="P1091" i="3"/>
  <c r="O1092" i="3"/>
  <c r="P1092" i="3" l="1"/>
  <c r="Q1092" i="3"/>
  <c r="O1093" i="3"/>
  <c r="R52" i="3" l="1"/>
  <c r="S52" i="3"/>
  <c r="Q1093" i="3"/>
  <c r="P1093" i="3"/>
  <c r="O1094" i="3"/>
  <c r="Q1094" i="3" l="1"/>
  <c r="P1094" i="3"/>
  <c r="O1095" i="3"/>
  <c r="P1095" i="3" l="1"/>
  <c r="Q1095" i="3"/>
  <c r="O1096" i="3"/>
  <c r="Q1096" i="3" l="1"/>
  <c r="P1096" i="3"/>
  <c r="O1097" i="3"/>
  <c r="P1097" i="3" l="1"/>
  <c r="Q1097" i="3"/>
  <c r="O1098" i="3"/>
  <c r="Q1098" i="3" l="1"/>
  <c r="P1098" i="3"/>
  <c r="O1099" i="3"/>
  <c r="Q1099" i="3" l="1"/>
  <c r="P1099" i="3"/>
  <c r="O1100" i="3"/>
  <c r="P1100" i="3" l="1"/>
  <c r="Q1100" i="3"/>
  <c r="O1101" i="3"/>
  <c r="P1101" i="3" l="1"/>
  <c r="Q1101" i="3"/>
  <c r="O1102" i="3"/>
  <c r="Q1102" i="3" l="1"/>
  <c r="P1102" i="3"/>
  <c r="O1103" i="3"/>
  <c r="Q1103" i="3" l="1"/>
  <c r="P1103" i="3"/>
  <c r="O1104" i="3"/>
  <c r="Q1104" i="3" l="1"/>
  <c r="P1104" i="3"/>
  <c r="O1105" i="3"/>
  <c r="P1105" i="3" l="1"/>
  <c r="Q1105" i="3"/>
  <c r="O1106" i="3"/>
  <c r="Q1106" i="3" l="1"/>
  <c r="P1106" i="3"/>
  <c r="O1107" i="3"/>
  <c r="P1107" i="3" l="1"/>
  <c r="Q1107" i="3"/>
  <c r="O1108" i="3"/>
  <c r="Q1108" i="3" l="1"/>
  <c r="P1108" i="3"/>
  <c r="O1109" i="3"/>
  <c r="Q1109" i="3" l="1"/>
  <c r="P1109" i="3"/>
  <c r="O1110" i="3"/>
  <c r="P1110" i="3" l="1"/>
  <c r="Q1110" i="3"/>
  <c r="O1111" i="3"/>
  <c r="Q1111" i="3" l="1"/>
  <c r="P1111" i="3"/>
  <c r="O1112" i="3"/>
  <c r="Q1112" i="3" l="1"/>
  <c r="P1112" i="3"/>
  <c r="O1113" i="3"/>
  <c r="R32" i="3" l="1"/>
  <c r="S32" i="3"/>
  <c r="R20" i="3"/>
  <c r="S20" i="3"/>
  <c r="P1113" i="3"/>
  <c r="Q1113" i="3"/>
  <c r="O1114" i="3"/>
  <c r="Q1114" i="3" l="1"/>
  <c r="P1114" i="3"/>
  <c r="O1115" i="3"/>
  <c r="R22" i="3" l="1"/>
  <c r="S22" i="3"/>
  <c r="P1115" i="3"/>
  <c r="Q1115" i="3"/>
  <c r="O1116" i="3"/>
  <c r="Q1116" i="3" l="1"/>
  <c r="P1116" i="3"/>
  <c r="O1117" i="3"/>
  <c r="Q1117" i="3" l="1"/>
  <c r="P1117" i="3"/>
  <c r="O1118" i="3"/>
  <c r="P1118" i="3" l="1"/>
  <c r="Q1118" i="3"/>
  <c r="O1119" i="3"/>
  <c r="P1119" i="3" l="1"/>
  <c r="Q1119" i="3"/>
  <c r="O1120" i="3"/>
  <c r="Q1120" i="3" l="1"/>
  <c r="P1120" i="3"/>
  <c r="O1121" i="3"/>
  <c r="Q1121" i="3" l="1"/>
  <c r="P1121" i="3"/>
  <c r="O1122" i="3"/>
  <c r="Q1122" i="3" l="1"/>
  <c r="P1122" i="3"/>
  <c r="O1123" i="3"/>
  <c r="P1123" i="3" l="1"/>
  <c r="Q1123" i="3"/>
  <c r="O1124" i="3"/>
  <c r="Q1124" i="3" l="1"/>
  <c r="P1124" i="3"/>
  <c r="O1125" i="3"/>
  <c r="P1125" i="3" l="1"/>
  <c r="Q1125" i="3"/>
  <c r="O1126" i="3"/>
  <c r="Q1126" i="3" l="1"/>
  <c r="P1126" i="3"/>
  <c r="O1127" i="3"/>
  <c r="Q1127" i="3" l="1"/>
  <c r="P1127" i="3"/>
  <c r="O1128" i="3"/>
  <c r="P1128" i="3" l="1"/>
  <c r="Q1128" i="3"/>
  <c r="O1129" i="3"/>
  <c r="Q1129" i="3" l="1"/>
  <c r="P1129" i="3"/>
  <c r="O1130" i="3"/>
  <c r="Q1130" i="3" l="1"/>
  <c r="P1130" i="3"/>
  <c r="O1131" i="3"/>
  <c r="P1131" i="3" l="1"/>
  <c r="Q1131" i="3"/>
  <c r="O1132" i="3"/>
  <c r="Q1132" i="3" l="1"/>
  <c r="S54" i="3" s="1"/>
  <c r="P1132" i="3"/>
  <c r="R54" i="3" s="1"/>
  <c r="O1133" i="3"/>
  <c r="P1133" i="3" l="1"/>
  <c r="Q1133" i="3"/>
  <c r="O1134" i="3"/>
  <c r="Q1134" i="3" l="1"/>
  <c r="P1134" i="3"/>
  <c r="O1135" i="3"/>
  <c r="Q1135" i="3" l="1"/>
  <c r="P1135" i="3"/>
  <c r="O1136" i="3"/>
  <c r="P1136" i="3" l="1"/>
  <c r="Q1136" i="3"/>
  <c r="O1137" i="3"/>
  <c r="P1137" i="3" l="1"/>
  <c r="Q1137" i="3"/>
  <c r="O1138" i="3"/>
  <c r="R6" i="3" l="1"/>
  <c r="S6" i="3"/>
  <c r="Q1138" i="3"/>
  <c r="P1138" i="3"/>
  <c r="O1139" i="3"/>
  <c r="Q1139" i="3" l="1"/>
  <c r="P1139" i="3"/>
  <c r="O1140" i="3"/>
  <c r="Q1140" i="3" l="1"/>
  <c r="P1140" i="3"/>
  <c r="O1141" i="3"/>
  <c r="P1141" i="3" l="1"/>
  <c r="Q1141" i="3"/>
  <c r="O1142" i="3"/>
  <c r="Q1142" i="3" l="1"/>
  <c r="P1142" i="3"/>
  <c r="O1143" i="3"/>
  <c r="P1143" i="3" l="1"/>
  <c r="Q1143" i="3"/>
  <c r="O1144" i="3"/>
  <c r="Q1144" i="3" l="1"/>
  <c r="P1144" i="3"/>
  <c r="O1145" i="3"/>
  <c r="Q1145" i="3" l="1"/>
  <c r="P1145" i="3"/>
  <c r="O1146" i="3"/>
  <c r="R53" i="3" l="1"/>
  <c r="S53" i="3"/>
  <c r="P1146" i="3"/>
  <c r="Q1146" i="3"/>
  <c r="O1147" i="3"/>
  <c r="Q1147" i="3" l="1"/>
  <c r="P1147" i="3"/>
  <c r="O1148" i="3"/>
  <c r="Q1148" i="3" l="1"/>
  <c r="P1148" i="3"/>
  <c r="O1149" i="3"/>
  <c r="P1149" i="3" l="1"/>
  <c r="Q1149" i="3"/>
  <c r="O1150" i="3"/>
  <c r="Q1150" i="3" l="1"/>
  <c r="P1150" i="3"/>
  <c r="O1151" i="3"/>
  <c r="P1151" i="3" l="1"/>
  <c r="Q1151" i="3"/>
  <c r="O1152" i="3"/>
  <c r="Q1152" i="3" l="1"/>
  <c r="P1152" i="3"/>
  <c r="O1153" i="3"/>
  <c r="Q1153" i="3" l="1"/>
  <c r="P1153" i="3"/>
  <c r="O1154" i="3"/>
  <c r="R33" i="3" l="1"/>
  <c r="S33" i="3"/>
  <c r="P1154" i="3"/>
  <c r="Q1154" i="3"/>
  <c r="O1155" i="3"/>
  <c r="P1155" i="3" l="1"/>
  <c r="R55" i="3" s="1"/>
  <c r="Q1155" i="3"/>
  <c r="S55" i="3" s="1"/>
  <c r="O1156" i="3"/>
  <c r="Q1156" i="3" l="1"/>
  <c r="P1156" i="3"/>
  <c r="O1157" i="3"/>
  <c r="Q1157" i="3" l="1"/>
  <c r="P1157" i="3"/>
  <c r="O1158" i="3"/>
  <c r="Q1158" i="3" l="1"/>
  <c r="P1158" i="3"/>
  <c r="O1159" i="3"/>
  <c r="P1159" i="3" l="1"/>
  <c r="Q1159" i="3"/>
  <c r="O1160" i="3"/>
  <c r="Q1160" i="3" l="1"/>
  <c r="P1160" i="3"/>
  <c r="O1161" i="3"/>
  <c r="P1161" i="3" l="1"/>
  <c r="Q1161" i="3"/>
  <c r="O1162" i="3"/>
  <c r="Q1162" i="3" l="1"/>
  <c r="P1162" i="3"/>
  <c r="O1163" i="3"/>
  <c r="Q1163" i="3" l="1"/>
  <c r="P1163" i="3"/>
  <c r="O1164" i="3"/>
  <c r="P1164" i="3" l="1"/>
  <c r="Q1164" i="3"/>
  <c r="O1165" i="3"/>
  <c r="Q1165" i="3" l="1"/>
  <c r="P1165" i="3"/>
  <c r="O1166" i="3"/>
  <c r="Q1166" i="3" l="1"/>
  <c r="S886" i="3" s="1"/>
  <c r="P1166" i="3"/>
  <c r="R886" i="3" s="1"/>
  <c r="O1167" i="3"/>
  <c r="P1167" i="3" l="1"/>
  <c r="Q1167" i="3"/>
  <c r="O1168" i="3"/>
  <c r="Q1168" i="3" l="1"/>
  <c r="P1168" i="3"/>
  <c r="O1169" i="3"/>
  <c r="P1169" i="3" l="1"/>
  <c r="Q1169" i="3"/>
  <c r="O1170" i="3"/>
  <c r="Q1170" i="3" l="1"/>
  <c r="P1170" i="3"/>
  <c r="O1171" i="3"/>
  <c r="Q1171" i="3" l="1"/>
  <c r="P1171" i="3"/>
  <c r="O1172" i="3"/>
  <c r="R51" i="3" l="1"/>
  <c r="S51" i="3"/>
  <c r="P1172" i="3"/>
  <c r="Q1172" i="3"/>
  <c r="O1173" i="3"/>
  <c r="P1173" i="3" l="1"/>
  <c r="Q1173" i="3"/>
  <c r="O1174" i="3"/>
  <c r="Q1174" i="3" l="1"/>
  <c r="P1174" i="3"/>
  <c r="O1175" i="3"/>
  <c r="Q1175" i="3" l="1"/>
  <c r="P1175" i="3"/>
  <c r="O1176" i="3"/>
  <c r="Q1176" i="3" l="1"/>
  <c r="P1176" i="3"/>
  <c r="O1177" i="3"/>
  <c r="P1177" i="3" l="1"/>
  <c r="Q1177" i="3"/>
  <c r="O1178" i="3"/>
  <c r="Q1178" i="3" l="1"/>
  <c r="S56" i="3" s="1"/>
  <c r="P1178" i="3"/>
  <c r="R56" i="3" s="1"/>
  <c r="O1179" i="3"/>
  <c r="P1179" i="3" l="1"/>
  <c r="Q1179" i="3"/>
  <c r="O1180" i="3"/>
  <c r="Q1180" i="3" l="1"/>
  <c r="P1180" i="3"/>
  <c r="O1181" i="3"/>
  <c r="Q1181" i="3" l="1"/>
  <c r="P1181" i="3"/>
  <c r="O1182" i="3"/>
  <c r="P1182" i="3" l="1"/>
  <c r="Q1182" i="3"/>
  <c r="O1183" i="3"/>
  <c r="Q1183" i="3" l="1"/>
  <c r="P1183" i="3"/>
  <c r="O1184" i="3"/>
  <c r="Q1184" i="3" l="1"/>
  <c r="P1184" i="3"/>
  <c r="O1185" i="3"/>
  <c r="P1185" i="3" l="1"/>
  <c r="Q1185" i="3"/>
  <c r="O1186" i="3"/>
  <c r="Q1186" i="3" l="1"/>
  <c r="P1186" i="3"/>
  <c r="O1187" i="3"/>
  <c r="P1187" i="3" l="1"/>
  <c r="Q1187" i="3"/>
  <c r="O1188" i="3"/>
  <c r="Q1188" i="3" l="1"/>
  <c r="P1188" i="3"/>
  <c r="O1189" i="3"/>
  <c r="Q1189" i="3" l="1"/>
  <c r="P1189" i="3"/>
  <c r="O1190" i="3"/>
  <c r="P1190" i="3" l="1"/>
  <c r="Q1190" i="3"/>
  <c r="O1191" i="3"/>
  <c r="P1191" i="3" l="1"/>
  <c r="Q1191" i="3"/>
  <c r="O1192" i="3"/>
  <c r="S21" i="3" l="1"/>
  <c r="R21" i="3"/>
  <c r="Q1192" i="3"/>
  <c r="P1192" i="3"/>
  <c r="O1193" i="3"/>
  <c r="Q1193" i="3" l="1"/>
  <c r="P1193" i="3"/>
  <c r="O1194" i="3"/>
  <c r="P1194" i="3" l="1"/>
  <c r="Q1194" i="3"/>
  <c r="O1195" i="3"/>
  <c r="S34" i="3" l="1"/>
  <c r="R34" i="3"/>
  <c r="P1195" i="3"/>
  <c r="Q1195" i="3"/>
  <c r="O1196" i="3"/>
  <c r="Q1196" i="3" l="1"/>
  <c r="P1196" i="3"/>
  <c r="O1197" i="3"/>
  <c r="P1197" i="3" l="1"/>
  <c r="Q1197" i="3"/>
  <c r="O1198" i="3"/>
  <c r="Q1198" i="3" l="1"/>
  <c r="P1198" i="3"/>
  <c r="O1199" i="3"/>
  <c r="Q1199" i="3" l="1"/>
  <c r="P1199" i="3"/>
  <c r="O1200" i="3"/>
  <c r="P1200" i="3" l="1"/>
  <c r="Q1200" i="3"/>
  <c r="O1201" i="3"/>
  <c r="Q1201" i="3" l="1"/>
  <c r="S57" i="3" s="1"/>
  <c r="P1201" i="3"/>
  <c r="R57" i="3" s="1"/>
  <c r="O1202" i="3"/>
  <c r="Q1202" i="3" l="1"/>
  <c r="P1202" i="3"/>
  <c r="O1203" i="3"/>
  <c r="P1203" i="3" l="1"/>
  <c r="Q1203" i="3"/>
  <c r="O1204" i="3"/>
  <c r="Q1204" i="3" l="1"/>
  <c r="P1204" i="3"/>
  <c r="O1205" i="3"/>
  <c r="P1205" i="3" l="1"/>
  <c r="Q1205" i="3"/>
  <c r="O1206" i="3"/>
  <c r="P1206" i="3" l="1"/>
  <c r="Q1206" i="3"/>
  <c r="O1207" i="3"/>
  <c r="P1207" i="3" l="1"/>
  <c r="R887" i="3" s="1"/>
  <c r="Q1207" i="3"/>
  <c r="S887" i="3" s="1"/>
  <c r="O1208" i="3"/>
  <c r="P1208" i="3" l="1"/>
  <c r="Q1208" i="3"/>
  <c r="O1209" i="3"/>
  <c r="P1209" i="3" l="1"/>
  <c r="Q1209" i="3"/>
  <c r="O1210" i="3"/>
  <c r="Q1210" i="3" l="1"/>
  <c r="P1210" i="3"/>
  <c r="O1211" i="3"/>
  <c r="Q1211" i="3" l="1"/>
  <c r="P1211" i="3"/>
  <c r="O1212" i="3"/>
  <c r="R971" i="3" l="1"/>
  <c r="S971" i="3"/>
  <c r="Q1212" i="3"/>
  <c r="P1212" i="3"/>
  <c r="O1213" i="3"/>
  <c r="P1213" i="3" l="1"/>
  <c r="Q1213" i="3"/>
  <c r="O1214" i="3"/>
  <c r="Q1214" i="3" l="1"/>
  <c r="P1214" i="3"/>
  <c r="O1215" i="3"/>
  <c r="P1215" i="3" l="1"/>
  <c r="Q1215" i="3"/>
  <c r="O1216" i="3"/>
  <c r="Q1216" i="3" l="1"/>
  <c r="P1216" i="3"/>
  <c r="O1217" i="3"/>
  <c r="P1217" i="3" l="1"/>
  <c r="Q1217" i="3"/>
  <c r="O1218" i="3"/>
  <c r="R97" i="3" l="1"/>
  <c r="S97" i="3"/>
  <c r="P1218" i="3"/>
  <c r="Q1218" i="3"/>
  <c r="O1219" i="3"/>
  <c r="Q1219" i="3" l="1"/>
  <c r="P1219" i="3"/>
  <c r="O1220" i="3"/>
  <c r="S99" i="3" l="1"/>
  <c r="R99" i="3"/>
  <c r="P1220" i="3"/>
  <c r="Q1220" i="3"/>
  <c r="O1221" i="3"/>
  <c r="P1221" i="3" l="1"/>
  <c r="Q1221" i="3"/>
  <c r="O1222" i="3"/>
  <c r="Q1222" i="3" l="1"/>
  <c r="P1222" i="3"/>
  <c r="O1223" i="3"/>
  <c r="P1223" i="3" l="1"/>
  <c r="Q1223" i="3"/>
  <c r="O1224" i="3"/>
  <c r="Q1224" i="3" l="1"/>
  <c r="S58" i="3" s="1"/>
  <c r="P1224" i="3"/>
  <c r="R58" i="3" s="1"/>
  <c r="O1225" i="3"/>
  <c r="Q1225" i="3" l="1"/>
  <c r="P1225" i="3"/>
  <c r="O1226" i="3"/>
  <c r="P1226" i="3" l="1"/>
  <c r="Q1226" i="3"/>
  <c r="O1227" i="3"/>
  <c r="P1227" i="3" l="1"/>
  <c r="Q1227" i="3"/>
  <c r="O1228" i="3"/>
  <c r="Q1228" i="3" l="1"/>
  <c r="P1228" i="3"/>
  <c r="O1229" i="3"/>
  <c r="P1229" i="3" l="1"/>
  <c r="Q1229" i="3"/>
  <c r="O1230" i="3"/>
  <c r="P1230" i="3" l="1"/>
  <c r="Q1230" i="3"/>
  <c r="O1231" i="3"/>
  <c r="P1231" i="3" l="1"/>
  <c r="Q1231" i="3"/>
  <c r="O1232" i="3"/>
  <c r="P1232" i="3" l="1"/>
  <c r="Q1232" i="3"/>
  <c r="O1233" i="3"/>
  <c r="P1233" i="3" l="1"/>
  <c r="Q1233" i="3"/>
  <c r="O1234" i="3"/>
  <c r="Q1234" i="3" l="1"/>
  <c r="P1234" i="3"/>
  <c r="O1235" i="3"/>
  <c r="Q1235" i="3" l="1"/>
  <c r="P1235" i="3"/>
  <c r="O1236" i="3"/>
  <c r="R35" i="3" l="1"/>
  <c r="S35" i="3"/>
  <c r="P1236" i="3"/>
  <c r="Q1236" i="3"/>
  <c r="O1237" i="3"/>
  <c r="Q1237" i="3" l="1"/>
  <c r="P1237" i="3"/>
  <c r="O1238" i="3"/>
  <c r="Q1238" i="3" l="1"/>
  <c r="P1238" i="3"/>
  <c r="O1239" i="3"/>
  <c r="P1239" i="3" l="1"/>
  <c r="Q1239" i="3"/>
  <c r="O1240" i="3"/>
  <c r="Q1240" i="3" l="1"/>
  <c r="P1240" i="3"/>
  <c r="O1241" i="3"/>
  <c r="P1241" i="3" l="1"/>
  <c r="Q1241" i="3"/>
  <c r="O1242" i="3"/>
  <c r="Q1242" i="3" l="1"/>
  <c r="P1242" i="3"/>
  <c r="O1243" i="3"/>
  <c r="P1243" i="3" l="1"/>
  <c r="Q1243" i="3"/>
  <c r="O1244" i="3"/>
  <c r="P1244" i="3" l="1"/>
  <c r="Q1244" i="3"/>
  <c r="O1245" i="3"/>
  <c r="P1245" i="3" l="1"/>
  <c r="Q1245" i="3"/>
  <c r="O1246" i="3"/>
  <c r="Q1246" i="3" l="1"/>
  <c r="P1246" i="3"/>
  <c r="O1247" i="3"/>
  <c r="Q1247" i="3" l="1"/>
  <c r="P1247" i="3"/>
  <c r="O1248" i="3"/>
  <c r="S59" i="3" l="1"/>
  <c r="R59" i="3"/>
  <c r="Q1248" i="3"/>
  <c r="S888" i="3" s="1"/>
  <c r="P1248" i="3"/>
  <c r="R888" i="3" s="1"/>
  <c r="O1249" i="3"/>
  <c r="P1249" i="3" l="1"/>
  <c r="Q1249" i="3"/>
  <c r="O1250" i="3"/>
  <c r="Q1250" i="3" l="1"/>
  <c r="P1250" i="3"/>
  <c r="O1251" i="3"/>
  <c r="P1251" i="3" l="1"/>
  <c r="Q1251" i="3"/>
  <c r="O1252" i="3"/>
  <c r="Q1252" i="3" l="1"/>
  <c r="P1252" i="3"/>
  <c r="O1253" i="3"/>
  <c r="R972" i="3" l="1"/>
  <c r="S972" i="3"/>
  <c r="P1253" i="3"/>
  <c r="Q1253" i="3"/>
  <c r="O1254" i="3"/>
  <c r="P1254" i="3" l="1"/>
  <c r="Q1254" i="3"/>
  <c r="O1255" i="3"/>
  <c r="P1255" i="3" l="1"/>
  <c r="Q1255" i="3"/>
  <c r="O1256" i="3"/>
  <c r="P1256" i="3" l="1"/>
  <c r="Q1256" i="3"/>
  <c r="O1257" i="3"/>
  <c r="P1257" i="3" l="1"/>
  <c r="Q1257" i="3"/>
  <c r="O1258" i="3"/>
  <c r="Q1258" i="3" l="1"/>
  <c r="P1258" i="3"/>
  <c r="O1259" i="3"/>
  <c r="R98" i="3" l="1"/>
  <c r="S98" i="3"/>
  <c r="P1259" i="3"/>
  <c r="Q1259" i="3"/>
  <c r="O1260" i="3"/>
  <c r="Q1260" i="3" l="1"/>
  <c r="P1260" i="3"/>
  <c r="O1261" i="3"/>
  <c r="S1060" i="3" l="1"/>
  <c r="R1060" i="3"/>
  <c r="S100" i="3"/>
  <c r="R100" i="3"/>
  <c r="Q1261" i="3"/>
  <c r="P1261" i="3"/>
  <c r="O1262" i="3"/>
  <c r="P1262" i="3" l="1"/>
  <c r="Q1262" i="3"/>
  <c r="O1263" i="3"/>
  <c r="S102" i="3" l="1"/>
  <c r="R102" i="3"/>
  <c r="P1263" i="3"/>
  <c r="Q1263" i="3"/>
  <c r="O1264" i="3"/>
  <c r="Q1264" i="3" l="1"/>
  <c r="P1264" i="3"/>
  <c r="O1265" i="3"/>
  <c r="Q1265" i="3" l="1"/>
  <c r="P1265" i="3"/>
  <c r="O1266" i="3"/>
  <c r="P1266" i="3" l="1"/>
  <c r="Q1266" i="3"/>
  <c r="O1267" i="3"/>
  <c r="P1267" i="3" l="1"/>
  <c r="Q1267" i="3"/>
  <c r="O1268" i="3"/>
  <c r="Q1268" i="3" l="1"/>
  <c r="P1268" i="3"/>
  <c r="O1269" i="3"/>
  <c r="P1269" i="3" l="1"/>
  <c r="Q1269" i="3"/>
  <c r="O1270" i="3"/>
  <c r="Q1270" i="3" l="1"/>
  <c r="P1270" i="3"/>
  <c r="O1271" i="3"/>
  <c r="R60" i="3" l="1"/>
  <c r="S60" i="3"/>
  <c r="Q1271" i="3"/>
  <c r="P1271" i="3"/>
  <c r="O1272" i="3"/>
  <c r="P1272" i="3" l="1"/>
  <c r="Q1272" i="3"/>
  <c r="O1273" i="3"/>
  <c r="Q1273" i="3" l="1"/>
  <c r="P1273" i="3"/>
  <c r="O1274" i="3"/>
  <c r="Q1274" i="3" l="1"/>
  <c r="P1274" i="3"/>
  <c r="O1275" i="3"/>
  <c r="P1275" i="3" l="1"/>
  <c r="Q1275" i="3"/>
  <c r="O1276" i="3"/>
  <c r="Q1276" i="3" l="1"/>
  <c r="P1276" i="3"/>
  <c r="O1277" i="3"/>
  <c r="R36" i="3" l="1"/>
  <c r="S36" i="3"/>
  <c r="P1277" i="3"/>
  <c r="Q1277" i="3"/>
  <c r="O1278" i="3"/>
  <c r="P1278" i="3" l="1"/>
  <c r="Q1278" i="3"/>
  <c r="O1279" i="3"/>
  <c r="P1279" i="3" l="1"/>
  <c r="Q1279" i="3"/>
  <c r="O1280" i="3"/>
  <c r="P1280" i="3" l="1"/>
  <c r="Q1280" i="3"/>
  <c r="O1281" i="3"/>
  <c r="P1281" i="3" l="1"/>
  <c r="Q1281" i="3"/>
  <c r="O1282" i="3"/>
  <c r="Q1282" i="3" l="1"/>
  <c r="P1282" i="3"/>
  <c r="O1283" i="3"/>
  <c r="Q1283" i="3" l="1"/>
  <c r="P1283" i="3"/>
  <c r="O1284" i="3"/>
  <c r="Q1284" i="3" l="1"/>
  <c r="P1284" i="3"/>
  <c r="O1285" i="3"/>
  <c r="P1285" i="3" l="1"/>
  <c r="Q1285" i="3"/>
  <c r="O1286" i="3"/>
  <c r="Q1286" i="3" l="1"/>
  <c r="P1286" i="3"/>
  <c r="O1287" i="3"/>
  <c r="P1287" i="3" l="1"/>
  <c r="Q1287" i="3"/>
  <c r="O1288" i="3"/>
  <c r="Q1288" i="3" l="1"/>
  <c r="P1288" i="3"/>
  <c r="O1289" i="3"/>
  <c r="P1289" i="3" l="1"/>
  <c r="Q1289" i="3"/>
  <c r="O1290" i="3"/>
  <c r="S889" i="3" l="1"/>
  <c r="R889" i="3"/>
  <c r="P1290" i="3"/>
  <c r="Q1290" i="3"/>
  <c r="O1291" i="3"/>
  <c r="Q1291" i="3" l="1"/>
  <c r="P1291" i="3"/>
  <c r="O1292" i="3"/>
  <c r="P1292" i="3" l="1"/>
  <c r="Q1292" i="3"/>
  <c r="O1293" i="3"/>
  <c r="P1293" i="3" l="1"/>
  <c r="Q1293" i="3"/>
  <c r="O1294" i="3"/>
  <c r="S973" i="3" l="1"/>
  <c r="S61" i="3"/>
  <c r="R973" i="3"/>
  <c r="R61" i="3"/>
  <c r="Q1294" i="3"/>
  <c r="P1294" i="3"/>
  <c r="O1295" i="3"/>
  <c r="P1295" i="3" l="1"/>
  <c r="Q1295" i="3"/>
  <c r="O1296" i="3"/>
  <c r="Q1296" i="3" l="1"/>
  <c r="P1296" i="3"/>
  <c r="O1297" i="3"/>
  <c r="Q1297" i="3" l="1"/>
  <c r="P1297" i="3"/>
  <c r="O1298" i="3"/>
  <c r="P1298" i="3" l="1"/>
  <c r="Q1298" i="3"/>
  <c r="O1299" i="3"/>
  <c r="P1299" i="3" l="1"/>
  <c r="Q1299" i="3"/>
  <c r="O1300" i="3"/>
  <c r="Q1300" i="3" l="1"/>
  <c r="P1300" i="3"/>
  <c r="O1301" i="3"/>
  <c r="P1301" i="3" l="1"/>
  <c r="Q1301" i="3"/>
  <c r="O1302" i="3"/>
  <c r="R1061" i="3" l="1"/>
  <c r="S1061" i="3"/>
  <c r="S101" i="3"/>
  <c r="R101" i="3"/>
  <c r="Q1302" i="3"/>
  <c r="P1302" i="3"/>
  <c r="O1303" i="3"/>
  <c r="P1303" i="3" l="1"/>
  <c r="Q1303" i="3"/>
  <c r="O1304" i="3"/>
  <c r="R103" i="3" l="1"/>
  <c r="S103" i="3"/>
  <c r="P1304" i="3"/>
  <c r="Q1304" i="3"/>
  <c r="O1305" i="3"/>
  <c r="P1305" i="3" l="1"/>
  <c r="Q1305" i="3"/>
  <c r="O1306" i="3"/>
  <c r="S105" i="3" l="1"/>
  <c r="R105" i="3"/>
  <c r="P1306" i="3"/>
  <c r="Q1306" i="3"/>
  <c r="O1307" i="3"/>
  <c r="P1307" i="3" l="1"/>
  <c r="Q1307" i="3"/>
  <c r="O1308" i="3"/>
  <c r="Q1308" i="3" l="1"/>
  <c r="S908" i="3" s="1"/>
  <c r="P1308" i="3"/>
  <c r="R908" i="3" s="1"/>
  <c r="O1309" i="3"/>
  <c r="Q1309" i="3" l="1"/>
  <c r="P1309" i="3"/>
  <c r="O1310" i="3"/>
  <c r="P1310" i="3" l="1"/>
  <c r="Q1310" i="3"/>
  <c r="O1311" i="3"/>
  <c r="Q1311" i="3" l="1"/>
  <c r="P1311" i="3"/>
  <c r="O1312" i="3"/>
  <c r="P1312" i="3" l="1"/>
  <c r="Q1312" i="3"/>
  <c r="O1313" i="3"/>
  <c r="P1313" i="3" l="1"/>
  <c r="Q1313" i="3"/>
  <c r="O1314" i="3"/>
  <c r="Q1314" i="3" l="1"/>
  <c r="P1314" i="3"/>
  <c r="O1315" i="3"/>
  <c r="P1315" i="3" l="1"/>
  <c r="Q1315" i="3"/>
  <c r="O1316" i="3"/>
  <c r="P1316" i="3" l="1"/>
  <c r="Q1316" i="3"/>
  <c r="O1317" i="3"/>
  <c r="S62" i="3" l="1"/>
  <c r="R62" i="3"/>
  <c r="Q1317" i="3"/>
  <c r="P1317" i="3"/>
  <c r="O1318" i="3"/>
  <c r="R37" i="3" l="1"/>
  <c r="S37" i="3"/>
  <c r="P1318" i="3"/>
  <c r="Q1318" i="3"/>
  <c r="O1319" i="3"/>
  <c r="P1319" i="3" l="1"/>
  <c r="Q1319" i="3"/>
  <c r="O1320" i="3"/>
  <c r="Q1320" i="3" l="1"/>
  <c r="P1320" i="3"/>
  <c r="O1321" i="3"/>
  <c r="Q1321" i="3" l="1"/>
  <c r="P1321" i="3"/>
  <c r="O1322" i="3"/>
  <c r="Q1322" i="3" l="1"/>
  <c r="P1322" i="3"/>
  <c r="O1323" i="3"/>
  <c r="P1323" i="3" l="1"/>
  <c r="Q1323" i="3"/>
  <c r="O1324" i="3"/>
  <c r="Q1324" i="3" l="1"/>
  <c r="P1324" i="3"/>
  <c r="O1325" i="3"/>
  <c r="P1325" i="3" l="1"/>
  <c r="Q1325" i="3"/>
  <c r="O1326" i="3"/>
  <c r="Q1326" i="3" l="1"/>
  <c r="P1326" i="3"/>
  <c r="O1327" i="3"/>
  <c r="Q1327" i="3" l="1"/>
  <c r="P1327" i="3"/>
  <c r="O1328" i="3"/>
  <c r="P1328" i="3" l="1"/>
  <c r="Q1328" i="3"/>
  <c r="O1329" i="3"/>
  <c r="P1329" i="3" l="1"/>
  <c r="Q1329" i="3"/>
  <c r="O1330" i="3"/>
  <c r="Q1330" i="3" l="1"/>
  <c r="P1330" i="3"/>
  <c r="O1331" i="3"/>
  <c r="S890" i="3" l="1"/>
  <c r="R890" i="3"/>
  <c r="P1331" i="3"/>
  <c r="Q1331" i="3"/>
  <c r="O1332" i="3"/>
  <c r="Q1332" i="3" l="1"/>
  <c r="P1332" i="3"/>
  <c r="O1333" i="3"/>
  <c r="P1333" i="3" l="1"/>
  <c r="Q1333" i="3"/>
  <c r="O1334" i="3"/>
  <c r="S1293" i="3" l="1"/>
  <c r="R1293" i="3"/>
  <c r="Q1334" i="3"/>
  <c r="P1334" i="3"/>
  <c r="O1335" i="3"/>
  <c r="R974" i="3" l="1"/>
  <c r="S974" i="3"/>
  <c r="Q1335" i="3"/>
  <c r="P1335" i="3"/>
  <c r="O1336" i="3"/>
  <c r="P1336" i="3" l="1"/>
  <c r="Q1336" i="3"/>
  <c r="O1337" i="3"/>
  <c r="P1337" i="3" l="1"/>
  <c r="Q1337" i="3"/>
  <c r="O1338" i="3"/>
  <c r="Q1338" i="3" l="1"/>
  <c r="P1338" i="3"/>
  <c r="O1339" i="3"/>
  <c r="P1339" i="3" l="1"/>
  <c r="R63" i="3" s="1"/>
  <c r="Q1339" i="3"/>
  <c r="S63" i="3" s="1"/>
  <c r="O1340" i="3"/>
  <c r="Q1340" i="3" l="1"/>
  <c r="P1340" i="3"/>
  <c r="O1341" i="3"/>
  <c r="P1341" i="3" l="1"/>
  <c r="Q1341" i="3"/>
  <c r="O1342" i="3"/>
  <c r="P1342" i="3" l="1"/>
  <c r="Q1342" i="3"/>
  <c r="O1343" i="3"/>
  <c r="S1062" i="3" l="1"/>
  <c r="R1062" i="3"/>
  <c r="P1343" i="3"/>
  <c r="Q1343" i="3"/>
  <c r="O1344" i="3"/>
  <c r="Q1344" i="3" l="1"/>
  <c r="P1344" i="3"/>
  <c r="O1345" i="3"/>
  <c r="R104" i="3" l="1"/>
  <c r="S104" i="3"/>
  <c r="Q1345" i="3"/>
  <c r="P1345" i="3"/>
  <c r="O1346" i="3"/>
  <c r="P1346" i="3" l="1"/>
  <c r="Q1346" i="3"/>
  <c r="O1347" i="3"/>
  <c r="S106" i="3" l="1"/>
  <c r="R106" i="3"/>
  <c r="Q1347" i="3"/>
  <c r="P1347" i="3"/>
  <c r="O1348" i="3"/>
  <c r="Q1348" i="3" l="1"/>
  <c r="P1348" i="3"/>
  <c r="O1349" i="3"/>
  <c r="S108" i="3" l="1"/>
  <c r="R108" i="3"/>
  <c r="P1349" i="3"/>
  <c r="R909" i="3" s="1"/>
  <c r="Q1349" i="3"/>
  <c r="S909" i="3" s="1"/>
  <c r="O1350" i="3"/>
  <c r="Q1350" i="3" l="1"/>
  <c r="P1350" i="3"/>
  <c r="O1351" i="3"/>
  <c r="Q1351" i="3" l="1"/>
  <c r="P1351" i="3"/>
  <c r="O1352" i="3"/>
  <c r="P1352" i="3" l="1"/>
  <c r="Q1352" i="3"/>
  <c r="O1353" i="3"/>
  <c r="Q1353" i="3" l="1"/>
  <c r="P1353" i="3"/>
  <c r="O1354" i="3"/>
  <c r="P1354" i="3" l="1"/>
  <c r="Q1354" i="3"/>
  <c r="O1355" i="3"/>
  <c r="P1355" i="3" l="1"/>
  <c r="Q1355" i="3"/>
  <c r="O1356" i="3"/>
  <c r="Q1356" i="3" l="1"/>
  <c r="S606" i="3" s="1"/>
  <c r="P1356" i="3"/>
  <c r="R606" i="3" s="1"/>
  <c r="O1357" i="3"/>
  <c r="P1357" i="3" l="1"/>
  <c r="Q1357" i="3"/>
  <c r="O1358" i="3"/>
  <c r="Q1358" i="3" l="1"/>
  <c r="P1358" i="3"/>
  <c r="O1359" i="3"/>
  <c r="S38" i="3" l="1"/>
  <c r="R38" i="3"/>
  <c r="P1359" i="3"/>
  <c r="Q1359" i="3"/>
  <c r="O1360" i="3"/>
  <c r="Q1360" i="3" l="1"/>
  <c r="P1360" i="3"/>
  <c r="O1361" i="3"/>
  <c r="P1361" i="3" l="1"/>
  <c r="Q1361" i="3"/>
  <c r="O1362" i="3"/>
  <c r="Q1362" i="3" l="1"/>
  <c r="S64" i="3" s="1"/>
  <c r="P1362" i="3"/>
  <c r="R64" i="3" s="1"/>
  <c r="O1363" i="3"/>
  <c r="P1363" i="3" l="1"/>
  <c r="Q1363" i="3"/>
  <c r="O1364" i="3"/>
  <c r="Q1364" i="3" l="1"/>
  <c r="P1364" i="3"/>
  <c r="O1365" i="3"/>
  <c r="P1365" i="3" l="1"/>
  <c r="Q1365" i="3"/>
  <c r="O1366" i="3"/>
  <c r="S1045" i="3" l="1"/>
  <c r="R1045" i="3"/>
  <c r="R565" i="3"/>
  <c r="S565" i="3"/>
  <c r="P1366" i="3"/>
  <c r="Q1366" i="3"/>
  <c r="O1367" i="3"/>
  <c r="P1367" i="3" l="1"/>
  <c r="Q1367" i="3"/>
  <c r="O1368" i="3"/>
  <c r="R1127" i="3" l="1"/>
  <c r="S1127" i="3"/>
  <c r="P1368" i="3"/>
  <c r="Q1368" i="3"/>
  <c r="O1369" i="3"/>
  <c r="P1369" i="3" l="1"/>
  <c r="Q1369" i="3"/>
  <c r="O1370" i="3"/>
  <c r="S1769" i="3" l="1"/>
  <c r="R1769" i="3"/>
  <c r="R1129" i="3"/>
  <c r="S1129" i="3"/>
  <c r="Q1370" i="3"/>
  <c r="S1726" i="3" s="1"/>
  <c r="P1370" i="3"/>
  <c r="R1726" i="3" s="1"/>
  <c r="O1371" i="3"/>
  <c r="Q1371" i="3" l="1"/>
  <c r="P1371" i="3"/>
  <c r="O1372" i="3"/>
  <c r="S891" i="3" l="1"/>
  <c r="R891" i="3"/>
  <c r="Q1372" i="3"/>
  <c r="P1372" i="3"/>
  <c r="O1373" i="3"/>
  <c r="R652" i="3" l="1"/>
  <c r="S652" i="3"/>
  <c r="P1373" i="3"/>
  <c r="Q1373" i="3"/>
  <c r="O1374" i="3"/>
  <c r="P1374" i="3" l="1"/>
  <c r="Q1374" i="3"/>
  <c r="O1375" i="3"/>
  <c r="S1294" i="3" l="1"/>
  <c r="R1294" i="3"/>
  <c r="P1375" i="3"/>
  <c r="Q1375" i="3"/>
  <c r="O1376" i="3"/>
  <c r="S975" i="3" l="1"/>
  <c r="R975" i="3"/>
  <c r="Q1376" i="3"/>
  <c r="P1376" i="3"/>
  <c r="O1377" i="3"/>
  <c r="Q1377" i="3" l="1"/>
  <c r="S607" i="3" s="1"/>
  <c r="P1377" i="3"/>
  <c r="R607" i="3" s="1"/>
  <c r="O1378" i="3"/>
  <c r="P1378" i="3" l="1"/>
  <c r="Q1378" i="3"/>
  <c r="O1379" i="3"/>
  <c r="P1379" i="3" l="1"/>
  <c r="Q1379" i="3"/>
  <c r="O1380" i="3"/>
  <c r="Q1380" i="3" l="1"/>
  <c r="P1380" i="3"/>
  <c r="O1381" i="3"/>
  <c r="P1381" i="3" l="1"/>
  <c r="Q1381" i="3"/>
  <c r="O1382" i="3"/>
  <c r="S981" i="3" l="1"/>
  <c r="R981" i="3"/>
  <c r="Q1382" i="3"/>
  <c r="P1382" i="3"/>
  <c r="O1383" i="3"/>
  <c r="Q1383" i="3" l="1"/>
  <c r="P1383" i="3"/>
  <c r="O1384" i="3"/>
  <c r="R1063" i="3" l="1"/>
  <c r="S1063" i="3"/>
  <c r="Q1384" i="3"/>
  <c r="P1384" i="3"/>
  <c r="O1385" i="3"/>
  <c r="P1385" i="3" l="1"/>
  <c r="Q1385" i="3"/>
  <c r="O1386" i="3"/>
  <c r="R65" i="3" l="1"/>
  <c r="R143" i="3"/>
  <c r="S65" i="3"/>
  <c r="S143" i="3"/>
  <c r="S425" i="3"/>
  <c r="R425" i="3"/>
  <c r="P1386" i="3"/>
  <c r="Q1386" i="3"/>
  <c r="O1387" i="3"/>
  <c r="P1387" i="3" l="1"/>
  <c r="Q1387" i="3"/>
  <c r="O1388" i="3"/>
  <c r="S107" i="3" l="1"/>
  <c r="R107" i="3"/>
  <c r="Q1388" i="3"/>
  <c r="P1388" i="3"/>
  <c r="O1389" i="3"/>
  <c r="P1389" i="3" l="1"/>
  <c r="Q1389" i="3"/>
  <c r="O1390" i="3"/>
  <c r="S109" i="3" l="1"/>
  <c r="R109" i="3"/>
  <c r="Q1390" i="3"/>
  <c r="P1390" i="3"/>
  <c r="O1391" i="3"/>
  <c r="S910" i="3" l="1"/>
  <c r="R910" i="3"/>
  <c r="P1391" i="3"/>
  <c r="R1727" i="3" s="1"/>
  <c r="Q1391" i="3"/>
  <c r="S1727" i="3" s="1"/>
  <c r="O1392" i="3"/>
  <c r="S1770" i="3" l="1"/>
  <c r="R1770" i="3"/>
  <c r="S191" i="3"/>
  <c r="R191" i="3"/>
  <c r="S111" i="3"/>
  <c r="R111" i="3"/>
  <c r="Q1392" i="3"/>
  <c r="P1392" i="3"/>
  <c r="O1393" i="3"/>
  <c r="R752" i="3" l="1"/>
  <c r="S752" i="3"/>
  <c r="P1393" i="3"/>
  <c r="Q1393" i="3"/>
  <c r="O1394" i="3"/>
  <c r="Q1394" i="3" l="1"/>
  <c r="P1394" i="3"/>
  <c r="O1395" i="3"/>
  <c r="P1395" i="3" l="1"/>
  <c r="Q1395" i="3"/>
  <c r="O1396" i="3"/>
  <c r="P1396" i="3" l="1"/>
  <c r="Q1396" i="3"/>
  <c r="O1397" i="3"/>
  <c r="P1397" i="3" l="1"/>
  <c r="Q1397" i="3"/>
  <c r="O1398" i="3"/>
  <c r="Q1398" i="3" l="1"/>
  <c r="S608" i="3" s="1"/>
  <c r="P1398" i="3"/>
  <c r="R608" i="3" s="1"/>
  <c r="O1399" i="3"/>
  <c r="P1399" i="3" l="1"/>
  <c r="Q1399" i="3"/>
  <c r="O1400" i="3"/>
  <c r="S679" i="3" l="1"/>
  <c r="R679" i="3"/>
  <c r="S39" i="3"/>
  <c r="R39" i="3"/>
  <c r="Q1400" i="3"/>
  <c r="P1400" i="3"/>
  <c r="O1401" i="3"/>
  <c r="Q1401" i="3" l="1"/>
  <c r="P1401" i="3"/>
  <c r="O1402" i="3"/>
  <c r="Q1402" i="3" l="1"/>
  <c r="P1402" i="3"/>
  <c r="O1403" i="3"/>
  <c r="P1403" i="3" l="1"/>
  <c r="Q1403" i="3"/>
  <c r="O1404" i="3"/>
  <c r="Q1404" i="3" l="1"/>
  <c r="P1404" i="3"/>
  <c r="O1405" i="3"/>
  <c r="P1405" i="3" l="1"/>
  <c r="Q1405" i="3"/>
  <c r="O1406" i="3"/>
  <c r="R285" i="3" l="1"/>
  <c r="S285" i="3"/>
  <c r="Q1406" i="3"/>
  <c r="P1406" i="3"/>
  <c r="O1407" i="3"/>
  <c r="R326" i="3" l="1"/>
  <c r="R1046" i="3"/>
  <c r="S326" i="3"/>
  <c r="S1046" i="3"/>
  <c r="R1366" i="3"/>
  <c r="S1366" i="3"/>
  <c r="R566" i="3"/>
  <c r="S566" i="3"/>
  <c r="Q1407" i="3"/>
  <c r="P1407" i="3"/>
  <c r="O1408" i="3"/>
  <c r="P1408" i="3" l="1"/>
  <c r="Q1408" i="3"/>
  <c r="O1409" i="3"/>
  <c r="S488" i="3" l="1"/>
  <c r="S66" i="3"/>
  <c r="S144" i="3"/>
  <c r="R488" i="3"/>
  <c r="R66" i="3"/>
  <c r="R144" i="3"/>
  <c r="R1128" i="3"/>
  <c r="S1128" i="3"/>
  <c r="P1409" i="3"/>
  <c r="Q1409" i="3"/>
  <c r="O1410" i="3"/>
  <c r="Q1410" i="3" l="1"/>
  <c r="P1410" i="3"/>
  <c r="O1411" i="3"/>
  <c r="S1130" i="3" l="1"/>
  <c r="R1130" i="3"/>
  <c r="P1411" i="3"/>
  <c r="Q1411" i="3"/>
  <c r="O1412" i="3"/>
  <c r="Q1412" i="3" l="1"/>
  <c r="S1912" i="3" s="1"/>
  <c r="P1412" i="3"/>
  <c r="R1912" i="3" s="1"/>
  <c r="O1413" i="3"/>
  <c r="R1728" i="3" l="1"/>
  <c r="S1728" i="3"/>
  <c r="S892" i="3"/>
  <c r="R892" i="3"/>
  <c r="P1413" i="3"/>
  <c r="Q1413" i="3"/>
  <c r="O1414" i="3"/>
  <c r="R1771" i="3" l="1"/>
  <c r="S1771" i="3"/>
  <c r="S333" i="3"/>
  <c r="R333" i="3"/>
  <c r="S653" i="3"/>
  <c r="R653" i="3"/>
  <c r="Q1414" i="3"/>
  <c r="P1414" i="3"/>
  <c r="O1415" i="3"/>
  <c r="P1415" i="3" l="1"/>
  <c r="Q1415" i="3"/>
  <c r="O1416" i="3"/>
  <c r="S1295" i="3" l="1"/>
  <c r="R1295" i="3"/>
  <c r="Q1416" i="3"/>
  <c r="S1038" i="3" s="1"/>
  <c r="P1416" i="3"/>
  <c r="R1038" i="3" s="1"/>
  <c r="O1417" i="3"/>
  <c r="S976" i="3" l="1"/>
  <c r="R976" i="3"/>
  <c r="P1417" i="3"/>
  <c r="Q1417" i="3"/>
  <c r="O1418" i="3"/>
  <c r="Q1418" i="3" l="1"/>
  <c r="P1418" i="3"/>
  <c r="O1419" i="3"/>
  <c r="P1419" i="3" l="1"/>
  <c r="R609" i="3" s="1"/>
  <c r="Q1419" i="3"/>
  <c r="S609" i="3" s="1"/>
  <c r="O1420" i="3"/>
  <c r="Q1420" i="3" l="1"/>
  <c r="S1198" i="3" s="1"/>
  <c r="P1420" i="3"/>
  <c r="R1198" i="3" s="1"/>
  <c r="O1421" i="3"/>
  <c r="P1421" i="3" l="1"/>
  <c r="R1965" i="3" s="1"/>
  <c r="Q1421" i="3"/>
  <c r="S1965" i="3" s="1"/>
  <c r="O1422" i="3"/>
  <c r="Q1422" i="3" l="1"/>
  <c r="P1422" i="3"/>
  <c r="O1423" i="3"/>
  <c r="S982" i="3" l="1"/>
  <c r="R982" i="3"/>
  <c r="P1423" i="3"/>
  <c r="Q1423" i="3"/>
  <c r="O1424" i="3"/>
  <c r="Q1424" i="3" l="1"/>
  <c r="P1424" i="3"/>
  <c r="O1425" i="3"/>
  <c r="R664" i="3" l="1"/>
  <c r="R1064" i="3"/>
  <c r="S664" i="3"/>
  <c r="S1064" i="3"/>
  <c r="P1425" i="3"/>
  <c r="Q1425" i="3"/>
  <c r="O1426" i="3"/>
  <c r="P1426" i="3" l="1"/>
  <c r="Q1426" i="3"/>
  <c r="O1427" i="3"/>
  <c r="S426" i="3" l="1"/>
  <c r="R426" i="3"/>
  <c r="P1427" i="3"/>
  <c r="Q1427" i="3"/>
  <c r="O1428" i="3"/>
  <c r="Q1428" i="3" l="1"/>
  <c r="P1428" i="3"/>
  <c r="O1429" i="3"/>
  <c r="P1429" i="3" l="1"/>
  <c r="Q1429" i="3"/>
  <c r="O1430" i="3"/>
  <c r="Q1430" i="3" l="1"/>
  <c r="P1430" i="3"/>
  <c r="O1431" i="3"/>
  <c r="R110" i="3" l="1"/>
  <c r="S110" i="3"/>
  <c r="P1431" i="3"/>
  <c r="Q1431" i="3"/>
  <c r="O1432" i="3"/>
  <c r="R911" i="3" l="1"/>
  <c r="R67" i="3"/>
  <c r="R145" i="3"/>
  <c r="S911" i="3"/>
  <c r="S67" i="3"/>
  <c r="S145" i="3"/>
  <c r="P1432" i="3"/>
  <c r="Q1432" i="3"/>
  <c r="O1433" i="3"/>
  <c r="S192" i="3" l="1"/>
  <c r="R192" i="3"/>
  <c r="R112" i="3"/>
  <c r="S112" i="3"/>
  <c r="P1433" i="3"/>
  <c r="Q1433" i="3"/>
  <c r="O1434" i="3"/>
  <c r="R1729" i="3" l="1"/>
  <c r="R1223" i="3"/>
  <c r="S1729" i="3"/>
  <c r="S1223" i="3"/>
  <c r="S753" i="3"/>
  <c r="R753" i="3"/>
  <c r="R1913" i="3"/>
  <c r="S1913" i="3"/>
  <c r="Q1434" i="3"/>
  <c r="P1434" i="3"/>
  <c r="O1435" i="3"/>
  <c r="R114" i="3" l="1"/>
  <c r="S114" i="3"/>
  <c r="P1435" i="3"/>
  <c r="Q1435" i="3"/>
  <c r="O1436" i="3"/>
  <c r="S1772" i="3" l="1"/>
  <c r="S1039" i="3"/>
  <c r="R1772" i="3"/>
  <c r="R1039" i="3"/>
  <c r="R435" i="3"/>
  <c r="S435" i="3"/>
  <c r="Q1436" i="3"/>
  <c r="P1436" i="3"/>
  <c r="O1437" i="3"/>
  <c r="S196" i="3" l="1"/>
  <c r="R196" i="3"/>
  <c r="Q1437" i="3"/>
  <c r="P1437" i="3"/>
  <c r="O1438" i="3"/>
  <c r="Q1438" i="3" l="1"/>
  <c r="P1438" i="3"/>
  <c r="O1439" i="3"/>
  <c r="P1439" i="3" l="1"/>
  <c r="Q1439" i="3"/>
  <c r="O1440" i="3"/>
  <c r="R1199" i="3" l="1"/>
  <c r="S1199" i="3"/>
  <c r="Q1440" i="3"/>
  <c r="S610" i="3" s="1"/>
  <c r="P1440" i="3"/>
  <c r="R610" i="3" s="1"/>
  <c r="O1441" i="3"/>
  <c r="S1960" i="3" l="1"/>
  <c r="S680" i="3"/>
  <c r="R680" i="3"/>
  <c r="R1960" i="3"/>
  <c r="R40" i="3"/>
  <c r="S40" i="3"/>
  <c r="P1441" i="3"/>
  <c r="Q1441" i="3"/>
  <c r="O1442" i="3"/>
  <c r="Q1442" i="3" l="1"/>
  <c r="P1442" i="3"/>
  <c r="O1443" i="3"/>
  <c r="P1443" i="3" l="1"/>
  <c r="Q1443" i="3"/>
  <c r="O1444" i="3"/>
  <c r="Q1444" i="3" l="1"/>
  <c r="P1444" i="3"/>
  <c r="O1445" i="3"/>
  <c r="P1445" i="3" l="1"/>
  <c r="Q1445" i="3"/>
  <c r="O1446" i="3"/>
  <c r="S245" i="3" l="1"/>
  <c r="R245" i="3"/>
  <c r="S725" i="3"/>
  <c r="S1445" i="3"/>
  <c r="R725" i="3"/>
  <c r="R1445" i="3"/>
  <c r="Q1446" i="3"/>
  <c r="P1446" i="3"/>
  <c r="O1447" i="3"/>
  <c r="S286" i="3" l="1"/>
  <c r="S1966" i="3"/>
  <c r="R286" i="3"/>
  <c r="R1966" i="3"/>
  <c r="P1447" i="3"/>
  <c r="Q1447" i="3"/>
  <c r="O1448" i="3"/>
  <c r="S1207" i="3" l="1"/>
  <c r="S1898" i="3"/>
  <c r="R1207" i="3"/>
  <c r="R1898" i="3"/>
  <c r="S1047" i="3"/>
  <c r="S567" i="3"/>
  <c r="R1047" i="3"/>
  <c r="R567" i="3"/>
  <c r="S327" i="3"/>
  <c r="R327" i="3"/>
  <c r="R1367" i="3"/>
  <c r="S1367" i="3"/>
  <c r="Q1448" i="3"/>
  <c r="P1448" i="3"/>
  <c r="O1449" i="3"/>
  <c r="P1449" i="3" l="1"/>
  <c r="Q1449" i="3"/>
  <c r="O1450" i="3"/>
  <c r="S489" i="3" l="1"/>
  <c r="R489" i="3"/>
  <c r="S649" i="3"/>
  <c r="R649" i="3"/>
  <c r="Q1450" i="3"/>
  <c r="P1450" i="3"/>
  <c r="O1451" i="3"/>
  <c r="P1451" i="3" l="1"/>
  <c r="Q1451" i="3"/>
  <c r="O1452" i="3"/>
  <c r="R1131" i="3" l="1"/>
  <c r="S1131" i="3"/>
  <c r="Q1452" i="3"/>
  <c r="S292" i="3" s="1"/>
  <c r="P1452" i="3"/>
  <c r="R292" i="3" s="1"/>
  <c r="O1453" i="3"/>
  <c r="R532" i="3" l="1"/>
  <c r="S532" i="3"/>
  <c r="P1453" i="3"/>
  <c r="Q1453" i="3"/>
  <c r="O1454" i="3"/>
  <c r="S813" i="3" l="1"/>
  <c r="R813" i="3"/>
  <c r="R893" i="3"/>
  <c r="S893" i="3"/>
  <c r="Q1454" i="3"/>
  <c r="S1040" i="3" s="1"/>
  <c r="P1454" i="3"/>
  <c r="R1040" i="3" s="1"/>
  <c r="O1455" i="3"/>
  <c r="R1730" i="3" l="1"/>
  <c r="R1454" i="3"/>
  <c r="R1224" i="3"/>
  <c r="S1730" i="3"/>
  <c r="S1454" i="3"/>
  <c r="S1224" i="3"/>
  <c r="R1414" i="3"/>
  <c r="R68" i="3"/>
  <c r="R1940" i="3"/>
  <c r="R1862" i="3"/>
  <c r="R146" i="3"/>
  <c r="S1414" i="3"/>
  <c r="S68" i="3"/>
  <c r="S1940" i="3"/>
  <c r="S1862" i="3"/>
  <c r="S146" i="3"/>
  <c r="S334" i="3"/>
  <c r="R334" i="3"/>
  <c r="S654" i="3"/>
  <c r="S374" i="3"/>
  <c r="R654" i="3"/>
  <c r="R374" i="3"/>
  <c r="Q1455" i="3"/>
  <c r="P1455" i="3"/>
  <c r="O1456" i="3"/>
  <c r="R2005" i="3" l="1"/>
  <c r="S2005" i="3"/>
  <c r="R655" i="3"/>
  <c r="S655" i="3"/>
  <c r="Q1456" i="3"/>
  <c r="P1456" i="3"/>
  <c r="O1457" i="3"/>
  <c r="R376" i="3" l="1"/>
  <c r="S376" i="3"/>
  <c r="R1296" i="3"/>
  <c r="S1296" i="3"/>
  <c r="P1457" i="3"/>
  <c r="R1809" i="3" s="1"/>
  <c r="Q1457" i="3"/>
  <c r="S1809" i="3" s="1"/>
  <c r="O1458" i="3"/>
  <c r="R1819" i="3" l="1"/>
  <c r="R1773" i="3"/>
  <c r="S1819" i="3"/>
  <c r="S1773" i="3"/>
  <c r="S977" i="3"/>
  <c r="R977" i="3"/>
  <c r="Q1458" i="3"/>
  <c r="S1138" i="3" s="1"/>
  <c r="P1458" i="3"/>
  <c r="R1138" i="3" s="1"/>
  <c r="O1459" i="3"/>
  <c r="S418" i="3" l="1"/>
  <c r="R418" i="3"/>
  <c r="P1459" i="3"/>
  <c r="Q1459" i="3"/>
  <c r="O1460" i="3"/>
  <c r="S579" i="3" l="1"/>
  <c r="S1999" i="3"/>
  <c r="R579" i="3"/>
  <c r="R1999" i="3"/>
  <c r="Q1460" i="3"/>
  <c r="P1460" i="3"/>
  <c r="O1461" i="3"/>
  <c r="Q1461" i="3" l="1"/>
  <c r="P1461" i="3"/>
  <c r="O1462" i="3"/>
  <c r="R1531" i="3" l="1"/>
  <c r="R611" i="3"/>
  <c r="S1531" i="3"/>
  <c r="S611" i="3"/>
  <c r="R1309" i="3"/>
  <c r="S1309" i="3"/>
  <c r="R341" i="3"/>
  <c r="S341" i="3"/>
  <c r="P1462" i="3"/>
  <c r="Q1462" i="3"/>
  <c r="O1463" i="3"/>
  <c r="P1463" i="3" l="1"/>
  <c r="Q1463" i="3"/>
  <c r="O1464" i="3"/>
  <c r="S743" i="3" l="1"/>
  <c r="S983" i="3"/>
  <c r="R743" i="3"/>
  <c r="R983" i="3"/>
  <c r="Q1464" i="3"/>
  <c r="P1464" i="3"/>
  <c r="O1465" i="3"/>
  <c r="P1465" i="3" l="1"/>
  <c r="Q1465" i="3"/>
  <c r="O1466" i="3"/>
  <c r="R665" i="3" l="1"/>
  <c r="R1065" i="3"/>
  <c r="S665" i="3"/>
  <c r="S1065" i="3"/>
  <c r="Q1466" i="3"/>
  <c r="P1466" i="3"/>
  <c r="O1467" i="3"/>
  <c r="P1467" i="3" l="1"/>
  <c r="Q1467" i="3"/>
  <c r="O1468" i="3"/>
  <c r="S427" i="3" l="1"/>
  <c r="R427" i="3"/>
  <c r="S907" i="3"/>
  <c r="R907" i="3"/>
  <c r="Q1468" i="3"/>
  <c r="P1468" i="3"/>
  <c r="O1469" i="3"/>
  <c r="P1469" i="3" l="1"/>
  <c r="Q1469" i="3"/>
  <c r="O1470" i="3"/>
  <c r="S1899" i="3" l="1"/>
  <c r="R1899" i="3"/>
  <c r="R669" i="3"/>
  <c r="S669" i="3"/>
  <c r="R189" i="3"/>
  <c r="S189" i="3"/>
  <c r="Q1470" i="3"/>
  <c r="P1470" i="3"/>
  <c r="O1471" i="3"/>
  <c r="P1471" i="3" l="1"/>
  <c r="Q1471" i="3"/>
  <c r="O1472" i="3"/>
  <c r="S831" i="3" l="1"/>
  <c r="S1851" i="3"/>
  <c r="R831" i="3"/>
  <c r="R1851" i="3"/>
  <c r="R1071" i="3"/>
  <c r="S1071" i="3"/>
  <c r="Q1472" i="3"/>
  <c r="P1472" i="3"/>
  <c r="O1473" i="3"/>
  <c r="R912" i="3" l="1"/>
  <c r="S912" i="3"/>
  <c r="P1473" i="3"/>
  <c r="Q1473" i="3"/>
  <c r="O1474" i="3"/>
  <c r="R513" i="3" l="1"/>
  <c r="S513" i="3"/>
  <c r="S193" i="3"/>
  <c r="R193" i="3"/>
  <c r="S113" i="3"/>
  <c r="R113" i="3"/>
  <c r="Q1474" i="3"/>
  <c r="P1474" i="3"/>
  <c r="O1475" i="3"/>
  <c r="S754" i="3" l="1"/>
  <c r="R754" i="3"/>
  <c r="R1914" i="3"/>
  <c r="S1914" i="3"/>
  <c r="P1475" i="3"/>
  <c r="Q1475" i="3"/>
  <c r="O1476" i="3"/>
  <c r="R1731" i="3" l="1"/>
  <c r="R1685" i="3"/>
  <c r="R1455" i="3"/>
  <c r="R995" i="3"/>
  <c r="R1225" i="3"/>
  <c r="S1731" i="3"/>
  <c r="S1685" i="3"/>
  <c r="S1455" i="3"/>
  <c r="S995" i="3"/>
  <c r="S1225" i="3"/>
  <c r="R115" i="3"/>
  <c r="S115" i="3"/>
  <c r="Q1476" i="3"/>
  <c r="P1476" i="3"/>
  <c r="O1477" i="3"/>
  <c r="S436" i="3" l="1"/>
  <c r="R436" i="3"/>
  <c r="P1477" i="3"/>
  <c r="Q1477" i="3"/>
  <c r="O1478" i="3"/>
  <c r="S1155" i="3" l="1"/>
  <c r="R1155" i="3"/>
  <c r="R1863" i="3"/>
  <c r="R69" i="3"/>
  <c r="R1941" i="3"/>
  <c r="R147" i="3"/>
  <c r="S1863" i="3"/>
  <c r="S69" i="3"/>
  <c r="S1941" i="3"/>
  <c r="S147" i="3"/>
  <c r="S197" i="3"/>
  <c r="R197" i="3"/>
  <c r="R117" i="3"/>
  <c r="S117" i="3"/>
  <c r="Q1478" i="3"/>
  <c r="P1478" i="3"/>
  <c r="O1479" i="3"/>
  <c r="S1810" i="3" l="1"/>
  <c r="S2000" i="3"/>
  <c r="R1810" i="3"/>
  <c r="R2000" i="3"/>
  <c r="R1358" i="3"/>
  <c r="S1358" i="3"/>
  <c r="P1479" i="3"/>
  <c r="R1774" i="3" s="1"/>
  <c r="Q1479" i="3"/>
  <c r="S1774" i="3" s="1"/>
  <c r="O1480" i="3"/>
  <c r="S1279" i="3" l="1"/>
  <c r="S1820" i="3"/>
  <c r="R1279" i="3"/>
  <c r="R1820" i="3"/>
  <c r="Q1480" i="3"/>
  <c r="P1480" i="3"/>
  <c r="O1481" i="3"/>
  <c r="R1200" i="3" l="1"/>
  <c r="S1200" i="3"/>
  <c r="P1481" i="3"/>
  <c r="Q1481" i="3"/>
  <c r="O1482" i="3"/>
  <c r="R1542" i="3" l="1"/>
  <c r="R1337" i="3"/>
  <c r="S1542" i="3"/>
  <c r="S1337" i="3"/>
  <c r="S281" i="3"/>
  <c r="S201" i="3"/>
  <c r="S681" i="3"/>
  <c r="S1961" i="3"/>
  <c r="S521" i="3"/>
  <c r="S1041" i="3"/>
  <c r="R281" i="3"/>
  <c r="R201" i="3"/>
  <c r="R1961" i="3"/>
  <c r="R681" i="3"/>
  <c r="R521" i="3"/>
  <c r="R1041" i="3"/>
  <c r="S41" i="3"/>
  <c r="R41" i="3"/>
  <c r="Q1482" i="3"/>
  <c r="P1482" i="3"/>
  <c r="O1483" i="3"/>
  <c r="R1532" i="3" l="1"/>
  <c r="R1992" i="3"/>
  <c r="S1532" i="3"/>
  <c r="S1992" i="3"/>
  <c r="P1483" i="3"/>
  <c r="Q1483" i="3"/>
  <c r="O1484" i="3"/>
  <c r="S1310" i="3" l="1"/>
  <c r="R1310" i="3"/>
  <c r="Q1484" i="3"/>
  <c r="P1484" i="3"/>
  <c r="O1485" i="3"/>
  <c r="P1485" i="3" l="1"/>
  <c r="Q1485" i="3"/>
  <c r="O1486" i="3"/>
  <c r="S445" i="3" l="1"/>
  <c r="R445" i="3"/>
  <c r="S205" i="3"/>
  <c r="R205" i="3"/>
  <c r="Q1486" i="3"/>
  <c r="P1486" i="3"/>
  <c r="O1487" i="3"/>
  <c r="S246" i="3" l="1"/>
  <c r="R246" i="3"/>
  <c r="S726" i="3"/>
  <c r="S1446" i="3"/>
  <c r="R726" i="3"/>
  <c r="R1446" i="3"/>
  <c r="R2006" i="3"/>
  <c r="S2006" i="3"/>
  <c r="P1487" i="3"/>
  <c r="Q1487" i="3"/>
  <c r="O1488" i="3"/>
  <c r="S287" i="3" l="1"/>
  <c r="S1967" i="3"/>
  <c r="R287" i="3"/>
  <c r="R1967" i="3"/>
  <c r="Q1488" i="3"/>
  <c r="P1488" i="3"/>
  <c r="O1489" i="3"/>
  <c r="S568" i="3" l="1"/>
  <c r="S1208" i="3"/>
  <c r="R568" i="3"/>
  <c r="R1208" i="3"/>
  <c r="R1048" i="3"/>
  <c r="R728" i="3"/>
  <c r="S1048" i="3"/>
  <c r="S728" i="3"/>
  <c r="R1368" i="3"/>
  <c r="R328" i="3"/>
  <c r="S1368" i="3"/>
  <c r="S328" i="3"/>
  <c r="P1489" i="3"/>
  <c r="Q1489" i="3"/>
  <c r="O1490" i="3"/>
  <c r="Q1490" i="3" l="1"/>
  <c r="P1490" i="3"/>
  <c r="O1491" i="3"/>
  <c r="R490" i="3" l="1"/>
  <c r="R1022" i="3"/>
  <c r="S490" i="3"/>
  <c r="S1022" i="3"/>
  <c r="S650" i="3"/>
  <c r="R650" i="3"/>
  <c r="Q1491" i="3"/>
  <c r="P1491" i="3"/>
  <c r="O1492" i="3"/>
  <c r="R1371" i="3" l="1"/>
  <c r="R1900" i="3"/>
  <c r="S1371" i="3"/>
  <c r="S1900" i="3"/>
  <c r="R251" i="3"/>
  <c r="S251" i="3"/>
  <c r="Q1492" i="3"/>
  <c r="S1692" i="3" s="1"/>
  <c r="P1492" i="3"/>
  <c r="R1692" i="3" s="1"/>
  <c r="O1493" i="3"/>
  <c r="S1132" i="3" l="1"/>
  <c r="R1132" i="3"/>
  <c r="S612" i="3"/>
  <c r="R612" i="3"/>
  <c r="P1493" i="3"/>
  <c r="Q1493" i="3"/>
  <c r="O1494" i="3"/>
  <c r="S1852" i="3" l="1"/>
  <c r="R1852" i="3"/>
  <c r="R293" i="3"/>
  <c r="S293" i="3"/>
  <c r="R533" i="3"/>
  <c r="S533" i="3"/>
  <c r="S1413" i="3"/>
  <c r="R1413" i="3"/>
  <c r="Q1494" i="3"/>
  <c r="P1494" i="3"/>
  <c r="O1495" i="3"/>
  <c r="S814" i="3" l="1"/>
  <c r="R814" i="3"/>
  <c r="R894" i="3"/>
  <c r="S894" i="3"/>
  <c r="P1495" i="3"/>
  <c r="Q1495" i="3"/>
  <c r="O1496" i="3"/>
  <c r="S1415" i="3" l="1"/>
  <c r="R1415" i="3"/>
  <c r="S335" i="3"/>
  <c r="R335" i="3"/>
  <c r="S375" i="3"/>
  <c r="R375" i="3"/>
  <c r="Q1496" i="3"/>
  <c r="P1496" i="3"/>
  <c r="O1497" i="3"/>
  <c r="S1686" i="3" l="1"/>
  <c r="S996" i="3"/>
  <c r="S1456" i="3"/>
  <c r="S1226" i="3"/>
  <c r="R1686" i="3"/>
  <c r="R996" i="3"/>
  <c r="R1456" i="3"/>
  <c r="R1226" i="3"/>
  <c r="S1732" i="3"/>
  <c r="S1180" i="3"/>
  <c r="R1732" i="3"/>
  <c r="R1180" i="3"/>
  <c r="S656" i="3"/>
  <c r="R656" i="3"/>
  <c r="P1497" i="3"/>
  <c r="R2001" i="3" s="1"/>
  <c r="Q1497" i="3"/>
  <c r="S2001" i="3" s="1"/>
  <c r="O1498" i="3"/>
  <c r="R377" i="3" l="1"/>
  <c r="S377" i="3"/>
  <c r="S1297" i="3"/>
  <c r="R1297" i="3"/>
  <c r="Q1498" i="3"/>
  <c r="P1498" i="3"/>
  <c r="O1499" i="3"/>
  <c r="R978" i="3" l="1"/>
  <c r="S978" i="3"/>
  <c r="P1499" i="3"/>
  <c r="R1811" i="3" s="1"/>
  <c r="Q1499" i="3"/>
  <c r="S1811" i="3" s="1"/>
  <c r="O1500" i="3"/>
  <c r="R1139" i="3" l="1"/>
  <c r="R1156" i="3"/>
  <c r="R2007" i="3"/>
  <c r="S1139" i="3"/>
  <c r="S1156" i="3"/>
  <c r="S2007" i="3"/>
  <c r="S419" i="3"/>
  <c r="S299" i="3"/>
  <c r="R419" i="3"/>
  <c r="R299" i="3"/>
  <c r="Q1500" i="3"/>
  <c r="P1500" i="3"/>
  <c r="O1501" i="3"/>
  <c r="R70" i="3" l="1"/>
  <c r="R1864" i="3"/>
  <c r="R1942" i="3"/>
  <c r="R148" i="3"/>
  <c r="S70" i="3"/>
  <c r="S1864" i="3"/>
  <c r="S1942" i="3"/>
  <c r="S148" i="3"/>
  <c r="S580" i="3"/>
  <c r="S500" i="3"/>
  <c r="R580" i="3"/>
  <c r="R500" i="3"/>
  <c r="P1501" i="3"/>
  <c r="Q1501" i="3"/>
  <c r="O1502" i="3"/>
  <c r="S1775" i="3" l="1"/>
  <c r="R1775" i="3"/>
  <c r="S1821" i="3"/>
  <c r="R1821" i="3"/>
  <c r="Q1502" i="3"/>
  <c r="P1502" i="3"/>
  <c r="O1503" i="3"/>
  <c r="R1338" i="3" l="1"/>
  <c r="S1338" i="3"/>
  <c r="R342" i="3"/>
  <c r="S342" i="3"/>
  <c r="P1503" i="3"/>
  <c r="R1533" i="3" s="1"/>
  <c r="Q1503" i="3"/>
  <c r="S1533" i="3" s="1"/>
  <c r="O1504" i="3"/>
  <c r="S1543" i="3" l="1"/>
  <c r="R1543" i="3"/>
  <c r="Q1504" i="3"/>
  <c r="P1504" i="3"/>
  <c r="O1505" i="3"/>
  <c r="S744" i="3" l="1"/>
  <c r="S984" i="3"/>
  <c r="R744" i="3"/>
  <c r="R984" i="3"/>
  <c r="P1505" i="3"/>
  <c r="R1311" i="3" s="1"/>
  <c r="Q1505" i="3"/>
  <c r="S1311" i="3" s="1"/>
  <c r="O1506" i="3"/>
  <c r="Q1506" i="3" l="1"/>
  <c r="P1506" i="3"/>
  <c r="O1507" i="3"/>
  <c r="S666" i="3" l="1"/>
  <c r="S1066" i="3"/>
  <c r="R666" i="3"/>
  <c r="R1066" i="3"/>
  <c r="P1507" i="3"/>
  <c r="Q1507" i="3"/>
  <c r="O1508" i="3"/>
  <c r="Q1508" i="3" l="1"/>
  <c r="P1508" i="3"/>
  <c r="O1509" i="3"/>
  <c r="R428" i="3" l="1"/>
  <c r="S428" i="3"/>
  <c r="Q1509" i="3"/>
  <c r="P1509" i="3"/>
  <c r="O1510" i="3"/>
  <c r="R1957" i="3" l="1"/>
  <c r="R1566" i="3"/>
  <c r="S1957" i="3"/>
  <c r="S1566" i="3"/>
  <c r="S349" i="3"/>
  <c r="R349" i="3"/>
  <c r="Q1510" i="3"/>
  <c r="P1510" i="3"/>
  <c r="O1511" i="3"/>
  <c r="S670" i="3" l="1"/>
  <c r="S1610" i="3"/>
  <c r="R670" i="3"/>
  <c r="R1610" i="3"/>
  <c r="S1630" i="3"/>
  <c r="R1630" i="3"/>
  <c r="R510" i="3"/>
  <c r="S510" i="3"/>
  <c r="R190" i="3"/>
  <c r="S190" i="3"/>
  <c r="P1511" i="3"/>
  <c r="R1023" i="3" s="1"/>
  <c r="Q1511" i="3"/>
  <c r="S1023" i="3" s="1"/>
  <c r="O1512" i="3"/>
  <c r="Q1512" i="3" l="1"/>
  <c r="S832" i="3" s="1"/>
  <c r="P1512" i="3"/>
  <c r="R832" i="3" s="1"/>
  <c r="O1513" i="3"/>
  <c r="R1072" i="3" l="1"/>
  <c r="S1072" i="3"/>
  <c r="P1513" i="3"/>
  <c r="R1901" i="3" s="1"/>
  <c r="Q1513" i="3"/>
  <c r="S1901" i="3" s="1"/>
  <c r="O1514" i="3"/>
  <c r="S913" i="3" l="1"/>
  <c r="R913" i="3"/>
  <c r="S993" i="3"/>
  <c r="S1993" i="3"/>
  <c r="R993" i="3"/>
  <c r="R1993" i="3"/>
  <c r="Q1514" i="3"/>
  <c r="S514" i="3" s="1"/>
  <c r="P1514" i="3"/>
  <c r="R514" i="3" s="1"/>
  <c r="O1515" i="3"/>
  <c r="S194" i="3" l="1"/>
  <c r="R194" i="3"/>
  <c r="P1515" i="3"/>
  <c r="R1853" i="3" s="1"/>
  <c r="Q1515" i="3"/>
  <c r="S1853" i="3" s="1"/>
  <c r="O1516" i="3"/>
  <c r="S755" i="3" l="1"/>
  <c r="R755" i="3"/>
  <c r="S1915" i="3"/>
  <c r="R1915" i="3"/>
  <c r="P1516" i="3"/>
  <c r="Q1516" i="3"/>
  <c r="O1517" i="3"/>
  <c r="S116" i="3" l="1"/>
  <c r="R116" i="3"/>
  <c r="P1517" i="3"/>
  <c r="R1410" i="3" s="1"/>
  <c r="Q1517" i="3"/>
  <c r="S1410" i="3" s="1"/>
  <c r="O1518" i="3"/>
  <c r="R1687" i="3" l="1"/>
  <c r="R997" i="3"/>
  <c r="R1457" i="3"/>
  <c r="R1227" i="3"/>
  <c r="S1687" i="3"/>
  <c r="S997" i="3"/>
  <c r="S1457" i="3"/>
  <c r="S1227" i="3"/>
  <c r="R1733" i="3"/>
  <c r="R1181" i="3"/>
  <c r="S1733" i="3"/>
  <c r="S1181" i="3"/>
  <c r="S1621" i="3"/>
  <c r="R1621" i="3"/>
  <c r="S437" i="3"/>
  <c r="R437" i="3"/>
  <c r="Q1518" i="3"/>
  <c r="P1518" i="3"/>
  <c r="O1519" i="3"/>
  <c r="S198" i="3" l="1"/>
  <c r="R198" i="3"/>
  <c r="R118" i="3"/>
  <c r="S118" i="3"/>
  <c r="P1519" i="3"/>
  <c r="R959" i="3" s="1"/>
  <c r="Q1519" i="3"/>
  <c r="S959" i="3" s="1"/>
  <c r="O1520" i="3"/>
  <c r="S1359" i="3" l="1"/>
  <c r="R1359" i="3"/>
  <c r="Q1520" i="3"/>
  <c r="P1520" i="3"/>
  <c r="O1521" i="3"/>
  <c r="R1280" i="3" l="1"/>
  <c r="R1812" i="3"/>
  <c r="S1280" i="3"/>
  <c r="S1812" i="3"/>
  <c r="S120" i="3"/>
  <c r="R120" i="3"/>
  <c r="P1521" i="3"/>
  <c r="Q1521" i="3"/>
  <c r="O1522" i="3"/>
  <c r="R1157" i="3" l="1"/>
  <c r="R2008" i="3"/>
  <c r="S1157" i="3"/>
  <c r="S2008" i="3"/>
  <c r="S1201" i="3"/>
  <c r="R1201" i="3"/>
  <c r="Q1522" i="3"/>
  <c r="P1522" i="3"/>
  <c r="O1523" i="3"/>
  <c r="S1922" i="3" l="1"/>
  <c r="S682" i="3"/>
  <c r="S282" i="3"/>
  <c r="S202" i="3"/>
  <c r="S2002" i="3"/>
  <c r="S1442" i="3"/>
  <c r="S1962" i="3"/>
  <c r="S1002" i="3"/>
  <c r="S1522" i="3"/>
  <c r="S522" i="3"/>
  <c r="S1042" i="3"/>
  <c r="R1922" i="3"/>
  <c r="R682" i="3"/>
  <c r="R282" i="3"/>
  <c r="R202" i="3"/>
  <c r="R2002" i="3"/>
  <c r="R1442" i="3"/>
  <c r="R1002" i="3"/>
  <c r="R1962" i="3"/>
  <c r="R1522" i="3"/>
  <c r="R522" i="3"/>
  <c r="R1042" i="3"/>
  <c r="R42" i="3"/>
  <c r="S42" i="3"/>
  <c r="P1523" i="3"/>
  <c r="Q1523" i="3"/>
  <c r="O1524" i="3"/>
  <c r="S787" i="3" l="1"/>
  <c r="S1339" i="3"/>
  <c r="R787" i="3"/>
  <c r="R1339" i="3"/>
  <c r="S1822" i="3"/>
  <c r="S1776" i="3"/>
  <c r="R1822" i="3"/>
  <c r="R1776" i="3"/>
  <c r="S71" i="3"/>
  <c r="S1865" i="3"/>
  <c r="S383" i="3"/>
  <c r="S1943" i="3"/>
  <c r="S149" i="3"/>
  <c r="S1475" i="3"/>
  <c r="R71" i="3"/>
  <c r="R1865" i="3"/>
  <c r="R1943" i="3"/>
  <c r="R383" i="3"/>
  <c r="R149" i="3"/>
  <c r="R1475" i="3"/>
  <c r="Q1524" i="3"/>
  <c r="S1534" i="3" s="1"/>
  <c r="P1524" i="3"/>
  <c r="R1534" i="3" s="1"/>
  <c r="O1525" i="3"/>
  <c r="P1525" i="3" l="1"/>
  <c r="R1645" i="3" s="1"/>
  <c r="Q1525" i="3"/>
  <c r="S1645" i="3" s="1"/>
  <c r="O1526" i="3"/>
  <c r="S1544" i="3" l="1"/>
  <c r="R1544" i="3"/>
  <c r="S1981" i="3"/>
  <c r="R1981" i="3"/>
  <c r="S805" i="3"/>
  <c r="R805" i="3"/>
  <c r="S525" i="3"/>
  <c r="R525" i="3"/>
  <c r="S165" i="3"/>
  <c r="R165" i="3"/>
  <c r="Q1526" i="3"/>
  <c r="S866" i="3" s="1"/>
  <c r="P1526" i="3"/>
  <c r="R866" i="3" s="1"/>
  <c r="O1527" i="3"/>
  <c r="R446" i="3" l="1"/>
  <c r="S446" i="3"/>
  <c r="R206" i="3"/>
  <c r="S206" i="3"/>
  <c r="P1527" i="3"/>
  <c r="R1312" i="3" s="1"/>
  <c r="Q1527" i="3"/>
  <c r="S1312" i="3" s="1"/>
  <c r="O1528" i="3"/>
  <c r="S247" i="3" l="1"/>
  <c r="R247" i="3"/>
  <c r="R727" i="3"/>
  <c r="R1447" i="3"/>
  <c r="S727" i="3"/>
  <c r="S1447" i="3"/>
  <c r="Q1528" i="3"/>
  <c r="P1528" i="3"/>
  <c r="O1529" i="3"/>
  <c r="S288" i="3" l="1"/>
  <c r="S1968" i="3"/>
  <c r="R288" i="3"/>
  <c r="R1968" i="3"/>
  <c r="R1488" i="3"/>
  <c r="S1488" i="3"/>
  <c r="P1529" i="3"/>
  <c r="Q1529" i="3"/>
  <c r="O1530" i="3"/>
  <c r="S409" i="3" l="1"/>
  <c r="S1958" i="3"/>
  <c r="S1567" i="3"/>
  <c r="R409" i="3"/>
  <c r="R1958" i="3"/>
  <c r="R1567" i="3"/>
  <c r="S569" i="3"/>
  <c r="S1209" i="3"/>
  <c r="R569" i="3"/>
  <c r="R1209" i="3"/>
  <c r="R1049" i="3"/>
  <c r="R729" i="3"/>
  <c r="S1049" i="3"/>
  <c r="S729" i="3"/>
  <c r="R329" i="3"/>
  <c r="S329" i="3"/>
  <c r="R1369" i="3"/>
  <c r="S1369" i="3"/>
  <c r="Q1530" i="3"/>
  <c r="P1530" i="3"/>
  <c r="O1531" i="3"/>
  <c r="S210" i="3" l="1"/>
  <c r="R210" i="3"/>
  <c r="P1531" i="3"/>
  <c r="Q1531" i="3"/>
  <c r="O1532" i="3"/>
  <c r="R1381" i="3" l="1"/>
  <c r="R1611" i="3"/>
  <c r="S1381" i="3"/>
  <c r="S1611" i="3"/>
  <c r="S1491" i="3"/>
  <c r="S491" i="3"/>
  <c r="R1491" i="3"/>
  <c r="R491" i="3"/>
  <c r="S651" i="3"/>
  <c r="R651" i="3"/>
  <c r="Q1532" i="3"/>
  <c r="P1532" i="3"/>
  <c r="O1533" i="3"/>
  <c r="R1576" i="3" l="1"/>
  <c r="R1024" i="3"/>
  <c r="S1576" i="3"/>
  <c r="S1024" i="3"/>
  <c r="S1372" i="3"/>
  <c r="R1372" i="3"/>
  <c r="S252" i="3"/>
  <c r="R252" i="3"/>
  <c r="P1533" i="3"/>
  <c r="Q1533" i="3"/>
  <c r="O1534" i="3"/>
  <c r="R1693" i="3" l="1"/>
  <c r="R1489" i="3"/>
  <c r="S1693" i="3"/>
  <c r="S1489" i="3"/>
  <c r="S1133" i="3"/>
  <c r="R1133" i="3"/>
  <c r="R613" i="3"/>
  <c r="S613" i="3"/>
  <c r="P1534" i="3"/>
  <c r="R1254" i="3" s="1"/>
  <c r="Q1534" i="3"/>
  <c r="S1254" i="3" s="1"/>
  <c r="O1535" i="3"/>
  <c r="S534" i="3" l="1"/>
  <c r="S294" i="3"/>
  <c r="R534" i="3"/>
  <c r="R294" i="3"/>
  <c r="P1535" i="3"/>
  <c r="Q1535" i="3"/>
  <c r="O1536" i="3"/>
  <c r="S895" i="3" l="1"/>
  <c r="S1902" i="3"/>
  <c r="R895" i="3"/>
  <c r="R1902" i="3"/>
  <c r="R815" i="3"/>
  <c r="S815" i="3"/>
  <c r="Q1536" i="3"/>
  <c r="S1416" i="3" s="1"/>
  <c r="P1536" i="3"/>
  <c r="R1416" i="3" s="1"/>
  <c r="O1537" i="3"/>
  <c r="S336" i="3" l="1"/>
  <c r="R336" i="3"/>
  <c r="S1336" i="3"/>
  <c r="R1336" i="3"/>
  <c r="P1537" i="3"/>
  <c r="Q1537" i="3"/>
  <c r="O1538" i="3"/>
  <c r="S1020" i="3" l="1"/>
  <c r="S1411" i="3"/>
  <c r="R1020" i="3"/>
  <c r="R1411" i="3"/>
  <c r="S257" i="3"/>
  <c r="S1854" i="3"/>
  <c r="R257" i="3"/>
  <c r="R1854" i="3"/>
  <c r="R657" i="3"/>
  <c r="R1217" i="3"/>
  <c r="S657" i="3"/>
  <c r="S1217" i="3"/>
  <c r="Q1538" i="3"/>
  <c r="P1538" i="3"/>
  <c r="O1539" i="3"/>
  <c r="S1688" i="3" l="1"/>
  <c r="S998" i="3"/>
  <c r="S768" i="3"/>
  <c r="S1918" i="3"/>
  <c r="S1458" i="3"/>
  <c r="R1688" i="3"/>
  <c r="R998" i="3"/>
  <c r="R768" i="3"/>
  <c r="R1918" i="3"/>
  <c r="R1458" i="3"/>
  <c r="R1734" i="3"/>
  <c r="R1182" i="3"/>
  <c r="S1734" i="3"/>
  <c r="S1182" i="3"/>
  <c r="R378" i="3"/>
  <c r="S378" i="3"/>
  <c r="S1298" i="3"/>
  <c r="R1298" i="3"/>
  <c r="P1539" i="3"/>
  <c r="Q1539" i="3"/>
  <c r="O1540" i="3"/>
  <c r="S1622" i="3" l="1"/>
  <c r="R1622" i="3"/>
  <c r="S1299" i="3"/>
  <c r="R1299" i="3"/>
  <c r="S739" i="3"/>
  <c r="R739" i="3"/>
  <c r="R499" i="3"/>
  <c r="R979" i="3"/>
  <c r="S499" i="3"/>
  <c r="S979" i="3"/>
  <c r="P1540" i="3"/>
  <c r="Q1540" i="3"/>
  <c r="O1541" i="3"/>
  <c r="S300" i="3" l="1"/>
  <c r="S1140" i="3"/>
  <c r="R300" i="3"/>
  <c r="R1140" i="3"/>
  <c r="R420" i="3"/>
  <c r="S420" i="3"/>
  <c r="P1541" i="3"/>
  <c r="Q1541" i="3"/>
  <c r="O1542" i="3"/>
  <c r="S501" i="3" l="1"/>
  <c r="S1813" i="3"/>
  <c r="S709" i="3"/>
  <c r="R501" i="3"/>
  <c r="R1813" i="3"/>
  <c r="R709" i="3"/>
  <c r="S581" i="3"/>
  <c r="R581" i="3"/>
  <c r="S821" i="3"/>
  <c r="R821" i="3"/>
  <c r="Q1542" i="3"/>
  <c r="P1542" i="3"/>
  <c r="O1543" i="3"/>
  <c r="S1222" i="3" l="1"/>
  <c r="R1222" i="3"/>
  <c r="P1543" i="3"/>
  <c r="Q1543" i="3"/>
  <c r="O1544" i="3"/>
  <c r="R1158" i="3" l="1"/>
  <c r="R2009" i="3"/>
  <c r="S1158" i="3"/>
  <c r="S2009" i="3"/>
  <c r="R343" i="3"/>
  <c r="S343" i="3"/>
  <c r="Q1544" i="3"/>
  <c r="P1544" i="3"/>
  <c r="O1545" i="3"/>
  <c r="R1340" i="3" l="1"/>
  <c r="R788" i="3"/>
  <c r="S1340" i="3"/>
  <c r="S788" i="3"/>
  <c r="Q1545" i="3"/>
  <c r="S1646" i="3" s="1"/>
  <c r="P1545" i="3"/>
  <c r="R1646" i="3" s="1"/>
  <c r="O1546" i="3"/>
  <c r="R1777" i="3" l="1"/>
  <c r="R845" i="3"/>
  <c r="R1535" i="3"/>
  <c r="S1777" i="3"/>
  <c r="S845" i="3"/>
  <c r="S1535" i="3"/>
  <c r="S1785" i="3"/>
  <c r="S1823" i="3"/>
  <c r="R1785" i="3"/>
  <c r="R1823" i="3"/>
  <c r="S1385" i="3"/>
  <c r="R1385" i="3"/>
  <c r="S745" i="3"/>
  <c r="S985" i="3"/>
  <c r="R745" i="3"/>
  <c r="R985" i="3"/>
  <c r="Q1546" i="3"/>
  <c r="P1546" i="3"/>
  <c r="O1547" i="3"/>
  <c r="R72" i="3" l="1"/>
  <c r="R150" i="3"/>
  <c r="R1866" i="3"/>
  <c r="R384" i="3"/>
  <c r="R1944" i="3"/>
  <c r="R1476" i="3"/>
  <c r="S72" i="3"/>
  <c r="S150" i="3"/>
  <c r="S1866" i="3"/>
  <c r="S1944" i="3"/>
  <c r="S384" i="3"/>
  <c r="S1476" i="3"/>
  <c r="R306" i="3"/>
  <c r="S306" i="3"/>
  <c r="P1547" i="3"/>
  <c r="R867" i="3" s="1"/>
  <c r="Q1547" i="3"/>
  <c r="S867" i="3" s="1"/>
  <c r="O1548" i="3"/>
  <c r="S1982" i="3" l="1"/>
  <c r="S1545" i="3"/>
  <c r="R1982" i="3"/>
  <c r="R1545" i="3"/>
  <c r="R667" i="3"/>
  <c r="R1067" i="3"/>
  <c r="S667" i="3"/>
  <c r="S1067" i="3"/>
  <c r="Q1548" i="3"/>
  <c r="P1548" i="3"/>
  <c r="O1549" i="3"/>
  <c r="R1228" i="3" l="1"/>
  <c r="S1228" i="3"/>
  <c r="P1549" i="3"/>
  <c r="Q1549" i="3"/>
  <c r="O1550" i="3"/>
  <c r="S1959" i="3" l="1"/>
  <c r="S786" i="3"/>
  <c r="S1568" i="3"/>
  <c r="R1959" i="3"/>
  <c r="R786" i="3"/>
  <c r="R1568" i="3"/>
  <c r="S1267" i="3"/>
  <c r="R1267" i="3"/>
  <c r="R429" i="3"/>
  <c r="S429" i="3"/>
  <c r="Q1550" i="3"/>
  <c r="S1498" i="3" s="1"/>
  <c r="P1550" i="3"/>
  <c r="R1498" i="3" s="1"/>
  <c r="O1551" i="3"/>
  <c r="S350" i="3" l="1"/>
  <c r="R350" i="3"/>
  <c r="Q1551" i="3"/>
  <c r="P1551" i="3"/>
  <c r="O1552" i="3"/>
  <c r="R671" i="3" l="1"/>
  <c r="S671" i="3"/>
  <c r="R1631" i="3"/>
  <c r="S1631" i="3"/>
  <c r="S511" i="3"/>
  <c r="R511" i="3"/>
  <c r="P1552" i="3"/>
  <c r="Q1552" i="3"/>
  <c r="O1553" i="3"/>
  <c r="S1382" i="3" l="1"/>
  <c r="S1612" i="3"/>
  <c r="R1382" i="3"/>
  <c r="R1612" i="3"/>
  <c r="P1553" i="3"/>
  <c r="Q1553" i="3"/>
  <c r="O1554" i="3"/>
  <c r="S1490" i="3" l="1"/>
  <c r="S708" i="3"/>
  <c r="R1490" i="3"/>
  <c r="R708" i="3"/>
  <c r="S1577" i="3"/>
  <c r="S1025" i="3"/>
  <c r="R1577" i="3"/>
  <c r="R1025" i="3"/>
  <c r="S849" i="3"/>
  <c r="R849" i="3"/>
  <c r="S833" i="3"/>
  <c r="S593" i="3"/>
  <c r="R833" i="3"/>
  <c r="R593" i="3"/>
  <c r="R1553" i="3"/>
  <c r="R1073" i="3"/>
  <c r="S1553" i="3"/>
  <c r="S1073" i="3"/>
  <c r="R1313" i="3"/>
  <c r="S1313" i="3"/>
  <c r="Q1554" i="3"/>
  <c r="S914" i="3" s="1"/>
  <c r="P1554" i="3"/>
  <c r="R914" i="3" s="1"/>
  <c r="O1555" i="3"/>
  <c r="R1674" i="3" l="1"/>
  <c r="S1674" i="3"/>
  <c r="S994" i="3"/>
  <c r="S1994" i="3"/>
  <c r="R994" i="3"/>
  <c r="R1994" i="3"/>
  <c r="P1555" i="3"/>
  <c r="Q1555" i="3"/>
  <c r="O1556" i="3"/>
  <c r="S515" i="3" l="1"/>
  <c r="S1235" i="3"/>
  <c r="R515" i="3"/>
  <c r="R1235" i="3"/>
  <c r="S1595" i="3"/>
  <c r="R1595" i="3"/>
  <c r="S1955" i="3"/>
  <c r="R1955" i="3"/>
  <c r="S195" i="3"/>
  <c r="R195" i="3"/>
  <c r="Q1556" i="3"/>
  <c r="S1656" i="3" s="1"/>
  <c r="P1556" i="3"/>
  <c r="R1656" i="3" s="1"/>
  <c r="O1557" i="3"/>
  <c r="R756" i="3" l="1"/>
  <c r="S756" i="3"/>
  <c r="S1916" i="3"/>
  <c r="R1916" i="3"/>
  <c r="P1557" i="3"/>
  <c r="Q1557" i="3"/>
  <c r="O1558" i="3"/>
  <c r="S1903" i="3" l="1"/>
  <c r="S1021" i="3"/>
  <c r="S1412" i="3"/>
  <c r="R1903" i="3"/>
  <c r="R1021" i="3"/>
  <c r="R1412" i="3"/>
  <c r="S357" i="3"/>
  <c r="R357" i="3"/>
  <c r="S1877" i="3"/>
  <c r="R1877" i="3"/>
  <c r="Q1558" i="3"/>
  <c r="P1558" i="3"/>
  <c r="O1559" i="3"/>
  <c r="R438" i="3" l="1"/>
  <c r="S438" i="3"/>
  <c r="P1559" i="3"/>
  <c r="Q1559" i="3"/>
  <c r="O1560" i="3"/>
  <c r="R1689" i="3" l="1"/>
  <c r="R1919" i="3"/>
  <c r="R999" i="3"/>
  <c r="R769" i="3"/>
  <c r="R1459" i="3"/>
  <c r="S1689" i="3"/>
  <c r="S1919" i="3"/>
  <c r="S999" i="3"/>
  <c r="S769" i="3"/>
  <c r="S1459" i="3"/>
  <c r="R1855" i="3"/>
  <c r="R1735" i="3"/>
  <c r="R1183" i="3"/>
  <c r="S1855" i="3"/>
  <c r="S1735" i="3"/>
  <c r="S1183" i="3"/>
  <c r="S199" i="3"/>
  <c r="R199" i="3"/>
  <c r="S119" i="3"/>
  <c r="R119" i="3"/>
  <c r="Q1560" i="3"/>
  <c r="P1560" i="3"/>
  <c r="O1561" i="3"/>
  <c r="R1360" i="3" l="1"/>
  <c r="R960" i="3"/>
  <c r="S1360" i="3"/>
  <c r="S960" i="3"/>
  <c r="R1600" i="3"/>
  <c r="R840" i="3"/>
  <c r="S1600" i="3"/>
  <c r="S840" i="3"/>
  <c r="P1561" i="3"/>
  <c r="Q1561" i="3"/>
  <c r="O1562" i="3"/>
  <c r="R772" i="3" l="1"/>
  <c r="R1623" i="3"/>
  <c r="S772" i="3"/>
  <c r="S1623" i="3"/>
  <c r="S761" i="3"/>
  <c r="S1281" i="3"/>
  <c r="R761" i="3"/>
  <c r="R1281" i="3"/>
  <c r="S121" i="3"/>
  <c r="R121" i="3"/>
  <c r="Q1562" i="3"/>
  <c r="P1562" i="3"/>
  <c r="O1563" i="3"/>
  <c r="S1814" i="3" l="1"/>
  <c r="S710" i="3"/>
  <c r="R1814" i="3"/>
  <c r="R710" i="3"/>
  <c r="R482" i="3"/>
  <c r="S482" i="3"/>
  <c r="R1202" i="3"/>
  <c r="S1202" i="3"/>
  <c r="Q1563" i="3"/>
  <c r="P1563" i="3"/>
  <c r="O1564" i="3"/>
  <c r="R123" i="3" l="1"/>
  <c r="R1923" i="3"/>
  <c r="R1963" i="3"/>
  <c r="R683" i="3"/>
  <c r="R203" i="3"/>
  <c r="R283" i="3"/>
  <c r="R2003" i="3"/>
  <c r="R1443" i="3"/>
  <c r="R1003" i="3"/>
  <c r="R1523" i="3"/>
  <c r="R523" i="3"/>
  <c r="R803" i="3"/>
  <c r="R1043" i="3"/>
  <c r="S123" i="3"/>
  <c r="S1923" i="3"/>
  <c r="S1963" i="3"/>
  <c r="S683" i="3"/>
  <c r="S203" i="3"/>
  <c r="S283" i="3"/>
  <c r="S1443" i="3"/>
  <c r="S2003" i="3"/>
  <c r="S1003" i="3"/>
  <c r="S1523" i="3"/>
  <c r="S523" i="3"/>
  <c r="S1043" i="3"/>
  <c r="S803" i="3"/>
  <c r="R43" i="3"/>
  <c r="S43" i="3"/>
  <c r="Q1564" i="3"/>
  <c r="P1564" i="3"/>
  <c r="O1565" i="3"/>
  <c r="P1565" i="3" l="1"/>
  <c r="R1647" i="3" s="1"/>
  <c r="Q1565" i="3"/>
  <c r="S1647" i="3" s="1"/>
  <c r="O1566" i="3"/>
  <c r="S1159" i="3" l="1"/>
  <c r="S1341" i="3"/>
  <c r="S789" i="3"/>
  <c r="R1159" i="3"/>
  <c r="R1341" i="3"/>
  <c r="R789" i="3"/>
  <c r="S685" i="3"/>
  <c r="R685" i="3"/>
  <c r="S1565" i="3"/>
  <c r="S125" i="3"/>
  <c r="R1565" i="3"/>
  <c r="R125" i="3"/>
  <c r="Q1566" i="3"/>
  <c r="P1566" i="3"/>
  <c r="O1567" i="3"/>
  <c r="R1996" i="3" l="1"/>
  <c r="R846" i="3"/>
  <c r="S1996" i="3"/>
  <c r="S846" i="3"/>
  <c r="R806" i="3"/>
  <c r="S806" i="3"/>
  <c r="S526" i="3"/>
  <c r="R526" i="3"/>
  <c r="R166" i="3"/>
  <c r="S166" i="3"/>
  <c r="P1567" i="3"/>
  <c r="R1778" i="3" s="1"/>
  <c r="Q1567" i="3"/>
  <c r="S1778" i="3" s="1"/>
  <c r="O1568" i="3"/>
  <c r="R1824" i="3" l="1"/>
  <c r="S1824" i="3"/>
  <c r="S447" i="3"/>
  <c r="R447" i="3"/>
  <c r="S1487" i="3"/>
  <c r="S207" i="3"/>
  <c r="R1487" i="3"/>
  <c r="R207" i="3"/>
  <c r="Q1568" i="3"/>
  <c r="P1568" i="3"/>
  <c r="O1569" i="3"/>
  <c r="R1648" i="3" l="1"/>
  <c r="R868" i="3"/>
  <c r="S1648" i="3"/>
  <c r="S868" i="3"/>
  <c r="R1448" i="3"/>
  <c r="R248" i="3"/>
  <c r="S1448" i="3"/>
  <c r="S248" i="3"/>
  <c r="P1569" i="3"/>
  <c r="Q1569" i="3"/>
  <c r="O1570" i="3"/>
  <c r="R1983" i="3" l="1"/>
  <c r="R695" i="3"/>
  <c r="S1983" i="3"/>
  <c r="S695" i="3"/>
  <c r="R73" i="3"/>
  <c r="R1399" i="3"/>
  <c r="R151" i="3"/>
  <c r="R1867" i="3"/>
  <c r="R1945" i="3"/>
  <c r="R385" i="3"/>
  <c r="R1711" i="3"/>
  <c r="R1477" i="3"/>
  <c r="S73" i="3"/>
  <c r="S1399" i="3"/>
  <c r="S151" i="3"/>
  <c r="S1867" i="3"/>
  <c r="S385" i="3"/>
  <c r="S1945" i="3"/>
  <c r="S1711" i="3"/>
  <c r="S1477" i="3"/>
  <c r="R169" i="3"/>
  <c r="R1569" i="3"/>
  <c r="S169" i="3"/>
  <c r="S1569" i="3"/>
  <c r="S289" i="3"/>
  <c r="S1969" i="3"/>
  <c r="R289" i="3"/>
  <c r="R1969" i="3"/>
  <c r="P1570" i="3"/>
  <c r="R410" i="3" s="1"/>
  <c r="Q1570" i="3"/>
  <c r="S410" i="3" s="1"/>
  <c r="O1571" i="3"/>
  <c r="R570" i="3" l="1"/>
  <c r="R1210" i="3"/>
  <c r="S570" i="3"/>
  <c r="S1210" i="3"/>
  <c r="S1050" i="3"/>
  <c r="S730" i="3"/>
  <c r="R1050" i="3"/>
  <c r="R730" i="3"/>
  <c r="S1370" i="3"/>
  <c r="S2010" i="3"/>
  <c r="S330" i="3"/>
  <c r="R1370" i="3"/>
  <c r="R2010" i="3"/>
  <c r="R330" i="3"/>
  <c r="P1571" i="3"/>
  <c r="R1499" i="3" s="1"/>
  <c r="Q1571" i="3"/>
  <c r="S1499" i="3" s="1"/>
  <c r="O1572" i="3"/>
  <c r="S1268" i="3" l="1"/>
  <c r="R1268" i="3"/>
  <c r="S211" i="3"/>
  <c r="R211" i="3"/>
  <c r="Q1572" i="3"/>
  <c r="S492" i="3" s="1"/>
  <c r="P1572" i="3"/>
  <c r="R492" i="3" s="1"/>
  <c r="O1573" i="3"/>
  <c r="S1492" i="3" l="1"/>
  <c r="R1492" i="3"/>
  <c r="P1573" i="3"/>
  <c r="Q1573" i="3"/>
  <c r="O1574" i="3"/>
  <c r="R1427" i="3" l="1"/>
  <c r="R1383" i="3"/>
  <c r="R1153" i="3"/>
  <c r="R693" i="3"/>
  <c r="R1613" i="3"/>
  <c r="S1427" i="3"/>
  <c r="S1383" i="3"/>
  <c r="S1153" i="3"/>
  <c r="S693" i="3"/>
  <c r="S1613" i="3"/>
  <c r="S1373" i="3"/>
  <c r="R1373" i="3"/>
  <c r="S253" i="3"/>
  <c r="R253" i="3"/>
  <c r="S1253" i="3"/>
  <c r="R1253" i="3"/>
  <c r="Q1574" i="3"/>
  <c r="P1574" i="3"/>
  <c r="O1575" i="3"/>
  <c r="R1694" i="3" l="1"/>
  <c r="R1578" i="3"/>
  <c r="R1026" i="3"/>
  <c r="S1694" i="3"/>
  <c r="S1578" i="3"/>
  <c r="S1026" i="3"/>
  <c r="S614" i="3"/>
  <c r="R614" i="3"/>
  <c r="R1134" i="3"/>
  <c r="S1134" i="3"/>
  <c r="P1575" i="3"/>
  <c r="R850" i="3" s="1"/>
  <c r="Q1575" i="3"/>
  <c r="S850" i="3" s="1"/>
  <c r="O1576" i="3"/>
  <c r="S1586" i="3" l="1"/>
  <c r="R1586" i="3"/>
  <c r="S215" i="3"/>
  <c r="S1255" i="3"/>
  <c r="R215" i="3"/>
  <c r="R1255" i="3"/>
  <c r="R295" i="3"/>
  <c r="S295" i="3"/>
  <c r="S1175" i="3"/>
  <c r="S535" i="3"/>
  <c r="R1175" i="3"/>
  <c r="R535" i="3"/>
  <c r="Q1576" i="3"/>
  <c r="S456" i="3" s="1"/>
  <c r="P1576" i="3"/>
  <c r="R456" i="3" s="1"/>
  <c r="O1577" i="3"/>
  <c r="R1536" i="3" l="1"/>
  <c r="R896" i="3"/>
  <c r="S1536" i="3"/>
  <c r="S896" i="3"/>
  <c r="S1176" i="3"/>
  <c r="S816" i="3"/>
  <c r="R1176" i="3"/>
  <c r="R816" i="3"/>
  <c r="R576" i="3"/>
  <c r="S576" i="3"/>
  <c r="P1577" i="3"/>
  <c r="R1657" i="3" s="1"/>
  <c r="Q1577" i="3"/>
  <c r="S1657" i="3" s="1"/>
  <c r="O1578" i="3"/>
  <c r="S337" i="3" l="1"/>
  <c r="S1417" i="3"/>
  <c r="R337" i="3"/>
  <c r="R1417" i="3"/>
  <c r="R1097" i="3"/>
  <c r="S1097" i="3"/>
  <c r="Q1578" i="3"/>
  <c r="P1578" i="3"/>
  <c r="O1579" i="3"/>
  <c r="S1218" i="3" l="1"/>
  <c r="S258" i="3"/>
  <c r="R1218" i="3"/>
  <c r="R258" i="3"/>
  <c r="R658" i="3"/>
  <c r="S658" i="3"/>
  <c r="P1579" i="3"/>
  <c r="Q1579" i="3"/>
  <c r="O1580" i="3"/>
  <c r="S1904" i="3" l="1"/>
  <c r="R1904" i="3"/>
  <c r="R379" i="3"/>
  <c r="S379" i="3"/>
  <c r="R1019" i="3"/>
  <c r="S1019" i="3"/>
  <c r="Q1580" i="3"/>
  <c r="P1580" i="3"/>
  <c r="O1581" i="3"/>
  <c r="R1690" i="3" l="1"/>
  <c r="R1920" i="3"/>
  <c r="R1000" i="3"/>
  <c r="R770" i="3"/>
  <c r="S1690" i="3"/>
  <c r="S1920" i="3"/>
  <c r="S1000" i="3"/>
  <c r="S770" i="3"/>
  <c r="S1740" i="3"/>
  <c r="S1736" i="3"/>
  <c r="S1184" i="3"/>
  <c r="R1740" i="3"/>
  <c r="R1736" i="3"/>
  <c r="R1184" i="3"/>
  <c r="S1300" i="3"/>
  <c r="R1300" i="3"/>
  <c r="S1460" i="3"/>
  <c r="R1460" i="3"/>
  <c r="R980" i="3"/>
  <c r="R740" i="3"/>
  <c r="S980" i="3"/>
  <c r="S740" i="3"/>
  <c r="P1581" i="3"/>
  <c r="Q1581" i="3"/>
  <c r="O1582" i="3"/>
  <c r="S1141" i="3" l="1"/>
  <c r="S1856" i="3"/>
  <c r="S1005" i="3"/>
  <c r="R1141" i="3"/>
  <c r="R1856" i="3"/>
  <c r="R1005" i="3"/>
  <c r="R421" i="3"/>
  <c r="R301" i="3"/>
  <c r="S421" i="3"/>
  <c r="S301" i="3"/>
  <c r="R941" i="3"/>
  <c r="S941" i="3"/>
  <c r="Q1582" i="3"/>
  <c r="P1582" i="3"/>
  <c r="O1583" i="3"/>
  <c r="S582" i="3" l="1"/>
  <c r="S502" i="3"/>
  <c r="R582" i="3"/>
  <c r="R502" i="3"/>
  <c r="S822" i="3"/>
  <c r="R822" i="3"/>
  <c r="P1583" i="3"/>
  <c r="Q1583" i="3"/>
  <c r="O1584" i="3"/>
  <c r="S773" i="3" l="1"/>
  <c r="S1815" i="3"/>
  <c r="S711" i="3"/>
  <c r="R773" i="3"/>
  <c r="R1815" i="3"/>
  <c r="R711" i="3"/>
  <c r="S263" i="3"/>
  <c r="R263" i="3"/>
  <c r="Q1584" i="3"/>
  <c r="P1584" i="3"/>
  <c r="O1585" i="3"/>
  <c r="R1624" i="3" l="1"/>
  <c r="S1624" i="3"/>
  <c r="S344" i="3"/>
  <c r="R344" i="3"/>
  <c r="P1585" i="3"/>
  <c r="R1465" i="3" s="1"/>
  <c r="Q1585" i="3"/>
  <c r="S1465" i="3" s="1"/>
  <c r="O1586" i="3"/>
  <c r="S785" i="3" l="1"/>
  <c r="R785" i="3"/>
  <c r="Q1586" i="3"/>
  <c r="P1586" i="3"/>
  <c r="O1587" i="3"/>
  <c r="S1786" i="3" l="1"/>
  <c r="S1894" i="3"/>
  <c r="S1342" i="3"/>
  <c r="R1786" i="3"/>
  <c r="R1894" i="3"/>
  <c r="R1342" i="3"/>
  <c r="S1386" i="3"/>
  <c r="S1546" i="3"/>
  <c r="R1386" i="3"/>
  <c r="R1546" i="3"/>
  <c r="S746" i="3"/>
  <c r="S986" i="3"/>
  <c r="R746" i="3"/>
  <c r="R986" i="3"/>
  <c r="P1587" i="3"/>
  <c r="Q1587" i="3"/>
  <c r="O1588" i="3"/>
  <c r="R1666" i="3" l="1"/>
  <c r="R1997" i="3"/>
  <c r="R1767" i="3"/>
  <c r="R1307" i="3"/>
  <c r="R847" i="3"/>
  <c r="S1666" i="3"/>
  <c r="S1997" i="3"/>
  <c r="S1767" i="3"/>
  <c r="S1307" i="3"/>
  <c r="S847" i="3"/>
  <c r="R307" i="3"/>
  <c r="S307" i="3"/>
  <c r="Q1588" i="3"/>
  <c r="P1588" i="3"/>
  <c r="O1589" i="3"/>
  <c r="R668" i="3" l="1"/>
  <c r="R1068" i="3"/>
  <c r="S668" i="3"/>
  <c r="S1068" i="3"/>
  <c r="P1589" i="3"/>
  <c r="Q1589" i="3"/>
  <c r="O1590" i="3"/>
  <c r="R1779" i="3" l="1"/>
  <c r="R928" i="3"/>
  <c r="S1779" i="3"/>
  <c r="S928" i="3"/>
  <c r="R869" i="3"/>
  <c r="R1825" i="3"/>
  <c r="S869" i="3"/>
  <c r="S1825" i="3"/>
  <c r="S1229" i="3"/>
  <c r="R1229" i="3"/>
  <c r="R589" i="3"/>
  <c r="S589" i="3"/>
  <c r="S1109" i="3"/>
  <c r="R1109" i="3"/>
  <c r="Q1590" i="3"/>
  <c r="P1590" i="3"/>
  <c r="O1591" i="3"/>
  <c r="R790" i="3" l="1"/>
  <c r="R1390" i="3"/>
  <c r="S790" i="3"/>
  <c r="S1390" i="3"/>
  <c r="S430" i="3"/>
  <c r="R430" i="3"/>
  <c r="P1591" i="3"/>
  <c r="Q1591" i="3"/>
  <c r="O1592" i="3"/>
  <c r="S1984" i="3" l="1"/>
  <c r="S696" i="3"/>
  <c r="R1984" i="3"/>
  <c r="R696" i="3"/>
  <c r="S351" i="3"/>
  <c r="R351" i="3"/>
  <c r="Q1592" i="3"/>
  <c r="S1500" i="3" s="1"/>
  <c r="P1592" i="3"/>
  <c r="R1500" i="3" s="1"/>
  <c r="O1593" i="3"/>
  <c r="R1946" i="3" l="1"/>
  <c r="R74" i="3"/>
  <c r="R1400" i="3"/>
  <c r="R152" i="3"/>
  <c r="R1868" i="3"/>
  <c r="R386" i="3"/>
  <c r="S1946" i="3"/>
  <c r="S74" i="3"/>
  <c r="S1400" i="3"/>
  <c r="S152" i="3"/>
  <c r="S1868" i="3"/>
  <c r="S386" i="3"/>
  <c r="R1712" i="3"/>
  <c r="R672" i="3"/>
  <c r="S1712" i="3"/>
  <c r="S672" i="3"/>
  <c r="R1632" i="3"/>
  <c r="S1632" i="3"/>
  <c r="R512" i="3"/>
  <c r="S512" i="3"/>
  <c r="P1593" i="3"/>
  <c r="R1269" i="3" s="1"/>
  <c r="Q1593" i="3"/>
  <c r="S1269" i="3" s="1"/>
  <c r="O1594" i="3"/>
  <c r="R473" i="3" l="1"/>
  <c r="S473" i="3"/>
  <c r="P1594" i="3"/>
  <c r="Q1594" i="3"/>
  <c r="O1595" i="3"/>
  <c r="S594" i="3" l="1"/>
  <c r="S1384" i="3"/>
  <c r="S1154" i="3"/>
  <c r="S694" i="3"/>
  <c r="S1614" i="3"/>
  <c r="R594" i="3"/>
  <c r="R1384" i="3"/>
  <c r="R1154" i="3"/>
  <c r="R694" i="3"/>
  <c r="R1614" i="3"/>
  <c r="S834" i="3"/>
  <c r="R834" i="3"/>
  <c r="R1554" i="3"/>
  <c r="R1074" i="3"/>
  <c r="S1554" i="3"/>
  <c r="S1074" i="3"/>
  <c r="R1314" i="3"/>
  <c r="S1314" i="3"/>
  <c r="P1595" i="3"/>
  <c r="Q1595" i="3"/>
  <c r="O1596" i="3"/>
  <c r="S1083" i="3" l="1"/>
  <c r="S1579" i="3"/>
  <c r="S1027" i="3"/>
  <c r="R1083" i="3"/>
  <c r="R1579" i="3"/>
  <c r="R1027" i="3"/>
  <c r="S915" i="3"/>
  <c r="S1428" i="3"/>
  <c r="R915" i="3"/>
  <c r="R1428" i="3"/>
  <c r="S1675" i="3"/>
  <c r="R1675" i="3"/>
  <c r="S395" i="3"/>
  <c r="S1995" i="3"/>
  <c r="R395" i="3"/>
  <c r="R1995" i="3"/>
  <c r="Q1596" i="3"/>
  <c r="S1236" i="3" s="1"/>
  <c r="P1596" i="3"/>
  <c r="R1236" i="3" s="1"/>
  <c r="O1597" i="3"/>
  <c r="S516" i="3" l="1"/>
  <c r="S1756" i="3"/>
  <c r="R516" i="3"/>
  <c r="R1756" i="3"/>
  <c r="S1596" i="3"/>
  <c r="R1596" i="3"/>
  <c r="S1956" i="3"/>
  <c r="R1956" i="3"/>
  <c r="P1597" i="3"/>
  <c r="Q1597" i="3"/>
  <c r="O1598" i="3"/>
  <c r="R1702" i="3" l="1"/>
  <c r="R851" i="3"/>
  <c r="S1702" i="3"/>
  <c r="S851" i="3"/>
  <c r="R1587" i="3"/>
  <c r="S1587" i="3"/>
  <c r="R757" i="3"/>
  <c r="S757" i="3"/>
  <c r="R1917" i="3"/>
  <c r="S1917" i="3"/>
  <c r="Q1598" i="3"/>
  <c r="P1598" i="3"/>
  <c r="O1599" i="3"/>
  <c r="R358" i="3" l="1"/>
  <c r="R1106" i="3"/>
  <c r="R1658" i="3"/>
  <c r="S358" i="3"/>
  <c r="S1106" i="3"/>
  <c r="S1658" i="3"/>
  <c r="S1478" i="3"/>
  <c r="R1478" i="3"/>
  <c r="S1878" i="3"/>
  <c r="R1878" i="3"/>
  <c r="Q1599" i="3"/>
  <c r="P1599" i="3"/>
  <c r="O1600" i="3"/>
  <c r="R439" i="3" l="1"/>
  <c r="S439" i="3"/>
  <c r="R1519" i="3"/>
  <c r="S1519" i="3"/>
  <c r="Q1600" i="3"/>
  <c r="P1600" i="3"/>
  <c r="O1601" i="3"/>
  <c r="R1160" i="3" l="1"/>
  <c r="S1160" i="3"/>
  <c r="R1680" i="3"/>
  <c r="S1680" i="3"/>
  <c r="S200" i="3"/>
  <c r="R200" i="3"/>
  <c r="P1601" i="3"/>
  <c r="Q1601" i="3"/>
  <c r="O1602" i="3"/>
  <c r="S1691" i="3" l="1"/>
  <c r="S1921" i="3"/>
  <c r="S1001" i="3"/>
  <c r="S771" i="3"/>
  <c r="R1691" i="3"/>
  <c r="R1921" i="3"/>
  <c r="R1001" i="3"/>
  <c r="R771" i="3"/>
  <c r="S1737" i="3"/>
  <c r="S1185" i="3"/>
  <c r="R1737" i="3"/>
  <c r="R1185" i="3"/>
  <c r="S1905" i="3"/>
  <c r="S1031" i="3"/>
  <c r="R1905" i="3"/>
  <c r="R1031" i="3"/>
  <c r="R1361" i="3"/>
  <c r="R961" i="3"/>
  <c r="S1361" i="3"/>
  <c r="S961" i="3"/>
  <c r="R1601" i="3"/>
  <c r="R841" i="3"/>
  <c r="S1601" i="3"/>
  <c r="S841" i="3"/>
  <c r="P1602" i="3"/>
  <c r="R1282" i="3" s="1"/>
  <c r="Q1602" i="3"/>
  <c r="S1282" i="3" s="1"/>
  <c r="O1603" i="3"/>
  <c r="S762" i="3" l="1"/>
  <c r="R762" i="3"/>
  <c r="R602" i="3"/>
  <c r="S602" i="3"/>
  <c r="S122" i="3"/>
  <c r="R122" i="3"/>
  <c r="P1603" i="3"/>
  <c r="Q1603" i="3"/>
  <c r="O1604" i="3"/>
  <c r="S1857" i="3" l="1"/>
  <c r="S1006" i="3"/>
  <c r="R1857" i="3"/>
  <c r="R1006" i="3"/>
  <c r="S483" i="3"/>
  <c r="S403" i="3"/>
  <c r="R483" i="3"/>
  <c r="R403" i="3"/>
  <c r="R1203" i="3"/>
  <c r="S1203" i="3"/>
  <c r="P1604" i="3"/>
  <c r="Q1604" i="3"/>
  <c r="O1605" i="3"/>
  <c r="R1816" i="3" l="1"/>
  <c r="R1264" i="3"/>
  <c r="R712" i="3"/>
  <c r="S1816" i="3"/>
  <c r="S1264" i="3"/>
  <c r="S712" i="3"/>
  <c r="S124" i="3"/>
  <c r="S1044" i="3"/>
  <c r="S1924" i="3"/>
  <c r="S1244" i="3"/>
  <c r="S164" i="3"/>
  <c r="S1964" i="3"/>
  <c r="S684" i="3"/>
  <c r="S564" i="3"/>
  <c r="S204" i="3"/>
  <c r="S284" i="3"/>
  <c r="S724" i="3"/>
  <c r="S244" i="3"/>
  <c r="S1444" i="3"/>
  <c r="S2004" i="3"/>
  <c r="S1004" i="3"/>
  <c r="S1524" i="3"/>
  <c r="S524" i="3"/>
  <c r="S804" i="3"/>
  <c r="R124" i="3"/>
  <c r="R1044" i="3"/>
  <c r="R1924" i="3"/>
  <c r="R1244" i="3"/>
  <c r="R164" i="3"/>
  <c r="R1964" i="3"/>
  <c r="R564" i="3"/>
  <c r="R684" i="3"/>
  <c r="R204" i="3"/>
  <c r="R284" i="3"/>
  <c r="R1444" i="3"/>
  <c r="R724" i="3"/>
  <c r="R244" i="3"/>
  <c r="R2004" i="3"/>
  <c r="R1004" i="3"/>
  <c r="R1524" i="3"/>
  <c r="R524" i="3"/>
  <c r="R804" i="3"/>
  <c r="R44" i="3"/>
  <c r="S44" i="3"/>
  <c r="Q1605" i="3"/>
  <c r="S365" i="3" s="1"/>
  <c r="P1605" i="3"/>
  <c r="R365" i="3" s="1"/>
  <c r="O1606" i="3"/>
  <c r="R1525" i="3" l="1"/>
  <c r="S1525" i="3"/>
  <c r="R85" i="3"/>
  <c r="S85" i="3"/>
  <c r="Q1606" i="3"/>
  <c r="P1606" i="3"/>
  <c r="O1607" i="3"/>
  <c r="R1166" i="3" l="1"/>
  <c r="R686" i="3"/>
  <c r="S1166" i="3"/>
  <c r="S686" i="3"/>
  <c r="S126" i="3"/>
  <c r="R126" i="3"/>
  <c r="P1607" i="3"/>
  <c r="Q1607" i="3"/>
  <c r="O1608" i="3"/>
  <c r="S1508" i="3" l="1"/>
  <c r="S1895" i="3"/>
  <c r="S1343" i="3"/>
  <c r="R1508" i="3"/>
  <c r="R1895" i="3"/>
  <c r="R1343" i="3"/>
  <c r="S807" i="3"/>
  <c r="R807" i="3"/>
  <c r="S527" i="3"/>
  <c r="R527" i="3"/>
  <c r="R167" i="3"/>
  <c r="S167" i="3"/>
  <c r="Q1608" i="3"/>
  <c r="P1608" i="3"/>
  <c r="O1609" i="3"/>
  <c r="R1768" i="3" l="1"/>
  <c r="R1998" i="3"/>
  <c r="R1308" i="3"/>
  <c r="R848" i="3"/>
  <c r="S1768" i="3"/>
  <c r="S1998" i="3"/>
  <c r="S1308" i="3"/>
  <c r="S848" i="3"/>
  <c r="R448" i="3"/>
  <c r="S448" i="3"/>
  <c r="S128" i="3"/>
  <c r="R128" i="3"/>
  <c r="R208" i="3"/>
  <c r="S208" i="3"/>
  <c r="Q1609" i="3"/>
  <c r="S1667" i="3" s="1"/>
  <c r="P1609" i="3"/>
  <c r="R1667" i="3" s="1"/>
  <c r="O1610" i="3"/>
  <c r="S1449" i="3" l="1"/>
  <c r="S1649" i="3"/>
  <c r="R1449" i="3"/>
  <c r="R1649" i="3"/>
  <c r="S1289" i="3"/>
  <c r="R1289" i="3"/>
  <c r="R249" i="3"/>
  <c r="S249" i="3"/>
  <c r="P1610" i="3"/>
  <c r="R1570" i="3" s="1"/>
  <c r="Q1610" i="3"/>
  <c r="S1570" i="3" s="1"/>
  <c r="O1611" i="3"/>
  <c r="S170" i="3" l="1"/>
  <c r="R170" i="3"/>
  <c r="S290" i="3"/>
  <c r="S1970" i="3"/>
  <c r="R290" i="3"/>
  <c r="R1970" i="3"/>
  <c r="Q1611" i="3"/>
  <c r="P1611" i="3"/>
  <c r="O1612" i="3"/>
  <c r="R1780" i="3" l="1"/>
  <c r="R929" i="3"/>
  <c r="S1780" i="3"/>
  <c r="S929" i="3"/>
  <c r="R411" i="3"/>
  <c r="R1826" i="3"/>
  <c r="R952" i="3"/>
  <c r="S411" i="3"/>
  <c r="S1826" i="3"/>
  <c r="S952" i="3"/>
  <c r="R571" i="3"/>
  <c r="R1211" i="3"/>
  <c r="S571" i="3"/>
  <c r="S1211" i="3"/>
  <c r="R1051" i="3"/>
  <c r="R731" i="3"/>
  <c r="S1051" i="3"/>
  <c r="S731" i="3"/>
  <c r="R2011" i="3"/>
  <c r="R331" i="3"/>
  <c r="S2011" i="3"/>
  <c r="S331" i="3"/>
  <c r="P1612" i="3"/>
  <c r="Q1612" i="3"/>
  <c r="O1613" i="3"/>
  <c r="R372" i="3" l="1"/>
  <c r="R212" i="3"/>
  <c r="S372" i="3"/>
  <c r="S212" i="3"/>
  <c r="P1613" i="3"/>
  <c r="Q1613" i="3"/>
  <c r="O1614" i="3"/>
  <c r="S697" i="3" l="1"/>
  <c r="S1501" i="3"/>
  <c r="R697" i="3"/>
  <c r="R1501" i="3"/>
  <c r="S493" i="3"/>
  <c r="S1985" i="3"/>
  <c r="R493" i="3"/>
  <c r="R1985" i="3"/>
  <c r="S173" i="3"/>
  <c r="S1493" i="3"/>
  <c r="R173" i="3"/>
  <c r="R1493" i="3"/>
  <c r="P1614" i="3"/>
  <c r="R1374" i="3" s="1"/>
  <c r="Q1614" i="3"/>
  <c r="S1374" i="3" s="1"/>
  <c r="O1615" i="3"/>
  <c r="S774" i="3" l="1"/>
  <c r="R774" i="3"/>
  <c r="R454" i="3"/>
  <c r="R254" i="3"/>
  <c r="S454" i="3"/>
  <c r="S254" i="3"/>
  <c r="P1615" i="3"/>
  <c r="R1270" i="3" s="1"/>
  <c r="Q1615" i="3"/>
  <c r="S1270" i="3" s="1"/>
  <c r="O1616" i="3"/>
  <c r="S1947" i="3" l="1"/>
  <c r="S75" i="3"/>
  <c r="S1089" i="3"/>
  <c r="S1401" i="3"/>
  <c r="S153" i="3"/>
  <c r="S1869" i="3"/>
  <c r="S1323" i="3"/>
  <c r="S1245" i="3"/>
  <c r="S387" i="3"/>
  <c r="R1947" i="3"/>
  <c r="R75" i="3"/>
  <c r="R1089" i="3"/>
  <c r="R1401" i="3"/>
  <c r="R153" i="3"/>
  <c r="R1869" i="3"/>
  <c r="R1323" i="3"/>
  <c r="R1245" i="3"/>
  <c r="R387" i="3"/>
  <c r="R1615" i="3"/>
  <c r="R1695" i="3"/>
  <c r="S1615" i="3"/>
  <c r="S1695" i="3"/>
  <c r="S615" i="3"/>
  <c r="R615" i="3"/>
  <c r="S1135" i="3"/>
  <c r="R1135" i="3"/>
  <c r="P1616" i="3"/>
  <c r="R1580" i="3" s="1"/>
  <c r="Q1616" i="3"/>
  <c r="S1580" i="3" s="1"/>
  <c r="O1617" i="3"/>
  <c r="R216" i="3" l="1"/>
  <c r="R1256" i="3"/>
  <c r="S216" i="3"/>
  <c r="S1256" i="3"/>
  <c r="R536" i="3"/>
  <c r="R296" i="3"/>
  <c r="S536" i="3"/>
  <c r="S296" i="3"/>
  <c r="Q1617" i="3"/>
  <c r="S1084" i="3" s="1"/>
  <c r="P1617" i="3"/>
  <c r="R1084" i="3" s="1"/>
  <c r="O1618" i="3"/>
  <c r="R897" i="3" l="1"/>
  <c r="R457" i="3"/>
  <c r="S897" i="3"/>
  <c r="S457" i="3"/>
  <c r="R817" i="3"/>
  <c r="R1537" i="3"/>
  <c r="S817" i="3"/>
  <c r="S1537" i="3"/>
  <c r="R577" i="3"/>
  <c r="R1177" i="3"/>
  <c r="S577" i="3"/>
  <c r="S1177" i="3"/>
  <c r="Q1618" i="3"/>
  <c r="P1618" i="3"/>
  <c r="O1619" i="3"/>
  <c r="R538" i="3" l="1"/>
  <c r="S538" i="3"/>
  <c r="S1418" i="3"/>
  <c r="S1098" i="3"/>
  <c r="R1418" i="3"/>
  <c r="R1098" i="3"/>
  <c r="S338" i="3"/>
  <c r="R338" i="3"/>
  <c r="Q1619" i="3"/>
  <c r="P1619" i="3"/>
  <c r="O1620" i="3"/>
  <c r="R1107" i="3" l="1"/>
  <c r="R1659" i="3"/>
  <c r="S1107" i="3"/>
  <c r="S1659" i="3"/>
  <c r="R1703" i="3"/>
  <c r="R852" i="3"/>
  <c r="S1703" i="3"/>
  <c r="S852" i="3"/>
  <c r="S1588" i="3"/>
  <c r="R1588" i="3"/>
  <c r="S259" i="3"/>
  <c r="R259" i="3"/>
  <c r="R659" i="3"/>
  <c r="R1219" i="3"/>
  <c r="S659" i="3"/>
  <c r="S1219" i="3"/>
  <c r="P1620" i="3"/>
  <c r="Q1620" i="3"/>
  <c r="O1621" i="3"/>
  <c r="R220" i="3" l="1"/>
  <c r="S220" i="3"/>
  <c r="S380" i="3"/>
  <c r="R380" i="3"/>
  <c r="Q1621" i="3"/>
  <c r="S620" i="3" s="1"/>
  <c r="P1621" i="3"/>
  <c r="R620" i="3" s="1"/>
  <c r="O1622" i="3"/>
  <c r="S1301" i="3" l="1"/>
  <c r="S1741" i="3"/>
  <c r="R1301" i="3"/>
  <c r="R1741" i="3"/>
  <c r="S1461" i="3"/>
  <c r="R1461" i="3"/>
  <c r="S741" i="3"/>
  <c r="R741" i="3"/>
  <c r="P1622" i="3"/>
  <c r="Q1622" i="3"/>
  <c r="O1623" i="3"/>
  <c r="S942" i="3" l="1"/>
  <c r="S1738" i="3"/>
  <c r="R942" i="3"/>
  <c r="R1738" i="3"/>
  <c r="R302" i="3"/>
  <c r="R1142" i="3"/>
  <c r="S302" i="3"/>
  <c r="S1142" i="3"/>
  <c r="S422" i="3"/>
  <c r="R422" i="3"/>
  <c r="Q1623" i="3"/>
  <c r="S1906" i="3" s="1"/>
  <c r="P1623" i="3"/>
  <c r="R1906" i="3" s="1"/>
  <c r="O1624" i="3"/>
  <c r="S583" i="3" l="1"/>
  <c r="S503" i="3"/>
  <c r="R583" i="3"/>
  <c r="R503" i="3"/>
  <c r="S903" i="3"/>
  <c r="R903" i="3"/>
  <c r="S823" i="3"/>
  <c r="R823" i="3"/>
  <c r="P1624" i="3"/>
  <c r="Q1624" i="3"/>
  <c r="O1625" i="3"/>
  <c r="R1504" i="3" l="1"/>
  <c r="R264" i="3"/>
  <c r="S1504" i="3"/>
  <c r="S264" i="3"/>
  <c r="S864" i="3"/>
  <c r="S464" i="3"/>
  <c r="R864" i="3"/>
  <c r="R464" i="3"/>
  <c r="P1625" i="3"/>
  <c r="Q1625" i="3"/>
  <c r="O1626" i="3"/>
  <c r="S1817" i="3" l="1"/>
  <c r="S1265" i="3"/>
  <c r="S713" i="3"/>
  <c r="R1817" i="3"/>
  <c r="R1265" i="3"/>
  <c r="R713" i="3"/>
  <c r="R1858" i="3"/>
  <c r="R1007" i="3"/>
  <c r="S1858" i="3"/>
  <c r="S1007" i="3"/>
  <c r="S345" i="3"/>
  <c r="S1625" i="3"/>
  <c r="R345" i="3"/>
  <c r="R1625" i="3"/>
  <c r="P1626" i="3"/>
  <c r="Q1626" i="3"/>
  <c r="O1627" i="3"/>
  <c r="S1186" i="3" l="1"/>
  <c r="S1466" i="3"/>
  <c r="R1186" i="3"/>
  <c r="R1466" i="3"/>
  <c r="P1627" i="3"/>
  <c r="R1787" i="3" s="1"/>
  <c r="Q1627" i="3"/>
  <c r="S1787" i="3" s="1"/>
  <c r="O1628" i="3"/>
  <c r="S1547" i="3" l="1"/>
  <c r="S747" i="3"/>
  <c r="R1547" i="3"/>
  <c r="R747" i="3"/>
  <c r="R987" i="3"/>
  <c r="R1387" i="3"/>
  <c r="S987" i="3"/>
  <c r="S1387" i="3"/>
  <c r="P1628" i="3"/>
  <c r="Q1628" i="3"/>
  <c r="O1629" i="3"/>
  <c r="R1896" i="3" l="1"/>
  <c r="R1344" i="3"/>
  <c r="S1896" i="3"/>
  <c r="S1344" i="3"/>
  <c r="S308" i="3"/>
  <c r="R308" i="3"/>
  <c r="R1028" i="3"/>
  <c r="S1028" i="3"/>
  <c r="Q1629" i="3"/>
  <c r="P1629" i="3"/>
  <c r="O1630" i="3"/>
  <c r="S269" i="3" l="1"/>
  <c r="S1509" i="3"/>
  <c r="R269" i="3"/>
  <c r="R1509" i="3"/>
  <c r="R1069" i="3"/>
  <c r="R1429" i="3"/>
  <c r="S1069" i="3"/>
  <c r="S1429" i="3"/>
  <c r="P1630" i="3"/>
  <c r="Q1630" i="3"/>
  <c r="O1631" i="3"/>
  <c r="S870" i="3" l="1"/>
  <c r="R870" i="3"/>
  <c r="R1230" i="3"/>
  <c r="S1230" i="3"/>
  <c r="R1110" i="3"/>
  <c r="R590" i="3"/>
  <c r="S1110" i="3"/>
  <c r="S590" i="3"/>
  <c r="Q1631" i="3"/>
  <c r="P1631" i="3"/>
  <c r="O1632" i="3"/>
  <c r="S1668" i="3" l="1"/>
  <c r="S2013" i="3"/>
  <c r="R1668" i="3"/>
  <c r="R2013" i="3"/>
  <c r="R1391" i="3"/>
  <c r="R1191" i="3"/>
  <c r="S1391" i="3"/>
  <c r="S1191" i="3"/>
  <c r="S431" i="3"/>
  <c r="S791" i="3"/>
  <c r="R431" i="3"/>
  <c r="R791" i="3"/>
  <c r="Q1632" i="3"/>
  <c r="P1632" i="3"/>
  <c r="O1633" i="3"/>
  <c r="R1032" i="3" l="1"/>
  <c r="R352" i="3"/>
  <c r="S1032" i="3"/>
  <c r="S352" i="3"/>
  <c r="P1633" i="3"/>
  <c r="Q1633" i="3"/>
  <c r="O1634" i="3"/>
  <c r="R1781" i="3" l="1"/>
  <c r="R930" i="3"/>
  <c r="S1781" i="3"/>
  <c r="S930" i="3"/>
  <c r="S1827" i="3"/>
  <c r="S953" i="3"/>
  <c r="R1827" i="3"/>
  <c r="R953" i="3"/>
  <c r="S673" i="3"/>
  <c r="S1833" i="3"/>
  <c r="R673" i="3"/>
  <c r="R1833" i="3"/>
  <c r="R1633" i="3"/>
  <c r="R1713" i="3"/>
  <c r="S1633" i="3"/>
  <c r="S1713" i="3"/>
  <c r="P1634" i="3"/>
  <c r="Q1634" i="3"/>
  <c r="O1635" i="3"/>
  <c r="R1502" i="3" l="1"/>
  <c r="R950" i="3"/>
  <c r="S1502" i="3"/>
  <c r="S950" i="3"/>
  <c r="S474" i="3"/>
  <c r="R474" i="3"/>
  <c r="Q1635" i="3"/>
  <c r="S698" i="3" s="1"/>
  <c r="P1635" i="3"/>
  <c r="R698" i="3" s="1"/>
  <c r="O1636" i="3"/>
  <c r="S1986" i="3" l="1"/>
  <c r="S1112" i="3"/>
  <c r="R1986" i="3"/>
  <c r="R1112" i="3"/>
  <c r="R595" i="3"/>
  <c r="S595" i="3"/>
  <c r="S1075" i="3"/>
  <c r="S835" i="3"/>
  <c r="R1075" i="3"/>
  <c r="R835" i="3"/>
  <c r="R1315" i="3"/>
  <c r="R1555" i="3"/>
  <c r="S1315" i="3"/>
  <c r="S1555" i="3"/>
  <c r="P1636" i="3"/>
  <c r="Q1636" i="3"/>
  <c r="O1637" i="3"/>
  <c r="S1436" i="3" l="1"/>
  <c r="S916" i="3"/>
  <c r="R1436" i="3"/>
  <c r="R916" i="3"/>
  <c r="R1676" i="3"/>
  <c r="R396" i="3"/>
  <c r="S1676" i="3"/>
  <c r="S396" i="3"/>
  <c r="R1356" i="3"/>
  <c r="S1356" i="3"/>
  <c r="P1637" i="3"/>
  <c r="Q1637" i="3"/>
  <c r="O1638" i="3"/>
  <c r="S1317" i="3" l="1"/>
  <c r="S1581" i="3"/>
  <c r="R1317" i="3"/>
  <c r="R1581" i="3"/>
  <c r="S1237" i="3"/>
  <c r="S1271" i="3"/>
  <c r="R1237" i="3"/>
  <c r="R1271" i="3"/>
  <c r="R517" i="3"/>
  <c r="R1757" i="3"/>
  <c r="S517" i="3"/>
  <c r="S1757" i="3"/>
  <c r="R1597" i="3"/>
  <c r="S1597" i="3"/>
  <c r="Q1638" i="3"/>
  <c r="P1638" i="3"/>
  <c r="O1639" i="3"/>
  <c r="S1558" i="3" l="1"/>
  <c r="S1948" i="3"/>
  <c r="S1870" i="3"/>
  <c r="S934" i="3"/>
  <c r="S154" i="3"/>
  <c r="S76" i="3"/>
  <c r="S1090" i="3"/>
  <c r="S1402" i="3"/>
  <c r="S1324" i="3"/>
  <c r="S1246" i="3"/>
  <c r="S388" i="3"/>
  <c r="R1558" i="3"/>
  <c r="R1948" i="3"/>
  <c r="R1870" i="3"/>
  <c r="R934" i="3"/>
  <c r="R154" i="3"/>
  <c r="R76" i="3"/>
  <c r="R1090" i="3"/>
  <c r="R1402" i="3"/>
  <c r="R1324" i="3"/>
  <c r="R1246" i="3"/>
  <c r="R388" i="3"/>
  <c r="R1118" i="3"/>
  <c r="S1118" i="3"/>
  <c r="S758" i="3"/>
  <c r="R758" i="3"/>
  <c r="Q1639" i="3"/>
  <c r="P1639" i="3"/>
  <c r="O1640" i="3"/>
  <c r="R1085" i="3" l="1"/>
  <c r="S1085" i="3"/>
  <c r="R359" i="3"/>
  <c r="R1879" i="3"/>
  <c r="S359" i="3"/>
  <c r="S1879" i="3"/>
  <c r="S879" i="3"/>
  <c r="R879" i="3"/>
  <c r="R1479" i="3"/>
  <c r="S1479" i="3"/>
  <c r="P1640" i="3"/>
  <c r="Q1640" i="3"/>
  <c r="S556" i="3" s="1"/>
  <c r="O1641" i="3"/>
  <c r="S1108" i="3" l="1"/>
  <c r="S1660" i="3"/>
  <c r="R1108" i="3"/>
  <c r="R1660" i="3"/>
  <c r="R556" i="3"/>
  <c r="S1840" i="3"/>
  <c r="R1840" i="3"/>
  <c r="R440" i="3"/>
  <c r="S440" i="3"/>
  <c r="R1520" i="3"/>
  <c r="R800" i="3"/>
  <c r="S1520" i="3"/>
  <c r="S800" i="3"/>
  <c r="Q1641" i="3"/>
  <c r="S1704" i="3" s="1"/>
  <c r="P1641" i="3"/>
  <c r="R1704" i="3" s="1"/>
  <c r="O1642" i="3"/>
  <c r="R1589" i="3" l="1"/>
  <c r="R715" i="3"/>
  <c r="S1589" i="3"/>
  <c r="S715" i="3"/>
  <c r="R641" i="3"/>
  <c r="S641" i="3"/>
  <c r="S1161" i="3"/>
  <c r="S1801" i="3"/>
  <c r="R1161" i="3"/>
  <c r="R1801" i="3"/>
  <c r="S1681" i="3"/>
  <c r="R1681" i="3"/>
  <c r="P1642" i="3"/>
  <c r="Q1642" i="3"/>
  <c r="O1643" i="3"/>
  <c r="S1122" i="3" l="1"/>
  <c r="S962" i="3"/>
  <c r="R1122" i="3"/>
  <c r="R962" i="3"/>
  <c r="S1762" i="3"/>
  <c r="S1362" i="3"/>
  <c r="R1762" i="3"/>
  <c r="R1362" i="3"/>
  <c r="R1602" i="3"/>
  <c r="R842" i="3"/>
  <c r="S1602" i="3"/>
  <c r="S842" i="3"/>
  <c r="P1643" i="3"/>
  <c r="Q1643" i="3"/>
  <c r="O1644" i="3"/>
  <c r="S1739" i="3" l="1"/>
  <c r="S635" i="3"/>
  <c r="R1739" i="3"/>
  <c r="R635" i="3"/>
  <c r="S1748" i="3"/>
  <c r="S621" i="3"/>
  <c r="R1748" i="3"/>
  <c r="R621" i="3"/>
  <c r="S763" i="3"/>
  <c r="S1283" i="3"/>
  <c r="R763" i="3"/>
  <c r="R1283" i="3"/>
  <c r="R603" i="3"/>
  <c r="R923" i="3"/>
  <c r="S603" i="3"/>
  <c r="S923" i="3"/>
  <c r="R1643" i="3"/>
  <c r="R1723" i="3"/>
  <c r="S1643" i="3"/>
  <c r="S1723" i="3"/>
  <c r="P1644" i="3"/>
  <c r="Q1644" i="3"/>
  <c r="O1645" i="3"/>
  <c r="S404" i="3" l="1"/>
  <c r="S1604" i="3"/>
  <c r="R404" i="3"/>
  <c r="R1604" i="3"/>
  <c r="R1204" i="3"/>
  <c r="R484" i="3"/>
  <c r="S1204" i="3"/>
  <c r="S484" i="3"/>
  <c r="R1684" i="3"/>
  <c r="R884" i="3"/>
  <c r="S1684" i="3"/>
  <c r="S884" i="3"/>
  <c r="P1645" i="3"/>
  <c r="Q1645" i="3"/>
  <c r="O1646" i="3"/>
  <c r="S1925" i="3" l="1"/>
  <c r="S1907" i="3"/>
  <c r="R1925" i="3"/>
  <c r="R1907" i="3"/>
  <c r="R1845" i="3"/>
  <c r="R1885" i="3"/>
  <c r="S1845" i="3"/>
  <c r="S1885" i="3"/>
  <c r="R1765" i="3"/>
  <c r="R1805" i="3"/>
  <c r="S1765" i="3"/>
  <c r="S1805" i="3"/>
  <c r="S45" i="3"/>
  <c r="S1725" i="3"/>
  <c r="R45" i="3"/>
  <c r="R1725" i="3"/>
  <c r="P1646" i="3"/>
  <c r="Q1646" i="3"/>
  <c r="O1647" i="3"/>
  <c r="R366" i="3" l="1"/>
  <c r="R1818" i="3"/>
  <c r="R1266" i="3"/>
  <c r="R714" i="3"/>
  <c r="S366" i="3"/>
  <c r="S1818" i="3"/>
  <c r="S1266" i="3"/>
  <c r="S714" i="3"/>
  <c r="S1526" i="3"/>
  <c r="R1526" i="3"/>
  <c r="S86" i="3"/>
  <c r="R86" i="3"/>
  <c r="Q1647" i="3"/>
  <c r="P1647" i="3"/>
  <c r="O1648" i="3"/>
  <c r="S687" i="3" l="1"/>
  <c r="S1859" i="3"/>
  <c r="R687" i="3"/>
  <c r="R1859" i="3"/>
  <c r="S1167" i="3"/>
  <c r="R1167" i="3"/>
  <c r="R87" i="3"/>
  <c r="S87" i="3"/>
  <c r="S127" i="3"/>
  <c r="R127" i="3"/>
  <c r="Q1648" i="3"/>
  <c r="P1648" i="3"/>
  <c r="O1649" i="3"/>
  <c r="R808" i="3" l="1"/>
  <c r="R1008" i="3"/>
  <c r="S808" i="3"/>
  <c r="S1008" i="3"/>
  <c r="R528" i="3"/>
  <c r="S528" i="3"/>
  <c r="R168" i="3"/>
  <c r="S168" i="3"/>
  <c r="Q1649" i="3"/>
  <c r="P1649" i="3"/>
  <c r="O1650" i="3"/>
  <c r="S1897" i="3" l="1"/>
  <c r="S1345" i="3"/>
  <c r="R1897" i="3"/>
  <c r="R1345" i="3"/>
  <c r="S449" i="3"/>
  <c r="R449" i="3"/>
  <c r="S129" i="3"/>
  <c r="R129" i="3"/>
  <c r="R209" i="3"/>
  <c r="S209" i="3"/>
  <c r="Q1650" i="3"/>
  <c r="P1650" i="3"/>
  <c r="O1651" i="3"/>
  <c r="R1450" i="3" l="1"/>
  <c r="R1650" i="3"/>
  <c r="S1450" i="3"/>
  <c r="S1650" i="3"/>
  <c r="S1290" i="3"/>
  <c r="R1290" i="3"/>
  <c r="S250" i="3"/>
  <c r="R250" i="3"/>
  <c r="Q1651" i="3"/>
  <c r="S544" i="3" s="1"/>
  <c r="P1651" i="3"/>
  <c r="R544" i="3" s="1"/>
  <c r="O1652" i="3"/>
  <c r="R636" i="3" l="1"/>
  <c r="R1510" i="3"/>
  <c r="S636" i="3"/>
  <c r="S1510" i="3"/>
  <c r="S131" i="3"/>
  <c r="S1571" i="3"/>
  <c r="R131" i="3"/>
  <c r="R1571" i="3"/>
  <c r="R171" i="3"/>
  <c r="S171" i="3"/>
  <c r="S291" i="3"/>
  <c r="S1971" i="3"/>
  <c r="R291" i="3"/>
  <c r="R1971" i="3"/>
  <c r="P1652" i="3"/>
  <c r="R412" i="3" s="1"/>
  <c r="Q1652" i="3"/>
  <c r="S412" i="3" s="1"/>
  <c r="O1653" i="3"/>
  <c r="S572" i="3" l="1"/>
  <c r="S1212" i="3"/>
  <c r="R572" i="3"/>
  <c r="R1212" i="3"/>
  <c r="R1052" i="3"/>
  <c r="R732" i="3"/>
  <c r="S1052" i="3"/>
  <c r="S732" i="3"/>
  <c r="S2012" i="3"/>
  <c r="S332" i="3"/>
  <c r="R2012" i="3"/>
  <c r="R332" i="3"/>
  <c r="Q1653" i="3"/>
  <c r="P1653" i="3"/>
  <c r="O1654" i="3"/>
  <c r="R1669" i="3" l="1"/>
  <c r="R2014" i="3"/>
  <c r="S1669" i="3"/>
  <c r="S2014" i="3"/>
  <c r="R853" i="3"/>
  <c r="S853" i="3"/>
  <c r="S373" i="3"/>
  <c r="S213" i="3"/>
  <c r="R373" i="3"/>
  <c r="R213" i="3"/>
  <c r="P1654" i="3"/>
  <c r="Q1654" i="3"/>
  <c r="O1655" i="3"/>
  <c r="S494" i="3" l="1"/>
  <c r="S1054" i="3"/>
  <c r="R494" i="3"/>
  <c r="R1054" i="3"/>
  <c r="S174" i="3"/>
  <c r="S1494" i="3"/>
  <c r="R174" i="3"/>
  <c r="R1494" i="3"/>
  <c r="P1655" i="3"/>
  <c r="Q1655" i="3"/>
  <c r="O1656" i="3"/>
  <c r="R1503" i="3" l="1"/>
  <c r="R951" i="3"/>
  <c r="S1503" i="3"/>
  <c r="S951" i="3"/>
  <c r="S1782" i="3"/>
  <c r="S931" i="3"/>
  <c r="R1782" i="3"/>
  <c r="R931" i="3"/>
  <c r="R1375" i="3"/>
  <c r="R1828" i="3"/>
  <c r="R954" i="3"/>
  <c r="S1375" i="3"/>
  <c r="S1828" i="3"/>
  <c r="S954" i="3"/>
  <c r="S775" i="3"/>
  <c r="R775" i="3"/>
  <c r="R455" i="3"/>
  <c r="R255" i="3"/>
  <c r="S455" i="3"/>
  <c r="S255" i="3"/>
  <c r="P1656" i="3"/>
  <c r="Q1656" i="3"/>
  <c r="O1657" i="3"/>
  <c r="R1616" i="3" l="1"/>
  <c r="R1696" i="3"/>
  <c r="S1616" i="3"/>
  <c r="S1696" i="3"/>
  <c r="S616" i="3"/>
  <c r="R616" i="3"/>
  <c r="S1136" i="3"/>
  <c r="R1136" i="3"/>
  <c r="P1657" i="3"/>
  <c r="R699" i="3" s="1"/>
  <c r="Q1657" i="3"/>
  <c r="S699" i="3" s="1"/>
  <c r="O1658" i="3"/>
  <c r="S1987" i="3" l="1"/>
  <c r="S1113" i="3"/>
  <c r="S239" i="3"/>
  <c r="R1987" i="3"/>
  <c r="R1113" i="3"/>
  <c r="R239" i="3"/>
  <c r="R177" i="3"/>
  <c r="R1257" i="3"/>
  <c r="S177" i="3"/>
  <c r="S1257" i="3"/>
  <c r="R217" i="3"/>
  <c r="S217" i="3"/>
  <c r="S537" i="3"/>
  <c r="S297" i="3"/>
  <c r="S2017" i="3"/>
  <c r="R537" i="3"/>
  <c r="R297" i="3"/>
  <c r="R2017" i="3"/>
  <c r="P1658" i="3"/>
  <c r="R1030" i="3" s="1"/>
  <c r="Q1658" i="3"/>
  <c r="S1030" i="3" s="1"/>
  <c r="O1659" i="3"/>
  <c r="S898" i="3" l="1"/>
  <c r="S458" i="3"/>
  <c r="R898" i="3"/>
  <c r="R458" i="3"/>
  <c r="S818" i="3"/>
  <c r="S1538" i="3"/>
  <c r="R818" i="3"/>
  <c r="R1538" i="3"/>
  <c r="S578" i="3"/>
  <c r="S1178" i="3"/>
  <c r="R578" i="3"/>
  <c r="R1178" i="3"/>
  <c r="Q1659" i="3"/>
  <c r="P1659" i="3"/>
  <c r="O1660" i="3"/>
  <c r="R1272" i="3" l="1"/>
  <c r="R1318" i="3"/>
  <c r="S1272" i="3"/>
  <c r="S1318" i="3"/>
  <c r="R539" i="3"/>
  <c r="S539" i="3"/>
  <c r="R1419" i="3"/>
  <c r="R1099" i="3"/>
  <c r="S1419" i="3"/>
  <c r="S1099" i="3"/>
  <c r="R339" i="3"/>
  <c r="S339" i="3"/>
  <c r="Q1660" i="3"/>
  <c r="P1660" i="3"/>
  <c r="O1661" i="3"/>
  <c r="S260" i="3" l="1"/>
  <c r="R260" i="3"/>
  <c r="R660" i="3"/>
  <c r="R1220" i="3"/>
  <c r="S660" i="3"/>
  <c r="S1220" i="3"/>
  <c r="Q1661" i="3"/>
  <c r="P1661" i="3"/>
  <c r="O1662" i="3"/>
  <c r="R557" i="3" l="1"/>
  <c r="R1937" i="3"/>
  <c r="R1086" i="3"/>
  <c r="S557" i="3"/>
  <c r="S1937" i="3"/>
  <c r="S1086" i="3"/>
  <c r="R1661" i="3"/>
  <c r="R1949" i="3"/>
  <c r="R1871" i="3"/>
  <c r="R935" i="3"/>
  <c r="R467" i="3"/>
  <c r="R155" i="3"/>
  <c r="R77" i="3"/>
  <c r="R1325" i="3"/>
  <c r="R1091" i="3"/>
  <c r="R1637" i="3"/>
  <c r="R1403" i="3"/>
  <c r="R1481" i="3"/>
  <c r="R1247" i="3"/>
  <c r="R779" i="3"/>
  <c r="S1661" i="3"/>
  <c r="S1949" i="3"/>
  <c r="S1871" i="3"/>
  <c r="S935" i="3"/>
  <c r="S467" i="3"/>
  <c r="S155" i="3"/>
  <c r="S77" i="3"/>
  <c r="S1325" i="3"/>
  <c r="S1091" i="3"/>
  <c r="S1637" i="3"/>
  <c r="S1403" i="3"/>
  <c r="S1481" i="3"/>
  <c r="S1247" i="3"/>
  <c r="S779" i="3"/>
  <c r="S221" i="3"/>
  <c r="R221" i="3"/>
  <c r="S381" i="3"/>
  <c r="R381" i="3"/>
  <c r="Q1662" i="3"/>
  <c r="P1662" i="3"/>
  <c r="O1663" i="3"/>
  <c r="S1302" i="3" l="1"/>
  <c r="S1742" i="3"/>
  <c r="R1302" i="3"/>
  <c r="R1742" i="3"/>
  <c r="S1462" i="3"/>
  <c r="S1582" i="3"/>
  <c r="R1462" i="3"/>
  <c r="R1582" i="3"/>
  <c r="S742" i="3"/>
  <c r="S1262" i="3"/>
  <c r="R742" i="3"/>
  <c r="R1262" i="3"/>
  <c r="Q1663" i="3"/>
  <c r="S1705" i="3" s="1"/>
  <c r="P1663" i="3"/>
  <c r="R1705" i="3" s="1"/>
  <c r="O1664" i="3"/>
  <c r="R943" i="3" l="1"/>
  <c r="R1590" i="3"/>
  <c r="R716" i="3"/>
  <c r="S943" i="3"/>
  <c r="S1590" i="3"/>
  <c r="S716" i="3"/>
  <c r="R303" i="3"/>
  <c r="R1143" i="3"/>
  <c r="S303" i="3"/>
  <c r="S1143" i="3"/>
  <c r="R423" i="3"/>
  <c r="S423" i="3"/>
  <c r="P1664" i="3"/>
  <c r="Q1664" i="3"/>
  <c r="O1665" i="3"/>
  <c r="S584" i="3" l="1"/>
  <c r="S504" i="3"/>
  <c r="R584" i="3"/>
  <c r="R504" i="3"/>
  <c r="R904" i="3"/>
  <c r="S904" i="3"/>
  <c r="S824" i="3"/>
  <c r="R824" i="3"/>
  <c r="Q1665" i="3"/>
  <c r="P1665" i="3"/>
  <c r="O1666" i="3"/>
  <c r="S1749" i="3" l="1"/>
  <c r="S622" i="3"/>
  <c r="R1749" i="3"/>
  <c r="R622" i="3"/>
  <c r="R225" i="3"/>
  <c r="R825" i="3"/>
  <c r="S225" i="3"/>
  <c r="S825" i="3"/>
  <c r="R1505" i="3"/>
  <c r="R265" i="3"/>
  <c r="S1505" i="3"/>
  <c r="S265" i="3"/>
  <c r="R865" i="3"/>
  <c r="R465" i="3"/>
  <c r="S865" i="3"/>
  <c r="S465" i="3"/>
  <c r="P1666" i="3"/>
  <c r="Q1666" i="3"/>
  <c r="O1667" i="3"/>
  <c r="R346" i="3" l="1"/>
  <c r="R1626" i="3"/>
  <c r="S346" i="3"/>
  <c r="S1626" i="3"/>
  <c r="S1346" i="3"/>
  <c r="R1346" i="3"/>
  <c r="P1667" i="3"/>
  <c r="R1908" i="3" s="1"/>
  <c r="Q1667" i="3"/>
  <c r="S1908" i="3" s="1"/>
  <c r="O1668" i="3"/>
  <c r="S1187" i="3" l="1"/>
  <c r="S1467" i="3"/>
  <c r="R1187" i="3"/>
  <c r="R1467" i="3"/>
  <c r="P1668" i="3"/>
  <c r="R1788" i="3" s="1"/>
  <c r="Q1668" i="3"/>
  <c r="S1788" i="3" s="1"/>
  <c r="O1669" i="3"/>
  <c r="S1548" i="3" l="1"/>
  <c r="S748" i="3"/>
  <c r="R1548" i="3"/>
  <c r="R748" i="3"/>
  <c r="S988" i="3"/>
  <c r="S1388" i="3"/>
  <c r="R988" i="3"/>
  <c r="R1388" i="3"/>
  <c r="P1669" i="3"/>
  <c r="Q1669" i="3"/>
  <c r="O1670" i="3"/>
  <c r="R629" i="3" l="1"/>
  <c r="R1860" i="3"/>
  <c r="S629" i="3"/>
  <c r="S1860" i="3"/>
  <c r="R389" i="3"/>
  <c r="R309" i="3"/>
  <c r="S389" i="3"/>
  <c r="S309" i="3"/>
  <c r="S1029" i="3"/>
  <c r="R1029" i="3"/>
  <c r="P1670" i="3"/>
  <c r="R270" i="3" s="1"/>
  <c r="Q1670" i="3"/>
  <c r="S270" i="3" s="1"/>
  <c r="O1671" i="3"/>
  <c r="R1070" i="3" l="1"/>
  <c r="R1430" i="3"/>
  <c r="S1070" i="3"/>
  <c r="S1430" i="3"/>
  <c r="Q1671" i="3"/>
  <c r="P1671" i="3"/>
  <c r="O1672" i="3"/>
  <c r="R478" i="3" l="1"/>
  <c r="R1352" i="3"/>
  <c r="S478" i="3"/>
  <c r="S1352" i="3"/>
  <c r="R871" i="3"/>
  <c r="S871" i="3"/>
  <c r="S1231" i="3"/>
  <c r="R1231" i="3"/>
  <c r="R1111" i="3"/>
  <c r="R591" i="3"/>
  <c r="S1111" i="3"/>
  <c r="S591" i="3"/>
  <c r="Q1672" i="3"/>
  <c r="P1672" i="3"/>
  <c r="O1673" i="3"/>
  <c r="R1392" i="3" l="1"/>
  <c r="R1192" i="3"/>
  <c r="S1392" i="3"/>
  <c r="S1192" i="3"/>
  <c r="S432" i="3"/>
  <c r="S792" i="3"/>
  <c r="R432" i="3"/>
  <c r="R792" i="3"/>
  <c r="R1152" i="3"/>
  <c r="S1152" i="3"/>
  <c r="Q1673" i="3"/>
  <c r="S545" i="3" s="1"/>
  <c r="P1673" i="3"/>
  <c r="R545" i="3" s="1"/>
  <c r="O1674" i="3"/>
  <c r="R637" i="3" l="1"/>
  <c r="R1511" i="3"/>
  <c r="S637" i="3"/>
  <c r="S1511" i="3"/>
  <c r="S1033" i="3"/>
  <c r="S353" i="3"/>
  <c r="R1033" i="3"/>
  <c r="R353" i="3"/>
  <c r="Q1674" i="3"/>
  <c r="P1674" i="3"/>
  <c r="O1675" i="3"/>
  <c r="R674" i="3" l="1"/>
  <c r="R1834" i="3"/>
  <c r="S674" i="3"/>
  <c r="S1834" i="3"/>
  <c r="S1634" i="3"/>
  <c r="S1714" i="3"/>
  <c r="R1634" i="3"/>
  <c r="R1714" i="3"/>
  <c r="Q1675" i="3"/>
  <c r="S2015" i="3" s="1"/>
  <c r="P1675" i="3"/>
  <c r="R2015" i="3" s="1"/>
  <c r="O1676" i="3"/>
  <c r="R275" i="3" l="1"/>
  <c r="R796" i="3"/>
  <c r="R1670" i="3"/>
  <c r="S275" i="3"/>
  <c r="S796" i="3"/>
  <c r="S1670" i="3"/>
  <c r="R475" i="3"/>
  <c r="S475" i="3"/>
  <c r="P1676" i="3"/>
  <c r="Q1676" i="3"/>
  <c r="O1677" i="3"/>
  <c r="S596" i="3" l="1"/>
  <c r="R596" i="3"/>
  <c r="R1076" i="3"/>
  <c r="R836" i="3"/>
  <c r="S1076" i="3"/>
  <c r="S836" i="3"/>
  <c r="R1316" i="3"/>
  <c r="R1556" i="3"/>
  <c r="S1316" i="3"/>
  <c r="S1556" i="3"/>
  <c r="Q1677" i="3"/>
  <c r="P1677" i="3"/>
  <c r="O1678" i="3"/>
  <c r="R1783" i="3" l="1"/>
  <c r="R932" i="3"/>
  <c r="S1783" i="3"/>
  <c r="S932" i="3"/>
  <c r="R1829" i="3"/>
  <c r="R955" i="3"/>
  <c r="S1829" i="3"/>
  <c r="S955" i="3"/>
  <c r="R1437" i="3"/>
  <c r="R917" i="3"/>
  <c r="S1437" i="3"/>
  <c r="S917" i="3"/>
  <c r="S1677" i="3"/>
  <c r="S397" i="3"/>
  <c r="R1677" i="3"/>
  <c r="R397" i="3"/>
  <c r="R1357" i="3"/>
  <c r="S1357" i="3"/>
  <c r="P1678" i="3"/>
  <c r="R1238" i="3" s="1"/>
  <c r="Q1678" i="3"/>
  <c r="S1238" i="3" s="1"/>
  <c r="O1679" i="3"/>
  <c r="R518" i="3" l="1"/>
  <c r="R1758" i="3"/>
  <c r="S518" i="3"/>
  <c r="S1758" i="3"/>
  <c r="R1398" i="3"/>
  <c r="R1598" i="3"/>
  <c r="S1398" i="3"/>
  <c r="S1598" i="3"/>
  <c r="P1679" i="3"/>
  <c r="Q1679" i="3"/>
  <c r="O1680" i="3"/>
  <c r="S1551" i="3" l="1"/>
  <c r="S700" i="3"/>
  <c r="R1551" i="3"/>
  <c r="R700" i="3"/>
  <c r="S1988" i="3"/>
  <c r="S240" i="3"/>
  <c r="S1114" i="3"/>
  <c r="R1988" i="3"/>
  <c r="R240" i="3"/>
  <c r="R1114" i="3"/>
  <c r="R1559" i="3"/>
  <c r="S1559" i="3"/>
  <c r="S1119" i="3"/>
  <c r="R1119" i="3"/>
  <c r="R759" i="3"/>
  <c r="S759" i="3"/>
  <c r="P1680" i="3"/>
  <c r="Q1680" i="3"/>
  <c r="O1681" i="3"/>
  <c r="S360" i="3" l="1"/>
  <c r="S1880" i="3"/>
  <c r="R360" i="3"/>
  <c r="R1880" i="3"/>
  <c r="R880" i="3"/>
  <c r="S880" i="3"/>
  <c r="S1480" i="3"/>
  <c r="R1480" i="3"/>
  <c r="P1681" i="3"/>
  <c r="Q1681" i="3"/>
  <c r="O1682" i="3"/>
  <c r="R1273" i="3" l="1"/>
  <c r="R1319" i="3"/>
  <c r="S1273" i="3"/>
  <c r="S1319" i="3"/>
  <c r="S1841" i="3"/>
  <c r="R1841" i="3"/>
  <c r="S441" i="3"/>
  <c r="R441" i="3"/>
  <c r="R1521" i="3"/>
  <c r="R801" i="3"/>
  <c r="S1521" i="3"/>
  <c r="S801" i="3"/>
  <c r="P1682" i="3"/>
  <c r="Q1682" i="3"/>
  <c r="O1683" i="3"/>
  <c r="S642" i="3" l="1"/>
  <c r="R642" i="3"/>
  <c r="R1162" i="3"/>
  <c r="R1802" i="3"/>
  <c r="S1162" i="3"/>
  <c r="S1802" i="3"/>
  <c r="S1682" i="3"/>
  <c r="R1682" i="3"/>
  <c r="Q1683" i="3"/>
  <c r="P1683" i="3"/>
  <c r="O1684" i="3"/>
  <c r="R1938" i="3" l="1"/>
  <c r="R1087" i="3"/>
  <c r="S1938" i="3"/>
  <c r="S1087" i="3"/>
  <c r="R1432" i="3"/>
  <c r="R558" i="3"/>
  <c r="S1432" i="3"/>
  <c r="S558" i="3"/>
  <c r="R1123" i="3"/>
  <c r="R963" i="3"/>
  <c r="S1123" i="3"/>
  <c r="S963" i="3"/>
  <c r="S1763" i="3"/>
  <c r="S1363" i="3"/>
  <c r="R1763" i="3"/>
  <c r="R1363" i="3"/>
  <c r="R1603" i="3"/>
  <c r="R843" i="3"/>
  <c r="S1603" i="3"/>
  <c r="S843" i="3"/>
  <c r="Q1684" i="3"/>
  <c r="P1684" i="3"/>
  <c r="O1685" i="3"/>
  <c r="R1950" i="3" l="1"/>
  <c r="R1872" i="3"/>
  <c r="R936" i="3"/>
  <c r="R468" i="3"/>
  <c r="R624" i="3"/>
  <c r="R78" i="3"/>
  <c r="R156" i="3"/>
  <c r="R1326" i="3"/>
  <c r="R858" i="3"/>
  <c r="R1092" i="3"/>
  <c r="R702" i="3"/>
  <c r="R1794" i="3"/>
  <c r="R1638" i="3"/>
  <c r="R1404" i="3"/>
  <c r="R1482" i="3"/>
  <c r="S1950" i="3"/>
  <c r="S1872" i="3"/>
  <c r="S936" i="3"/>
  <c r="S468" i="3"/>
  <c r="S624" i="3"/>
  <c r="S78" i="3"/>
  <c r="S156" i="3"/>
  <c r="S1326" i="3"/>
  <c r="S858" i="3"/>
  <c r="S1092" i="3"/>
  <c r="S702" i="3"/>
  <c r="S1794" i="3"/>
  <c r="S1638" i="3"/>
  <c r="S1404" i="3"/>
  <c r="S1482" i="3"/>
  <c r="R764" i="3"/>
  <c r="R1284" i="3"/>
  <c r="S764" i="3"/>
  <c r="S1284" i="3"/>
  <c r="S604" i="3"/>
  <c r="S924" i="3"/>
  <c r="R604" i="3"/>
  <c r="R924" i="3"/>
  <c r="S1644" i="3"/>
  <c r="S1724" i="3"/>
  <c r="R1644" i="3"/>
  <c r="R1724" i="3"/>
  <c r="Q1685" i="3"/>
  <c r="S1706" i="3" s="1"/>
  <c r="P1685" i="3"/>
  <c r="R1706" i="3" s="1"/>
  <c r="O1686" i="3"/>
  <c r="S1605" i="3" l="1"/>
  <c r="S1591" i="3"/>
  <c r="S717" i="3"/>
  <c r="R1605" i="3"/>
  <c r="R1591" i="3"/>
  <c r="R717" i="3"/>
  <c r="R485" i="3"/>
  <c r="R405" i="3"/>
  <c r="S485" i="3"/>
  <c r="S405" i="3"/>
  <c r="S885" i="3"/>
  <c r="S1205" i="3"/>
  <c r="R885" i="3"/>
  <c r="R1205" i="3"/>
  <c r="Q1686" i="3"/>
  <c r="P1686" i="3"/>
  <c r="O1687" i="3"/>
  <c r="R1886" i="3" l="1"/>
  <c r="R1926" i="3"/>
  <c r="S1886" i="3"/>
  <c r="S1926" i="3"/>
  <c r="S1806" i="3"/>
  <c r="S1846" i="3"/>
  <c r="R1806" i="3"/>
  <c r="R1846" i="3"/>
  <c r="R46" i="3"/>
  <c r="R1766" i="3"/>
  <c r="S46" i="3"/>
  <c r="S1766" i="3"/>
  <c r="Q1687" i="3"/>
  <c r="P1687" i="3"/>
  <c r="O1688" i="3"/>
  <c r="R1474" i="3" l="1"/>
  <c r="R623" i="3"/>
  <c r="S1474" i="3"/>
  <c r="S623" i="3"/>
  <c r="R367" i="3"/>
  <c r="R1750" i="3"/>
  <c r="S367" i="3"/>
  <c r="S1750" i="3"/>
  <c r="S1527" i="3"/>
  <c r="R1527" i="3"/>
  <c r="S927" i="3"/>
  <c r="S647" i="3"/>
  <c r="R927" i="3"/>
  <c r="R647" i="3"/>
  <c r="P1688" i="3"/>
  <c r="Q1688" i="3"/>
  <c r="O1689" i="3"/>
  <c r="S1168" i="3" l="1"/>
  <c r="S688" i="3"/>
  <c r="R1168" i="3"/>
  <c r="R688" i="3"/>
  <c r="R1248" i="3"/>
  <c r="R968" i="3"/>
  <c r="S1248" i="3"/>
  <c r="S968" i="3"/>
  <c r="S88" i="3"/>
  <c r="S1808" i="3"/>
  <c r="R88" i="3"/>
  <c r="R1808" i="3"/>
  <c r="Q1689" i="3"/>
  <c r="P1689" i="3"/>
  <c r="O1690" i="3"/>
  <c r="R1009" i="3" l="1"/>
  <c r="R1909" i="3"/>
  <c r="R161" i="3"/>
  <c r="S1009" i="3"/>
  <c r="S1909" i="3"/>
  <c r="S161" i="3"/>
  <c r="R529" i="3"/>
  <c r="R809" i="3"/>
  <c r="S529" i="3"/>
  <c r="S809" i="3"/>
  <c r="S89" i="3"/>
  <c r="S1849" i="3"/>
  <c r="R89" i="3"/>
  <c r="R1849" i="3"/>
  <c r="P1690" i="3"/>
  <c r="Q1690" i="3"/>
  <c r="O1691" i="3"/>
  <c r="R450" i="3" l="1"/>
  <c r="S450" i="3"/>
  <c r="S1890" i="3"/>
  <c r="R1890" i="3"/>
  <c r="S130" i="3"/>
  <c r="R130" i="3"/>
  <c r="P1691" i="3"/>
  <c r="R1861" i="3" s="1"/>
  <c r="Q1691" i="3"/>
  <c r="S1861" i="3" s="1"/>
  <c r="O1692" i="3"/>
  <c r="S1651" i="3" l="1"/>
  <c r="S320" i="3"/>
  <c r="R1651" i="3"/>
  <c r="R320" i="3"/>
  <c r="S1451" i="3"/>
  <c r="S1931" i="3"/>
  <c r="R1451" i="3"/>
  <c r="R1931" i="3"/>
  <c r="R1291" i="3"/>
  <c r="S1291" i="3"/>
  <c r="P1692" i="3"/>
  <c r="Q1692" i="3"/>
  <c r="O1693" i="3"/>
  <c r="R1572" i="3" l="1"/>
  <c r="R1972" i="3"/>
  <c r="S1572" i="3"/>
  <c r="S1972" i="3"/>
  <c r="R132" i="3"/>
  <c r="S132" i="3"/>
  <c r="S172" i="3"/>
  <c r="R172" i="3"/>
  <c r="P1693" i="3"/>
  <c r="R778" i="3" s="1"/>
  <c r="Q1693" i="3"/>
  <c r="S778" i="3" s="1"/>
  <c r="O1694" i="3"/>
  <c r="S413" i="3" l="1"/>
  <c r="S479" i="3"/>
  <c r="S1353" i="3"/>
  <c r="R413" i="3"/>
  <c r="R479" i="3"/>
  <c r="R1353" i="3"/>
  <c r="S573" i="3"/>
  <c r="S1213" i="3"/>
  <c r="R573" i="3"/>
  <c r="R1213" i="3"/>
  <c r="R1053" i="3"/>
  <c r="R733" i="3"/>
  <c r="S1053" i="3"/>
  <c r="S733" i="3"/>
  <c r="P1694" i="3"/>
  <c r="R854" i="3" s="1"/>
  <c r="Q1694" i="3"/>
  <c r="S854" i="3" s="1"/>
  <c r="O1695" i="3"/>
  <c r="R134" i="3" l="1"/>
  <c r="S134" i="3"/>
  <c r="S214" i="3"/>
  <c r="R214" i="3"/>
  <c r="Q1695" i="3"/>
  <c r="P1695" i="3"/>
  <c r="O1696" i="3"/>
  <c r="R1397" i="3" l="1"/>
  <c r="R546" i="3"/>
  <c r="S1397" i="3"/>
  <c r="S546" i="3"/>
  <c r="R1055" i="3"/>
  <c r="R638" i="3"/>
  <c r="R1512" i="3"/>
  <c r="S1055" i="3"/>
  <c r="S638" i="3"/>
  <c r="S1512" i="3"/>
  <c r="R1495" i="3"/>
  <c r="R495" i="3"/>
  <c r="S1495" i="3"/>
  <c r="S495" i="3"/>
  <c r="S175" i="3"/>
  <c r="R175" i="3"/>
  <c r="Q1696" i="3"/>
  <c r="S1376" i="3" s="1"/>
  <c r="P1696" i="3"/>
  <c r="R1376" i="3" s="1"/>
  <c r="O1697" i="3"/>
  <c r="R776" i="3" l="1"/>
  <c r="S776" i="3"/>
  <c r="R256" i="3"/>
  <c r="S256" i="3"/>
  <c r="Q1697" i="3"/>
  <c r="P1697" i="3"/>
  <c r="O1698" i="3"/>
  <c r="R1165" i="3" l="1"/>
  <c r="R2016" i="3"/>
  <c r="S1165" i="3"/>
  <c r="S2016" i="3"/>
  <c r="S1697" i="3"/>
  <c r="S797" i="3"/>
  <c r="R1697" i="3"/>
  <c r="R797" i="3"/>
  <c r="S617" i="3"/>
  <c r="S1617" i="3"/>
  <c r="R617" i="3"/>
  <c r="R1617" i="3"/>
  <c r="S1137" i="3"/>
  <c r="R1137" i="3"/>
  <c r="Q1698" i="3"/>
  <c r="P1698" i="3"/>
  <c r="O1699" i="3"/>
  <c r="S178" i="3" l="1"/>
  <c r="S1258" i="3"/>
  <c r="R178" i="3"/>
  <c r="R1258" i="3"/>
  <c r="S218" i="3"/>
  <c r="R218" i="3"/>
  <c r="R298" i="3"/>
  <c r="R2018" i="3"/>
  <c r="S298" i="3"/>
  <c r="S2018" i="3"/>
  <c r="Q1699" i="3"/>
  <c r="P1699" i="3"/>
  <c r="O1700" i="3"/>
  <c r="R1784" i="3" l="1"/>
  <c r="R933" i="3"/>
  <c r="S1784" i="3"/>
  <c r="S933" i="3"/>
  <c r="S459" i="3"/>
  <c r="S1830" i="3"/>
  <c r="S956" i="3"/>
  <c r="R459" i="3"/>
  <c r="R1830" i="3"/>
  <c r="R956" i="3"/>
  <c r="R1539" i="3"/>
  <c r="R899" i="3"/>
  <c r="S1539" i="3"/>
  <c r="S899" i="3"/>
  <c r="S1179" i="3"/>
  <c r="S819" i="3"/>
  <c r="R1179" i="3"/>
  <c r="R819" i="3"/>
  <c r="P1700" i="3"/>
  <c r="R780" i="3" s="1"/>
  <c r="Q1700" i="3"/>
  <c r="S780" i="3" s="1"/>
  <c r="O1701" i="3"/>
  <c r="S1100" i="3" l="1"/>
  <c r="S540" i="3"/>
  <c r="R1100" i="3"/>
  <c r="R540" i="3"/>
  <c r="R340" i="3"/>
  <c r="R1420" i="3"/>
  <c r="S340" i="3"/>
  <c r="S1420" i="3"/>
  <c r="Q1701" i="3"/>
  <c r="P1701" i="3"/>
  <c r="O1702" i="3"/>
  <c r="S1552" i="3" l="1"/>
  <c r="S701" i="3"/>
  <c r="R1552" i="3"/>
  <c r="R701" i="3"/>
  <c r="S1989" i="3"/>
  <c r="S241" i="3"/>
  <c r="S1115" i="3"/>
  <c r="R1989" i="3"/>
  <c r="R241" i="3"/>
  <c r="R1115" i="3"/>
  <c r="S661" i="3"/>
  <c r="S181" i="3"/>
  <c r="R661" i="3"/>
  <c r="R181" i="3"/>
  <c r="S1221" i="3"/>
  <c r="S261" i="3"/>
  <c r="R1221" i="3"/>
  <c r="R261" i="3"/>
  <c r="Q1702" i="3"/>
  <c r="S1422" i="3" s="1"/>
  <c r="P1702" i="3"/>
  <c r="R1422" i="3" s="1"/>
  <c r="O1703" i="3"/>
  <c r="R222" i="3" l="1"/>
  <c r="R1662" i="3"/>
  <c r="S222" i="3"/>
  <c r="S1662" i="3"/>
  <c r="R382" i="3"/>
  <c r="S382" i="3"/>
  <c r="Q1703" i="3"/>
  <c r="P1703" i="3"/>
  <c r="O1704" i="3"/>
  <c r="R1743" i="3" l="1"/>
  <c r="R1274" i="3"/>
  <c r="S1743" i="3"/>
  <c r="S1274" i="3"/>
  <c r="S1583" i="3"/>
  <c r="S1303" i="3"/>
  <c r="R1583" i="3"/>
  <c r="R1303" i="3"/>
  <c r="R1263" i="3"/>
  <c r="R1463" i="3"/>
  <c r="S1263" i="3"/>
  <c r="S1463" i="3"/>
  <c r="P1704" i="3"/>
  <c r="Q1704" i="3"/>
  <c r="O1705" i="3"/>
  <c r="R1144" i="3" l="1"/>
  <c r="R944" i="3"/>
  <c r="S1144" i="3"/>
  <c r="S944" i="3"/>
  <c r="S424" i="3"/>
  <c r="S304" i="3"/>
  <c r="R424" i="3"/>
  <c r="R304" i="3"/>
  <c r="Q1705" i="3"/>
  <c r="P1705" i="3"/>
  <c r="O1706" i="3"/>
  <c r="S1939" i="3" l="1"/>
  <c r="S1088" i="3"/>
  <c r="R1939" i="3"/>
  <c r="R1088" i="3"/>
  <c r="S505" i="3"/>
  <c r="S1433" i="3"/>
  <c r="S559" i="3"/>
  <c r="R505" i="3"/>
  <c r="R1433" i="3"/>
  <c r="R559" i="3"/>
  <c r="S585" i="3"/>
  <c r="R585" i="3"/>
  <c r="S905" i="3"/>
  <c r="R905" i="3"/>
  <c r="P1706" i="3"/>
  <c r="R826" i="3" s="1"/>
  <c r="Q1706" i="3"/>
  <c r="S826" i="3" s="1"/>
  <c r="O1707" i="3"/>
  <c r="R266" i="3" l="1"/>
  <c r="R226" i="3"/>
  <c r="S266" i="3"/>
  <c r="S226" i="3"/>
  <c r="R466" i="3"/>
  <c r="R1506" i="3"/>
  <c r="S466" i="3"/>
  <c r="S1506" i="3"/>
  <c r="Q1707" i="3"/>
  <c r="P1707" i="3"/>
  <c r="O1708" i="3"/>
  <c r="S1147" i="3" l="1"/>
  <c r="S1951" i="3"/>
  <c r="S1873" i="3"/>
  <c r="S937" i="3"/>
  <c r="S469" i="3"/>
  <c r="S235" i="3"/>
  <c r="S1015" i="3"/>
  <c r="S625" i="3"/>
  <c r="S79" i="3"/>
  <c r="S157" i="3"/>
  <c r="S1327" i="3"/>
  <c r="S859" i="3"/>
  <c r="S547" i="3"/>
  <c r="S313" i="3"/>
  <c r="S1405" i="3"/>
  <c r="S1093" i="3"/>
  <c r="S703" i="3"/>
  <c r="S1795" i="3"/>
  <c r="S1639" i="3"/>
  <c r="R1147" i="3"/>
  <c r="R1951" i="3"/>
  <c r="R1873" i="3"/>
  <c r="R937" i="3"/>
  <c r="R469" i="3"/>
  <c r="R235" i="3"/>
  <c r="R1015" i="3"/>
  <c r="R625" i="3"/>
  <c r="R79" i="3"/>
  <c r="R157" i="3"/>
  <c r="R1327" i="3"/>
  <c r="R859" i="3"/>
  <c r="R547" i="3"/>
  <c r="R313" i="3"/>
  <c r="R1405" i="3"/>
  <c r="R1093" i="3"/>
  <c r="R703" i="3"/>
  <c r="R1795" i="3"/>
  <c r="R1639" i="3"/>
  <c r="R1627" i="3"/>
  <c r="R1707" i="3"/>
  <c r="S1627" i="3"/>
  <c r="S1707" i="3"/>
  <c r="S1347" i="3"/>
  <c r="S347" i="3"/>
  <c r="R1347" i="3"/>
  <c r="R347" i="3"/>
  <c r="Q1708" i="3"/>
  <c r="S1468" i="3" s="1"/>
  <c r="P1708" i="3"/>
  <c r="R1468" i="3" s="1"/>
  <c r="O1709" i="3"/>
  <c r="R1188" i="3" l="1"/>
  <c r="R1348" i="3"/>
  <c r="S1188" i="3"/>
  <c r="S1348" i="3"/>
  <c r="S948" i="3"/>
  <c r="R948" i="3"/>
  <c r="Q1709" i="3"/>
  <c r="P1709" i="3"/>
  <c r="O1710" i="3"/>
  <c r="R1789" i="3" l="1"/>
  <c r="R877" i="3"/>
  <c r="R1751" i="3"/>
  <c r="S1789" i="3"/>
  <c r="S877" i="3"/>
  <c r="S1751" i="3"/>
  <c r="S749" i="3"/>
  <c r="S989" i="3"/>
  <c r="R749" i="3"/>
  <c r="R989" i="3"/>
  <c r="S1389" i="3"/>
  <c r="S1549" i="3"/>
  <c r="R1389" i="3"/>
  <c r="R1549" i="3"/>
  <c r="P1710" i="3"/>
  <c r="R230" i="3" s="1"/>
  <c r="Q1710" i="3"/>
  <c r="S230" i="3" s="1"/>
  <c r="O1711" i="3"/>
  <c r="R310" i="3" l="1"/>
  <c r="R630" i="3"/>
  <c r="S310" i="3"/>
  <c r="S630" i="3"/>
  <c r="R390" i="3"/>
  <c r="S390" i="3"/>
  <c r="Q1711" i="3"/>
  <c r="P1711" i="3"/>
  <c r="O1712" i="3"/>
  <c r="R551" i="3" l="1"/>
  <c r="R1910" i="3"/>
  <c r="R162" i="3"/>
  <c r="S551" i="3"/>
  <c r="S1910" i="3"/>
  <c r="S162" i="3"/>
  <c r="S1671" i="3"/>
  <c r="S271" i="3"/>
  <c r="R1671" i="3"/>
  <c r="R271" i="3"/>
  <c r="S1431" i="3"/>
  <c r="R1431" i="3"/>
  <c r="Q1712" i="3"/>
  <c r="S872" i="3" s="1"/>
  <c r="P1712" i="3"/>
  <c r="R872" i="3" s="1"/>
  <c r="O1713" i="3"/>
  <c r="S1232" i="3" l="1"/>
  <c r="R1232" i="3"/>
  <c r="S592" i="3"/>
  <c r="S1592" i="3"/>
  <c r="R592" i="3"/>
  <c r="R1592" i="3"/>
  <c r="Q1713" i="3"/>
  <c r="P1713" i="3"/>
  <c r="O1714" i="3"/>
  <c r="S1193" i="3" l="1"/>
  <c r="S321" i="3"/>
  <c r="R1193" i="3"/>
  <c r="R321" i="3"/>
  <c r="R793" i="3"/>
  <c r="R1393" i="3"/>
  <c r="S793" i="3"/>
  <c r="S1393" i="3"/>
  <c r="S1473" i="3"/>
  <c r="S433" i="3"/>
  <c r="R1473" i="3"/>
  <c r="R433" i="3"/>
  <c r="Q1714" i="3"/>
  <c r="P1714" i="3"/>
  <c r="O1715" i="3"/>
  <c r="R354" i="3" l="1"/>
  <c r="S354" i="3"/>
  <c r="R634" i="3"/>
  <c r="R1034" i="3"/>
  <c r="S634" i="3"/>
  <c r="S1034" i="3"/>
  <c r="P1715" i="3"/>
  <c r="Q1715" i="3"/>
  <c r="O1716" i="3"/>
  <c r="S1835" i="3" l="1"/>
  <c r="S480" i="3"/>
  <c r="S1354" i="3"/>
  <c r="R1835" i="3"/>
  <c r="R480" i="3"/>
  <c r="R1354" i="3"/>
  <c r="R1715" i="3"/>
  <c r="R675" i="3"/>
  <c r="S1715" i="3"/>
  <c r="S675" i="3"/>
  <c r="S1635" i="3"/>
  <c r="R1635" i="3"/>
  <c r="P1716" i="3"/>
  <c r="R276" i="3" s="1"/>
  <c r="Q1716" i="3"/>
  <c r="S276" i="3" s="1"/>
  <c r="O1717" i="3"/>
  <c r="S476" i="3" l="1"/>
  <c r="R476" i="3"/>
  <c r="Q1717" i="3"/>
  <c r="P1717" i="3"/>
  <c r="O1718" i="3"/>
  <c r="S597" i="3" l="1"/>
  <c r="S639" i="3"/>
  <c r="S1513" i="3"/>
  <c r="R597" i="3"/>
  <c r="R639" i="3"/>
  <c r="R1513" i="3"/>
  <c r="R837" i="3"/>
  <c r="S837" i="3"/>
  <c r="S1557" i="3"/>
  <c r="S1077" i="3"/>
  <c r="R1557" i="3"/>
  <c r="R1077" i="3"/>
  <c r="Q1718" i="3"/>
  <c r="S918" i="3" s="1"/>
  <c r="P1718" i="3"/>
  <c r="R918" i="3" s="1"/>
  <c r="O1719" i="3"/>
  <c r="S398" i="3" l="1"/>
  <c r="S1438" i="3"/>
  <c r="R398" i="3"/>
  <c r="R1438" i="3"/>
  <c r="S718" i="3"/>
  <c r="S1678" i="3"/>
  <c r="R718" i="3"/>
  <c r="R1678" i="3"/>
  <c r="P1719" i="3"/>
  <c r="Q1719" i="3"/>
  <c r="O1720" i="3"/>
  <c r="R1239" i="3" l="1"/>
  <c r="R798" i="3"/>
  <c r="S1239" i="3"/>
  <c r="S798" i="3"/>
  <c r="R1759" i="3"/>
  <c r="R1079" i="3"/>
  <c r="S1759" i="3"/>
  <c r="S1079" i="3"/>
  <c r="S1599" i="3"/>
  <c r="S519" i="3"/>
  <c r="R1599" i="3"/>
  <c r="R519" i="3"/>
  <c r="Q1720" i="3"/>
  <c r="S1560" i="3" s="1"/>
  <c r="P1720" i="3"/>
  <c r="R1560" i="3" s="1"/>
  <c r="O1721" i="3"/>
  <c r="S1320" i="3" l="1"/>
  <c r="R1320" i="3"/>
  <c r="S760" i="3"/>
  <c r="S1120" i="3"/>
  <c r="R760" i="3"/>
  <c r="R1120" i="3"/>
  <c r="P1721" i="3"/>
  <c r="Q1721" i="3"/>
  <c r="O1722" i="3"/>
  <c r="R1881" i="3" l="1"/>
  <c r="R957" i="3"/>
  <c r="R1831" i="3"/>
  <c r="R83" i="3"/>
  <c r="S1881" i="3"/>
  <c r="S957" i="3"/>
  <c r="S1831" i="3"/>
  <c r="S83" i="3"/>
  <c r="R881" i="3"/>
  <c r="R361" i="3"/>
  <c r="S881" i="3"/>
  <c r="S361" i="3"/>
  <c r="S1721" i="3"/>
  <c r="R1721" i="3"/>
  <c r="P1722" i="3"/>
  <c r="Q1722" i="3"/>
  <c r="O1723" i="3"/>
  <c r="S442" i="3" l="1"/>
  <c r="S1842" i="3"/>
  <c r="R442" i="3"/>
  <c r="R1842" i="3"/>
  <c r="R802" i="3"/>
  <c r="R562" i="3"/>
  <c r="S802" i="3"/>
  <c r="S562" i="3"/>
  <c r="Q1723" i="3"/>
  <c r="P1723" i="3"/>
  <c r="O1724" i="3"/>
  <c r="R643" i="3" l="1"/>
  <c r="R1990" i="3"/>
  <c r="R242" i="3"/>
  <c r="R1116" i="3"/>
  <c r="S643" i="3"/>
  <c r="S1990" i="3"/>
  <c r="S242" i="3"/>
  <c r="S1116" i="3"/>
  <c r="S1803" i="3"/>
  <c r="S1483" i="3"/>
  <c r="R1803" i="3"/>
  <c r="R1483" i="3"/>
  <c r="R1683" i="3"/>
  <c r="R1163" i="3"/>
  <c r="S1683" i="3"/>
  <c r="S1163" i="3"/>
  <c r="Q1724" i="3"/>
  <c r="S964" i="3" s="1"/>
  <c r="P1724" i="3"/>
  <c r="R964" i="3" s="1"/>
  <c r="O1725" i="3"/>
  <c r="S1364" i="3" l="1"/>
  <c r="S1124" i="3"/>
  <c r="R1364" i="3"/>
  <c r="R1124" i="3"/>
  <c r="S844" i="3"/>
  <c r="S1764" i="3"/>
  <c r="R844" i="3"/>
  <c r="R1764" i="3"/>
  <c r="P1725" i="3"/>
  <c r="Q1725" i="3"/>
  <c r="O1726" i="3"/>
  <c r="R401" i="3" l="1"/>
  <c r="R1275" i="3"/>
  <c r="S401" i="3"/>
  <c r="S1275" i="3"/>
  <c r="S765" i="3"/>
  <c r="S1285" i="3"/>
  <c r="R765" i="3"/>
  <c r="R1285" i="3"/>
  <c r="R605" i="3"/>
  <c r="R925" i="3"/>
  <c r="S605" i="3"/>
  <c r="S925" i="3"/>
  <c r="Q1726" i="3"/>
  <c r="P1726" i="3"/>
  <c r="O1727" i="3"/>
  <c r="S406" i="3" l="1"/>
  <c r="S1606" i="3"/>
  <c r="R406" i="3"/>
  <c r="R1606" i="3"/>
  <c r="S1206" i="3"/>
  <c r="S486" i="3"/>
  <c r="R1206" i="3"/>
  <c r="R486" i="3"/>
  <c r="Q1727" i="3"/>
  <c r="P1727" i="3"/>
  <c r="O1728" i="3"/>
  <c r="S1927" i="3" l="1"/>
  <c r="S1434" i="3"/>
  <c r="S560" i="3"/>
  <c r="R1927" i="3"/>
  <c r="R1434" i="3"/>
  <c r="R560" i="3"/>
  <c r="S1847" i="3"/>
  <c r="S1887" i="3"/>
  <c r="R1847" i="3"/>
  <c r="R1887" i="3"/>
  <c r="R47" i="3"/>
  <c r="R1807" i="3"/>
  <c r="S47" i="3"/>
  <c r="S1807" i="3"/>
  <c r="P1728" i="3"/>
  <c r="Q1728" i="3"/>
  <c r="O1729" i="3"/>
  <c r="R1528" i="3" l="1"/>
  <c r="R368" i="3"/>
  <c r="S1528" i="3"/>
  <c r="S368" i="3"/>
  <c r="R648" i="3"/>
  <c r="S648" i="3"/>
  <c r="Q1729" i="3"/>
  <c r="S719" i="3" s="1"/>
  <c r="P1729" i="3"/>
  <c r="R719" i="3" s="1"/>
  <c r="O1730" i="3"/>
  <c r="S1169" i="3" l="1"/>
  <c r="S689" i="3"/>
  <c r="R1169" i="3"/>
  <c r="R689" i="3"/>
  <c r="S1249" i="3"/>
  <c r="S969" i="3"/>
  <c r="R1249" i="3"/>
  <c r="R969" i="3"/>
  <c r="Q1730" i="3"/>
  <c r="P1730" i="3"/>
  <c r="O1731" i="3"/>
  <c r="S1010" i="3" l="1"/>
  <c r="S1952" i="3"/>
  <c r="S1874" i="3"/>
  <c r="S1250" i="3"/>
  <c r="S1172" i="3"/>
  <c r="S1016" i="3"/>
  <c r="S938" i="3"/>
  <c r="S470" i="3"/>
  <c r="S392" i="3"/>
  <c r="S236" i="3"/>
  <c r="S158" i="3"/>
  <c r="S80" i="3"/>
  <c r="S626" i="3"/>
  <c r="S1718" i="3"/>
  <c r="S1328" i="3"/>
  <c r="S860" i="3"/>
  <c r="S548" i="3"/>
  <c r="S314" i="3"/>
  <c r="S1406" i="3"/>
  <c r="S1094" i="3"/>
  <c r="S704" i="3"/>
  <c r="S1796" i="3"/>
  <c r="S1640" i="3"/>
  <c r="R1010" i="3"/>
  <c r="R1952" i="3"/>
  <c r="R1874" i="3"/>
  <c r="R1250" i="3"/>
  <c r="R1172" i="3"/>
  <c r="R1016" i="3"/>
  <c r="R938" i="3"/>
  <c r="R470" i="3"/>
  <c r="R392" i="3"/>
  <c r="R236" i="3"/>
  <c r="R158" i="3"/>
  <c r="R80" i="3"/>
  <c r="R626" i="3"/>
  <c r="R1718" i="3"/>
  <c r="R1328" i="3"/>
  <c r="R860" i="3"/>
  <c r="R548" i="3"/>
  <c r="R314" i="3"/>
  <c r="R1406" i="3"/>
  <c r="R1094" i="3"/>
  <c r="R704" i="3"/>
  <c r="R1796" i="3"/>
  <c r="R1640" i="3"/>
  <c r="S530" i="3"/>
  <c r="S810" i="3"/>
  <c r="R530" i="3"/>
  <c r="R810" i="3"/>
  <c r="R90" i="3"/>
  <c r="R1850" i="3"/>
  <c r="S90" i="3"/>
  <c r="S1850" i="3"/>
  <c r="Q1731" i="3"/>
  <c r="P1731" i="3"/>
  <c r="O1732" i="3"/>
  <c r="R878" i="3" l="1"/>
  <c r="R1752" i="3"/>
  <c r="S878" i="3"/>
  <c r="S1752" i="3"/>
  <c r="R451" i="3"/>
  <c r="R1331" i="3"/>
  <c r="S451" i="3"/>
  <c r="S1331" i="3"/>
  <c r="S91" i="3"/>
  <c r="S1891" i="3"/>
  <c r="R91" i="3"/>
  <c r="R1891" i="3"/>
  <c r="Q1732" i="3"/>
  <c r="P1732" i="3"/>
  <c r="O1733" i="3"/>
  <c r="R1932" i="3" l="1"/>
  <c r="R1652" i="3"/>
  <c r="S1932" i="3"/>
  <c r="S1652" i="3"/>
  <c r="R1292" i="3"/>
  <c r="R1452" i="3"/>
  <c r="S1292" i="3"/>
  <c r="S1452" i="3"/>
  <c r="Q1733" i="3"/>
  <c r="P1733" i="3"/>
  <c r="O1734" i="3"/>
  <c r="S1973" i="3" l="1"/>
  <c r="S1911" i="3"/>
  <c r="S163" i="3"/>
  <c r="R1973" i="3"/>
  <c r="R1911" i="3"/>
  <c r="R163" i="3"/>
  <c r="R1573" i="3"/>
  <c r="S1573" i="3"/>
  <c r="R133" i="3"/>
  <c r="R1893" i="3"/>
  <c r="S133" i="3"/>
  <c r="S1893" i="3"/>
  <c r="P1734" i="3"/>
  <c r="Q1734" i="3"/>
  <c r="O1735" i="3"/>
  <c r="R1214" i="3" l="1"/>
  <c r="R414" i="3"/>
  <c r="S1214" i="3"/>
  <c r="S414" i="3"/>
  <c r="R734" i="3"/>
  <c r="R574" i="3"/>
  <c r="S734" i="3"/>
  <c r="S574" i="3"/>
  <c r="Q1735" i="3"/>
  <c r="S322" i="3" s="1"/>
  <c r="P1735" i="3"/>
  <c r="R322" i="3" s="1"/>
  <c r="O1736" i="3"/>
  <c r="R855" i="3" l="1"/>
  <c r="R735" i="3"/>
  <c r="S855" i="3"/>
  <c r="S735" i="3"/>
  <c r="R1335" i="3"/>
  <c r="R135" i="3"/>
  <c r="R1935" i="3"/>
  <c r="S1335" i="3"/>
  <c r="S135" i="3"/>
  <c r="S1935" i="3"/>
  <c r="Q1736" i="3"/>
  <c r="S1056" i="3" s="1"/>
  <c r="P1736" i="3"/>
  <c r="R1056" i="3" s="1"/>
  <c r="O1737" i="3"/>
  <c r="R1496" i="3" l="1"/>
  <c r="R496" i="3"/>
  <c r="S1496" i="3"/>
  <c r="S496" i="3"/>
  <c r="R176" i="3"/>
  <c r="S176" i="3"/>
  <c r="P1737" i="3"/>
  <c r="Q1737" i="3"/>
  <c r="O1738" i="3"/>
  <c r="S1377" i="3" l="1"/>
  <c r="S481" i="3"/>
  <c r="S1355" i="3"/>
  <c r="R1377" i="3"/>
  <c r="R481" i="3"/>
  <c r="R1355" i="3"/>
  <c r="S137" i="3"/>
  <c r="S1977" i="3"/>
  <c r="R137" i="3"/>
  <c r="R1977" i="3"/>
  <c r="R777" i="3"/>
  <c r="S777" i="3"/>
  <c r="P1738" i="3"/>
  <c r="Q1738" i="3"/>
  <c r="O1739" i="3"/>
  <c r="R1618" i="3" l="1"/>
  <c r="R1698" i="3"/>
  <c r="S1618" i="3"/>
  <c r="S1698" i="3"/>
  <c r="R618" i="3"/>
  <c r="S618" i="3"/>
  <c r="P1739" i="3"/>
  <c r="Q1739" i="3"/>
  <c r="O1740" i="3"/>
  <c r="S2019" i="3" l="1"/>
  <c r="S640" i="3"/>
  <c r="S1514" i="3"/>
  <c r="R2019" i="3"/>
  <c r="R640" i="3"/>
  <c r="R1514" i="3"/>
  <c r="R179" i="3"/>
  <c r="R1259" i="3"/>
  <c r="S179" i="3"/>
  <c r="S1259" i="3"/>
  <c r="S219" i="3"/>
  <c r="R219" i="3"/>
  <c r="P1740" i="3"/>
  <c r="Q1740" i="3"/>
  <c r="O1741" i="3"/>
  <c r="S900" i="3" l="1"/>
  <c r="S460" i="3"/>
  <c r="R900" i="3"/>
  <c r="R460" i="3"/>
  <c r="S820" i="3"/>
  <c r="S1540" i="3"/>
  <c r="R820" i="3"/>
  <c r="R1540" i="3"/>
  <c r="Q1741" i="3"/>
  <c r="S799" i="3" s="1"/>
  <c r="P1741" i="3"/>
  <c r="R799" i="3" s="1"/>
  <c r="O1742" i="3"/>
  <c r="R541" i="3" l="1"/>
  <c r="R781" i="3"/>
  <c r="S541" i="3"/>
  <c r="S781" i="3"/>
  <c r="S1421" i="3"/>
  <c r="S1101" i="3"/>
  <c r="R1421" i="3"/>
  <c r="R1101" i="3"/>
  <c r="Q1742" i="3"/>
  <c r="P1742" i="3"/>
  <c r="O1743" i="3"/>
  <c r="S662" i="3" l="1"/>
  <c r="S182" i="3"/>
  <c r="R662" i="3"/>
  <c r="R182" i="3"/>
  <c r="R262" i="3"/>
  <c r="S262" i="3"/>
  <c r="P1743" i="3"/>
  <c r="Q1743" i="3"/>
  <c r="O1744" i="3"/>
  <c r="S958" i="3" l="1"/>
  <c r="S1832" i="3"/>
  <c r="S84" i="3"/>
  <c r="R958" i="3"/>
  <c r="R1832" i="3"/>
  <c r="R84" i="3"/>
  <c r="R1663" i="3"/>
  <c r="R1423" i="3"/>
  <c r="S1663" i="3"/>
  <c r="S1423" i="3"/>
  <c r="R863" i="3"/>
  <c r="R223" i="3"/>
  <c r="S863" i="3"/>
  <c r="S223" i="3"/>
  <c r="Q1744" i="3"/>
  <c r="P1744" i="3"/>
  <c r="O1745" i="3"/>
  <c r="S1304" i="3" l="1"/>
  <c r="S1744" i="3"/>
  <c r="R1304" i="3"/>
  <c r="R1744" i="3"/>
  <c r="R1464" i="3"/>
  <c r="R1584" i="3"/>
  <c r="S1464" i="3"/>
  <c r="S1584" i="3"/>
  <c r="Q1745" i="3"/>
  <c r="P1745" i="3"/>
  <c r="O1746" i="3"/>
  <c r="S1991" i="3" l="1"/>
  <c r="S243" i="3"/>
  <c r="S1117" i="3"/>
  <c r="R1991" i="3"/>
  <c r="R243" i="3"/>
  <c r="R1117" i="3"/>
  <c r="R945" i="3"/>
  <c r="R185" i="3"/>
  <c r="S945" i="3"/>
  <c r="S185" i="3"/>
  <c r="S305" i="3"/>
  <c r="S1145" i="3"/>
  <c r="R305" i="3"/>
  <c r="R1145" i="3"/>
  <c r="P1746" i="3"/>
  <c r="Q1746" i="3"/>
  <c r="O1747" i="3"/>
  <c r="R586" i="3" l="1"/>
  <c r="R506" i="3"/>
  <c r="S586" i="3"/>
  <c r="S506" i="3"/>
  <c r="R906" i="3"/>
  <c r="S906" i="3"/>
  <c r="Q1747" i="3"/>
  <c r="P1747" i="3"/>
  <c r="O1748" i="3"/>
  <c r="R402" i="3" l="1"/>
  <c r="R1276" i="3"/>
  <c r="S402" i="3"/>
  <c r="S1276" i="3"/>
  <c r="S227" i="3"/>
  <c r="S827" i="3"/>
  <c r="R227" i="3"/>
  <c r="R827" i="3"/>
  <c r="R1507" i="3"/>
  <c r="R267" i="3"/>
  <c r="S1507" i="3"/>
  <c r="S267" i="3"/>
  <c r="Q1748" i="3"/>
  <c r="P1748" i="3"/>
  <c r="O1749" i="3"/>
  <c r="S1708" i="3" l="1"/>
  <c r="S1148" i="3"/>
  <c r="R1708" i="3"/>
  <c r="R1148" i="3"/>
  <c r="R348" i="3"/>
  <c r="R1628" i="3"/>
  <c r="S348" i="3"/>
  <c r="S1628" i="3"/>
  <c r="Q1749" i="3"/>
  <c r="P1749" i="3"/>
  <c r="O1750" i="3"/>
  <c r="S1435" i="3" l="1"/>
  <c r="S561" i="3"/>
  <c r="R1435" i="3"/>
  <c r="R561" i="3"/>
  <c r="S1349" i="3"/>
  <c r="S1469" i="3"/>
  <c r="R1349" i="3"/>
  <c r="R1469" i="3"/>
  <c r="S949" i="3"/>
  <c r="S1189" i="3"/>
  <c r="R949" i="3"/>
  <c r="R1189" i="3"/>
  <c r="Q1750" i="3"/>
  <c r="P1750" i="3"/>
  <c r="O1751" i="3"/>
  <c r="S990" i="3" l="1"/>
  <c r="S1790" i="3"/>
  <c r="R990" i="3"/>
  <c r="R1790" i="3"/>
  <c r="S1550" i="3"/>
  <c r="S750" i="3"/>
  <c r="R1550" i="3"/>
  <c r="R750" i="3"/>
  <c r="P1751" i="3"/>
  <c r="Q1751" i="3"/>
  <c r="O1752" i="3"/>
  <c r="R1594" i="3" l="1"/>
  <c r="R720" i="3"/>
  <c r="S1594" i="3"/>
  <c r="S720" i="3"/>
  <c r="R631" i="3"/>
  <c r="R231" i="3"/>
  <c r="S631" i="3"/>
  <c r="S231" i="3"/>
  <c r="S391" i="3"/>
  <c r="S311" i="3"/>
  <c r="R391" i="3"/>
  <c r="R311" i="3"/>
  <c r="P1752" i="3"/>
  <c r="Q1752" i="3"/>
  <c r="O1753" i="3"/>
  <c r="R272" i="3" l="1"/>
  <c r="R552" i="3"/>
  <c r="S272" i="3"/>
  <c r="S552" i="3"/>
  <c r="S1672" i="3"/>
  <c r="R1672" i="3"/>
  <c r="Q1753" i="3"/>
  <c r="P1753" i="3"/>
  <c r="O1754" i="3"/>
  <c r="R1953" i="3" l="1"/>
  <c r="R1875" i="3"/>
  <c r="R1251" i="3"/>
  <c r="R1173" i="3"/>
  <c r="R1017" i="3"/>
  <c r="R939" i="3"/>
  <c r="R471" i="3"/>
  <c r="R393" i="3"/>
  <c r="R237" i="3"/>
  <c r="R159" i="3"/>
  <c r="R81" i="3"/>
  <c r="R627" i="3"/>
  <c r="R1719" i="3"/>
  <c r="R1329" i="3"/>
  <c r="R861" i="3"/>
  <c r="R549" i="3"/>
  <c r="R315" i="3"/>
  <c r="R1407" i="3"/>
  <c r="R1095" i="3"/>
  <c r="R705" i="3"/>
  <c r="R1797" i="3"/>
  <c r="R1641" i="3"/>
  <c r="S1953" i="3"/>
  <c r="S1875" i="3"/>
  <c r="S1251" i="3"/>
  <c r="S1173" i="3"/>
  <c r="S1017" i="3"/>
  <c r="S939" i="3"/>
  <c r="S471" i="3"/>
  <c r="S393" i="3"/>
  <c r="S237" i="3"/>
  <c r="S159" i="3"/>
  <c r="S81" i="3"/>
  <c r="S627" i="3"/>
  <c r="S1719" i="3"/>
  <c r="S1329" i="3"/>
  <c r="S861" i="3"/>
  <c r="S549" i="3"/>
  <c r="S315" i="3"/>
  <c r="S1407" i="3"/>
  <c r="S1095" i="3"/>
  <c r="S705" i="3"/>
  <c r="S1797" i="3"/>
  <c r="S1641" i="3"/>
  <c r="R1753" i="3"/>
  <c r="R873" i="3"/>
  <c r="S1753" i="3"/>
  <c r="S873" i="3"/>
  <c r="R1593" i="3"/>
  <c r="R1233" i="3"/>
  <c r="S1593" i="3"/>
  <c r="S1233" i="3"/>
  <c r="Q1754" i="3"/>
  <c r="P1754" i="3"/>
  <c r="O1755" i="3"/>
  <c r="S1394" i="3" l="1"/>
  <c r="S1194" i="3"/>
  <c r="R1394" i="3"/>
  <c r="R1194" i="3"/>
  <c r="S434" i="3"/>
  <c r="S794" i="3"/>
  <c r="R434" i="3"/>
  <c r="R794" i="3"/>
  <c r="P1755" i="3"/>
  <c r="R1515" i="3" s="1"/>
  <c r="Q1755" i="3"/>
  <c r="S1515" i="3" s="1"/>
  <c r="O1756" i="3"/>
  <c r="R1035" i="3" l="1"/>
  <c r="R355" i="3"/>
  <c r="S1035" i="3"/>
  <c r="S355" i="3"/>
  <c r="P1756" i="3"/>
  <c r="Q1756" i="3"/>
  <c r="O1757" i="3"/>
  <c r="R676" i="3" l="1"/>
  <c r="R1836" i="3"/>
  <c r="S676" i="3"/>
  <c r="S1836" i="3"/>
  <c r="R1636" i="3"/>
  <c r="R1716" i="3"/>
  <c r="S1636" i="3"/>
  <c r="S1716" i="3"/>
  <c r="P1757" i="3"/>
  <c r="Q1757" i="3"/>
  <c r="O1758" i="3"/>
  <c r="R317" i="3" l="1"/>
  <c r="R277" i="3"/>
  <c r="S317" i="3"/>
  <c r="S277" i="3"/>
  <c r="S477" i="3"/>
  <c r="S1277" i="3"/>
  <c r="R477" i="3"/>
  <c r="R1277" i="3"/>
  <c r="P1758" i="3"/>
  <c r="Q1758" i="3"/>
  <c r="O1759" i="3"/>
  <c r="S598" i="3" l="1"/>
  <c r="R598" i="3"/>
  <c r="R1078" i="3"/>
  <c r="R838" i="3"/>
  <c r="S1078" i="3"/>
  <c r="S838" i="3"/>
  <c r="Q1759" i="3"/>
  <c r="P1759" i="3"/>
  <c r="O1760" i="3"/>
  <c r="R1439" i="3" l="1"/>
  <c r="R919" i="3"/>
  <c r="S1439" i="3"/>
  <c r="S919" i="3"/>
  <c r="S1679" i="3"/>
  <c r="S399" i="3"/>
  <c r="R1679" i="3"/>
  <c r="R399" i="3"/>
  <c r="Q1760" i="3"/>
  <c r="P1760" i="3"/>
  <c r="O1761" i="3"/>
  <c r="R1080" i="3" l="1"/>
  <c r="R1240" i="3"/>
  <c r="S1080" i="3"/>
  <c r="S1240" i="3"/>
  <c r="R520" i="3"/>
  <c r="R1760" i="3"/>
  <c r="S520" i="3"/>
  <c r="S1760" i="3"/>
  <c r="P1761" i="3"/>
  <c r="Q1761" i="3"/>
  <c r="O1762" i="3"/>
  <c r="R721" i="3" l="1"/>
  <c r="R1561" i="3"/>
  <c r="S721" i="3"/>
  <c r="S1561" i="3"/>
  <c r="R1121" i="3"/>
  <c r="R1321" i="3"/>
  <c r="S1121" i="3"/>
  <c r="S1321" i="3"/>
  <c r="Q1762" i="3"/>
  <c r="P1762" i="3"/>
  <c r="O1763" i="3"/>
  <c r="R362" i="3" l="1"/>
  <c r="R1882" i="3"/>
  <c r="S362" i="3"/>
  <c r="S1882" i="3"/>
  <c r="R1722" i="3"/>
  <c r="R882" i="3"/>
  <c r="S1722" i="3"/>
  <c r="S882" i="3"/>
  <c r="Q1763" i="3"/>
  <c r="P1763" i="3"/>
  <c r="O1764" i="3"/>
  <c r="S1843" i="3" l="1"/>
  <c r="S323" i="3"/>
  <c r="R1843" i="3"/>
  <c r="R323" i="3"/>
  <c r="S563" i="3"/>
  <c r="S443" i="3"/>
  <c r="R563" i="3"/>
  <c r="R443" i="3"/>
  <c r="P1764" i="3"/>
  <c r="Q1764" i="3"/>
  <c r="O1765" i="3"/>
  <c r="S1484" i="3" l="1"/>
  <c r="S644" i="3"/>
  <c r="R1484" i="3"/>
  <c r="R644" i="3"/>
  <c r="R1164" i="3"/>
  <c r="R1804" i="3"/>
  <c r="S1164" i="3"/>
  <c r="S1804" i="3"/>
  <c r="Q1765" i="3"/>
  <c r="S965" i="3" s="1"/>
  <c r="P1765" i="3"/>
  <c r="R965" i="3" s="1"/>
  <c r="O1766" i="3"/>
  <c r="S1365" i="3" l="1"/>
  <c r="S1125" i="3"/>
  <c r="R1365" i="3"/>
  <c r="R1125" i="3"/>
  <c r="Q1766" i="3"/>
  <c r="S1286" i="3" s="1"/>
  <c r="P1766" i="3"/>
  <c r="R1286" i="3" s="1"/>
  <c r="O1767" i="3"/>
  <c r="S926" i="3" l="1"/>
  <c r="S766" i="3"/>
  <c r="R926" i="3"/>
  <c r="R766" i="3"/>
  <c r="Q1767" i="3"/>
  <c r="S1607" i="3" s="1"/>
  <c r="P1767" i="3"/>
  <c r="R1607" i="3" s="1"/>
  <c r="O1768" i="3"/>
  <c r="S487" i="3" l="1"/>
  <c r="S407" i="3"/>
  <c r="R487" i="3"/>
  <c r="R407" i="3"/>
  <c r="Q1768" i="3"/>
  <c r="P1768" i="3"/>
  <c r="O1769" i="3"/>
  <c r="S1888" i="3" l="1"/>
  <c r="S1928" i="3"/>
  <c r="R1888" i="3"/>
  <c r="R1928" i="3"/>
  <c r="R48" i="3"/>
  <c r="R1848" i="3"/>
  <c r="S48" i="3"/>
  <c r="S1848" i="3"/>
  <c r="P1769" i="3"/>
  <c r="R369" i="3" s="1"/>
  <c r="Q1769" i="3"/>
  <c r="S369" i="3" s="1"/>
  <c r="O1770" i="3"/>
  <c r="S1409" i="3" l="1"/>
  <c r="S1529" i="3"/>
  <c r="R1409" i="3"/>
  <c r="R1529" i="3"/>
  <c r="P1770" i="3"/>
  <c r="R690" i="3" s="1"/>
  <c r="Q1770" i="3"/>
  <c r="S690" i="3" s="1"/>
  <c r="O1771" i="3"/>
  <c r="R970" i="3" l="1"/>
  <c r="R1170" i="3"/>
  <c r="S970" i="3"/>
  <c r="S1170" i="3"/>
  <c r="Q1771" i="3"/>
  <c r="S1011" i="3" s="1"/>
  <c r="P1771" i="3"/>
  <c r="R1011" i="3" s="1"/>
  <c r="O1772" i="3"/>
  <c r="S531" i="3" l="1"/>
  <c r="S811" i="3"/>
  <c r="R531" i="3"/>
  <c r="R811" i="3"/>
  <c r="Q1772" i="3"/>
  <c r="P1772" i="3"/>
  <c r="O1773" i="3"/>
  <c r="S452" i="3" l="1"/>
  <c r="S1332" i="3"/>
  <c r="R452" i="3"/>
  <c r="R1332" i="3"/>
  <c r="R92" i="3"/>
  <c r="R1892" i="3"/>
  <c r="S92" i="3"/>
  <c r="S1892" i="3"/>
  <c r="P1773" i="3"/>
  <c r="R1653" i="3" s="1"/>
  <c r="Q1773" i="3"/>
  <c r="S1653" i="3" s="1"/>
  <c r="O1774" i="3"/>
  <c r="R1453" i="3" l="1"/>
  <c r="R93" i="3"/>
  <c r="R1933" i="3"/>
  <c r="S1453" i="3"/>
  <c r="S93" i="3"/>
  <c r="S1933" i="3"/>
  <c r="P1774" i="3"/>
  <c r="R1974" i="3" s="1"/>
  <c r="Q1774" i="3"/>
  <c r="S1974" i="3" s="1"/>
  <c r="O1775" i="3"/>
  <c r="S1014" i="3" l="1"/>
  <c r="S1574" i="3"/>
  <c r="R1014" i="3"/>
  <c r="R1574" i="3"/>
  <c r="P1775" i="3"/>
  <c r="R415" i="3" s="1"/>
  <c r="Q1775" i="3"/>
  <c r="S415" i="3" s="1"/>
  <c r="O1776" i="3"/>
  <c r="S575" i="3" l="1"/>
  <c r="S1215" i="3"/>
  <c r="R575" i="3"/>
  <c r="R1215" i="3"/>
  <c r="P1776" i="3"/>
  <c r="Q1776" i="3"/>
  <c r="O1777" i="3"/>
  <c r="R1954" i="3" l="1"/>
  <c r="R1876" i="3"/>
  <c r="R1486" i="3"/>
  <c r="R1252" i="3"/>
  <c r="R1174" i="3"/>
  <c r="R1096" i="3"/>
  <c r="R1018" i="3"/>
  <c r="R940" i="3"/>
  <c r="R472" i="3"/>
  <c r="R394" i="3"/>
  <c r="R238" i="3"/>
  <c r="R160" i="3"/>
  <c r="R82" i="3"/>
  <c r="R1642" i="3"/>
  <c r="R628" i="3"/>
  <c r="R1720" i="3"/>
  <c r="R1330" i="3"/>
  <c r="R862" i="3"/>
  <c r="R550" i="3"/>
  <c r="R316" i="3"/>
  <c r="R1408" i="3"/>
  <c r="R706" i="3"/>
  <c r="R1798" i="3"/>
  <c r="S1954" i="3"/>
  <c r="S1876" i="3"/>
  <c r="S1486" i="3"/>
  <c r="S1252" i="3"/>
  <c r="S1174" i="3"/>
  <c r="S1096" i="3"/>
  <c r="S1018" i="3"/>
  <c r="S940" i="3"/>
  <c r="S472" i="3"/>
  <c r="S394" i="3"/>
  <c r="S238" i="3"/>
  <c r="S160" i="3"/>
  <c r="S82" i="3"/>
  <c r="S1642" i="3"/>
  <c r="S628" i="3"/>
  <c r="S1720" i="3"/>
  <c r="S1330" i="3"/>
  <c r="S862" i="3"/>
  <c r="S550" i="3"/>
  <c r="S316" i="3"/>
  <c r="S1408" i="3"/>
  <c r="S706" i="3"/>
  <c r="S1798" i="3"/>
  <c r="S856" i="3"/>
  <c r="S736" i="3"/>
  <c r="R856" i="3"/>
  <c r="R736" i="3"/>
  <c r="S136" i="3"/>
  <c r="S1936" i="3"/>
  <c r="R136" i="3"/>
  <c r="R1936" i="3"/>
  <c r="Q1777" i="3"/>
  <c r="S1057" i="3" s="1"/>
  <c r="P1777" i="3"/>
  <c r="R1057" i="3" s="1"/>
  <c r="O1778" i="3"/>
  <c r="S1497" i="3" l="1"/>
  <c r="S497" i="3"/>
  <c r="R1497" i="3"/>
  <c r="R497" i="3"/>
  <c r="Q1778" i="3"/>
  <c r="S1378" i="3" s="1"/>
  <c r="P1778" i="3"/>
  <c r="R1378" i="3" s="1"/>
  <c r="O1779" i="3"/>
  <c r="R138" i="3" l="1"/>
  <c r="R1978" i="3"/>
  <c r="S138" i="3"/>
  <c r="S1978" i="3"/>
  <c r="P1779" i="3"/>
  <c r="R1699" i="3" s="1"/>
  <c r="Q1779" i="3"/>
  <c r="S1699" i="3" s="1"/>
  <c r="O1780" i="3"/>
  <c r="S619" i="3" l="1"/>
  <c r="S1619" i="3"/>
  <c r="R619" i="3"/>
  <c r="R1619" i="3"/>
  <c r="Q1780" i="3"/>
  <c r="P1780" i="3"/>
  <c r="O1781" i="3"/>
  <c r="R1260" i="3" l="1"/>
  <c r="R140" i="3"/>
  <c r="R2020" i="3"/>
  <c r="S1260" i="3"/>
  <c r="S140" i="3"/>
  <c r="S2020" i="3"/>
  <c r="R1980" i="3"/>
  <c r="R180" i="3"/>
  <c r="S1980" i="3"/>
  <c r="S180" i="3"/>
  <c r="Q1781" i="3"/>
  <c r="S461" i="3" s="1"/>
  <c r="P1781" i="3"/>
  <c r="R461" i="3" s="1"/>
  <c r="O1782" i="3"/>
  <c r="S1541" i="3" l="1"/>
  <c r="S901" i="3"/>
  <c r="R1541" i="3"/>
  <c r="R901" i="3"/>
  <c r="P1782" i="3"/>
  <c r="R782" i="3" s="1"/>
  <c r="Q1782" i="3"/>
  <c r="S782" i="3" s="1"/>
  <c r="O1783" i="3"/>
  <c r="R1102" i="3" l="1"/>
  <c r="R542" i="3"/>
  <c r="S1102" i="3"/>
  <c r="S542" i="3"/>
  <c r="Q1783" i="3"/>
  <c r="S1103" i="3" s="1"/>
  <c r="P1783" i="3"/>
  <c r="R1103" i="3" s="1"/>
  <c r="O1784" i="3"/>
  <c r="S663" i="3" l="1"/>
  <c r="S183" i="3"/>
  <c r="S2023" i="3"/>
  <c r="R663" i="3"/>
  <c r="R183" i="3"/>
  <c r="R2023" i="3"/>
  <c r="Q1784" i="3"/>
  <c r="P1784" i="3"/>
  <c r="O1785" i="3"/>
  <c r="R1664" i="3" l="1"/>
  <c r="R1424" i="3"/>
  <c r="S1664" i="3"/>
  <c r="S1424" i="3"/>
  <c r="R224" i="3"/>
  <c r="S224" i="3"/>
  <c r="Q1785" i="3"/>
  <c r="S1745" i="3" s="1"/>
  <c r="P1785" i="3"/>
  <c r="R1745" i="3" s="1"/>
  <c r="O1786" i="3"/>
  <c r="S1585" i="3" l="1"/>
  <c r="S1305" i="3"/>
  <c r="R1585" i="3"/>
  <c r="R1305" i="3"/>
  <c r="Q1786" i="3"/>
  <c r="S186" i="3" s="1"/>
  <c r="P1786" i="3"/>
  <c r="R186" i="3" s="1"/>
  <c r="O1787" i="3"/>
  <c r="R1146" i="3" l="1"/>
  <c r="R946" i="3"/>
  <c r="S1146" i="3"/>
  <c r="S946" i="3"/>
  <c r="P1787" i="3"/>
  <c r="R507" i="3" s="1"/>
  <c r="Q1787" i="3"/>
  <c r="S507" i="3" s="1"/>
  <c r="O1788" i="3"/>
  <c r="R707" i="3" l="1"/>
  <c r="R587" i="3"/>
  <c r="S707" i="3"/>
  <c r="S587" i="3"/>
  <c r="P1788" i="3"/>
  <c r="R828" i="3" s="1"/>
  <c r="Q1788" i="3"/>
  <c r="S828" i="3" s="1"/>
  <c r="O1789" i="3"/>
  <c r="R268" i="3" l="1"/>
  <c r="R228" i="3"/>
  <c r="S268" i="3"/>
  <c r="S228" i="3"/>
  <c r="Q1789" i="3"/>
  <c r="S1149" i="3" s="1"/>
  <c r="P1789" i="3"/>
  <c r="R1149" i="3" s="1"/>
  <c r="O1790" i="3"/>
  <c r="S1629" i="3" l="1"/>
  <c r="S1709" i="3"/>
  <c r="R1629" i="3"/>
  <c r="R1709" i="3"/>
  <c r="Q1790" i="3"/>
  <c r="S1470" i="3" s="1"/>
  <c r="P1790" i="3"/>
  <c r="R1470" i="3" s="1"/>
  <c r="O1791" i="3"/>
  <c r="S1190" i="3" l="1"/>
  <c r="S1350" i="3"/>
  <c r="R1190" i="3"/>
  <c r="R1350" i="3"/>
  <c r="P1791" i="3"/>
  <c r="R1791" i="3" s="1"/>
  <c r="Q1791" i="3"/>
  <c r="S1791" i="3" s="1"/>
  <c r="O1792" i="3"/>
  <c r="R751" i="3" l="1"/>
  <c r="R991" i="3"/>
  <c r="S751" i="3"/>
  <c r="S991" i="3"/>
  <c r="P1792" i="3"/>
  <c r="R232" i="3" s="1"/>
  <c r="Q1792" i="3"/>
  <c r="S232" i="3" s="1"/>
  <c r="O1793" i="3"/>
  <c r="S312" i="3" l="1"/>
  <c r="S632" i="3"/>
  <c r="R312" i="3"/>
  <c r="R632" i="3"/>
  <c r="P1793" i="3"/>
  <c r="R553" i="3" s="1"/>
  <c r="Q1793" i="3"/>
  <c r="S553" i="3" s="1"/>
  <c r="O1794" i="3"/>
  <c r="S1673" i="3" l="1"/>
  <c r="S273" i="3"/>
  <c r="R1673" i="3"/>
  <c r="R273" i="3"/>
  <c r="P1794" i="3"/>
  <c r="R874" i="3" s="1"/>
  <c r="Q1794" i="3"/>
  <c r="S874" i="3" s="1"/>
  <c r="O1795" i="3"/>
  <c r="S1234" i="3" l="1"/>
  <c r="S1754" i="3"/>
  <c r="R1234" i="3"/>
  <c r="R1754" i="3"/>
  <c r="Q1795" i="3"/>
  <c r="S1195" i="3" s="1"/>
  <c r="P1795" i="3"/>
  <c r="R1195" i="3" s="1"/>
  <c r="O1796" i="3"/>
  <c r="R795" i="3" l="1"/>
  <c r="R1395" i="3"/>
  <c r="S795" i="3"/>
  <c r="S1395" i="3"/>
  <c r="Q1796" i="3"/>
  <c r="S1516" i="3" s="1"/>
  <c r="P1796" i="3"/>
  <c r="R1516" i="3" s="1"/>
  <c r="O1797" i="3"/>
  <c r="S356" i="3" l="1"/>
  <c r="S1036" i="3"/>
  <c r="R356" i="3"/>
  <c r="R1036" i="3"/>
  <c r="P1797" i="3"/>
  <c r="R1837" i="3" s="1"/>
  <c r="Q1797" i="3"/>
  <c r="S1837" i="3" s="1"/>
  <c r="O1798" i="3"/>
  <c r="S1717" i="3" l="1"/>
  <c r="S677" i="3"/>
  <c r="R1717" i="3"/>
  <c r="R677" i="3"/>
  <c r="Q1798" i="3"/>
  <c r="S278" i="3" s="1"/>
  <c r="P1798" i="3"/>
  <c r="R278" i="3" s="1"/>
  <c r="O1799" i="3"/>
  <c r="R1278" i="3" l="1"/>
  <c r="R318" i="3"/>
  <c r="S1278" i="3"/>
  <c r="S318" i="3"/>
  <c r="Q1799" i="3"/>
  <c r="S599" i="3" s="1"/>
  <c r="P1799" i="3"/>
  <c r="R599" i="3" s="1"/>
  <c r="O1800" i="3"/>
  <c r="R839" i="3" l="1"/>
  <c r="R1799" i="3"/>
  <c r="S839" i="3"/>
  <c r="S1799" i="3"/>
  <c r="P1800" i="3"/>
  <c r="R920" i="3" s="1"/>
  <c r="Q1800" i="3"/>
  <c r="S920" i="3" s="1"/>
  <c r="O1801" i="3"/>
  <c r="R400" i="3" l="1"/>
  <c r="R1440" i="3"/>
  <c r="S400" i="3"/>
  <c r="S1440" i="3"/>
  <c r="Q1801" i="3"/>
  <c r="S1241" i="3" s="1"/>
  <c r="P1801" i="3"/>
  <c r="R1241" i="3" s="1"/>
  <c r="O1802" i="3"/>
  <c r="S1761" i="3" l="1"/>
  <c r="S1081" i="3"/>
  <c r="R1761" i="3"/>
  <c r="R1081" i="3"/>
  <c r="Q1802" i="3"/>
  <c r="S1562" i="3" s="1"/>
  <c r="P1802" i="3"/>
  <c r="R1562" i="3" s="1"/>
  <c r="O1803" i="3"/>
  <c r="R1322" i="3" l="1"/>
  <c r="R722" i="3"/>
  <c r="S1322" i="3"/>
  <c r="S722" i="3"/>
  <c r="Q1803" i="3"/>
  <c r="S1883" i="3" s="1"/>
  <c r="P1803" i="3"/>
  <c r="R1883" i="3" s="1"/>
  <c r="O1804" i="3"/>
  <c r="S883" i="3" l="1"/>
  <c r="S363" i="3"/>
  <c r="R883" i="3"/>
  <c r="R363" i="3"/>
  <c r="Q1804" i="3"/>
  <c r="S324" i="3" s="1"/>
  <c r="P1804" i="3"/>
  <c r="R324" i="3" s="1"/>
  <c r="O1805" i="3"/>
  <c r="R444" i="3" l="1"/>
  <c r="R1844" i="3"/>
  <c r="S444" i="3"/>
  <c r="S1844" i="3"/>
  <c r="P1805" i="3"/>
  <c r="Q1805" i="3"/>
  <c r="O1806" i="3"/>
  <c r="R1485" i="3" l="1"/>
  <c r="R645" i="3"/>
  <c r="S1485" i="3"/>
  <c r="S645" i="3"/>
  <c r="P1806" i="3"/>
  <c r="Q1806" i="3"/>
  <c r="O1807" i="3"/>
  <c r="S1126" i="3" l="1"/>
  <c r="S966" i="3"/>
  <c r="R1126" i="3"/>
  <c r="R966" i="3"/>
  <c r="Q1807" i="3"/>
  <c r="P1807" i="3"/>
  <c r="O1808" i="3"/>
  <c r="S767" i="3" l="1"/>
  <c r="S1287" i="3"/>
  <c r="R767" i="3"/>
  <c r="R1287" i="3"/>
  <c r="Q1808" i="3"/>
  <c r="P1808" i="3"/>
  <c r="O1809" i="3"/>
  <c r="R408" i="3" l="1"/>
  <c r="R1608" i="3"/>
  <c r="S408" i="3"/>
  <c r="S1608" i="3"/>
  <c r="P1809" i="3"/>
  <c r="R1929" i="3" s="1"/>
  <c r="Q1809" i="3"/>
  <c r="S1929" i="3" s="1"/>
  <c r="O1810" i="3"/>
  <c r="S49" i="3" l="1"/>
  <c r="S1889" i="3"/>
  <c r="R49" i="3"/>
  <c r="R1889" i="3"/>
  <c r="P1810" i="3"/>
  <c r="Q1810" i="3"/>
  <c r="O1811" i="3"/>
  <c r="R1530" i="3" l="1"/>
  <c r="R370" i="3"/>
  <c r="S1530" i="3"/>
  <c r="S370" i="3"/>
  <c r="P1811" i="3"/>
  <c r="Q1811" i="3"/>
  <c r="O1812" i="3"/>
  <c r="R1171" i="3" l="1"/>
  <c r="R691" i="3"/>
  <c r="S1171" i="3"/>
  <c r="S691" i="3"/>
  <c r="P1812" i="3"/>
  <c r="Q1812" i="3"/>
  <c r="O1813" i="3"/>
  <c r="S812" i="3" l="1"/>
  <c r="S1012" i="3"/>
  <c r="R812" i="3"/>
  <c r="R1012" i="3"/>
  <c r="Q1813" i="3"/>
  <c r="P1813" i="3"/>
  <c r="O1814" i="3"/>
  <c r="S453" i="3" l="1"/>
  <c r="S1333" i="3"/>
  <c r="R453" i="3"/>
  <c r="R1333" i="3"/>
  <c r="Q1814" i="3"/>
  <c r="S1654" i="3" s="1"/>
  <c r="P1814" i="3"/>
  <c r="R1654" i="3" s="1"/>
  <c r="O1815" i="3"/>
  <c r="R94" i="3" l="1"/>
  <c r="R1934" i="3"/>
  <c r="S94" i="3"/>
  <c r="S1934" i="3"/>
  <c r="P1815" i="3"/>
  <c r="Q1815" i="3"/>
  <c r="O1816" i="3"/>
  <c r="R1575" i="3" l="1"/>
  <c r="R95" i="3"/>
  <c r="R1975" i="3"/>
  <c r="S1575" i="3"/>
  <c r="S95" i="3"/>
  <c r="S1975" i="3"/>
  <c r="Q1816" i="3"/>
  <c r="P1816" i="3"/>
  <c r="O1817" i="3"/>
  <c r="R1216" i="3" l="1"/>
  <c r="R416" i="3"/>
  <c r="S1216" i="3"/>
  <c r="S416" i="3"/>
  <c r="Q1817" i="3"/>
  <c r="P1817" i="3"/>
  <c r="O1818" i="3"/>
  <c r="S857" i="3" l="1"/>
  <c r="S737" i="3"/>
  <c r="R857" i="3"/>
  <c r="R737" i="3"/>
  <c r="P1818" i="3"/>
  <c r="Q1818" i="3"/>
  <c r="O1819" i="3"/>
  <c r="R498" i="3" l="1"/>
  <c r="R1058" i="3"/>
  <c r="S498" i="3"/>
  <c r="S1058" i="3"/>
  <c r="Q1819" i="3"/>
  <c r="S1379" i="3" s="1"/>
  <c r="P1819" i="3"/>
  <c r="R1379" i="3" s="1"/>
  <c r="O1820" i="3"/>
  <c r="R139" i="3" l="1"/>
  <c r="R1979" i="3"/>
  <c r="S139" i="3"/>
  <c r="S1979" i="3"/>
  <c r="Q1820" i="3"/>
  <c r="P1820" i="3"/>
  <c r="O1821" i="3"/>
  <c r="S1620" i="3" l="1"/>
  <c r="S1700" i="3"/>
  <c r="R1620" i="3"/>
  <c r="R1700" i="3"/>
  <c r="Q1821" i="3"/>
  <c r="P1821" i="3"/>
  <c r="O1822" i="3"/>
  <c r="S1261" i="3" l="1"/>
  <c r="S141" i="3"/>
  <c r="S2021" i="3"/>
  <c r="R1261" i="3"/>
  <c r="R141" i="3"/>
  <c r="R2021" i="3"/>
  <c r="Q1822" i="3"/>
  <c r="P1822" i="3"/>
  <c r="O1823" i="3"/>
  <c r="R902" i="3" l="1"/>
  <c r="R462" i="3"/>
  <c r="S902" i="3"/>
  <c r="S462" i="3"/>
  <c r="P1823" i="3"/>
  <c r="Q1823" i="3"/>
  <c r="O1824" i="3"/>
  <c r="R543" i="3" l="1"/>
  <c r="R783" i="3"/>
  <c r="S543" i="3"/>
  <c r="S783" i="3"/>
  <c r="P1824" i="3"/>
  <c r="R1104" i="3" s="1"/>
  <c r="Q1824" i="3"/>
  <c r="S1104" i="3" s="1"/>
  <c r="O1825" i="3"/>
  <c r="S184" i="3" l="1"/>
  <c r="S2024" i="3"/>
  <c r="R184" i="3"/>
  <c r="R2024" i="3"/>
  <c r="Q1825" i="3"/>
  <c r="P1825" i="3"/>
  <c r="O1826" i="3"/>
  <c r="S1665" i="3" l="1"/>
  <c r="S1425" i="3"/>
  <c r="R1665" i="3"/>
  <c r="R1425" i="3"/>
  <c r="Q1826" i="3"/>
  <c r="P1826" i="3"/>
  <c r="O1827" i="3"/>
  <c r="S1306" i="3" l="1"/>
  <c r="S1746" i="3"/>
  <c r="R1306" i="3"/>
  <c r="R1746" i="3"/>
  <c r="P1827" i="3"/>
  <c r="Q1827" i="3"/>
  <c r="O1828" i="3"/>
  <c r="R947" i="3" l="1"/>
  <c r="R187" i="3"/>
  <c r="S947" i="3"/>
  <c r="S187" i="3"/>
  <c r="P1828" i="3"/>
  <c r="Q1828" i="3"/>
  <c r="O1829" i="3"/>
  <c r="S588" i="3" l="1"/>
  <c r="S508" i="3"/>
  <c r="R588" i="3"/>
  <c r="R508" i="3"/>
  <c r="P1829" i="3"/>
  <c r="Q1829" i="3"/>
  <c r="O1830" i="3"/>
  <c r="R229" i="3" l="1"/>
  <c r="R829" i="3"/>
  <c r="S229" i="3"/>
  <c r="S829" i="3"/>
  <c r="P1830" i="3"/>
  <c r="Q1830" i="3"/>
  <c r="O1831" i="3"/>
  <c r="R1710" i="3" l="1"/>
  <c r="R1150" i="3"/>
  <c r="S1710" i="3"/>
  <c r="S1150" i="3"/>
  <c r="Q1831" i="3"/>
  <c r="P1831" i="3"/>
  <c r="O1832" i="3"/>
  <c r="R1351" i="3" l="1"/>
  <c r="R1471" i="3"/>
  <c r="S1351" i="3"/>
  <c r="S1471" i="3"/>
  <c r="Q1832" i="3"/>
  <c r="P1832" i="3"/>
  <c r="O1833" i="3"/>
  <c r="S992" i="3" l="1"/>
  <c r="S1792" i="3"/>
  <c r="R992" i="3"/>
  <c r="R1792" i="3"/>
  <c r="P1833" i="3"/>
  <c r="Q1833" i="3"/>
  <c r="O1834" i="3"/>
  <c r="R633" i="3" l="1"/>
  <c r="R233" i="3"/>
  <c r="S633" i="3"/>
  <c r="S233" i="3"/>
  <c r="Q1834" i="3"/>
  <c r="P1834" i="3"/>
  <c r="O1835" i="3"/>
  <c r="S274" i="3" l="1"/>
  <c r="S554" i="3"/>
  <c r="R274" i="3"/>
  <c r="R554" i="3"/>
  <c r="Q1835" i="3"/>
  <c r="P1835" i="3"/>
  <c r="O1836" i="3"/>
  <c r="R1755" i="3" l="1"/>
  <c r="R875" i="3"/>
  <c r="S1755" i="3"/>
  <c r="S875" i="3"/>
  <c r="P1836" i="3"/>
  <c r="Q1836" i="3"/>
  <c r="O1837" i="3"/>
  <c r="R1396" i="3" l="1"/>
  <c r="R1196" i="3"/>
  <c r="S1396" i="3"/>
  <c r="S1196" i="3"/>
  <c r="Q1837" i="3"/>
  <c r="P1837" i="3"/>
  <c r="O1838" i="3"/>
  <c r="R1037" i="3" l="1"/>
  <c r="R1517" i="3"/>
  <c r="S1037" i="3"/>
  <c r="S1517" i="3"/>
  <c r="P1838" i="3"/>
  <c r="Q1838" i="3"/>
  <c r="O1839" i="3"/>
  <c r="R678" i="3" l="1"/>
  <c r="R1838" i="3"/>
  <c r="S678" i="3"/>
  <c r="S1838" i="3"/>
  <c r="Q1839" i="3"/>
  <c r="P1839" i="3"/>
  <c r="O1840" i="3"/>
  <c r="R319" i="3" l="1"/>
  <c r="R279" i="3"/>
  <c r="S319" i="3"/>
  <c r="S279" i="3"/>
  <c r="P1840" i="3"/>
  <c r="Q1840" i="3"/>
  <c r="O1841" i="3"/>
  <c r="R1800" i="3" l="1"/>
  <c r="R600" i="3"/>
  <c r="S1800" i="3"/>
  <c r="S600" i="3"/>
  <c r="Q1841" i="3"/>
  <c r="P1841" i="3"/>
  <c r="O1842" i="3"/>
  <c r="R1441" i="3" l="1"/>
  <c r="R921" i="3"/>
  <c r="S1441" i="3"/>
  <c r="S921" i="3"/>
  <c r="P1842" i="3"/>
  <c r="Q1842" i="3"/>
  <c r="O1843" i="3"/>
  <c r="R1082" i="3" l="1"/>
  <c r="R1242" i="3"/>
  <c r="S1082" i="3"/>
  <c r="S1242" i="3"/>
  <c r="Q1843" i="3"/>
  <c r="P1843" i="3"/>
  <c r="O1844" i="3"/>
  <c r="S723" i="3" l="1"/>
  <c r="S1563" i="3"/>
  <c r="R723" i="3"/>
  <c r="R1563" i="3"/>
  <c r="P1844" i="3"/>
  <c r="Q1844" i="3"/>
  <c r="O1845" i="3"/>
  <c r="S364" i="3" l="1"/>
  <c r="S1884" i="3"/>
  <c r="R364" i="3"/>
  <c r="R1884" i="3"/>
  <c r="Q1845" i="3"/>
  <c r="S325" i="3" s="1"/>
  <c r="P1845" i="3"/>
  <c r="R325" i="3" s="1"/>
  <c r="O1846" i="3"/>
  <c r="P1846" i="3" l="1"/>
  <c r="R646" i="3" s="1"/>
  <c r="Q1846" i="3"/>
  <c r="S646" i="3" s="1"/>
  <c r="O1847" i="3"/>
  <c r="Q1847" i="3" l="1"/>
  <c r="S967" i="3" s="1"/>
  <c r="P1847" i="3"/>
  <c r="R967" i="3" s="1"/>
  <c r="O1848" i="3"/>
  <c r="P1848" i="3" l="1"/>
  <c r="R1288" i="3" s="1"/>
  <c r="Q1848" i="3"/>
  <c r="S1288" i="3" s="1"/>
  <c r="O1849" i="3"/>
  <c r="P1849" i="3" l="1"/>
  <c r="R1609" i="3" s="1"/>
  <c r="Q1849" i="3"/>
  <c r="S1609" i="3" s="1"/>
  <c r="O1850" i="3"/>
  <c r="P1850" i="3" l="1"/>
  <c r="Q1850" i="3"/>
  <c r="O1851" i="3"/>
  <c r="S50" i="3" l="1"/>
  <c r="S1930" i="3"/>
  <c r="R50" i="3"/>
  <c r="R1930" i="3"/>
  <c r="Q1851" i="3"/>
  <c r="S371" i="3" s="1"/>
  <c r="P1851" i="3"/>
  <c r="R371" i="3" s="1"/>
  <c r="O1852" i="3"/>
  <c r="P1852" i="3" l="1"/>
  <c r="R692" i="3" s="1"/>
  <c r="Q1852" i="3"/>
  <c r="S692" i="3" s="1"/>
  <c r="O1853" i="3"/>
  <c r="Q1853" i="3" l="1"/>
  <c r="S1013" i="3" s="1"/>
  <c r="P1853" i="3"/>
  <c r="R1013" i="3" s="1"/>
  <c r="O1854" i="3"/>
  <c r="Q1854" i="3" l="1"/>
  <c r="S1334" i="3" s="1"/>
  <c r="P1854" i="3"/>
  <c r="R1334" i="3" s="1"/>
  <c r="O1855" i="3"/>
  <c r="Q1855" i="3" l="1"/>
  <c r="S1655" i="3" s="1"/>
  <c r="P1855" i="3"/>
  <c r="R1655" i="3" s="1"/>
  <c r="O1856" i="3"/>
  <c r="P1856" i="3" l="1"/>
  <c r="Q1856" i="3"/>
  <c r="O1857" i="3"/>
  <c r="S96" i="3" l="1"/>
  <c r="S1976" i="3"/>
  <c r="R96" i="3"/>
  <c r="R1976" i="3"/>
  <c r="Q1857" i="3"/>
  <c r="S417" i="3" s="1"/>
  <c r="P1857" i="3"/>
  <c r="R417" i="3" s="1"/>
  <c r="O1858" i="3"/>
  <c r="P1858" i="3" l="1"/>
  <c r="R738" i="3" s="1"/>
  <c r="Q1858" i="3"/>
  <c r="S738" i="3" s="1"/>
  <c r="O1859" i="3"/>
  <c r="Q1859" i="3" l="1"/>
  <c r="S1059" i="3" s="1"/>
  <c r="P1859" i="3"/>
  <c r="R1059" i="3" s="1"/>
  <c r="O1860" i="3"/>
  <c r="Q1860" i="3" l="1"/>
  <c r="S1380" i="3" s="1"/>
  <c r="P1860" i="3"/>
  <c r="R1380" i="3" s="1"/>
  <c r="O1861" i="3"/>
  <c r="Q1861" i="3" l="1"/>
  <c r="S1701" i="3" s="1"/>
  <c r="P1861" i="3"/>
  <c r="R1701" i="3" s="1"/>
  <c r="O1862" i="3"/>
  <c r="P1862" i="3" l="1"/>
  <c r="Q1862" i="3"/>
  <c r="O1863" i="3"/>
  <c r="S142" i="3" l="1"/>
  <c r="S2022" i="3"/>
  <c r="R142" i="3"/>
  <c r="R2022" i="3"/>
  <c r="Q1863" i="3"/>
  <c r="S463" i="3" s="1"/>
  <c r="P1863" i="3"/>
  <c r="R463" i="3" s="1"/>
  <c r="O1864" i="3"/>
  <c r="P1864" i="3" l="1"/>
  <c r="R784" i="3" s="1"/>
  <c r="Q1864" i="3"/>
  <c r="S784" i="3" s="1"/>
  <c r="O1865" i="3"/>
  <c r="Q1865" i="3" l="1"/>
  <c r="S1105" i="3" s="1"/>
  <c r="P1865" i="3"/>
  <c r="R1105" i="3" s="1"/>
  <c r="O1866" i="3"/>
  <c r="Q1866" i="3" l="1"/>
  <c r="S1426" i="3" s="1"/>
  <c r="P1866" i="3"/>
  <c r="R1426" i="3" s="1"/>
  <c r="O1867" i="3"/>
  <c r="P1867" i="3" l="1"/>
  <c r="R1747" i="3" s="1"/>
  <c r="Q1867" i="3"/>
  <c r="S1747" i="3" s="1"/>
  <c r="O1868" i="3"/>
  <c r="P1868" i="3" l="1"/>
  <c r="R188" i="3" s="1"/>
  <c r="Q1868" i="3"/>
  <c r="S188" i="3" s="1"/>
  <c r="O1869" i="3"/>
  <c r="Q1869" i="3" l="1"/>
  <c r="S509" i="3" s="1"/>
  <c r="P1869" i="3"/>
  <c r="R509" i="3" s="1"/>
  <c r="O1870" i="3"/>
  <c r="P1870" i="3" l="1"/>
  <c r="R830" i="3" s="1"/>
  <c r="Q1870" i="3"/>
  <c r="S830" i="3" s="1"/>
  <c r="O1871" i="3"/>
  <c r="Q1871" i="3" l="1"/>
  <c r="S1151" i="3" s="1"/>
  <c r="P1871" i="3"/>
  <c r="R1151" i="3" s="1"/>
  <c r="O1872" i="3"/>
  <c r="P1872" i="3" l="1"/>
  <c r="R1472" i="3" s="1"/>
  <c r="Q1872" i="3"/>
  <c r="S1472" i="3" s="1"/>
  <c r="O1873" i="3"/>
  <c r="Q1873" i="3" l="1"/>
  <c r="S1793" i="3" s="1"/>
  <c r="P1873" i="3"/>
  <c r="R1793" i="3" s="1"/>
  <c r="O1874" i="3"/>
  <c r="Q1874" i="3" l="1"/>
  <c r="S234" i="3" s="1"/>
  <c r="P1874" i="3"/>
  <c r="R234" i="3" s="1"/>
  <c r="O1875" i="3"/>
  <c r="Q1875" i="3" l="1"/>
  <c r="S555" i="3" s="1"/>
  <c r="P1875" i="3"/>
  <c r="R555" i="3" s="1"/>
  <c r="O1876" i="3"/>
  <c r="Q1876" i="3" l="1"/>
  <c r="S876" i="3" s="1"/>
  <c r="P1876" i="3"/>
  <c r="R876" i="3" s="1"/>
  <c r="O1877" i="3"/>
  <c r="Q1877" i="3" l="1"/>
  <c r="S1197" i="3" s="1"/>
  <c r="P1877" i="3"/>
  <c r="R1197" i="3" s="1"/>
  <c r="O1878" i="3"/>
  <c r="P1878" i="3" l="1"/>
  <c r="R1518" i="3" s="1"/>
  <c r="Q1878" i="3"/>
  <c r="S1518" i="3" s="1"/>
  <c r="O1879" i="3"/>
  <c r="Q1879" i="3" l="1"/>
  <c r="S1839" i="3" s="1"/>
  <c r="P1879" i="3"/>
  <c r="R1839" i="3" s="1"/>
  <c r="O1880" i="3"/>
  <c r="Q1880" i="3" l="1"/>
  <c r="S280" i="3" s="1"/>
  <c r="P1880" i="3"/>
  <c r="R280" i="3" s="1"/>
  <c r="O1881" i="3"/>
  <c r="P1881" i="3" l="1"/>
  <c r="R601" i="3" s="1"/>
  <c r="Q1881" i="3"/>
  <c r="S601" i="3" s="1"/>
  <c r="O1882" i="3"/>
  <c r="P1882" i="3" l="1"/>
  <c r="R922" i="3" s="1"/>
  <c r="Q1882" i="3"/>
  <c r="S922" i="3" s="1"/>
  <c r="O1883" i="3"/>
  <c r="Q1883" i="3" l="1"/>
  <c r="S1243" i="3" s="1"/>
  <c r="P1883" i="3"/>
  <c r="R1243" i="3" s="1"/>
  <c r="O1884" i="3"/>
  <c r="P1884" i="3" l="1"/>
  <c r="R1564" i="3" s="1"/>
  <c r="Q1884" i="3"/>
  <c r="S1564" i="3" s="1"/>
  <c r="O1885" i="3"/>
  <c r="Q1885" i="3" l="1"/>
  <c r="P1885" i="3"/>
  <c r="O1886" i="3"/>
  <c r="Q1886" i="3" l="1"/>
  <c r="P1886" i="3"/>
  <c r="O1887" i="3"/>
  <c r="Q1887" i="3" l="1"/>
  <c r="P1887" i="3"/>
  <c r="O1888" i="3"/>
  <c r="P1888" i="3" l="1"/>
  <c r="Q1888" i="3"/>
  <c r="O1889" i="3"/>
  <c r="Q1889" i="3" l="1"/>
  <c r="P1889" i="3"/>
  <c r="O1890" i="3"/>
  <c r="P1890" i="3" l="1"/>
  <c r="Q1890" i="3"/>
  <c r="O1891" i="3"/>
  <c r="Q1891" i="3" l="1"/>
  <c r="P1891" i="3"/>
  <c r="O1892" i="3"/>
  <c r="Q1892" i="3" l="1"/>
  <c r="P1892" i="3"/>
  <c r="O1893" i="3"/>
  <c r="Q1893" i="3" l="1"/>
  <c r="P1893" i="3"/>
  <c r="O1894" i="3"/>
  <c r="Q1894" i="3" l="1"/>
  <c r="P1894" i="3"/>
  <c r="O1895" i="3"/>
  <c r="Q1895" i="3" l="1"/>
  <c r="P1895" i="3"/>
  <c r="O1896" i="3"/>
  <c r="P1896" i="3" l="1"/>
  <c r="Q1896" i="3"/>
  <c r="O1897" i="3"/>
  <c r="Q1897" i="3" l="1"/>
  <c r="P1897" i="3"/>
  <c r="O1898" i="3"/>
  <c r="Q1898" i="3" l="1"/>
  <c r="P1898" i="3"/>
  <c r="O1899" i="3"/>
  <c r="Q1899" i="3" l="1"/>
  <c r="P1899" i="3"/>
  <c r="O1900" i="3"/>
  <c r="P1900" i="3" l="1"/>
  <c r="Q1900" i="3"/>
  <c r="O1901" i="3"/>
  <c r="Q1901" i="3" l="1"/>
  <c r="P1901" i="3"/>
  <c r="O1902" i="3"/>
  <c r="P1902" i="3" l="1"/>
  <c r="Q1902" i="3"/>
  <c r="O1903" i="3"/>
  <c r="Q1903" i="3" l="1"/>
  <c r="P1903" i="3"/>
  <c r="O1904" i="3"/>
  <c r="Q1904" i="3" l="1"/>
  <c r="P1904" i="3"/>
  <c r="O1905" i="3"/>
  <c r="Q1905" i="3" l="1"/>
  <c r="P1905" i="3"/>
  <c r="O1906" i="3"/>
  <c r="P1906" i="3" l="1"/>
  <c r="Q1906" i="3"/>
  <c r="O1907" i="3"/>
  <c r="P1907" i="3" l="1"/>
  <c r="Q1907" i="3"/>
  <c r="O1908" i="3"/>
  <c r="Q1908" i="3" l="1"/>
  <c r="P1908" i="3"/>
  <c r="O1909" i="3"/>
  <c r="Q1909" i="3" l="1"/>
  <c r="P1909" i="3"/>
  <c r="O1910" i="3"/>
  <c r="P1910" i="3" l="1"/>
  <c r="Q1910" i="3"/>
  <c r="O1911" i="3"/>
  <c r="Q1911" i="3" l="1"/>
  <c r="P1911" i="3"/>
  <c r="O1912" i="3"/>
  <c r="P1912" i="3" l="1"/>
  <c r="Q1912" i="3"/>
  <c r="O1913" i="3"/>
  <c r="P1913" i="3" l="1"/>
  <c r="Q1913" i="3"/>
  <c r="O1914" i="3"/>
  <c r="Q1914" i="3" l="1"/>
  <c r="P1914" i="3"/>
  <c r="O1915" i="3"/>
  <c r="P1915" i="3" l="1"/>
  <c r="Q1915" i="3"/>
  <c r="O1916" i="3"/>
  <c r="P1916" i="3" l="1"/>
  <c r="Q1916" i="3"/>
  <c r="O1917" i="3"/>
  <c r="Q1917" i="3" l="1"/>
  <c r="P1917" i="3"/>
  <c r="O1918" i="3"/>
  <c r="Q1918" i="3" l="1"/>
  <c r="P1918" i="3"/>
  <c r="O1919" i="3"/>
  <c r="P1919" i="3" l="1"/>
  <c r="Q1919" i="3"/>
  <c r="O1920" i="3"/>
  <c r="Q1920" i="3" l="1"/>
  <c r="P1920" i="3"/>
  <c r="O1921" i="3"/>
  <c r="Q1921" i="3" l="1"/>
  <c r="P1921" i="3"/>
  <c r="O1922" i="3"/>
  <c r="P1922" i="3" l="1"/>
  <c r="Q1922" i="3"/>
  <c r="O1923" i="3"/>
  <c r="P1923" i="3" l="1"/>
  <c r="Q1923" i="3"/>
  <c r="O1924" i="3"/>
  <c r="P1924" i="3" l="1"/>
  <c r="Q1924" i="3"/>
  <c r="O1925" i="3"/>
  <c r="Q1925" i="3" l="1"/>
  <c r="P1925" i="3"/>
  <c r="O1926" i="3"/>
  <c r="Q1926" i="3" l="1"/>
  <c r="P1926" i="3"/>
  <c r="O1927" i="3"/>
  <c r="P1927" i="3" l="1"/>
  <c r="Q1927" i="3"/>
  <c r="O1928" i="3"/>
  <c r="Q1928" i="3" l="1"/>
  <c r="P1928" i="3"/>
  <c r="O1929" i="3"/>
  <c r="Q1929" i="3" l="1"/>
  <c r="P1929" i="3"/>
  <c r="O1930" i="3"/>
  <c r="P1930" i="3" l="1"/>
  <c r="Q1930" i="3"/>
  <c r="O1931" i="3"/>
  <c r="Q1931" i="3" l="1"/>
  <c r="P1931" i="3"/>
  <c r="O1932" i="3"/>
  <c r="P1932" i="3" l="1"/>
  <c r="Q1932" i="3"/>
  <c r="O1933" i="3"/>
  <c r="P1933" i="3" l="1"/>
  <c r="Q1933" i="3"/>
  <c r="O1934" i="3"/>
  <c r="Q1934" i="3" l="1"/>
  <c r="P1934" i="3"/>
  <c r="O1935" i="3"/>
  <c r="P1935" i="3" l="1"/>
  <c r="Q1935" i="3"/>
  <c r="O1936" i="3"/>
  <c r="P1936" i="3" l="1"/>
  <c r="Q1936" i="3"/>
  <c r="O1937" i="3"/>
  <c r="Q1937" i="3" l="1"/>
  <c r="P1937" i="3"/>
  <c r="O1938" i="3"/>
  <c r="P1938" i="3" l="1"/>
  <c r="Q1938" i="3"/>
  <c r="O1939" i="3"/>
  <c r="Q1939" i="3" l="1"/>
  <c r="P1939" i="3"/>
  <c r="O1940" i="3"/>
  <c r="P1940" i="3" l="1"/>
  <c r="Q1940" i="3"/>
  <c r="O1941" i="3"/>
  <c r="Q1941" i="3" l="1"/>
  <c r="P1941" i="3"/>
  <c r="O1942" i="3"/>
  <c r="P1942" i="3" l="1"/>
  <c r="Q1942" i="3"/>
  <c r="O1943" i="3"/>
  <c r="Q1943" i="3" l="1"/>
  <c r="P1943" i="3"/>
  <c r="O1944" i="3"/>
  <c r="Q1944" i="3" l="1"/>
  <c r="P1944" i="3"/>
  <c r="O1945" i="3"/>
  <c r="P1945" i="3" l="1"/>
  <c r="Q1945" i="3"/>
  <c r="O1946" i="3"/>
  <c r="P1946" i="3" l="1"/>
  <c r="Q1946" i="3"/>
  <c r="O1947" i="3"/>
  <c r="Q1947" i="3" l="1"/>
  <c r="P1947" i="3"/>
  <c r="O1948" i="3"/>
  <c r="P1948" i="3" l="1"/>
  <c r="Q1948" i="3"/>
  <c r="O1949" i="3"/>
  <c r="Q1949" i="3" l="1"/>
  <c r="P1949" i="3"/>
  <c r="O1950" i="3"/>
  <c r="P1950" i="3" l="1"/>
  <c r="Q1950" i="3"/>
  <c r="O1951" i="3"/>
  <c r="P1951" i="3" l="1"/>
  <c r="Q1951" i="3"/>
  <c r="O1952" i="3"/>
  <c r="Q1952" i="3" l="1"/>
  <c r="P1952" i="3"/>
  <c r="O1953" i="3"/>
  <c r="P1953" i="3" l="1"/>
  <c r="Q1953" i="3"/>
  <c r="O1954" i="3"/>
  <c r="P1954" i="3" l="1"/>
  <c r="Q1954" i="3"/>
  <c r="O1955" i="3"/>
  <c r="Q1955" i="3" l="1"/>
  <c r="P1955" i="3"/>
  <c r="O1956" i="3"/>
  <c r="Q1956" i="3" l="1"/>
  <c r="P1956" i="3"/>
  <c r="O1957" i="3"/>
  <c r="Q1957" i="3" l="1"/>
  <c r="P1957" i="3"/>
  <c r="O1958" i="3"/>
  <c r="P1958" i="3" l="1"/>
  <c r="Q1958" i="3"/>
  <c r="O1959" i="3"/>
  <c r="P1959" i="3" l="1"/>
  <c r="Q1959" i="3"/>
  <c r="O1960" i="3"/>
  <c r="P1960" i="3" l="1"/>
  <c r="Q1960" i="3"/>
  <c r="O1961" i="3"/>
  <c r="Q1961" i="3" l="1"/>
  <c r="P1961" i="3"/>
  <c r="O1962" i="3"/>
  <c r="Q1962" i="3" l="1"/>
  <c r="P1962" i="3"/>
  <c r="O1963" i="3"/>
  <c r="P1963" i="3" l="1"/>
  <c r="Q1963" i="3"/>
  <c r="O1964" i="3"/>
  <c r="P1964" i="3" l="1"/>
  <c r="Q1964" i="3"/>
  <c r="O1965" i="3"/>
  <c r="Q1965" i="3" l="1"/>
  <c r="P1965" i="3"/>
  <c r="O1966" i="3"/>
  <c r="P1966" i="3" l="1"/>
  <c r="Q1966" i="3"/>
  <c r="O1967" i="3"/>
  <c r="Q1967" i="3" l="1"/>
  <c r="P1967" i="3"/>
  <c r="O1968" i="3"/>
  <c r="P1968" i="3" l="1"/>
  <c r="Q1968" i="3"/>
  <c r="O1969" i="3"/>
  <c r="Q1969" i="3" l="1"/>
  <c r="P1969" i="3"/>
  <c r="O1970" i="3"/>
  <c r="Q1970" i="3" l="1"/>
  <c r="P1970" i="3"/>
  <c r="O1971" i="3"/>
  <c r="P1971" i="3" l="1"/>
  <c r="Q1971" i="3"/>
  <c r="O1972" i="3"/>
  <c r="P1972" i="3" l="1"/>
  <c r="Q1972" i="3"/>
  <c r="O1973" i="3"/>
  <c r="Q1973" i="3" l="1"/>
  <c r="P1973" i="3"/>
  <c r="O1974" i="3"/>
  <c r="P1974" i="3" l="1"/>
  <c r="Q1974" i="3"/>
  <c r="O1975" i="3"/>
  <c r="Q1975" i="3" l="1"/>
  <c r="P1975" i="3"/>
  <c r="O1976" i="3"/>
  <c r="P1976" i="3" l="1"/>
  <c r="Q1976" i="3"/>
  <c r="O1977" i="3"/>
  <c r="P1977" i="3" l="1"/>
  <c r="Q1977" i="3"/>
  <c r="O1978" i="3"/>
  <c r="P1978" i="3" l="1"/>
  <c r="Q1978" i="3"/>
  <c r="O1979" i="3"/>
  <c r="Q1979" i="3" l="1"/>
  <c r="P1979" i="3"/>
  <c r="O1980" i="3"/>
  <c r="Q1980" i="3" l="1"/>
  <c r="P1980" i="3"/>
  <c r="O1981" i="3"/>
  <c r="P1981" i="3" l="1"/>
  <c r="Q1981" i="3"/>
  <c r="O1982" i="3"/>
  <c r="Q1982" i="3" l="1"/>
  <c r="P1982" i="3"/>
  <c r="O1983" i="3"/>
  <c r="Q1983" i="3" l="1"/>
  <c r="P1983" i="3"/>
  <c r="O1984" i="3"/>
  <c r="P1984" i="3" l="1"/>
  <c r="Q1984" i="3"/>
  <c r="O1985" i="3"/>
  <c r="Q1985" i="3" l="1"/>
  <c r="P1985" i="3"/>
  <c r="O1986" i="3"/>
  <c r="P1986" i="3" l="1"/>
  <c r="Q1986" i="3"/>
  <c r="O1987" i="3"/>
  <c r="P1987" i="3" l="1"/>
  <c r="Q1987" i="3"/>
  <c r="O1988" i="3"/>
  <c r="Q1988" i="3" l="1"/>
  <c r="P1988" i="3"/>
  <c r="O1989" i="3"/>
  <c r="P1989" i="3" l="1"/>
  <c r="Q1989" i="3"/>
  <c r="O1990" i="3"/>
  <c r="P1990" i="3" l="1"/>
  <c r="Q1990" i="3"/>
  <c r="O1991" i="3"/>
  <c r="Q1991" i="3" l="1"/>
  <c r="P1991" i="3"/>
  <c r="O1992" i="3"/>
  <c r="P1992" i="3" l="1"/>
  <c r="Q1992" i="3"/>
  <c r="O1993" i="3"/>
  <c r="Q1993" i="3" l="1"/>
  <c r="P1993" i="3"/>
  <c r="O1994" i="3"/>
  <c r="P1994" i="3" l="1"/>
  <c r="Q1994" i="3"/>
  <c r="O1995" i="3"/>
  <c r="Q1995" i="3" l="1"/>
  <c r="P1995" i="3"/>
  <c r="O1996" i="3"/>
  <c r="P1996" i="3" l="1"/>
  <c r="Q1996" i="3"/>
  <c r="O1997" i="3"/>
  <c r="Q1997" i="3" l="1"/>
  <c r="P1997" i="3"/>
  <c r="O1998" i="3"/>
  <c r="Q1998" i="3" l="1"/>
  <c r="P1998" i="3"/>
  <c r="O1999" i="3"/>
  <c r="P1999" i="3" l="1"/>
  <c r="Q1999" i="3"/>
  <c r="O2000" i="3"/>
  <c r="P2000" i="3" l="1"/>
  <c r="Q2000" i="3"/>
  <c r="O2001" i="3"/>
  <c r="Q2001" i="3" l="1"/>
  <c r="P2001" i="3"/>
  <c r="O2002" i="3"/>
  <c r="P2002" i="3" l="1"/>
  <c r="Q2002" i="3"/>
  <c r="O2003" i="3"/>
  <c r="Q2003" i="3" l="1"/>
  <c r="P2003" i="3"/>
  <c r="O2004" i="3"/>
  <c r="P2004" i="3" l="1"/>
  <c r="Q2004" i="3"/>
  <c r="O2005" i="3"/>
  <c r="P2005" i="3" l="1"/>
  <c r="Q2005" i="3"/>
  <c r="O2006" i="3"/>
  <c r="Q2006" i="3" l="1"/>
  <c r="P2006" i="3"/>
  <c r="O2007" i="3"/>
  <c r="P2007" i="3" l="1"/>
  <c r="Q2007" i="3"/>
  <c r="O2008" i="3"/>
  <c r="P2008" i="3" l="1"/>
  <c r="Q2008" i="3"/>
  <c r="O2009" i="3"/>
  <c r="Q2009" i="3" l="1"/>
  <c r="P2009" i="3"/>
  <c r="O2010" i="3"/>
  <c r="Q2010" i="3" l="1"/>
  <c r="P2010" i="3"/>
  <c r="O2011" i="3"/>
  <c r="Q2011" i="3" l="1"/>
  <c r="P2011" i="3"/>
  <c r="O2012" i="3"/>
  <c r="P2012" i="3" l="1"/>
  <c r="Q2012" i="3"/>
  <c r="O2013" i="3"/>
  <c r="P2013" i="3" l="1"/>
  <c r="Q2013" i="3"/>
  <c r="O2014" i="3"/>
  <c r="P2014" i="3" l="1"/>
  <c r="Q2014" i="3"/>
  <c r="O2015" i="3"/>
  <c r="Q2015" i="3" l="1"/>
  <c r="P2015" i="3"/>
  <c r="O2016" i="3"/>
  <c r="Q2016" i="3" l="1"/>
  <c r="P2016" i="3"/>
  <c r="O2017" i="3"/>
  <c r="P2017" i="3" l="1"/>
  <c r="Q2017" i="3"/>
  <c r="O2018" i="3"/>
  <c r="Q2018" i="3" l="1"/>
  <c r="P2018" i="3"/>
  <c r="O2019" i="3"/>
  <c r="Q2019" i="3" l="1"/>
  <c r="P2019" i="3"/>
  <c r="O2020" i="3"/>
  <c r="P2020" i="3" l="1"/>
  <c r="Q2020" i="3"/>
  <c r="O2021" i="3"/>
  <c r="Q2021" i="3" l="1"/>
  <c r="P2021" i="3"/>
  <c r="O2022" i="3"/>
  <c r="P2022" i="3" l="1"/>
  <c r="Q2022" i="3"/>
  <c r="O2023" i="3"/>
  <c r="Q2023" i="3" l="1"/>
  <c r="P2023" i="3"/>
  <c r="O2024" i="3"/>
  <c r="Q2024" i="3" l="1"/>
  <c r="P20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tc={B24F17A4-C1C1-49DF-A4D1-FCEC325A6BB8}</author>
    <author>tc={2A7D3F49-0CDE-47B5-B575-DC99BE91689E}</author>
    <author>tc={7DD0932C-B38E-4BC8-97C6-5B1FA1A78859}</author>
    <author>tc={4E1424CA-2D91-4A39-81B0-BEBA5C99862B}</author>
    <author>tc={383389D6-88CA-417B-9E9C-58A3AC842A9E}</author>
    <author>tc={F5B8E179-266E-4751-A902-5BDD970C5DC2}</author>
    <author>tc={8D96142E-2FE7-4845-8460-CD0D5C006EB6}</author>
    <author>tc={C0766CA2-587A-40C6-898D-088783CFE5B6}</author>
    <author>tc={B4418A66-8F94-439F-AE86-61E79E88C8DE}</author>
    <author>tc={F0DBAED9-3C47-49F0-95EC-C2BC692669FC}</author>
    <author>tc={15294C3F-EC2A-40F9-98FC-EEF9F847A558}</author>
    <author>tc={5AFF8173-CC16-49CB-8584-4BAE403B4CE2}</author>
    <author>tc={51838179-D42F-47D6-9862-C129C6C7CD8E}</author>
    <author>tc={6BCA7F02-0E4F-419A-9605-D0BB3846869C}</author>
  </authors>
  <commentList>
    <comment ref="E1" authorId="0" shapeId="0" xr:uid="{B24F17A4-C1C1-49DF-A4D1-FCEC325A6BB8}">
      <text>
        <t>[Threaded comment]
Your version of Excel allows you to read this threaded comment; however, any edits to it will get removed if the file is opened in a newer version of Excel. Learn more: https://go.microsoft.com/fwlink/?linkid=870924
Comment:
    P values can be obtained in 3 ways. 
1. For automated P, clicking on cell E1 and typing =M35
2. Using the scroll bar in E3:E4
3. By manually typing a number in cell E1
If you use the second or third method and wish to return to the first, you must reenter the equation in cell E1.</t>
      </text>
    </comment>
    <comment ref="M3" authorId="1" shapeId="0" xr:uid="{2A7D3F49-0CDE-47B5-B575-DC99BE91689E}">
      <text>
        <t>[Threaded comment]
Your version of Excel allows you to read this threaded comment; however, any edits to it will get removed if the file is opened in a newer version of Excel. Learn more: https://go.microsoft.com/fwlink/?linkid=870924
Comment:
    2.2a.    Lines = (S*(n/VCF))/SCF</t>
      </text>
    </comment>
    <comment ref="M4" authorId="2" shapeId="0" xr:uid="{7DD0932C-B38E-4BC8-97C6-5B1FA1A78859}">
      <text>
        <t>[Threaded comment]
Your version of Excel allows you to read this threaded comment; however, any edits to it will get removed if the file is opened in a newer version of Excel. Learn more: https://go.microsoft.com/fwlink/?linkid=870924
Comment:
    2.2a.   VCF = GCD(n, J)</t>
      </text>
    </comment>
    <comment ref="M5" authorId="3" shapeId="0" xr:uid="{4E1424CA-2D91-4A39-81B0-BEBA5C99862B}">
      <text>
        <t>[Threaded comment]
Your version of Excel allows you to read this threaded comment; however, any edits to it will get removed if the file is opened in a newer version of Excel. Learn more: https://go.microsoft.com/fwlink/?linkid=870924
Comment:
    SCF = GCD(S*n/VCF, P)</t>
      </text>
    </comment>
    <comment ref="M7" authorId="4" shapeId="0" xr:uid="{383389D6-88CA-417B-9E9C-58A3AC842A9E}">
      <text>
        <t>[Threaded comment]
Your version of Excel allows you to read this threaded comment; however, any edits to it will get removed if the file is opened in a newer version of Excel. Learn more: https://go.microsoft.com/fwlink/?linkid=870924
Comment:
    Cycles are discussd in 2.2c and 2.2d. They are most easily seen using Toggle Drawing on the companion website.</t>
      </text>
    </comment>
    <comment ref="M9" authorId="5" shapeId="0" xr:uid="{F5B8E179-266E-4751-A902-5BDD970C5DC2}">
      <text>
        <t>[Threaded comment]
Your version of Excel allows you to read this threaded comment; however, any edits to it will get removed if the file is opened in a newer version of Excel. Learn more: https://go.microsoft.com/fwlink/?linkid=870924
Comment:
    2.2c.     Number of lines per cycle, C = S/(GCD(S,P))</t>
      </text>
    </comment>
    <comment ref="M11" authorId="6" shapeId="0" xr:uid="{8D96142E-2FE7-4845-8460-CD0D5C006EB6}">
      <text>
        <t>[Threaded comment]
Your version of Excel allows you to read this threaded comment; however, any edits to it will get removed if the file is opened in a newer version of Excel. Learn more: https://go.microsoft.com/fwlink/?linkid=870924
Comment:
    2.2c.     Cycles per image = Lines/C</t>
      </text>
    </comment>
    <comment ref="M14" authorId="7" shapeId="0" xr:uid="{C0766CA2-587A-40C6-898D-088783CFE5B6}">
      <text>
        <t>[Threaded comment]
Your version of Excel allows you to read this threaded comment; however, any edits to it will get removed if the file is opened in a newer version of Excel. Learn more: https://go.microsoft.com/fwlink/?linkid=870924
Comment:
    2.2d.    Vertex end E = MOD((C*P/S*J),n)</t>
      </text>
    </comment>
    <comment ref="M15" authorId="8" shapeId="0" xr:uid="{B4418A66-8F94-439F-AE86-61E79E88C8DE}">
      <text>
        <t>[Threaded comment]
Your version of Excel allows you to read this threaded comment; however, any edits to it will get removed if the file is opened in a newer version of Excel. Learn more: https://go.microsoft.com/fwlink/?linkid=870924
Comment:
    This comment is only visible if vertices in the final image are the closest to half way around that they can be. This makes the image seem to have two cycles that are almost mirror images of one another.</t>
      </text>
    </comment>
    <comment ref="M20" authorId="9" shapeId="0" xr:uid="{F0DBAED9-3C47-49F0-95EC-C2BC692669FC}">
      <text>
        <t>[Threaded comment]
Your version of Excel allows you to read this threaded comment; however, any edits to it will get removed if the file is opened in a newer version of Excel. Learn more: https://go.microsoft.com/fwlink/?linkid=870924
Comment:
    2.2d.     direction = IF(E &gt; n/2, counter-clockwise "↺", clockwise "↻")</t>
      </text>
    </comment>
    <comment ref="M25" authorId="10" shapeId="0" xr:uid="{15294C3F-EC2A-40F9-98FC-EEF9F847A558}">
      <text>
        <t>[Threaded comment]
Your version of Excel allows you to read this threaded comment; however, any edits to it will get removed if the file is opened in a newer version of Excel. Learn more: https://go.microsoft.com/fwlink/?linkid=870924
Comment:
    2.2d     Times around counted by how the vertices are filled in = IF(E&gt;n/2,(n-E)/(n/M),E/(n/M))</t>
      </text>
    </comment>
    <comment ref="M28" authorId="11" shapeId="0" xr:uid="{5AFF8173-CC16-49CB-8584-4BAE403B4CE2}">
      <text>
        <t>[Threaded comment]
Your version of Excel allows you to read this threaded comment; however, any edits to it will get removed if the file is opened in a newer version of Excel. Learn more: https://go.microsoft.com/fwlink/?linkid=870924
Comment:
    2.6     Level change first segment = MIN(MOD(P,S),S-MOD(P,S))</t>
      </text>
    </comment>
    <comment ref="M32" authorId="12" shapeId="0" xr:uid="{51838179-D42F-47D6-9862-C129C6C7CD8E}">
      <text>
        <t>[Threaded comment]
Your version of Excel allows you to read this threaded comment; however, any edits to it will get removed if the file is opened in a newer version of Excel. Learn more: https://go.microsoft.com/fwlink/?linkid=870924
Comment:
    Number of subdivisions from top calculated as =IF(MOD(r*P,B)&gt;B/2,MOD(r*P,B)-B,MOD(r*P,B))</t>
      </text>
    </comment>
    <comment ref="M35" authorId="13" shapeId="0" xr:uid="{6BCA7F02-0E4F-419A-9605-D0BB3846869C}">
      <text>
        <t>[Threaded comment]
Your version of Excel allows you to read this threaded comment; however, any edits to it will get removed if the file is opened in a newer version of Excel. Learn more: https://go.microsoft.com/fwlink/?linkid=870924
Comment:
    This is simply one version of S suggested, you could create your own equation in cell C1 which is now unprotected. This version is discussed in Pulsing Images and is:
S = a+(T-1)*n using a from E36, controlled by  up/down arrows in E36:E39 and T from L36 controlled by up/down arrows in M36:M39.
P in E1 is also functionally controlled. The funtion suggested is P = 2S+1 (or 2S-1) but you can place your own equation in that cell as it is also unprotected.</t>
      </text>
    </comment>
  </commentList>
</comments>
</file>

<file path=xl/sharedStrings.xml><?xml version="1.0" encoding="utf-8"?>
<sst xmlns="http://schemas.openxmlformats.org/spreadsheetml/2006/main" count="223" uniqueCount="97">
  <si>
    <r>
      <rPr>
        <b/>
        <i/>
        <sz val="12"/>
        <color theme="0"/>
        <rFont val="Arial"/>
        <family val="2"/>
      </rPr>
      <t>P</t>
    </r>
    <r>
      <rPr>
        <sz val="10"/>
        <color theme="0"/>
        <rFont val="Arial"/>
        <family val="2"/>
      </rPr>
      <t xml:space="preserve">, # of </t>
    </r>
    <r>
      <rPr>
        <sz val="10"/>
        <color theme="0"/>
        <rFont val="Arial Narrow"/>
        <family val="2"/>
      </rPr>
      <t>subdivisions</t>
    </r>
    <r>
      <rPr>
        <sz val="10"/>
        <color theme="0"/>
        <rFont val="Arial"/>
        <family val="2"/>
      </rPr>
      <t xml:space="preserve"> between Points</t>
    </r>
  </si>
  <si>
    <t>repeat value</t>
  </si>
  <si>
    <t>X</t>
  </si>
  <si>
    <t>Y</t>
  </si>
  <si>
    <t>Vertices</t>
  </si>
  <si>
    <t>9999 above means "vertex not used"</t>
  </si>
  <si>
    <t>vertex</t>
  </si>
  <si>
    <t>jump</t>
  </si>
  <si>
    <t>sum</t>
  </si>
  <si>
    <t>MOD</t>
  </si>
  <si>
    <t>x</t>
  </si>
  <si>
    <t>y</t>
  </si>
  <si>
    <t>Mod value</t>
  </si>
  <si>
    <t>Point</t>
  </si>
  <si>
    <t xml:space="preserve"> </t>
  </si>
  <si>
    <t>point</t>
  </si>
  <si>
    <t>line segment</t>
  </si>
  <si>
    <t>triangle</t>
  </si>
  <si>
    <t>square</t>
  </si>
  <si>
    <t>pentagon</t>
  </si>
  <si>
    <t>hexagon</t>
  </si>
  <si>
    <t>heptagon</t>
  </si>
  <si>
    <t>octagon</t>
  </si>
  <si>
    <t>nonagon</t>
  </si>
  <si>
    <t>decagon</t>
  </si>
  <si>
    <t>dodecagon</t>
  </si>
  <si>
    <r>
      <rPr>
        <b/>
        <sz val="10"/>
        <rFont val="Arial"/>
        <family val="2"/>
      </rPr>
      <t>V</t>
    </r>
    <r>
      <rPr>
        <sz val="10"/>
        <rFont val="Arial"/>
        <family val="2"/>
      </rPr>
      <t>, # of vertices used (V = 2n)</t>
    </r>
  </si>
  <si>
    <t>n possible vertices</t>
  </si>
  <si>
    <t>Number of parts in the image</t>
  </si>
  <si>
    <t>(some parts may be on the same line)</t>
  </si>
  <si>
    <r>
      <rPr>
        <b/>
        <i/>
        <sz val="12"/>
        <rFont val="Arial"/>
        <family val="2"/>
      </rPr>
      <t>NOTE:</t>
    </r>
    <r>
      <rPr>
        <b/>
        <sz val="12"/>
        <rFont val="Arial"/>
        <family val="2"/>
      </rPr>
      <t xml:space="preserve"> If the image looks incomplete, move S up or down</t>
    </r>
  </si>
  <si>
    <t>You can write notes in the green area.</t>
  </si>
  <si>
    <r>
      <rPr>
        <b/>
        <i/>
        <sz val="12"/>
        <rFont val="Arial"/>
        <family val="2"/>
      </rPr>
      <t>J</t>
    </r>
    <r>
      <rPr>
        <b/>
        <sz val="12"/>
        <rFont val="Arial"/>
        <family val="2"/>
      </rPr>
      <t xml:space="preserve"> vertex jumps between points</t>
    </r>
  </si>
  <si>
    <r>
      <rPr>
        <b/>
        <i/>
        <sz val="11"/>
        <color rgb="FFFF0000"/>
        <rFont val="Arial"/>
        <family val="2"/>
      </rPr>
      <t>S</t>
    </r>
    <r>
      <rPr>
        <sz val="11"/>
        <color rgb="FFFF0000"/>
        <rFont val="Arial"/>
        <family val="2"/>
      </rPr>
      <t xml:space="preserve">, # of </t>
    </r>
    <r>
      <rPr>
        <b/>
        <i/>
        <sz val="11"/>
        <color rgb="FFFF0000"/>
        <rFont val="Arial Narrow"/>
        <family val="2"/>
      </rPr>
      <t>Subdivisions</t>
    </r>
    <r>
      <rPr>
        <sz val="11"/>
        <color rgb="FFFF0000"/>
        <rFont val="Arial"/>
        <family val="2"/>
      </rPr>
      <t xml:space="preserve"> between vertices</t>
    </r>
  </si>
  <si>
    <t>n sides</t>
  </si>
  <si>
    <t>starting point</t>
  </si>
  <si>
    <t>clockwise 1, counterclockwise-1</t>
  </si>
  <si>
    <t>show labels</t>
  </si>
  <si>
    <t>show points</t>
  </si>
  <si>
    <t>this area is used to create the small numbered vertices image</t>
  </si>
  <si>
    <t>expansion factor</t>
  </si>
  <si>
    <t>k</t>
  </si>
  <si>
    <t>label</t>
  </si>
  <si>
    <r>
      <t xml:space="preserve">      Show (</t>
    </r>
    <r>
      <rPr>
        <b/>
        <i/>
        <sz val="12"/>
        <rFont val="Arial"/>
        <family val="2"/>
      </rPr>
      <t>n,S,P,J</t>
    </r>
    <r>
      <rPr>
        <b/>
        <sz val="12"/>
        <rFont val="Arial"/>
        <family val="2"/>
      </rPr>
      <t>) on image</t>
    </r>
  </si>
  <si>
    <r>
      <rPr>
        <b/>
        <i/>
        <sz val="14"/>
        <rFont val="Arial"/>
        <family val="2"/>
      </rPr>
      <t>n</t>
    </r>
    <r>
      <rPr>
        <sz val="14"/>
        <rFont val="Arial"/>
        <family val="2"/>
      </rPr>
      <t xml:space="preserve"> </t>
    </r>
    <r>
      <rPr>
        <sz val="12"/>
        <rFont val="Arial"/>
        <family val="2"/>
      </rPr>
      <t xml:space="preserve"># of possible vertices in </t>
    </r>
    <r>
      <rPr>
        <b/>
        <i/>
        <sz val="14"/>
        <rFont val="Arial"/>
        <family val="2"/>
      </rPr>
      <t>n</t>
    </r>
    <r>
      <rPr>
        <sz val="14"/>
        <rFont val="Arial"/>
        <family val="2"/>
      </rPr>
      <t>-gon</t>
    </r>
  </si>
  <si>
    <r>
      <rPr>
        <b/>
        <i/>
        <sz val="12"/>
        <rFont val="Arial"/>
        <family val="2"/>
      </rPr>
      <t>J</t>
    </r>
    <r>
      <rPr>
        <b/>
        <sz val="12"/>
        <rFont val="Arial"/>
        <family val="2"/>
      </rPr>
      <t>,</t>
    </r>
    <r>
      <rPr>
        <sz val="12"/>
        <rFont val="Arial"/>
        <family val="2"/>
      </rPr>
      <t xml:space="preserve"> # of vertex</t>
    </r>
    <r>
      <rPr>
        <b/>
        <sz val="12"/>
        <rFont val="Arial"/>
        <family val="2"/>
      </rPr>
      <t xml:space="preserve"> Jumps</t>
    </r>
  </si>
  <si>
    <t>ragged edges</t>
  </si>
  <si>
    <t>Click for</t>
  </si>
  <si>
    <r>
      <rPr>
        <b/>
        <sz val="18"/>
        <rFont val="Arial"/>
        <family val="2"/>
      </rPr>
      <t>This page introduces</t>
    </r>
    <r>
      <rPr>
        <b/>
        <sz val="18"/>
        <color rgb="FFFF0000"/>
        <rFont val="Arial"/>
        <family val="2"/>
      </rPr>
      <t xml:space="preserve"> </t>
    </r>
    <r>
      <rPr>
        <b/>
        <i/>
        <sz val="18"/>
        <color rgb="FFFF0000"/>
        <rFont val="Arial"/>
        <family val="2"/>
      </rPr>
      <t>S</t>
    </r>
    <r>
      <rPr>
        <b/>
        <sz val="18"/>
        <color rgb="FFFF0000"/>
        <rFont val="Arial"/>
        <family val="2"/>
      </rPr>
      <t xml:space="preserve"> </t>
    </r>
    <r>
      <rPr>
        <b/>
        <sz val="18"/>
        <rFont val="Arial"/>
        <family val="2"/>
      </rPr>
      <t xml:space="preserve">the number of </t>
    </r>
    <r>
      <rPr>
        <b/>
        <i/>
        <sz val="18"/>
        <color rgb="FFFF0000"/>
        <rFont val="Arial"/>
        <family val="2"/>
      </rPr>
      <t>Subdivisions</t>
    </r>
    <r>
      <rPr>
        <b/>
        <sz val="18"/>
        <color rgb="FFFF0000"/>
        <rFont val="Arial"/>
        <family val="2"/>
      </rPr>
      <t xml:space="preserve"> </t>
    </r>
    <r>
      <rPr>
        <b/>
        <sz val="17"/>
        <rFont val="Arial"/>
        <family val="2"/>
      </rPr>
      <t>between vertices</t>
    </r>
  </si>
  <si>
    <r>
      <t xml:space="preserve">you to see the difference between </t>
    </r>
    <r>
      <rPr>
        <b/>
        <i/>
        <sz val="10"/>
        <color rgb="FFFF0000"/>
        <rFont val="Arial"/>
        <family val="2"/>
      </rPr>
      <t>S</t>
    </r>
    <r>
      <rPr>
        <sz val="10"/>
        <rFont val="Arial"/>
        <family val="2"/>
      </rPr>
      <t xml:space="preserve"> and </t>
    </r>
    <r>
      <rPr>
        <b/>
        <i/>
        <sz val="10"/>
        <color theme="4"/>
        <rFont val="Arial"/>
        <family val="2"/>
      </rPr>
      <t>P</t>
    </r>
    <r>
      <rPr>
        <sz val="10"/>
        <rFont val="Arial"/>
        <family val="2"/>
      </rPr>
      <t>.</t>
    </r>
  </si>
  <si>
    <r>
      <t xml:space="preserve">This </t>
    </r>
    <r>
      <rPr>
        <sz val="14"/>
        <rFont val="Symbol"/>
        <family val="1"/>
        <charset val="2"/>
      </rPr>
      <t>D</t>
    </r>
    <r>
      <rPr>
        <sz val="10"/>
        <rFont val="Arial"/>
        <family val="2"/>
      </rPr>
      <t xml:space="preserve"> is the simplest image that allows </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</si>
  <si>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 xml:space="preserve">to see how         </t>
    </r>
    <r>
      <rPr>
        <b/>
        <i/>
        <sz val="14"/>
        <color rgb="FFFF0000"/>
        <rFont val="Arial"/>
        <family val="2"/>
      </rPr>
      <t>S</t>
    </r>
    <r>
      <rPr>
        <sz val="14"/>
        <rFont val="Arial"/>
        <family val="2"/>
      </rPr>
      <t xml:space="preserve"> and </t>
    </r>
    <r>
      <rPr>
        <b/>
        <i/>
        <sz val="14"/>
        <color theme="4"/>
        <rFont val="Arial"/>
        <family val="2"/>
      </rPr>
      <t>P</t>
    </r>
    <r>
      <rPr>
        <sz val="14"/>
        <rFont val="Arial"/>
        <family val="2"/>
      </rPr>
      <t xml:space="preserve"> work using</t>
    </r>
    <r>
      <rPr>
        <b/>
        <i/>
        <sz val="14"/>
        <color rgb="FFFF0000"/>
        <rFont val="Arial"/>
        <family val="2"/>
      </rPr>
      <t xml:space="preserve"> S</t>
    </r>
    <r>
      <rPr>
        <b/>
        <sz val="14"/>
        <color rgb="FFFF0000"/>
        <rFont val="Arial"/>
        <family val="2"/>
      </rPr>
      <t xml:space="preserve"> = 3</t>
    </r>
    <r>
      <rPr>
        <sz val="14"/>
        <rFont val="Arial"/>
        <family val="2"/>
      </rPr>
      <t xml:space="preserve">, </t>
    </r>
    <r>
      <rPr>
        <b/>
        <i/>
        <sz val="14"/>
        <color theme="4"/>
        <rFont val="Arial"/>
        <family val="2"/>
      </rPr>
      <t>P</t>
    </r>
    <r>
      <rPr>
        <b/>
        <sz val="14"/>
        <color theme="4"/>
        <rFont val="Arial"/>
        <family val="2"/>
      </rPr>
      <t xml:space="preserve"> = 2</t>
    </r>
    <r>
      <rPr>
        <sz val="14"/>
        <rFont val="Arial"/>
        <family val="2"/>
      </rPr>
      <t xml:space="preserve">, &amp; </t>
    </r>
    <r>
      <rPr>
        <b/>
        <i/>
        <sz val="14"/>
        <rFont val="Arial"/>
        <family val="2"/>
      </rPr>
      <t>n</t>
    </r>
    <r>
      <rPr>
        <b/>
        <sz val="14"/>
        <rFont val="Arial"/>
        <family val="2"/>
      </rPr>
      <t xml:space="preserve"> = 3</t>
    </r>
    <r>
      <rPr>
        <sz val="14"/>
        <rFont val="Arial"/>
        <family val="2"/>
      </rPr>
      <t>.</t>
    </r>
  </si>
  <si>
    <r>
      <rPr>
        <b/>
        <i/>
        <sz val="11"/>
        <color theme="4"/>
        <rFont val="Arial"/>
        <family val="2"/>
      </rPr>
      <t>P</t>
    </r>
    <r>
      <rPr>
        <b/>
        <sz val="11"/>
        <color theme="4"/>
        <rFont val="Arial"/>
        <family val="2"/>
      </rPr>
      <t xml:space="preserve"> </t>
    </r>
    <r>
      <rPr>
        <sz val="11"/>
        <color theme="4"/>
        <rFont val="Arial"/>
        <family val="2"/>
      </rPr>
      <t>subdivisions between</t>
    </r>
    <r>
      <rPr>
        <b/>
        <sz val="11"/>
        <color theme="4"/>
        <rFont val="Arial"/>
        <family val="2"/>
      </rPr>
      <t xml:space="preserve"> </t>
    </r>
    <r>
      <rPr>
        <b/>
        <i/>
        <sz val="11"/>
        <color theme="4"/>
        <rFont val="Arial"/>
        <family val="2"/>
      </rPr>
      <t>Points</t>
    </r>
    <r>
      <rPr>
        <sz val="11"/>
        <color theme="4"/>
        <rFont val="Arial"/>
        <family val="2"/>
      </rPr>
      <t xml:space="preserve"> (see 2.Points sheet)</t>
    </r>
  </si>
  <si>
    <t/>
  </si>
  <si>
    <r>
      <t xml:space="preserve">If you click the box in </t>
    </r>
    <r>
      <rPr>
        <b/>
        <sz val="10"/>
        <rFont val="Arial"/>
        <family val="2"/>
      </rPr>
      <t>H4</t>
    </r>
    <r>
      <rPr>
        <sz val="10"/>
        <rFont val="Arial"/>
        <family val="2"/>
      </rPr>
      <t xml:space="preserve"> on, given </t>
    </r>
    <r>
      <rPr>
        <b/>
        <i/>
        <sz val="11"/>
        <rFont val="Arial"/>
        <family val="2"/>
      </rPr>
      <t>n = 3</t>
    </r>
    <r>
      <rPr>
        <sz val="10"/>
        <rFont val="Arial"/>
        <family val="2"/>
      </rPr>
      <t>,</t>
    </r>
    <r>
      <rPr>
        <b/>
        <i/>
        <sz val="10"/>
        <color rgb="FFFF0000"/>
        <rFont val="Arial"/>
        <family val="2"/>
      </rPr>
      <t xml:space="preserve"> </t>
    </r>
    <r>
      <rPr>
        <b/>
        <i/>
        <sz val="11"/>
        <color rgb="FFFF0000"/>
        <rFont val="Arial"/>
        <family val="2"/>
      </rPr>
      <t>S = 3</t>
    </r>
    <r>
      <rPr>
        <sz val="10"/>
        <rFont val="Arial"/>
        <family val="2"/>
      </rPr>
      <t xml:space="preserve"> and</t>
    </r>
    <r>
      <rPr>
        <b/>
        <i/>
        <sz val="10"/>
        <rFont val="Arial"/>
        <family val="2"/>
      </rPr>
      <t xml:space="preserve"> </t>
    </r>
    <r>
      <rPr>
        <b/>
        <i/>
        <sz val="11"/>
        <rFont val="Arial"/>
        <family val="2"/>
      </rPr>
      <t>J = 1</t>
    </r>
    <r>
      <rPr>
        <sz val="11"/>
        <rFont val="Arial"/>
        <family val="2"/>
      </rPr>
      <t xml:space="preserve"> </t>
    </r>
    <r>
      <rPr>
        <sz val="10"/>
        <rFont val="Arial"/>
        <family val="2"/>
      </rPr>
      <t>the image becomes jagged because now you count 4 subdivisions (</t>
    </r>
    <r>
      <rPr>
        <b/>
        <i/>
        <sz val="11"/>
        <color theme="4"/>
        <rFont val="Arial"/>
        <family val="2"/>
      </rPr>
      <t>P = 4</t>
    </r>
    <r>
      <rPr>
        <sz val="10"/>
        <rFont val="Arial"/>
        <family val="2"/>
      </rPr>
      <t xml:space="preserve">) before drawing a line segment (follow from </t>
    </r>
    <r>
      <rPr>
        <b/>
        <sz val="12"/>
        <color theme="4"/>
        <rFont val="Arial"/>
        <family val="2"/>
      </rPr>
      <t>0</t>
    </r>
    <r>
      <rPr>
        <sz val="10"/>
        <rFont val="Arial"/>
        <family val="2"/>
      </rPr>
      <t xml:space="preserve"> to </t>
    </r>
    <r>
      <rPr>
        <b/>
        <sz val="12"/>
        <color theme="4"/>
        <rFont val="Arial"/>
        <family val="2"/>
      </rPr>
      <t>9</t>
    </r>
    <r>
      <rPr>
        <sz val="10"/>
        <rFont val="Arial"/>
        <family val="2"/>
      </rPr>
      <t xml:space="preserve">). </t>
    </r>
  </si>
  <si>
    <r>
      <t xml:space="preserve">     </t>
    </r>
    <r>
      <rPr>
        <sz val="14"/>
        <rFont val="Arial"/>
        <family val="2"/>
      </rPr>
      <t xml:space="preserve">This image also has </t>
    </r>
    <r>
      <rPr>
        <b/>
        <sz val="14"/>
        <color theme="4"/>
        <rFont val="Arial"/>
        <family val="2"/>
      </rPr>
      <t>9 connected parts</t>
    </r>
  </si>
  <si>
    <t>#s</t>
  </si>
  <si>
    <t>runner</t>
  </si>
  <si>
    <t>subdivision points</t>
  </si>
  <si>
    <t>Image</t>
  </si>
  <si>
    <t>First k</t>
  </si>
  <si>
    <t>vertex frame</t>
  </si>
  <si>
    <r>
      <rPr>
        <b/>
        <sz val="10"/>
        <color rgb="FFFFFF99"/>
        <rFont val="Arial"/>
        <family val="2"/>
      </rPr>
      <t>V</t>
    </r>
    <r>
      <rPr>
        <sz val="10"/>
        <color rgb="FFFFFF99"/>
        <rFont val="Arial"/>
        <family val="2"/>
      </rPr>
      <t>, # of vertices used (V = 2n)</t>
    </r>
  </si>
  <si>
    <t>Show / Hide</t>
  </si>
  <si>
    <t xml:space="preserve">    Circle</t>
  </si>
  <si>
    <t xml:space="preserve">    IMAGE</t>
  </si>
  <si>
    <t xml:space="preserve">            Vertices</t>
  </si>
  <si>
    <t xml:space="preserve">                         Primes less than 100</t>
  </si>
  <si>
    <t xml:space="preserve">            Labels</t>
  </si>
  <si>
    <t>Teaching Aids</t>
  </si>
  <si>
    <t xml:space="preserve"> Equations</t>
  </si>
  <si>
    <r>
      <t xml:space="preserve">    Vertex Frame</t>
    </r>
    <r>
      <rPr>
        <b/>
        <sz val="11"/>
        <color theme="4"/>
        <rFont val="Arial Narrow"/>
        <family val="2"/>
      </rPr>
      <t xml:space="preserve"> </t>
    </r>
    <r>
      <rPr>
        <b/>
        <sz val="12"/>
        <color theme="4"/>
        <rFont val="Arial Narrow"/>
        <family val="2"/>
      </rPr>
      <t>(Polygon or Star)</t>
    </r>
  </si>
  <si>
    <t>dashed VF</t>
  </si>
  <si>
    <r>
      <t xml:space="preserve">    Dashed  </t>
    </r>
    <r>
      <rPr>
        <sz val="11"/>
        <color theme="4"/>
        <rFont val="Arial"/>
        <family val="2"/>
      </rPr>
      <t>---</t>
    </r>
    <r>
      <rPr>
        <b/>
        <sz val="11"/>
        <color theme="4"/>
        <rFont val="Arial"/>
        <family val="2"/>
      </rPr>
      <t xml:space="preserve"> Vertex Frame</t>
    </r>
  </si>
  <si>
    <t>karger sub dots</t>
  </si>
  <si>
    <t>you can write notes here</t>
  </si>
  <si>
    <t>subLabel</t>
  </si>
  <si>
    <t>sub pts</t>
  </si>
  <si>
    <t xml:space="preserve">            Subdivision Labels (&lt; 1000)</t>
  </si>
  <si>
    <t>Small Subdivision Dots</t>
  </si>
  <si>
    <t>Enlarged image for easier reading of subdivision numbers (up 1000 maximum).</t>
  </si>
  <si>
    <t>Subdivision Endpoints</t>
  </si>
  <si>
    <r>
      <t>(</t>
    </r>
    <r>
      <rPr>
        <b/>
        <i/>
        <sz val="12"/>
        <rFont val="Arial Narrow"/>
        <family val="2"/>
      </rPr>
      <t>B</t>
    </r>
    <r>
      <rPr>
        <sz val="12"/>
        <rFont val="Arial Narrow"/>
        <family val="2"/>
      </rPr>
      <t>=</t>
    </r>
    <r>
      <rPr>
        <b/>
        <i/>
        <sz val="12"/>
        <rFont val="Arial Narrow"/>
        <family val="2"/>
      </rPr>
      <t>nS</t>
    </r>
    <r>
      <rPr>
        <sz val="12"/>
        <rFont val="Arial Narrow"/>
        <family val="2"/>
      </rPr>
      <t xml:space="preserve">/VCF endpts </t>
    </r>
    <r>
      <rPr>
        <b/>
        <sz val="12"/>
        <rFont val="Arial Narrow"/>
        <family val="2"/>
      </rPr>
      <t>possible</t>
    </r>
    <r>
      <rPr>
        <sz val="12"/>
        <rFont val="Arial Narrow"/>
        <family val="2"/>
      </rPr>
      <t xml:space="preserve"> and MIN(50,</t>
    </r>
    <r>
      <rPr>
        <b/>
        <i/>
        <sz val="12"/>
        <rFont val="Arial Narrow"/>
        <family val="2"/>
      </rPr>
      <t>B</t>
    </r>
    <r>
      <rPr>
        <sz val="12"/>
        <rFont val="Arial Narrow"/>
        <family val="2"/>
      </rPr>
      <t xml:space="preserve">/SCF) endpts </t>
    </r>
    <r>
      <rPr>
        <b/>
        <sz val="12"/>
        <rFont val="Arial Narrow"/>
        <family val="2"/>
      </rPr>
      <t>used</t>
    </r>
    <r>
      <rPr>
        <sz val="12"/>
        <rFont val="Arial Narrow"/>
        <family val="2"/>
      </rPr>
      <t xml:space="preserve"> in table.)</t>
    </r>
  </si>
  <si>
    <r>
      <t xml:space="preserve">Subdivision endpoint   </t>
    </r>
    <r>
      <rPr>
        <b/>
        <i/>
        <sz val="10"/>
        <rFont val="Arial Narrow"/>
        <family val="2"/>
      </rPr>
      <t xml:space="preserve">k,  kP, </t>
    </r>
    <r>
      <rPr>
        <b/>
        <i/>
        <sz val="11"/>
        <color rgb="FF00B050"/>
        <rFont val="Arial Narrow"/>
        <family val="2"/>
      </rPr>
      <t>E</t>
    </r>
    <r>
      <rPr>
        <b/>
        <i/>
        <vertAlign val="subscript"/>
        <sz val="11"/>
        <color rgb="FF00B050"/>
        <rFont val="Arial Narrow"/>
        <family val="2"/>
      </rPr>
      <t>k</t>
    </r>
    <r>
      <rPr>
        <sz val="10"/>
        <color rgb="FF00B050"/>
        <rFont val="Arial Narrow"/>
        <family val="2"/>
      </rPr>
      <t>=MOD(</t>
    </r>
    <r>
      <rPr>
        <b/>
        <i/>
        <sz val="10"/>
        <color rgb="FF00B050"/>
        <rFont val="Arial Narrow"/>
        <family val="2"/>
      </rPr>
      <t>kP,B</t>
    </r>
    <r>
      <rPr>
        <sz val="10"/>
        <color rgb="FF00B050"/>
        <rFont val="Arial Narrow"/>
        <family val="2"/>
      </rPr>
      <t>)</t>
    </r>
  </si>
  <si>
    <r>
      <t xml:space="preserve">    First </t>
    </r>
    <r>
      <rPr>
        <b/>
        <i/>
        <sz val="12"/>
        <color rgb="FFFF0000"/>
        <rFont val="Arial"/>
        <family val="2"/>
      </rPr>
      <t>r</t>
    </r>
    <r>
      <rPr>
        <b/>
        <sz val="12"/>
        <color rgb="FFFF0000"/>
        <rFont val="Arial"/>
        <family val="2"/>
      </rPr>
      <t xml:space="preserve"> lines in image</t>
    </r>
  </si>
  <si>
    <r>
      <t xml:space="preserve">For first </t>
    </r>
    <r>
      <rPr>
        <b/>
        <i/>
        <sz val="10"/>
        <color rgb="FFFF0000"/>
        <rFont val="Arial"/>
        <family val="2"/>
      </rPr>
      <t>S</t>
    </r>
    <r>
      <rPr>
        <sz val="10"/>
        <color rgb="FFFF0000"/>
        <rFont val="Arial"/>
        <family val="2"/>
      </rPr>
      <t xml:space="preserve"> lines, type =C1, or general </t>
    </r>
    <r>
      <rPr>
        <b/>
        <i/>
        <sz val="10"/>
        <color rgb="FFFF0000"/>
        <rFont val="Arial"/>
        <family val="2"/>
      </rPr>
      <t>r</t>
    </r>
    <r>
      <rPr>
        <sz val="10"/>
        <color rgb="FFFF0000"/>
        <rFont val="Arial"/>
        <family val="2"/>
      </rPr>
      <t>=</t>
    </r>
  </si>
  <si>
    <r>
      <rPr>
        <b/>
        <sz val="11"/>
        <color rgb="FFFF0000"/>
        <rFont val="Arial Narrow"/>
        <family val="2"/>
      </rPr>
      <t>Type # or</t>
    </r>
    <r>
      <rPr>
        <sz val="11"/>
        <color rgb="FFFF0000"/>
        <rFont val="Arial"/>
        <family val="2"/>
      </rPr>
      <t xml:space="preserve"> </t>
    </r>
    <r>
      <rPr>
        <sz val="12"/>
        <rFont val="Segoe UI Symbol"/>
        <family val="2"/>
      </rPr>
      <t>⏶/⏷</t>
    </r>
    <r>
      <rPr>
        <b/>
        <sz val="10"/>
        <color rgb="FFFF0000"/>
        <rFont val="Arial Narrow"/>
        <family val="2"/>
      </rPr>
      <t>for</t>
    </r>
    <r>
      <rPr>
        <sz val="11"/>
        <color rgb="FFFF0000"/>
        <rFont val="Arial Narrow"/>
        <family val="2"/>
      </rPr>
      <t xml:space="preserve"> </t>
    </r>
    <r>
      <rPr>
        <b/>
        <i/>
        <sz val="11"/>
        <color rgb="FFFF0000"/>
        <rFont val="Arial Narrow"/>
        <family val="2"/>
      </rPr>
      <t>r</t>
    </r>
  </si>
  <si>
    <r>
      <t>su</t>
    </r>
    <r>
      <rPr>
        <b/>
        <i/>
        <sz val="11"/>
        <rFont val="Arial Narrow"/>
        <family val="2"/>
      </rPr>
      <t>B</t>
    </r>
    <r>
      <rPr>
        <sz val="11"/>
        <rFont val="Arial Narrow"/>
        <family val="2"/>
      </rPr>
      <t xml:space="preserve">divisons possible </t>
    </r>
    <r>
      <rPr>
        <b/>
        <i/>
        <sz val="11"/>
        <rFont val="Arial Narrow"/>
        <family val="2"/>
      </rPr>
      <t>B</t>
    </r>
    <r>
      <rPr>
        <sz val="11"/>
        <rFont val="Arial Narrow"/>
        <family val="2"/>
      </rPr>
      <t xml:space="preserve"> = </t>
    </r>
    <r>
      <rPr>
        <b/>
        <i/>
        <sz val="11"/>
        <rFont val="Arial Narrow"/>
        <family val="2"/>
      </rPr>
      <t>nS</t>
    </r>
    <r>
      <rPr>
        <sz val="11"/>
        <rFont val="Arial Narrow"/>
        <family val="2"/>
      </rPr>
      <t>/ VCF</t>
    </r>
  </si>
  <si>
    <t>To copy, arrow over to cell F7 (or G8), hold Shift down, Arrow right &gt; to L7 (or K7) then down ∨ to row 33 (or 32). Next, type Ctrl+C. Go to Word, click ∨ beneath Paste, click Paste Special, Picture (Enhanced Metafile) and resize if needed.</t>
  </si>
  <si>
    <t>P</t>
  </si>
  <si>
    <r>
      <rPr>
        <b/>
        <i/>
        <sz val="11"/>
        <rFont val="Arial Narrow"/>
        <family val="2"/>
      </rPr>
      <t>P</t>
    </r>
    <r>
      <rPr>
        <sz val="11"/>
        <rFont val="Arial Narrow"/>
        <family val="2"/>
      </rPr>
      <t>,</t>
    </r>
    <r>
      <rPr>
        <sz val="10"/>
        <rFont val="Arial Narrow"/>
        <family val="2"/>
      </rPr>
      <t xml:space="preserve"> controlled in </t>
    </r>
    <r>
      <rPr>
        <sz val="11"/>
        <rFont val="Arial Narrow"/>
        <family val="2"/>
      </rPr>
      <t>3 ways</t>
    </r>
    <r>
      <rPr>
        <sz val="10"/>
        <rFont val="Arial Narrow"/>
        <family val="2"/>
      </rPr>
      <t>. Type</t>
    </r>
    <r>
      <rPr>
        <b/>
        <sz val="11"/>
        <rFont val="Arial Narrow"/>
        <family val="2"/>
      </rPr>
      <t xml:space="preserve"> #</t>
    </r>
    <r>
      <rPr>
        <sz val="10"/>
        <rFont val="Arial Narrow"/>
        <family val="2"/>
      </rPr>
      <t xml:space="preserve"> or eq. in </t>
    </r>
    <r>
      <rPr>
        <b/>
        <sz val="11"/>
        <rFont val="Arial Narrow"/>
        <family val="2"/>
      </rPr>
      <t>E1</t>
    </r>
    <r>
      <rPr>
        <sz val="10"/>
        <rFont val="Arial Narrow"/>
        <family val="2"/>
      </rPr>
      <t xml:space="preserve"> or use </t>
    </r>
    <r>
      <rPr>
        <b/>
        <sz val="11"/>
        <rFont val="Arial Narrow"/>
        <family val="2"/>
      </rPr>
      <t>E3:E4</t>
    </r>
    <r>
      <rPr>
        <sz val="10"/>
        <rFont val="Arial Narrow"/>
        <family val="2"/>
      </rPr>
      <t xml:space="preserve"> spinner.</t>
    </r>
  </si>
  <si>
    <r>
      <t xml:space="preserve">This file allows you to "automate" </t>
    </r>
    <r>
      <rPr>
        <b/>
        <i/>
        <sz val="13"/>
        <rFont val="Arial Narrow"/>
        <family val="2"/>
      </rPr>
      <t>S</t>
    </r>
    <r>
      <rPr>
        <b/>
        <sz val="13"/>
        <rFont val="Arial Narrow"/>
        <family val="2"/>
      </rPr>
      <t xml:space="preserve"> and </t>
    </r>
    <r>
      <rPr>
        <b/>
        <i/>
        <sz val="13"/>
        <rFont val="Arial Narrow"/>
        <family val="2"/>
      </rPr>
      <t>P</t>
    </r>
    <r>
      <rPr>
        <b/>
        <sz val="13"/>
        <rFont val="Arial Narrow"/>
        <family val="2"/>
      </rPr>
      <t xml:space="preserve"> values (</t>
    </r>
    <r>
      <rPr>
        <b/>
        <i/>
        <sz val="13"/>
        <rFont val="Arial Narrow"/>
        <family val="2"/>
      </rPr>
      <t>S</t>
    </r>
    <r>
      <rPr>
        <b/>
        <sz val="13"/>
        <rFont val="Arial Narrow"/>
        <family val="2"/>
      </rPr>
      <t xml:space="preserve"> eq. in M35 or C1, </t>
    </r>
    <r>
      <rPr>
        <b/>
        <i/>
        <sz val="13"/>
        <rFont val="Arial Narrow"/>
        <family val="2"/>
      </rPr>
      <t>P</t>
    </r>
    <r>
      <rPr>
        <b/>
        <sz val="13"/>
        <rFont val="Arial Narrow"/>
        <family val="2"/>
      </rPr>
      <t xml:space="preserve"> In E1) to create Pulsing Images or your own functions.</t>
    </r>
  </si>
  <si>
    <r>
      <rPr>
        <b/>
        <i/>
        <sz val="11"/>
        <rFont val="Arial Narrow"/>
        <family val="2"/>
      </rPr>
      <t>a</t>
    </r>
    <r>
      <rPr>
        <b/>
        <sz val="11"/>
        <rFont val="Arial Narrow"/>
        <family val="2"/>
      </rPr>
      <t>,</t>
    </r>
    <r>
      <rPr>
        <sz val="11"/>
        <rFont val="Arial Narrow"/>
        <family val="2"/>
      </rPr>
      <t xml:space="preserve"> </t>
    </r>
    <r>
      <rPr>
        <b/>
        <sz val="11"/>
        <rFont val="Arial Narrow"/>
        <family val="2"/>
      </rPr>
      <t>a</t>
    </r>
    <r>
      <rPr>
        <sz val="11"/>
        <rFont val="Arial Narrow"/>
        <family val="2"/>
      </rPr>
      <t xml:space="preserve">dd factor to </t>
    </r>
    <r>
      <rPr>
        <b/>
        <sz val="11"/>
        <rFont val="Arial Narrow"/>
        <family val="2"/>
      </rPr>
      <t xml:space="preserve">Suggested </t>
    </r>
    <r>
      <rPr>
        <b/>
        <i/>
        <sz val="11"/>
        <rFont val="Arial Narrow"/>
        <family val="2"/>
      </rPr>
      <t>S</t>
    </r>
    <r>
      <rPr>
        <sz val="11"/>
        <rFont val="Arial Narrow"/>
        <family val="2"/>
      </rPr>
      <t xml:space="preserve"> </t>
    </r>
  </si>
  <si>
    <r>
      <t xml:space="preserve">Suggested </t>
    </r>
    <r>
      <rPr>
        <b/>
        <i/>
        <sz val="10"/>
        <rFont val="Arial"/>
        <family val="2"/>
      </rPr>
      <t>S</t>
    </r>
    <r>
      <rPr>
        <b/>
        <sz val="10"/>
        <rFont val="Arial"/>
        <family val="2"/>
      </rPr>
      <t xml:space="preserve"> </t>
    </r>
  </si>
  <si>
    <r>
      <t xml:space="preserve">Counter </t>
    </r>
    <r>
      <rPr>
        <b/>
        <i/>
        <sz val="11"/>
        <rFont val="Arial Narrow"/>
        <family val="2"/>
      </rPr>
      <t>T</t>
    </r>
    <r>
      <rPr>
        <sz val="11"/>
        <rFont val="Arial Narrow"/>
        <family val="2"/>
      </rPr>
      <t xml:space="preserve">, in Pulse model, </t>
    </r>
    <r>
      <rPr>
        <b/>
        <i/>
        <sz val="11"/>
        <rFont val="Arial Narrow"/>
        <family val="2"/>
      </rPr>
      <t>T</t>
    </r>
    <r>
      <rPr>
        <sz val="11"/>
        <rFont val="Arial Narrow"/>
        <family val="2"/>
      </rPr>
      <t xml:space="preserve">-1 pulses </t>
    </r>
  </si>
  <si>
    <r>
      <rPr>
        <b/>
        <sz val="22"/>
        <rFont val="Arial"/>
        <family val="2"/>
      </rPr>
      <t xml:space="preserve"> Functional </t>
    </r>
    <r>
      <rPr>
        <b/>
        <i/>
        <sz val="22"/>
        <rFont val="Arial"/>
        <family val="2"/>
      </rPr>
      <t>S</t>
    </r>
    <r>
      <rPr>
        <b/>
        <sz val="22"/>
        <rFont val="Arial"/>
        <family val="2"/>
      </rPr>
      <t xml:space="preserve">         </t>
    </r>
    <r>
      <rPr>
        <b/>
        <sz val="18"/>
        <rFont val="Arial"/>
        <family val="2"/>
      </rPr>
      <t>version of String Art</t>
    </r>
  </si>
  <si>
    <r>
      <rPr>
        <b/>
        <i/>
        <sz val="11"/>
        <color rgb="FFFF0000"/>
        <rFont val="Arial"/>
        <family val="2"/>
      </rPr>
      <t>S</t>
    </r>
    <r>
      <rPr>
        <sz val="11"/>
        <color rgb="FFFF0000"/>
        <rFont val="Arial"/>
        <family val="2"/>
      </rPr>
      <t>, controlled by eq. (</t>
    </r>
    <r>
      <rPr>
        <b/>
        <sz val="11"/>
        <color rgb="FFFF0000"/>
        <rFont val="Arial"/>
        <family val="2"/>
      </rPr>
      <t>=M35</t>
    </r>
    <r>
      <rPr>
        <sz val="11"/>
        <color rgb="FFFF0000"/>
        <rFont val="Arial"/>
        <family val="2"/>
      </rPr>
      <t xml:space="preserve">), type </t>
    </r>
    <r>
      <rPr>
        <b/>
        <sz val="11"/>
        <color rgb="FFFF0000"/>
        <rFont val="Arial"/>
        <family val="2"/>
      </rPr>
      <t>#</t>
    </r>
    <r>
      <rPr>
        <sz val="11"/>
        <color rgb="FFFF0000"/>
        <rFont val="Arial"/>
        <family val="2"/>
      </rPr>
      <t xml:space="preserve">. or </t>
    </r>
    <r>
      <rPr>
        <b/>
        <sz val="11"/>
        <color rgb="FFFF0000"/>
        <rFont val="Arial"/>
        <family val="2"/>
      </rPr>
      <t>C3:C4</t>
    </r>
    <r>
      <rPr>
        <sz val="11"/>
        <color rgb="FFFF0000"/>
        <rFont val="Arial"/>
        <family val="2"/>
      </rPr>
      <t xml:space="preserve"> spinner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</si>
</sst>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2" x14ac:knownFonts="1">
    <font>
      <sz val="10"/>
      <name val="Arial"/>
      <family val="2"/>
    </font>
    <font>
      <sz val="10"/>
      <name val="Arial"/>
      <family val="2"/>
    </font>
    <font>
      <b/>
      <sz val="14"/>
      <color theme="0"/>
      <name val="Arial"/>
      <family val="2"/>
    </font>
    <font>
      <b/>
      <sz val="14"/>
      <name val="Arial"/>
      <family val="2"/>
    </font>
    <font>
      <sz val="10"/>
      <color rgb="FFFF0000"/>
      <name val="Arial"/>
      <family val="2"/>
    </font>
    <font>
      <sz val="10"/>
      <color theme="0"/>
      <name val="Arial"/>
      <family val="2"/>
    </font>
    <font>
      <sz val="12"/>
      <name val="Arial"/>
      <family val="2"/>
    </font>
    <font>
      <b/>
      <i/>
      <sz val="12"/>
      <name val="Arial"/>
      <family val="2"/>
    </font>
    <font>
      <b/>
      <sz val="10"/>
      <color theme="0"/>
      <name val="Arial"/>
      <family val="2"/>
    </font>
    <font>
      <b/>
      <i/>
      <sz val="12"/>
      <color theme="0"/>
      <name val="Arial"/>
      <family val="2"/>
    </font>
    <font>
      <sz val="10"/>
      <color theme="0"/>
      <name val="Arial Narrow"/>
      <family val="2"/>
    </font>
    <font>
      <b/>
      <sz val="12"/>
      <name val="Arial"/>
      <family val="2"/>
    </font>
    <font>
      <sz val="16"/>
      <color rgb="FFFFFF00"/>
      <name val="Arial"/>
      <family val="2"/>
    </font>
    <font>
      <sz val="14"/>
      <name val="Arial"/>
      <family val="2"/>
    </font>
    <font>
      <sz val="16"/>
      <name val="Arial"/>
      <family val="2"/>
    </font>
    <font>
      <b/>
      <sz val="11"/>
      <color rgb="FFFF0000"/>
      <name val="Arial Narrow"/>
      <family val="2"/>
    </font>
    <font>
      <b/>
      <sz val="10"/>
      <name val="Arial"/>
      <family val="2"/>
    </font>
    <font>
      <sz val="11"/>
      <color theme="0"/>
      <name val="Arial"/>
      <family val="2"/>
    </font>
    <font>
      <sz val="10"/>
      <name val="Arial"/>
      <family val="2"/>
    </font>
    <font>
      <b/>
      <sz val="14"/>
      <color rgb="FFFF0000"/>
      <name val="Arial"/>
      <family val="2"/>
    </font>
    <font>
      <b/>
      <sz val="14"/>
      <color theme="4"/>
      <name val="Arial"/>
      <family val="2"/>
    </font>
    <font>
      <b/>
      <sz val="11"/>
      <color rgb="FFFF0000"/>
      <name val="Arial"/>
      <family val="2"/>
    </font>
    <font>
      <b/>
      <i/>
      <sz val="11"/>
      <color rgb="FFFF0000"/>
      <name val="Arial"/>
      <family val="2"/>
    </font>
    <font>
      <b/>
      <sz val="11"/>
      <color theme="4"/>
      <name val="Arial"/>
      <family val="2"/>
    </font>
    <font>
      <b/>
      <i/>
      <sz val="14"/>
      <color theme="4"/>
      <name val="Arial"/>
      <family val="2"/>
    </font>
    <font>
      <b/>
      <i/>
      <sz val="14"/>
      <color rgb="FFFF0000"/>
      <name val="Arial"/>
      <family val="2"/>
    </font>
    <font>
      <b/>
      <i/>
      <sz val="14"/>
      <name val="Arial"/>
      <family val="2"/>
    </font>
    <font>
      <sz val="11"/>
      <name val="Arial"/>
      <family val="2"/>
    </font>
    <font>
      <b/>
      <i/>
      <sz val="11"/>
      <color theme="4"/>
      <name val="Arial"/>
      <family val="2"/>
    </font>
    <font>
      <b/>
      <i/>
      <sz val="11"/>
      <name val="Arial"/>
      <family val="2"/>
    </font>
    <font>
      <sz val="10"/>
      <name val="Arial"/>
      <family val="2"/>
    </font>
    <font>
      <sz val="11"/>
      <color rgb="FFFF0000"/>
      <name val="Arial"/>
      <family val="2"/>
    </font>
    <font>
      <sz val="10"/>
      <color theme="1"/>
      <name val="Arial"/>
      <family val="2"/>
    </font>
    <font>
      <b/>
      <sz val="12"/>
      <color theme="4"/>
      <name val="Arial"/>
      <family val="2"/>
    </font>
    <font>
      <b/>
      <sz val="17"/>
      <color rgb="FFFF0000"/>
      <name val="Arial"/>
      <family val="2"/>
    </font>
    <font>
      <b/>
      <i/>
      <sz val="11"/>
      <color rgb="FFFF0000"/>
      <name val="Arial Narrow"/>
      <family val="2"/>
    </font>
    <font>
      <sz val="11"/>
      <color theme="0"/>
      <name val="Calibri"/>
      <family val="2"/>
      <scheme val="minor"/>
    </font>
    <font>
      <b/>
      <sz val="17"/>
      <name val="Arial"/>
      <family val="2"/>
    </font>
    <font>
      <sz val="8"/>
      <name val="Arial"/>
      <family val="2"/>
    </font>
    <font>
      <sz val="28"/>
      <name val="Segoe UI Symbol"/>
      <family val="2"/>
    </font>
    <font>
      <b/>
      <i/>
      <sz val="10"/>
      <name val="Arial"/>
      <family val="2"/>
    </font>
    <font>
      <b/>
      <sz val="18"/>
      <name val="Arial"/>
      <family val="2"/>
    </font>
    <font>
      <b/>
      <sz val="18"/>
      <color rgb="FFFF0000"/>
      <name val="Arial"/>
      <family val="2"/>
    </font>
    <font>
      <b/>
      <i/>
      <sz val="18"/>
      <color rgb="FFFF0000"/>
      <name val="Arial"/>
      <family val="2"/>
    </font>
    <font>
      <b/>
      <sz val="13"/>
      <name val="Arial"/>
      <family val="2"/>
    </font>
    <font>
      <sz val="11"/>
      <color theme="4"/>
      <name val="Arial"/>
      <family val="2"/>
    </font>
    <font>
      <b/>
      <i/>
      <sz val="10"/>
      <color rgb="FFFF0000"/>
      <name val="Arial"/>
      <family val="2"/>
    </font>
    <font>
      <b/>
      <i/>
      <sz val="10"/>
      <color theme="4"/>
      <name val="Arial"/>
      <family val="2"/>
    </font>
    <font>
      <sz val="14"/>
      <name val="Symbol"/>
      <family val="1"/>
      <charset val="2"/>
    </font>
    <font>
      <sz val="9"/>
      <color rgb="FFFF0000"/>
      <name val="Arial"/>
      <family val="2"/>
    </font>
    <font>
      <b/>
      <sz val="16"/>
      <name val="Arial"/>
      <family val="2"/>
    </font>
    <font>
      <b/>
      <sz val="10"/>
      <color rgb="FFFF0000"/>
      <name val="Arial"/>
      <family val="2"/>
    </font>
    <font>
      <sz val="8"/>
      <color theme="0"/>
      <name val="Arial"/>
      <family val="2"/>
    </font>
    <font>
      <b/>
      <sz val="14"/>
      <color rgb="FFFFFF99"/>
      <name val="Arial"/>
      <family val="2"/>
    </font>
    <font>
      <sz val="10"/>
      <color rgb="FFFFFF99"/>
      <name val="Arial"/>
      <family val="2"/>
    </font>
    <font>
      <b/>
      <sz val="10"/>
      <color rgb="FFFFFF99"/>
      <name val="Arial"/>
      <family val="2"/>
    </font>
    <font>
      <b/>
      <sz val="16"/>
      <color rgb="FFFF0000"/>
      <name val="Arial"/>
      <family val="2"/>
    </font>
    <font>
      <b/>
      <u/>
      <sz val="12"/>
      <name val="Arial"/>
      <family val="2"/>
    </font>
    <font>
      <sz val="11"/>
      <color rgb="FFFF0000"/>
      <name val="Arial Narrow"/>
      <family val="2"/>
    </font>
    <font>
      <b/>
      <sz val="10"/>
      <color rgb="FFFF0000"/>
      <name val="Arial Narrow"/>
      <family val="2"/>
    </font>
    <font>
      <sz val="12"/>
      <name val="Segoe UI Symbol"/>
      <family val="2"/>
    </font>
    <font>
      <b/>
      <sz val="11"/>
      <color theme="4"/>
      <name val="Arial Narrow"/>
      <family val="2"/>
    </font>
    <font>
      <b/>
      <u/>
      <sz val="16"/>
      <color rgb="FFFF0000"/>
      <name val="Arial Narrow"/>
      <family val="2"/>
    </font>
    <font>
      <b/>
      <sz val="12"/>
      <color rgb="FF7030A0"/>
      <name val="Arial"/>
      <family val="2"/>
    </font>
    <font>
      <b/>
      <sz val="12"/>
      <color rgb="FFFF0000"/>
      <name val="Arial"/>
      <family val="2"/>
    </font>
    <font>
      <b/>
      <sz val="12"/>
      <color theme="4"/>
      <name val="Arial Narrow"/>
      <family val="2"/>
    </font>
    <font>
      <b/>
      <i/>
      <sz val="12"/>
      <color rgb="FFFF0000"/>
      <name val="Arial"/>
      <family val="2"/>
    </font>
    <font>
      <b/>
      <sz val="12"/>
      <color theme="1"/>
      <name val="Arial"/>
      <family val="2"/>
    </font>
    <font>
      <sz val="9"/>
      <name val="Arial"/>
      <family val="2"/>
    </font>
    <font>
      <b/>
      <sz val="11"/>
      <color theme="1"/>
      <name val="Calibri"/>
      <family val="2"/>
      <scheme val="minor"/>
    </font>
    <font>
      <b/>
      <sz val="20"/>
      <name val="Arial"/>
      <family val="2"/>
    </font>
    <font>
      <b/>
      <sz val="20"/>
      <color theme="4"/>
      <name val="Arial"/>
      <family val="2"/>
    </font>
    <font>
      <sz val="12"/>
      <color rgb="FFFF0000"/>
      <name val="Arial"/>
      <family val="2"/>
    </font>
    <font>
      <sz val="12"/>
      <color rgb="FF000000"/>
      <name val="Arial"/>
      <family val="2"/>
    </font>
    <font>
      <sz val="12"/>
      <color theme="1"/>
      <name val="Times New Roman"/>
      <family val="1"/>
    </font>
    <font>
      <sz val="11"/>
      <color theme="1"/>
      <name val="Times New Roman"/>
      <family val="1"/>
    </font>
    <font>
      <b/>
      <sz val="11"/>
      <color rgb="FF000000"/>
      <name val="Arial"/>
      <family val="2"/>
    </font>
    <font>
      <sz val="11"/>
      <color rgb="FF000000"/>
      <name val="Arial"/>
      <family val="2"/>
    </font>
    <font>
      <b/>
      <sz val="12"/>
      <color rgb="FF00B050"/>
      <name val="Arial"/>
      <family val="2"/>
    </font>
    <font>
      <sz val="18"/>
      <name val="Arial"/>
      <family val="2"/>
    </font>
    <font>
      <sz val="11"/>
      <name val="Arial Narrow"/>
      <family val="2"/>
    </font>
    <font>
      <b/>
      <i/>
      <sz val="10"/>
      <name val="Arial Narrow"/>
      <family val="2"/>
    </font>
    <font>
      <b/>
      <i/>
      <sz val="11"/>
      <name val="Arial Narrow"/>
      <family val="2"/>
    </font>
    <font>
      <sz val="12"/>
      <name val="Arial Narrow"/>
      <family val="2"/>
    </font>
    <font>
      <b/>
      <i/>
      <sz val="12"/>
      <name val="Arial Narrow"/>
      <family val="2"/>
    </font>
    <font>
      <b/>
      <sz val="10"/>
      <color rgb="FF00B050"/>
      <name val="Arial"/>
      <family val="2"/>
    </font>
    <font>
      <b/>
      <i/>
      <sz val="10"/>
      <color rgb="FF00B050"/>
      <name val="Arial Narrow"/>
      <family val="2"/>
    </font>
    <font>
      <b/>
      <i/>
      <sz val="11"/>
      <color rgb="FF00B050"/>
      <name val="Arial Narrow"/>
      <family val="2"/>
    </font>
    <font>
      <b/>
      <i/>
      <vertAlign val="subscript"/>
      <sz val="11"/>
      <color rgb="FF00B050"/>
      <name val="Arial Narrow"/>
      <family val="2"/>
    </font>
    <font>
      <b/>
      <sz val="10"/>
      <color rgb="FF00B050"/>
      <name val="Arial Narrow"/>
      <family val="2"/>
    </font>
    <font>
      <b/>
      <sz val="12"/>
      <name val="Arial Narrow"/>
      <family val="2"/>
    </font>
    <font>
      <sz val="10"/>
      <color rgb="FF00B050"/>
      <name val="Arial Narrow"/>
      <family val="2"/>
    </font>
    <font>
      <sz val="10"/>
      <name val="Arial Narrow"/>
      <family val="2"/>
    </font>
    <font>
      <b/>
      <sz val="11"/>
      <name val="Arial Narrow"/>
      <family val="2"/>
    </font>
    <font>
      <sz val="10"/>
      <color theme="0"/>
      <name val="Calibri"/>
      <family val="2"/>
      <scheme val="minor"/>
    </font>
    <font>
      <b/>
      <sz val="13"/>
      <name val="Arial Narrow"/>
      <family val="2"/>
    </font>
    <font>
      <b/>
      <i/>
      <sz val="13"/>
      <name val="Arial Narrow"/>
      <family val="2"/>
    </font>
    <font>
      <b/>
      <i/>
      <sz val="10"/>
      <color theme="0"/>
      <name val="Arial"/>
      <family val="2"/>
    </font>
    <font>
      <b/>
      <sz val="10"/>
      <name val="Arial Narrow"/>
      <family val="2"/>
    </font>
    <font>
      <b/>
      <sz val="22"/>
      <name val="Arial"/>
      <family val="2"/>
    </font>
    <font>
      <b/>
      <i/>
      <sz val="22"/>
      <name val="Arial"/>
      <family val="2"/>
    </font>
    <font>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FF99"/>
        <bgColor indexed="64"/>
      </patternFill>
    </fill>
    <fill>
      <patternFill patternType="solid">
        <fgColor theme="9" tint="0.79998168889431442"/>
        <bgColor indexed="64"/>
      </patternFill>
    </fill>
    <fill>
      <patternFill patternType="solid">
        <fgColor theme="8" tint="0.79998168889431442"/>
        <bgColor indexed="64"/>
      </patternFill>
    </fill>
  </fills>
  <borders count="18">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s>
  <cellStyleXfs count="3">
    <xf numFmtId="0" fontId="0" fillId="0" borderId="0"/>
    <xf numFmtId="0" fontId="18" fillId="0" borderId="0"/>
    <xf numFmtId="0" fontId="30" fillId="0" borderId="0"/>
  </cellStyleXfs>
  <cellXfs count="234">
    <xf numFmtId="0" fontId="0" fillId="0" borderId="0" xfId="0"/>
    <xf numFmtId="0" fontId="5" fillId="2" borderId="0" xfId="1" applyFont="1" applyFill="1"/>
    <xf numFmtId="0" fontId="4" fillId="2" borderId="0" xfId="1" applyFont="1" applyFill="1"/>
    <xf numFmtId="0" fontId="18" fillId="2" borderId="0" xfId="1" applyFill="1"/>
    <xf numFmtId="0" fontId="14" fillId="2" borderId="0" xfId="1" applyFont="1" applyFill="1" applyAlignment="1" applyProtection="1">
      <alignment horizontal="right" vertical="center"/>
      <protection hidden="1"/>
    </xf>
    <xf numFmtId="0" fontId="14" fillId="2" borderId="0" xfId="1" applyFont="1" applyFill="1" applyAlignment="1" applyProtection="1">
      <alignment horizontal="center" vertical="center"/>
      <protection hidden="1"/>
    </xf>
    <xf numFmtId="0" fontId="5" fillId="2" borderId="0" xfId="1" applyFont="1" applyFill="1" applyProtection="1">
      <protection hidden="1"/>
    </xf>
    <xf numFmtId="0" fontId="6" fillId="2" borderId="0" xfId="1" applyFont="1" applyFill="1" applyAlignment="1">
      <alignment vertical="center" wrapText="1"/>
    </xf>
    <xf numFmtId="0" fontId="18" fillId="0" borderId="8" xfId="1" applyBorder="1"/>
    <xf numFmtId="0" fontId="5" fillId="3" borderId="8" xfId="1" applyFont="1" applyFill="1" applyBorder="1" applyAlignment="1" applyProtection="1">
      <alignment textRotation="90" shrinkToFit="1"/>
      <protection hidden="1"/>
    </xf>
    <xf numFmtId="0" fontId="18" fillId="0" borderId="0" xfId="1"/>
    <xf numFmtId="0" fontId="5" fillId="2" borderId="0" xfId="1" applyFont="1" applyFill="1" applyAlignment="1">
      <alignment horizontal="right"/>
    </xf>
    <xf numFmtId="0" fontId="6" fillId="2" borderId="0" xfId="1" applyFont="1" applyFill="1"/>
    <xf numFmtId="0" fontId="5" fillId="2" borderId="0" xfId="1" applyFont="1" applyFill="1" applyAlignment="1">
      <alignment wrapText="1"/>
    </xf>
    <xf numFmtId="0" fontId="1" fillId="2" borderId="0" xfId="1" applyFont="1" applyFill="1"/>
    <xf numFmtId="0" fontId="1" fillId="2" borderId="0" xfId="1" applyFont="1" applyFill="1" applyAlignment="1">
      <alignment horizontal="right"/>
    </xf>
    <xf numFmtId="0" fontId="5" fillId="2" borderId="0" xfId="1" applyFont="1" applyFill="1" applyAlignment="1">
      <alignment horizontal="center"/>
    </xf>
    <xf numFmtId="0" fontId="4" fillId="2" borderId="0" xfId="1" applyFont="1" applyFill="1" applyAlignment="1">
      <alignment vertical="center"/>
    </xf>
    <xf numFmtId="0" fontId="5" fillId="2" borderId="0" xfId="1" applyFont="1" applyFill="1" applyAlignment="1">
      <alignment horizontal="center" vertical="center"/>
    </xf>
    <xf numFmtId="0" fontId="1" fillId="4" borderId="0" xfId="1" applyFont="1" applyFill="1" applyProtection="1">
      <protection locked="0"/>
    </xf>
    <xf numFmtId="0" fontId="18" fillId="4" borderId="0" xfId="1" applyFill="1" applyProtection="1">
      <protection locked="0"/>
    </xf>
    <xf numFmtId="0" fontId="1" fillId="4" borderId="0" xfId="1" applyFont="1" applyFill="1" applyAlignment="1" applyProtection="1">
      <alignment horizontal="right"/>
      <protection locked="0"/>
    </xf>
    <xf numFmtId="0" fontId="1" fillId="2" borderId="0" xfId="1" applyFont="1" applyFill="1" applyAlignment="1">
      <alignment horizontal="left"/>
    </xf>
    <xf numFmtId="0" fontId="16" fillId="2" borderId="0" xfId="1" applyFont="1" applyFill="1" applyAlignment="1">
      <alignment vertical="top"/>
    </xf>
    <xf numFmtId="0" fontId="5" fillId="0" borderId="0" xfId="1" applyFont="1"/>
    <xf numFmtId="0" fontId="8" fillId="2" borderId="0" xfId="1" applyFont="1" applyFill="1"/>
    <xf numFmtId="0" fontId="17" fillId="2" borderId="0" xfId="1" applyFont="1" applyFill="1" applyAlignment="1" applyProtection="1">
      <alignment horizontal="left"/>
      <protection locked="0"/>
    </xf>
    <xf numFmtId="0" fontId="17" fillId="2" borderId="0" xfId="1" applyFont="1" applyFill="1" applyAlignment="1" applyProtection="1">
      <alignment horizontal="center"/>
      <protection locked="0"/>
    </xf>
    <xf numFmtId="0" fontId="4" fillId="0" borderId="0" xfId="1" applyFont="1"/>
    <xf numFmtId="0" fontId="11" fillId="3" borderId="7" xfId="1" applyFont="1" applyFill="1" applyBorder="1" applyAlignment="1">
      <alignment vertical="center"/>
    </xf>
    <xf numFmtId="0" fontId="11" fillId="2" borderId="0" xfId="1" applyFont="1" applyFill="1" applyAlignment="1">
      <alignment vertical="center"/>
    </xf>
    <xf numFmtId="0" fontId="0" fillId="4" borderId="0" xfId="1" applyFont="1" applyFill="1" applyProtection="1">
      <protection locked="0"/>
    </xf>
    <xf numFmtId="0" fontId="5" fillId="0" borderId="0" xfId="1" applyFont="1" applyFill="1"/>
    <xf numFmtId="0" fontId="32" fillId="0" borderId="0" xfId="1" applyFont="1" applyFill="1" applyAlignment="1" applyProtection="1">
      <alignment horizontal="right"/>
      <protection hidden="1"/>
    </xf>
    <xf numFmtId="0" fontId="0" fillId="2" borderId="0" xfId="1" applyFont="1" applyFill="1"/>
    <xf numFmtId="0" fontId="36" fillId="2" borderId="0" xfId="0" applyFont="1" applyFill="1" applyProtection="1">
      <protection hidden="1"/>
    </xf>
    <xf numFmtId="0" fontId="36" fillId="2" borderId="0" xfId="0" applyFont="1" applyFill="1" applyAlignment="1" applyProtection="1">
      <alignment vertical="top"/>
      <protection hidden="1"/>
    </xf>
    <xf numFmtId="0" fontId="4" fillId="2" borderId="0" xfId="1" applyFont="1" applyFill="1" applyAlignment="1">
      <alignment horizontal="right"/>
    </xf>
    <xf numFmtId="0" fontId="1" fillId="2" borderId="0" xfId="1" applyFont="1" applyFill="1" applyAlignment="1" applyProtection="1">
      <alignment horizontal="center" vertical="center"/>
    </xf>
    <xf numFmtId="0" fontId="16" fillId="2" borderId="0" xfId="1" applyFont="1" applyFill="1" applyAlignment="1">
      <alignment horizontal="center" vertical="center"/>
    </xf>
    <xf numFmtId="0" fontId="18" fillId="0" borderId="0" xfId="1" applyAlignment="1">
      <alignment horizontal="center" vertical="center"/>
    </xf>
    <xf numFmtId="0" fontId="16" fillId="2" borderId="0" xfId="1" applyFont="1" applyFill="1" applyAlignment="1" applyProtection="1">
      <alignment horizontal="center" vertical="center"/>
    </xf>
    <xf numFmtId="0" fontId="0" fillId="2" borderId="0" xfId="1" applyFont="1" applyFill="1" applyAlignment="1">
      <alignment horizontal="center" vertical="center"/>
    </xf>
    <xf numFmtId="0" fontId="1" fillId="0" borderId="7" xfId="1" applyFont="1" applyBorder="1" applyAlignment="1">
      <alignment textRotation="90" shrinkToFit="1"/>
    </xf>
    <xf numFmtId="0" fontId="2" fillId="2" borderId="7" xfId="1" applyFont="1" applyFill="1" applyBorder="1" applyAlignment="1" applyProtection="1">
      <alignment horizontal="center" vertical="center"/>
      <protection hidden="1"/>
    </xf>
    <xf numFmtId="0" fontId="5" fillId="2" borderId="8" xfId="1" applyFont="1" applyFill="1" applyBorder="1" applyAlignment="1" applyProtection="1">
      <alignment horizontal="center" vertical="center" wrapText="1"/>
      <protection hidden="1"/>
    </xf>
    <xf numFmtId="0" fontId="3" fillId="6" borderId="1" xfId="1" applyFont="1" applyFill="1" applyBorder="1" applyAlignment="1">
      <alignment horizontal="center" vertical="center"/>
    </xf>
    <xf numFmtId="0" fontId="1" fillId="6" borderId="3" xfId="1" applyFont="1" applyFill="1" applyBorder="1" applyAlignment="1" applyProtection="1">
      <alignment horizontal="center" vertical="center" wrapText="1"/>
      <protection hidden="1"/>
    </xf>
    <xf numFmtId="0" fontId="1" fillId="6" borderId="5" xfId="1" applyFont="1" applyFill="1" applyBorder="1" applyProtection="1">
      <protection hidden="1"/>
    </xf>
    <xf numFmtId="0" fontId="1" fillId="2" borderId="8" xfId="1" applyFont="1" applyFill="1" applyBorder="1" applyAlignment="1">
      <alignment textRotation="90" shrinkToFit="1"/>
    </xf>
    <xf numFmtId="0" fontId="18" fillId="2" borderId="0" xfId="1" applyFill="1" applyBorder="1"/>
    <xf numFmtId="0" fontId="5" fillId="2" borderId="0" xfId="1" applyFont="1" applyFill="1" applyBorder="1" applyAlignment="1" applyProtection="1">
      <alignment horizontal="center" vertical="center" wrapText="1"/>
      <protection hidden="1"/>
    </xf>
    <xf numFmtId="0" fontId="5" fillId="2" borderId="0" xfId="1" applyFont="1" applyFill="1" applyBorder="1" applyAlignment="1" applyProtection="1">
      <alignment vertical="top"/>
      <protection locked="0"/>
    </xf>
    <xf numFmtId="0" fontId="19" fillId="3" borderId="9" xfId="1" applyFont="1" applyFill="1" applyBorder="1" applyAlignment="1">
      <alignment horizontal="center" vertical="center"/>
    </xf>
    <xf numFmtId="0" fontId="21" fillId="3" borderId="10" xfId="1" applyFont="1" applyFill="1" applyBorder="1" applyAlignment="1" applyProtection="1">
      <alignment horizontal="center" vertical="center" wrapText="1"/>
      <protection hidden="1"/>
    </xf>
    <xf numFmtId="0" fontId="1" fillId="3" borderId="10" xfId="1" applyFont="1" applyFill="1" applyBorder="1" applyAlignment="1" applyProtection="1">
      <alignment horizontal="center" vertical="center" wrapText="1"/>
      <protection locked="0"/>
    </xf>
    <xf numFmtId="0" fontId="18" fillId="3" borderId="11" xfId="1" applyFill="1" applyBorder="1"/>
    <xf numFmtId="0" fontId="20" fillId="7" borderId="0" xfId="1" applyFont="1" applyFill="1" applyBorder="1" applyAlignment="1">
      <alignment horizontal="right" vertical="center"/>
    </xf>
    <xf numFmtId="0" fontId="3" fillId="7" borderId="2" xfId="1" applyFont="1" applyFill="1" applyBorder="1" applyAlignment="1">
      <alignment horizontal="center" vertical="center"/>
    </xf>
    <xf numFmtId="0" fontId="13" fillId="7" borderId="4" xfId="1" applyFont="1" applyFill="1" applyBorder="1" applyAlignment="1">
      <alignment horizontal="center" vertical="top" wrapText="1"/>
    </xf>
    <xf numFmtId="0" fontId="4" fillId="7" borderId="4" xfId="1" applyFont="1" applyFill="1" applyBorder="1" applyAlignment="1" applyProtection="1">
      <alignment horizontal="center"/>
      <protection locked="0"/>
    </xf>
    <xf numFmtId="0" fontId="18" fillId="7" borderId="6" xfId="1" applyFill="1" applyBorder="1"/>
    <xf numFmtId="0" fontId="34" fillId="7" borderId="1" xfId="1" applyFont="1" applyFill="1" applyBorder="1" applyAlignment="1">
      <alignment vertical="top" wrapText="1"/>
    </xf>
    <xf numFmtId="0" fontId="12" fillId="7" borderId="5" xfId="1" applyFont="1" applyFill="1" applyBorder="1" applyAlignment="1" applyProtection="1">
      <alignment wrapText="1"/>
      <protection locked="0" hidden="1"/>
    </xf>
    <xf numFmtId="0" fontId="11" fillId="7" borderId="6" xfId="1" applyFont="1" applyFill="1" applyBorder="1" applyAlignment="1">
      <alignment horizontal="center" vertical="center" wrapText="1"/>
    </xf>
    <xf numFmtId="0" fontId="11" fillId="2" borderId="0" xfId="1" applyFont="1" applyFill="1" applyAlignment="1">
      <alignment horizontal="left" vertical="center"/>
    </xf>
    <xf numFmtId="0" fontId="2" fillId="7" borderId="2" xfId="1" applyFont="1" applyFill="1" applyBorder="1" applyAlignment="1">
      <alignment horizontal="center" vertical="center"/>
    </xf>
    <xf numFmtId="0" fontId="12" fillId="7" borderId="6" xfId="1" applyFont="1" applyFill="1" applyBorder="1" applyAlignment="1" applyProtection="1">
      <alignment wrapText="1"/>
      <protection locked="0"/>
    </xf>
    <xf numFmtId="0" fontId="49" fillId="2" borderId="0" xfId="1" applyFont="1" applyFill="1" applyAlignment="1">
      <alignment vertical="center"/>
    </xf>
    <xf numFmtId="0" fontId="50" fillId="2" borderId="0" xfId="1" applyFont="1" applyFill="1" applyAlignment="1" applyProtection="1">
      <alignment horizontal="center" vertical="top"/>
      <protection hidden="1"/>
    </xf>
    <xf numFmtId="0" fontId="50" fillId="2" borderId="0" xfId="1" applyFont="1" applyFill="1" applyAlignment="1" applyProtection="1">
      <alignment horizontal="center" vertical="center"/>
      <protection hidden="1"/>
    </xf>
    <xf numFmtId="0" fontId="4" fillId="7" borderId="4" xfId="1" applyFont="1" applyFill="1" applyBorder="1" applyAlignment="1" applyProtection="1">
      <alignment horizontal="center" vertical="center"/>
      <protection locked="0"/>
    </xf>
    <xf numFmtId="0" fontId="51" fillId="0" borderId="0" xfId="1" applyFont="1" applyAlignment="1">
      <alignment horizontal="center"/>
    </xf>
    <xf numFmtId="0" fontId="53" fillId="7" borderId="1" xfId="1" applyFont="1" applyFill="1" applyBorder="1" applyAlignment="1">
      <alignment horizontal="center" vertical="center"/>
    </xf>
    <xf numFmtId="0" fontId="54" fillId="7" borderId="3" xfId="1" applyFont="1" applyFill="1" applyBorder="1" applyAlignment="1" applyProtection="1">
      <alignment horizontal="center" vertical="center" wrapText="1"/>
      <protection hidden="1"/>
    </xf>
    <xf numFmtId="0" fontId="5" fillId="2" borderId="0" xfId="1" applyFont="1" applyFill="1" applyAlignment="1">
      <alignment horizontal="left"/>
    </xf>
    <xf numFmtId="0" fontId="8" fillId="2" borderId="0" xfId="1" applyFont="1" applyFill="1" applyAlignment="1">
      <alignment horizontal="center"/>
    </xf>
    <xf numFmtId="0" fontId="52" fillId="8" borderId="3" xfId="1" applyFont="1" applyFill="1" applyBorder="1" applyProtection="1">
      <protection locked="0"/>
    </xf>
    <xf numFmtId="0" fontId="18" fillId="8" borderId="4" xfId="1" applyFill="1" applyBorder="1"/>
    <xf numFmtId="0" fontId="51" fillId="8" borderId="4" xfId="1" applyFont="1" applyFill="1" applyBorder="1"/>
    <xf numFmtId="0" fontId="52" fillId="8" borderId="3" xfId="1" applyFont="1" applyFill="1" applyBorder="1"/>
    <xf numFmtId="0" fontId="31" fillId="8" borderId="4" xfId="1" applyFont="1" applyFill="1" applyBorder="1" applyAlignment="1">
      <alignment horizontal="right"/>
    </xf>
    <xf numFmtId="0" fontId="52" fillId="8" borderId="5" xfId="1" applyFont="1" applyFill="1" applyBorder="1" applyProtection="1">
      <protection locked="0"/>
    </xf>
    <xf numFmtId="0" fontId="54" fillId="7" borderId="3" xfId="1" applyFont="1" applyFill="1" applyBorder="1" applyProtection="1">
      <protection hidden="1"/>
    </xf>
    <xf numFmtId="0" fontId="57" fillId="8" borderId="1" xfId="1" applyFont="1" applyFill="1" applyBorder="1" applyAlignment="1">
      <alignment horizontal="left" vertical="top"/>
    </xf>
    <xf numFmtId="0" fontId="52" fillId="8" borderId="1" xfId="1" applyFont="1" applyFill="1" applyBorder="1" applyProtection="1">
      <protection locked="0" hidden="1"/>
    </xf>
    <xf numFmtId="0" fontId="4" fillId="8" borderId="3" xfId="1" applyFont="1" applyFill="1" applyBorder="1"/>
    <xf numFmtId="0" fontId="15" fillId="8" borderId="3" xfId="1" applyFont="1" applyFill="1" applyBorder="1" applyAlignment="1" applyProtection="1">
      <alignment horizontal="left" vertical="center"/>
      <protection locked="0"/>
    </xf>
    <xf numFmtId="0" fontId="11" fillId="8" borderId="4" xfId="1" applyFont="1" applyFill="1" applyBorder="1" applyAlignment="1">
      <alignment horizontal="left"/>
    </xf>
    <xf numFmtId="0" fontId="62" fillId="8" borderId="2" xfId="1" applyFont="1" applyFill="1" applyBorder="1" applyAlignment="1">
      <alignment horizontal="center" vertical="center"/>
    </xf>
    <xf numFmtId="0" fontId="63" fillId="8" borderId="3" xfId="1" applyFont="1" applyFill="1" applyBorder="1" applyAlignment="1"/>
    <xf numFmtId="0" fontId="11" fillId="8" borderId="3" xfId="1" applyFont="1" applyFill="1" applyBorder="1" applyAlignment="1">
      <alignment vertical="center"/>
    </xf>
    <xf numFmtId="0" fontId="64" fillId="8" borderId="4" xfId="1" applyFont="1" applyFill="1" applyBorder="1" applyAlignment="1">
      <alignment vertical="top"/>
    </xf>
    <xf numFmtId="0" fontId="33" fillId="8" borderId="3" xfId="1" applyFont="1" applyFill="1" applyBorder="1" applyAlignment="1">
      <alignment vertical="center"/>
    </xf>
    <xf numFmtId="0" fontId="64" fillId="8" borderId="3" xfId="1" applyFont="1" applyFill="1" applyBorder="1" applyAlignment="1">
      <alignment vertical="center"/>
    </xf>
    <xf numFmtId="0" fontId="67" fillId="8" borderId="3" xfId="1" applyFont="1" applyFill="1" applyBorder="1" applyAlignment="1">
      <alignment vertical="center"/>
    </xf>
    <xf numFmtId="0" fontId="1" fillId="0" borderId="0" xfId="1" applyFont="1" applyFill="1"/>
    <xf numFmtId="0" fontId="21" fillId="8" borderId="3" xfId="1" applyFont="1" applyFill="1" applyBorder="1"/>
    <xf numFmtId="0" fontId="4" fillId="8" borderId="6" xfId="1" applyFont="1" applyFill="1" applyBorder="1"/>
    <xf numFmtId="0" fontId="1" fillId="0" borderId="0" xfId="1" applyFont="1" applyFill="1" applyAlignment="1">
      <alignment horizontal="right"/>
    </xf>
    <xf numFmtId="0" fontId="68" fillId="0" borderId="0" xfId="1" applyFont="1" applyFill="1"/>
    <xf numFmtId="0" fontId="4" fillId="8" borderId="3" xfId="1" applyFont="1" applyFill="1" applyBorder="1" applyProtection="1">
      <protection locked="0"/>
    </xf>
    <xf numFmtId="0" fontId="23" fillId="8" borderId="3" xfId="1" applyFont="1" applyFill="1" applyBorder="1" applyAlignment="1"/>
    <xf numFmtId="0" fontId="4" fillId="8" borderId="4" xfId="1" applyFont="1" applyFill="1" applyBorder="1"/>
    <xf numFmtId="0" fontId="21" fillId="8" borderId="5" xfId="1" applyFont="1" applyFill="1" applyBorder="1" applyAlignment="1"/>
    <xf numFmtId="0" fontId="4" fillId="2" borderId="0" xfId="1" applyFont="1" applyFill="1" applyAlignment="1">
      <alignment horizontal="center"/>
    </xf>
    <xf numFmtId="0" fontId="51" fillId="2" borderId="0" xfId="1" applyFont="1" applyFill="1"/>
    <xf numFmtId="0" fontId="31" fillId="2" borderId="0" xfId="1" applyFont="1" applyFill="1" applyAlignment="1" applyProtection="1">
      <alignment horizontal="left"/>
      <protection locked="0"/>
    </xf>
    <xf numFmtId="0" fontId="31" fillId="2" borderId="0" xfId="1" applyFont="1" applyFill="1" applyAlignment="1" applyProtection="1">
      <alignment horizontal="center"/>
      <protection locked="0"/>
    </xf>
    <xf numFmtId="0" fontId="32" fillId="0" borderId="0" xfId="1" applyFont="1" applyProtection="1">
      <protection hidden="1"/>
    </xf>
    <xf numFmtId="0" fontId="20" fillId="2" borderId="0" xfId="1" applyFont="1" applyFill="1" applyAlignment="1">
      <alignment vertical="top"/>
    </xf>
    <xf numFmtId="0" fontId="13" fillId="2" borderId="0" xfId="1" applyFont="1" applyFill="1" applyAlignment="1">
      <alignment vertical="top"/>
    </xf>
    <xf numFmtId="0" fontId="4" fillId="2" borderId="0" xfId="1" quotePrefix="1" applyFont="1" applyFill="1" applyAlignment="1"/>
    <xf numFmtId="0" fontId="1" fillId="2" borderId="0" xfId="1" applyFont="1" applyFill="1" applyAlignment="1"/>
    <xf numFmtId="0" fontId="6" fillId="2" borderId="0" xfId="1" applyFont="1" applyFill="1" applyAlignment="1">
      <alignment vertical="center"/>
    </xf>
    <xf numFmtId="0" fontId="4" fillId="2" borderId="0" xfId="1" applyFont="1" applyFill="1" applyAlignment="1"/>
    <xf numFmtId="0" fontId="18" fillId="2" borderId="0" xfId="1" applyFill="1" applyAlignment="1"/>
    <xf numFmtId="0" fontId="72" fillId="2" borderId="0" xfId="1" applyFont="1" applyFill="1" applyAlignment="1">
      <alignment vertical="center"/>
    </xf>
    <xf numFmtId="0" fontId="1" fillId="2" borderId="0" xfId="1" applyFont="1" applyFill="1" applyProtection="1"/>
    <xf numFmtId="0" fontId="18" fillId="2" borderId="0" xfId="1" applyFill="1" applyProtection="1"/>
    <xf numFmtId="0" fontId="1" fillId="2" borderId="0" xfId="1" applyFont="1" applyFill="1" applyAlignment="1" applyProtection="1">
      <alignment horizontal="right"/>
    </xf>
    <xf numFmtId="0" fontId="1" fillId="2" borderId="0" xfId="1" applyFont="1" applyFill="1" applyAlignment="1" applyProtection="1">
      <alignment horizontal="left"/>
    </xf>
    <xf numFmtId="0" fontId="4" fillId="2" borderId="0" xfId="1" applyFont="1" applyFill="1" applyAlignment="1" applyProtection="1">
      <alignment horizontal="right"/>
    </xf>
    <xf numFmtId="0" fontId="78" fillId="8" borderId="3" xfId="1" applyFont="1" applyFill="1" applyBorder="1" applyAlignment="1">
      <alignment vertical="center"/>
    </xf>
    <xf numFmtId="0" fontId="70" fillId="2" borderId="0" xfId="1" applyFont="1" applyFill="1" applyAlignment="1">
      <alignment vertical="center" wrapText="1"/>
    </xf>
    <xf numFmtId="0" fontId="13" fillId="2" borderId="0" xfId="1" applyFont="1" applyFill="1" applyAlignment="1">
      <alignment vertical="center" wrapText="1"/>
    </xf>
    <xf numFmtId="0" fontId="73" fillId="2" borderId="0" xfId="0" applyFont="1" applyFill="1" applyAlignment="1">
      <alignment horizontal="right"/>
    </xf>
    <xf numFmtId="0" fontId="76" fillId="2" borderId="0" xfId="0" applyFont="1" applyFill="1" applyAlignment="1">
      <alignment horizontal="center"/>
    </xf>
    <xf numFmtId="0" fontId="77" fillId="2" borderId="0" xfId="0" applyFont="1" applyFill="1" applyAlignment="1">
      <alignment horizontal="center"/>
    </xf>
    <xf numFmtId="0" fontId="73" fillId="2" borderId="0" xfId="0" applyFont="1" applyFill="1" applyAlignment="1">
      <alignment horizontal="right" vertical="center"/>
    </xf>
    <xf numFmtId="0" fontId="76" fillId="2" borderId="0" xfId="0" applyFont="1" applyFill="1" applyAlignment="1">
      <alignment horizontal="center" vertical="center"/>
    </xf>
    <xf numFmtId="0" fontId="77" fillId="2" borderId="0" xfId="0" applyFont="1" applyFill="1" applyAlignment="1">
      <alignment horizontal="center" vertical="center"/>
    </xf>
    <xf numFmtId="0" fontId="74" fillId="2" borderId="0" xfId="0" applyFont="1" applyFill="1" applyAlignment="1">
      <alignment horizontal="right"/>
    </xf>
    <xf numFmtId="0" fontId="69" fillId="2" borderId="0" xfId="0" applyFont="1" applyFill="1" applyAlignment="1">
      <alignment horizontal="center"/>
    </xf>
    <xf numFmtId="0" fontId="0" fillId="2" borderId="0" xfId="0" applyFill="1" applyAlignment="1">
      <alignment horizontal="center"/>
    </xf>
    <xf numFmtId="0" fontId="75" fillId="2" borderId="0" xfId="0" applyFont="1" applyFill="1"/>
    <xf numFmtId="0" fontId="0" fillId="2" borderId="0" xfId="0" applyFill="1"/>
    <xf numFmtId="0" fontId="0" fillId="0" borderId="0" xfId="0" applyFill="1"/>
    <xf numFmtId="0" fontId="0" fillId="0" borderId="0" xfId="0" applyFill="1" applyAlignment="1"/>
    <xf numFmtId="0" fontId="0" fillId="0" borderId="0" xfId="0" applyFill="1" applyAlignment="1">
      <alignment vertical="top"/>
    </xf>
    <xf numFmtId="0" fontId="70" fillId="2" borderId="0" xfId="1" applyFont="1" applyFill="1" applyAlignment="1">
      <alignment vertical="top" wrapText="1"/>
    </xf>
    <xf numFmtId="0" fontId="79" fillId="2" borderId="0" xfId="1" applyFont="1" applyFill="1" applyBorder="1" applyAlignment="1" applyProtection="1">
      <alignment horizontal="center" vertical="center" wrapText="1"/>
      <protection hidden="1"/>
    </xf>
    <xf numFmtId="0" fontId="1" fillId="2" borderId="0" xfId="1" applyFont="1" applyFill="1" applyAlignment="1">
      <alignment vertical="center"/>
    </xf>
    <xf numFmtId="0" fontId="1" fillId="2" borderId="0" xfId="1" applyFont="1" applyFill="1" applyAlignment="1">
      <alignment horizontal="right" vertical="center"/>
    </xf>
    <xf numFmtId="0" fontId="85" fillId="2" borderId="0" xfId="1" applyFont="1" applyFill="1" applyAlignment="1">
      <alignment horizontal="center"/>
    </xf>
    <xf numFmtId="0" fontId="85" fillId="2" borderId="0" xfId="1" applyFont="1" applyFill="1" applyAlignment="1">
      <alignment horizontal="center" vertical="center"/>
    </xf>
    <xf numFmtId="0" fontId="1" fillId="4" borderId="0" xfId="1" applyFont="1" applyFill="1" applyAlignment="1" applyProtection="1">
      <alignment horizontal="left"/>
      <protection locked="0"/>
    </xf>
    <xf numFmtId="0" fontId="92" fillId="2" borderId="0" xfId="0" applyFont="1" applyFill="1" applyAlignment="1" applyProtection="1">
      <alignment vertical="center" wrapText="1"/>
      <protection hidden="1"/>
    </xf>
    <xf numFmtId="0" fontId="94" fillId="0" borderId="0" xfId="0" applyFont="1" applyFill="1" applyAlignment="1" applyProtection="1">
      <alignment vertical="center" wrapText="1"/>
      <protection hidden="1"/>
    </xf>
    <xf numFmtId="0" fontId="5" fillId="2" borderId="0" xfId="1" applyFont="1" applyFill="1" applyProtection="1">
      <protection locked="0"/>
    </xf>
    <xf numFmtId="0" fontId="36" fillId="2" borderId="0" xfId="0" applyFont="1" applyFill="1" applyProtection="1">
      <protection locked="0" hidden="1"/>
    </xf>
    <xf numFmtId="0" fontId="5" fillId="3" borderId="0" xfId="1" applyFont="1" applyFill="1"/>
    <xf numFmtId="0" fontId="11" fillId="9" borderId="4" xfId="1" applyFont="1" applyFill="1" applyBorder="1" applyAlignment="1" applyProtection="1">
      <alignment horizontal="center" vertical="center"/>
      <protection locked="0"/>
    </xf>
    <xf numFmtId="0" fontId="1" fillId="2" borderId="0" xfId="1" applyFont="1" applyFill="1" applyAlignment="1" applyProtection="1">
      <alignment horizontal="center"/>
    </xf>
    <xf numFmtId="0" fontId="18" fillId="9" borderId="6" xfId="1" applyFill="1" applyBorder="1"/>
    <xf numFmtId="0" fontId="11" fillId="9" borderId="3" xfId="1" applyFont="1" applyFill="1" applyBorder="1" applyAlignment="1">
      <alignment vertical="center"/>
    </xf>
    <xf numFmtId="0" fontId="5" fillId="9" borderId="5" xfId="1" applyFont="1" applyFill="1" applyBorder="1" applyAlignment="1" applyProtection="1">
      <alignment textRotation="90" shrinkToFit="1"/>
      <protection hidden="1"/>
    </xf>
    <xf numFmtId="0" fontId="1" fillId="9" borderId="1" xfId="1" applyFont="1" applyFill="1" applyBorder="1"/>
    <xf numFmtId="0" fontId="92" fillId="2" borderId="6" xfId="0" applyFont="1" applyFill="1" applyBorder="1" applyAlignment="1" applyProtection="1">
      <alignment vertical="center" wrapText="1"/>
      <protection hidden="1"/>
    </xf>
    <xf numFmtId="0" fontId="97" fillId="0" borderId="0" xfId="1" applyFont="1" applyFill="1" applyAlignment="1">
      <alignment horizontal="left"/>
    </xf>
    <xf numFmtId="0" fontId="8" fillId="0" borderId="0" xfId="1" applyFont="1" applyFill="1"/>
    <xf numFmtId="0" fontId="5" fillId="0" borderId="0" xfId="1" applyFont="1" applyFill="1" applyAlignment="1">
      <alignment horizontal="center"/>
    </xf>
    <xf numFmtId="0" fontId="77" fillId="2" borderId="0" xfId="0" applyFont="1" applyFill="1" applyAlignment="1">
      <alignment horizontal="right" vertical="center"/>
    </xf>
    <xf numFmtId="0" fontId="0" fillId="2" borderId="0" xfId="1" applyFont="1" applyFill="1" applyAlignment="1">
      <alignment horizontal="right" vertical="center"/>
    </xf>
    <xf numFmtId="0" fontId="77" fillId="2" borderId="0" xfId="0" applyFont="1" applyFill="1" applyAlignment="1">
      <alignment horizontal="left" vertical="center"/>
    </xf>
    <xf numFmtId="0" fontId="36" fillId="0" borderId="0" xfId="0" applyFont="1" applyFill="1" applyProtection="1">
      <protection hidden="1"/>
    </xf>
    <xf numFmtId="0" fontId="3" fillId="9" borderId="2" xfId="1" applyFont="1" applyFill="1" applyBorder="1" applyAlignment="1" applyProtection="1">
      <alignment horizontal="center" vertical="center"/>
      <protection locked="0"/>
    </xf>
    <xf numFmtId="0" fontId="1" fillId="0" borderId="0" xfId="1" applyFont="1" applyFill="1" applyAlignment="1">
      <alignment vertical="center"/>
    </xf>
    <xf numFmtId="1" fontId="1" fillId="0" borderId="0" xfId="1" applyNumberFormat="1" applyFont="1" applyFill="1" applyAlignment="1">
      <alignment horizontal="left" vertical="center"/>
    </xf>
    <xf numFmtId="0" fontId="3" fillId="2" borderId="0" xfId="1" applyFont="1" applyFill="1" applyAlignment="1">
      <alignment horizontal="center" vertical="top"/>
    </xf>
    <xf numFmtId="0" fontId="15" fillId="2" borderId="0" xfId="1" applyFont="1" applyFill="1" applyAlignment="1">
      <alignment horizontal="center" vertical="top"/>
    </xf>
    <xf numFmtId="0" fontId="13" fillId="2" borderId="0" xfId="1" applyFont="1" applyFill="1" applyAlignment="1">
      <alignment horizontal="center" vertical="top" wrapText="1"/>
    </xf>
    <xf numFmtId="0" fontId="0" fillId="2" borderId="0" xfId="1" applyFont="1" applyFill="1" applyAlignment="1">
      <alignment horizontal="center" vertical="top" wrapText="1"/>
    </xf>
    <xf numFmtId="0" fontId="1" fillId="2" borderId="0" xfId="1" applyFont="1" applyFill="1" applyAlignment="1">
      <alignment horizontal="center" vertical="top" wrapText="1"/>
    </xf>
    <xf numFmtId="0" fontId="6" fillId="2" borderId="0" xfId="1" applyFont="1" applyFill="1" applyAlignment="1" applyProtection="1">
      <alignment horizontal="center" vertical="top" wrapText="1"/>
      <protection hidden="1"/>
    </xf>
    <xf numFmtId="0" fontId="3" fillId="7" borderId="3" xfId="1" applyFont="1" applyFill="1" applyBorder="1" applyAlignment="1">
      <alignment horizontal="center" wrapText="1"/>
    </xf>
    <xf numFmtId="0" fontId="3" fillId="7" borderId="0" xfId="1" applyFont="1" applyFill="1" applyBorder="1" applyAlignment="1">
      <alignment horizontal="center" wrapText="1"/>
    </xf>
    <xf numFmtId="0" fontId="23" fillId="7" borderId="0" xfId="1" applyFont="1" applyFill="1" applyBorder="1" applyAlignment="1">
      <alignment horizontal="center" vertical="center" wrapText="1"/>
    </xf>
    <xf numFmtId="0" fontId="44" fillId="7" borderId="3" xfId="1" applyFont="1" applyFill="1" applyBorder="1" applyAlignment="1">
      <alignment horizontal="center" vertical="center" wrapText="1"/>
    </xf>
    <xf numFmtId="0" fontId="44" fillId="7" borderId="0" xfId="1" applyFont="1" applyFill="1" applyBorder="1" applyAlignment="1">
      <alignment horizontal="center" vertical="center" wrapText="1"/>
    </xf>
    <xf numFmtId="0" fontId="42" fillId="2" borderId="3" xfId="1" applyFont="1" applyFill="1" applyBorder="1" applyAlignment="1">
      <alignment horizontal="center" vertical="center" wrapText="1"/>
    </xf>
    <xf numFmtId="0" fontId="42" fillId="2" borderId="0" xfId="1" applyFont="1" applyFill="1" applyBorder="1" applyAlignment="1">
      <alignment horizontal="center" vertical="center" wrapText="1"/>
    </xf>
    <xf numFmtId="0" fontId="92" fillId="5" borderId="0" xfId="0" applyFont="1" applyFill="1" applyAlignment="1" applyProtection="1">
      <alignment horizontal="center" vertical="center" wrapText="1"/>
      <protection hidden="1"/>
    </xf>
    <xf numFmtId="0" fontId="92" fillId="2" borderId="0" xfId="1" applyFont="1" applyFill="1" applyAlignment="1">
      <alignment horizontal="center" wrapText="1"/>
    </xf>
    <xf numFmtId="0" fontId="4" fillId="8" borderId="3" xfId="1" applyFont="1" applyFill="1" applyBorder="1" applyAlignment="1">
      <alignment horizontal="right" vertical="center" wrapText="1"/>
    </xf>
    <xf numFmtId="0" fontId="51" fillId="0" borderId="0" xfId="1" applyFont="1" applyAlignment="1">
      <alignment horizontal="center" vertical="center"/>
    </xf>
    <xf numFmtId="0" fontId="21" fillId="0" borderId="0" xfId="1" applyFont="1" applyAlignment="1">
      <alignment horizontal="center" vertical="center" textRotation="255"/>
    </xf>
    <xf numFmtId="0" fontId="0" fillId="2" borderId="0" xfId="1" applyFont="1" applyFill="1" applyAlignment="1" applyProtection="1">
      <alignment horizontal="center" vertical="center" wrapText="1"/>
    </xf>
    <xf numFmtId="0" fontId="1" fillId="2" borderId="0" xfId="1" applyFont="1" applyFill="1" applyAlignment="1" applyProtection="1">
      <alignment horizontal="center" vertical="center" wrapText="1"/>
    </xf>
    <xf numFmtId="0" fontId="0" fillId="2" borderId="0" xfId="1" applyFont="1" applyFill="1" applyAlignment="1">
      <alignment horizontal="center" vertical="center" wrapText="1"/>
    </xf>
    <xf numFmtId="0" fontId="1" fillId="2" borderId="0" xfId="1" applyFont="1" applyFill="1" applyAlignment="1">
      <alignment horizontal="center" vertical="center" wrapText="1"/>
    </xf>
    <xf numFmtId="0" fontId="39" fillId="2" borderId="0" xfId="1" applyFont="1" applyFill="1" applyAlignment="1" applyProtection="1">
      <alignment horizontal="center" vertical="center"/>
    </xf>
    <xf numFmtId="0" fontId="8" fillId="2" borderId="0" xfId="1" applyFont="1" applyFill="1" applyAlignment="1">
      <alignment horizontal="center" vertical="center"/>
    </xf>
    <xf numFmtId="0" fontId="56" fillId="8" borderId="4" xfId="1" applyFont="1" applyFill="1" applyBorder="1" applyAlignment="1" applyProtection="1">
      <alignment horizontal="left" vertical="center"/>
      <protection locked="0"/>
    </xf>
    <xf numFmtId="0" fontId="70" fillId="0" borderId="3" xfId="1" applyFont="1" applyBorder="1" applyAlignment="1">
      <alignment horizontal="center" vertical="center" wrapText="1"/>
    </xf>
    <xf numFmtId="0" fontId="71" fillId="0" borderId="0" xfId="1" applyFont="1" applyBorder="1" applyAlignment="1">
      <alignment horizontal="center" vertical="center" wrapText="1"/>
    </xf>
    <xf numFmtId="0" fontId="71" fillId="0" borderId="4" xfId="1" applyFont="1" applyBorder="1" applyAlignment="1">
      <alignment horizontal="center" vertical="center" wrapText="1"/>
    </xf>
    <xf numFmtId="0" fontId="71" fillId="0" borderId="3" xfId="1" applyFont="1" applyBorder="1" applyAlignment="1">
      <alignment horizontal="center" vertical="center" wrapText="1"/>
    </xf>
    <xf numFmtId="0" fontId="98" fillId="9" borderId="3" xfId="1" applyFont="1" applyFill="1" applyBorder="1" applyAlignment="1" applyProtection="1">
      <alignment horizontal="center" vertical="center" wrapText="1"/>
      <protection hidden="1"/>
    </xf>
    <xf numFmtId="0" fontId="98" fillId="9" borderId="4" xfId="1" applyFont="1" applyFill="1" applyBorder="1" applyAlignment="1" applyProtection="1">
      <alignment horizontal="center" vertical="center" wrapText="1"/>
      <protection hidden="1"/>
    </xf>
    <xf numFmtId="0" fontId="3" fillId="7" borderId="1" xfId="1" applyFont="1" applyFill="1" applyBorder="1" applyAlignment="1">
      <alignment horizontal="center" vertical="center"/>
    </xf>
    <xf numFmtId="0" fontId="3" fillId="7" borderId="7" xfId="1" applyFont="1" applyFill="1" applyBorder="1" applyAlignment="1">
      <alignment horizontal="center" vertical="center"/>
    </xf>
    <xf numFmtId="0" fontId="11" fillId="7" borderId="5" xfId="1" applyFont="1" applyFill="1" applyBorder="1" applyAlignment="1">
      <alignment horizontal="center" vertical="center" wrapText="1"/>
    </xf>
    <xf numFmtId="0" fontId="11" fillId="7" borderId="8" xfId="1" applyFont="1" applyFill="1" applyBorder="1" applyAlignment="1">
      <alignment horizontal="center" vertical="center" wrapText="1"/>
    </xf>
    <xf numFmtId="0" fontId="80" fillId="2" borderId="3" xfId="1" applyFont="1" applyFill="1" applyBorder="1" applyAlignment="1">
      <alignment horizontal="center" vertical="center" wrapText="1"/>
    </xf>
    <xf numFmtId="0" fontId="80" fillId="2" borderId="0" xfId="1" applyFont="1" applyFill="1" applyBorder="1" applyAlignment="1">
      <alignment horizontal="center" vertical="center" wrapText="1"/>
    </xf>
    <xf numFmtId="0" fontId="77" fillId="2" borderId="0" xfId="0" applyFont="1" applyFill="1" applyAlignment="1">
      <alignment horizontal="left" vertical="center"/>
    </xf>
    <xf numFmtId="0" fontId="80" fillId="2" borderId="0" xfId="1" applyFont="1" applyFill="1" applyAlignment="1">
      <alignment horizontal="center" vertical="center" wrapText="1"/>
    </xf>
    <xf numFmtId="0" fontId="50" fillId="2" borderId="0" xfId="1" applyFont="1" applyFill="1" applyAlignment="1">
      <alignment horizontal="center" wrapText="1"/>
    </xf>
    <xf numFmtId="0" fontId="89" fillId="2" borderId="0" xfId="1" applyFont="1" applyFill="1" applyAlignment="1">
      <alignment horizontal="center"/>
    </xf>
    <xf numFmtId="0" fontId="83" fillId="2" borderId="0" xfId="1" applyFont="1" applyFill="1" applyAlignment="1">
      <alignment horizontal="center" vertical="center" wrapText="1"/>
    </xf>
    <xf numFmtId="0" fontId="21" fillId="5" borderId="0" xfId="1" applyFont="1" applyFill="1" applyBorder="1" applyAlignment="1" applyProtection="1">
      <alignment horizontal="center" vertical="center" wrapText="1"/>
      <protection hidden="1"/>
    </xf>
    <xf numFmtId="0" fontId="1" fillId="5" borderId="0" xfId="1" applyFont="1" applyFill="1" applyBorder="1" applyAlignment="1">
      <alignment vertical="top"/>
    </xf>
    <xf numFmtId="0" fontId="1" fillId="5" borderId="10" xfId="1" applyFont="1" applyFill="1" applyBorder="1" applyAlignment="1" applyProtection="1">
      <alignment horizontal="center" vertical="center"/>
    </xf>
    <xf numFmtId="0" fontId="92" fillId="5" borderId="4" xfId="0" applyFont="1" applyFill="1" applyBorder="1" applyAlignment="1" applyProtection="1">
      <alignment vertical="center" wrapText="1"/>
      <protection hidden="1"/>
    </xf>
    <xf numFmtId="0" fontId="92" fillId="5" borderId="13" xfId="0" applyFont="1" applyFill="1" applyBorder="1" applyAlignment="1" applyProtection="1">
      <alignment vertical="center" wrapText="1"/>
      <protection hidden="1"/>
    </xf>
    <xf numFmtId="0" fontId="92" fillId="5" borderId="12" xfId="0" applyFont="1" applyFill="1" applyBorder="1" applyAlignment="1" applyProtection="1">
      <alignment vertical="center" wrapText="1"/>
      <protection hidden="1"/>
    </xf>
    <xf numFmtId="1" fontId="16" fillId="5" borderId="1" xfId="1" applyNumberFormat="1" applyFont="1" applyFill="1" applyBorder="1" applyAlignment="1" applyProtection="1">
      <alignment horizontal="right" vertical="center" shrinkToFit="1"/>
    </xf>
    <xf numFmtId="1" fontId="16" fillId="5" borderId="7" xfId="1" applyNumberFormat="1" applyFont="1" applyFill="1" applyBorder="1" applyAlignment="1" applyProtection="1">
      <alignment horizontal="right" vertical="center" shrinkToFit="1"/>
    </xf>
    <xf numFmtId="0" fontId="80" fillId="5" borderId="7" xfId="1" applyFont="1" applyFill="1" applyBorder="1" applyAlignment="1">
      <alignment vertical="center"/>
    </xf>
    <xf numFmtId="0" fontId="18" fillId="5" borderId="7" xfId="1" applyFill="1" applyBorder="1"/>
    <xf numFmtId="0" fontId="80" fillId="5" borderId="7" xfId="1" applyFont="1" applyFill="1" applyBorder="1" applyAlignment="1">
      <alignment horizontal="right" vertical="center"/>
    </xf>
    <xf numFmtId="0" fontId="16" fillId="5" borderId="17" xfId="1" applyFont="1" applyFill="1" applyBorder="1" applyAlignment="1" applyProtection="1">
      <alignment horizontal="center" vertical="center" shrinkToFit="1"/>
      <protection locked="0"/>
    </xf>
    <xf numFmtId="0" fontId="92" fillId="5" borderId="3" xfId="0" applyFont="1" applyFill="1" applyBorder="1" applyAlignment="1" applyProtection="1">
      <alignment horizontal="center" vertical="center" wrapText="1"/>
      <protection locked="0" hidden="1"/>
    </xf>
    <xf numFmtId="0" fontId="95" fillId="5" borderId="14" xfId="1" applyFont="1" applyFill="1" applyBorder="1" applyAlignment="1">
      <alignment horizontal="center" vertical="center" wrapText="1"/>
    </xf>
    <xf numFmtId="0" fontId="95" fillId="5" borderId="15" xfId="1" applyFont="1" applyFill="1" applyBorder="1" applyAlignment="1">
      <alignment horizontal="center" vertical="center" wrapText="1"/>
    </xf>
    <xf numFmtId="0" fontId="92" fillId="5" borderId="3" xfId="0" applyFont="1" applyFill="1" applyBorder="1" applyAlignment="1" applyProtection="1">
      <alignment vertical="center" wrapText="1"/>
      <protection hidden="1"/>
    </xf>
    <xf numFmtId="0" fontId="95" fillId="5" borderId="0" xfId="1" applyFont="1" applyFill="1" applyBorder="1" applyAlignment="1">
      <alignment horizontal="center" vertical="center" wrapText="1"/>
    </xf>
    <xf numFmtId="0" fontId="92" fillId="5" borderId="5" xfId="0" applyFont="1" applyFill="1" applyBorder="1" applyAlignment="1" applyProtection="1">
      <alignment vertical="center" wrapText="1"/>
      <protection hidden="1"/>
    </xf>
    <xf numFmtId="0" fontId="95" fillId="5" borderId="8" xfId="1" applyFont="1" applyFill="1" applyBorder="1" applyAlignment="1">
      <alignment horizontal="center" vertical="center" wrapText="1"/>
    </xf>
    <xf numFmtId="0" fontId="95" fillId="5" borderId="16" xfId="1" applyFont="1" applyFill="1" applyBorder="1" applyAlignment="1">
      <alignment horizontal="center" vertical="center" wrapText="1"/>
    </xf>
    <xf numFmtId="0" fontId="19" fillId="5" borderId="7" xfId="1" applyFont="1" applyFill="1" applyBorder="1" applyAlignment="1" applyProtection="1">
      <alignment horizontal="center" vertical="center"/>
      <protection locked="0"/>
    </xf>
    <xf numFmtId="0" fontId="1" fillId="5" borderId="0" xfId="1" applyFont="1" applyFill="1" applyBorder="1" applyAlignment="1" applyProtection="1">
      <alignment horizontal="center" vertical="center" wrapText="1"/>
    </xf>
    <xf numFmtId="0" fontId="16" fillId="0" borderId="8" xfId="1" applyFont="1" applyFill="1" applyBorder="1" applyAlignment="1">
      <alignment horizontal="center" vertical="center"/>
    </xf>
  </cellXfs>
  <cellStyles count="3">
    <cellStyle name="Normal" xfId="0" builtinId="0"/>
    <cellStyle name="Normal 2" xfId="1" xr:uid="{C83A1CC8-7C58-4DE5-B7FB-7DB1C57DFCB8}"/>
    <cellStyle name="Normal 3" xfId="2" xr:uid="{ADC4668A-9E1A-41B9-8297-7DD34C739641}"/>
  </cellStyles>
  <dxfs count="0"/>
  <tableStyles count="0" defaultTableStyle="TableStyleMedium2"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12700">
              <a:solidFill>
                <a:schemeClr val="tx2"/>
              </a:solidFill>
            </a:ln>
            <a:effectLst/>
          </c:spPr>
          <c:marker>
            <c:symbol val="none"/>
          </c:marker>
          <c:xVal>
            <c:numRef>
              <c:f>'1.Subdivisions (starting sheet)'!$R$5:$R$2019</c:f>
              <c:numCache>
                <c:formatCode>General</c:formatCode>
                <c:ptCount val="2015"/>
                <c:pt idx="0">
                  <c:v>6.1257422745431001E-17</c:v>
                </c:pt>
                <c:pt idx="1">
                  <c:v>0.57735026918962573</c:v>
                </c:pt>
                <c:pt idx="2">
                  <c:v>0.28867513459481303</c:v>
                </c:pt>
                <c:pt idx="3">
                  <c:v>-0.86602540378443849</c:v>
                </c:pt>
                <c:pt idx="4">
                  <c:v>-0.28867513459481281</c:v>
                </c:pt>
                <c:pt idx="5">
                  <c:v>0.28867513459481292</c:v>
                </c:pt>
                <c:pt idx="6">
                  <c:v>0.86602540378443871</c:v>
                </c:pt>
                <c:pt idx="7">
                  <c:v>-0.2886751345948127</c:v>
                </c:pt>
                <c:pt idx="8">
                  <c:v>-0.57735026918962573</c:v>
                </c:pt>
                <c:pt idx="9">
                  <c:v>6.1257422745431001E-17</c:v>
                </c:pt>
                <c:pt idx="10">
                  <c:v>0.57735026918962573</c:v>
                </c:pt>
                <c:pt idx="11">
                  <c:v>0.28867513459481303</c:v>
                </c:pt>
                <c:pt idx="12">
                  <c:v>-0.86602540378443849</c:v>
                </c:pt>
                <c:pt idx="13">
                  <c:v>-0.28867513459481281</c:v>
                </c:pt>
                <c:pt idx="14">
                  <c:v>0.28867513459481292</c:v>
                </c:pt>
                <c:pt idx="15">
                  <c:v>0.86602540378443871</c:v>
                </c:pt>
                <c:pt idx="16">
                  <c:v>-0.2886751345948127</c:v>
                </c:pt>
                <c:pt idx="17">
                  <c:v>-0.57735026918962573</c:v>
                </c:pt>
                <c:pt idx="18">
                  <c:v>6.1257422745431001E-17</c:v>
                </c:pt>
                <c:pt idx="19">
                  <c:v>0.57735026918962573</c:v>
                </c:pt>
                <c:pt idx="20">
                  <c:v>0.28867513459481303</c:v>
                </c:pt>
                <c:pt idx="21">
                  <c:v>-0.86602540378443849</c:v>
                </c:pt>
                <c:pt idx="22">
                  <c:v>-0.28867513459481281</c:v>
                </c:pt>
                <c:pt idx="23">
                  <c:v>0.28867513459481292</c:v>
                </c:pt>
                <c:pt idx="24">
                  <c:v>0.86602540378443871</c:v>
                </c:pt>
                <c:pt idx="25">
                  <c:v>-0.2886751345948127</c:v>
                </c:pt>
                <c:pt idx="26">
                  <c:v>-0.57735026918962573</c:v>
                </c:pt>
                <c:pt idx="27">
                  <c:v>6.1257422745431001E-17</c:v>
                </c:pt>
                <c:pt idx="28">
                  <c:v>0.57735026918962573</c:v>
                </c:pt>
                <c:pt idx="29">
                  <c:v>0.28867513459481303</c:v>
                </c:pt>
                <c:pt idx="30">
                  <c:v>-0.86602540378443849</c:v>
                </c:pt>
                <c:pt idx="31">
                  <c:v>-0.28867513459481281</c:v>
                </c:pt>
                <c:pt idx="32">
                  <c:v>0.28867513459481292</c:v>
                </c:pt>
                <c:pt idx="33">
                  <c:v>0.86602540378443871</c:v>
                </c:pt>
                <c:pt idx="34">
                  <c:v>-0.2886751345948127</c:v>
                </c:pt>
                <c:pt idx="35">
                  <c:v>-0.57735026918962573</c:v>
                </c:pt>
                <c:pt idx="36">
                  <c:v>6.1257422745431001E-17</c:v>
                </c:pt>
                <c:pt idx="37">
                  <c:v>0.57735026918962573</c:v>
                </c:pt>
                <c:pt idx="38">
                  <c:v>0.28867513459481303</c:v>
                </c:pt>
                <c:pt idx="39">
                  <c:v>-0.86602540378443849</c:v>
                </c:pt>
                <c:pt idx="40">
                  <c:v>-0.28867513459481281</c:v>
                </c:pt>
                <c:pt idx="41">
                  <c:v>0.28867513459481292</c:v>
                </c:pt>
                <c:pt idx="42">
                  <c:v>0.86602540378443871</c:v>
                </c:pt>
                <c:pt idx="43">
                  <c:v>-0.2886751345948127</c:v>
                </c:pt>
                <c:pt idx="44">
                  <c:v>-0.57735026918962573</c:v>
                </c:pt>
                <c:pt idx="45">
                  <c:v>6.1257422745431001E-17</c:v>
                </c:pt>
                <c:pt idx="46">
                  <c:v>0.57735026918962573</c:v>
                </c:pt>
                <c:pt idx="47">
                  <c:v>0.28867513459481303</c:v>
                </c:pt>
                <c:pt idx="48">
                  <c:v>-0.86602540378443849</c:v>
                </c:pt>
                <c:pt idx="49">
                  <c:v>-0.28867513459481281</c:v>
                </c:pt>
                <c:pt idx="50">
                  <c:v>0.28867513459481292</c:v>
                </c:pt>
                <c:pt idx="51">
                  <c:v>0.86602540378443871</c:v>
                </c:pt>
                <c:pt idx="52">
                  <c:v>-0.2886751345948127</c:v>
                </c:pt>
                <c:pt idx="53">
                  <c:v>-0.57735026918962573</c:v>
                </c:pt>
                <c:pt idx="54">
                  <c:v>6.1257422745431001E-17</c:v>
                </c:pt>
                <c:pt idx="55">
                  <c:v>0.57735026918962573</c:v>
                </c:pt>
                <c:pt idx="56">
                  <c:v>0.28867513459481303</c:v>
                </c:pt>
                <c:pt idx="57">
                  <c:v>-0.86602540378443849</c:v>
                </c:pt>
                <c:pt idx="58">
                  <c:v>-0.28867513459481281</c:v>
                </c:pt>
                <c:pt idx="59">
                  <c:v>0.28867513459481292</c:v>
                </c:pt>
                <c:pt idx="60">
                  <c:v>0.86602540378443871</c:v>
                </c:pt>
                <c:pt idx="61">
                  <c:v>-0.2886751345948127</c:v>
                </c:pt>
                <c:pt idx="62">
                  <c:v>-0.57735026918962573</c:v>
                </c:pt>
                <c:pt idx="63">
                  <c:v>6.1257422745431001E-17</c:v>
                </c:pt>
                <c:pt idx="64">
                  <c:v>0.57735026918962573</c:v>
                </c:pt>
                <c:pt idx="65">
                  <c:v>0.28867513459481303</c:v>
                </c:pt>
                <c:pt idx="66">
                  <c:v>-0.86602540378443849</c:v>
                </c:pt>
                <c:pt idx="67">
                  <c:v>-0.28867513459481281</c:v>
                </c:pt>
                <c:pt idx="68">
                  <c:v>0.28867513459481292</c:v>
                </c:pt>
                <c:pt idx="69">
                  <c:v>0.86602540378443871</c:v>
                </c:pt>
                <c:pt idx="70">
                  <c:v>-0.2886751345948127</c:v>
                </c:pt>
                <c:pt idx="71">
                  <c:v>-0.57735026918962573</c:v>
                </c:pt>
                <c:pt idx="72">
                  <c:v>6.1257422745431001E-17</c:v>
                </c:pt>
                <c:pt idx="73">
                  <c:v>0.57735026918962573</c:v>
                </c:pt>
                <c:pt idx="74">
                  <c:v>0.28867513459481303</c:v>
                </c:pt>
                <c:pt idx="75">
                  <c:v>-0.86602540378443849</c:v>
                </c:pt>
                <c:pt idx="76">
                  <c:v>-0.28867513459481281</c:v>
                </c:pt>
                <c:pt idx="77">
                  <c:v>0.28867513459481292</c:v>
                </c:pt>
                <c:pt idx="78">
                  <c:v>0.86602540378443871</c:v>
                </c:pt>
                <c:pt idx="79">
                  <c:v>-0.2886751345948127</c:v>
                </c:pt>
                <c:pt idx="80">
                  <c:v>-0.57735026918962573</c:v>
                </c:pt>
                <c:pt idx="81">
                  <c:v>6.1257422745431001E-17</c:v>
                </c:pt>
                <c:pt idx="82">
                  <c:v>0.57735026918962573</c:v>
                </c:pt>
                <c:pt idx="83">
                  <c:v>0.28867513459481303</c:v>
                </c:pt>
                <c:pt idx="84">
                  <c:v>-0.86602540378443849</c:v>
                </c:pt>
                <c:pt idx="85">
                  <c:v>-0.28867513459481281</c:v>
                </c:pt>
                <c:pt idx="86">
                  <c:v>0.28867513459481292</c:v>
                </c:pt>
                <c:pt idx="87">
                  <c:v>0.86602540378443871</c:v>
                </c:pt>
                <c:pt idx="88">
                  <c:v>-0.2886751345948127</c:v>
                </c:pt>
                <c:pt idx="89">
                  <c:v>-0.57735026918962573</c:v>
                </c:pt>
                <c:pt idx="90">
                  <c:v>6.1257422745431001E-17</c:v>
                </c:pt>
                <c:pt idx="91">
                  <c:v>0.57735026918962573</c:v>
                </c:pt>
                <c:pt idx="92">
                  <c:v>0.28867513459481303</c:v>
                </c:pt>
                <c:pt idx="93">
                  <c:v>-0.86602540378443849</c:v>
                </c:pt>
                <c:pt idx="94">
                  <c:v>-0.28867513459481281</c:v>
                </c:pt>
                <c:pt idx="95">
                  <c:v>0.28867513459481292</c:v>
                </c:pt>
                <c:pt idx="96">
                  <c:v>0.86602540378443871</c:v>
                </c:pt>
                <c:pt idx="97">
                  <c:v>-0.2886751345948127</c:v>
                </c:pt>
                <c:pt idx="98">
                  <c:v>-0.57735026918962573</c:v>
                </c:pt>
                <c:pt idx="99">
                  <c:v>6.1257422745431001E-17</c:v>
                </c:pt>
                <c:pt idx="100">
                  <c:v>0.57735026918962573</c:v>
                </c:pt>
                <c:pt idx="101">
                  <c:v>0.28867513459481303</c:v>
                </c:pt>
                <c:pt idx="102">
                  <c:v>-0.86602540378443849</c:v>
                </c:pt>
                <c:pt idx="103">
                  <c:v>-0.28867513459481281</c:v>
                </c:pt>
                <c:pt idx="104">
                  <c:v>0.28867513459481292</c:v>
                </c:pt>
                <c:pt idx="105">
                  <c:v>0.86602540378443871</c:v>
                </c:pt>
                <c:pt idx="106">
                  <c:v>-0.2886751345948127</c:v>
                </c:pt>
                <c:pt idx="107">
                  <c:v>-0.57735026918962573</c:v>
                </c:pt>
                <c:pt idx="108">
                  <c:v>6.1257422745431001E-17</c:v>
                </c:pt>
                <c:pt idx="109">
                  <c:v>0.57735026918962573</c:v>
                </c:pt>
                <c:pt idx="110">
                  <c:v>0.28867513459481303</c:v>
                </c:pt>
                <c:pt idx="111">
                  <c:v>-0.86602540378443849</c:v>
                </c:pt>
                <c:pt idx="112">
                  <c:v>-0.28867513459481281</c:v>
                </c:pt>
                <c:pt idx="113">
                  <c:v>0.28867513459481292</c:v>
                </c:pt>
                <c:pt idx="114">
                  <c:v>0.86602540378443871</c:v>
                </c:pt>
                <c:pt idx="115">
                  <c:v>-0.2886751345948127</c:v>
                </c:pt>
                <c:pt idx="116">
                  <c:v>-0.57735026918962573</c:v>
                </c:pt>
                <c:pt idx="117">
                  <c:v>6.1257422745431001E-17</c:v>
                </c:pt>
                <c:pt idx="118">
                  <c:v>0.57735026918962573</c:v>
                </c:pt>
                <c:pt idx="119">
                  <c:v>0.28867513459481303</c:v>
                </c:pt>
                <c:pt idx="120">
                  <c:v>-0.86602540378443849</c:v>
                </c:pt>
                <c:pt idx="121">
                  <c:v>-0.28867513459481281</c:v>
                </c:pt>
                <c:pt idx="122">
                  <c:v>0.28867513459481292</c:v>
                </c:pt>
                <c:pt idx="123">
                  <c:v>0.86602540378443871</c:v>
                </c:pt>
                <c:pt idx="124">
                  <c:v>-0.2886751345948127</c:v>
                </c:pt>
                <c:pt idx="125">
                  <c:v>-0.57735026918962573</c:v>
                </c:pt>
                <c:pt idx="126">
                  <c:v>6.1257422745431001E-17</c:v>
                </c:pt>
                <c:pt idx="127">
                  <c:v>0.57735026918962573</c:v>
                </c:pt>
                <c:pt idx="128">
                  <c:v>0.28867513459481303</c:v>
                </c:pt>
                <c:pt idx="129">
                  <c:v>-0.86602540378443849</c:v>
                </c:pt>
                <c:pt idx="130">
                  <c:v>-0.28867513459481281</c:v>
                </c:pt>
                <c:pt idx="131">
                  <c:v>0.28867513459481292</c:v>
                </c:pt>
                <c:pt idx="132">
                  <c:v>0.86602540378443871</c:v>
                </c:pt>
                <c:pt idx="133">
                  <c:v>-0.2886751345948127</c:v>
                </c:pt>
                <c:pt idx="134">
                  <c:v>-0.57735026918962573</c:v>
                </c:pt>
                <c:pt idx="135">
                  <c:v>6.1257422745431001E-17</c:v>
                </c:pt>
                <c:pt idx="136">
                  <c:v>0.57735026918962573</c:v>
                </c:pt>
                <c:pt idx="137">
                  <c:v>0.28867513459481303</c:v>
                </c:pt>
                <c:pt idx="138">
                  <c:v>-0.86602540378443849</c:v>
                </c:pt>
                <c:pt idx="139">
                  <c:v>-0.28867513459481281</c:v>
                </c:pt>
                <c:pt idx="140">
                  <c:v>0.28867513459481292</c:v>
                </c:pt>
                <c:pt idx="141">
                  <c:v>0.86602540378443871</c:v>
                </c:pt>
                <c:pt idx="142">
                  <c:v>-0.2886751345948127</c:v>
                </c:pt>
                <c:pt idx="143">
                  <c:v>-0.57735026918962573</c:v>
                </c:pt>
                <c:pt idx="144">
                  <c:v>6.1257422745431001E-17</c:v>
                </c:pt>
                <c:pt idx="145">
                  <c:v>0.57735026918962573</c:v>
                </c:pt>
                <c:pt idx="146">
                  <c:v>0.28867513459481303</c:v>
                </c:pt>
                <c:pt idx="147">
                  <c:v>-0.86602540378443849</c:v>
                </c:pt>
                <c:pt idx="148">
                  <c:v>-0.28867513459481281</c:v>
                </c:pt>
                <c:pt idx="149">
                  <c:v>0.28867513459481292</c:v>
                </c:pt>
                <c:pt idx="150">
                  <c:v>0.86602540378443871</c:v>
                </c:pt>
                <c:pt idx="151">
                  <c:v>-0.2886751345948127</c:v>
                </c:pt>
                <c:pt idx="152">
                  <c:v>-0.57735026918962573</c:v>
                </c:pt>
                <c:pt idx="153">
                  <c:v>6.1257422745431001E-17</c:v>
                </c:pt>
                <c:pt idx="154">
                  <c:v>0.57735026918962573</c:v>
                </c:pt>
                <c:pt idx="155">
                  <c:v>0.28867513459481303</c:v>
                </c:pt>
                <c:pt idx="156">
                  <c:v>-0.86602540378443849</c:v>
                </c:pt>
                <c:pt idx="157">
                  <c:v>-0.28867513459481281</c:v>
                </c:pt>
                <c:pt idx="158">
                  <c:v>0.28867513459481292</c:v>
                </c:pt>
                <c:pt idx="159">
                  <c:v>0.86602540378443871</c:v>
                </c:pt>
                <c:pt idx="160">
                  <c:v>-0.2886751345948127</c:v>
                </c:pt>
                <c:pt idx="161">
                  <c:v>-0.57735026918962573</c:v>
                </c:pt>
                <c:pt idx="162">
                  <c:v>6.1257422745431001E-17</c:v>
                </c:pt>
                <c:pt idx="163">
                  <c:v>0.57735026918962573</c:v>
                </c:pt>
                <c:pt idx="164">
                  <c:v>0.28867513459481303</c:v>
                </c:pt>
                <c:pt idx="165">
                  <c:v>-0.86602540378443849</c:v>
                </c:pt>
                <c:pt idx="166">
                  <c:v>-0.28867513459481281</c:v>
                </c:pt>
                <c:pt idx="167">
                  <c:v>0.28867513459481292</c:v>
                </c:pt>
                <c:pt idx="168">
                  <c:v>0.86602540378443871</c:v>
                </c:pt>
                <c:pt idx="169">
                  <c:v>-0.2886751345948127</c:v>
                </c:pt>
                <c:pt idx="170">
                  <c:v>-0.57735026918962573</c:v>
                </c:pt>
                <c:pt idx="171">
                  <c:v>6.1257422745431001E-17</c:v>
                </c:pt>
                <c:pt idx="172">
                  <c:v>0.57735026918962573</c:v>
                </c:pt>
                <c:pt idx="173">
                  <c:v>0.28867513459481303</c:v>
                </c:pt>
                <c:pt idx="174">
                  <c:v>-0.86602540378443849</c:v>
                </c:pt>
                <c:pt idx="175">
                  <c:v>-0.28867513459481281</c:v>
                </c:pt>
                <c:pt idx="176">
                  <c:v>0.28867513459481292</c:v>
                </c:pt>
                <c:pt idx="177">
                  <c:v>0.86602540378443871</c:v>
                </c:pt>
                <c:pt idx="178">
                  <c:v>-0.2886751345948127</c:v>
                </c:pt>
                <c:pt idx="179">
                  <c:v>-0.57735026918962573</c:v>
                </c:pt>
                <c:pt idx="180">
                  <c:v>6.1257422745431001E-17</c:v>
                </c:pt>
                <c:pt idx="181">
                  <c:v>0.57735026918962573</c:v>
                </c:pt>
                <c:pt idx="182">
                  <c:v>0.28867513459481303</c:v>
                </c:pt>
                <c:pt idx="183">
                  <c:v>-0.86602540378443849</c:v>
                </c:pt>
                <c:pt idx="184">
                  <c:v>-0.28867513459481281</c:v>
                </c:pt>
                <c:pt idx="185">
                  <c:v>0.28867513459481292</c:v>
                </c:pt>
                <c:pt idx="186">
                  <c:v>0.86602540378443871</c:v>
                </c:pt>
                <c:pt idx="187">
                  <c:v>-0.2886751345948127</c:v>
                </c:pt>
                <c:pt idx="188">
                  <c:v>-0.57735026918962573</c:v>
                </c:pt>
                <c:pt idx="189">
                  <c:v>6.1257422745431001E-17</c:v>
                </c:pt>
                <c:pt idx="190">
                  <c:v>0.57735026918962573</c:v>
                </c:pt>
                <c:pt idx="191">
                  <c:v>0.28867513459481303</c:v>
                </c:pt>
                <c:pt idx="192">
                  <c:v>-0.86602540378443849</c:v>
                </c:pt>
                <c:pt idx="193">
                  <c:v>-0.28867513459481281</c:v>
                </c:pt>
                <c:pt idx="194">
                  <c:v>0.28867513459481292</c:v>
                </c:pt>
                <c:pt idx="195">
                  <c:v>0.86602540378443871</c:v>
                </c:pt>
                <c:pt idx="196">
                  <c:v>-0.2886751345948127</c:v>
                </c:pt>
                <c:pt idx="197">
                  <c:v>-0.57735026918962573</c:v>
                </c:pt>
                <c:pt idx="198">
                  <c:v>6.1257422745431001E-17</c:v>
                </c:pt>
                <c:pt idx="199">
                  <c:v>0.57735026918962573</c:v>
                </c:pt>
                <c:pt idx="200">
                  <c:v>0.28867513459481303</c:v>
                </c:pt>
                <c:pt idx="201">
                  <c:v>-0.86602540378443849</c:v>
                </c:pt>
                <c:pt idx="202">
                  <c:v>-0.28867513459481281</c:v>
                </c:pt>
                <c:pt idx="203">
                  <c:v>0.28867513459481292</c:v>
                </c:pt>
                <c:pt idx="204">
                  <c:v>0.86602540378443871</c:v>
                </c:pt>
                <c:pt idx="205">
                  <c:v>-0.2886751345948127</c:v>
                </c:pt>
                <c:pt idx="206">
                  <c:v>-0.57735026918962573</c:v>
                </c:pt>
                <c:pt idx="207">
                  <c:v>6.1257422745431001E-17</c:v>
                </c:pt>
                <c:pt idx="208">
                  <c:v>0.57735026918962573</c:v>
                </c:pt>
                <c:pt idx="209">
                  <c:v>0.28867513459481303</c:v>
                </c:pt>
                <c:pt idx="210">
                  <c:v>-0.86602540378443849</c:v>
                </c:pt>
                <c:pt idx="211">
                  <c:v>-0.28867513459481281</c:v>
                </c:pt>
                <c:pt idx="212">
                  <c:v>0.28867513459481292</c:v>
                </c:pt>
                <c:pt idx="213">
                  <c:v>0.86602540378443871</c:v>
                </c:pt>
                <c:pt idx="214">
                  <c:v>-0.2886751345948127</c:v>
                </c:pt>
                <c:pt idx="215">
                  <c:v>-0.57735026918962573</c:v>
                </c:pt>
                <c:pt idx="216">
                  <c:v>6.1257422745431001E-17</c:v>
                </c:pt>
                <c:pt idx="217">
                  <c:v>0.57735026918962573</c:v>
                </c:pt>
                <c:pt idx="218">
                  <c:v>0.28867513459481303</c:v>
                </c:pt>
                <c:pt idx="219">
                  <c:v>-0.86602540378443849</c:v>
                </c:pt>
                <c:pt idx="220">
                  <c:v>-0.28867513459481281</c:v>
                </c:pt>
                <c:pt idx="221">
                  <c:v>0.28867513459481292</c:v>
                </c:pt>
                <c:pt idx="222">
                  <c:v>0.86602540378443871</c:v>
                </c:pt>
                <c:pt idx="223">
                  <c:v>-0.2886751345948127</c:v>
                </c:pt>
                <c:pt idx="224">
                  <c:v>-0.57735026918962573</c:v>
                </c:pt>
                <c:pt idx="225">
                  <c:v>6.1257422745431001E-17</c:v>
                </c:pt>
                <c:pt idx="226">
                  <c:v>0.57735026918962573</c:v>
                </c:pt>
                <c:pt idx="227">
                  <c:v>0.28867513459481303</c:v>
                </c:pt>
                <c:pt idx="228">
                  <c:v>-0.86602540378443849</c:v>
                </c:pt>
                <c:pt idx="229">
                  <c:v>-0.28867513459481281</c:v>
                </c:pt>
                <c:pt idx="230">
                  <c:v>0.28867513459481292</c:v>
                </c:pt>
                <c:pt idx="231">
                  <c:v>0.86602540378443871</c:v>
                </c:pt>
                <c:pt idx="232">
                  <c:v>-0.2886751345948127</c:v>
                </c:pt>
                <c:pt idx="233">
                  <c:v>-0.57735026918962573</c:v>
                </c:pt>
                <c:pt idx="234">
                  <c:v>6.1257422745431001E-17</c:v>
                </c:pt>
                <c:pt idx="235">
                  <c:v>0.57735026918962573</c:v>
                </c:pt>
                <c:pt idx="236">
                  <c:v>0.28867513459481303</c:v>
                </c:pt>
                <c:pt idx="237">
                  <c:v>-0.86602540378443849</c:v>
                </c:pt>
                <c:pt idx="238">
                  <c:v>-0.28867513459481281</c:v>
                </c:pt>
                <c:pt idx="239">
                  <c:v>0.28867513459481292</c:v>
                </c:pt>
                <c:pt idx="240">
                  <c:v>0.86602540378443871</c:v>
                </c:pt>
                <c:pt idx="241">
                  <c:v>-0.2886751345948127</c:v>
                </c:pt>
                <c:pt idx="242">
                  <c:v>-0.57735026918962573</c:v>
                </c:pt>
                <c:pt idx="243">
                  <c:v>6.1257422745431001E-17</c:v>
                </c:pt>
                <c:pt idx="244">
                  <c:v>0.57735026918962573</c:v>
                </c:pt>
                <c:pt idx="245">
                  <c:v>0.28867513459481303</c:v>
                </c:pt>
                <c:pt idx="246">
                  <c:v>-0.86602540378443849</c:v>
                </c:pt>
                <c:pt idx="247">
                  <c:v>-0.28867513459481281</c:v>
                </c:pt>
                <c:pt idx="248">
                  <c:v>0.28867513459481292</c:v>
                </c:pt>
                <c:pt idx="249">
                  <c:v>0.86602540378443871</c:v>
                </c:pt>
                <c:pt idx="250">
                  <c:v>-0.2886751345948127</c:v>
                </c:pt>
                <c:pt idx="251">
                  <c:v>-0.57735026918962573</c:v>
                </c:pt>
                <c:pt idx="252">
                  <c:v>6.1257422745431001E-17</c:v>
                </c:pt>
                <c:pt idx="253">
                  <c:v>0.57735026918962573</c:v>
                </c:pt>
                <c:pt idx="254">
                  <c:v>0.28867513459481303</c:v>
                </c:pt>
                <c:pt idx="255">
                  <c:v>-0.86602540378443849</c:v>
                </c:pt>
                <c:pt idx="256">
                  <c:v>-0.28867513459481281</c:v>
                </c:pt>
                <c:pt idx="257">
                  <c:v>0.28867513459481292</c:v>
                </c:pt>
                <c:pt idx="258">
                  <c:v>0.86602540378443871</c:v>
                </c:pt>
                <c:pt idx="259">
                  <c:v>-0.2886751345948127</c:v>
                </c:pt>
                <c:pt idx="260">
                  <c:v>-0.57735026918962573</c:v>
                </c:pt>
                <c:pt idx="261">
                  <c:v>6.1257422745431001E-17</c:v>
                </c:pt>
                <c:pt idx="262">
                  <c:v>0.57735026918962573</c:v>
                </c:pt>
                <c:pt idx="263">
                  <c:v>0.28867513459481303</c:v>
                </c:pt>
                <c:pt idx="264">
                  <c:v>-0.86602540378443849</c:v>
                </c:pt>
                <c:pt idx="265">
                  <c:v>-0.28867513459481281</c:v>
                </c:pt>
                <c:pt idx="266">
                  <c:v>0.28867513459481292</c:v>
                </c:pt>
                <c:pt idx="267">
                  <c:v>0.86602540378443871</c:v>
                </c:pt>
                <c:pt idx="268">
                  <c:v>-0.2886751345948127</c:v>
                </c:pt>
                <c:pt idx="269">
                  <c:v>-0.57735026918962573</c:v>
                </c:pt>
                <c:pt idx="270">
                  <c:v>6.1257422745431001E-17</c:v>
                </c:pt>
                <c:pt idx="271">
                  <c:v>0.57735026918962573</c:v>
                </c:pt>
                <c:pt idx="272">
                  <c:v>0.28867513459481303</c:v>
                </c:pt>
                <c:pt idx="273">
                  <c:v>-0.86602540378443849</c:v>
                </c:pt>
                <c:pt idx="274">
                  <c:v>-0.28867513459481281</c:v>
                </c:pt>
                <c:pt idx="275">
                  <c:v>0.28867513459481292</c:v>
                </c:pt>
                <c:pt idx="276">
                  <c:v>0.86602540378443871</c:v>
                </c:pt>
                <c:pt idx="277">
                  <c:v>-0.2886751345948127</c:v>
                </c:pt>
                <c:pt idx="278">
                  <c:v>-0.57735026918962573</c:v>
                </c:pt>
                <c:pt idx="279">
                  <c:v>6.1257422745431001E-17</c:v>
                </c:pt>
                <c:pt idx="280">
                  <c:v>0.57735026918962573</c:v>
                </c:pt>
                <c:pt idx="281">
                  <c:v>0.28867513459481303</c:v>
                </c:pt>
                <c:pt idx="282">
                  <c:v>-0.86602540378443849</c:v>
                </c:pt>
                <c:pt idx="283">
                  <c:v>-0.28867513459481281</c:v>
                </c:pt>
                <c:pt idx="284">
                  <c:v>0.28867513459481292</c:v>
                </c:pt>
                <c:pt idx="285">
                  <c:v>0.86602540378443871</c:v>
                </c:pt>
                <c:pt idx="286">
                  <c:v>-0.2886751345948127</c:v>
                </c:pt>
                <c:pt idx="287">
                  <c:v>-0.57735026918962573</c:v>
                </c:pt>
                <c:pt idx="288">
                  <c:v>6.1257422745431001E-17</c:v>
                </c:pt>
                <c:pt idx="289">
                  <c:v>0.57735026918962573</c:v>
                </c:pt>
                <c:pt idx="290">
                  <c:v>0.28867513459481303</c:v>
                </c:pt>
                <c:pt idx="291">
                  <c:v>-0.86602540378443849</c:v>
                </c:pt>
                <c:pt idx="292">
                  <c:v>-0.28867513459481281</c:v>
                </c:pt>
                <c:pt idx="293">
                  <c:v>0.28867513459481292</c:v>
                </c:pt>
                <c:pt idx="294">
                  <c:v>0.86602540378443871</c:v>
                </c:pt>
                <c:pt idx="295">
                  <c:v>-0.2886751345948127</c:v>
                </c:pt>
                <c:pt idx="296">
                  <c:v>-0.57735026918962573</c:v>
                </c:pt>
                <c:pt idx="297">
                  <c:v>6.1257422745431001E-17</c:v>
                </c:pt>
                <c:pt idx="298">
                  <c:v>0.57735026918962573</c:v>
                </c:pt>
                <c:pt idx="299">
                  <c:v>0.28867513459481303</c:v>
                </c:pt>
                <c:pt idx="300">
                  <c:v>-0.86602540378443849</c:v>
                </c:pt>
                <c:pt idx="301">
                  <c:v>-0.28867513459481281</c:v>
                </c:pt>
                <c:pt idx="302">
                  <c:v>0.28867513459481292</c:v>
                </c:pt>
                <c:pt idx="303">
                  <c:v>0.86602540378443871</c:v>
                </c:pt>
                <c:pt idx="304">
                  <c:v>-0.2886751345948127</c:v>
                </c:pt>
                <c:pt idx="305">
                  <c:v>-0.57735026918962573</c:v>
                </c:pt>
                <c:pt idx="306">
                  <c:v>6.1257422745431001E-17</c:v>
                </c:pt>
                <c:pt idx="307">
                  <c:v>0.57735026918962573</c:v>
                </c:pt>
                <c:pt idx="308">
                  <c:v>0.28867513459481303</c:v>
                </c:pt>
                <c:pt idx="309">
                  <c:v>-0.86602540378443849</c:v>
                </c:pt>
                <c:pt idx="310">
                  <c:v>-0.28867513459481281</c:v>
                </c:pt>
                <c:pt idx="311">
                  <c:v>0.28867513459481292</c:v>
                </c:pt>
                <c:pt idx="312">
                  <c:v>0.86602540378443871</c:v>
                </c:pt>
                <c:pt idx="313">
                  <c:v>-0.2886751345948127</c:v>
                </c:pt>
                <c:pt idx="314">
                  <c:v>-0.57735026918962573</c:v>
                </c:pt>
                <c:pt idx="315">
                  <c:v>6.1257422745431001E-17</c:v>
                </c:pt>
                <c:pt idx="316">
                  <c:v>0.57735026918962573</c:v>
                </c:pt>
                <c:pt idx="317">
                  <c:v>0.28867513459481303</c:v>
                </c:pt>
                <c:pt idx="318">
                  <c:v>-0.86602540378443849</c:v>
                </c:pt>
                <c:pt idx="319">
                  <c:v>-0.28867513459481281</c:v>
                </c:pt>
                <c:pt idx="320">
                  <c:v>0.28867513459481292</c:v>
                </c:pt>
                <c:pt idx="321">
                  <c:v>0.86602540378443871</c:v>
                </c:pt>
                <c:pt idx="322">
                  <c:v>-0.2886751345948127</c:v>
                </c:pt>
                <c:pt idx="323">
                  <c:v>-0.57735026918962573</c:v>
                </c:pt>
                <c:pt idx="324">
                  <c:v>6.1257422745431001E-17</c:v>
                </c:pt>
                <c:pt idx="325">
                  <c:v>0.57735026918962573</c:v>
                </c:pt>
                <c:pt idx="326">
                  <c:v>0.28867513459481303</c:v>
                </c:pt>
                <c:pt idx="327">
                  <c:v>-0.86602540378443849</c:v>
                </c:pt>
                <c:pt idx="328">
                  <c:v>-0.28867513459481281</c:v>
                </c:pt>
                <c:pt idx="329">
                  <c:v>0.28867513459481292</c:v>
                </c:pt>
                <c:pt idx="330">
                  <c:v>0.86602540378443871</c:v>
                </c:pt>
                <c:pt idx="331">
                  <c:v>-0.2886751345948127</c:v>
                </c:pt>
                <c:pt idx="332">
                  <c:v>-0.57735026918962573</c:v>
                </c:pt>
                <c:pt idx="333">
                  <c:v>6.1257422745431001E-17</c:v>
                </c:pt>
                <c:pt idx="334">
                  <c:v>0.57735026918962573</c:v>
                </c:pt>
                <c:pt idx="335">
                  <c:v>0.28867513459481303</c:v>
                </c:pt>
                <c:pt idx="336">
                  <c:v>-0.86602540378443849</c:v>
                </c:pt>
                <c:pt idx="337">
                  <c:v>-0.28867513459481281</c:v>
                </c:pt>
                <c:pt idx="338">
                  <c:v>0.28867513459481292</c:v>
                </c:pt>
                <c:pt idx="339">
                  <c:v>0.86602540378443871</c:v>
                </c:pt>
                <c:pt idx="340">
                  <c:v>-0.2886751345948127</c:v>
                </c:pt>
                <c:pt idx="341">
                  <c:v>-0.57735026918962573</c:v>
                </c:pt>
                <c:pt idx="342">
                  <c:v>6.1257422745431001E-17</c:v>
                </c:pt>
                <c:pt idx="343">
                  <c:v>0.57735026918962573</c:v>
                </c:pt>
                <c:pt idx="344">
                  <c:v>0.28867513459481303</c:v>
                </c:pt>
                <c:pt idx="345">
                  <c:v>-0.86602540378443849</c:v>
                </c:pt>
                <c:pt idx="346">
                  <c:v>-0.28867513459481281</c:v>
                </c:pt>
                <c:pt idx="347">
                  <c:v>0.28867513459481292</c:v>
                </c:pt>
                <c:pt idx="348">
                  <c:v>0.86602540378443871</c:v>
                </c:pt>
                <c:pt idx="349">
                  <c:v>-0.2886751345948127</c:v>
                </c:pt>
                <c:pt idx="350">
                  <c:v>-0.57735026918962573</c:v>
                </c:pt>
                <c:pt idx="351">
                  <c:v>6.1257422745431001E-17</c:v>
                </c:pt>
                <c:pt idx="352">
                  <c:v>0.57735026918962573</c:v>
                </c:pt>
                <c:pt idx="353">
                  <c:v>0.28867513459481303</c:v>
                </c:pt>
                <c:pt idx="354">
                  <c:v>-0.86602540378443849</c:v>
                </c:pt>
                <c:pt idx="355">
                  <c:v>-0.28867513459481281</c:v>
                </c:pt>
                <c:pt idx="356">
                  <c:v>0.28867513459481292</c:v>
                </c:pt>
                <c:pt idx="357">
                  <c:v>0.86602540378443871</c:v>
                </c:pt>
                <c:pt idx="358">
                  <c:v>-0.2886751345948127</c:v>
                </c:pt>
                <c:pt idx="359">
                  <c:v>-0.57735026918962573</c:v>
                </c:pt>
                <c:pt idx="360">
                  <c:v>6.1257422745431001E-17</c:v>
                </c:pt>
                <c:pt idx="361">
                  <c:v>0.57735026918962573</c:v>
                </c:pt>
                <c:pt idx="362">
                  <c:v>0.28867513459481303</c:v>
                </c:pt>
                <c:pt idx="363">
                  <c:v>-0.86602540378443849</c:v>
                </c:pt>
                <c:pt idx="364">
                  <c:v>-0.28867513459481281</c:v>
                </c:pt>
                <c:pt idx="365">
                  <c:v>0.28867513459481292</c:v>
                </c:pt>
                <c:pt idx="366">
                  <c:v>0.86602540378443871</c:v>
                </c:pt>
                <c:pt idx="367">
                  <c:v>-0.2886751345948127</c:v>
                </c:pt>
                <c:pt idx="368">
                  <c:v>-0.57735026918962573</c:v>
                </c:pt>
                <c:pt idx="369">
                  <c:v>6.1257422745431001E-17</c:v>
                </c:pt>
                <c:pt idx="370">
                  <c:v>0.57735026918962573</c:v>
                </c:pt>
                <c:pt idx="371">
                  <c:v>0.28867513459481303</c:v>
                </c:pt>
                <c:pt idx="372">
                  <c:v>-0.86602540378443849</c:v>
                </c:pt>
                <c:pt idx="373">
                  <c:v>-0.28867513459481281</c:v>
                </c:pt>
                <c:pt idx="374">
                  <c:v>0.28867513459481292</c:v>
                </c:pt>
                <c:pt idx="375">
                  <c:v>0.86602540378443871</c:v>
                </c:pt>
                <c:pt idx="376">
                  <c:v>-0.2886751345948127</c:v>
                </c:pt>
                <c:pt idx="377">
                  <c:v>-0.57735026918962573</c:v>
                </c:pt>
                <c:pt idx="378">
                  <c:v>6.1257422745431001E-17</c:v>
                </c:pt>
                <c:pt idx="379">
                  <c:v>0.57735026918962573</c:v>
                </c:pt>
                <c:pt idx="380">
                  <c:v>0.28867513459481303</c:v>
                </c:pt>
                <c:pt idx="381">
                  <c:v>-0.86602540378443849</c:v>
                </c:pt>
                <c:pt idx="382">
                  <c:v>-0.28867513459481281</c:v>
                </c:pt>
                <c:pt idx="383">
                  <c:v>0.28867513459481292</c:v>
                </c:pt>
                <c:pt idx="384">
                  <c:v>0.86602540378443871</c:v>
                </c:pt>
                <c:pt idx="385">
                  <c:v>-0.2886751345948127</c:v>
                </c:pt>
                <c:pt idx="386">
                  <c:v>-0.57735026918962573</c:v>
                </c:pt>
                <c:pt idx="387">
                  <c:v>6.1257422745431001E-17</c:v>
                </c:pt>
                <c:pt idx="388">
                  <c:v>0.57735026918962573</c:v>
                </c:pt>
                <c:pt idx="389">
                  <c:v>0.28867513459481303</c:v>
                </c:pt>
                <c:pt idx="390">
                  <c:v>-0.86602540378443849</c:v>
                </c:pt>
                <c:pt idx="391">
                  <c:v>-0.28867513459481281</c:v>
                </c:pt>
                <c:pt idx="392">
                  <c:v>0.28867513459481292</c:v>
                </c:pt>
                <c:pt idx="393">
                  <c:v>0.86602540378443871</c:v>
                </c:pt>
                <c:pt idx="394">
                  <c:v>-0.2886751345948127</c:v>
                </c:pt>
                <c:pt idx="395">
                  <c:v>-0.57735026918962573</c:v>
                </c:pt>
                <c:pt idx="396">
                  <c:v>6.1257422745431001E-17</c:v>
                </c:pt>
                <c:pt idx="397">
                  <c:v>0.57735026918962573</c:v>
                </c:pt>
                <c:pt idx="398">
                  <c:v>0.28867513459481303</c:v>
                </c:pt>
                <c:pt idx="399">
                  <c:v>-0.86602540378443849</c:v>
                </c:pt>
                <c:pt idx="400">
                  <c:v>-0.28867513459481281</c:v>
                </c:pt>
                <c:pt idx="401">
                  <c:v>0.28867513459481292</c:v>
                </c:pt>
                <c:pt idx="402">
                  <c:v>0.86602540378443871</c:v>
                </c:pt>
                <c:pt idx="403">
                  <c:v>-0.2886751345948127</c:v>
                </c:pt>
                <c:pt idx="404">
                  <c:v>-0.57735026918962573</c:v>
                </c:pt>
                <c:pt idx="405">
                  <c:v>6.1257422745431001E-17</c:v>
                </c:pt>
                <c:pt idx="406">
                  <c:v>0.57735026918962573</c:v>
                </c:pt>
                <c:pt idx="407">
                  <c:v>0.28867513459481303</c:v>
                </c:pt>
                <c:pt idx="408">
                  <c:v>-0.86602540378443849</c:v>
                </c:pt>
                <c:pt idx="409">
                  <c:v>-0.28867513459481281</c:v>
                </c:pt>
                <c:pt idx="410">
                  <c:v>0.28867513459481292</c:v>
                </c:pt>
                <c:pt idx="411">
                  <c:v>0.86602540378443871</c:v>
                </c:pt>
                <c:pt idx="412">
                  <c:v>-0.2886751345948127</c:v>
                </c:pt>
                <c:pt idx="413">
                  <c:v>-0.57735026918962573</c:v>
                </c:pt>
                <c:pt idx="414">
                  <c:v>6.1257422745431001E-17</c:v>
                </c:pt>
                <c:pt idx="415">
                  <c:v>0.57735026918962573</c:v>
                </c:pt>
                <c:pt idx="416">
                  <c:v>0.28867513459481303</c:v>
                </c:pt>
                <c:pt idx="417">
                  <c:v>-0.86602540378443849</c:v>
                </c:pt>
                <c:pt idx="418">
                  <c:v>-0.28867513459481281</c:v>
                </c:pt>
                <c:pt idx="419">
                  <c:v>0.28867513459481292</c:v>
                </c:pt>
                <c:pt idx="420">
                  <c:v>0.86602540378443871</c:v>
                </c:pt>
                <c:pt idx="421">
                  <c:v>-0.2886751345948127</c:v>
                </c:pt>
                <c:pt idx="422">
                  <c:v>-0.57735026918962573</c:v>
                </c:pt>
                <c:pt idx="423">
                  <c:v>6.1257422745431001E-17</c:v>
                </c:pt>
                <c:pt idx="424">
                  <c:v>0.57735026918962573</c:v>
                </c:pt>
                <c:pt idx="425">
                  <c:v>0.28867513459481303</c:v>
                </c:pt>
                <c:pt idx="426">
                  <c:v>-0.86602540378443849</c:v>
                </c:pt>
                <c:pt idx="427">
                  <c:v>-0.28867513459481281</c:v>
                </c:pt>
                <c:pt idx="428">
                  <c:v>0.28867513459481292</c:v>
                </c:pt>
                <c:pt idx="429">
                  <c:v>0.86602540378443871</c:v>
                </c:pt>
                <c:pt idx="430">
                  <c:v>-0.2886751345948127</c:v>
                </c:pt>
                <c:pt idx="431">
                  <c:v>-0.57735026918962573</c:v>
                </c:pt>
                <c:pt idx="432">
                  <c:v>6.1257422745431001E-17</c:v>
                </c:pt>
                <c:pt idx="433">
                  <c:v>0.57735026918962573</c:v>
                </c:pt>
                <c:pt idx="434">
                  <c:v>0.28867513459481303</c:v>
                </c:pt>
                <c:pt idx="435">
                  <c:v>-0.86602540378443849</c:v>
                </c:pt>
                <c:pt idx="436">
                  <c:v>-0.28867513459481281</c:v>
                </c:pt>
                <c:pt idx="437">
                  <c:v>0.28867513459481292</c:v>
                </c:pt>
                <c:pt idx="438">
                  <c:v>0.86602540378443871</c:v>
                </c:pt>
                <c:pt idx="439">
                  <c:v>-0.2886751345948127</c:v>
                </c:pt>
                <c:pt idx="440">
                  <c:v>-0.57735026918962573</c:v>
                </c:pt>
                <c:pt idx="441">
                  <c:v>6.1257422745431001E-17</c:v>
                </c:pt>
                <c:pt idx="442">
                  <c:v>0.57735026918962573</c:v>
                </c:pt>
                <c:pt idx="443">
                  <c:v>0.28867513459481303</c:v>
                </c:pt>
                <c:pt idx="444">
                  <c:v>-0.86602540378443849</c:v>
                </c:pt>
                <c:pt idx="445">
                  <c:v>-0.28867513459481281</c:v>
                </c:pt>
                <c:pt idx="446">
                  <c:v>0.28867513459481292</c:v>
                </c:pt>
                <c:pt idx="447">
                  <c:v>0.86602540378443871</c:v>
                </c:pt>
                <c:pt idx="448">
                  <c:v>-0.2886751345948127</c:v>
                </c:pt>
                <c:pt idx="449">
                  <c:v>-0.57735026918962573</c:v>
                </c:pt>
                <c:pt idx="450">
                  <c:v>6.1257422745431001E-17</c:v>
                </c:pt>
                <c:pt idx="451">
                  <c:v>0.57735026918962573</c:v>
                </c:pt>
                <c:pt idx="452">
                  <c:v>0.28867513459481303</c:v>
                </c:pt>
                <c:pt idx="453">
                  <c:v>-0.86602540378443849</c:v>
                </c:pt>
                <c:pt idx="454">
                  <c:v>-0.28867513459481281</c:v>
                </c:pt>
                <c:pt idx="455">
                  <c:v>0.28867513459481292</c:v>
                </c:pt>
                <c:pt idx="456">
                  <c:v>0.86602540378443871</c:v>
                </c:pt>
                <c:pt idx="457">
                  <c:v>-0.2886751345948127</c:v>
                </c:pt>
                <c:pt idx="458">
                  <c:v>-0.57735026918962573</c:v>
                </c:pt>
                <c:pt idx="459">
                  <c:v>6.1257422745431001E-17</c:v>
                </c:pt>
                <c:pt idx="460">
                  <c:v>0.57735026918962573</c:v>
                </c:pt>
                <c:pt idx="461">
                  <c:v>0.28867513459481303</c:v>
                </c:pt>
                <c:pt idx="462">
                  <c:v>-0.86602540378443849</c:v>
                </c:pt>
                <c:pt idx="463">
                  <c:v>-0.28867513459481281</c:v>
                </c:pt>
                <c:pt idx="464">
                  <c:v>0.28867513459481292</c:v>
                </c:pt>
                <c:pt idx="465">
                  <c:v>0.86602540378443871</c:v>
                </c:pt>
                <c:pt idx="466">
                  <c:v>-0.2886751345948127</c:v>
                </c:pt>
                <c:pt idx="467">
                  <c:v>-0.57735026918962573</c:v>
                </c:pt>
                <c:pt idx="468">
                  <c:v>6.1257422745431001E-17</c:v>
                </c:pt>
                <c:pt idx="469">
                  <c:v>0.57735026918962573</c:v>
                </c:pt>
                <c:pt idx="470">
                  <c:v>0.28867513459481303</c:v>
                </c:pt>
                <c:pt idx="471">
                  <c:v>-0.86602540378443849</c:v>
                </c:pt>
                <c:pt idx="472">
                  <c:v>-0.28867513459481281</c:v>
                </c:pt>
                <c:pt idx="473">
                  <c:v>0.28867513459481292</c:v>
                </c:pt>
                <c:pt idx="474">
                  <c:v>0.86602540378443871</c:v>
                </c:pt>
                <c:pt idx="475">
                  <c:v>-0.2886751345948127</c:v>
                </c:pt>
                <c:pt idx="476">
                  <c:v>-0.57735026918962573</c:v>
                </c:pt>
                <c:pt idx="477">
                  <c:v>6.1257422745431001E-17</c:v>
                </c:pt>
                <c:pt idx="478">
                  <c:v>0.57735026918962573</c:v>
                </c:pt>
                <c:pt idx="479">
                  <c:v>0.28867513459481303</c:v>
                </c:pt>
                <c:pt idx="480">
                  <c:v>-0.86602540378443849</c:v>
                </c:pt>
                <c:pt idx="481">
                  <c:v>-0.28867513459481281</c:v>
                </c:pt>
                <c:pt idx="482">
                  <c:v>0.28867513459481292</c:v>
                </c:pt>
                <c:pt idx="483">
                  <c:v>0.86602540378443871</c:v>
                </c:pt>
                <c:pt idx="484">
                  <c:v>-0.2886751345948127</c:v>
                </c:pt>
                <c:pt idx="485">
                  <c:v>-0.57735026918962573</c:v>
                </c:pt>
                <c:pt idx="486">
                  <c:v>6.1257422745431001E-17</c:v>
                </c:pt>
                <c:pt idx="487">
                  <c:v>0.57735026918962573</c:v>
                </c:pt>
                <c:pt idx="488">
                  <c:v>0.28867513459481303</c:v>
                </c:pt>
                <c:pt idx="489">
                  <c:v>-0.86602540378443849</c:v>
                </c:pt>
                <c:pt idx="490">
                  <c:v>-0.28867513459481281</c:v>
                </c:pt>
                <c:pt idx="491">
                  <c:v>0.28867513459481292</c:v>
                </c:pt>
                <c:pt idx="492">
                  <c:v>0.86602540378443871</c:v>
                </c:pt>
                <c:pt idx="493">
                  <c:v>-0.2886751345948127</c:v>
                </c:pt>
                <c:pt idx="494">
                  <c:v>-0.57735026918962573</c:v>
                </c:pt>
                <c:pt idx="495">
                  <c:v>6.1257422745431001E-17</c:v>
                </c:pt>
                <c:pt idx="496">
                  <c:v>0.57735026918962573</c:v>
                </c:pt>
                <c:pt idx="497">
                  <c:v>0.28867513459481303</c:v>
                </c:pt>
                <c:pt idx="498">
                  <c:v>-0.86602540378443849</c:v>
                </c:pt>
                <c:pt idx="499">
                  <c:v>-0.28867513459481281</c:v>
                </c:pt>
                <c:pt idx="500">
                  <c:v>0.28867513459481292</c:v>
                </c:pt>
                <c:pt idx="501">
                  <c:v>0.86602540378443871</c:v>
                </c:pt>
                <c:pt idx="502">
                  <c:v>-0.2886751345948127</c:v>
                </c:pt>
                <c:pt idx="503">
                  <c:v>-0.57735026918962573</c:v>
                </c:pt>
                <c:pt idx="504">
                  <c:v>6.1257422745431001E-17</c:v>
                </c:pt>
                <c:pt idx="505">
                  <c:v>0.57735026918962573</c:v>
                </c:pt>
                <c:pt idx="506">
                  <c:v>0.28867513459481303</c:v>
                </c:pt>
                <c:pt idx="507">
                  <c:v>-0.86602540378443849</c:v>
                </c:pt>
                <c:pt idx="508">
                  <c:v>-0.28867513459481281</c:v>
                </c:pt>
                <c:pt idx="509">
                  <c:v>0.28867513459481292</c:v>
                </c:pt>
                <c:pt idx="510">
                  <c:v>0.86602540378443871</c:v>
                </c:pt>
                <c:pt idx="511">
                  <c:v>-0.2886751345948127</c:v>
                </c:pt>
                <c:pt idx="512">
                  <c:v>-0.57735026918962573</c:v>
                </c:pt>
                <c:pt idx="513">
                  <c:v>6.1257422745431001E-17</c:v>
                </c:pt>
                <c:pt idx="514">
                  <c:v>0.57735026918962573</c:v>
                </c:pt>
                <c:pt idx="515">
                  <c:v>0.28867513459481303</c:v>
                </c:pt>
                <c:pt idx="516">
                  <c:v>-0.86602540378443849</c:v>
                </c:pt>
                <c:pt idx="517">
                  <c:v>-0.28867513459481281</c:v>
                </c:pt>
                <c:pt idx="518">
                  <c:v>0.28867513459481292</c:v>
                </c:pt>
                <c:pt idx="519">
                  <c:v>0.86602540378443871</c:v>
                </c:pt>
                <c:pt idx="520">
                  <c:v>-0.2886751345948127</c:v>
                </c:pt>
                <c:pt idx="521">
                  <c:v>-0.57735026918962573</c:v>
                </c:pt>
                <c:pt idx="522">
                  <c:v>6.1257422745431001E-17</c:v>
                </c:pt>
                <c:pt idx="523">
                  <c:v>0.57735026918962573</c:v>
                </c:pt>
                <c:pt idx="524">
                  <c:v>0.28867513459481303</c:v>
                </c:pt>
                <c:pt idx="525">
                  <c:v>-0.86602540378443849</c:v>
                </c:pt>
                <c:pt idx="526">
                  <c:v>-0.28867513459481281</c:v>
                </c:pt>
                <c:pt idx="527">
                  <c:v>0.28867513459481292</c:v>
                </c:pt>
                <c:pt idx="528">
                  <c:v>0.86602540378443871</c:v>
                </c:pt>
                <c:pt idx="529">
                  <c:v>-0.2886751345948127</c:v>
                </c:pt>
                <c:pt idx="530">
                  <c:v>-0.57735026918962573</c:v>
                </c:pt>
                <c:pt idx="531">
                  <c:v>6.1257422745431001E-17</c:v>
                </c:pt>
                <c:pt idx="532">
                  <c:v>0.57735026918962573</c:v>
                </c:pt>
                <c:pt idx="533">
                  <c:v>0.28867513459481303</c:v>
                </c:pt>
                <c:pt idx="534">
                  <c:v>-0.86602540378443849</c:v>
                </c:pt>
                <c:pt idx="535">
                  <c:v>-0.28867513459481281</c:v>
                </c:pt>
                <c:pt idx="536">
                  <c:v>0.28867513459481292</c:v>
                </c:pt>
                <c:pt idx="537">
                  <c:v>0.86602540378443871</c:v>
                </c:pt>
                <c:pt idx="538">
                  <c:v>-0.2886751345948127</c:v>
                </c:pt>
                <c:pt idx="539">
                  <c:v>-0.57735026918962573</c:v>
                </c:pt>
                <c:pt idx="540">
                  <c:v>6.1257422745431001E-17</c:v>
                </c:pt>
                <c:pt idx="541">
                  <c:v>0.57735026918962573</c:v>
                </c:pt>
                <c:pt idx="542">
                  <c:v>0.28867513459481303</c:v>
                </c:pt>
                <c:pt idx="543">
                  <c:v>-0.86602540378443849</c:v>
                </c:pt>
                <c:pt idx="544">
                  <c:v>-0.28867513459481281</c:v>
                </c:pt>
                <c:pt idx="545">
                  <c:v>0.28867513459481292</c:v>
                </c:pt>
                <c:pt idx="546">
                  <c:v>0.86602540378443871</c:v>
                </c:pt>
                <c:pt idx="547">
                  <c:v>-0.2886751345948127</c:v>
                </c:pt>
                <c:pt idx="548">
                  <c:v>-0.57735026918962573</c:v>
                </c:pt>
                <c:pt idx="549">
                  <c:v>6.1257422745431001E-17</c:v>
                </c:pt>
                <c:pt idx="550">
                  <c:v>0.57735026918962573</c:v>
                </c:pt>
                <c:pt idx="551">
                  <c:v>0.28867513459481303</c:v>
                </c:pt>
                <c:pt idx="552">
                  <c:v>-0.86602540378443849</c:v>
                </c:pt>
                <c:pt idx="553">
                  <c:v>-0.28867513459481281</c:v>
                </c:pt>
                <c:pt idx="554">
                  <c:v>0.28867513459481292</c:v>
                </c:pt>
                <c:pt idx="555">
                  <c:v>0.86602540378443871</c:v>
                </c:pt>
                <c:pt idx="556">
                  <c:v>-0.2886751345948127</c:v>
                </c:pt>
                <c:pt idx="557">
                  <c:v>-0.57735026918962573</c:v>
                </c:pt>
                <c:pt idx="558">
                  <c:v>6.1257422745431001E-17</c:v>
                </c:pt>
                <c:pt idx="559">
                  <c:v>0.57735026918962573</c:v>
                </c:pt>
                <c:pt idx="560">
                  <c:v>0.28867513459481303</c:v>
                </c:pt>
                <c:pt idx="561">
                  <c:v>-0.86602540378443849</c:v>
                </c:pt>
                <c:pt idx="562">
                  <c:v>-0.28867513459481281</c:v>
                </c:pt>
                <c:pt idx="563">
                  <c:v>0.28867513459481292</c:v>
                </c:pt>
                <c:pt idx="564">
                  <c:v>0.86602540378443871</c:v>
                </c:pt>
                <c:pt idx="565">
                  <c:v>-0.2886751345948127</c:v>
                </c:pt>
                <c:pt idx="566">
                  <c:v>-0.57735026918962573</c:v>
                </c:pt>
                <c:pt idx="567">
                  <c:v>6.1257422745431001E-17</c:v>
                </c:pt>
                <c:pt idx="568">
                  <c:v>0.57735026918962573</c:v>
                </c:pt>
                <c:pt idx="569">
                  <c:v>0.28867513459481303</c:v>
                </c:pt>
                <c:pt idx="570">
                  <c:v>-0.86602540378443849</c:v>
                </c:pt>
                <c:pt idx="571">
                  <c:v>-0.28867513459481281</c:v>
                </c:pt>
                <c:pt idx="572">
                  <c:v>0.28867513459481292</c:v>
                </c:pt>
                <c:pt idx="573">
                  <c:v>0.86602540378443871</c:v>
                </c:pt>
                <c:pt idx="574">
                  <c:v>-0.2886751345948127</c:v>
                </c:pt>
                <c:pt idx="575">
                  <c:v>-0.57735026918962573</c:v>
                </c:pt>
                <c:pt idx="576">
                  <c:v>6.1257422745431001E-17</c:v>
                </c:pt>
                <c:pt idx="577">
                  <c:v>0.57735026918962573</c:v>
                </c:pt>
                <c:pt idx="578">
                  <c:v>0.28867513459481303</c:v>
                </c:pt>
                <c:pt idx="579">
                  <c:v>-0.86602540378443849</c:v>
                </c:pt>
                <c:pt idx="580">
                  <c:v>-0.28867513459481281</c:v>
                </c:pt>
                <c:pt idx="581">
                  <c:v>0.28867513459481292</c:v>
                </c:pt>
                <c:pt idx="582">
                  <c:v>0.86602540378443871</c:v>
                </c:pt>
                <c:pt idx="583">
                  <c:v>-0.2886751345948127</c:v>
                </c:pt>
                <c:pt idx="584">
                  <c:v>-0.57735026918962573</c:v>
                </c:pt>
                <c:pt idx="585">
                  <c:v>6.1257422745431001E-17</c:v>
                </c:pt>
                <c:pt idx="586">
                  <c:v>0.57735026918962573</c:v>
                </c:pt>
                <c:pt idx="587">
                  <c:v>0.28867513459481303</c:v>
                </c:pt>
                <c:pt idx="588">
                  <c:v>-0.86602540378443849</c:v>
                </c:pt>
                <c:pt idx="589">
                  <c:v>-0.28867513459481281</c:v>
                </c:pt>
                <c:pt idx="590">
                  <c:v>0.28867513459481292</c:v>
                </c:pt>
                <c:pt idx="591">
                  <c:v>0.86602540378443871</c:v>
                </c:pt>
                <c:pt idx="592">
                  <c:v>-0.2886751345948127</c:v>
                </c:pt>
                <c:pt idx="593">
                  <c:v>-0.57735026918962573</c:v>
                </c:pt>
                <c:pt idx="594">
                  <c:v>6.1257422745431001E-17</c:v>
                </c:pt>
                <c:pt idx="595">
                  <c:v>0.57735026918962573</c:v>
                </c:pt>
                <c:pt idx="596">
                  <c:v>0.28867513459481303</c:v>
                </c:pt>
                <c:pt idx="597">
                  <c:v>-0.86602540378443849</c:v>
                </c:pt>
                <c:pt idx="598">
                  <c:v>-0.28867513459481281</c:v>
                </c:pt>
                <c:pt idx="599">
                  <c:v>0.28867513459481292</c:v>
                </c:pt>
                <c:pt idx="600">
                  <c:v>0.86602540378443871</c:v>
                </c:pt>
                <c:pt idx="601">
                  <c:v>-0.2886751345948127</c:v>
                </c:pt>
                <c:pt idx="602">
                  <c:v>-0.57735026918962573</c:v>
                </c:pt>
                <c:pt idx="603">
                  <c:v>6.1257422745431001E-17</c:v>
                </c:pt>
                <c:pt idx="604">
                  <c:v>0.57735026918962573</c:v>
                </c:pt>
                <c:pt idx="605">
                  <c:v>0.28867513459481303</c:v>
                </c:pt>
                <c:pt idx="606">
                  <c:v>-0.86602540378443849</c:v>
                </c:pt>
                <c:pt idx="607">
                  <c:v>-0.28867513459481281</c:v>
                </c:pt>
                <c:pt idx="608">
                  <c:v>0.28867513459481292</c:v>
                </c:pt>
                <c:pt idx="609">
                  <c:v>0.86602540378443871</c:v>
                </c:pt>
                <c:pt idx="610">
                  <c:v>-0.2886751345948127</c:v>
                </c:pt>
                <c:pt idx="611">
                  <c:v>-0.57735026918962573</c:v>
                </c:pt>
                <c:pt idx="612">
                  <c:v>6.1257422745431001E-17</c:v>
                </c:pt>
                <c:pt idx="613">
                  <c:v>0.57735026918962573</c:v>
                </c:pt>
                <c:pt idx="614">
                  <c:v>0.28867513459481303</c:v>
                </c:pt>
                <c:pt idx="615">
                  <c:v>-0.86602540378443849</c:v>
                </c:pt>
                <c:pt idx="616">
                  <c:v>-0.28867513459481281</c:v>
                </c:pt>
                <c:pt idx="617">
                  <c:v>0.28867513459481292</c:v>
                </c:pt>
                <c:pt idx="618">
                  <c:v>0.86602540378443871</c:v>
                </c:pt>
                <c:pt idx="619">
                  <c:v>-0.2886751345948127</c:v>
                </c:pt>
                <c:pt idx="620">
                  <c:v>-0.57735026918962573</c:v>
                </c:pt>
                <c:pt idx="621">
                  <c:v>6.1257422745431001E-17</c:v>
                </c:pt>
                <c:pt idx="622">
                  <c:v>0.57735026918962573</c:v>
                </c:pt>
                <c:pt idx="623">
                  <c:v>0.28867513459481303</c:v>
                </c:pt>
                <c:pt idx="624">
                  <c:v>-0.86602540378443849</c:v>
                </c:pt>
                <c:pt idx="625">
                  <c:v>-0.28867513459481281</c:v>
                </c:pt>
                <c:pt idx="626">
                  <c:v>0.28867513459481292</c:v>
                </c:pt>
                <c:pt idx="627">
                  <c:v>0.86602540378443871</c:v>
                </c:pt>
                <c:pt idx="628">
                  <c:v>-0.2886751345948127</c:v>
                </c:pt>
                <c:pt idx="629">
                  <c:v>-0.57735026918962573</c:v>
                </c:pt>
                <c:pt idx="630">
                  <c:v>6.1257422745431001E-17</c:v>
                </c:pt>
                <c:pt idx="631">
                  <c:v>0.57735026918962573</c:v>
                </c:pt>
                <c:pt idx="632">
                  <c:v>0.28867513459481303</c:v>
                </c:pt>
                <c:pt idx="633">
                  <c:v>-0.86602540378443849</c:v>
                </c:pt>
                <c:pt idx="634">
                  <c:v>-0.28867513459481281</c:v>
                </c:pt>
                <c:pt idx="635">
                  <c:v>0.28867513459481292</c:v>
                </c:pt>
                <c:pt idx="636">
                  <c:v>0.86602540378443871</c:v>
                </c:pt>
                <c:pt idx="637">
                  <c:v>-0.2886751345948127</c:v>
                </c:pt>
                <c:pt idx="638">
                  <c:v>-0.57735026918962573</c:v>
                </c:pt>
                <c:pt idx="639">
                  <c:v>6.1257422745431001E-17</c:v>
                </c:pt>
                <c:pt idx="640">
                  <c:v>0.57735026918962573</c:v>
                </c:pt>
                <c:pt idx="641">
                  <c:v>0.28867513459481303</c:v>
                </c:pt>
                <c:pt idx="642">
                  <c:v>-0.86602540378443849</c:v>
                </c:pt>
                <c:pt idx="643">
                  <c:v>-0.28867513459481281</c:v>
                </c:pt>
                <c:pt idx="644">
                  <c:v>0.28867513459481292</c:v>
                </c:pt>
                <c:pt idx="645">
                  <c:v>0.86602540378443871</c:v>
                </c:pt>
                <c:pt idx="646">
                  <c:v>-0.2886751345948127</c:v>
                </c:pt>
                <c:pt idx="647">
                  <c:v>-0.57735026918962573</c:v>
                </c:pt>
                <c:pt idx="648">
                  <c:v>6.1257422745431001E-17</c:v>
                </c:pt>
                <c:pt idx="649">
                  <c:v>0.57735026918962573</c:v>
                </c:pt>
                <c:pt idx="650">
                  <c:v>0.28867513459481303</c:v>
                </c:pt>
                <c:pt idx="651">
                  <c:v>-0.86602540378443849</c:v>
                </c:pt>
                <c:pt idx="652">
                  <c:v>-0.28867513459481281</c:v>
                </c:pt>
                <c:pt idx="653">
                  <c:v>0.28867513459481292</c:v>
                </c:pt>
                <c:pt idx="654">
                  <c:v>0.86602540378443871</c:v>
                </c:pt>
                <c:pt idx="655">
                  <c:v>-0.2886751345948127</c:v>
                </c:pt>
                <c:pt idx="656">
                  <c:v>-0.57735026918962573</c:v>
                </c:pt>
                <c:pt idx="657">
                  <c:v>6.1257422745431001E-17</c:v>
                </c:pt>
                <c:pt idx="658">
                  <c:v>0.57735026918962573</c:v>
                </c:pt>
                <c:pt idx="659">
                  <c:v>0.28867513459481303</c:v>
                </c:pt>
                <c:pt idx="660">
                  <c:v>-0.86602540378443849</c:v>
                </c:pt>
                <c:pt idx="661">
                  <c:v>-0.28867513459481281</c:v>
                </c:pt>
                <c:pt idx="662">
                  <c:v>0.28867513459481292</c:v>
                </c:pt>
                <c:pt idx="663">
                  <c:v>0.86602540378443871</c:v>
                </c:pt>
                <c:pt idx="664">
                  <c:v>-0.2886751345948127</c:v>
                </c:pt>
                <c:pt idx="665">
                  <c:v>-0.57735026918962573</c:v>
                </c:pt>
                <c:pt idx="666">
                  <c:v>6.1257422745431001E-17</c:v>
                </c:pt>
                <c:pt idx="667">
                  <c:v>0.57735026918962573</c:v>
                </c:pt>
                <c:pt idx="668">
                  <c:v>0.28867513459481303</c:v>
                </c:pt>
                <c:pt idx="669">
                  <c:v>-0.86602540378443849</c:v>
                </c:pt>
                <c:pt idx="670">
                  <c:v>-0.28867513459481281</c:v>
                </c:pt>
                <c:pt idx="671">
                  <c:v>0.28867513459481292</c:v>
                </c:pt>
                <c:pt idx="672">
                  <c:v>0.86602540378443871</c:v>
                </c:pt>
                <c:pt idx="673">
                  <c:v>-0.2886751345948127</c:v>
                </c:pt>
                <c:pt idx="674">
                  <c:v>-0.57735026918962573</c:v>
                </c:pt>
                <c:pt idx="675">
                  <c:v>6.1257422745431001E-17</c:v>
                </c:pt>
                <c:pt idx="676">
                  <c:v>0.57735026918962573</c:v>
                </c:pt>
                <c:pt idx="677">
                  <c:v>0.28867513459481303</c:v>
                </c:pt>
                <c:pt idx="678">
                  <c:v>-0.86602540378443849</c:v>
                </c:pt>
                <c:pt idx="679">
                  <c:v>-0.28867513459481281</c:v>
                </c:pt>
                <c:pt idx="680">
                  <c:v>0.28867513459481292</c:v>
                </c:pt>
                <c:pt idx="681">
                  <c:v>0.86602540378443871</c:v>
                </c:pt>
                <c:pt idx="682">
                  <c:v>-0.2886751345948127</c:v>
                </c:pt>
                <c:pt idx="683">
                  <c:v>-0.57735026918962573</c:v>
                </c:pt>
                <c:pt idx="684">
                  <c:v>6.1257422745431001E-17</c:v>
                </c:pt>
                <c:pt idx="685">
                  <c:v>0.57735026918962573</c:v>
                </c:pt>
                <c:pt idx="686">
                  <c:v>0.28867513459481303</c:v>
                </c:pt>
                <c:pt idx="687">
                  <c:v>-0.86602540378443849</c:v>
                </c:pt>
                <c:pt idx="688">
                  <c:v>-0.28867513459481281</c:v>
                </c:pt>
                <c:pt idx="689">
                  <c:v>0.28867513459481292</c:v>
                </c:pt>
                <c:pt idx="690">
                  <c:v>0.86602540378443871</c:v>
                </c:pt>
                <c:pt idx="691">
                  <c:v>-0.2886751345948127</c:v>
                </c:pt>
                <c:pt idx="692">
                  <c:v>-0.57735026918962573</c:v>
                </c:pt>
                <c:pt idx="693">
                  <c:v>6.1257422745431001E-17</c:v>
                </c:pt>
                <c:pt idx="694">
                  <c:v>0.57735026918962573</c:v>
                </c:pt>
                <c:pt idx="695">
                  <c:v>0.28867513459481303</c:v>
                </c:pt>
                <c:pt idx="696">
                  <c:v>-0.86602540378443849</c:v>
                </c:pt>
                <c:pt idx="697">
                  <c:v>-0.28867513459481281</c:v>
                </c:pt>
                <c:pt idx="698">
                  <c:v>0.28867513459481292</c:v>
                </c:pt>
                <c:pt idx="699">
                  <c:v>0.86602540378443871</c:v>
                </c:pt>
                <c:pt idx="700">
                  <c:v>-0.2886751345948127</c:v>
                </c:pt>
                <c:pt idx="701">
                  <c:v>-0.57735026918962573</c:v>
                </c:pt>
                <c:pt idx="702">
                  <c:v>6.1257422745431001E-17</c:v>
                </c:pt>
                <c:pt idx="703">
                  <c:v>0.57735026918962573</c:v>
                </c:pt>
                <c:pt idx="704">
                  <c:v>0.28867513459481303</c:v>
                </c:pt>
                <c:pt idx="705">
                  <c:v>-0.86602540378443849</c:v>
                </c:pt>
                <c:pt idx="706">
                  <c:v>-0.28867513459481281</c:v>
                </c:pt>
                <c:pt idx="707">
                  <c:v>0.28867513459481292</c:v>
                </c:pt>
                <c:pt idx="708">
                  <c:v>0.86602540378443871</c:v>
                </c:pt>
                <c:pt idx="709">
                  <c:v>-0.2886751345948127</c:v>
                </c:pt>
                <c:pt idx="710">
                  <c:v>-0.57735026918962573</c:v>
                </c:pt>
                <c:pt idx="711">
                  <c:v>6.1257422745431001E-17</c:v>
                </c:pt>
                <c:pt idx="712">
                  <c:v>0.57735026918962573</c:v>
                </c:pt>
                <c:pt idx="713">
                  <c:v>0.28867513459481303</c:v>
                </c:pt>
                <c:pt idx="714">
                  <c:v>-0.86602540378443849</c:v>
                </c:pt>
                <c:pt idx="715">
                  <c:v>-0.28867513459481281</c:v>
                </c:pt>
                <c:pt idx="716">
                  <c:v>0.28867513459481292</c:v>
                </c:pt>
                <c:pt idx="717">
                  <c:v>0.86602540378443871</c:v>
                </c:pt>
                <c:pt idx="718">
                  <c:v>-0.2886751345948127</c:v>
                </c:pt>
                <c:pt idx="719">
                  <c:v>-0.57735026918962573</c:v>
                </c:pt>
                <c:pt idx="720">
                  <c:v>6.1257422745431001E-17</c:v>
                </c:pt>
                <c:pt idx="721">
                  <c:v>0.57735026918962573</c:v>
                </c:pt>
                <c:pt idx="722">
                  <c:v>0.28867513459481303</c:v>
                </c:pt>
                <c:pt idx="723">
                  <c:v>-0.86602540378443849</c:v>
                </c:pt>
                <c:pt idx="724">
                  <c:v>-0.28867513459481281</c:v>
                </c:pt>
                <c:pt idx="725">
                  <c:v>0.28867513459481292</c:v>
                </c:pt>
                <c:pt idx="726">
                  <c:v>0.86602540378443871</c:v>
                </c:pt>
                <c:pt idx="727">
                  <c:v>-0.2886751345948127</c:v>
                </c:pt>
                <c:pt idx="728">
                  <c:v>-0.57735026918962573</c:v>
                </c:pt>
                <c:pt idx="729">
                  <c:v>6.1257422745431001E-17</c:v>
                </c:pt>
                <c:pt idx="730">
                  <c:v>0.57735026918962573</c:v>
                </c:pt>
                <c:pt idx="731">
                  <c:v>0.28867513459481303</c:v>
                </c:pt>
                <c:pt idx="732">
                  <c:v>-0.86602540378443849</c:v>
                </c:pt>
                <c:pt idx="733">
                  <c:v>-0.28867513459481281</c:v>
                </c:pt>
                <c:pt idx="734">
                  <c:v>0.28867513459481292</c:v>
                </c:pt>
                <c:pt idx="735">
                  <c:v>0.86602540378443871</c:v>
                </c:pt>
                <c:pt idx="736">
                  <c:v>-0.2886751345948127</c:v>
                </c:pt>
                <c:pt idx="737">
                  <c:v>-0.57735026918962573</c:v>
                </c:pt>
                <c:pt idx="738">
                  <c:v>6.1257422745431001E-17</c:v>
                </c:pt>
                <c:pt idx="739">
                  <c:v>0.57735026918962573</c:v>
                </c:pt>
                <c:pt idx="740">
                  <c:v>0.28867513459481303</c:v>
                </c:pt>
                <c:pt idx="741">
                  <c:v>-0.86602540378443849</c:v>
                </c:pt>
                <c:pt idx="742">
                  <c:v>-0.28867513459481281</c:v>
                </c:pt>
                <c:pt idx="743">
                  <c:v>0.28867513459481292</c:v>
                </c:pt>
                <c:pt idx="744">
                  <c:v>0.86602540378443871</c:v>
                </c:pt>
                <c:pt idx="745">
                  <c:v>-0.2886751345948127</c:v>
                </c:pt>
                <c:pt idx="746">
                  <c:v>-0.57735026918962573</c:v>
                </c:pt>
                <c:pt idx="747">
                  <c:v>6.1257422745431001E-17</c:v>
                </c:pt>
                <c:pt idx="748">
                  <c:v>0.57735026918962573</c:v>
                </c:pt>
                <c:pt idx="749">
                  <c:v>0.28867513459481303</c:v>
                </c:pt>
                <c:pt idx="750">
                  <c:v>-0.86602540378443849</c:v>
                </c:pt>
                <c:pt idx="751">
                  <c:v>-0.28867513459481281</c:v>
                </c:pt>
                <c:pt idx="752">
                  <c:v>0.28867513459481292</c:v>
                </c:pt>
                <c:pt idx="753">
                  <c:v>0.86602540378443871</c:v>
                </c:pt>
                <c:pt idx="754">
                  <c:v>-0.2886751345948127</c:v>
                </c:pt>
                <c:pt idx="755">
                  <c:v>-0.57735026918962573</c:v>
                </c:pt>
                <c:pt idx="756">
                  <c:v>6.1257422745431001E-17</c:v>
                </c:pt>
                <c:pt idx="757">
                  <c:v>0.57735026918962573</c:v>
                </c:pt>
                <c:pt idx="758">
                  <c:v>0.28867513459481303</c:v>
                </c:pt>
                <c:pt idx="759">
                  <c:v>-0.86602540378443849</c:v>
                </c:pt>
                <c:pt idx="760">
                  <c:v>-0.28867513459481281</c:v>
                </c:pt>
                <c:pt idx="761">
                  <c:v>0.28867513459481292</c:v>
                </c:pt>
                <c:pt idx="762">
                  <c:v>0.86602540378443871</c:v>
                </c:pt>
                <c:pt idx="763">
                  <c:v>-0.2886751345948127</c:v>
                </c:pt>
                <c:pt idx="764">
                  <c:v>-0.57735026918962573</c:v>
                </c:pt>
                <c:pt idx="765">
                  <c:v>6.1257422745431001E-17</c:v>
                </c:pt>
                <c:pt idx="766">
                  <c:v>0.57735026918962573</c:v>
                </c:pt>
                <c:pt idx="767">
                  <c:v>0.28867513459481303</c:v>
                </c:pt>
                <c:pt idx="768">
                  <c:v>-0.86602540378443849</c:v>
                </c:pt>
                <c:pt idx="769">
                  <c:v>-0.28867513459481281</c:v>
                </c:pt>
                <c:pt idx="770">
                  <c:v>0.28867513459481292</c:v>
                </c:pt>
                <c:pt idx="771">
                  <c:v>0.86602540378443871</c:v>
                </c:pt>
                <c:pt idx="772">
                  <c:v>-0.2886751345948127</c:v>
                </c:pt>
                <c:pt idx="773">
                  <c:v>-0.57735026918962573</c:v>
                </c:pt>
                <c:pt idx="774">
                  <c:v>6.1257422745431001E-17</c:v>
                </c:pt>
                <c:pt idx="775">
                  <c:v>0.57735026918962573</c:v>
                </c:pt>
                <c:pt idx="776">
                  <c:v>0.28867513459481303</c:v>
                </c:pt>
                <c:pt idx="777">
                  <c:v>-0.86602540378443849</c:v>
                </c:pt>
                <c:pt idx="778">
                  <c:v>-0.28867513459481281</c:v>
                </c:pt>
                <c:pt idx="779">
                  <c:v>0.28867513459481292</c:v>
                </c:pt>
                <c:pt idx="780">
                  <c:v>0.86602540378443871</c:v>
                </c:pt>
                <c:pt idx="781">
                  <c:v>-0.2886751345948127</c:v>
                </c:pt>
                <c:pt idx="782">
                  <c:v>-0.57735026918962573</c:v>
                </c:pt>
                <c:pt idx="783">
                  <c:v>6.1257422745431001E-17</c:v>
                </c:pt>
                <c:pt idx="784">
                  <c:v>0.57735026918962573</c:v>
                </c:pt>
                <c:pt idx="785">
                  <c:v>0.28867513459481303</c:v>
                </c:pt>
                <c:pt idx="786">
                  <c:v>-0.86602540378443849</c:v>
                </c:pt>
                <c:pt idx="787">
                  <c:v>-0.28867513459481281</c:v>
                </c:pt>
                <c:pt idx="788">
                  <c:v>0.28867513459481292</c:v>
                </c:pt>
                <c:pt idx="789">
                  <c:v>0.86602540378443871</c:v>
                </c:pt>
                <c:pt idx="790">
                  <c:v>-0.2886751345948127</c:v>
                </c:pt>
                <c:pt idx="791">
                  <c:v>-0.57735026918962573</c:v>
                </c:pt>
                <c:pt idx="792">
                  <c:v>6.1257422745431001E-17</c:v>
                </c:pt>
                <c:pt idx="793">
                  <c:v>0.57735026918962573</c:v>
                </c:pt>
                <c:pt idx="794">
                  <c:v>0.28867513459481303</c:v>
                </c:pt>
                <c:pt idx="795">
                  <c:v>-0.86602540378443849</c:v>
                </c:pt>
                <c:pt idx="796">
                  <c:v>-0.28867513459481281</c:v>
                </c:pt>
                <c:pt idx="797">
                  <c:v>0.28867513459481292</c:v>
                </c:pt>
                <c:pt idx="798">
                  <c:v>0.86602540378443871</c:v>
                </c:pt>
                <c:pt idx="799">
                  <c:v>-0.2886751345948127</c:v>
                </c:pt>
                <c:pt idx="800">
                  <c:v>-0.57735026918962573</c:v>
                </c:pt>
                <c:pt idx="801">
                  <c:v>6.1257422745431001E-17</c:v>
                </c:pt>
                <c:pt idx="802">
                  <c:v>0.57735026918962573</c:v>
                </c:pt>
                <c:pt idx="803">
                  <c:v>0.28867513459481303</c:v>
                </c:pt>
                <c:pt idx="804">
                  <c:v>-0.86602540378443849</c:v>
                </c:pt>
                <c:pt idx="805">
                  <c:v>-0.28867513459481281</c:v>
                </c:pt>
                <c:pt idx="806">
                  <c:v>0.28867513459481292</c:v>
                </c:pt>
                <c:pt idx="807">
                  <c:v>0.86602540378443871</c:v>
                </c:pt>
                <c:pt idx="808">
                  <c:v>-0.2886751345948127</c:v>
                </c:pt>
                <c:pt idx="809">
                  <c:v>-0.57735026918962573</c:v>
                </c:pt>
                <c:pt idx="810">
                  <c:v>6.1257422745431001E-17</c:v>
                </c:pt>
                <c:pt idx="811">
                  <c:v>0.57735026918962573</c:v>
                </c:pt>
                <c:pt idx="812">
                  <c:v>0.28867513459481303</c:v>
                </c:pt>
                <c:pt idx="813">
                  <c:v>-0.86602540378443849</c:v>
                </c:pt>
                <c:pt idx="814">
                  <c:v>-0.28867513459481281</c:v>
                </c:pt>
                <c:pt idx="815">
                  <c:v>0.28867513459481292</c:v>
                </c:pt>
                <c:pt idx="816">
                  <c:v>0.86602540378443871</c:v>
                </c:pt>
                <c:pt idx="817">
                  <c:v>-0.2886751345948127</c:v>
                </c:pt>
                <c:pt idx="818">
                  <c:v>-0.57735026918962573</c:v>
                </c:pt>
                <c:pt idx="819">
                  <c:v>6.1257422745431001E-17</c:v>
                </c:pt>
                <c:pt idx="820">
                  <c:v>0.57735026918962573</c:v>
                </c:pt>
                <c:pt idx="821">
                  <c:v>0.28867513459481303</c:v>
                </c:pt>
                <c:pt idx="822">
                  <c:v>-0.86602540378443849</c:v>
                </c:pt>
                <c:pt idx="823">
                  <c:v>-0.28867513459481281</c:v>
                </c:pt>
                <c:pt idx="824">
                  <c:v>0.28867513459481292</c:v>
                </c:pt>
                <c:pt idx="825">
                  <c:v>0.86602540378443871</c:v>
                </c:pt>
                <c:pt idx="826">
                  <c:v>-0.2886751345948127</c:v>
                </c:pt>
                <c:pt idx="827">
                  <c:v>-0.57735026918962573</c:v>
                </c:pt>
                <c:pt idx="828">
                  <c:v>6.1257422745431001E-17</c:v>
                </c:pt>
                <c:pt idx="829">
                  <c:v>0.57735026918962573</c:v>
                </c:pt>
                <c:pt idx="830">
                  <c:v>0.28867513459481303</c:v>
                </c:pt>
                <c:pt idx="831">
                  <c:v>-0.86602540378443849</c:v>
                </c:pt>
                <c:pt idx="832">
                  <c:v>-0.28867513459481281</c:v>
                </c:pt>
                <c:pt idx="833">
                  <c:v>0.28867513459481292</c:v>
                </c:pt>
                <c:pt idx="834">
                  <c:v>0.86602540378443871</c:v>
                </c:pt>
                <c:pt idx="835">
                  <c:v>-0.2886751345948127</c:v>
                </c:pt>
                <c:pt idx="836">
                  <c:v>-0.57735026918962573</c:v>
                </c:pt>
                <c:pt idx="837">
                  <c:v>6.1257422745431001E-17</c:v>
                </c:pt>
                <c:pt idx="838">
                  <c:v>0.57735026918962573</c:v>
                </c:pt>
                <c:pt idx="839">
                  <c:v>0.28867513459481303</c:v>
                </c:pt>
                <c:pt idx="840">
                  <c:v>-0.86602540378443849</c:v>
                </c:pt>
                <c:pt idx="841">
                  <c:v>-0.28867513459481281</c:v>
                </c:pt>
                <c:pt idx="842">
                  <c:v>0.28867513459481292</c:v>
                </c:pt>
                <c:pt idx="843">
                  <c:v>0.86602540378443871</c:v>
                </c:pt>
                <c:pt idx="844">
                  <c:v>-0.2886751345948127</c:v>
                </c:pt>
                <c:pt idx="845">
                  <c:v>-0.57735026918962573</c:v>
                </c:pt>
                <c:pt idx="846">
                  <c:v>6.1257422745431001E-17</c:v>
                </c:pt>
                <c:pt idx="847">
                  <c:v>0.57735026918962573</c:v>
                </c:pt>
                <c:pt idx="848">
                  <c:v>0.28867513459481303</c:v>
                </c:pt>
                <c:pt idx="849">
                  <c:v>-0.86602540378443849</c:v>
                </c:pt>
                <c:pt idx="850">
                  <c:v>-0.28867513459481281</c:v>
                </c:pt>
                <c:pt idx="851">
                  <c:v>0.28867513459481292</c:v>
                </c:pt>
                <c:pt idx="852">
                  <c:v>0.86602540378443871</c:v>
                </c:pt>
                <c:pt idx="853">
                  <c:v>-0.2886751345948127</c:v>
                </c:pt>
                <c:pt idx="854">
                  <c:v>-0.57735026918962573</c:v>
                </c:pt>
                <c:pt idx="855">
                  <c:v>6.1257422745431001E-17</c:v>
                </c:pt>
                <c:pt idx="856">
                  <c:v>0.57735026918962573</c:v>
                </c:pt>
                <c:pt idx="857">
                  <c:v>0.28867513459481303</c:v>
                </c:pt>
                <c:pt idx="858">
                  <c:v>-0.86602540378443849</c:v>
                </c:pt>
                <c:pt idx="859">
                  <c:v>-0.28867513459481281</c:v>
                </c:pt>
                <c:pt idx="860">
                  <c:v>0.28867513459481292</c:v>
                </c:pt>
                <c:pt idx="861">
                  <c:v>0.86602540378443871</c:v>
                </c:pt>
                <c:pt idx="862">
                  <c:v>-0.2886751345948127</c:v>
                </c:pt>
                <c:pt idx="863">
                  <c:v>-0.57735026918962573</c:v>
                </c:pt>
                <c:pt idx="864">
                  <c:v>6.1257422745431001E-17</c:v>
                </c:pt>
                <c:pt idx="865">
                  <c:v>0.57735026918962573</c:v>
                </c:pt>
                <c:pt idx="866">
                  <c:v>0.28867513459481303</c:v>
                </c:pt>
                <c:pt idx="867">
                  <c:v>-0.86602540378443849</c:v>
                </c:pt>
                <c:pt idx="868">
                  <c:v>-0.28867513459481281</c:v>
                </c:pt>
                <c:pt idx="869">
                  <c:v>0.28867513459481292</c:v>
                </c:pt>
                <c:pt idx="870">
                  <c:v>0.86602540378443871</c:v>
                </c:pt>
                <c:pt idx="871">
                  <c:v>-0.2886751345948127</c:v>
                </c:pt>
                <c:pt idx="872">
                  <c:v>-0.57735026918962573</c:v>
                </c:pt>
                <c:pt idx="873">
                  <c:v>6.1257422745431001E-17</c:v>
                </c:pt>
                <c:pt idx="874">
                  <c:v>0.57735026918962573</c:v>
                </c:pt>
                <c:pt idx="875">
                  <c:v>0.28867513459481303</c:v>
                </c:pt>
                <c:pt idx="876">
                  <c:v>-0.86602540378443849</c:v>
                </c:pt>
                <c:pt idx="877">
                  <c:v>-0.28867513459481281</c:v>
                </c:pt>
                <c:pt idx="878">
                  <c:v>0.28867513459481292</c:v>
                </c:pt>
                <c:pt idx="879">
                  <c:v>0.86602540378443871</c:v>
                </c:pt>
                <c:pt idx="880">
                  <c:v>-0.2886751345948127</c:v>
                </c:pt>
                <c:pt idx="881">
                  <c:v>-0.57735026918962573</c:v>
                </c:pt>
                <c:pt idx="882">
                  <c:v>6.1257422745431001E-17</c:v>
                </c:pt>
                <c:pt idx="883">
                  <c:v>0.57735026918962573</c:v>
                </c:pt>
                <c:pt idx="884">
                  <c:v>0.28867513459481303</c:v>
                </c:pt>
                <c:pt idx="885">
                  <c:v>-0.86602540378443849</c:v>
                </c:pt>
                <c:pt idx="886">
                  <c:v>-0.28867513459481281</c:v>
                </c:pt>
                <c:pt idx="887">
                  <c:v>0.28867513459481292</c:v>
                </c:pt>
                <c:pt idx="888">
                  <c:v>0.86602540378443871</c:v>
                </c:pt>
                <c:pt idx="889">
                  <c:v>-0.2886751345948127</c:v>
                </c:pt>
                <c:pt idx="890">
                  <c:v>-0.57735026918962573</c:v>
                </c:pt>
                <c:pt idx="891">
                  <c:v>6.1257422745431001E-17</c:v>
                </c:pt>
                <c:pt idx="892">
                  <c:v>0.57735026918962573</c:v>
                </c:pt>
                <c:pt idx="893">
                  <c:v>0.28867513459481303</c:v>
                </c:pt>
                <c:pt idx="894">
                  <c:v>-0.86602540378443849</c:v>
                </c:pt>
                <c:pt idx="895">
                  <c:v>-0.28867513459481281</c:v>
                </c:pt>
                <c:pt idx="896">
                  <c:v>0.28867513459481292</c:v>
                </c:pt>
                <c:pt idx="897">
                  <c:v>0.86602540378443871</c:v>
                </c:pt>
                <c:pt idx="898">
                  <c:v>-0.2886751345948127</c:v>
                </c:pt>
                <c:pt idx="899">
                  <c:v>-0.57735026918962573</c:v>
                </c:pt>
                <c:pt idx="900">
                  <c:v>6.1257422745431001E-17</c:v>
                </c:pt>
                <c:pt idx="901">
                  <c:v>0.57735026918962573</c:v>
                </c:pt>
                <c:pt idx="902">
                  <c:v>0.28867513459481303</c:v>
                </c:pt>
                <c:pt idx="903">
                  <c:v>-0.86602540378443849</c:v>
                </c:pt>
                <c:pt idx="904">
                  <c:v>-0.28867513459481281</c:v>
                </c:pt>
                <c:pt idx="905">
                  <c:v>0.28867513459481292</c:v>
                </c:pt>
                <c:pt idx="906">
                  <c:v>0.86602540378443871</c:v>
                </c:pt>
                <c:pt idx="907">
                  <c:v>-0.2886751345948127</c:v>
                </c:pt>
                <c:pt idx="908">
                  <c:v>-0.57735026918962573</c:v>
                </c:pt>
                <c:pt idx="909">
                  <c:v>6.1257422745431001E-17</c:v>
                </c:pt>
                <c:pt idx="910">
                  <c:v>0.57735026918962573</c:v>
                </c:pt>
                <c:pt idx="911">
                  <c:v>0.28867513459481303</c:v>
                </c:pt>
                <c:pt idx="912">
                  <c:v>-0.86602540378443849</c:v>
                </c:pt>
                <c:pt idx="913">
                  <c:v>-0.28867513459481281</c:v>
                </c:pt>
                <c:pt idx="914">
                  <c:v>0.28867513459481292</c:v>
                </c:pt>
                <c:pt idx="915">
                  <c:v>0.86602540378443871</c:v>
                </c:pt>
                <c:pt idx="916">
                  <c:v>-0.2886751345948127</c:v>
                </c:pt>
                <c:pt idx="917">
                  <c:v>-0.57735026918962573</c:v>
                </c:pt>
                <c:pt idx="918">
                  <c:v>6.1257422745431001E-17</c:v>
                </c:pt>
                <c:pt idx="919">
                  <c:v>0.57735026918962573</c:v>
                </c:pt>
                <c:pt idx="920">
                  <c:v>0.28867513459481303</c:v>
                </c:pt>
                <c:pt idx="921">
                  <c:v>-0.86602540378443849</c:v>
                </c:pt>
                <c:pt idx="922">
                  <c:v>-0.28867513459481281</c:v>
                </c:pt>
                <c:pt idx="923">
                  <c:v>0.28867513459481292</c:v>
                </c:pt>
                <c:pt idx="924">
                  <c:v>0.86602540378443871</c:v>
                </c:pt>
                <c:pt idx="925">
                  <c:v>-0.2886751345948127</c:v>
                </c:pt>
                <c:pt idx="926">
                  <c:v>-0.57735026918962573</c:v>
                </c:pt>
                <c:pt idx="927">
                  <c:v>6.1257422745431001E-17</c:v>
                </c:pt>
                <c:pt idx="928">
                  <c:v>0.57735026918962573</c:v>
                </c:pt>
                <c:pt idx="929">
                  <c:v>0.28867513459481303</c:v>
                </c:pt>
                <c:pt idx="930">
                  <c:v>-0.86602540378443849</c:v>
                </c:pt>
                <c:pt idx="931">
                  <c:v>-0.28867513459481281</c:v>
                </c:pt>
                <c:pt idx="932">
                  <c:v>0.28867513459481292</c:v>
                </c:pt>
                <c:pt idx="933">
                  <c:v>0.86602540378443871</c:v>
                </c:pt>
                <c:pt idx="934">
                  <c:v>-0.2886751345948127</c:v>
                </c:pt>
                <c:pt idx="935">
                  <c:v>-0.57735026918962573</c:v>
                </c:pt>
                <c:pt idx="936">
                  <c:v>6.1257422745431001E-17</c:v>
                </c:pt>
                <c:pt idx="937">
                  <c:v>0.57735026918962573</c:v>
                </c:pt>
                <c:pt idx="938">
                  <c:v>0.28867513459481303</c:v>
                </c:pt>
                <c:pt idx="939">
                  <c:v>-0.86602540378443849</c:v>
                </c:pt>
                <c:pt idx="940">
                  <c:v>-0.28867513459481281</c:v>
                </c:pt>
                <c:pt idx="941">
                  <c:v>0.28867513459481292</c:v>
                </c:pt>
                <c:pt idx="942">
                  <c:v>0.86602540378443871</c:v>
                </c:pt>
                <c:pt idx="943">
                  <c:v>-0.2886751345948127</c:v>
                </c:pt>
                <c:pt idx="944">
                  <c:v>-0.57735026918962573</c:v>
                </c:pt>
                <c:pt idx="945">
                  <c:v>6.1257422745431001E-17</c:v>
                </c:pt>
                <c:pt idx="946">
                  <c:v>0.57735026918962573</c:v>
                </c:pt>
                <c:pt idx="947">
                  <c:v>0.28867513459481303</c:v>
                </c:pt>
                <c:pt idx="948">
                  <c:v>-0.86602540378443849</c:v>
                </c:pt>
                <c:pt idx="949">
                  <c:v>-0.28867513459481281</c:v>
                </c:pt>
                <c:pt idx="950">
                  <c:v>0.28867513459481292</c:v>
                </c:pt>
                <c:pt idx="951">
                  <c:v>0.86602540378443871</c:v>
                </c:pt>
                <c:pt idx="952">
                  <c:v>-0.2886751345948127</c:v>
                </c:pt>
                <c:pt idx="953">
                  <c:v>-0.57735026918962573</c:v>
                </c:pt>
                <c:pt idx="954">
                  <c:v>6.1257422745431001E-17</c:v>
                </c:pt>
                <c:pt idx="955">
                  <c:v>0.57735026918962573</c:v>
                </c:pt>
                <c:pt idx="956">
                  <c:v>0.28867513459481303</c:v>
                </c:pt>
                <c:pt idx="957">
                  <c:v>-0.86602540378443849</c:v>
                </c:pt>
                <c:pt idx="958">
                  <c:v>-0.28867513459481281</c:v>
                </c:pt>
                <c:pt idx="959">
                  <c:v>0.28867513459481292</c:v>
                </c:pt>
                <c:pt idx="960">
                  <c:v>0.86602540378443871</c:v>
                </c:pt>
                <c:pt idx="961">
                  <c:v>-0.2886751345948127</c:v>
                </c:pt>
                <c:pt idx="962">
                  <c:v>-0.57735026918962573</c:v>
                </c:pt>
                <c:pt idx="963">
                  <c:v>6.1257422745431001E-17</c:v>
                </c:pt>
                <c:pt idx="964">
                  <c:v>0.57735026918962573</c:v>
                </c:pt>
                <c:pt idx="965">
                  <c:v>0.28867513459481303</c:v>
                </c:pt>
                <c:pt idx="966">
                  <c:v>-0.86602540378443849</c:v>
                </c:pt>
                <c:pt idx="967">
                  <c:v>-0.28867513459481281</c:v>
                </c:pt>
                <c:pt idx="968">
                  <c:v>0.28867513459481292</c:v>
                </c:pt>
                <c:pt idx="969">
                  <c:v>0.86602540378443871</c:v>
                </c:pt>
                <c:pt idx="970">
                  <c:v>-0.2886751345948127</c:v>
                </c:pt>
                <c:pt idx="971">
                  <c:v>-0.57735026918962573</c:v>
                </c:pt>
                <c:pt idx="972">
                  <c:v>6.1257422745431001E-17</c:v>
                </c:pt>
                <c:pt idx="973">
                  <c:v>0.57735026918962573</c:v>
                </c:pt>
                <c:pt idx="974">
                  <c:v>0.28867513459481303</c:v>
                </c:pt>
                <c:pt idx="975">
                  <c:v>-0.86602540378443849</c:v>
                </c:pt>
                <c:pt idx="976">
                  <c:v>-0.28867513459481281</c:v>
                </c:pt>
                <c:pt idx="977">
                  <c:v>0.28867513459481292</c:v>
                </c:pt>
                <c:pt idx="978">
                  <c:v>0.86602540378443871</c:v>
                </c:pt>
                <c:pt idx="979">
                  <c:v>-0.2886751345948127</c:v>
                </c:pt>
                <c:pt idx="980">
                  <c:v>-0.57735026918962573</c:v>
                </c:pt>
                <c:pt idx="981">
                  <c:v>6.1257422745431001E-17</c:v>
                </c:pt>
                <c:pt idx="982">
                  <c:v>0.57735026918962573</c:v>
                </c:pt>
                <c:pt idx="983">
                  <c:v>0.28867513459481303</c:v>
                </c:pt>
                <c:pt idx="984">
                  <c:v>-0.86602540378443849</c:v>
                </c:pt>
                <c:pt idx="985">
                  <c:v>-0.28867513459481281</c:v>
                </c:pt>
                <c:pt idx="986">
                  <c:v>0.28867513459481292</c:v>
                </c:pt>
                <c:pt idx="987">
                  <c:v>0.86602540378443871</c:v>
                </c:pt>
                <c:pt idx="988">
                  <c:v>-0.2886751345948127</c:v>
                </c:pt>
                <c:pt idx="989">
                  <c:v>-0.57735026918962573</c:v>
                </c:pt>
                <c:pt idx="990">
                  <c:v>6.1257422745431001E-17</c:v>
                </c:pt>
                <c:pt idx="991">
                  <c:v>0.57735026918962573</c:v>
                </c:pt>
                <c:pt idx="992">
                  <c:v>0.28867513459481303</c:v>
                </c:pt>
                <c:pt idx="993">
                  <c:v>-0.86602540378443849</c:v>
                </c:pt>
                <c:pt idx="994">
                  <c:v>-0.28867513459481281</c:v>
                </c:pt>
                <c:pt idx="995">
                  <c:v>0.28867513459481292</c:v>
                </c:pt>
                <c:pt idx="996">
                  <c:v>0.86602540378443871</c:v>
                </c:pt>
                <c:pt idx="997">
                  <c:v>-0.2886751345948127</c:v>
                </c:pt>
                <c:pt idx="998">
                  <c:v>-0.57735026918962573</c:v>
                </c:pt>
                <c:pt idx="999">
                  <c:v>6.1257422745431001E-17</c:v>
                </c:pt>
                <c:pt idx="1000">
                  <c:v>0.57735026918962573</c:v>
                </c:pt>
                <c:pt idx="1001">
                  <c:v>0.28867513459481303</c:v>
                </c:pt>
                <c:pt idx="1002">
                  <c:v>-0.86602540378443849</c:v>
                </c:pt>
                <c:pt idx="1003">
                  <c:v>-0.28867513459481281</c:v>
                </c:pt>
                <c:pt idx="1004">
                  <c:v>0.28867513459481292</c:v>
                </c:pt>
                <c:pt idx="1005">
                  <c:v>0.86602540378443871</c:v>
                </c:pt>
                <c:pt idx="1006">
                  <c:v>-0.2886751345948127</c:v>
                </c:pt>
                <c:pt idx="1007">
                  <c:v>-0.57735026918962573</c:v>
                </c:pt>
                <c:pt idx="1008">
                  <c:v>6.1257422745431001E-17</c:v>
                </c:pt>
                <c:pt idx="1009">
                  <c:v>0.57735026918962573</c:v>
                </c:pt>
                <c:pt idx="1010">
                  <c:v>0.28867513459481303</c:v>
                </c:pt>
                <c:pt idx="1011">
                  <c:v>-0.86602540378443849</c:v>
                </c:pt>
                <c:pt idx="1012">
                  <c:v>-0.28867513459481281</c:v>
                </c:pt>
                <c:pt idx="1013">
                  <c:v>0.28867513459481292</c:v>
                </c:pt>
                <c:pt idx="1014">
                  <c:v>0.86602540378443871</c:v>
                </c:pt>
                <c:pt idx="1015">
                  <c:v>-0.2886751345948127</c:v>
                </c:pt>
                <c:pt idx="1016">
                  <c:v>-0.57735026918962573</c:v>
                </c:pt>
                <c:pt idx="1017">
                  <c:v>6.1257422745431001E-17</c:v>
                </c:pt>
                <c:pt idx="1018">
                  <c:v>0.57735026918962573</c:v>
                </c:pt>
                <c:pt idx="1019">
                  <c:v>0.28867513459481303</c:v>
                </c:pt>
                <c:pt idx="1020">
                  <c:v>-0.86602540378443849</c:v>
                </c:pt>
                <c:pt idx="1021">
                  <c:v>-0.28867513459481281</c:v>
                </c:pt>
                <c:pt idx="1022">
                  <c:v>0.28867513459481292</c:v>
                </c:pt>
                <c:pt idx="1023">
                  <c:v>0.86602540378443871</c:v>
                </c:pt>
                <c:pt idx="1024">
                  <c:v>-0.2886751345948127</c:v>
                </c:pt>
                <c:pt idx="1025">
                  <c:v>-0.57735026918962573</c:v>
                </c:pt>
                <c:pt idx="1026">
                  <c:v>6.1257422745431001E-17</c:v>
                </c:pt>
                <c:pt idx="1027">
                  <c:v>0.57735026918962573</c:v>
                </c:pt>
                <c:pt idx="1028">
                  <c:v>0.28867513459481303</c:v>
                </c:pt>
                <c:pt idx="1029">
                  <c:v>-0.86602540378443849</c:v>
                </c:pt>
                <c:pt idx="1030">
                  <c:v>-0.28867513459481281</c:v>
                </c:pt>
                <c:pt idx="1031">
                  <c:v>0.28867513459481292</c:v>
                </c:pt>
                <c:pt idx="1032">
                  <c:v>0.86602540378443871</c:v>
                </c:pt>
                <c:pt idx="1033">
                  <c:v>-0.2886751345948127</c:v>
                </c:pt>
                <c:pt idx="1034">
                  <c:v>-0.57735026918962573</c:v>
                </c:pt>
                <c:pt idx="1035">
                  <c:v>6.1257422745431001E-17</c:v>
                </c:pt>
                <c:pt idx="1036">
                  <c:v>0.57735026918962573</c:v>
                </c:pt>
                <c:pt idx="1037">
                  <c:v>0.28867513459481303</c:v>
                </c:pt>
                <c:pt idx="1038">
                  <c:v>-0.86602540378443849</c:v>
                </c:pt>
                <c:pt idx="1039">
                  <c:v>-0.28867513459481281</c:v>
                </c:pt>
                <c:pt idx="1040">
                  <c:v>0.28867513459481292</c:v>
                </c:pt>
                <c:pt idx="1041">
                  <c:v>0.86602540378443871</c:v>
                </c:pt>
                <c:pt idx="1042">
                  <c:v>-0.2886751345948127</c:v>
                </c:pt>
                <c:pt idx="1043">
                  <c:v>-0.57735026918962573</c:v>
                </c:pt>
                <c:pt idx="1044">
                  <c:v>6.1257422745431001E-17</c:v>
                </c:pt>
                <c:pt idx="1045">
                  <c:v>0.57735026918962573</c:v>
                </c:pt>
                <c:pt idx="1046">
                  <c:v>0.28867513459481303</c:v>
                </c:pt>
                <c:pt idx="1047">
                  <c:v>-0.86602540378443849</c:v>
                </c:pt>
                <c:pt idx="1048">
                  <c:v>-0.28867513459481281</c:v>
                </c:pt>
                <c:pt idx="1049">
                  <c:v>0.28867513459481292</c:v>
                </c:pt>
                <c:pt idx="1050">
                  <c:v>0.86602540378443871</c:v>
                </c:pt>
                <c:pt idx="1051">
                  <c:v>-0.2886751345948127</c:v>
                </c:pt>
                <c:pt idx="1052">
                  <c:v>-0.57735026918962573</c:v>
                </c:pt>
                <c:pt idx="1053">
                  <c:v>6.1257422745431001E-17</c:v>
                </c:pt>
                <c:pt idx="1054">
                  <c:v>0.57735026918962573</c:v>
                </c:pt>
                <c:pt idx="1055">
                  <c:v>0.28867513459481303</c:v>
                </c:pt>
                <c:pt idx="1056">
                  <c:v>-0.86602540378443849</c:v>
                </c:pt>
                <c:pt idx="1057">
                  <c:v>-0.28867513459481281</c:v>
                </c:pt>
                <c:pt idx="1058">
                  <c:v>0.28867513459481292</c:v>
                </c:pt>
                <c:pt idx="1059">
                  <c:v>0.86602540378443871</c:v>
                </c:pt>
                <c:pt idx="1060">
                  <c:v>-0.2886751345948127</c:v>
                </c:pt>
                <c:pt idx="1061">
                  <c:v>-0.57735026918962573</c:v>
                </c:pt>
                <c:pt idx="1062">
                  <c:v>6.1257422745431001E-17</c:v>
                </c:pt>
                <c:pt idx="1063">
                  <c:v>0.57735026918962573</c:v>
                </c:pt>
                <c:pt idx="1064">
                  <c:v>0.28867513459481303</c:v>
                </c:pt>
                <c:pt idx="1065">
                  <c:v>-0.86602540378443849</c:v>
                </c:pt>
                <c:pt idx="1066">
                  <c:v>-0.28867513459481281</c:v>
                </c:pt>
                <c:pt idx="1067">
                  <c:v>0.28867513459481292</c:v>
                </c:pt>
                <c:pt idx="1068">
                  <c:v>0.86602540378443871</c:v>
                </c:pt>
                <c:pt idx="1069">
                  <c:v>-0.2886751345948127</c:v>
                </c:pt>
                <c:pt idx="1070">
                  <c:v>-0.57735026918962573</c:v>
                </c:pt>
                <c:pt idx="1071">
                  <c:v>6.1257422745431001E-17</c:v>
                </c:pt>
                <c:pt idx="1072">
                  <c:v>0.57735026918962573</c:v>
                </c:pt>
                <c:pt idx="1073">
                  <c:v>0.28867513459481303</c:v>
                </c:pt>
                <c:pt idx="1074">
                  <c:v>-0.86602540378443849</c:v>
                </c:pt>
                <c:pt idx="1075">
                  <c:v>-0.28867513459481281</c:v>
                </c:pt>
                <c:pt idx="1076">
                  <c:v>0.28867513459481292</c:v>
                </c:pt>
                <c:pt idx="1077">
                  <c:v>0.86602540378443871</c:v>
                </c:pt>
                <c:pt idx="1078">
                  <c:v>-0.2886751345948127</c:v>
                </c:pt>
                <c:pt idx="1079">
                  <c:v>-0.57735026918962573</c:v>
                </c:pt>
                <c:pt idx="1080">
                  <c:v>6.1257422745431001E-17</c:v>
                </c:pt>
                <c:pt idx="1081">
                  <c:v>0.57735026918962573</c:v>
                </c:pt>
                <c:pt idx="1082">
                  <c:v>0.28867513459481303</c:v>
                </c:pt>
                <c:pt idx="1083">
                  <c:v>-0.86602540378443849</c:v>
                </c:pt>
                <c:pt idx="1084">
                  <c:v>-0.28867513459481281</c:v>
                </c:pt>
                <c:pt idx="1085">
                  <c:v>0.28867513459481292</c:v>
                </c:pt>
                <c:pt idx="1086">
                  <c:v>0.86602540378443871</c:v>
                </c:pt>
                <c:pt idx="1087">
                  <c:v>-0.2886751345948127</c:v>
                </c:pt>
                <c:pt idx="1088">
                  <c:v>-0.57735026918962573</c:v>
                </c:pt>
                <c:pt idx="1089">
                  <c:v>6.1257422745431001E-17</c:v>
                </c:pt>
                <c:pt idx="1090">
                  <c:v>0.57735026918962573</c:v>
                </c:pt>
                <c:pt idx="1091">
                  <c:v>0.28867513459481303</c:v>
                </c:pt>
                <c:pt idx="1092">
                  <c:v>-0.86602540378443849</c:v>
                </c:pt>
                <c:pt idx="1093">
                  <c:v>-0.28867513459481281</c:v>
                </c:pt>
                <c:pt idx="1094">
                  <c:v>0.28867513459481292</c:v>
                </c:pt>
                <c:pt idx="1095">
                  <c:v>0.86602540378443871</c:v>
                </c:pt>
                <c:pt idx="1096">
                  <c:v>-0.2886751345948127</c:v>
                </c:pt>
                <c:pt idx="1097">
                  <c:v>-0.57735026918962573</c:v>
                </c:pt>
                <c:pt idx="1098">
                  <c:v>6.1257422745431001E-17</c:v>
                </c:pt>
                <c:pt idx="1099">
                  <c:v>0.57735026918962573</c:v>
                </c:pt>
                <c:pt idx="1100">
                  <c:v>0.28867513459481303</c:v>
                </c:pt>
                <c:pt idx="1101">
                  <c:v>-0.86602540378443849</c:v>
                </c:pt>
                <c:pt idx="1102">
                  <c:v>-0.28867513459481281</c:v>
                </c:pt>
                <c:pt idx="1103">
                  <c:v>0.28867513459481292</c:v>
                </c:pt>
                <c:pt idx="1104">
                  <c:v>0.86602540378443871</c:v>
                </c:pt>
                <c:pt idx="1105">
                  <c:v>-0.2886751345948127</c:v>
                </c:pt>
                <c:pt idx="1106">
                  <c:v>-0.57735026918962573</c:v>
                </c:pt>
                <c:pt idx="1107">
                  <c:v>6.1257422745431001E-17</c:v>
                </c:pt>
                <c:pt idx="1108">
                  <c:v>0.57735026918962573</c:v>
                </c:pt>
                <c:pt idx="1109">
                  <c:v>0.28867513459481303</c:v>
                </c:pt>
                <c:pt idx="1110">
                  <c:v>-0.86602540378443849</c:v>
                </c:pt>
                <c:pt idx="1111">
                  <c:v>-0.28867513459481281</c:v>
                </c:pt>
                <c:pt idx="1112">
                  <c:v>0.28867513459481292</c:v>
                </c:pt>
                <c:pt idx="1113">
                  <c:v>0.86602540378443871</c:v>
                </c:pt>
                <c:pt idx="1114">
                  <c:v>-0.2886751345948127</c:v>
                </c:pt>
                <c:pt idx="1115">
                  <c:v>-0.57735026918962573</c:v>
                </c:pt>
                <c:pt idx="1116">
                  <c:v>6.1257422745431001E-17</c:v>
                </c:pt>
                <c:pt idx="1117">
                  <c:v>0.57735026918962573</c:v>
                </c:pt>
                <c:pt idx="1118">
                  <c:v>0.28867513459481303</c:v>
                </c:pt>
                <c:pt idx="1119">
                  <c:v>-0.86602540378443849</c:v>
                </c:pt>
                <c:pt idx="1120">
                  <c:v>-0.28867513459481281</c:v>
                </c:pt>
                <c:pt idx="1121">
                  <c:v>0.28867513459481292</c:v>
                </c:pt>
                <c:pt idx="1122">
                  <c:v>0.86602540378443871</c:v>
                </c:pt>
                <c:pt idx="1123">
                  <c:v>-0.2886751345948127</c:v>
                </c:pt>
                <c:pt idx="1124">
                  <c:v>-0.57735026918962573</c:v>
                </c:pt>
                <c:pt idx="1125">
                  <c:v>6.1257422745431001E-17</c:v>
                </c:pt>
                <c:pt idx="1126">
                  <c:v>0.57735026918962573</c:v>
                </c:pt>
                <c:pt idx="1127">
                  <c:v>0.28867513459481303</c:v>
                </c:pt>
                <c:pt idx="1128">
                  <c:v>-0.86602540378443849</c:v>
                </c:pt>
                <c:pt idx="1129">
                  <c:v>-0.28867513459481281</c:v>
                </c:pt>
                <c:pt idx="1130">
                  <c:v>0.28867513459481292</c:v>
                </c:pt>
                <c:pt idx="1131">
                  <c:v>0.86602540378443871</c:v>
                </c:pt>
                <c:pt idx="1132">
                  <c:v>-0.2886751345948127</c:v>
                </c:pt>
                <c:pt idx="1133">
                  <c:v>-0.57735026918962573</c:v>
                </c:pt>
                <c:pt idx="1134">
                  <c:v>6.1257422745431001E-17</c:v>
                </c:pt>
                <c:pt idx="1135">
                  <c:v>0.57735026918962573</c:v>
                </c:pt>
                <c:pt idx="1136">
                  <c:v>0.28867513459481303</c:v>
                </c:pt>
                <c:pt idx="1137">
                  <c:v>-0.86602540378443849</c:v>
                </c:pt>
                <c:pt idx="1138">
                  <c:v>-0.28867513459481281</c:v>
                </c:pt>
                <c:pt idx="1139">
                  <c:v>0.28867513459481292</c:v>
                </c:pt>
                <c:pt idx="1140">
                  <c:v>0.86602540378443871</c:v>
                </c:pt>
                <c:pt idx="1141">
                  <c:v>-0.2886751345948127</c:v>
                </c:pt>
                <c:pt idx="1142">
                  <c:v>-0.57735026918962573</c:v>
                </c:pt>
                <c:pt idx="1143">
                  <c:v>6.1257422745431001E-17</c:v>
                </c:pt>
                <c:pt idx="1144">
                  <c:v>0.57735026918962573</c:v>
                </c:pt>
                <c:pt idx="1145">
                  <c:v>0.28867513459481303</c:v>
                </c:pt>
                <c:pt idx="1146">
                  <c:v>-0.86602540378443849</c:v>
                </c:pt>
                <c:pt idx="1147">
                  <c:v>-0.28867513459481281</c:v>
                </c:pt>
                <c:pt idx="1148">
                  <c:v>0.28867513459481292</c:v>
                </c:pt>
                <c:pt idx="1149">
                  <c:v>0.86602540378443871</c:v>
                </c:pt>
                <c:pt idx="1150">
                  <c:v>-0.2886751345948127</c:v>
                </c:pt>
                <c:pt idx="1151">
                  <c:v>-0.57735026918962573</c:v>
                </c:pt>
                <c:pt idx="1152">
                  <c:v>6.1257422745431001E-17</c:v>
                </c:pt>
                <c:pt idx="1153">
                  <c:v>0.57735026918962573</c:v>
                </c:pt>
                <c:pt idx="1154">
                  <c:v>0.28867513459481303</c:v>
                </c:pt>
                <c:pt idx="1155">
                  <c:v>-0.86602540378443849</c:v>
                </c:pt>
                <c:pt idx="1156">
                  <c:v>-0.28867513459481281</c:v>
                </c:pt>
                <c:pt idx="1157">
                  <c:v>0.28867513459481292</c:v>
                </c:pt>
                <c:pt idx="1158">
                  <c:v>0.86602540378443871</c:v>
                </c:pt>
                <c:pt idx="1159">
                  <c:v>-0.2886751345948127</c:v>
                </c:pt>
                <c:pt idx="1160">
                  <c:v>-0.57735026918962573</c:v>
                </c:pt>
                <c:pt idx="1161">
                  <c:v>6.1257422745431001E-17</c:v>
                </c:pt>
                <c:pt idx="1162">
                  <c:v>0.57735026918962573</c:v>
                </c:pt>
                <c:pt idx="1163">
                  <c:v>0.28867513459481303</c:v>
                </c:pt>
                <c:pt idx="1164">
                  <c:v>-0.86602540378443849</c:v>
                </c:pt>
                <c:pt idx="1165">
                  <c:v>-0.28867513459481281</c:v>
                </c:pt>
                <c:pt idx="1166">
                  <c:v>0.28867513459481292</c:v>
                </c:pt>
                <c:pt idx="1167">
                  <c:v>0.86602540378443871</c:v>
                </c:pt>
                <c:pt idx="1168">
                  <c:v>-0.2886751345948127</c:v>
                </c:pt>
                <c:pt idx="1169">
                  <c:v>-0.57735026918962573</c:v>
                </c:pt>
                <c:pt idx="1170">
                  <c:v>6.1257422745431001E-17</c:v>
                </c:pt>
                <c:pt idx="1171">
                  <c:v>0.57735026918962573</c:v>
                </c:pt>
                <c:pt idx="1172">
                  <c:v>0.28867513459481303</c:v>
                </c:pt>
                <c:pt idx="1173">
                  <c:v>-0.86602540378443849</c:v>
                </c:pt>
                <c:pt idx="1174">
                  <c:v>-0.28867513459481281</c:v>
                </c:pt>
                <c:pt idx="1175">
                  <c:v>0.28867513459481292</c:v>
                </c:pt>
                <c:pt idx="1176">
                  <c:v>0.86602540378443871</c:v>
                </c:pt>
                <c:pt idx="1177">
                  <c:v>-0.2886751345948127</c:v>
                </c:pt>
                <c:pt idx="1178">
                  <c:v>-0.57735026918962573</c:v>
                </c:pt>
                <c:pt idx="1179">
                  <c:v>6.1257422745431001E-17</c:v>
                </c:pt>
                <c:pt idx="1180">
                  <c:v>0.57735026918962573</c:v>
                </c:pt>
                <c:pt idx="1181">
                  <c:v>0.28867513459481303</c:v>
                </c:pt>
                <c:pt idx="1182">
                  <c:v>-0.86602540378443849</c:v>
                </c:pt>
                <c:pt idx="1183">
                  <c:v>-0.28867513459481281</c:v>
                </c:pt>
                <c:pt idx="1184">
                  <c:v>0.28867513459481292</c:v>
                </c:pt>
                <c:pt idx="1185">
                  <c:v>0.86602540378443871</c:v>
                </c:pt>
                <c:pt idx="1186">
                  <c:v>-0.2886751345948127</c:v>
                </c:pt>
                <c:pt idx="1187">
                  <c:v>-0.57735026918962573</c:v>
                </c:pt>
                <c:pt idx="1188">
                  <c:v>6.1257422745431001E-17</c:v>
                </c:pt>
                <c:pt idx="1189">
                  <c:v>0.57735026918962573</c:v>
                </c:pt>
                <c:pt idx="1190">
                  <c:v>0.28867513459481303</c:v>
                </c:pt>
                <c:pt idx="1191">
                  <c:v>-0.86602540378443849</c:v>
                </c:pt>
                <c:pt idx="1192">
                  <c:v>-0.28867513459481281</c:v>
                </c:pt>
                <c:pt idx="1193">
                  <c:v>0.28867513459481292</c:v>
                </c:pt>
                <c:pt idx="1194">
                  <c:v>0.86602540378443871</c:v>
                </c:pt>
                <c:pt idx="1195">
                  <c:v>-0.2886751345948127</c:v>
                </c:pt>
                <c:pt idx="1196">
                  <c:v>-0.57735026918962573</c:v>
                </c:pt>
                <c:pt idx="1197">
                  <c:v>6.1257422745431001E-17</c:v>
                </c:pt>
                <c:pt idx="1198">
                  <c:v>0.57735026918962573</c:v>
                </c:pt>
                <c:pt idx="1199">
                  <c:v>0.28867513459481303</c:v>
                </c:pt>
                <c:pt idx="1200">
                  <c:v>-0.86602540378443849</c:v>
                </c:pt>
                <c:pt idx="1201">
                  <c:v>-0.28867513459481281</c:v>
                </c:pt>
                <c:pt idx="1202">
                  <c:v>0.28867513459481292</c:v>
                </c:pt>
                <c:pt idx="1203">
                  <c:v>0.86602540378443871</c:v>
                </c:pt>
                <c:pt idx="1204">
                  <c:v>-0.2886751345948127</c:v>
                </c:pt>
                <c:pt idx="1205">
                  <c:v>-0.57735026918962573</c:v>
                </c:pt>
                <c:pt idx="1206">
                  <c:v>6.1257422745431001E-17</c:v>
                </c:pt>
                <c:pt idx="1207">
                  <c:v>0.57735026918962573</c:v>
                </c:pt>
                <c:pt idx="1208">
                  <c:v>0.28867513459481303</c:v>
                </c:pt>
                <c:pt idx="1209">
                  <c:v>-0.86602540378443849</c:v>
                </c:pt>
                <c:pt idx="1210">
                  <c:v>-0.28867513459481281</c:v>
                </c:pt>
                <c:pt idx="1211">
                  <c:v>0.28867513459481292</c:v>
                </c:pt>
                <c:pt idx="1212">
                  <c:v>0.86602540378443871</c:v>
                </c:pt>
                <c:pt idx="1213">
                  <c:v>-0.2886751345948127</c:v>
                </c:pt>
                <c:pt idx="1214">
                  <c:v>-0.57735026918962573</c:v>
                </c:pt>
                <c:pt idx="1215">
                  <c:v>6.1257422745431001E-17</c:v>
                </c:pt>
                <c:pt idx="1216">
                  <c:v>0.57735026918962573</c:v>
                </c:pt>
                <c:pt idx="1217">
                  <c:v>0.28867513459481303</c:v>
                </c:pt>
                <c:pt idx="1218">
                  <c:v>-0.86602540378443849</c:v>
                </c:pt>
                <c:pt idx="1219">
                  <c:v>-0.28867513459481281</c:v>
                </c:pt>
                <c:pt idx="1220">
                  <c:v>0.28867513459481292</c:v>
                </c:pt>
                <c:pt idx="1221">
                  <c:v>0.86602540378443871</c:v>
                </c:pt>
                <c:pt idx="1222">
                  <c:v>-0.2886751345948127</c:v>
                </c:pt>
                <c:pt idx="1223">
                  <c:v>-0.57735026918962573</c:v>
                </c:pt>
                <c:pt idx="1224">
                  <c:v>6.1257422745431001E-17</c:v>
                </c:pt>
                <c:pt idx="1225">
                  <c:v>0.57735026918962573</c:v>
                </c:pt>
                <c:pt idx="1226">
                  <c:v>0.28867513459481303</c:v>
                </c:pt>
                <c:pt idx="1227">
                  <c:v>-0.86602540378443849</c:v>
                </c:pt>
                <c:pt idx="1228">
                  <c:v>-0.28867513459481281</c:v>
                </c:pt>
                <c:pt idx="1229">
                  <c:v>0.28867513459481292</c:v>
                </c:pt>
                <c:pt idx="1230">
                  <c:v>0.86602540378443871</c:v>
                </c:pt>
                <c:pt idx="1231">
                  <c:v>-0.2886751345948127</c:v>
                </c:pt>
                <c:pt idx="1232">
                  <c:v>-0.57735026918962573</c:v>
                </c:pt>
                <c:pt idx="1233">
                  <c:v>6.1257422745431001E-17</c:v>
                </c:pt>
                <c:pt idx="1234">
                  <c:v>0.57735026918962573</c:v>
                </c:pt>
                <c:pt idx="1235">
                  <c:v>0.28867513459481303</c:v>
                </c:pt>
                <c:pt idx="1236">
                  <c:v>-0.86602540378443849</c:v>
                </c:pt>
                <c:pt idx="1237">
                  <c:v>-0.28867513459481281</c:v>
                </c:pt>
                <c:pt idx="1238">
                  <c:v>0.28867513459481292</c:v>
                </c:pt>
                <c:pt idx="1239">
                  <c:v>0.86602540378443871</c:v>
                </c:pt>
                <c:pt idx="1240">
                  <c:v>-0.2886751345948127</c:v>
                </c:pt>
                <c:pt idx="1241">
                  <c:v>-0.57735026918962573</c:v>
                </c:pt>
                <c:pt idx="1242">
                  <c:v>6.1257422745431001E-17</c:v>
                </c:pt>
                <c:pt idx="1243">
                  <c:v>0.57735026918962573</c:v>
                </c:pt>
                <c:pt idx="1244">
                  <c:v>0.28867513459481303</c:v>
                </c:pt>
                <c:pt idx="1245">
                  <c:v>-0.86602540378443849</c:v>
                </c:pt>
                <c:pt idx="1246">
                  <c:v>-0.28867513459481281</c:v>
                </c:pt>
                <c:pt idx="1247">
                  <c:v>0.28867513459481292</c:v>
                </c:pt>
                <c:pt idx="1248">
                  <c:v>0.86602540378443871</c:v>
                </c:pt>
                <c:pt idx="1249">
                  <c:v>-0.2886751345948127</c:v>
                </c:pt>
                <c:pt idx="1250">
                  <c:v>-0.57735026918962573</c:v>
                </c:pt>
                <c:pt idx="1251">
                  <c:v>6.1257422745431001E-17</c:v>
                </c:pt>
                <c:pt idx="1252">
                  <c:v>0.57735026918962573</c:v>
                </c:pt>
                <c:pt idx="1253">
                  <c:v>0.28867513459481303</c:v>
                </c:pt>
                <c:pt idx="1254">
                  <c:v>-0.86602540378443849</c:v>
                </c:pt>
                <c:pt idx="1255">
                  <c:v>-0.28867513459481281</c:v>
                </c:pt>
                <c:pt idx="1256">
                  <c:v>0.28867513459481292</c:v>
                </c:pt>
                <c:pt idx="1257">
                  <c:v>0.86602540378443871</c:v>
                </c:pt>
                <c:pt idx="1258">
                  <c:v>-0.2886751345948127</c:v>
                </c:pt>
                <c:pt idx="1259">
                  <c:v>-0.57735026918962573</c:v>
                </c:pt>
                <c:pt idx="1260">
                  <c:v>6.1257422745431001E-17</c:v>
                </c:pt>
                <c:pt idx="1261">
                  <c:v>0.57735026918962573</c:v>
                </c:pt>
                <c:pt idx="1262">
                  <c:v>0.28867513459481303</c:v>
                </c:pt>
                <c:pt idx="1263">
                  <c:v>-0.86602540378443849</c:v>
                </c:pt>
                <c:pt idx="1264">
                  <c:v>-0.28867513459481281</c:v>
                </c:pt>
                <c:pt idx="1265">
                  <c:v>0.28867513459481292</c:v>
                </c:pt>
                <c:pt idx="1266">
                  <c:v>0.86602540378443871</c:v>
                </c:pt>
                <c:pt idx="1267">
                  <c:v>-0.2886751345948127</c:v>
                </c:pt>
                <c:pt idx="1268">
                  <c:v>-0.57735026918962573</c:v>
                </c:pt>
                <c:pt idx="1269">
                  <c:v>6.1257422745431001E-17</c:v>
                </c:pt>
                <c:pt idx="1270">
                  <c:v>0.57735026918962573</c:v>
                </c:pt>
                <c:pt idx="1271">
                  <c:v>0.28867513459481303</c:v>
                </c:pt>
                <c:pt idx="1272">
                  <c:v>-0.86602540378443849</c:v>
                </c:pt>
                <c:pt idx="1273">
                  <c:v>-0.28867513459481281</c:v>
                </c:pt>
                <c:pt idx="1274">
                  <c:v>0.28867513459481292</c:v>
                </c:pt>
                <c:pt idx="1275">
                  <c:v>0.86602540378443871</c:v>
                </c:pt>
                <c:pt idx="1276">
                  <c:v>-0.2886751345948127</c:v>
                </c:pt>
                <c:pt idx="1277">
                  <c:v>-0.57735026918962573</c:v>
                </c:pt>
                <c:pt idx="1278">
                  <c:v>6.1257422745431001E-17</c:v>
                </c:pt>
                <c:pt idx="1279">
                  <c:v>0.57735026918962573</c:v>
                </c:pt>
                <c:pt idx="1280">
                  <c:v>0.28867513459481303</c:v>
                </c:pt>
                <c:pt idx="1281">
                  <c:v>-0.86602540378443849</c:v>
                </c:pt>
                <c:pt idx="1282">
                  <c:v>-0.28867513459481281</c:v>
                </c:pt>
                <c:pt idx="1283">
                  <c:v>0.28867513459481292</c:v>
                </c:pt>
                <c:pt idx="1284">
                  <c:v>0.86602540378443871</c:v>
                </c:pt>
                <c:pt idx="1285">
                  <c:v>-0.2886751345948127</c:v>
                </c:pt>
                <c:pt idx="1286">
                  <c:v>-0.57735026918962573</c:v>
                </c:pt>
                <c:pt idx="1287">
                  <c:v>6.1257422745431001E-17</c:v>
                </c:pt>
                <c:pt idx="1288">
                  <c:v>0.57735026918962573</c:v>
                </c:pt>
                <c:pt idx="1289">
                  <c:v>0.28867513459481303</c:v>
                </c:pt>
                <c:pt idx="1290">
                  <c:v>-0.86602540378443849</c:v>
                </c:pt>
                <c:pt idx="1291">
                  <c:v>-0.28867513459481281</c:v>
                </c:pt>
                <c:pt idx="1292">
                  <c:v>0.28867513459481292</c:v>
                </c:pt>
                <c:pt idx="1293">
                  <c:v>0.86602540378443871</c:v>
                </c:pt>
                <c:pt idx="1294">
                  <c:v>-0.2886751345948127</c:v>
                </c:pt>
                <c:pt idx="1295">
                  <c:v>-0.57735026918962573</c:v>
                </c:pt>
                <c:pt idx="1296">
                  <c:v>6.1257422745431001E-17</c:v>
                </c:pt>
                <c:pt idx="1297">
                  <c:v>0.57735026918962573</c:v>
                </c:pt>
                <c:pt idx="1298">
                  <c:v>0.28867513459481303</c:v>
                </c:pt>
                <c:pt idx="1299">
                  <c:v>-0.86602540378443849</c:v>
                </c:pt>
                <c:pt idx="1300">
                  <c:v>-0.28867513459481281</c:v>
                </c:pt>
                <c:pt idx="1301">
                  <c:v>0.28867513459481292</c:v>
                </c:pt>
                <c:pt idx="1302">
                  <c:v>0.86602540378443871</c:v>
                </c:pt>
                <c:pt idx="1303">
                  <c:v>-0.2886751345948127</c:v>
                </c:pt>
                <c:pt idx="1304">
                  <c:v>-0.57735026918962573</c:v>
                </c:pt>
                <c:pt idx="1305">
                  <c:v>6.1257422745431001E-17</c:v>
                </c:pt>
                <c:pt idx="1306">
                  <c:v>0.57735026918962573</c:v>
                </c:pt>
                <c:pt idx="1307">
                  <c:v>0.28867513459481303</c:v>
                </c:pt>
                <c:pt idx="1308">
                  <c:v>-0.86602540378443849</c:v>
                </c:pt>
                <c:pt idx="1309">
                  <c:v>-0.28867513459481281</c:v>
                </c:pt>
                <c:pt idx="1310">
                  <c:v>0.28867513459481292</c:v>
                </c:pt>
                <c:pt idx="1311">
                  <c:v>0.86602540378443871</c:v>
                </c:pt>
                <c:pt idx="1312">
                  <c:v>-0.2886751345948127</c:v>
                </c:pt>
                <c:pt idx="1313">
                  <c:v>-0.57735026918962573</c:v>
                </c:pt>
                <c:pt idx="1314">
                  <c:v>6.1257422745431001E-17</c:v>
                </c:pt>
                <c:pt idx="1315">
                  <c:v>0.57735026918962573</c:v>
                </c:pt>
                <c:pt idx="1316">
                  <c:v>0.28867513459481303</c:v>
                </c:pt>
                <c:pt idx="1317">
                  <c:v>-0.86602540378443849</c:v>
                </c:pt>
                <c:pt idx="1318">
                  <c:v>-0.28867513459481281</c:v>
                </c:pt>
                <c:pt idx="1319">
                  <c:v>0.28867513459481292</c:v>
                </c:pt>
                <c:pt idx="1320">
                  <c:v>0.86602540378443871</c:v>
                </c:pt>
                <c:pt idx="1321">
                  <c:v>-0.2886751345948127</c:v>
                </c:pt>
                <c:pt idx="1322">
                  <c:v>-0.57735026918962573</c:v>
                </c:pt>
                <c:pt idx="1323">
                  <c:v>6.1257422745431001E-17</c:v>
                </c:pt>
                <c:pt idx="1324">
                  <c:v>0.57735026918962573</c:v>
                </c:pt>
                <c:pt idx="1325">
                  <c:v>0.28867513459481303</c:v>
                </c:pt>
                <c:pt idx="1326">
                  <c:v>-0.86602540378443849</c:v>
                </c:pt>
                <c:pt idx="1327">
                  <c:v>-0.28867513459481281</c:v>
                </c:pt>
                <c:pt idx="1328">
                  <c:v>0.28867513459481292</c:v>
                </c:pt>
                <c:pt idx="1329">
                  <c:v>0.86602540378443871</c:v>
                </c:pt>
                <c:pt idx="1330">
                  <c:v>-0.2886751345948127</c:v>
                </c:pt>
                <c:pt idx="1331">
                  <c:v>-0.57735026918962573</c:v>
                </c:pt>
                <c:pt idx="1332">
                  <c:v>6.1257422745431001E-17</c:v>
                </c:pt>
                <c:pt idx="1333">
                  <c:v>0.57735026918962573</c:v>
                </c:pt>
                <c:pt idx="1334">
                  <c:v>0.28867513459481303</c:v>
                </c:pt>
                <c:pt idx="1335">
                  <c:v>-0.86602540378443849</c:v>
                </c:pt>
                <c:pt idx="1336">
                  <c:v>-0.28867513459481281</c:v>
                </c:pt>
                <c:pt idx="1337">
                  <c:v>0.28867513459481292</c:v>
                </c:pt>
                <c:pt idx="1338">
                  <c:v>0.86602540378443871</c:v>
                </c:pt>
                <c:pt idx="1339">
                  <c:v>-0.2886751345948127</c:v>
                </c:pt>
                <c:pt idx="1340">
                  <c:v>-0.57735026918962573</c:v>
                </c:pt>
                <c:pt idx="1341">
                  <c:v>6.1257422745431001E-17</c:v>
                </c:pt>
                <c:pt idx="1342">
                  <c:v>0.57735026918962573</c:v>
                </c:pt>
                <c:pt idx="1343">
                  <c:v>0.28867513459481303</c:v>
                </c:pt>
                <c:pt idx="1344">
                  <c:v>-0.86602540378443849</c:v>
                </c:pt>
                <c:pt idx="1345">
                  <c:v>-0.28867513459481281</c:v>
                </c:pt>
                <c:pt idx="1346">
                  <c:v>0.28867513459481292</c:v>
                </c:pt>
                <c:pt idx="1347">
                  <c:v>0.86602540378443871</c:v>
                </c:pt>
                <c:pt idx="1348">
                  <c:v>-0.2886751345948127</c:v>
                </c:pt>
                <c:pt idx="1349">
                  <c:v>-0.57735026918962573</c:v>
                </c:pt>
                <c:pt idx="1350">
                  <c:v>6.1257422745431001E-17</c:v>
                </c:pt>
                <c:pt idx="1351">
                  <c:v>0.57735026918962573</c:v>
                </c:pt>
                <c:pt idx="1352">
                  <c:v>0.28867513459481303</c:v>
                </c:pt>
                <c:pt idx="1353">
                  <c:v>-0.86602540378443849</c:v>
                </c:pt>
                <c:pt idx="1354">
                  <c:v>-0.28867513459481281</c:v>
                </c:pt>
                <c:pt idx="1355">
                  <c:v>0.28867513459481292</c:v>
                </c:pt>
                <c:pt idx="1356">
                  <c:v>0.86602540378443871</c:v>
                </c:pt>
                <c:pt idx="1357">
                  <c:v>-0.2886751345948127</c:v>
                </c:pt>
                <c:pt idx="1358">
                  <c:v>-0.57735026918962573</c:v>
                </c:pt>
                <c:pt idx="1359">
                  <c:v>6.1257422745431001E-17</c:v>
                </c:pt>
                <c:pt idx="1360">
                  <c:v>0.57735026918962573</c:v>
                </c:pt>
                <c:pt idx="1361">
                  <c:v>0.28867513459481303</c:v>
                </c:pt>
                <c:pt idx="1362">
                  <c:v>-0.86602540378443849</c:v>
                </c:pt>
                <c:pt idx="1363">
                  <c:v>-0.28867513459481281</c:v>
                </c:pt>
                <c:pt idx="1364">
                  <c:v>0.28867513459481292</c:v>
                </c:pt>
                <c:pt idx="1365">
                  <c:v>0.86602540378443871</c:v>
                </c:pt>
                <c:pt idx="1366">
                  <c:v>-0.2886751345948127</c:v>
                </c:pt>
                <c:pt idx="1367">
                  <c:v>-0.57735026918962573</c:v>
                </c:pt>
                <c:pt idx="1368">
                  <c:v>6.1257422745431001E-17</c:v>
                </c:pt>
                <c:pt idx="1369">
                  <c:v>0.57735026918962573</c:v>
                </c:pt>
                <c:pt idx="1370">
                  <c:v>0.28867513459481303</c:v>
                </c:pt>
                <c:pt idx="1371">
                  <c:v>-0.86602540378443849</c:v>
                </c:pt>
                <c:pt idx="1372">
                  <c:v>-0.28867513459481281</c:v>
                </c:pt>
                <c:pt idx="1373">
                  <c:v>0.28867513459481292</c:v>
                </c:pt>
                <c:pt idx="1374">
                  <c:v>0.86602540378443871</c:v>
                </c:pt>
                <c:pt idx="1375">
                  <c:v>-0.2886751345948127</c:v>
                </c:pt>
                <c:pt idx="1376">
                  <c:v>-0.57735026918962573</c:v>
                </c:pt>
                <c:pt idx="1377">
                  <c:v>6.1257422745431001E-17</c:v>
                </c:pt>
                <c:pt idx="1378">
                  <c:v>0.57735026918962573</c:v>
                </c:pt>
                <c:pt idx="1379">
                  <c:v>0.28867513459481303</c:v>
                </c:pt>
                <c:pt idx="1380">
                  <c:v>-0.86602540378443849</c:v>
                </c:pt>
                <c:pt idx="1381">
                  <c:v>-0.28867513459481281</c:v>
                </c:pt>
                <c:pt idx="1382">
                  <c:v>0.28867513459481292</c:v>
                </c:pt>
                <c:pt idx="1383">
                  <c:v>0.86602540378443871</c:v>
                </c:pt>
                <c:pt idx="1384">
                  <c:v>-0.2886751345948127</c:v>
                </c:pt>
                <c:pt idx="1385">
                  <c:v>-0.57735026918962573</c:v>
                </c:pt>
                <c:pt idx="1386">
                  <c:v>6.1257422745431001E-17</c:v>
                </c:pt>
                <c:pt idx="1387">
                  <c:v>0.57735026918962573</c:v>
                </c:pt>
                <c:pt idx="1388">
                  <c:v>0.28867513459481303</c:v>
                </c:pt>
                <c:pt idx="1389">
                  <c:v>-0.86602540378443849</c:v>
                </c:pt>
                <c:pt idx="1390">
                  <c:v>-0.28867513459481281</c:v>
                </c:pt>
                <c:pt idx="1391">
                  <c:v>0.28867513459481292</c:v>
                </c:pt>
                <c:pt idx="1392">
                  <c:v>0.86602540378443871</c:v>
                </c:pt>
                <c:pt idx="1393">
                  <c:v>-0.2886751345948127</c:v>
                </c:pt>
                <c:pt idx="1394">
                  <c:v>-0.57735026918962573</c:v>
                </c:pt>
                <c:pt idx="1395">
                  <c:v>6.1257422745431001E-17</c:v>
                </c:pt>
                <c:pt idx="1396">
                  <c:v>0.57735026918962573</c:v>
                </c:pt>
                <c:pt idx="1397">
                  <c:v>0.28867513459481303</c:v>
                </c:pt>
                <c:pt idx="1398">
                  <c:v>-0.86602540378443849</c:v>
                </c:pt>
                <c:pt idx="1399">
                  <c:v>-0.28867513459481281</c:v>
                </c:pt>
                <c:pt idx="1400">
                  <c:v>0.28867513459481292</c:v>
                </c:pt>
                <c:pt idx="1401">
                  <c:v>0.86602540378443871</c:v>
                </c:pt>
                <c:pt idx="1402">
                  <c:v>-0.2886751345948127</c:v>
                </c:pt>
                <c:pt idx="1403">
                  <c:v>-0.57735026918962573</c:v>
                </c:pt>
                <c:pt idx="1404">
                  <c:v>6.1257422745431001E-17</c:v>
                </c:pt>
                <c:pt idx="1405">
                  <c:v>0.57735026918962573</c:v>
                </c:pt>
                <c:pt idx="1406">
                  <c:v>0.28867513459481303</c:v>
                </c:pt>
                <c:pt idx="1407">
                  <c:v>-0.86602540378443849</c:v>
                </c:pt>
                <c:pt idx="1408">
                  <c:v>-0.28867513459481281</c:v>
                </c:pt>
                <c:pt idx="1409">
                  <c:v>0.28867513459481292</c:v>
                </c:pt>
                <c:pt idx="1410">
                  <c:v>0.86602540378443871</c:v>
                </c:pt>
                <c:pt idx="1411">
                  <c:v>-0.2886751345948127</c:v>
                </c:pt>
                <c:pt idx="1412">
                  <c:v>-0.57735026918962573</c:v>
                </c:pt>
                <c:pt idx="1413">
                  <c:v>6.1257422745431001E-17</c:v>
                </c:pt>
                <c:pt idx="1414">
                  <c:v>0.57735026918962573</c:v>
                </c:pt>
                <c:pt idx="1415">
                  <c:v>0.28867513459481303</c:v>
                </c:pt>
                <c:pt idx="1416">
                  <c:v>-0.86602540378443849</c:v>
                </c:pt>
                <c:pt idx="1417">
                  <c:v>-0.28867513459481281</c:v>
                </c:pt>
                <c:pt idx="1418">
                  <c:v>0.28867513459481292</c:v>
                </c:pt>
                <c:pt idx="1419">
                  <c:v>0.86602540378443871</c:v>
                </c:pt>
                <c:pt idx="1420">
                  <c:v>-0.2886751345948127</c:v>
                </c:pt>
                <c:pt idx="1421">
                  <c:v>-0.57735026918962573</c:v>
                </c:pt>
                <c:pt idx="1422">
                  <c:v>6.1257422745431001E-17</c:v>
                </c:pt>
                <c:pt idx="1423">
                  <c:v>0.57735026918962573</c:v>
                </c:pt>
                <c:pt idx="1424">
                  <c:v>0.28867513459481303</c:v>
                </c:pt>
                <c:pt idx="1425">
                  <c:v>-0.86602540378443849</c:v>
                </c:pt>
                <c:pt idx="1426">
                  <c:v>-0.28867513459481281</c:v>
                </c:pt>
                <c:pt idx="1427">
                  <c:v>0.28867513459481292</c:v>
                </c:pt>
                <c:pt idx="1428">
                  <c:v>0.86602540378443871</c:v>
                </c:pt>
                <c:pt idx="1429">
                  <c:v>-0.2886751345948127</c:v>
                </c:pt>
                <c:pt idx="1430">
                  <c:v>-0.57735026918962573</c:v>
                </c:pt>
                <c:pt idx="1431">
                  <c:v>6.1257422745431001E-17</c:v>
                </c:pt>
                <c:pt idx="1432">
                  <c:v>0.57735026918962573</c:v>
                </c:pt>
                <c:pt idx="1433">
                  <c:v>0.28867513459481303</c:v>
                </c:pt>
                <c:pt idx="1434">
                  <c:v>-0.86602540378443849</c:v>
                </c:pt>
                <c:pt idx="1435">
                  <c:v>-0.28867513459481281</c:v>
                </c:pt>
                <c:pt idx="1436">
                  <c:v>0.28867513459481292</c:v>
                </c:pt>
                <c:pt idx="1437">
                  <c:v>0.86602540378443871</c:v>
                </c:pt>
                <c:pt idx="1438">
                  <c:v>-0.2886751345948127</c:v>
                </c:pt>
                <c:pt idx="1439">
                  <c:v>-0.57735026918962573</c:v>
                </c:pt>
                <c:pt idx="1440">
                  <c:v>6.1257422745431001E-17</c:v>
                </c:pt>
                <c:pt idx="1441">
                  <c:v>0.57735026918962573</c:v>
                </c:pt>
                <c:pt idx="1442">
                  <c:v>0.28867513459481303</c:v>
                </c:pt>
                <c:pt idx="1443">
                  <c:v>-0.86602540378443849</c:v>
                </c:pt>
                <c:pt idx="1444">
                  <c:v>-0.28867513459481281</c:v>
                </c:pt>
                <c:pt idx="1445">
                  <c:v>0.28867513459481292</c:v>
                </c:pt>
                <c:pt idx="1446">
                  <c:v>0.86602540378443871</c:v>
                </c:pt>
                <c:pt idx="1447">
                  <c:v>-0.2886751345948127</c:v>
                </c:pt>
                <c:pt idx="1448">
                  <c:v>-0.57735026918962573</c:v>
                </c:pt>
                <c:pt idx="1449">
                  <c:v>6.1257422745431001E-17</c:v>
                </c:pt>
                <c:pt idx="1450">
                  <c:v>0.57735026918962573</c:v>
                </c:pt>
                <c:pt idx="1451">
                  <c:v>0.28867513459481303</c:v>
                </c:pt>
                <c:pt idx="1452">
                  <c:v>-0.86602540378443849</c:v>
                </c:pt>
                <c:pt idx="1453">
                  <c:v>-0.28867513459481281</c:v>
                </c:pt>
                <c:pt idx="1454">
                  <c:v>0.28867513459481292</c:v>
                </c:pt>
                <c:pt idx="1455">
                  <c:v>0.86602540378443871</c:v>
                </c:pt>
                <c:pt idx="1456">
                  <c:v>-0.2886751345948127</c:v>
                </c:pt>
                <c:pt idx="1457">
                  <c:v>-0.57735026918962573</c:v>
                </c:pt>
                <c:pt idx="1458">
                  <c:v>6.1257422745431001E-17</c:v>
                </c:pt>
                <c:pt idx="1459">
                  <c:v>0.57735026918962573</c:v>
                </c:pt>
                <c:pt idx="1460">
                  <c:v>0.28867513459481303</c:v>
                </c:pt>
                <c:pt idx="1461">
                  <c:v>-0.86602540378443849</c:v>
                </c:pt>
                <c:pt idx="1462">
                  <c:v>-0.28867513459481281</c:v>
                </c:pt>
                <c:pt idx="1463">
                  <c:v>0.28867513459481292</c:v>
                </c:pt>
                <c:pt idx="1464">
                  <c:v>0.86602540378443871</c:v>
                </c:pt>
                <c:pt idx="1465">
                  <c:v>-0.2886751345948127</c:v>
                </c:pt>
                <c:pt idx="1466">
                  <c:v>-0.57735026918962573</c:v>
                </c:pt>
                <c:pt idx="1467">
                  <c:v>6.1257422745431001E-17</c:v>
                </c:pt>
                <c:pt idx="1468">
                  <c:v>0.57735026918962573</c:v>
                </c:pt>
                <c:pt idx="1469">
                  <c:v>0.28867513459481303</c:v>
                </c:pt>
                <c:pt idx="1470">
                  <c:v>-0.86602540378443849</c:v>
                </c:pt>
                <c:pt idx="1471">
                  <c:v>-0.28867513459481281</c:v>
                </c:pt>
                <c:pt idx="1472">
                  <c:v>0.28867513459481292</c:v>
                </c:pt>
                <c:pt idx="1473">
                  <c:v>0.86602540378443871</c:v>
                </c:pt>
                <c:pt idx="1474">
                  <c:v>-0.2886751345948127</c:v>
                </c:pt>
                <c:pt idx="1475">
                  <c:v>-0.57735026918962573</c:v>
                </c:pt>
                <c:pt idx="1476">
                  <c:v>6.1257422745431001E-17</c:v>
                </c:pt>
                <c:pt idx="1477">
                  <c:v>0.57735026918962573</c:v>
                </c:pt>
                <c:pt idx="1478">
                  <c:v>0.28867513459481303</c:v>
                </c:pt>
                <c:pt idx="1479">
                  <c:v>-0.86602540378443849</c:v>
                </c:pt>
                <c:pt idx="1480">
                  <c:v>-0.28867513459481281</c:v>
                </c:pt>
                <c:pt idx="1481">
                  <c:v>0.28867513459481292</c:v>
                </c:pt>
                <c:pt idx="1482">
                  <c:v>0.86602540378443871</c:v>
                </c:pt>
                <c:pt idx="1483">
                  <c:v>-0.2886751345948127</c:v>
                </c:pt>
                <c:pt idx="1484">
                  <c:v>-0.57735026918962573</c:v>
                </c:pt>
                <c:pt idx="1485">
                  <c:v>6.1257422745431001E-17</c:v>
                </c:pt>
                <c:pt idx="1486">
                  <c:v>0.57735026918962573</c:v>
                </c:pt>
                <c:pt idx="1487">
                  <c:v>0.28867513459481303</c:v>
                </c:pt>
                <c:pt idx="1488">
                  <c:v>-0.86602540378443849</c:v>
                </c:pt>
                <c:pt idx="1489">
                  <c:v>-0.28867513459481281</c:v>
                </c:pt>
                <c:pt idx="1490">
                  <c:v>0.28867513459481292</c:v>
                </c:pt>
                <c:pt idx="1491">
                  <c:v>0.86602540378443871</c:v>
                </c:pt>
                <c:pt idx="1492">
                  <c:v>-0.2886751345948127</c:v>
                </c:pt>
                <c:pt idx="1493">
                  <c:v>-0.57735026918962573</c:v>
                </c:pt>
                <c:pt idx="1494">
                  <c:v>6.1257422745431001E-17</c:v>
                </c:pt>
                <c:pt idx="1495">
                  <c:v>0.57735026918962573</c:v>
                </c:pt>
                <c:pt idx="1496">
                  <c:v>0.28867513459481303</c:v>
                </c:pt>
                <c:pt idx="1497">
                  <c:v>-0.86602540378443849</c:v>
                </c:pt>
                <c:pt idx="1498">
                  <c:v>-0.28867513459481281</c:v>
                </c:pt>
                <c:pt idx="1499">
                  <c:v>0.28867513459481292</c:v>
                </c:pt>
                <c:pt idx="1500">
                  <c:v>0.86602540378443871</c:v>
                </c:pt>
                <c:pt idx="1501">
                  <c:v>-0.2886751345948127</c:v>
                </c:pt>
                <c:pt idx="1502">
                  <c:v>-0.57735026918962573</c:v>
                </c:pt>
                <c:pt idx="1503">
                  <c:v>6.1257422745431001E-17</c:v>
                </c:pt>
                <c:pt idx="1504">
                  <c:v>0.57735026918962573</c:v>
                </c:pt>
                <c:pt idx="1505">
                  <c:v>0.28867513459481303</c:v>
                </c:pt>
                <c:pt idx="1506">
                  <c:v>-0.86602540378443849</c:v>
                </c:pt>
                <c:pt idx="1507">
                  <c:v>-0.28867513459481281</c:v>
                </c:pt>
                <c:pt idx="1508">
                  <c:v>0.28867513459481292</c:v>
                </c:pt>
                <c:pt idx="1509">
                  <c:v>0.86602540378443871</c:v>
                </c:pt>
                <c:pt idx="1510">
                  <c:v>-0.2886751345948127</c:v>
                </c:pt>
                <c:pt idx="1511">
                  <c:v>-0.57735026918962573</c:v>
                </c:pt>
                <c:pt idx="1512">
                  <c:v>6.1257422745431001E-17</c:v>
                </c:pt>
                <c:pt idx="1513">
                  <c:v>0.57735026918962573</c:v>
                </c:pt>
                <c:pt idx="1514">
                  <c:v>0.28867513459481303</c:v>
                </c:pt>
                <c:pt idx="1515">
                  <c:v>-0.86602540378443849</c:v>
                </c:pt>
                <c:pt idx="1516">
                  <c:v>-0.28867513459481281</c:v>
                </c:pt>
                <c:pt idx="1517">
                  <c:v>0.28867513459481292</c:v>
                </c:pt>
                <c:pt idx="1518">
                  <c:v>0.86602540378443871</c:v>
                </c:pt>
                <c:pt idx="1519">
                  <c:v>-0.2886751345948127</c:v>
                </c:pt>
                <c:pt idx="1520">
                  <c:v>-0.57735026918962573</c:v>
                </c:pt>
                <c:pt idx="1521">
                  <c:v>6.1257422745431001E-17</c:v>
                </c:pt>
                <c:pt idx="1522">
                  <c:v>0.57735026918962573</c:v>
                </c:pt>
                <c:pt idx="1523">
                  <c:v>0.28867513459481303</c:v>
                </c:pt>
                <c:pt idx="1524">
                  <c:v>-0.86602540378443849</c:v>
                </c:pt>
                <c:pt idx="1525">
                  <c:v>-0.28867513459481281</c:v>
                </c:pt>
                <c:pt idx="1526">
                  <c:v>0.28867513459481292</c:v>
                </c:pt>
                <c:pt idx="1527">
                  <c:v>0.86602540378443871</c:v>
                </c:pt>
                <c:pt idx="1528">
                  <c:v>-0.2886751345948127</c:v>
                </c:pt>
                <c:pt idx="1529">
                  <c:v>-0.57735026918962573</c:v>
                </c:pt>
                <c:pt idx="1530">
                  <c:v>6.1257422745431001E-17</c:v>
                </c:pt>
                <c:pt idx="1531">
                  <c:v>0.57735026918962573</c:v>
                </c:pt>
                <c:pt idx="1532">
                  <c:v>0.28867513459481303</c:v>
                </c:pt>
                <c:pt idx="1533">
                  <c:v>-0.86602540378443849</c:v>
                </c:pt>
                <c:pt idx="1534">
                  <c:v>-0.28867513459481281</c:v>
                </c:pt>
                <c:pt idx="1535">
                  <c:v>0.28867513459481292</c:v>
                </c:pt>
                <c:pt idx="1536">
                  <c:v>0.86602540378443871</c:v>
                </c:pt>
                <c:pt idx="1537">
                  <c:v>-0.2886751345948127</c:v>
                </c:pt>
                <c:pt idx="1538">
                  <c:v>-0.57735026918962573</c:v>
                </c:pt>
                <c:pt idx="1539">
                  <c:v>6.1257422745431001E-17</c:v>
                </c:pt>
                <c:pt idx="1540">
                  <c:v>0.57735026918962573</c:v>
                </c:pt>
                <c:pt idx="1541">
                  <c:v>0.28867513459481303</c:v>
                </c:pt>
                <c:pt idx="1542">
                  <c:v>-0.86602540378443849</c:v>
                </c:pt>
                <c:pt idx="1543">
                  <c:v>-0.28867513459481281</c:v>
                </c:pt>
                <c:pt idx="1544">
                  <c:v>0.28867513459481292</c:v>
                </c:pt>
                <c:pt idx="1545">
                  <c:v>0.86602540378443871</c:v>
                </c:pt>
                <c:pt idx="1546">
                  <c:v>-0.2886751345948127</c:v>
                </c:pt>
                <c:pt idx="1547">
                  <c:v>-0.57735026918962573</c:v>
                </c:pt>
                <c:pt idx="1548">
                  <c:v>6.1257422745431001E-17</c:v>
                </c:pt>
                <c:pt idx="1549">
                  <c:v>0.57735026918962573</c:v>
                </c:pt>
                <c:pt idx="1550">
                  <c:v>0.28867513459481303</c:v>
                </c:pt>
                <c:pt idx="1551">
                  <c:v>-0.86602540378443849</c:v>
                </c:pt>
                <c:pt idx="1552">
                  <c:v>-0.28867513459481281</c:v>
                </c:pt>
                <c:pt idx="1553">
                  <c:v>0.28867513459481292</c:v>
                </c:pt>
                <c:pt idx="1554">
                  <c:v>0.86602540378443871</c:v>
                </c:pt>
                <c:pt idx="1555">
                  <c:v>-0.2886751345948127</c:v>
                </c:pt>
                <c:pt idx="1556">
                  <c:v>-0.57735026918962573</c:v>
                </c:pt>
                <c:pt idx="1557">
                  <c:v>6.1257422745431001E-17</c:v>
                </c:pt>
                <c:pt idx="1558">
                  <c:v>0.57735026918962573</c:v>
                </c:pt>
                <c:pt idx="1559">
                  <c:v>0.28867513459481303</c:v>
                </c:pt>
                <c:pt idx="1560">
                  <c:v>-0.86602540378443849</c:v>
                </c:pt>
                <c:pt idx="1561">
                  <c:v>-0.28867513459481281</c:v>
                </c:pt>
                <c:pt idx="1562">
                  <c:v>0.28867513459481292</c:v>
                </c:pt>
                <c:pt idx="1563">
                  <c:v>0.86602540378443871</c:v>
                </c:pt>
                <c:pt idx="1564">
                  <c:v>-0.2886751345948127</c:v>
                </c:pt>
                <c:pt idx="1565">
                  <c:v>-0.57735026918962573</c:v>
                </c:pt>
                <c:pt idx="1566">
                  <c:v>6.1257422745431001E-17</c:v>
                </c:pt>
                <c:pt idx="1567">
                  <c:v>0.57735026918962573</c:v>
                </c:pt>
                <c:pt idx="1568">
                  <c:v>0.28867513459481303</c:v>
                </c:pt>
                <c:pt idx="1569">
                  <c:v>-0.86602540378443849</c:v>
                </c:pt>
                <c:pt idx="1570">
                  <c:v>-0.28867513459481281</c:v>
                </c:pt>
                <c:pt idx="1571">
                  <c:v>0.28867513459481292</c:v>
                </c:pt>
                <c:pt idx="1572">
                  <c:v>0.86602540378443871</c:v>
                </c:pt>
                <c:pt idx="1573">
                  <c:v>-0.2886751345948127</c:v>
                </c:pt>
                <c:pt idx="1574">
                  <c:v>-0.57735026918962573</c:v>
                </c:pt>
                <c:pt idx="1575">
                  <c:v>6.1257422745431001E-17</c:v>
                </c:pt>
                <c:pt idx="1576">
                  <c:v>0.57735026918962573</c:v>
                </c:pt>
                <c:pt idx="1577">
                  <c:v>0.28867513459481303</c:v>
                </c:pt>
                <c:pt idx="1578">
                  <c:v>-0.86602540378443849</c:v>
                </c:pt>
                <c:pt idx="1579">
                  <c:v>-0.28867513459481281</c:v>
                </c:pt>
                <c:pt idx="1580">
                  <c:v>0.28867513459481292</c:v>
                </c:pt>
                <c:pt idx="1581">
                  <c:v>0.86602540378443871</c:v>
                </c:pt>
                <c:pt idx="1582">
                  <c:v>-0.2886751345948127</c:v>
                </c:pt>
                <c:pt idx="1583">
                  <c:v>-0.57735026918962573</c:v>
                </c:pt>
                <c:pt idx="1584">
                  <c:v>6.1257422745431001E-17</c:v>
                </c:pt>
                <c:pt idx="1585">
                  <c:v>0.57735026918962573</c:v>
                </c:pt>
                <c:pt idx="1586">
                  <c:v>0.28867513459481303</c:v>
                </c:pt>
                <c:pt idx="1587">
                  <c:v>-0.86602540378443849</c:v>
                </c:pt>
                <c:pt idx="1588">
                  <c:v>-0.28867513459481281</c:v>
                </c:pt>
                <c:pt idx="1589">
                  <c:v>0.28867513459481292</c:v>
                </c:pt>
                <c:pt idx="1590">
                  <c:v>0.86602540378443871</c:v>
                </c:pt>
                <c:pt idx="1591">
                  <c:v>-0.2886751345948127</c:v>
                </c:pt>
                <c:pt idx="1592">
                  <c:v>-0.57735026918962573</c:v>
                </c:pt>
                <c:pt idx="1593">
                  <c:v>6.1257422745431001E-17</c:v>
                </c:pt>
                <c:pt idx="1594">
                  <c:v>0.57735026918962573</c:v>
                </c:pt>
                <c:pt idx="1595">
                  <c:v>0.28867513459481303</c:v>
                </c:pt>
                <c:pt idx="1596">
                  <c:v>-0.86602540378443849</c:v>
                </c:pt>
                <c:pt idx="1597">
                  <c:v>-0.28867513459481281</c:v>
                </c:pt>
                <c:pt idx="1598">
                  <c:v>0.28867513459481292</c:v>
                </c:pt>
                <c:pt idx="1599">
                  <c:v>0.86602540378443871</c:v>
                </c:pt>
                <c:pt idx="1600">
                  <c:v>-0.2886751345948127</c:v>
                </c:pt>
                <c:pt idx="1601">
                  <c:v>-0.57735026918962573</c:v>
                </c:pt>
                <c:pt idx="1602">
                  <c:v>6.1257422745431001E-17</c:v>
                </c:pt>
                <c:pt idx="1603">
                  <c:v>0.57735026918962573</c:v>
                </c:pt>
                <c:pt idx="1604">
                  <c:v>0.28867513459481303</c:v>
                </c:pt>
                <c:pt idx="1605">
                  <c:v>-0.86602540378443849</c:v>
                </c:pt>
                <c:pt idx="1606">
                  <c:v>-0.28867513459481281</c:v>
                </c:pt>
                <c:pt idx="1607">
                  <c:v>0.28867513459481292</c:v>
                </c:pt>
                <c:pt idx="1608">
                  <c:v>0.86602540378443871</c:v>
                </c:pt>
                <c:pt idx="1609">
                  <c:v>-0.2886751345948127</c:v>
                </c:pt>
                <c:pt idx="1610">
                  <c:v>-0.57735026918962573</c:v>
                </c:pt>
                <c:pt idx="1611">
                  <c:v>6.1257422745431001E-17</c:v>
                </c:pt>
                <c:pt idx="1612">
                  <c:v>0.57735026918962573</c:v>
                </c:pt>
                <c:pt idx="1613">
                  <c:v>0.28867513459481303</c:v>
                </c:pt>
                <c:pt idx="1614">
                  <c:v>-0.86602540378443849</c:v>
                </c:pt>
                <c:pt idx="1615">
                  <c:v>-0.28867513459481281</c:v>
                </c:pt>
                <c:pt idx="1616">
                  <c:v>0.28867513459481292</c:v>
                </c:pt>
                <c:pt idx="1617">
                  <c:v>0.86602540378443871</c:v>
                </c:pt>
                <c:pt idx="1618">
                  <c:v>-0.2886751345948127</c:v>
                </c:pt>
                <c:pt idx="1619">
                  <c:v>-0.57735026918962573</c:v>
                </c:pt>
                <c:pt idx="1620">
                  <c:v>6.1257422745431001E-17</c:v>
                </c:pt>
                <c:pt idx="1621">
                  <c:v>0.57735026918962573</c:v>
                </c:pt>
                <c:pt idx="1622">
                  <c:v>0.28867513459481303</c:v>
                </c:pt>
                <c:pt idx="1623">
                  <c:v>-0.86602540378443849</c:v>
                </c:pt>
                <c:pt idx="1624">
                  <c:v>-0.28867513459481281</c:v>
                </c:pt>
                <c:pt idx="1625">
                  <c:v>0.28867513459481292</c:v>
                </c:pt>
                <c:pt idx="1626">
                  <c:v>0.86602540378443871</c:v>
                </c:pt>
                <c:pt idx="1627">
                  <c:v>-0.2886751345948127</c:v>
                </c:pt>
                <c:pt idx="1628">
                  <c:v>-0.57735026918962573</c:v>
                </c:pt>
                <c:pt idx="1629">
                  <c:v>6.1257422745431001E-17</c:v>
                </c:pt>
                <c:pt idx="1630">
                  <c:v>0.57735026918962573</c:v>
                </c:pt>
                <c:pt idx="1631">
                  <c:v>0.28867513459481303</c:v>
                </c:pt>
                <c:pt idx="1632">
                  <c:v>-0.86602540378443849</c:v>
                </c:pt>
                <c:pt idx="1633">
                  <c:v>-0.28867513459481281</c:v>
                </c:pt>
                <c:pt idx="1634">
                  <c:v>0.28867513459481292</c:v>
                </c:pt>
                <c:pt idx="1635">
                  <c:v>0.86602540378443871</c:v>
                </c:pt>
                <c:pt idx="1636">
                  <c:v>-0.2886751345948127</c:v>
                </c:pt>
                <c:pt idx="1637">
                  <c:v>-0.57735026918962573</c:v>
                </c:pt>
                <c:pt idx="1638">
                  <c:v>6.1257422745431001E-17</c:v>
                </c:pt>
                <c:pt idx="1639">
                  <c:v>0.57735026918962573</c:v>
                </c:pt>
                <c:pt idx="1640">
                  <c:v>0.28867513459481303</c:v>
                </c:pt>
                <c:pt idx="1641">
                  <c:v>-0.86602540378443849</c:v>
                </c:pt>
                <c:pt idx="1642">
                  <c:v>-0.28867513459481281</c:v>
                </c:pt>
                <c:pt idx="1643">
                  <c:v>0.28867513459481292</c:v>
                </c:pt>
                <c:pt idx="1644">
                  <c:v>0.86602540378443871</c:v>
                </c:pt>
                <c:pt idx="1645">
                  <c:v>-0.2886751345948127</c:v>
                </c:pt>
                <c:pt idx="1646">
                  <c:v>-0.57735026918962573</c:v>
                </c:pt>
                <c:pt idx="1647">
                  <c:v>6.1257422745431001E-17</c:v>
                </c:pt>
                <c:pt idx="1648">
                  <c:v>0.57735026918962573</c:v>
                </c:pt>
                <c:pt idx="1649">
                  <c:v>0.28867513459481303</c:v>
                </c:pt>
                <c:pt idx="1650">
                  <c:v>-0.86602540378443849</c:v>
                </c:pt>
                <c:pt idx="1651">
                  <c:v>-0.28867513459481281</c:v>
                </c:pt>
                <c:pt idx="1652">
                  <c:v>0.28867513459481292</c:v>
                </c:pt>
                <c:pt idx="1653">
                  <c:v>0.86602540378443871</c:v>
                </c:pt>
                <c:pt idx="1654">
                  <c:v>-0.2886751345948127</c:v>
                </c:pt>
                <c:pt idx="1655">
                  <c:v>-0.57735026918962573</c:v>
                </c:pt>
                <c:pt idx="1656">
                  <c:v>6.1257422745431001E-17</c:v>
                </c:pt>
                <c:pt idx="1657">
                  <c:v>0.57735026918962573</c:v>
                </c:pt>
                <c:pt idx="1658">
                  <c:v>0.28867513459481303</c:v>
                </c:pt>
                <c:pt idx="1659">
                  <c:v>-0.86602540378443849</c:v>
                </c:pt>
                <c:pt idx="1660">
                  <c:v>-0.28867513459481281</c:v>
                </c:pt>
                <c:pt idx="1661">
                  <c:v>0.28867513459481292</c:v>
                </c:pt>
                <c:pt idx="1662">
                  <c:v>0.86602540378443871</c:v>
                </c:pt>
                <c:pt idx="1663">
                  <c:v>-0.2886751345948127</c:v>
                </c:pt>
                <c:pt idx="1664">
                  <c:v>-0.57735026918962573</c:v>
                </c:pt>
                <c:pt idx="1665">
                  <c:v>6.1257422745431001E-17</c:v>
                </c:pt>
                <c:pt idx="1666">
                  <c:v>0.57735026918962573</c:v>
                </c:pt>
                <c:pt idx="1667">
                  <c:v>0.28867513459481303</c:v>
                </c:pt>
                <c:pt idx="1668">
                  <c:v>-0.86602540378443849</c:v>
                </c:pt>
                <c:pt idx="1669">
                  <c:v>-0.28867513459481281</c:v>
                </c:pt>
                <c:pt idx="1670">
                  <c:v>0.28867513459481292</c:v>
                </c:pt>
                <c:pt idx="1671">
                  <c:v>0.86602540378443871</c:v>
                </c:pt>
                <c:pt idx="1672">
                  <c:v>-0.2886751345948127</c:v>
                </c:pt>
                <c:pt idx="1673">
                  <c:v>-0.57735026918962573</c:v>
                </c:pt>
                <c:pt idx="1674">
                  <c:v>6.1257422745431001E-17</c:v>
                </c:pt>
                <c:pt idx="1675">
                  <c:v>0.57735026918962573</c:v>
                </c:pt>
                <c:pt idx="1676">
                  <c:v>0.28867513459481303</c:v>
                </c:pt>
                <c:pt idx="1677">
                  <c:v>-0.86602540378443849</c:v>
                </c:pt>
                <c:pt idx="1678">
                  <c:v>-0.28867513459481281</c:v>
                </c:pt>
                <c:pt idx="1679">
                  <c:v>0.28867513459481292</c:v>
                </c:pt>
                <c:pt idx="1680">
                  <c:v>0.86602540378443871</c:v>
                </c:pt>
                <c:pt idx="1681">
                  <c:v>-0.2886751345948127</c:v>
                </c:pt>
                <c:pt idx="1682">
                  <c:v>-0.57735026918962573</c:v>
                </c:pt>
                <c:pt idx="1683">
                  <c:v>6.1257422745431001E-17</c:v>
                </c:pt>
                <c:pt idx="1684">
                  <c:v>0.57735026918962573</c:v>
                </c:pt>
                <c:pt idx="1685">
                  <c:v>0.28867513459481303</c:v>
                </c:pt>
                <c:pt idx="1686">
                  <c:v>-0.86602540378443849</c:v>
                </c:pt>
                <c:pt idx="1687">
                  <c:v>-0.28867513459481281</c:v>
                </c:pt>
                <c:pt idx="1688">
                  <c:v>0.28867513459481292</c:v>
                </c:pt>
                <c:pt idx="1689">
                  <c:v>0.86602540378443871</c:v>
                </c:pt>
                <c:pt idx="1690">
                  <c:v>-0.2886751345948127</c:v>
                </c:pt>
                <c:pt idx="1691">
                  <c:v>-0.57735026918962573</c:v>
                </c:pt>
                <c:pt idx="1692">
                  <c:v>6.1257422745431001E-17</c:v>
                </c:pt>
                <c:pt idx="1693">
                  <c:v>0.57735026918962573</c:v>
                </c:pt>
                <c:pt idx="1694">
                  <c:v>0.28867513459481303</c:v>
                </c:pt>
                <c:pt idx="1695">
                  <c:v>-0.86602540378443849</c:v>
                </c:pt>
                <c:pt idx="1696">
                  <c:v>-0.28867513459481281</c:v>
                </c:pt>
                <c:pt idx="1697">
                  <c:v>0.28867513459481292</c:v>
                </c:pt>
                <c:pt idx="1698">
                  <c:v>0.86602540378443871</c:v>
                </c:pt>
                <c:pt idx="1699">
                  <c:v>-0.2886751345948127</c:v>
                </c:pt>
                <c:pt idx="1700">
                  <c:v>-0.57735026918962573</c:v>
                </c:pt>
                <c:pt idx="1701">
                  <c:v>6.1257422745431001E-17</c:v>
                </c:pt>
                <c:pt idx="1702">
                  <c:v>0.57735026918962573</c:v>
                </c:pt>
                <c:pt idx="1703">
                  <c:v>0.28867513459481303</c:v>
                </c:pt>
                <c:pt idx="1704">
                  <c:v>-0.86602540378443849</c:v>
                </c:pt>
                <c:pt idx="1705">
                  <c:v>-0.28867513459481281</c:v>
                </c:pt>
                <c:pt idx="1706">
                  <c:v>0.28867513459481292</c:v>
                </c:pt>
                <c:pt idx="1707">
                  <c:v>0.86602540378443871</c:v>
                </c:pt>
                <c:pt idx="1708">
                  <c:v>-0.2886751345948127</c:v>
                </c:pt>
                <c:pt idx="1709">
                  <c:v>-0.57735026918962573</c:v>
                </c:pt>
                <c:pt idx="1710">
                  <c:v>6.1257422745431001E-17</c:v>
                </c:pt>
                <c:pt idx="1711">
                  <c:v>0.57735026918962573</c:v>
                </c:pt>
                <c:pt idx="1712">
                  <c:v>0.28867513459481303</c:v>
                </c:pt>
                <c:pt idx="1713">
                  <c:v>-0.86602540378443849</c:v>
                </c:pt>
                <c:pt idx="1714">
                  <c:v>-0.28867513459481281</c:v>
                </c:pt>
                <c:pt idx="1715">
                  <c:v>0.28867513459481292</c:v>
                </c:pt>
                <c:pt idx="1716">
                  <c:v>0.86602540378443871</c:v>
                </c:pt>
                <c:pt idx="1717">
                  <c:v>-0.2886751345948127</c:v>
                </c:pt>
                <c:pt idx="1718">
                  <c:v>-0.57735026918962573</c:v>
                </c:pt>
                <c:pt idx="1719">
                  <c:v>6.1257422745431001E-17</c:v>
                </c:pt>
                <c:pt idx="1720">
                  <c:v>0.57735026918962573</c:v>
                </c:pt>
                <c:pt idx="1721">
                  <c:v>0.28867513459481303</c:v>
                </c:pt>
                <c:pt idx="1722">
                  <c:v>-0.86602540378443849</c:v>
                </c:pt>
                <c:pt idx="1723">
                  <c:v>-0.28867513459481281</c:v>
                </c:pt>
                <c:pt idx="1724">
                  <c:v>0.28867513459481292</c:v>
                </c:pt>
                <c:pt idx="1725">
                  <c:v>0.86602540378443871</c:v>
                </c:pt>
                <c:pt idx="1726">
                  <c:v>-0.2886751345948127</c:v>
                </c:pt>
                <c:pt idx="1727">
                  <c:v>-0.57735026918962573</c:v>
                </c:pt>
                <c:pt idx="1728">
                  <c:v>6.1257422745431001E-17</c:v>
                </c:pt>
                <c:pt idx="1729">
                  <c:v>0.57735026918962573</c:v>
                </c:pt>
                <c:pt idx="1730">
                  <c:v>0.28867513459481303</c:v>
                </c:pt>
                <c:pt idx="1731">
                  <c:v>-0.86602540378443849</c:v>
                </c:pt>
                <c:pt idx="1732">
                  <c:v>-0.28867513459481281</c:v>
                </c:pt>
                <c:pt idx="1733">
                  <c:v>0.28867513459481292</c:v>
                </c:pt>
                <c:pt idx="1734">
                  <c:v>0.86602540378443871</c:v>
                </c:pt>
                <c:pt idx="1735">
                  <c:v>-0.2886751345948127</c:v>
                </c:pt>
                <c:pt idx="1736">
                  <c:v>-0.57735026918962573</c:v>
                </c:pt>
                <c:pt idx="1737">
                  <c:v>6.1257422745431001E-17</c:v>
                </c:pt>
                <c:pt idx="1738">
                  <c:v>0.57735026918962573</c:v>
                </c:pt>
                <c:pt idx="1739">
                  <c:v>0.28867513459481303</c:v>
                </c:pt>
                <c:pt idx="1740">
                  <c:v>-0.86602540378443849</c:v>
                </c:pt>
                <c:pt idx="1741">
                  <c:v>-0.28867513459481281</c:v>
                </c:pt>
                <c:pt idx="1742">
                  <c:v>0.28867513459481292</c:v>
                </c:pt>
                <c:pt idx="1743">
                  <c:v>0.86602540378443871</c:v>
                </c:pt>
                <c:pt idx="1744">
                  <c:v>-0.2886751345948127</c:v>
                </c:pt>
                <c:pt idx="1745">
                  <c:v>-0.57735026918962573</c:v>
                </c:pt>
                <c:pt idx="1746">
                  <c:v>6.1257422745431001E-17</c:v>
                </c:pt>
                <c:pt idx="1747">
                  <c:v>0.57735026918962573</c:v>
                </c:pt>
                <c:pt idx="1748">
                  <c:v>0.28867513459481303</c:v>
                </c:pt>
                <c:pt idx="1749">
                  <c:v>-0.86602540378443849</c:v>
                </c:pt>
                <c:pt idx="1750">
                  <c:v>-0.28867513459481281</c:v>
                </c:pt>
                <c:pt idx="1751">
                  <c:v>0.28867513459481292</c:v>
                </c:pt>
                <c:pt idx="1752">
                  <c:v>0.86602540378443871</c:v>
                </c:pt>
                <c:pt idx="1753">
                  <c:v>-0.2886751345948127</c:v>
                </c:pt>
                <c:pt idx="1754">
                  <c:v>-0.57735026918962573</c:v>
                </c:pt>
                <c:pt idx="1755">
                  <c:v>6.1257422745431001E-17</c:v>
                </c:pt>
                <c:pt idx="1756">
                  <c:v>0.57735026918962573</c:v>
                </c:pt>
                <c:pt idx="1757">
                  <c:v>0.28867513459481303</c:v>
                </c:pt>
                <c:pt idx="1758">
                  <c:v>-0.86602540378443849</c:v>
                </c:pt>
                <c:pt idx="1759">
                  <c:v>-0.28867513459481281</c:v>
                </c:pt>
                <c:pt idx="1760">
                  <c:v>0.28867513459481292</c:v>
                </c:pt>
                <c:pt idx="1761">
                  <c:v>0.86602540378443871</c:v>
                </c:pt>
                <c:pt idx="1762">
                  <c:v>-0.2886751345948127</c:v>
                </c:pt>
                <c:pt idx="1763">
                  <c:v>-0.57735026918962573</c:v>
                </c:pt>
                <c:pt idx="1764">
                  <c:v>6.1257422745431001E-17</c:v>
                </c:pt>
                <c:pt idx="1765">
                  <c:v>0.57735026918962573</c:v>
                </c:pt>
                <c:pt idx="1766">
                  <c:v>0.28867513459481303</c:v>
                </c:pt>
                <c:pt idx="1767">
                  <c:v>-0.86602540378443849</c:v>
                </c:pt>
                <c:pt idx="1768">
                  <c:v>-0.28867513459481281</c:v>
                </c:pt>
                <c:pt idx="1769">
                  <c:v>0.28867513459481292</c:v>
                </c:pt>
                <c:pt idx="1770">
                  <c:v>0.86602540378443871</c:v>
                </c:pt>
                <c:pt idx="1771">
                  <c:v>-0.2886751345948127</c:v>
                </c:pt>
                <c:pt idx="1772">
                  <c:v>-0.57735026918962573</c:v>
                </c:pt>
                <c:pt idx="1773">
                  <c:v>6.1257422745431001E-17</c:v>
                </c:pt>
                <c:pt idx="1774">
                  <c:v>0.57735026918962573</c:v>
                </c:pt>
                <c:pt idx="1775">
                  <c:v>0.28867513459481303</c:v>
                </c:pt>
                <c:pt idx="1776">
                  <c:v>-0.86602540378443849</c:v>
                </c:pt>
                <c:pt idx="1777">
                  <c:v>-0.28867513459481281</c:v>
                </c:pt>
                <c:pt idx="1778">
                  <c:v>0.28867513459481292</c:v>
                </c:pt>
                <c:pt idx="1779">
                  <c:v>0.86602540378443871</c:v>
                </c:pt>
                <c:pt idx="1780">
                  <c:v>-0.2886751345948127</c:v>
                </c:pt>
                <c:pt idx="1781">
                  <c:v>-0.57735026918962573</c:v>
                </c:pt>
                <c:pt idx="1782">
                  <c:v>6.1257422745431001E-17</c:v>
                </c:pt>
                <c:pt idx="1783">
                  <c:v>0.57735026918962573</c:v>
                </c:pt>
                <c:pt idx="1784">
                  <c:v>0.28867513459481303</c:v>
                </c:pt>
                <c:pt idx="1785">
                  <c:v>-0.86602540378443849</c:v>
                </c:pt>
                <c:pt idx="1786">
                  <c:v>-0.28867513459481281</c:v>
                </c:pt>
                <c:pt idx="1787">
                  <c:v>0.28867513459481292</c:v>
                </c:pt>
                <c:pt idx="1788">
                  <c:v>0.86602540378443871</c:v>
                </c:pt>
                <c:pt idx="1789">
                  <c:v>-0.2886751345948127</c:v>
                </c:pt>
                <c:pt idx="1790">
                  <c:v>-0.57735026918962573</c:v>
                </c:pt>
                <c:pt idx="1791">
                  <c:v>6.1257422745431001E-17</c:v>
                </c:pt>
                <c:pt idx="1792">
                  <c:v>0.57735026918962573</c:v>
                </c:pt>
                <c:pt idx="1793">
                  <c:v>0.28867513459481303</c:v>
                </c:pt>
                <c:pt idx="1794">
                  <c:v>-0.86602540378443849</c:v>
                </c:pt>
                <c:pt idx="1795">
                  <c:v>-0.28867513459481281</c:v>
                </c:pt>
                <c:pt idx="1796">
                  <c:v>0.28867513459481292</c:v>
                </c:pt>
                <c:pt idx="1797">
                  <c:v>0.86602540378443871</c:v>
                </c:pt>
                <c:pt idx="1798">
                  <c:v>-0.2886751345948127</c:v>
                </c:pt>
                <c:pt idx="1799">
                  <c:v>-0.57735026918962573</c:v>
                </c:pt>
                <c:pt idx="1800">
                  <c:v>6.1257422745431001E-17</c:v>
                </c:pt>
                <c:pt idx="1801">
                  <c:v>0.57735026918962573</c:v>
                </c:pt>
                <c:pt idx="1802">
                  <c:v>0.28867513459481303</c:v>
                </c:pt>
                <c:pt idx="1803">
                  <c:v>-0.86602540378443849</c:v>
                </c:pt>
                <c:pt idx="1804">
                  <c:v>-0.28867513459481281</c:v>
                </c:pt>
                <c:pt idx="1805">
                  <c:v>0.28867513459481292</c:v>
                </c:pt>
                <c:pt idx="1806">
                  <c:v>0.86602540378443871</c:v>
                </c:pt>
                <c:pt idx="1807">
                  <c:v>-0.2886751345948127</c:v>
                </c:pt>
                <c:pt idx="1808">
                  <c:v>-0.57735026918962573</c:v>
                </c:pt>
                <c:pt idx="1809">
                  <c:v>6.1257422745431001E-17</c:v>
                </c:pt>
                <c:pt idx="1810">
                  <c:v>0.57735026918962573</c:v>
                </c:pt>
                <c:pt idx="1811">
                  <c:v>0.28867513459481303</c:v>
                </c:pt>
                <c:pt idx="1812">
                  <c:v>-0.86602540378443849</c:v>
                </c:pt>
                <c:pt idx="1813">
                  <c:v>-0.28867513459481281</c:v>
                </c:pt>
                <c:pt idx="1814">
                  <c:v>0.28867513459481292</c:v>
                </c:pt>
                <c:pt idx="1815">
                  <c:v>0.86602540378443871</c:v>
                </c:pt>
                <c:pt idx="1816">
                  <c:v>-0.2886751345948127</c:v>
                </c:pt>
                <c:pt idx="1817">
                  <c:v>-0.57735026918962573</c:v>
                </c:pt>
                <c:pt idx="1818">
                  <c:v>6.1257422745431001E-17</c:v>
                </c:pt>
                <c:pt idx="1819">
                  <c:v>0.57735026918962573</c:v>
                </c:pt>
                <c:pt idx="1820">
                  <c:v>0.28867513459481303</c:v>
                </c:pt>
                <c:pt idx="1821">
                  <c:v>-0.86602540378443849</c:v>
                </c:pt>
                <c:pt idx="1822">
                  <c:v>-0.28867513459481281</c:v>
                </c:pt>
                <c:pt idx="1823">
                  <c:v>0.28867513459481292</c:v>
                </c:pt>
                <c:pt idx="1824">
                  <c:v>0.86602540378443871</c:v>
                </c:pt>
                <c:pt idx="1825">
                  <c:v>-0.2886751345948127</c:v>
                </c:pt>
                <c:pt idx="1826">
                  <c:v>-0.57735026918962573</c:v>
                </c:pt>
                <c:pt idx="1827">
                  <c:v>6.1257422745431001E-17</c:v>
                </c:pt>
                <c:pt idx="1828">
                  <c:v>0.57735026918962573</c:v>
                </c:pt>
                <c:pt idx="1829">
                  <c:v>0.28867513459481303</c:v>
                </c:pt>
                <c:pt idx="1830">
                  <c:v>-0.86602540378443849</c:v>
                </c:pt>
                <c:pt idx="1831">
                  <c:v>-0.28867513459481281</c:v>
                </c:pt>
                <c:pt idx="1832">
                  <c:v>0.28867513459481292</c:v>
                </c:pt>
                <c:pt idx="1833">
                  <c:v>0.86602540378443871</c:v>
                </c:pt>
                <c:pt idx="1834">
                  <c:v>-0.2886751345948127</c:v>
                </c:pt>
                <c:pt idx="1835">
                  <c:v>-0.57735026918962573</c:v>
                </c:pt>
                <c:pt idx="1836">
                  <c:v>6.1257422745431001E-17</c:v>
                </c:pt>
                <c:pt idx="1837">
                  <c:v>0.57735026918962573</c:v>
                </c:pt>
                <c:pt idx="1838">
                  <c:v>0.28867513459481303</c:v>
                </c:pt>
                <c:pt idx="1839">
                  <c:v>-0.86602540378443849</c:v>
                </c:pt>
                <c:pt idx="1840">
                  <c:v>-0.28867513459481281</c:v>
                </c:pt>
                <c:pt idx="1841">
                  <c:v>0.28867513459481292</c:v>
                </c:pt>
                <c:pt idx="1842">
                  <c:v>0.86602540378443871</c:v>
                </c:pt>
                <c:pt idx="1843">
                  <c:v>-0.2886751345948127</c:v>
                </c:pt>
                <c:pt idx="1844">
                  <c:v>-0.57735026918962573</c:v>
                </c:pt>
                <c:pt idx="1845">
                  <c:v>6.1257422745431001E-17</c:v>
                </c:pt>
                <c:pt idx="1846">
                  <c:v>0.57735026918962573</c:v>
                </c:pt>
                <c:pt idx="1847">
                  <c:v>0.28867513459481303</c:v>
                </c:pt>
                <c:pt idx="1848">
                  <c:v>-0.86602540378443849</c:v>
                </c:pt>
                <c:pt idx="1849">
                  <c:v>-0.28867513459481281</c:v>
                </c:pt>
                <c:pt idx="1850">
                  <c:v>0.28867513459481292</c:v>
                </c:pt>
                <c:pt idx="1851">
                  <c:v>0.86602540378443871</c:v>
                </c:pt>
                <c:pt idx="1852">
                  <c:v>-0.2886751345948127</c:v>
                </c:pt>
                <c:pt idx="1853">
                  <c:v>-0.57735026918962573</c:v>
                </c:pt>
                <c:pt idx="1854">
                  <c:v>6.1257422745431001E-17</c:v>
                </c:pt>
                <c:pt idx="1855">
                  <c:v>0.57735026918962573</c:v>
                </c:pt>
                <c:pt idx="1856">
                  <c:v>0.28867513459481303</c:v>
                </c:pt>
                <c:pt idx="1857">
                  <c:v>-0.86602540378443849</c:v>
                </c:pt>
                <c:pt idx="1858">
                  <c:v>-0.28867513459481281</c:v>
                </c:pt>
                <c:pt idx="1859">
                  <c:v>0.28867513459481292</c:v>
                </c:pt>
                <c:pt idx="1860">
                  <c:v>0.86602540378443871</c:v>
                </c:pt>
                <c:pt idx="1861">
                  <c:v>-0.2886751345948127</c:v>
                </c:pt>
                <c:pt idx="1862">
                  <c:v>-0.57735026918962573</c:v>
                </c:pt>
                <c:pt idx="1863">
                  <c:v>6.1257422745431001E-17</c:v>
                </c:pt>
                <c:pt idx="1864">
                  <c:v>0.57735026918962573</c:v>
                </c:pt>
                <c:pt idx="1865">
                  <c:v>0.28867513459481303</c:v>
                </c:pt>
                <c:pt idx="1866">
                  <c:v>-0.86602540378443849</c:v>
                </c:pt>
                <c:pt idx="1867">
                  <c:v>-0.28867513459481281</c:v>
                </c:pt>
                <c:pt idx="1868">
                  <c:v>0.28867513459481292</c:v>
                </c:pt>
                <c:pt idx="1869">
                  <c:v>0.86602540378443871</c:v>
                </c:pt>
                <c:pt idx="1870">
                  <c:v>-0.2886751345948127</c:v>
                </c:pt>
                <c:pt idx="1871">
                  <c:v>-0.57735026918962573</c:v>
                </c:pt>
                <c:pt idx="1872">
                  <c:v>6.1257422745431001E-17</c:v>
                </c:pt>
                <c:pt idx="1873">
                  <c:v>0.57735026918962573</c:v>
                </c:pt>
                <c:pt idx="1874">
                  <c:v>0.28867513459481303</c:v>
                </c:pt>
                <c:pt idx="1875">
                  <c:v>-0.86602540378443849</c:v>
                </c:pt>
                <c:pt idx="1876">
                  <c:v>-0.28867513459481281</c:v>
                </c:pt>
                <c:pt idx="1877">
                  <c:v>0.28867513459481292</c:v>
                </c:pt>
                <c:pt idx="1878">
                  <c:v>0.86602540378443871</c:v>
                </c:pt>
                <c:pt idx="1879">
                  <c:v>-0.2886751345948127</c:v>
                </c:pt>
                <c:pt idx="1880">
                  <c:v>-0.57735026918962573</c:v>
                </c:pt>
                <c:pt idx="1881">
                  <c:v>6.1257422745431001E-17</c:v>
                </c:pt>
                <c:pt idx="1882">
                  <c:v>0.57735026918962573</c:v>
                </c:pt>
                <c:pt idx="1883">
                  <c:v>0.28867513459481303</c:v>
                </c:pt>
                <c:pt idx="1884">
                  <c:v>-0.86602540378443849</c:v>
                </c:pt>
                <c:pt idx="1885">
                  <c:v>-0.28867513459481281</c:v>
                </c:pt>
                <c:pt idx="1886">
                  <c:v>0.28867513459481292</c:v>
                </c:pt>
                <c:pt idx="1887">
                  <c:v>0.86602540378443871</c:v>
                </c:pt>
                <c:pt idx="1888">
                  <c:v>-0.2886751345948127</c:v>
                </c:pt>
                <c:pt idx="1889">
                  <c:v>-0.57735026918962573</c:v>
                </c:pt>
                <c:pt idx="1890">
                  <c:v>6.1257422745431001E-17</c:v>
                </c:pt>
                <c:pt idx="1891">
                  <c:v>0.57735026918962573</c:v>
                </c:pt>
                <c:pt idx="1892">
                  <c:v>0.28867513459481303</c:v>
                </c:pt>
                <c:pt idx="1893">
                  <c:v>-0.86602540378443849</c:v>
                </c:pt>
                <c:pt idx="1894">
                  <c:v>-0.28867513459481281</c:v>
                </c:pt>
                <c:pt idx="1895">
                  <c:v>0.28867513459481292</c:v>
                </c:pt>
                <c:pt idx="1896">
                  <c:v>0.86602540378443871</c:v>
                </c:pt>
                <c:pt idx="1897">
                  <c:v>-0.2886751345948127</c:v>
                </c:pt>
                <c:pt idx="1898">
                  <c:v>-0.57735026918962573</c:v>
                </c:pt>
                <c:pt idx="1899">
                  <c:v>6.1257422745431001E-17</c:v>
                </c:pt>
                <c:pt idx="1900">
                  <c:v>0.57735026918962573</c:v>
                </c:pt>
                <c:pt idx="1901">
                  <c:v>0.28867513459481303</c:v>
                </c:pt>
                <c:pt idx="1902">
                  <c:v>-0.86602540378443849</c:v>
                </c:pt>
                <c:pt idx="1903">
                  <c:v>-0.28867513459481281</c:v>
                </c:pt>
                <c:pt idx="1904">
                  <c:v>0.28867513459481292</c:v>
                </c:pt>
                <c:pt idx="1905">
                  <c:v>0.86602540378443871</c:v>
                </c:pt>
                <c:pt idx="1906">
                  <c:v>-0.2886751345948127</c:v>
                </c:pt>
                <c:pt idx="1907">
                  <c:v>-0.57735026918962573</c:v>
                </c:pt>
                <c:pt idx="1908">
                  <c:v>6.1257422745431001E-17</c:v>
                </c:pt>
                <c:pt idx="1909">
                  <c:v>0.57735026918962573</c:v>
                </c:pt>
                <c:pt idx="1910">
                  <c:v>0.28867513459481303</c:v>
                </c:pt>
                <c:pt idx="1911">
                  <c:v>-0.86602540378443849</c:v>
                </c:pt>
                <c:pt idx="1912">
                  <c:v>-0.28867513459481281</c:v>
                </c:pt>
                <c:pt idx="1913">
                  <c:v>0.28867513459481292</c:v>
                </c:pt>
                <c:pt idx="1914">
                  <c:v>0.86602540378443871</c:v>
                </c:pt>
                <c:pt idx="1915">
                  <c:v>-0.2886751345948127</c:v>
                </c:pt>
                <c:pt idx="1916">
                  <c:v>-0.57735026918962573</c:v>
                </c:pt>
                <c:pt idx="1917">
                  <c:v>6.1257422745431001E-17</c:v>
                </c:pt>
                <c:pt idx="1918">
                  <c:v>0.57735026918962573</c:v>
                </c:pt>
                <c:pt idx="1919">
                  <c:v>0.28867513459481303</c:v>
                </c:pt>
                <c:pt idx="1920">
                  <c:v>-0.86602540378443849</c:v>
                </c:pt>
                <c:pt idx="1921">
                  <c:v>-0.28867513459481281</c:v>
                </c:pt>
                <c:pt idx="1922">
                  <c:v>0.28867513459481292</c:v>
                </c:pt>
                <c:pt idx="1923">
                  <c:v>0.86602540378443871</c:v>
                </c:pt>
                <c:pt idx="1924">
                  <c:v>-0.2886751345948127</c:v>
                </c:pt>
                <c:pt idx="1925">
                  <c:v>-0.57735026918962573</c:v>
                </c:pt>
                <c:pt idx="1926">
                  <c:v>6.1257422745431001E-17</c:v>
                </c:pt>
                <c:pt idx="1927">
                  <c:v>0.57735026918962573</c:v>
                </c:pt>
                <c:pt idx="1928">
                  <c:v>0.28867513459481303</c:v>
                </c:pt>
                <c:pt idx="1929">
                  <c:v>-0.86602540378443849</c:v>
                </c:pt>
                <c:pt idx="1930">
                  <c:v>-0.28867513459481281</c:v>
                </c:pt>
                <c:pt idx="1931">
                  <c:v>0.28867513459481292</c:v>
                </c:pt>
                <c:pt idx="1932">
                  <c:v>0.86602540378443871</c:v>
                </c:pt>
                <c:pt idx="1933">
                  <c:v>-0.2886751345948127</c:v>
                </c:pt>
                <c:pt idx="1934">
                  <c:v>-0.57735026918962573</c:v>
                </c:pt>
                <c:pt idx="1935">
                  <c:v>6.1257422745431001E-17</c:v>
                </c:pt>
                <c:pt idx="1936">
                  <c:v>0.57735026918962573</c:v>
                </c:pt>
                <c:pt idx="1937">
                  <c:v>0.28867513459481303</c:v>
                </c:pt>
                <c:pt idx="1938">
                  <c:v>-0.86602540378443849</c:v>
                </c:pt>
                <c:pt idx="1939">
                  <c:v>-0.28867513459481281</c:v>
                </c:pt>
                <c:pt idx="1940">
                  <c:v>0.28867513459481292</c:v>
                </c:pt>
                <c:pt idx="1941">
                  <c:v>0.86602540378443871</c:v>
                </c:pt>
                <c:pt idx="1942">
                  <c:v>-0.2886751345948127</c:v>
                </c:pt>
                <c:pt idx="1943">
                  <c:v>-0.57735026918962573</c:v>
                </c:pt>
                <c:pt idx="1944">
                  <c:v>6.1257422745431001E-17</c:v>
                </c:pt>
                <c:pt idx="1945">
                  <c:v>0.57735026918962573</c:v>
                </c:pt>
                <c:pt idx="1946">
                  <c:v>0.28867513459481303</c:v>
                </c:pt>
                <c:pt idx="1947">
                  <c:v>-0.86602540378443849</c:v>
                </c:pt>
                <c:pt idx="1948">
                  <c:v>-0.28867513459481281</c:v>
                </c:pt>
                <c:pt idx="1949">
                  <c:v>0.28867513459481292</c:v>
                </c:pt>
                <c:pt idx="1950">
                  <c:v>0.86602540378443871</c:v>
                </c:pt>
                <c:pt idx="1951">
                  <c:v>-0.2886751345948127</c:v>
                </c:pt>
                <c:pt idx="1952">
                  <c:v>-0.57735026918962573</c:v>
                </c:pt>
                <c:pt idx="1953">
                  <c:v>6.1257422745431001E-17</c:v>
                </c:pt>
                <c:pt idx="1954">
                  <c:v>0.57735026918962573</c:v>
                </c:pt>
                <c:pt idx="1955">
                  <c:v>0.28867513459481303</c:v>
                </c:pt>
                <c:pt idx="1956">
                  <c:v>-0.86602540378443849</c:v>
                </c:pt>
                <c:pt idx="1957">
                  <c:v>-0.28867513459481281</c:v>
                </c:pt>
                <c:pt idx="1958">
                  <c:v>0.28867513459481292</c:v>
                </c:pt>
                <c:pt idx="1959">
                  <c:v>0.86602540378443871</c:v>
                </c:pt>
                <c:pt idx="1960">
                  <c:v>-0.2886751345948127</c:v>
                </c:pt>
                <c:pt idx="1961">
                  <c:v>-0.57735026918962573</c:v>
                </c:pt>
                <c:pt idx="1962">
                  <c:v>6.1257422745431001E-17</c:v>
                </c:pt>
                <c:pt idx="1963">
                  <c:v>0.57735026918962573</c:v>
                </c:pt>
                <c:pt idx="1964">
                  <c:v>0.28867513459481303</c:v>
                </c:pt>
                <c:pt idx="1965">
                  <c:v>-0.86602540378443849</c:v>
                </c:pt>
                <c:pt idx="1966">
                  <c:v>-0.28867513459481281</c:v>
                </c:pt>
                <c:pt idx="1967">
                  <c:v>0.28867513459481292</c:v>
                </c:pt>
                <c:pt idx="1968">
                  <c:v>0.86602540378443871</c:v>
                </c:pt>
                <c:pt idx="1969">
                  <c:v>-0.2886751345948127</c:v>
                </c:pt>
                <c:pt idx="1970">
                  <c:v>-0.57735026918962573</c:v>
                </c:pt>
                <c:pt idx="1971">
                  <c:v>6.1257422745431001E-17</c:v>
                </c:pt>
                <c:pt idx="1972">
                  <c:v>0.57735026918962573</c:v>
                </c:pt>
                <c:pt idx="1973">
                  <c:v>0.28867513459481303</c:v>
                </c:pt>
                <c:pt idx="1974">
                  <c:v>-0.86602540378443849</c:v>
                </c:pt>
                <c:pt idx="1975">
                  <c:v>-0.28867513459481281</c:v>
                </c:pt>
                <c:pt idx="1976">
                  <c:v>0.28867513459481292</c:v>
                </c:pt>
                <c:pt idx="1977">
                  <c:v>0.86602540378443871</c:v>
                </c:pt>
                <c:pt idx="1978">
                  <c:v>-0.2886751345948127</c:v>
                </c:pt>
                <c:pt idx="1979">
                  <c:v>-0.57735026918962573</c:v>
                </c:pt>
                <c:pt idx="1980">
                  <c:v>6.1257422745431001E-17</c:v>
                </c:pt>
                <c:pt idx="1981">
                  <c:v>0.57735026918962573</c:v>
                </c:pt>
                <c:pt idx="1982">
                  <c:v>0.28867513459481303</c:v>
                </c:pt>
                <c:pt idx="1983">
                  <c:v>-0.86602540378443849</c:v>
                </c:pt>
                <c:pt idx="1984">
                  <c:v>-0.28867513459481281</c:v>
                </c:pt>
                <c:pt idx="1985">
                  <c:v>0.28867513459481292</c:v>
                </c:pt>
                <c:pt idx="1986">
                  <c:v>0.86602540378443871</c:v>
                </c:pt>
                <c:pt idx="1987">
                  <c:v>-0.2886751345948127</c:v>
                </c:pt>
                <c:pt idx="1988">
                  <c:v>-0.57735026918962573</c:v>
                </c:pt>
                <c:pt idx="1989">
                  <c:v>6.1257422745431001E-17</c:v>
                </c:pt>
                <c:pt idx="1990">
                  <c:v>0.57735026918962573</c:v>
                </c:pt>
                <c:pt idx="1991">
                  <c:v>0.28867513459481303</c:v>
                </c:pt>
                <c:pt idx="1992">
                  <c:v>-0.86602540378443849</c:v>
                </c:pt>
                <c:pt idx="1993">
                  <c:v>-0.28867513459481281</c:v>
                </c:pt>
                <c:pt idx="1994">
                  <c:v>0.28867513459481292</c:v>
                </c:pt>
                <c:pt idx="1995">
                  <c:v>0.86602540378443871</c:v>
                </c:pt>
                <c:pt idx="1996">
                  <c:v>-0.2886751345948127</c:v>
                </c:pt>
                <c:pt idx="1997">
                  <c:v>-0.57735026918962573</c:v>
                </c:pt>
                <c:pt idx="1998">
                  <c:v>6.1257422745431001E-17</c:v>
                </c:pt>
                <c:pt idx="1999">
                  <c:v>0.57735026918962573</c:v>
                </c:pt>
                <c:pt idx="2000">
                  <c:v>0.28867513459481303</c:v>
                </c:pt>
                <c:pt idx="2001">
                  <c:v>-0.86602540378443849</c:v>
                </c:pt>
                <c:pt idx="2002">
                  <c:v>-0.28867513459481281</c:v>
                </c:pt>
                <c:pt idx="2003">
                  <c:v>0.28867513459481292</c:v>
                </c:pt>
                <c:pt idx="2004">
                  <c:v>0.86602540378443871</c:v>
                </c:pt>
                <c:pt idx="2005">
                  <c:v>-0.2886751345948127</c:v>
                </c:pt>
                <c:pt idx="2006">
                  <c:v>-0.57735026918962573</c:v>
                </c:pt>
                <c:pt idx="2007">
                  <c:v>6.1257422745431001E-17</c:v>
                </c:pt>
                <c:pt idx="2008">
                  <c:v>0.57735026918962573</c:v>
                </c:pt>
                <c:pt idx="2009">
                  <c:v>0.28867513459481303</c:v>
                </c:pt>
                <c:pt idx="2010">
                  <c:v>-0.86602540378443849</c:v>
                </c:pt>
                <c:pt idx="2011">
                  <c:v>-0.28867513459481281</c:v>
                </c:pt>
                <c:pt idx="2012">
                  <c:v>0.28867513459481292</c:v>
                </c:pt>
                <c:pt idx="2013">
                  <c:v>0.86602540378443871</c:v>
                </c:pt>
                <c:pt idx="2014">
                  <c:v>-0.2886751345948127</c:v>
                </c:pt>
              </c:numCache>
            </c:numRef>
          </c:xVal>
          <c:yVal>
            <c:numRef>
              <c:f>'1.Subdivisions (starting sheet)'!$S$5:$S$2019</c:f>
              <c:numCache>
                <c:formatCode>General</c:formatCode>
                <c:ptCount val="2015"/>
                <c:pt idx="0">
                  <c:v>1</c:v>
                </c:pt>
                <c:pt idx="1">
                  <c:v>0</c:v>
                </c:pt>
                <c:pt idx="2">
                  <c:v>-0.5</c:v>
                </c:pt>
                <c:pt idx="3">
                  <c:v>-0.50000000000000033</c:v>
                </c:pt>
                <c:pt idx="4">
                  <c:v>0.49999999999999983</c:v>
                </c:pt>
                <c:pt idx="5">
                  <c:v>0.50000000000000011</c:v>
                </c:pt>
                <c:pt idx="6">
                  <c:v>-0.49999999999999983</c:v>
                </c:pt>
                <c:pt idx="7">
                  <c:v>-0.50000000000000022</c:v>
                </c:pt>
                <c:pt idx="8">
                  <c:v>0</c:v>
                </c:pt>
                <c:pt idx="9">
                  <c:v>1</c:v>
                </c:pt>
                <c:pt idx="10">
                  <c:v>0</c:v>
                </c:pt>
                <c:pt idx="11">
                  <c:v>-0.5</c:v>
                </c:pt>
                <c:pt idx="12">
                  <c:v>-0.50000000000000033</c:v>
                </c:pt>
                <c:pt idx="13">
                  <c:v>0.49999999999999983</c:v>
                </c:pt>
                <c:pt idx="14">
                  <c:v>0.50000000000000011</c:v>
                </c:pt>
                <c:pt idx="15">
                  <c:v>-0.49999999999999983</c:v>
                </c:pt>
                <c:pt idx="16">
                  <c:v>-0.50000000000000022</c:v>
                </c:pt>
                <c:pt idx="17">
                  <c:v>0</c:v>
                </c:pt>
                <c:pt idx="18">
                  <c:v>1</c:v>
                </c:pt>
                <c:pt idx="19">
                  <c:v>0</c:v>
                </c:pt>
                <c:pt idx="20">
                  <c:v>-0.5</c:v>
                </c:pt>
                <c:pt idx="21">
                  <c:v>-0.50000000000000033</c:v>
                </c:pt>
                <c:pt idx="22">
                  <c:v>0.49999999999999983</c:v>
                </c:pt>
                <c:pt idx="23">
                  <c:v>0.50000000000000011</c:v>
                </c:pt>
                <c:pt idx="24">
                  <c:v>-0.49999999999999983</c:v>
                </c:pt>
                <c:pt idx="25">
                  <c:v>-0.50000000000000022</c:v>
                </c:pt>
                <c:pt idx="26">
                  <c:v>0</c:v>
                </c:pt>
                <c:pt idx="27">
                  <c:v>1</c:v>
                </c:pt>
                <c:pt idx="28">
                  <c:v>0</c:v>
                </c:pt>
                <c:pt idx="29">
                  <c:v>-0.5</c:v>
                </c:pt>
                <c:pt idx="30">
                  <c:v>-0.50000000000000033</c:v>
                </c:pt>
                <c:pt idx="31">
                  <c:v>0.49999999999999983</c:v>
                </c:pt>
                <c:pt idx="32">
                  <c:v>0.50000000000000011</c:v>
                </c:pt>
                <c:pt idx="33">
                  <c:v>-0.49999999999999983</c:v>
                </c:pt>
                <c:pt idx="34">
                  <c:v>-0.50000000000000022</c:v>
                </c:pt>
                <c:pt idx="35">
                  <c:v>0</c:v>
                </c:pt>
                <c:pt idx="36">
                  <c:v>1</c:v>
                </c:pt>
                <c:pt idx="37">
                  <c:v>0</c:v>
                </c:pt>
                <c:pt idx="38">
                  <c:v>-0.5</c:v>
                </c:pt>
                <c:pt idx="39">
                  <c:v>-0.50000000000000033</c:v>
                </c:pt>
                <c:pt idx="40">
                  <c:v>0.49999999999999983</c:v>
                </c:pt>
                <c:pt idx="41">
                  <c:v>0.50000000000000011</c:v>
                </c:pt>
                <c:pt idx="42">
                  <c:v>-0.49999999999999983</c:v>
                </c:pt>
                <c:pt idx="43">
                  <c:v>-0.50000000000000022</c:v>
                </c:pt>
                <c:pt idx="44">
                  <c:v>0</c:v>
                </c:pt>
                <c:pt idx="45">
                  <c:v>1</c:v>
                </c:pt>
                <c:pt idx="46">
                  <c:v>0</c:v>
                </c:pt>
                <c:pt idx="47">
                  <c:v>-0.5</c:v>
                </c:pt>
                <c:pt idx="48">
                  <c:v>-0.50000000000000033</c:v>
                </c:pt>
                <c:pt idx="49">
                  <c:v>0.49999999999999983</c:v>
                </c:pt>
                <c:pt idx="50">
                  <c:v>0.50000000000000011</c:v>
                </c:pt>
                <c:pt idx="51">
                  <c:v>-0.49999999999999983</c:v>
                </c:pt>
                <c:pt idx="52">
                  <c:v>-0.50000000000000022</c:v>
                </c:pt>
                <c:pt idx="53">
                  <c:v>0</c:v>
                </c:pt>
                <c:pt idx="54">
                  <c:v>1</c:v>
                </c:pt>
                <c:pt idx="55">
                  <c:v>0</c:v>
                </c:pt>
                <c:pt idx="56">
                  <c:v>-0.5</c:v>
                </c:pt>
                <c:pt idx="57">
                  <c:v>-0.50000000000000033</c:v>
                </c:pt>
                <c:pt idx="58">
                  <c:v>0.49999999999999983</c:v>
                </c:pt>
                <c:pt idx="59">
                  <c:v>0.50000000000000011</c:v>
                </c:pt>
                <c:pt idx="60">
                  <c:v>-0.49999999999999983</c:v>
                </c:pt>
                <c:pt idx="61">
                  <c:v>-0.50000000000000022</c:v>
                </c:pt>
                <c:pt idx="62">
                  <c:v>0</c:v>
                </c:pt>
                <c:pt idx="63">
                  <c:v>1</c:v>
                </c:pt>
                <c:pt idx="64">
                  <c:v>0</c:v>
                </c:pt>
                <c:pt idx="65">
                  <c:v>-0.5</c:v>
                </c:pt>
                <c:pt idx="66">
                  <c:v>-0.50000000000000033</c:v>
                </c:pt>
                <c:pt idx="67">
                  <c:v>0.49999999999999983</c:v>
                </c:pt>
                <c:pt idx="68">
                  <c:v>0.50000000000000011</c:v>
                </c:pt>
                <c:pt idx="69">
                  <c:v>-0.49999999999999983</c:v>
                </c:pt>
                <c:pt idx="70">
                  <c:v>-0.50000000000000022</c:v>
                </c:pt>
                <c:pt idx="71">
                  <c:v>0</c:v>
                </c:pt>
                <c:pt idx="72">
                  <c:v>1</c:v>
                </c:pt>
                <c:pt idx="73">
                  <c:v>0</c:v>
                </c:pt>
                <c:pt idx="74">
                  <c:v>-0.5</c:v>
                </c:pt>
                <c:pt idx="75">
                  <c:v>-0.50000000000000033</c:v>
                </c:pt>
                <c:pt idx="76">
                  <c:v>0.49999999999999983</c:v>
                </c:pt>
                <c:pt idx="77">
                  <c:v>0.50000000000000011</c:v>
                </c:pt>
                <c:pt idx="78">
                  <c:v>-0.49999999999999983</c:v>
                </c:pt>
                <c:pt idx="79">
                  <c:v>-0.50000000000000022</c:v>
                </c:pt>
                <c:pt idx="80">
                  <c:v>0</c:v>
                </c:pt>
                <c:pt idx="81">
                  <c:v>1</c:v>
                </c:pt>
                <c:pt idx="82">
                  <c:v>0</c:v>
                </c:pt>
                <c:pt idx="83">
                  <c:v>-0.5</c:v>
                </c:pt>
                <c:pt idx="84">
                  <c:v>-0.50000000000000033</c:v>
                </c:pt>
                <c:pt idx="85">
                  <c:v>0.49999999999999983</c:v>
                </c:pt>
                <c:pt idx="86">
                  <c:v>0.50000000000000011</c:v>
                </c:pt>
                <c:pt idx="87">
                  <c:v>-0.49999999999999983</c:v>
                </c:pt>
                <c:pt idx="88">
                  <c:v>-0.50000000000000022</c:v>
                </c:pt>
                <c:pt idx="89">
                  <c:v>0</c:v>
                </c:pt>
                <c:pt idx="90">
                  <c:v>1</c:v>
                </c:pt>
                <c:pt idx="91">
                  <c:v>0</c:v>
                </c:pt>
                <c:pt idx="92">
                  <c:v>-0.5</c:v>
                </c:pt>
                <c:pt idx="93">
                  <c:v>-0.50000000000000033</c:v>
                </c:pt>
                <c:pt idx="94">
                  <c:v>0.49999999999999983</c:v>
                </c:pt>
                <c:pt idx="95">
                  <c:v>0.50000000000000011</c:v>
                </c:pt>
                <c:pt idx="96">
                  <c:v>-0.49999999999999983</c:v>
                </c:pt>
                <c:pt idx="97">
                  <c:v>-0.50000000000000022</c:v>
                </c:pt>
                <c:pt idx="98">
                  <c:v>0</c:v>
                </c:pt>
                <c:pt idx="99">
                  <c:v>1</c:v>
                </c:pt>
                <c:pt idx="100">
                  <c:v>0</c:v>
                </c:pt>
                <c:pt idx="101">
                  <c:v>-0.5</c:v>
                </c:pt>
                <c:pt idx="102">
                  <c:v>-0.50000000000000033</c:v>
                </c:pt>
                <c:pt idx="103">
                  <c:v>0.49999999999999983</c:v>
                </c:pt>
                <c:pt idx="104">
                  <c:v>0.50000000000000011</c:v>
                </c:pt>
                <c:pt idx="105">
                  <c:v>-0.49999999999999983</c:v>
                </c:pt>
                <c:pt idx="106">
                  <c:v>-0.50000000000000022</c:v>
                </c:pt>
                <c:pt idx="107">
                  <c:v>0</c:v>
                </c:pt>
                <c:pt idx="108">
                  <c:v>1</c:v>
                </c:pt>
                <c:pt idx="109">
                  <c:v>0</c:v>
                </c:pt>
                <c:pt idx="110">
                  <c:v>-0.5</c:v>
                </c:pt>
                <c:pt idx="111">
                  <c:v>-0.50000000000000033</c:v>
                </c:pt>
                <c:pt idx="112">
                  <c:v>0.49999999999999983</c:v>
                </c:pt>
                <c:pt idx="113">
                  <c:v>0.50000000000000011</c:v>
                </c:pt>
                <c:pt idx="114">
                  <c:v>-0.49999999999999983</c:v>
                </c:pt>
                <c:pt idx="115">
                  <c:v>-0.50000000000000022</c:v>
                </c:pt>
                <c:pt idx="116">
                  <c:v>0</c:v>
                </c:pt>
                <c:pt idx="117">
                  <c:v>1</c:v>
                </c:pt>
                <c:pt idx="118">
                  <c:v>0</c:v>
                </c:pt>
                <c:pt idx="119">
                  <c:v>-0.5</c:v>
                </c:pt>
                <c:pt idx="120">
                  <c:v>-0.50000000000000033</c:v>
                </c:pt>
                <c:pt idx="121">
                  <c:v>0.49999999999999983</c:v>
                </c:pt>
                <c:pt idx="122">
                  <c:v>0.50000000000000011</c:v>
                </c:pt>
                <c:pt idx="123">
                  <c:v>-0.49999999999999983</c:v>
                </c:pt>
                <c:pt idx="124">
                  <c:v>-0.50000000000000022</c:v>
                </c:pt>
                <c:pt idx="125">
                  <c:v>0</c:v>
                </c:pt>
                <c:pt idx="126">
                  <c:v>1</c:v>
                </c:pt>
                <c:pt idx="127">
                  <c:v>0</c:v>
                </c:pt>
                <c:pt idx="128">
                  <c:v>-0.5</c:v>
                </c:pt>
                <c:pt idx="129">
                  <c:v>-0.50000000000000033</c:v>
                </c:pt>
                <c:pt idx="130">
                  <c:v>0.49999999999999983</c:v>
                </c:pt>
                <c:pt idx="131">
                  <c:v>0.50000000000000011</c:v>
                </c:pt>
                <c:pt idx="132">
                  <c:v>-0.49999999999999983</c:v>
                </c:pt>
                <c:pt idx="133">
                  <c:v>-0.50000000000000022</c:v>
                </c:pt>
                <c:pt idx="134">
                  <c:v>0</c:v>
                </c:pt>
                <c:pt idx="135">
                  <c:v>1</c:v>
                </c:pt>
                <c:pt idx="136">
                  <c:v>0</c:v>
                </c:pt>
                <c:pt idx="137">
                  <c:v>-0.5</c:v>
                </c:pt>
                <c:pt idx="138">
                  <c:v>-0.50000000000000033</c:v>
                </c:pt>
                <c:pt idx="139">
                  <c:v>0.49999999999999983</c:v>
                </c:pt>
                <c:pt idx="140">
                  <c:v>0.50000000000000011</c:v>
                </c:pt>
                <c:pt idx="141">
                  <c:v>-0.49999999999999983</c:v>
                </c:pt>
                <c:pt idx="142">
                  <c:v>-0.50000000000000022</c:v>
                </c:pt>
                <c:pt idx="143">
                  <c:v>0</c:v>
                </c:pt>
                <c:pt idx="144">
                  <c:v>1</c:v>
                </c:pt>
                <c:pt idx="145">
                  <c:v>0</c:v>
                </c:pt>
                <c:pt idx="146">
                  <c:v>-0.5</c:v>
                </c:pt>
                <c:pt idx="147">
                  <c:v>-0.50000000000000033</c:v>
                </c:pt>
                <c:pt idx="148">
                  <c:v>0.49999999999999983</c:v>
                </c:pt>
                <c:pt idx="149">
                  <c:v>0.50000000000000011</c:v>
                </c:pt>
                <c:pt idx="150">
                  <c:v>-0.49999999999999983</c:v>
                </c:pt>
                <c:pt idx="151">
                  <c:v>-0.50000000000000022</c:v>
                </c:pt>
                <c:pt idx="152">
                  <c:v>0</c:v>
                </c:pt>
                <c:pt idx="153">
                  <c:v>1</c:v>
                </c:pt>
                <c:pt idx="154">
                  <c:v>0</c:v>
                </c:pt>
                <c:pt idx="155">
                  <c:v>-0.5</c:v>
                </c:pt>
                <c:pt idx="156">
                  <c:v>-0.50000000000000033</c:v>
                </c:pt>
                <c:pt idx="157">
                  <c:v>0.49999999999999983</c:v>
                </c:pt>
                <c:pt idx="158">
                  <c:v>0.50000000000000011</c:v>
                </c:pt>
                <c:pt idx="159">
                  <c:v>-0.49999999999999983</c:v>
                </c:pt>
                <c:pt idx="160">
                  <c:v>-0.50000000000000022</c:v>
                </c:pt>
                <c:pt idx="161">
                  <c:v>0</c:v>
                </c:pt>
                <c:pt idx="162">
                  <c:v>1</c:v>
                </c:pt>
                <c:pt idx="163">
                  <c:v>0</c:v>
                </c:pt>
                <c:pt idx="164">
                  <c:v>-0.5</c:v>
                </c:pt>
                <c:pt idx="165">
                  <c:v>-0.50000000000000033</c:v>
                </c:pt>
                <c:pt idx="166">
                  <c:v>0.49999999999999983</c:v>
                </c:pt>
                <c:pt idx="167">
                  <c:v>0.50000000000000011</c:v>
                </c:pt>
                <c:pt idx="168">
                  <c:v>-0.49999999999999983</c:v>
                </c:pt>
                <c:pt idx="169">
                  <c:v>-0.50000000000000022</c:v>
                </c:pt>
                <c:pt idx="170">
                  <c:v>0</c:v>
                </c:pt>
                <c:pt idx="171">
                  <c:v>1</c:v>
                </c:pt>
                <c:pt idx="172">
                  <c:v>0</c:v>
                </c:pt>
                <c:pt idx="173">
                  <c:v>-0.5</c:v>
                </c:pt>
                <c:pt idx="174">
                  <c:v>-0.50000000000000033</c:v>
                </c:pt>
                <c:pt idx="175">
                  <c:v>0.49999999999999983</c:v>
                </c:pt>
                <c:pt idx="176">
                  <c:v>0.50000000000000011</c:v>
                </c:pt>
                <c:pt idx="177">
                  <c:v>-0.49999999999999983</c:v>
                </c:pt>
                <c:pt idx="178">
                  <c:v>-0.50000000000000022</c:v>
                </c:pt>
                <c:pt idx="179">
                  <c:v>0</c:v>
                </c:pt>
                <c:pt idx="180">
                  <c:v>1</c:v>
                </c:pt>
                <c:pt idx="181">
                  <c:v>0</c:v>
                </c:pt>
                <c:pt idx="182">
                  <c:v>-0.5</c:v>
                </c:pt>
                <c:pt idx="183">
                  <c:v>-0.50000000000000033</c:v>
                </c:pt>
                <c:pt idx="184">
                  <c:v>0.49999999999999983</c:v>
                </c:pt>
                <c:pt idx="185">
                  <c:v>0.50000000000000011</c:v>
                </c:pt>
                <c:pt idx="186">
                  <c:v>-0.49999999999999983</c:v>
                </c:pt>
                <c:pt idx="187">
                  <c:v>-0.50000000000000022</c:v>
                </c:pt>
                <c:pt idx="188">
                  <c:v>0</c:v>
                </c:pt>
                <c:pt idx="189">
                  <c:v>1</c:v>
                </c:pt>
                <c:pt idx="190">
                  <c:v>0</c:v>
                </c:pt>
                <c:pt idx="191">
                  <c:v>-0.5</c:v>
                </c:pt>
                <c:pt idx="192">
                  <c:v>-0.50000000000000033</c:v>
                </c:pt>
                <c:pt idx="193">
                  <c:v>0.49999999999999983</c:v>
                </c:pt>
                <c:pt idx="194">
                  <c:v>0.50000000000000011</c:v>
                </c:pt>
                <c:pt idx="195">
                  <c:v>-0.49999999999999983</c:v>
                </c:pt>
                <c:pt idx="196">
                  <c:v>-0.50000000000000022</c:v>
                </c:pt>
                <c:pt idx="197">
                  <c:v>0</c:v>
                </c:pt>
                <c:pt idx="198">
                  <c:v>1</c:v>
                </c:pt>
                <c:pt idx="199">
                  <c:v>0</c:v>
                </c:pt>
                <c:pt idx="200">
                  <c:v>-0.5</c:v>
                </c:pt>
                <c:pt idx="201">
                  <c:v>-0.50000000000000033</c:v>
                </c:pt>
                <c:pt idx="202">
                  <c:v>0.49999999999999983</c:v>
                </c:pt>
                <c:pt idx="203">
                  <c:v>0.50000000000000011</c:v>
                </c:pt>
                <c:pt idx="204">
                  <c:v>-0.49999999999999983</c:v>
                </c:pt>
                <c:pt idx="205">
                  <c:v>-0.50000000000000022</c:v>
                </c:pt>
                <c:pt idx="206">
                  <c:v>0</c:v>
                </c:pt>
                <c:pt idx="207">
                  <c:v>1</c:v>
                </c:pt>
                <c:pt idx="208">
                  <c:v>0</c:v>
                </c:pt>
                <c:pt idx="209">
                  <c:v>-0.5</c:v>
                </c:pt>
                <c:pt idx="210">
                  <c:v>-0.50000000000000033</c:v>
                </c:pt>
                <c:pt idx="211">
                  <c:v>0.49999999999999983</c:v>
                </c:pt>
                <c:pt idx="212">
                  <c:v>0.50000000000000011</c:v>
                </c:pt>
                <c:pt idx="213">
                  <c:v>-0.49999999999999983</c:v>
                </c:pt>
                <c:pt idx="214">
                  <c:v>-0.50000000000000022</c:v>
                </c:pt>
                <c:pt idx="215">
                  <c:v>0</c:v>
                </c:pt>
                <c:pt idx="216">
                  <c:v>1</c:v>
                </c:pt>
                <c:pt idx="217">
                  <c:v>0</c:v>
                </c:pt>
                <c:pt idx="218">
                  <c:v>-0.5</c:v>
                </c:pt>
                <c:pt idx="219">
                  <c:v>-0.50000000000000033</c:v>
                </c:pt>
                <c:pt idx="220">
                  <c:v>0.49999999999999983</c:v>
                </c:pt>
                <c:pt idx="221">
                  <c:v>0.50000000000000011</c:v>
                </c:pt>
                <c:pt idx="222">
                  <c:v>-0.49999999999999983</c:v>
                </c:pt>
                <c:pt idx="223">
                  <c:v>-0.50000000000000022</c:v>
                </c:pt>
                <c:pt idx="224">
                  <c:v>0</c:v>
                </c:pt>
                <c:pt idx="225">
                  <c:v>1</c:v>
                </c:pt>
                <c:pt idx="226">
                  <c:v>0</c:v>
                </c:pt>
                <c:pt idx="227">
                  <c:v>-0.5</c:v>
                </c:pt>
                <c:pt idx="228">
                  <c:v>-0.50000000000000033</c:v>
                </c:pt>
                <c:pt idx="229">
                  <c:v>0.49999999999999983</c:v>
                </c:pt>
                <c:pt idx="230">
                  <c:v>0.50000000000000011</c:v>
                </c:pt>
                <c:pt idx="231">
                  <c:v>-0.49999999999999983</c:v>
                </c:pt>
                <c:pt idx="232">
                  <c:v>-0.50000000000000022</c:v>
                </c:pt>
                <c:pt idx="233">
                  <c:v>0</c:v>
                </c:pt>
                <c:pt idx="234">
                  <c:v>1</c:v>
                </c:pt>
                <c:pt idx="235">
                  <c:v>0</c:v>
                </c:pt>
                <c:pt idx="236">
                  <c:v>-0.5</c:v>
                </c:pt>
                <c:pt idx="237">
                  <c:v>-0.50000000000000033</c:v>
                </c:pt>
                <c:pt idx="238">
                  <c:v>0.49999999999999983</c:v>
                </c:pt>
                <c:pt idx="239">
                  <c:v>0.50000000000000011</c:v>
                </c:pt>
                <c:pt idx="240">
                  <c:v>-0.49999999999999983</c:v>
                </c:pt>
                <c:pt idx="241">
                  <c:v>-0.50000000000000022</c:v>
                </c:pt>
                <c:pt idx="242">
                  <c:v>0</c:v>
                </c:pt>
                <c:pt idx="243">
                  <c:v>1</c:v>
                </c:pt>
                <c:pt idx="244">
                  <c:v>0</c:v>
                </c:pt>
                <c:pt idx="245">
                  <c:v>-0.5</c:v>
                </c:pt>
                <c:pt idx="246">
                  <c:v>-0.50000000000000033</c:v>
                </c:pt>
                <c:pt idx="247">
                  <c:v>0.49999999999999983</c:v>
                </c:pt>
                <c:pt idx="248">
                  <c:v>0.50000000000000011</c:v>
                </c:pt>
                <c:pt idx="249">
                  <c:v>-0.49999999999999983</c:v>
                </c:pt>
                <c:pt idx="250">
                  <c:v>-0.50000000000000022</c:v>
                </c:pt>
                <c:pt idx="251">
                  <c:v>0</c:v>
                </c:pt>
                <c:pt idx="252">
                  <c:v>1</c:v>
                </c:pt>
                <c:pt idx="253">
                  <c:v>0</c:v>
                </c:pt>
                <c:pt idx="254">
                  <c:v>-0.5</c:v>
                </c:pt>
                <c:pt idx="255">
                  <c:v>-0.50000000000000033</c:v>
                </c:pt>
                <c:pt idx="256">
                  <c:v>0.49999999999999983</c:v>
                </c:pt>
                <c:pt idx="257">
                  <c:v>0.50000000000000011</c:v>
                </c:pt>
                <c:pt idx="258">
                  <c:v>-0.49999999999999983</c:v>
                </c:pt>
                <c:pt idx="259">
                  <c:v>-0.50000000000000022</c:v>
                </c:pt>
                <c:pt idx="260">
                  <c:v>0</c:v>
                </c:pt>
                <c:pt idx="261">
                  <c:v>1</c:v>
                </c:pt>
                <c:pt idx="262">
                  <c:v>0</c:v>
                </c:pt>
                <c:pt idx="263">
                  <c:v>-0.5</c:v>
                </c:pt>
                <c:pt idx="264">
                  <c:v>-0.50000000000000033</c:v>
                </c:pt>
                <c:pt idx="265">
                  <c:v>0.49999999999999983</c:v>
                </c:pt>
                <c:pt idx="266">
                  <c:v>0.50000000000000011</c:v>
                </c:pt>
                <c:pt idx="267">
                  <c:v>-0.49999999999999983</c:v>
                </c:pt>
                <c:pt idx="268">
                  <c:v>-0.50000000000000022</c:v>
                </c:pt>
                <c:pt idx="269">
                  <c:v>0</c:v>
                </c:pt>
                <c:pt idx="270">
                  <c:v>1</c:v>
                </c:pt>
                <c:pt idx="271">
                  <c:v>0</c:v>
                </c:pt>
                <c:pt idx="272">
                  <c:v>-0.5</c:v>
                </c:pt>
                <c:pt idx="273">
                  <c:v>-0.50000000000000033</c:v>
                </c:pt>
                <c:pt idx="274">
                  <c:v>0.49999999999999983</c:v>
                </c:pt>
                <c:pt idx="275">
                  <c:v>0.50000000000000011</c:v>
                </c:pt>
                <c:pt idx="276">
                  <c:v>-0.49999999999999983</c:v>
                </c:pt>
                <c:pt idx="277">
                  <c:v>-0.50000000000000022</c:v>
                </c:pt>
                <c:pt idx="278">
                  <c:v>0</c:v>
                </c:pt>
                <c:pt idx="279">
                  <c:v>1</c:v>
                </c:pt>
                <c:pt idx="280">
                  <c:v>0</c:v>
                </c:pt>
                <c:pt idx="281">
                  <c:v>-0.5</c:v>
                </c:pt>
                <c:pt idx="282">
                  <c:v>-0.50000000000000033</c:v>
                </c:pt>
                <c:pt idx="283">
                  <c:v>0.49999999999999983</c:v>
                </c:pt>
                <c:pt idx="284">
                  <c:v>0.50000000000000011</c:v>
                </c:pt>
                <c:pt idx="285">
                  <c:v>-0.49999999999999983</c:v>
                </c:pt>
                <c:pt idx="286">
                  <c:v>-0.50000000000000022</c:v>
                </c:pt>
                <c:pt idx="287">
                  <c:v>0</c:v>
                </c:pt>
                <c:pt idx="288">
                  <c:v>1</c:v>
                </c:pt>
                <c:pt idx="289">
                  <c:v>0</c:v>
                </c:pt>
                <c:pt idx="290">
                  <c:v>-0.5</c:v>
                </c:pt>
                <c:pt idx="291">
                  <c:v>-0.50000000000000033</c:v>
                </c:pt>
                <c:pt idx="292">
                  <c:v>0.49999999999999983</c:v>
                </c:pt>
                <c:pt idx="293">
                  <c:v>0.50000000000000011</c:v>
                </c:pt>
                <c:pt idx="294">
                  <c:v>-0.49999999999999983</c:v>
                </c:pt>
                <c:pt idx="295">
                  <c:v>-0.50000000000000022</c:v>
                </c:pt>
                <c:pt idx="296">
                  <c:v>0</c:v>
                </c:pt>
                <c:pt idx="297">
                  <c:v>1</c:v>
                </c:pt>
                <c:pt idx="298">
                  <c:v>0</c:v>
                </c:pt>
                <c:pt idx="299">
                  <c:v>-0.5</c:v>
                </c:pt>
                <c:pt idx="300">
                  <c:v>-0.50000000000000033</c:v>
                </c:pt>
                <c:pt idx="301">
                  <c:v>0.49999999999999983</c:v>
                </c:pt>
                <c:pt idx="302">
                  <c:v>0.50000000000000011</c:v>
                </c:pt>
                <c:pt idx="303">
                  <c:v>-0.49999999999999983</c:v>
                </c:pt>
                <c:pt idx="304">
                  <c:v>-0.50000000000000022</c:v>
                </c:pt>
                <c:pt idx="305">
                  <c:v>0</c:v>
                </c:pt>
                <c:pt idx="306">
                  <c:v>1</c:v>
                </c:pt>
                <c:pt idx="307">
                  <c:v>0</c:v>
                </c:pt>
                <c:pt idx="308">
                  <c:v>-0.5</c:v>
                </c:pt>
                <c:pt idx="309">
                  <c:v>-0.50000000000000033</c:v>
                </c:pt>
                <c:pt idx="310">
                  <c:v>0.49999999999999983</c:v>
                </c:pt>
                <c:pt idx="311">
                  <c:v>0.50000000000000011</c:v>
                </c:pt>
                <c:pt idx="312">
                  <c:v>-0.49999999999999983</c:v>
                </c:pt>
                <c:pt idx="313">
                  <c:v>-0.50000000000000022</c:v>
                </c:pt>
                <c:pt idx="314">
                  <c:v>0</c:v>
                </c:pt>
                <c:pt idx="315">
                  <c:v>1</c:v>
                </c:pt>
                <c:pt idx="316">
                  <c:v>0</c:v>
                </c:pt>
                <c:pt idx="317">
                  <c:v>-0.5</c:v>
                </c:pt>
                <c:pt idx="318">
                  <c:v>-0.50000000000000033</c:v>
                </c:pt>
                <c:pt idx="319">
                  <c:v>0.49999999999999983</c:v>
                </c:pt>
                <c:pt idx="320">
                  <c:v>0.50000000000000011</c:v>
                </c:pt>
                <c:pt idx="321">
                  <c:v>-0.49999999999999983</c:v>
                </c:pt>
                <c:pt idx="322">
                  <c:v>-0.50000000000000022</c:v>
                </c:pt>
                <c:pt idx="323">
                  <c:v>0</c:v>
                </c:pt>
                <c:pt idx="324">
                  <c:v>1</c:v>
                </c:pt>
                <c:pt idx="325">
                  <c:v>0</c:v>
                </c:pt>
                <c:pt idx="326">
                  <c:v>-0.5</c:v>
                </c:pt>
                <c:pt idx="327">
                  <c:v>-0.50000000000000033</c:v>
                </c:pt>
                <c:pt idx="328">
                  <c:v>0.49999999999999983</c:v>
                </c:pt>
                <c:pt idx="329">
                  <c:v>0.50000000000000011</c:v>
                </c:pt>
                <c:pt idx="330">
                  <c:v>-0.49999999999999983</c:v>
                </c:pt>
                <c:pt idx="331">
                  <c:v>-0.50000000000000022</c:v>
                </c:pt>
                <c:pt idx="332">
                  <c:v>0</c:v>
                </c:pt>
                <c:pt idx="333">
                  <c:v>1</c:v>
                </c:pt>
                <c:pt idx="334">
                  <c:v>0</c:v>
                </c:pt>
                <c:pt idx="335">
                  <c:v>-0.5</c:v>
                </c:pt>
                <c:pt idx="336">
                  <c:v>-0.50000000000000033</c:v>
                </c:pt>
                <c:pt idx="337">
                  <c:v>0.49999999999999983</c:v>
                </c:pt>
                <c:pt idx="338">
                  <c:v>0.50000000000000011</c:v>
                </c:pt>
                <c:pt idx="339">
                  <c:v>-0.49999999999999983</c:v>
                </c:pt>
                <c:pt idx="340">
                  <c:v>-0.50000000000000022</c:v>
                </c:pt>
                <c:pt idx="341">
                  <c:v>0</c:v>
                </c:pt>
                <c:pt idx="342">
                  <c:v>1</c:v>
                </c:pt>
                <c:pt idx="343">
                  <c:v>0</c:v>
                </c:pt>
                <c:pt idx="344">
                  <c:v>-0.5</c:v>
                </c:pt>
                <c:pt idx="345">
                  <c:v>-0.50000000000000033</c:v>
                </c:pt>
                <c:pt idx="346">
                  <c:v>0.49999999999999983</c:v>
                </c:pt>
                <c:pt idx="347">
                  <c:v>0.50000000000000011</c:v>
                </c:pt>
                <c:pt idx="348">
                  <c:v>-0.49999999999999983</c:v>
                </c:pt>
                <c:pt idx="349">
                  <c:v>-0.50000000000000022</c:v>
                </c:pt>
                <c:pt idx="350">
                  <c:v>0</c:v>
                </c:pt>
                <c:pt idx="351">
                  <c:v>1</c:v>
                </c:pt>
                <c:pt idx="352">
                  <c:v>0</c:v>
                </c:pt>
                <c:pt idx="353">
                  <c:v>-0.5</c:v>
                </c:pt>
                <c:pt idx="354">
                  <c:v>-0.50000000000000033</c:v>
                </c:pt>
                <c:pt idx="355">
                  <c:v>0.49999999999999983</c:v>
                </c:pt>
                <c:pt idx="356">
                  <c:v>0.50000000000000011</c:v>
                </c:pt>
                <c:pt idx="357">
                  <c:v>-0.49999999999999983</c:v>
                </c:pt>
                <c:pt idx="358">
                  <c:v>-0.50000000000000022</c:v>
                </c:pt>
                <c:pt idx="359">
                  <c:v>0</c:v>
                </c:pt>
                <c:pt idx="360">
                  <c:v>1</c:v>
                </c:pt>
                <c:pt idx="361">
                  <c:v>0</c:v>
                </c:pt>
                <c:pt idx="362">
                  <c:v>-0.5</c:v>
                </c:pt>
                <c:pt idx="363">
                  <c:v>-0.50000000000000033</c:v>
                </c:pt>
                <c:pt idx="364">
                  <c:v>0.49999999999999983</c:v>
                </c:pt>
                <c:pt idx="365">
                  <c:v>0.50000000000000011</c:v>
                </c:pt>
                <c:pt idx="366">
                  <c:v>-0.49999999999999983</c:v>
                </c:pt>
                <c:pt idx="367">
                  <c:v>-0.50000000000000022</c:v>
                </c:pt>
                <c:pt idx="368">
                  <c:v>0</c:v>
                </c:pt>
                <c:pt idx="369">
                  <c:v>1</c:v>
                </c:pt>
                <c:pt idx="370">
                  <c:v>0</c:v>
                </c:pt>
                <c:pt idx="371">
                  <c:v>-0.5</c:v>
                </c:pt>
                <c:pt idx="372">
                  <c:v>-0.50000000000000033</c:v>
                </c:pt>
                <c:pt idx="373">
                  <c:v>0.49999999999999983</c:v>
                </c:pt>
                <c:pt idx="374">
                  <c:v>0.50000000000000011</c:v>
                </c:pt>
                <c:pt idx="375">
                  <c:v>-0.49999999999999983</c:v>
                </c:pt>
                <c:pt idx="376">
                  <c:v>-0.50000000000000022</c:v>
                </c:pt>
                <c:pt idx="377">
                  <c:v>0</c:v>
                </c:pt>
                <c:pt idx="378">
                  <c:v>1</c:v>
                </c:pt>
                <c:pt idx="379">
                  <c:v>0</c:v>
                </c:pt>
                <c:pt idx="380">
                  <c:v>-0.5</c:v>
                </c:pt>
                <c:pt idx="381">
                  <c:v>-0.50000000000000033</c:v>
                </c:pt>
                <c:pt idx="382">
                  <c:v>0.49999999999999983</c:v>
                </c:pt>
                <c:pt idx="383">
                  <c:v>0.50000000000000011</c:v>
                </c:pt>
                <c:pt idx="384">
                  <c:v>-0.49999999999999983</c:v>
                </c:pt>
                <c:pt idx="385">
                  <c:v>-0.50000000000000022</c:v>
                </c:pt>
                <c:pt idx="386">
                  <c:v>0</c:v>
                </c:pt>
                <c:pt idx="387">
                  <c:v>1</c:v>
                </c:pt>
                <c:pt idx="388">
                  <c:v>0</c:v>
                </c:pt>
                <c:pt idx="389">
                  <c:v>-0.5</c:v>
                </c:pt>
                <c:pt idx="390">
                  <c:v>-0.50000000000000033</c:v>
                </c:pt>
                <c:pt idx="391">
                  <c:v>0.49999999999999983</c:v>
                </c:pt>
                <c:pt idx="392">
                  <c:v>0.50000000000000011</c:v>
                </c:pt>
                <c:pt idx="393">
                  <c:v>-0.49999999999999983</c:v>
                </c:pt>
                <c:pt idx="394">
                  <c:v>-0.50000000000000022</c:v>
                </c:pt>
                <c:pt idx="395">
                  <c:v>0</c:v>
                </c:pt>
                <c:pt idx="396">
                  <c:v>1</c:v>
                </c:pt>
                <c:pt idx="397">
                  <c:v>0</c:v>
                </c:pt>
                <c:pt idx="398">
                  <c:v>-0.5</c:v>
                </c:pt>
                <c:pt idx="399">
                  <c:v>-0.50000000000000033</c:v>
                </c:pt>
                <c:pt idx="400">
                  <c:v>0.49999999999999983</c:v>
                </c:pt>
                <c:pt idx="401">
                  <c:v>0.50000000000000011</c:v>
                </c:pt>
                <c:pt idx="402">
                  <c:v>-0.49999999999999983</c:v>
                </c:pt>
                <c:pt idx="403">
                  <c:v>-0.50000000000000022</c:v>
                </c:pt>
                <c:pt idx="404">
                  <c:v>0</c:v>
                </c:pt>
                <c:pt idx="405">
                  <c:v>1</c:v>
                </c:pt>
                <c:pt idx="406">
                  <c:v>0</c:v>
                </c:pt>
                <c:pt idx="407">
                  <c:v>-0.5</c:v>
                </c:pt>
                <c:pt idx="408">
                  <c:v>-0.50000000000000033</c:v>
                </c:pt>
                <c:pt idx="409">
                  <c:v>0.49999999999999983</c:v>
                </c:pt>
                <c:pt idx="410">
                  <c:v>0.50000000000000011</c:v>
                </c:pt>
                <c:pt idx="411">
                  <c:v>-0.49999999999999983</c:v>
                </c:pt>
                <c:pt idx="412">
                  <c:v>-0.50000000000000022</c:v>
                </c:pt>
                <c:pt idx="413">
                  <c:v>0</c:v>
                </c:pt>
                <c:pt idx="414">
                  <c:v>1</c:v>
                </c:pt>
                <c:pt idx="415">
                  <c:v>0</c:v>
                </c:pt>
                <c:pt idx="416">
                  <c:v>-0.5</c:v>
                </c:pt>
                <c:pt idx="417">
                  <c:v>-0.50000000000000033</c:v>
                </c:pt>
                <c:pt idx="418">
                  <c:v>0.49999999999999983</c:v>
                </c:pt>
                <c:pt idx="419">
                  <c:v>0.50000000000000011</c:v>
                </c:pt>
                <c:pt idx="420">
                  <c:v>-0.49999999999999983</c:v>
                </c:pt>
                <c:pt idx="421">
                  <c:v>-0.50000000000000022</c:v>
                </c:pt>
                <c:pt idx="422">
                  <c:v>0</c:v>
                </c:pt>
                <c:pt idx="423">
                  <c:v>1</c:v>
                </c:pt>
                <c:pt idx="424">
                  <c:v>0</c:v>
                </c:pt>
                <c:pt idx="425">
                  <c:v>-0.5</c:v>
                </c:pt>
                <c:pt idx="426">
                  <c:v>-0.50000000000000033</c:v>
                </c:pt>
                <c:pt idx="427">
                  <c:v>0.49999999999999983</c:v>
                </c:pt>
                <c:pt idx="428">
                  <c:v>0.50000000000000011</c:v>
                </c:pt>
                <c:pt idx="429">
                  <c:v>-0.49999999999999983</c:v>
                </c:pt>
                <c:pt idx="430">
                  <c:v>-0.50000000000000022</c:v>
                </c:pt>
                <c:pt idx="431">
                  <c:v>0</c:v>
                </c:pt>
                <c:pt idx="432">
                  <c:v>1</c:v>
                </c:pt>
                <c:pt idx="433">
                  <c:v>0</c:v>
                </c:pt>
                <c:pt idx="434">
                  <c:v>-0.5</c:v>
                </c:pt>
                <c:pt idx="435">
                  <c:v>-0.50000000000000033</c:v>
                </c:pt>
                <c:pt idx="436">
                  <c:v>0.49999999999999983</c:v>
                </c:pt>
                <c:pt idx="437">
                  <c:v>0.50000000000000011</c:v>
                </c:pt>
                <c:pt idx="438">
                  <c:v>-0.49999999999999983</c:v>
                </c:pt>
                <c:pt idx="439">
                  <c:v>-0.50000000000000022</c:v>
                </c:pt>
                <c:pt idx="440">
                  <c:v>0</c:v>
                </c:pt>
                <c:pt idx="441">
                  <c:v>1</c:v>
                </c:pt>
                <c:pt idx="442">
                  <c:v>0</c:v>
                </c:pt>
                <c:pt idx="443">
                  <c:v>-0.5</c:v>
                </c:pt>
                <c:pt idx="444">
                  <c:v>-0.50000000000000033</c:v>
                </c:pt>
                <c:pt idx="445">
                  <c:v>0.49999999999999983</c:v>
                </c:pt>
                <c:pt idx="446">
                  <c:v>0.50000000000000011</c:v>
                </c:pt>
                <c:pt idx="447">
                  <c:v>-0.49999999999999983</c:v>
                </c:pt>
                <c:pt idx="448">
                  <c:v>-0.50000000000000022</c:v>
                </c:pt>
                <c:pt idx="449">
                  <c:v>0</c:v>
                </c:pt>
                <c:pt idx="450">
                  <c:v>1</c:v>
                </c:pt>
                <c:pt idx="451">
                  <c:v>0</c:v>
                </c:pt>
                <c:pt idx="452">
                  <c:v>-0.5</c:v>
                </c:pt>
                <c:pt idx="453">
                  <c:v>-0.50000000000000033</c:v>
                </c:pt>
                <c:pt idx="454">
                  <c:v>0.49999999999999983</c:v>
                </c:pt>
                <c:pt idx="455">
                  <c:v>0.50000000000000011</c:v>
                </c:pt>
                <c:pt idx="456">
                  <c:v>-0.49999999999999983</c:v>
                </c:pt>
                <c:pt idx="457">
                  <c:v>-0.50000000000000022</c:v>
                </c:pt>
                <c:pt idx="458">
                  <c:v>0</c:v>
                </c:pt>
                <c:pt idx="459">
                  <c:v>1</c:v>
                </c:pt>
                <c:pt idx="460">
                  <c:v>0</c:v>
                </c:pt>
                <c:pt idx="461">
                  <c:v>-0.5</c:v>
                </c:pt>
                <c:pt idx="462">
                  <c:v>-0.50000000000000033</c:v>
                </c:pt>
                <c:pt idx="463">
                  <c:v>0.49999999999999983</c:v>
                </c:pt>
                <c:pt idx="464">
                  <c:v>0.50000000000000011</c:v>
                </c:pt>
                <c:pt idx="465">
                  <c:v>-0.49999999999999983</c:v>
                </c:pt>
                <c:pt idx="466">
                  <c:v>-0.50000000000000022</c:v>
                </c:pt>
                <c:pt idx="467">
                  <c:v>0</c:v>
                </c:pt>
                <c:pt idx="468">
                  <c:v>1</c:v>
                </c:pt>
                <c:pt idx="469">
                  <c:v>0</c:v>
                </c:pt>
                <c:pt idx="470">
                  <c:v>-0.5</c:v>
                </c:pt>
                <c:pt idx="471">
                  <c:v>-0.50000000000000033</c:v>
                </c:pt>
                <c:pt idx="472">
                  <c:v>0.49999999999999983</c:v>
                </c:pt>
                <c:pt idx="473">
                  <c:v>0.50000000000000011</c:v>
                </c:pt>
                <c:pt idx="474">
                  <c:v>-0.49999999999999983</c:v>
                </c:pt>
                <c:pt idx="475">
                  <c:v>-0.50000000000000022</c:v>
                </c:pt>
                <c:pt idx="476">
                  <c:v>0</c:v>
                </c:pt>
                <c:pt idx="477">
                  <c:v>1</c:v>
                </c:pt>
                <c:pt idx="478">
                  <c:v>0</c:v>
                </c:pt>
                <c:pt idx="479">
                  <c:v>-0.5</c:v>
                </c:pt>
                <c:pt idx="480">
                  <c:v>-0.50000000000000033</c:v>
                </c:pt>
                <c:pt idx="481">
                  <c:v>0.49999999999999983</c:v>
                </c:pt>
                <c:pt idx="482">
                  <c:v>0.50000000000000011</c:v>
                </c:pt>
                <c:pt idx="483">
                  <c:v>-0.49999999999999983</c:v>
                </c:pt>
                <c:pt idx="484">
                  <c:v>-0.50000000000000022</c:v>
                </c:pt>
                <c:pt idx="485">
                  <c:v>0</c:v>
                </c:pt>
                <c:pt idx="486">
                  <c:v>1</c:v>
                </c:pt>
                <c:pt idx="487">
                  <c:v>0</c:v>
                </c:pt>
                <c:pt idx="488">
                  <c:v>-0.5</c:v>
                </c:pt>
                <c:pt idx="489">
                  <c:v>-0.50000000000000033</c:v>
                </c:pt>
                <c:pt idx="490">
                  <c:v>0.49999999999999983</c:v>
                </c:pt>
                <c:pt idx="491">
                  <c:v>0.50000000000000011</c:v>
                </c:pt>
                <c:pt idx="492">
                  <c:v>-0.49999999999999983</c:v>
                </c:pt>
                <c:pt idx="493">
                  <c:v>-0.50000000000000022</c:v>
                </c:pt>
                <c:pt idx="494">
                  <c:v>0</c:v>
                </c:pt>
                <c:pt idx="495">
                  <c:v>1</c:v>
                </c:pt>
                <c:pt idx="496">
                  <c:v>0</c:v>
                </c:pt>
                <c:pt idx="497">
                  <c:v>-0.5</c:v>
                </c:pt>
                <c:pt idx="498">
                  <c:v>-0.50000000000000033</c:v>
                </c:pt>
                <c:pt idx="499">
                  <c:v>0.49999999999999983</c:v>
                </c:pt>
                <c:pt idx="500">
                  <c:v>0.50000000000000011</c:v>
                </c:pt>
                <c:pt idx="501">
                  <c:v>-0.49999999999999983</c:v>
                </c:pt>
                <c:pt idx="502">
                  <c:v>-0.50000000000000022</c:v>
                </c:pt>
                <c:pt idx="503">
                  <c:v>0</c:v>
                </c:pt>
                <c:pt idx="504">
                  <c:v>1</c:v>
                </c:pt>
                <c:pt idx="505">
                  <c:v>0</c:v>
                </c:pt>
                <c:pt idx="506">
                  <c:v>-0.5</c:v>
                </c:pt>
                <c:pt idx="507">
                  <c:v>-0.50000000000000033</c:v>
                </c:pt>
                <c:pt idx="508">
                  <c:v>0.49999999999999983</c:v>
                </c:pt>
                <c:pt idx="509">
                  <c:v>0.50000000000000011</c:v>
                </c:pt>
                <c:pt idx="510">
                  <c:v>-0.49999999999999983</c:v>
                </c:pt>
                <c:pt idx="511">
                  <c:v>-0.50000000000000022</c:v>
                </c:pt>
                <c:pt idx="512">
                  <c:v>0</c:v>
                </c:pt>
                <c:pt idx="513">
                  <c:v>1</c:v>
                </c:pt>
                <c:pt idx="514">
                  <c:v>0</c:v>
                </c:pt>
                <c:pt idx="515">
                  <c:v>-0.5</c:v>
                </c:pt>
                <c:pt idx="516">
                  <c:v>-0.50000000000000033</c:v>
                </c:pt>
                <c:pt idx="517">
                  <c:v>0.49999999999999983</c:v>
                </c:pt>
                <c:pt idx="518">
                  <c:v>0.50000000000000011</c:v>
                </c:pt>
                <c:pt idx="519">
                  <c:v>-0.49999999999999983</c:v>
                </c:pt>
                <c:pt idx="520">
                  <c:v>-0.50000000000000022</c:v>
                </c:pt>
                <c:pt idx="521">
                  <c:v>0</c:v>
                </c:pt>
                <c:pt idx="522">
                  <c:v>1</c:v>
                </c:pt>
                <c:pt idx="523">
                  <c:v>0</c:v>
                </c:pt>
                <c:pt idx="524">
                  <c:v>-0.5</c:v>
                </c:pt>
                <c:pt idx="525">
                  <c:v>-0.50000000000000033</c:v>
                </c:pt>
                <c:pt idx="526">
                  <c:v>0.49999999999999983</c:v>
                </c:pt>
                <c:pt idx="527">
                  <c:v>0.50000000000000011</c:v>
                </c:pt>
                <c:pt idx="528">
                  <c:v>-0.49999999999999983</c:v>
                </c:pt>
                <c:pt idx="529">
                  <c:v>-0.50000000000000022</c:v>
                </c:pt>
                <c:pt idx="530">
                  <c:v>0</c:v>
                </c:pt>
                <c:pt idx="531">
                  <c:v>1</c:v>
                </c:pt>
                <c:pt idx="532">
                  <c:v>0</c:v>
                </c:pt>
                <c:pt idx="533">
                  <c:v>-0.5</c:v>
                </c:pt>
                <c:pt idx="534">
                  <c:v>-0.50000000000000033</c:v>
                </c:pt>
                <c:pt idx="535">
                  <c:v>0.49999999999999983</c:v>
                </c:pt>
                <c:pt idx="536">
                  <c:v>0.50000000000000011</c:v>
                </c:pt>
                <c:pt idx="537">
                  <c:v>-0.49999999999999983</c:v>
                </c:pt>
                <c:pt idx="538">
                  <c:v>-0.50000000000000022</c:v>
                </c:pt>
                <c:pt idx="539">
                  <c:v>0</c:v>
                </c:pt>
                <c:pt idx="540">
                  <c:v>1</c:v>
                </c:pt>
                <c:pt idx="541">
                  <c:v>0</c:v>
                </c:pt>
                <c:pt idx="542">
                  <c:v>-0.5</c:v>
                </c:pt>
                <c:pt idx="543">
                  <c:v>-0.50000000000000033</c:v>
                </c:pt>
                <c:pt idx="544">
                  <c:v>0.49999999999999983</c:v>
                </c:pt>
                <c:pt idx="545">
                  <c:v>0.50000000000000011</c:v>
                </c:pt>
                <c:pt idx="546">
                  <c:v>-0.49999999999999983</c:v>
                </c:pt>
                <c:pt idx="547">
                  <c:v>-0.50000000000000022</c:v>
                </c:pt>
                <c:pt idx="548">
                  <c:v>0</c:v>
                </c:pt>
                <c:pt idx="549">
                  <c:v>1</c:v>
                </c:pt>
                <c:pt idx="550">
                  <c:v>0</c:v>
                </c:pt>
                <c:pt idx="551">
                  <c:v>-0.5</c:v>
                </c:pt>
                <c:pt idx="552">
                  <c:v>-0.50000000000000033</c:v>
                </c:pt>
                <c:pt idx="553">
                  <c:v>0.49999999999999983</c:v>
                </c:pt>
                <c:pt idx="554">
                  <c:v>0.50000000000000011</c:v>
                </c:pt>
                <c:pt idx="555">
                  <c:v>-0.49999999999999983</c:v>
                </c:pt>
                <c:pt idx="556">
                  <c:v>-0.50000000000000022</c:v>
                </c:pt>
                <c:pt idx="557">
                  <c:v>0</c:v>
                </c:pt>
                <c:pt idx="558">
                  <c:v>1</c:v>
                </c:pt>
                <c:pt idx="559">
                  <c:v>0</c:v>
                </c:pt>
                <c:pt idx="560">
                  <c:v>-0.5</c:v>
                </c:pt>
                <c:pt idx="561">
                  <c:v>-0.50000000000000033</c:v>
                </c:pt>
                <c:pt idx="562">
                  <c:v>0.49999999999999983</c:v>
                </c:pt>
                <c:pt idx="563">
                  <c:v>0.50000000000000011</c:v>
                </c:pt>
                <c:pt idx="564">
                  <c:v>-0.49999999999999983</c:v>
                </c:pt>
                <c:pt idx="565">
                  <c:v>-0.50000000000000022</c:v>
                </c:pt>
                <c:pt idx="566">
                  <c:v>0</c:v>
                </c:pt>
                <c:pt idx="567">
                  <c:v>1</c:v>
                </c:pt>
                <c:pt idx="568">
                  <c:v>0</c:v>
                </c:pt>
                <c:pt idx="569">
                  <c:v>-0.5</c:v>
                </c:pt>
                <c:pt idx="570">
                  <c:v>-0.50000000000000033</c:v>
                </c:pt>
                <c:pt idx="571">
                  <c:v>0.49999999999999983</c:v>
                </c:pt>
                <c:pt idx="572">
                  <c:v>0.50000000000000011</c:v>
                </c:pt>
                <c:pt idx="573">
                  <c:v>-0.49999999999999983</c:v>
                </c:pt>
                <c:pt idx="574">
                  <c:v>-0.50000000000000022</c:v>
                </c:pt>
                <c:pt idx="575">
                  <c:v>0</c:v>
                </c:pt>
                <c:pt idx="576">
                  <c:v>1</c:v>
                </c:pt>
                <c:pt idx="577">
                  <c:v>0</c:v>
                </c:pt>
                <c:pt idx="578">
                  <c:v>-0.5</c:v>
                </c:pt>
                <c:pt idx="579">
                  <c:v>-0.50000000000000033</c:v>
                </c:pt>
                <c:pt idx="580">
                  <c:v>0.49999999999999983</c:v>
                </c:pt>
                <c:pt idx="581">
                  <c:v>0.50000000000000011</c:v>
                </c:pt>
                <c:pt idx="582">
                  <c:v>-0.49999999999999983</c:v>
                </c:pt>
                <c:pt idx="583">
                  <c:v>-0.50000000000000022</c:v>
                </c:pt>
                <c:pt idx="584">
                  <c:v>0</c:v>
                </c:pt>
                <c:pt idx="585">
                  <c:v>1</c:v>
                </c:pt>
                <c:pt idx="586">
                  <c:v>0</c:v>
                </c:pt>
                <c:pt idx="587">
                  <c:v>-0.5</c:v>
                </c:pt>
                <c:pt idx="588">
                  <c:v>-0.50000000000000033</c:v>
                </c:pt>
                <c:pt idx="589">
                  <c:v>0.49999999999999983</c:v>
                </c:pt>
                <c:pt idx="590">
                  <c:v>0.50000000000000011</c:v>
                </c:pt>
                <c:pt idx="591">
                  <c:v>-0.49999999999999983</c:v>
                </c:pt>
                <c:pt idx="592">
                  <c:v>-0.50000000000000022</c:v>
                </c:pt>
                <c:pt idx="593">
                  <c:v>0</c:v>
                </c:pt>
                <c:pt idx="594">
                  <c:v>1</c:v>
                </c:pt>
                <c:pt idx="595">
                  <c:v>0</c:v>
                </c:pt>
                <c:pt idx="596">
                  <c:v>-0.5</c:v>
                </c:pt>
                <c:pt idx="597">
                  <c:v>-0.50000000000000033</c:v>
                </c:pt>
                <c:pt idx="598">
                  <c:v>0.49999999999999983</c:v>
                </c:pt>
                <c:pt idx="599">
                  <c:v>0.50000000000000011</c:v>
                </c:pt>
                <c:pt idx="600">
                  <c:v>-0.49999999999999983</c:v>
                </c:pt>
                <c:pt idx="601">
                  <c:v>-0.50000000000000022</c:v>
                </c:pt>
                <c:pt idx="602">
                  <c:v>0</c:v>
                </c:pt>
                <c:pt idx="603">
                  <c:v>1</c:v>
                </c:pt>
                <c:pt idx="604">
                  <c:v>0</c:v>
                </c:pt>
                <c:pt idx="605">
                  <c:v>-0.5</c:v>
                </c:pt>
                <c:pt idx="606">
                  <c:v>-0.50000000000000033</c:v>
                </c:pt>
                <c:pt idx="607">
                  <c:v>0.49999999999999983</c:v>
                </c:pt>
                <c:pt idx="608">
                  <c:v>0.50000000000000011</c:v>
                </c:pt>
                <c:pt idx="609">
                  <c:v>-0.49999999999999983</c:v>
                </c:pt>
                <c:pt idx="610">
                  <c:v>-0.50000000000000022</c:v>
                </c:pt>
                <c:pt idx="611">
                  <c:v>0</c:v>
                </c:pt>
                <c:pt idx="612">
                  <c:v>1</c:v>
                </c:pt>
                <c:pt idx="613">
                  <c:v>0</c:v>
                </c:pt>
                <c:pt idx="614">
                  <c:v>-0.5</c:v>
                </c:pt>
                <c:pt idx="615">
                  <c:v>-0.50000000000000033</c:v>
                </c:pt>
                <c:pt idx="616">
                  <c:v>0.49999999999999983</c:v>
                </c:pt>
                <c:pt idx="617">
                  <c:v>0.50000000000000011</c:v>
                </c:pt>
                <c:pt idx="618">
                  <c:v>-0.49999999999999983</c:v>
                </c:pt>
                <c:pt idx="619">
                  <c:v>-0.50000000000000022</c:v>
                </c:pt>
                <c:pt idx="620">
                  <c:v>0</c:v>
                </c:pt>
                <c:pt idx="621">
                  <c:v>1</c:v>
                </c:pt>
                <c:pt idx="622">
                  <c:v>0</c:v>
                </c:pt>
                <c:pt idx="623">
                  <c:v>-0.5</c:v>
                </c:pt>
                <c:pt idx="624">
                  <c:v>-0.50000000000000033</c:v>
                </c:pt>
                <c:pt idx="625">
                  <c:v>0.49999999999999983</c:v>
                </c:pt>
                <c:pt idx="626">
                  <c:v>0.50000000000000011</c:v>
                </c:pt>
                <c:pt idx="627">
                  <c:v>-0.49999999999999983</c:v>
                </c:pt>
                <c:pt idx="628">
                  <c:v>-0.50000000000000022</c:v>
                </c:pt>
                <c:pt idx="629">
                  <c:v>0</c:v>
                </c:pt>
                <c:pt idx="630">
                  <c:v>1</c:v>
                </c:pt>
                <c:pt idx="631">
                  <c:v>0</c:v>
                </c:pt>
                <c:pt idx="632">
                  <c:v>-0.5</c:v>
                </c:pt>
                <c:pt idx="633">
                  <c:v>-0.50000000000000033</c:v>
                </c:pt>
                <c:pt idx="634">
                  <c:v>0.49999999999999983</c:v>
                </c:pt>
                <c:pt idx="635">
                  <c:v>0.50000000000000011</c:v>
                </c:pt>
                <c:pt idx="636">
                  <c:v>-0.49999999999999983</c:v>
                </c:pt>
                <c:pt idx="637">
                  <c:v>-0.50000000000000022</c:v>
                </c:pt>
                <c:pt idx="638">
                  <c:v>0</c:v>
                </c:pt>
                <c:pt idx="639">
                  <c:v>1</c:v>
                </c:pt>
                <c:pt idx="640">
                  <c:v>0</c:v>
                </c:pt>
                <c:pt idx="641">
                  <c:v>-0.5</c:v>
                </c:pt>
                <c:pt idx="642">
                  <c:v>-0.50000000000000033</c:v>
                </c:pt>
                <c:pt idx="643">
                  <c:v>0.49999999999999983</c:v>
                </c:pt>
                <c:pt idx="644">
                  <c:v>0.50000000000000011</c:v>
                </c:pt>
                <c:pt idx="645">
                  <c:v>-0.49999999999999983</c:v>
                </c:pt>
                <c:pt idx="646">
                  <c:v>-0.50000000000000022</c:v>
                </c:pt>
                <c:pt idx="647">
                  <c:v>0</c:v>
                </c:pt>
                <c:pt idx="648">
                  <c:v>1</c:v>
                </c:pt>
                <c:pt idx="649">
                  <c:v>0</c:v>
                </c:pt>
                <c:pt idx="650">
                  <c:v>-0.5</c:v>
                </c:pt>
                <c:pt idx="651">
                  <c:v>-0.50000000000000033</c:v>
                </c:pt>
                <c:pt idx="652">
                  <c:v>0.49999999999999983</c:v>
                </c:pt>
                <c:pt idx="653">
                  <c:v>0.50000000000000011</c:v>
                </c:pt>
                <c:pt idx="654">
                  <c:v>-0.49999999999999983</c:v>
                </c:pt>
                <c:pt idx="655">
                  <c:v>-0.50000000000000022</c:v>
                </c:pt>
                <c:pt idx="656">
                  <c:v>0</c:v>
                </c:pt>
                <c:pt idx="657">
                  <c:v>1</c:v>
                </c:pt>
                <c:pt idx="658">
                  <c:v>0</c:v>
                </c:pt>
                <c:pt idx="659">
                  <c:v>-0.5</c:v>
                </c:pt>
                <c:pt idx="660">
                  <c:v>-0.50000000000000033</c:v>
                </c:pt>
                <c:pt idx="661">
                  <c:v>0.49999999999999983</c:v>
                </c:pt>
                <c:pt idx="662">
                  <c:v>0.50000000000000011</c:v>
                </c:pt>
                <c:pt idx="663">
                  <c:v>-0.49999999999999983</c:v>
                </c:pt>
                <c:pt idx="664">
                  <c:v>-0.50000000000000022</c:v>
                </c:pt>
                <c:pt idx="665">
                  <c:v>0</c:v>
                </c:pt>
                <c:pt idx="666">
                  <c:v>1</c:v>
                </c:pt>
                <c:pt idx="667">
                  <c:v>0</c:v>
                </c:pt>
                <c:pt idx="668">
                  <c:v>-0.5</c:v>
                </c:pt>
                <c:pt idx="669">
                  <c:v>-0.50000000000000033</c:v>
                </c:pt>
                <c:pt idx="670">
                  <c:v>0.49999999999999983</c:v>
                </c:pt>
                <c:pt idx="671">
                  <c:v>0.50000000000000011</c:v>
                </c:pt>
                <c:pt idx="672">
                  <c:v>-0.49999999999999983</c:v>
                </c:pt>
                <c:pt idx="673">
                  <c:v>-0.50000000000000022</c:v>
                </c:pt>
                <c:pt idx="674">
                  <c:v>0</c:v>
                </c:pt>
                <c:pt idx="675">
                  <c:v>1</c:v>
                </c:pt>
                <c:pt idx="676">
                  <c:v>0</c:v>
                </c:pt>
                <c:pt idx="677">
                  <c:v>-0.5</c:v>
                </c:pt>
                <c:pt idx="678">
                  <c:v>-0.50000000000000033</c:v>
                </c:pt>
                <c:pt idx="679">
                  <c:v>0.49999999999999983</c:v>
                </c:pt>
                <c:pt idx="680">
                  <c:v>0.50000000000000011</c:v>
                </c:pt>
                <c:pt idx="681">
                  <c:v>-0.49999999999999983</c:v>
                </c:pt>
                <c:pt idx="682">
                  <c:v>-0.50000000000000022</c:v>
                </c:pt>
                <c:pt idx="683">
                  <c:v>0</c:v>
                </c:pt>
                <c:pt idx="684">
                  <c:v>1</c:v>
                </c:pt>
                <c:pt idx="685">
                  <c:v>0</c:v>
                </c:pt>
                <c:pt idx="686">
                  <c:v>-0.5</c:v>
                </c:pt>
                <c:pt idx="687">
                  <c:v>-0.50000000000000033</c:v>
                </c:pt>
                <c:pt idx="688">
                  <c:v>0.49999999999999983</c:v>
                </c:pt>
                <c:pt idx="689">
                  <c:v>0.50000000000000011</c:v>
                </c:pt>
                <c:pt idx="690">
                  <c:v>-0.49999999999999983</c:v>
                </c:pt>
                <c:pt idx="691">
                  <c:v>-0.50000000000000022</c:v>
                </c:pt>
                <c:pt idx="692">
                  <c:v>0</c:v>
                </c:pt>
                <c:pt idx="693">
                  <c:v>1</c:v>
                </c:pt>
                <c:pt idx="694">
                  <c:v>0</c:v>
                </c:pt>
                <c:pt idx="695">
                  <c:v>-0.5</c:v>
                </c:pt>
                <c:pt idx="696">
                  <c:v>-0.50000000000000033</c:v>
                </c:pt>
                <c:pt idx="697">
                  <c:v>0.49999999999999983</c:v>
                </c:pt>
                <c:pt idx="698">
                  <c:v>0.50000000000000011</c:v>
                </c:pt>
                <c:pt idx="699">
                  <c:v>-0.49999999999999983</c:v>
                </c:pt>
                <c:pt idx="700">
                  <c:v>-0.50000000000000022</c:v>
                </c:pt>
                <c:pt idx="701">
                  <c:v>0</c:v>
                </c:pt>
                <c:pt idx="702">
                  <c:v>1</c:v>
                </c:pt>
                <c:pt idx="703">
                  <c:v>0</c:v>
                </c:pt>
                <c:pt idx="704">
                  <c:v>-0.5</c:v>
                </c:pt>
                <c:pt idx="705">
                  <c:v>-0.50000000000000033</c:v>
                </c:pt>
                <c:pt idx="706">
                  <c:v>0.49999999999999983</c:v>
                </c:pt>
                <c:pt idx="707">
                  <c:v>0.50000000000000011</c:v>
                </c:pt>
                <c:pt idx="708">
                  <c:v>-0.49999999999999983</c:v>
                </c:pt>
                <c:pt idx="709">
                  <c:v>-0.50000000000000022</c:v>
                </c:pt>
                <c:pt idx="710">
                  <c:v>0</c:v>
                </c:pt>
                <c:pt idx="711">
                  <c:v>1</c:v>
                </c:pt>
                <c:pt idx="712">
                  <c:v>0</c:v>
                </c:pt>
                <c:pt idx="713">
                  <c:v>-0.5</c:v>
                </c:pt>
                <c:pt idx="714">
                  <c:v>-0.50000000000000033</c:v>
                </c:pt>
                <c:pt idx="715">
                  <c:v>0.49999999999999983</c:v>
                </c:pt>
                <c:pt idx="716">
                  <c:v>0.50000000000000011</c:v>
                </c:pt>
                <c:pt idx="717">
                  <c:v>-0.49999999999999983</c:v>
                </c:pt>
                <c:pt idx="718">
                  <c:v>-0.50000000000000022</c:v>
                </c:pt>
                <c:pt idx="719">
                  <c:v>0</c:v>
                </c:pt>
                <c:pt idx="720">
                  <c:v>1</c:v>
                </c:pt>
                <c:pt idx="721">
                  <c:v>0</c:v>
                </c:pt>
                <c:pt idx="722">
                  <c:v>-0.5</c:v>
                </c:pt>
                <c:pt idx="723">
                  <c:v>-0.50000000000000033</c:v>
                </c:pt>
                <c:pt idx="724">
                  <c:v>0.49999999999999983</c:v>
                </c:pt>
                <c:pt idx="725">
                  <c:v>0.50000000000000011</c:v>
                </c:pt>
                <c:pt idx="726">
                  <c:v>-0.49999999999999983</c:v>
                </c:pt>
                <c:pt idx="727">
                  <c:v>-0.50000000000000022</c:v>
                </c:pt>
                <c:pt idx="728">
                  <c:v>0</c:v>
                </c:pt>
                <c:pt idx="729">
                  <c:v>1</c:v>
                </c:pt>
                <c:pt idx="730">
                  <c:v>0</c:v>
                </c:pt>
                <c:pt idx="731">
                  <c:v>-0.5</c:v>
                </c:pt>
                <c:pt idx="732">
                  <c:v>-0.50000000000000033</c:v>
                </c:pt>
                <c:pt idx="733">
                  <c:v>0.49999999999999983</c:v>
                </c:pt>
                <c:pt idx="734">
                  <c:v>0.50000000000000011</c:v>
                </c:pt>
                <c:pt idx="735">
                  <c:v>-0.49999999999999983</c:v>
                </c:pt>
                <c:pt idx="736">
                  <c:v>-0.50000000000000022</c:v>
                </c:pt>
                <c:pt idx="737">
                  <c:v>0</c:v>
                </c:pt>
                <c:pt idx="738">
                  <c:v>1</c:v>
                </c:pt>
                <c:pt idx="739">
                  <c:v>0</c:v>
                </c:pt>
                <c:pt idx="740">
                  <c:v>-0.5</c:v>
                </c:pt>
                <c:pt idx="741">
                  <c:v>-0.50000000000000033</c:v>
                </c:pt>
                <c:pt idx="742">
                  <c:v>0.49999999999999983</c:v>
                </c:pt>
                <c:pt idx="743">
                  <c:v>0.50000000000000011</c:v>
                </c:pt>
                <c:pt idx="744">
                  <c:v>-0.49999999999999983</c:v>
                </c:pt>
                <c:pt idx="745">
                  <c:v>-0.50000000000000022</c:v>
                </c:pt>
                <c:pt idx="746">
                  <c:v>0</c:v>
                </c:pt>
                <c:pt idx="747">
                  <c:v>1</c:v>
                </c:pt>
                <c:pt idx="748">
                  <c:v>0</c:v>
                </c:pt>
                <c:pt idx="749">
                  <c:v>-0.5</c:v>
                </c:pt>
                <c:pt idx="750">
                  <c:v>-0.50000000000000033</c:v>
                </c:pt>
                <c:pt idx="751">
                  <c:v>0.49999999999999983</c:v>
                </c:pt>
                <c:pt idx="752">
                  <c:v>0.50000000000000011</c:v>
                </c:pt>
                <c:pt idx="753">
                  <c:v>-0.49999999999999983</c:v>
                </c:pt>
                <c:pt idx="754">
                  <c:v>-0.50000000000000022</c:v>
                </c:pt>
                <c:pt idx="755">
                  <c:v>0</c:v>
                </c:pt>
                <c:pt idx="756">
                  <c:v>1</c:v>
                </c:pt>
                <c:pt idx="757">
                  <c:v>0</c:v>
                </c:pt>
                <c:pt idx="758">
                  <c:v>-0.5</c:v>
                </c:pt>
                <c:pt idx="759">
                  <c:v>-0.50000000000000033</c:v>
                </c:pt>
                <c:pt idx="760">
                  <c:v>0.49999999999999983</c:v>
                </c:pt>
                <c:pt idx="761">
                  <c:v>0.50000000000000011</c:v>
                </c:pt>
                <c:pt idx="762">
                  <c:v>-0.49999999999999983</c:v>
                </c:pt>
                <c:pt idx="763">
                  <c:v>-0.50000000000000022</c:v>
                </c:pt>
                <c:pt idx="764">
                  <c:v>0</c:v>
                </c:pt>
                <c:pt idx="765">
                  <c:v>1</c:v>
                </c:pt>
                <c:pt idx="766">
                  <c:v>0</c:v>
                </c:pt>
                <c:pt idx="767">
                  <c:v>-0.5</c:v>
                </c:pt>
                <c:pt idx="768">
                  <c:v>-0.50000000000000033</c:v>
                </c:pt>
                <c:pt idx="769">
                  <c:v>0.49999999999999983</c:v>
                </c:pt>
                <c:pt idx="770">
                  <c:v>0.50000000000000011</c:v>
                </c:pt>
                <c:pt idx="771">
                  <c:v>-0.49999999999999983</c:v>
                </c:pt>
                <c:pt idx="772">
                  <c:v>-0.50000000000000022</c:v>
                </c:pt>
                <c:pt idx="773">
                  <c:v>0</c:v>
                </c:pt>
                <c:pt idx="774">
                  <c:v>1</c:v>
                </c:pt>
                <c:pt idx="775">
                  <c:v>0</c:v>
                </c:pt>
                <c:pt idx="776">
                  <c:v>-0.5</c:v>
                </c:pt>
                <c:pt idx="777">
                  <c:v>-0.50000000000000033</c:v>
                </c:pt>
                <c:pt idx="778">
                  <c:v>0.49999999999999983</c:v>
                </c:pt>
                <c:pt idx="779">
                  <c:v>0.50000000000000011</c:v>
                </c:pt>
                <c:pt idx="780">
                  <c:v>-0.49999999999999983</c:v>
                </c:pt>
                <c:pt idx="781">
                  <c:v>-0.50000000000000022</c:v>
                </c:pt>
                <c:pt idx="782">
                  <c:v>0</c:v>
                </c:pt>
                <c:pt idx="783">
                  <c:v>1</c:v>
                </c:pt>
                <c:pt idx="784">
                  <c:v>0</c:v>
                </c:pt>
                <c:pt idx="785">
                  <c:v>-0.5</c:v>
                </c:pt>
                <c:pt idx="786">
                  <c:v>-0.50000000000000033</c:v>
                </c:pt>
                <c:pt idx="787">
                  <c:v>0.49999999999999983</c:v>
                </c:pt>
                <c:pt idx="788">
                  <c:v>0.50000000000000011</c:v>
                </c:pt>
                <c:pt idx="789">
                  <c:v>-0.49999999999999983</c:v>
                </c:pt>
                <c:pt idx="790">
                  <c:v>-0.50000000000000022</c:v>
                </c:pt>
                <c:pt idx="791">
                  <c:v>0</c:v>
                </c:pt>
                <c:pt idx="792">
                  <c:v>1</c:v>
                </c:pt>
                <c:pt idx="793">
                  <c:v>0</c:v>
                </c:pt>
                <c:pt idx="794">
                  <c:v>-0.5</c:v>
                </c:pt>
                <c:pt idx="795">
                  <c:v>-0.50000000000000033</c:v>
                </c:pt>
                <c:pt idx="796">
                  <c:v>0.49999999999999983</c:v>
                </c:pt>
                <c:pt idx="797">
                  <c:v>0.50000000000000011</c:v>
                </c:pt>
                <c:pt idx="798">
                  <c:v>-0.49999999999999983</c:v>
                </c:pt>
                <c:pt idx="799">
                  <c:v>-0.50000000000000022</c:v>
                </c:pt>
                <c:pt idx="800">
                  <c:v>0</c:v>
                </c:pt>
                <c:pt idx="801">
                  <c:v>1</c:v>
                </c:pt>
                <c:pt idx="802">
                  <c:v>0</c:v>
                </c:pt>
                <c:pt idx="803">
                  <c:v>-0.5</c:v>
                </c:pt>
                <c:pt idx="804">
                  <c:v>-0.50000000000000033</c:v>
                </c:pt>
                <c:pt idx="805">
                  <c:v>0.49999999999999983</c:v>
                </c:pt>
                <c:pt idx="806">
                  <c:v>0.50000000000000011</c:v>
                </c:pt>
                <c:pt idx="807">
                  <c:v>-0.49999999999999983</c:v>
                </c:pt>
                <c:pt idx="808">
                  <c:v>-0.50000000000000022</c:v>
                </c:pt>
                <c:pt idx="809">
                  <c:v>0</c:v>
                </c:pt>
                <c:pt idx="810">
                  <c:v>1</c:v>
                </c:pt>
                <c:pt idx="811">
                  <c:v>0</c:v>
                </c:pt>
                <c:pt idx="812">
                  <c:v>-0.5</c:v>
                </c:pt>
                <c:pt idx="813">
                  <c:v>-0.50000000000000033</c:v>
                </c:pt>
                <c:pt idx="814">
                  <c:v>0.49999999999999983</c:v>
                </c:pt>
                <c:pt idx="815">
                  <c:v>0.50000000000000011</c:v>
                </c:pt>
                <c:pt idx="816">
                  <c:v>-0.49999999999999983</c:v>
                </c:pt>
                <c:pt idx="817">
                  <c:v>-0.50000000000000022</c:v>
                </c:pt>
                <c:pt idx="818">
                  <c:v>0</c:v>
                </c:pt>
                <c:pt idx="819">
                  <c:v>1</c:v>
                </c:pt>
                <c:pt idx="820">
                  <c:v>0</c:v>
                </c:pt>
                <c:pt idx="821">
                  <c:v>-0.5</c:v>
                </c:pt>
                <c:pt idx="822">
                  <c:v>-0.50000000000000033</c:v>
                </c:pt>
                <c:pt idx="823">
                  <c:v>0.49999999999999983</c:v>
                </c:pt>
                <c:pt idx="824">
                  <c:v>0.50000000000000011</c:v>
                </c:pt>
                <c:pt idx="825">
                  <c:v>-0.49999999999999983</c:v>
                </c:pt>
                <c:pt idx="826">
                  <c:v>-0.50000000000000022</c:v>
                </c:pt>
                <c:pt idx="827">
                  <c:v>0</c:v>
                </c:pt>
                <c:pt idx="828">
                  <c:v>1</c:v>
                </c:pt>
                <c:pt idx="829">
                  <c:v>0</c:v>
                </c:pt>
                <c:pt idx="830">
                  <c:v>-0.5</c:v>
                </c:pt>
                <c:pt idx="831">
                  <c:v>-0.50000000000000033</c:v>
                </c:pt>
                <c:pt idx="832">
                  <c:v>0.49999999999999983</c:v>
                </c:pt>
                <c:pt idx="833">
                  <c:v>0.50000000000000011</c:v>
                </c:pt>
                <c:pt idx="834">
                  <c:v>-0.49999999999999983</c:v>
                </c:pt>
                <c:pt idx="835">
                  <c:v>-0.50000000000000022</c:v>
                </c:pt>
                <c:pt idx="836">
                  <c:v>0</c:v>
                </c:pt>
                <c:pt idx="837">
                  <c:v>1</c:v>
                </c:pt>
                <c:pt idx="838">
                  <c:v>0</c:v>
                </c:pt>
                <c:pt idx="839">
                  <c:v>-0.5</c:v>
                </c:pt>
                <c:pt idx="840">
                  <c:v>-0.50000000000000033</c:v>
                </c:pt>
                <c:pt idx="841">
                  <c:v>0.49999999999999983</c:v>
                </c:pt>
                <c:pt idx="842">
                  <c:v>0.50000000000000011</c:v>
                </c:pt>
                <c:pt idx="843">
                  <c:v>-0.49999999999999983</c:v>
                </c:pt>
                <c:pt idx="844">
                  <c:v>-0.50000000000000022</c:v>
                </c:pt>
                <c:pt idx="845">
                  <c:v>0</c:v>
                </c:pt>
                <c:pt idx="846">
                  <c:v>1</c:v>
                </c:pt>
                <c:pt idx="847">
                  <c:v>0</c:v>
                </c:pt>
                <c:pt idx="848">
                  <c:v>-0.5</c:v>
                </c:pt>
                <c:pt idx="849">
                  <c:v>-0.50000000000000033</c:v>
                </c:pt>
                <c:pt idx="850">
                  <c:v>0.49999999999999983</c:v>
                </c:pt>
                <c:pt idx="851">
                  <c:v>0.50000000000000011</c:v>
                </c:pt>
                <c:pt idx="852">
                  <c:v>-0.49999999999999983</c:v>
                </c:pt>
                <c:pt idx="853">
                  <c:v>-0.50000000000000022</c:v>
                </c:pt>
                <c:pt idx="854">
                  <c:v>0</c:v>
                </c:pt>
                <c:pt idx="855">
                  <c:v>1</c:v>
                </c:pt>
                <c:pt idx="856">
                  <c:v>0</c:v>
                </c:pt>
                <c:pt idx="857">
                  <c:v>-0.5</c:v>
                </c:pt>
                <c:pt idx="858">
                  <c:v>-0.50000000000000033</c:v>
                </c:pt>
                <c:pt idx="859">
                  <c:v>0.49999999999999983</c:v>
                </c:pt>
                <c:pt idx="860">
                  <c:v>0.50000000000000011</c:v>
                </c:pt>
                <c:pt idx="861">
                  <c:v>-0.49999999999999983</c:v>
                </c:pt>
                <c:pt idx="862">
                  <c:v>-0.50000000000000022</c:v>
                </c:pt>
                <c:pt idx="863">
                  <c:v>0</c:v>
                </c:pt>
                <c:pt idx="864">
                  <c:v>1</c:v>
                </c:pt>
                <c:pt idx="865">
                  <c:v>0</c:v>
                </c:pt>
                <c:pt idx="866">
                  <c:v>-0.5</c:v>
                </c:pt>
                <c:pt idx="867">
                  <c:v>-0.50000000000000033</c:v>
                </c:pt>
                <c:pt idx="868">
                  <c:v>0.49999999999999983</c:v>
                </c:pt>
                <c:pt idx="869">
                  <c:v>0.50000000000000011</c:v>
                </c:pt>
                <c:pt idx="870">
                  <c:v>-0.49999999999999983</c:v>
                </c:pt>
                <c:pt idx="871">
                  <c:v>-0.50000000000000022</c:v>
                </c:pt>
                <c:pt idx="872">
                  <c:v>0</c:v>
                </c:pt>
                <c:pt idx="873">
                  <c:v>1</c:v>
                </c:pt>
                <c:pt idx="874">
                  <c:v>0</c:v>
                </c:pt>
                <c:pt idx="875">
                  <c:v>-0.5</c:v>
                </c:pt>
                <c:pt idx="876">
                  <c:v>-0.50000000000000033</c:v>
                </c:pt>
                <c:pt idx="877">
                  <c:v>0.49999999999999983</c:v>
                </c:pt>
                <c:pt idx="878">
                  <c:v>0.50000000000000011</c:v>
                </c:pt>
                <c:pt idx="879">
                  <c:v>-0.49999999999999983</c:v>
                </c:pt>
                <c:pt idx="880">
                  <c:v>-0.50000000000000022</c:v>
                </c:pt>
                <c:pt idx="881">
                  <c:v>0</c:v>
                </c:pt>
                <c:pt idx="882">
                  <c:v>1</c:v>
                </c:pt>
                <c:pt idx="883">
                  <c:v>0</c:v>
                </c:pt>
                <c:pt idx="884">
                  <c:v>-0.5</c:v>
                </c:pt>
                <c:pt idx="885">
                  <c:v>-0.50000000000000033</c:v>
                </c:pt>
                <c:pt idx="886">
                  <c:v>0.49999999999999983</c:v>
                </c:pt>
                <c:pt idx="887">
                  <c:v>0.50000000000000011</c:v>
                </c:pt>
                <c:pt idx="888">
                  <c:v>-0.49999999999999983</c:v>
                </c:pt>
                <c:pt idx="889">
                  <c:v>-0.50000000000000022</c:v>
                </c:pt>
                <c:pt idx="890">
                  <c:v>0</c:v>
                </c:pt>
                <c:pt idx="891">
                  <c:v>1</c:v>
                </c:pt>
                <c:pt idx="892">
                  <c:v>0</c:v>
                </c:pt>
                <c:pt idx="893">
                  <c:v>-0.5</c:v>
                </c:pt>
                <c:pt idx="894">
                  <c:v>-0.50000000000000033</c:v>
                </c:pt>
                <c:pt idx="895">
                  <c:v>0.49999999999999983</c:v>
                </c:pt>
                <c:pt idx="896">
                  <c:v>0.50000000000000011</c:v>
                </c:pt>
                <c:pt idx="897">
                  <c:v>-0.49999999999999983</c:v>
                </c:pt>
                <c:pt idx="898">
                  <c:v>-0.50000000000000022</c:v>
                </c:pt>
                <c:pt idx="899">
                  <c:v>0</c:v>
                </c:pt>
                <c:pt idx="900">
                  <c:v>1</c:v>
                </c:pt>
                <c:pt idx="901">
                  <c:v>0</c:v>
                </c:pt>
                <c:pt idx="902">
                  <c:v>-0.5</c:v>
                </c:pt>
                <c:pt idx="903">
                  <c:v>-0.50000000000000033</c:v>
                </c:pt>
                <c:pt idx="904">
                  <c:v>0.49999999999999983</c:v>
                </c:pt>
                <c:pt idx="905">
                  <c:v>0.50000000000000011</c:v>
                </c:pt>
                <c:pt idx="906">
                  <c:v>-0.49999999999999983</c:v>
                </c:pt>
                <c:pt idx="907">
                  <c:v>-0.50000000000000022</c:v>
                </c:pt>
                <c:pt idx="908">
                  <c:v>0</c:v>
                </c:pt>
                <c:pt idx="909">
                  <c:v>1</c:v>
                </c:pt>
                <c:pt idx="910">
                  <c:v>0</c:v>
                </c:pt>
                <c:pt idx="911">
                  <c:v>-0.5</c:v>
                </c:pt>
                <c:pt idx="912">
                  <c:v>-0.50000000000000033</c:v>
                </c:pt>
                <c:pt idx="913">
                  <c:v>0.49999999999999983</c:v>
                </c:pt>
                <c:pt idx="914">
                  <c:v>0.50000000000000011</c:v>
                </c:pt>
                <c:pt idx="915">
                  <c:v>-0.49999999999999983</c:v>
                </c:pt>
                <c:pt idx="916">
                  <c:v>-0.50000000000000022</c:v>
                </c:pt>
                <c:pt idx="917">
                  <c:v>0</c:v>
                </c:pt>
                <c:pt idx="918">
                  <c:v>1</c:v>
                </c:pt>
                <c:pt idx="919">
                  <c:v>0</c:v>
                </c:pt>
                <c:pt idx="920">
                  <c:v>-0.5</c:v>
                </c:pt>
                <c:pt idx="921">
                  <c:v>-0.50000000000000033</c:v>
                </c:pt>
                <c:pt idx="922">
                  <c:v>0.49999999999999983</c:v>
                </c:pt>
                <c:pt idx="923">
                  <c:v>0.50000000000000011</c:v>
                </c:pt>
                <c:pt idx="924">
                  <c:v>-0.49999999999999983</c:v>
                </c:pt>
                <c:pt idx="925">
                  <c:v>-0.50000000000000022</c:v>
                </c:pt>
                <c:pt idx="926">
                  <c:v>0</c:v>
                </c:pt>
                <c:pt idx="927">
                  <c:v>1</c:v>
                </c:pt>
                <c:pt idx="928">
                  <c:v>0</c:v>
                </c:pt>
                <c:pt idx="929">
                  <c:v>-0.5</c:v>
                </c:pt>
                <c:pt idx="930">
                  <c:v>-0.50000000000000033</c:v>
                </c:pt>
                <c:pt idx="931">
                  <c:v>0.49999999999999983</c:v>
                </c:pt>
                <c:pt idx="932">
                  <c:v>0.50000000000000011</c:v>
                </c:pt>
                <c:pt idx="933">
                  <c:v>-0.49999999999999983</c:v>
                </c:pt>
                <c:pt idx="934">
                  <c:v>-0.50000000000000022</c:v>
                </c:pt>
                <c:pt idx="935">
                  <c:v>0</c:v>
                </c:pt>
                <c:pt idx="936">
                  <c:v>1</c:v>
                </c:pt>
                <c:pt idx="937">
                  <c:v>0</c:v>
                </c:pt>
                <c:pt idx="938">
                  <c:v>-0.5</c:v>
                </c:pt>
                <c:pt idx="939">
                  <c:v>-0.50000000000000033</c:v>
                </c:pt>
                <c:pt idx="940">
                  <c:v>0.49999999999999983</c:v>
                </c:pt>
                <c:pt idx="941">
                  <c:v>0.50000000000000011</c:v>
                </c:pt>
                <c:pt idx="942">
                  <c:v>-0.49999999999999983</c:v>
                </c:pt>
                <c:pt idx="943">
                  <c:v>-0.50000000000000022</c:v>
                </c:pt>
                <c:pt idx="944">
                  <c:v>0</c:v>
                </c:pt>
                <c:pt idx="945">
                  <c:v>1</c:v>
                </c:pt>
                <c:pt idx="946">
                  <c:v>0</c:v>
                </c:pt>
                <c:pt idx="947">
                  <c:v>-0.5</c:v>
                </c:pt>
                <c:pt idx="948">
                  <c:v>-0.50000000000000033</c:v>
                </c:pt>
                <c:pt idx="949">
                  <c:v>0.49999999999999983</c:v>
                </c:pt>
                <c:pt idx="950">
                  <c:v>0.50000000000000011</c:v>
                </c:pt>
                <c:pt idx="951">
                  <c:v>-0.49999999999999983</c:v>
                </c:pt>
                <c:pt idx="952">
                  <c:v>-0.50000000000000022</c:v>
                </c:pt>
                <c:pt idx="953">
                  <c:v>0</c:v>
                </c:pt>
                <c:pt idx="954">
                  <c:v>1</c:v>
                </c:pt>
                <c:pt idx="955">
                  <c:v>0</c:v>
                </c:pt>
                <c:pt idx="956">
                  <c:v>-0.5</c:v>
                </c:pt>
                <c:pt idx="957">
                  <c:v>-0.50000000000000033</c:v>
                </c:pt>
                <c:pt idx="958">
                  <c:v>0.49999999999999983</c:v>
                </c:pt>
                <c:pt idx="959">
                  <c:v>0.50000000000000011</c:v>
                </c:pt>
                <c:pt idx="960">
                  <c:v>-0.49999999999999983</c:v>
                </c:pt>
                <c:pt idx="961">
                  <c:v>-0.50000000000000022</c:v>
                </c:pt>
                <c:pt idx="962">
                  <c:v>0</c:v>
                </c:pt>
                <c:pt idx="963">
                  <c:v>1</c:v>
                </c:pt>
                <c:pt idx="964">
                  <c:v>0</c:v>
                </c:pt>
                <c:pt idx="965">
                  <c:v>-0.5</c:v>
                </c:pt>
                <c:pt idx="966">
                  <c:v>-0.50000000000000033</c:v>
                </c:pt>
                <c:pt idx="967">
                  <c:v>0.49999999999999983</c:v>
                </c:pt>
                <c:pt idx="968">
                  <c:v>0.50000000000000011</c:v>
                </c:pt>
                <c:pt idx="969">
                  <c:v>-0.49999999999999983</c:v>
                </c:pt>
                <c:pt idx="970">
                  <c:v>-0.50000000000000022</c:v>
                </c:pt>
                <c:pt idx="971">
                  <c:v>0</c:v>
                </c:pt>
                <c:pt idx="972">
                  <c:v>1</c:v>
                </c:pt>
                <c:pt idx="973">
                  <c:v>0</c:v>
                </c:pt>
                <c:pt idx="974">
                  <c:v>-0.5</c:v>
                </c:pt>
                <c:pt idx="975">
                  <c:v>-0.50000000000000033</c:v>
                </c:pt>
                <c:pt idx="976">
                  <c:v>0.49999999999999983</c:v>
                </c:pt>
                <c:pt idx="977">
                  <c:v>0.50000000000000011</c:v>
                </c:pt>
                <c:pt idx="978">
                  <c:v>-0.49999999999999983</c:v>
                </c:pt>
                <c:pt idx="979">
                  <c:v>-0.50000000000000022</c:v>
                </c:pt>
                <c:pt idx="980">
                  <c:v>0</c:v>
                </c:pt>
                <c:pt idx="981">
                  <c:v>1</c:v>
                </c:pt>
                <c:pt idx="982">
                  <c:v>0</c:v>
                </c:pt>
                <c:pt idx="983">
                  <c:v>-0.5</c:v>
                </c:pt>
                <c:pt idx="984">
                  <c:v>-0.50000000000000033</c:v>
                </c:pt>
                <c:pt idx="985">
                  <c:v>0.49999999999999983</c:v>
                </c:pt>
                <c:pt idx="986">
                  <c:v>0.50000000000000011</c:v>
                </c:pt>
                <c:pt idx="987">
                  <c:v>-0.49999999999999983</c:v>
                </c:pt>
                <c:pt idx="988">
                  <c:v>-0.50000000000000022</c:v>
                </c:pt>
                <c:pt idx="989">
                  <c:v>0</c:v>
                </c:pt>
                <c:pt idx="990">
                  <c:v>1</c:v>
                </c:pt>
                <c:pt idx="991">
                  <c:v>0</c:v>
                </c:pt>
                <c:pt idx="992">
                  <c:v>-0.5</c:v>
                </c:pt>
                <c:pt idx="993">
                  <c:v>-0.50000000000000033</c:v>
                </c:pt>
                <c:pt idx="994">
                  <c:v>0.49999999999999983</c:v>
                </c:pt>
                <c:pt idx="995">
                  <c:v>0.50000000000000011</c:v>
                </c:pt>
                <c:pt idx="996">
                  <c:v>-0.49999999999999983</c:v>
                </c:pt>
                <c:pt idx="997">
                  <c:v>-0.50000000000000022</c:v>
                </c:pt>
                <c:pt idx="998">
                  <c:v>0</c:v>
                </c:pt>
                <c:pt idx="999">
                  <c:v>1</c:v>
                </c:pt>
                <c:pt idx="1000">
                  <c:v>0</c:v>
                </c:pt>
                <c:pt idx="1001">
                  <c:v>-0.5</c:v>
                </c:pt>
                <c:pt idx="1002">
                  <c:v>-0.50000000000000033</c:v>
                </c:pt>
                <c:pt idx="1003">
                  <c:v>0.49999999999999983</c:v>
                </c:pt>
                <c:pt idx="1004">
                  <c:v>0.50000000000000011</c:v>
                </c:pt>
                <c:pt idx="1005">
                  <c:v>-0.49999999999999983</c:v>
                </c:pt>
                <c:pt idx="1006">
                  <c:v>-0.50000000000000022</c:v>
                </c:pt>
                <c:pt idx="1007">
                  <c:v>0</c:v>
                </c:pt>
                <c:pt idx="1008">
                  <c:v>1</c:v>
                </c:pt>
                <c:pt idx="1009">
                  <c:v>0</c:v>
                </c:pt>
                <c:pt idx="1010">
                  <c:v>-0.5</c:v>
                </c:pt>
                <c:pt idx="1011">
                  <c:v>-0.50000000000000033</c:v>
                </c:pt>
                <c:pt idx="1012">
                  <c:v>0.49999999999999983</c:v>
                </c:pt>
                <c:pt idx="1013">
                  <c:v>0.50000000000000011</c:v>
                </c:pt>
                <c:pt idx="1014">
                  <c:v>-0.49999999999999983</c:v>
                </c:pt>
                <c:pt idx="1015">
                  <c:v>-0.50000000000000022</c:v>
                </c:pt>
                <c:pt idx="1016">
                  <c:v>0</c:v>
                </c:pt>
                <c:pt idx="1017">
                  <c:v>1</c:v>
                </c:pt>
                <c:pt idx="1018">
                  <c:v>0</c:v>
                </c:pt>
                <c:pt idx="1019">
                  <c:v>-0.5</c:v>
                </c:pt>
                <c:pt idx="1020">
                  <c:v>-0.50000000000000033</c:v>
                </c:pt>
                <c:pt idx="1021">
                  <c:v>0.49999999999999983</c:v>
                </c:pt>
                <c:pt idx="1022">
                  <c:v>0.50000000000000011</c:v>
                </c:pt>
                <c:pt idx="1023">
                  <c:v>-0.49999999999999983</c:v>
                </c:pt>
                <c:pt idx="1024">
                  <c:v>-0.50000000000000022</c:v>
                </c:pt>
                <c:pt idx="1025">
                  <c:v>0</c:v>
                </c:pt>
                <c:pt idx="1026">
                  <c:v>1</c:v>
                </c:pt>
                <c:pt idx="1027">
                  <c:v>0</c:v>
                </c:pt>
                <c:pt idx="1028">
                  <c:v>-0.5</c:v>
                </c:pt>
                <c:pt idx="1029">
                  <c:v>-0.50000000000000033</c:v>
                </c:pt>
                <c:pt idx="1030">
                  <c:v>0.49999999999999983</c:v>
                </c:pt>
                <c:pt idx="1031">
                  <c:v>0.50000000000000011</c:v>
                </c:pt>
                <c:pt idx="1032">
                  <c:v>-0.49999999999999983</c:v>
                </c:pt>
                <c:pt idx="1033">
                  <c:v>-0.50000000000000022</c:v>
                </c:pt>
                <c:pt idx="1034">
                  <c:v>0</c:v>
                </c:pt>
                <c:pt idx="1035">
                  <c:v>1</c:v>
                </c:pt>
                <c:pt idx="1036">
                  <c:v>0</c:v>
                </c:pt>
                <c:pt idx="1037">
                  <c:v>-0.5</c:v>
                </c:pt>
                <c:pt idx="1038">
                  <c:v>-0.50000000000000033</c:v>
                </c:pt>
                <c:pt idx="1039">
                  <c:v>0.49999999999999983</c:v>
                </c:pt>
                <c:pt idx="1040">
                  <c:v>0.50000000000000011</c:v>
                </c:pt>
                <c:pt idx="1041">
                  <c:v>-0.49999999999999983</c:v>
                </c:pt>
                <c:pt idx="1042">
                  <c:v>-0.50000000000000022</c:v>
                </c:pt>
                <c:pt idx="1043">
                  <c:v>0</c:v>
                </c:pt>
                <c:pt idx="1044">
                  <c:v>1</c:v>
                </c:pt>
                <c:pt idx="1045">
                  <c:v>0</c:v>
                </c:pt>
                <c:pt idx="1046">
                  <c:v>-0.5</c:v>
                </c:pt>
                <c:pt idx="1047">
                  <c:v>-0.50000000000000033</c:v>
                </c:pt>
                <c:pt idx="1048">
                  <c:v>0.49999999999999983</c:v>
                </c:pt>
                <c:pt idx="1049">
                  <c:v>0.50000000000000011</c:v>
                </c:pt>
                <c:pt idx="1050">
                  <c:v>-0.49999999999999983</c:v>
                </c:pt>
                <c:pt idx="1051">
                  <c:v>-0.50000000000000022</c:v>
                </c:pt>
                <c:pt idx="1052">
                  <c:v>0</c:v>
                </c:pt>
                <c:pt idx="1053">
                  <c:v>1</c:v>
                </c:pt>
                <c:pt idx="1054">
                  <c:v>0</c:v>
                </c:pt>
                <c:pt idx="1055">
                  <c:v>-0.5</c:v>
                </c:pt>
                <c:pt idx="1056">
                  <c:v>-0.50000000000000033</c:v>
                </c:pt>
                <c:pt idx="1057">
                  <c:v>0.49999999999999983</c:v>
                </c:pt>
                <c:pt idx="1058">
                  <c:v>0.50000000000000011</c:v>
                </c:pt>
                <c:pt idx="1059">
                  <c:v>-0.49999999999999983</c:v>
                </c:pt>
                <c:pt idx="1060">
                  <c:v>-0.50000000000000022</c:v>
                </c:pt>
                <c:pt idx="1061">
                  <c:v>0</c:v>
                </c:pt>
                <c:pt idx="1062">
                  <c:v>1</c:v>
                </c:pt>
                <c:pt idx="1063">
                  <c:v>0</c:v>
                </c:pt>
                <c:pt idx="1064">
                  <c:v>-0.5</c:v>
                </c:pt>
                <c:pt idx="1065">
                  <c:v>-0.50000000000000033</c:v>
                </c:pt>
                <c:pt idx="1066">
                  <c:v>0.49999999999999983</c:v>
                </c:pt>
                <c:pt idx="1067">
                  <c:v>0.50000000000000011</c:v>
                </c:pt>
                <c:pt idx="1068">
                  <c:v>-0.49999999999999983</c:v>
                </c:pt>
                <c:pt idx="1069">
                  <c:v>-0.50000000000000022</c:v>
                </c:pt>
                <c:pt idx="1070">
                  <c:v>0</c:v>
                </c:pt>
                <c:pt idx="1071">
                  <c:v>1</c:v>
                </c:pt>
                <c:pt idx="1072">
                  <c:v>0</c:v>
                </c:pt>
                <c:pt idx="1073">
                  <c:v>-0.5</c:v>
                </c:pt>
                <c:pt idx="1074">
                  <c:v>-0.50000000000000033</c:v>
                </c:pt>
                <c:pt idx="1075">
                  <c:v>0.49999999999999983</c:v>
                </c:pt>
                <c:pt idx="1076">
                  <c:v>0.50000000000000011</c:v>
                </c:pt>
                <c:pt idx="1077">
                  <c:v>-0.49999999999999983</c:v>
                </c:pt>
                <c:pt idx="1078">
                  <c:v>-0.50000000000000022</c:v>
                </c:pt>
                <c:pt idx="1079">
                  <c:v>0</c:v>
                </c:pt>
                <c:pt idx="1080">
                  <c:v>1</c:v>
                </c:pt>
                <c:pt idx="1081">
                  <c:v>0</c:v>
                </c:pt>
                <c:pt idx="1082">
                  <c:v>-0.5</c:v>
                </c:pt>
                <c:pt idx="1083">
                  <c:v>-0.50000000000000033</c:v>
                </c:pt>
                <c:pt idx="1084">
                  <c:v>0.49999999999999983</c:v>
                </c:pt>
                <c:pt idx="1085">
                  <c:v>0.50000000000000011</c:v>
                </c:pt>
                <c:pt idx="1086">
                  <c:v>-0.49999999999999983</c:v>
                </c:pt>
                <c:pt idx="1087">
                  <c:v>-0.50000000000000022</c:v>
                </c:pt>
                <c:pt idx="1088">
                  <c:v>0</c:v>
                </c:pt>
                <c:pt idx="1089">
                  <c:v>1</c:v>
                </c:pt>
                <c:pt idx="1090">
                  <c:v>0</c:v>
                </c:pt>
                <c:pt idx="1091">
                  <c:v>-0.5</c:v>
                </c:pt>
                <c:pt idx="1092">
                  <c:v>-0.50000000000000033</c:v>
                </c:pt>
                <c:pt idx="1093">
                  <c:v>0.49999999999999983</c:v>
                </c:pt>
                <c:pt idx="1094">
                  <c:v>0.50000000000000011</c:v>
                </c:pt>
                <c:pt idx="1095">
                  <c:v>-0.49999999999999983</c:v>
                </c:pt>
                <c:pt idx="1096">
                  <c:v>-0.50000000000000022</c:v>
                </c:pt>
                <c:pt idx="1097">
                  <c:v>0</c:v>
                </c:pt>
                <c:pt idx="1098">
                  <c:v>1</c:v>
                </c:pt>
                <c:pt idx="1099">
                  <c:v>0</c:v>
                </c:pt>
                <c:pt idx="1100">
                  <c:v>-0.5</c:v>
                </c:pt>
                <c:pt idx="1101">
                  <c:v>-0.50000000000000033</c:v>
                </c:pt>
                <c:pt idx="1102">
                  <c:v>0.49999999999999983</c:v>
                </c:pt>
                <c:pt idx="1103">
                  <c:v>0.50000000000000011</c:v>
                </c:pt>
                <c:pt idx="1104">
                  <c:v>-0.49999999999999983</c:v>
                </c:pt>
                <c:pt idx="1105">
                  <c:v>-0.50000000000000022</c:v>
                </c:pt>
                <c:pt idx="1106">
                  <c:v>0</c:v>
                </c:pt>
                <c:pt idx="1107">
                  <c:v>1</c:v>
                </c:pt>
                <c:pt idx="1108">
                  <c:v>0</c:v>
                </c:pt>
                <c:pt idx="1109">
                  <c:v>-0.5</c:v>
                </c:pt>
                <c:pt idx="1110">
                  <c:v>-0.50000000000000033</c:v>
                </c:pt>
                <c:pt idx="1111">
                  <c:v>0.49999999999999983</c:v>
                </c:pt>
                <c:pt idx="1112">
                  <c:v>0.50000000000000011</c:v>
                </c:pt>
                <c:pt idx="1113">
                  <c:v>-0.49999999999999983</c:v>
                </c:pt>
                <c:pt idx="1114">
                  <c:v>-0.50000000000000022</c:v>
                </c:pt>
                <c:pt idx="1115">
                  <c:v>0</c:v>
                </c:pt>
                <c:pt idx="1116">
                  <c:v>1</c:v>
                </c:pt>
                <c:pt idx="1117">
                  <c:v>0</c:v>
                </c:pt>
                <c:pt idx="1118">
                  <c:v>-0.5</c:v>
                </c:pt>
                <c:pt idx="1119">
                  <c:v>-0.50000000000000033</c:v>
                </c:pt>
                <c:pt idx="1120">
                  <c:v>0.49999999999999983</c:v>
                </c:pt>
                <c:pt idx="1121">
                  <c:v>0.50000000000000011</c:v>
                </c:pt>
                <c:pt idx="1122">
                  <c:v>-0.49999999999999983</c:v>
                </c:pt>
                <c:pt idx="1123">
                  <c:v>-0.50000000000000022</c:v>
                </c:pt>
                <c:pt idx="1124">
                  <c:v>0</c:v>
                </c:pt>
                <c:pt idx="1125">
                  <c:v>1</c:v>
                </c:pt>
                <c:pt idx="1126">
                  <c:v>0</c:v>
                </c:pt>
                <c:pt idx="1127">
                  <c:v>-0.5</c:v>
                </c:pt>
                <c:pt idx="1128">
                  <c:v>-0.50000000000000033</c:v>
                </c:pt>
                <c:pt idx="1129">
                  <c:v>0.49999999999999983</c:v>
                </c:pt>
                <c:pt idx="1130">
                  <c:v>0.50000000000000011</c:v>
                </c:pt>
                <c:pt idx="1131">
                  <c:v>-0.49999999999999983</c:v>
                </c:pt>
                <c:pt idx="1132">
                  <c:v>-0.50000000000000022</c:v>
                </c:pt>
                <c:pt idx="1133">
                  <c:v>0</c:v>
                </c:pt>
                <c:pt idx="1134">
                  <c:v>1</c:v>
                </c:pt>
                <c:pt idx="1135">
                  <c:v>0</c:v>
                </c:pt>
                <c:pt idx="1136">
                  <c:v>-0.5</c:v>
                </c:pt>
                <c:pt idx="1137">
                  <c:v>-0.50000000000000033</c:v>
                </c:pt>
                <c:pt idx="1138">
                  <c:v>0.49999999999999983</c:v>
                </c:pt>
                <c:pt idx="1139">
                  <c:v>0.50000000000000011</c:v>
                </c:pt>
                <c:pt idx="1140">
                  <c:v>-0.49999999999999983</c:v>
                </c:pt>
                <c:pt idx="1141">
                  <c:v>-0.50000000000000022</c:v>
                </c:pt>
                <c:pt idx="1142">
                  <c:v>0</c:v>
                </c:pt>
                <c:pt idx="1143">
                  <c:v>1</c:v>
                </c:pt>
                <c:pt idx="1144">
                  <c:v>0</c:v>
                </c:pt>
                <c:pt idx="1145">
                  <c:v>-0.5</c:v>
                </c:pt>
                <c:pt idx="1146">
                  <c:v>-0.50000000000000033</c:v>
                </c:pt>
                <c:pt idx="1147">
                  <c:v>0.49999999999999983</c:v>
                </c:pt>
                <c:pt idx="1148">
                  <c:v>0.50000000000000011</c:v>
                </c:pt>
                <c:pt idx="1149">
                  <c:v>-0.49999999999999983</c:v>
                </c:pt>
                <c:pt idx="1150">
                  <c:v>-0.50000000000000022</c:v>
                </c:pt>
                <c:pt idx="1151">
                  <c:v>0</c:v>
                </c:pt>
                <c:pt idx="1152">
                  <c:v>1</c:v>
                </c:pt>
                <c:pt idx="1153">
                  <c:v>0</c:v>
                </c:pt>
                <c:pt idx="1154">
                  <c:v>-0.5</c:v>
                </c:pt>
                <c:pt idx="1155">
                  <c:v>-0.50000000000000033</c:v>
                </c:pt>
                <c:pt idx="1156">
                  <c:v>0.49999999999999983</c:v>
                </c:pt>
                <c:pt idx="1157">
                  <c:v>0.50000000000000011</c:v>
                </c:pt>
                <c:pt idx="1158">
                  <c:v>-0.49999999999999983</c:v>
                </c:pt>
                <c:pt idx="1159">
                  <c:v>-0.50000000000000022</c:v>
                </c:pt>
                <c:pt idx="1160">
                  <c:v>0</c:v>
                </c:pt>
                <c:pt idx="1161">
                  <c:v>1</c:v>
                </c:pt>
                <c:pt idx="1162">
                  <c:v>0</c:v>
                </c:pt>
                <c:pt idx="1163">
                  <c:v>-0.5</c:v>
                </c:pt>
                <c:pt idx="1164">
                  <c:v>-0.50000000000000033</c:v>
                </c:pt>
                <c:pt idx="1165">
                  <c:v>0.49999999999999983</c:v>
                </c:pt>
                <c:pt idx="1166">
                  <c:v>0.50000000000000011</c:v>
                </c:pt>
                <c:pt idx="1167">
                  <c:v>-0.49999999999999983</c:v>
                </c:pt>
                <c:pt idx="1168">
                  <c:v>-0.50000000000000022</c:v>
                </c:pt>
                <c:pt idx="1169">
                  <c:v>0</c:v>
                </c:pt>
                <c:pt idx="1170">
                  <c:v>1</c:v>
                </c:pt>
                <c:pt idx="1171">
                  <c:v>0</c:v>
                </c:pt>
                <c:pt idx="1172">
                  <c:v>-0.5</c:v>
                </c:pt>
                <c:pt idx="1173">
                  <c:v>-0.50000000000000033</c:v>
                </c:pt>
                <c:pt idx="1174">
                  <c:v>0.49999999999999983</c:v>
                </c:pt>
                <c:pt idx="1175">
                  <c:v>0.50000000000000011</c:v>
                </c:pt>
                <c:pt idx="1176">
                  <c:v>-0.49999999999999983</c:v>
                </c:pt>
                <c:pt idx="1177">
                  <c:v>-0.50000000000000022</c:v>
                </c:pt>
                <c:pt idx="1178">
                  <c:v>0</c:v>
                </c:pt>
                <c:pt idx="1179">
                  <c:v>1</c:v>
                </c:pt>
                <c:pt idx="1180">
                  <c:v>0</c:v>
                </c:pt>
                <c:pt idx="1181">
                  <c:v>-0.5</c:v>
                </c:pt>
                <c:pt idx="1182">
                  <c:v>-0.50000000000000033</c:v>
                </c:pt>
                <c:pt idx="1183">
                  <c:v>0.49999999999999983</c:v>
                </c:pt>
                <c:pt idx="1184">
                  <c:v>0.50000000000000011</c:v>
                </c:pt>
                <c:pt idx="1185">
                  <c:v>-0.49999999999999983</c:v>
                </c:pt>
                <c:pt idx="1186">
                  <c:v>-0.50000000000000022</c:v>
                </c:pt>
                <c:pt idx="1187">
                  <c:v>0</c:v>
                </c:pt>
                <c:pt idx="1188">
                  <c:v>1</c:v>
                </c:pt>
                <c:pt idx="1189">
                  <c:v>0</c:v>
                </c:pt>
                <c:pt idx="1190">
                  <c:v>-0.5</c:v>
                </c:pt>
                <c:pt idx="1191">
                  <c:v>-0.50000000000000033</c:v>
                </c:pt>
                <c:pt idx="1192">
                  <c:v>0.49999999999999983</c:v>
                </c:pt>
                <c:pt idx="1193">
                  <c:v>0.50000000000000011</c:v>
                </c:pt>
                <c:pt idx="1194">
                  <c:v>-0.49999999999999983</c:v>
                </c:pt>
                <c:pt idx="1195">
                  <c:v>-0.50000000000000022</c:v>
                </c:pt>
                <c:pt idx="1196">
                  <c:v>0</c:v>
                </c:pt>
                <c:pt idx="1197">
                  <c:v>1</c:v>
                </c:pt>
                <c:pt idx="1198">
                  <c:v>0</c:v>
                </c:pt>
                <c:pt idx="1199">
                  <c:v>-0.5</c:v>
                </c:pt>
                <c:pt idx="1200">
                  <c:v>-0.50000000000000033</c:v>
                </c:pt>
                <c:pt idx="1201">
                  <c:v>0.49999999999999983</c:v>
                </c:pt>
                <c:pt idx="1202">
                  <c:v>0.50000000000000011</c:v>
                </c:pt>
                <c:pt idx="1203">
                  <c:v>-0.49999999999999983</c:v>
                </c:pt>
                <c:pt idx="1204">
                  <c:v>-0.50000000000000022</c:v>
                </c:pt>
                <c:pt idx="1205">
                  <c:v>0</c:v>
                </c:pt>
                <c:pt idx="1206">
                  <c:v>1</c:v>
                </c:pt>
                <c:pt idx="1207">
                  <c:v>0</c:v>
                </c:pt>
                <c:pt idx="1208">
                  <c:v>-0.5</c:v>
                </c:pt>
                <c:pt idx="1209">
                  <c:v>-0.50000000000000033</c:v>
                </c:pt>
                <c:pt idx="1210">
                  <c:v>0.49999999999999983</c:v>
                </c:pt>
                <c:pt idx="1211">
                  <c:v>0.50000000000000011</c:v>
                </c:pt>
                <c:pt idx="1212">
                  <c:v>-0.49999999999999983</c:v>
                </c:pt>
                <c:pt idx="1213">
                  <c:v>-0.50000000000000022</c:v>
                </c:pt>
                <c:pt idx="1214">
                  <c:v>0</c:v>
                </c:pt>
                <c:pt idx="1215">
                  <c:v>1</c:v>
                </c:pt>
                <c:pt idx="1216">
                  <c:v>0</c:v>
                </c:pt>
                <c:pt idx="1217">
                  <c:v>-0.5</c:v>
                </c:pt>
                <c:pt idx="1218">
                  <c:v>-0.50000000000000033</c:v>
                </c:pt>
                <c:pt idx="1219">
                  <c:v>0.49999999999999983</c:v>
                </c:pt>
                <c:pt idx="1220">
                  <c:v>0.50000000000000011</c:v>
                </c:pt>
                <c:pt idx="1221">
                  <c:v>-0.49999999999999983</c:v>
                </c:pt>
                <c:pt idx="1222">
                  <c:v>-0.50000000000000022</c:v>
                </c:pt>
                <c:pt idx="1223">
                  <c:v>0</c:v>
                </c:pt>
                <c:pt idx="1224">
                  <c:v>1</c:v>
                </c:pt>
                <c:pt idx="1225">
                  <c:v>0</c:v>
                </c:pt>
                <c:pt idx="1226">
                  <c:v>-0.5</c:v>
                </c:pt>
                <c:pt idx="1227">
                  <c:v>-0.50000000000000033</c:v>
                </c:pt>
                <c:pt idx="1228">
                  <c:v>0.49999999999999983</c:v>
                </c:pt>
                <c:pt idx="1229">
                  <c:v>0.50000000000000011</c:v>
                </c:pt>
                <c:pt idx="1230">
                  <c:v>-0.49999999999999983</c:v>
                </c:pt>
                <c:pt idx="1231">
                  <c:v>-0.50000000000000022</c:v>
                </c:pt>
                <c:pt idx="1232">
                  <c:v>0</c:v>
                </c:pt>
                <c:pt idx="1233">
                  <c:v>1</c:v>
                </c:pt>
                <c:pt idx="1234">
                  <c:v>0</c:v>
                </c:pt>
                <c:pt idx="1235">
                  <c:v>-0.5</c:v>
                </c:pt>
                <c:pt idx="1236">
                  <c:v>-0.50000000000000033</c:v>
                </c:pt>
                <c:pt idx="1237">
                  <c:v>0.49999999999999983</c:v>
                </c:pt>
                <c:pt idx="1238">
                  <c:v>0.50000000000000011</c:v>
                </c:pt>
                <c:pt idx="1239">
                  <c:v>-0.49999999999999983</c:v>
                </c:pt>
                <c:pt idx="1240">
                  <c:v>-0.50000000000000022</c:v>
                </c:pt>
                <c:pt idx="1241">
                  <c:v>0</c:v>
                </c:pt>
                <c:pt idx="1242">
                  <c:v>1</c:v>
                </c:pt>
                <c:pt idx="1243">
                  <c:v>0</c:v>
                </c:pt>
                <c:pt idx="1244">
                  <c:v>-0.5</c:v>
                </c:pt>
                <c:pt idx="1245">
                  <c:v>-0.50000000000000033</c:v>
                </c:pt>
                <c:pt idx="1246">
                  <c:v>0.49999999999999983</c:v>
                </c:pt>
                <c:pt idx="1247">
                  <c:v>0.50000000000000011</c:v>
                </c:pt>
                <c:pt idx="1248">
                  <c:v>-0.49999999999999983</c:v>
                </c:pt>
                <c:pt idx="1249">
                  <c:v>-0.50000000000000022</c:v>
                </c:pt>
                <c:pt idx="1250">
                  <c:v>0</c:v>
                </c:pt>
                <c:pt idx="1251">
                  <c:v>1</c:v>
                </c:pt>
                <c:pt idx="1252">
                  <c:v>0</c:v>
                </c:pt>
                <c:pt idx="1253">
                  <c:v>-0.5</c:v>
                </c:pt>
                <c:pt idx="1254">
                  <c:v>-0.50000000000000033</c:v>
                </c:pt>
                <c:pt idx="1255">
                  <c:v>0.49999999999999983</c:v>
                </c:pt>
                <c:pt idx="1256">
                  <c:v>0.50000000000000011</c:v>
                </c:pt>
                <c:pt idx="1257">
                  <c:v>-0.49999999999999983</c:v>
                </c:pt>
                <c:pt idx="1258">
                  <c:v>-0.50000000000000022</c:v>
                </c:pt>
                <c:pt idx="1259">
                  <c:v>0</c:v>
                </c:pt>
                <c:pt idx="1260">
                  <c:v>1</c:v>
                </c:pt>
                <c:pt idx="1261">
                  <c:v>0</c:v>
                </c:pt>
                <c:pt idx="1262">
                  <c:v>-0.5</c:v>
                </c:pt>
                <c:pt idx="1263">
                  <c:v>-0.50000000000000033</c:v>
                </c:pt>
                <c:pt idx="1264">
                  <c:v>0.49999999999999983</c:v>
                </c:pt>
                <c:pt idx="1265">
                  <c:v>0.50000000000000011</c:v>
                </c:pt>
                <c:pt idx="1266">
                  <c:v>-0.49999999999999983</c:v>
                </c:pt>
                <c:pt idx="1267">
                  <c:v>-0.50000000000000022</c:v>
                </c:pt>
                <c:pt idx="1268">
                  <c:v>0</c:v>
                </c:pt>
                <c:pt idx="1269">
                  <c:v>1</c:v>
                </c:pt>
                <c:pt idx="1270">
                  <c:v>0</c:v>
                </c:pt>
                <c:pt idx="1271">
                  <c:v>-0.5</c:v>
                </c:pt>
                <c:pt idx="1272">
                  <c:v>-0.50000000000000033</c:v>
                </c:pt>
                <c:pt idx="1273">
                  <c:v>0.49999999999999983</c:v>
                </c:pt>
                <c:pt idx="1274">
                  <c:v>0.50000000000000011</c:v>
                </c:pt>
                <c:pt idx="1275">
                  <c:v>-0.49999999999999983</c:v>
                </c:pt>
                <c:pt idx="1276">
                  <c:v>-0.50000000000000022</c:v>
                </c:pt>
                <c:pt idx="1277">
                  <c:v>0</c:v>
                </c:pt>
                <c:pt idx="1278">
                  <c:v>1</c:v>
                </c:pt>
                <c:pt idx="1279">
                  <c:v>0</c:v>
                </c:pt>
                <c:pt idx="1280">
                  <c:v>-0.5</c:v>
                </c:pt>
                <c:pt idx="1281">
                  <c:v>-0.50000000000000033</c:v>
                </c:pt>
                <c:pt idx="1282">
                  <c:v>0.49999999999999983</c:v>
                </c:pt>
                <c:pt idx="1283">
                  <c:v>0.50000000000000011</c:v>
                </c:pt>
                <c:pt idx="1284">
                  <c:v>-0.49999999999999983</c:v>
                </c:pt>
                <c:pt idx="1285">
                  <c:v>-0.50000000000000022</c:v>
                </c:pt>
                <c:pt idx="1286">
                  <c:v>0</c:v>
                </c:pt>
                <c:pt idx="1287">
                  <c:v>1</c:v>
                </c:pt>
                <c:pt idx="1288">
                  <c:v>0</c:v>
                </c:pt>
                <c:pt idx="1289">
                  <c:v>-0.5</c:v>
                </c:pt>
                <c:pt idx="1290">
                  <c:v>-0.50000000000000033</c:v>
                </c:pt>
                <c:pt idx="1291">
                  <c:v>0.49999999999999983</c:v>
                </c:pt>
                <c:pt idx="1292">
                  <c:v>0.50000000000000011</c:v>
                </c:pt>
                <c:pt idx="1293">
                  <c:v>-0.49999999999999983</c:v>
                </c:pt>
                <c:pt idx="1294">
                  <c:v>-0.50000000000000022</c:v>
                </c:pt>
                <c:pt idx="1295">
                  <c:v>0</c:v>
                </c:pt>
                <c:pt idx="1296">
                  <c:v>1</c:v>
                </c:pt>
                <c:pt idx="1297">
                  <c:v>0</c:v>
                </c:pt>
                <c:pt idx="1298">
                  <c:v>-0.5</c:v>
                </c:pt>
                <c:pt idx="1299">
                  <c:v>-0.50000000000000033</c:v>
                </c:pt>
                <c:pt idx="1300">
                  <c:v>0.49999999999999983</c:v>
                </c:pt>
                <c:pt idx="1301">
                  <c:v>0.50000000000000011</c:v>
                </c:pt>
                <c:pt idx="1302">
                  <c:v>-0.49999999999999983</c:v>
                </c:pt>
                <c:pt idx="1303">
                  <c:v>-0.50000000000000022</c:v>
                </c:pt>
                <c:pt idx="1304">
                  <c:v>0</c:v>
                </c:pt>
                <c:pt idx="1305">
                  <c:v>1</c:v>
                </c:pt>
                <c:pt idx="1306">
                  <c:v>0</c:v>
                </c:pt>
                <c:pt idx="1307">
                  <c:v>-0.5</c:v>
                </c:pt>
                <c:pt idx="1308">
                  <c:v>-0.50000000000000033</c:v>
                </c:pt>
                <c:pt idx="1309">
                  <c:v>0.49999999999999983</c:v>
                </c:pt>
                <c:pt idx="1310">
                  <c:v>0.50000000000000011</c:v>
                </c:pt>
                <c:pt idx="1311">
                  <c:v>-0.49999999999999983</c:v>
                </c:pt>
                <c:pt idx="1312">
                  <c:v>-0.50000000000000022</c:v>
                </c:pt>
                <c:pt idx="1313">
                  <c:v>0</c:v>
                </c:pt>
                <c:pt idx="1314">
                  <c:v>1</c:v>
                </c:pt>
                <c:pt idx="1315">
                  <c:v>0</c:v>
                </c:pt>
                <c:pt idx="1316">
                  <c:v>-0.5</c:v>
                </c:pt>
                <c:pt idx="1317">
                  <c:v>-0.50000000000000033</c:v>
                </c:pt>
                <c:pt idx="1318">
                  <c:v>0.49999999999999983</c:v>
                </c:pt>
                <c:pt idx="1319">
                  <c:v>0.50000000000000011</c:v>
                </c:pt>
                <c:pt idx="1320">
                  <c:v>-0.49999999999999983</c:v>
                </c:pt>
                <c:pt idx="1321">
                  <c:v>-0.50000000000000022</c:v>
                </c:pt>
                <c:pt idx="1322">
                  <c:v>0</c:v>
                </c:pt>
                <c:pt idx="1323">
                  <c:v>1</c:v>
                </c:pt>
                <c:pt idx="1324">
                  <c:v>0</c:v>
                </c:pt>
                <c:pt idx="1325">
                  <c:v>-0.5</c:v>
                </c:pt>
                <c:pt idx="1326">
                  <c:v>-0.50000000000000033</c:v>
                </c:pt>
                <c:pt idx="1327">
                  <c:v>0.49999999999999983</c:v>
                </c:pt>
                <c:pt idx="1328">
                  <c:v>0.50000000000000011</c:v>
                </c:pt>
                <c:pt idx="1329">
                  <c:v>-0.49999999999999983</c:v>
                </c:pt>
                <c:pt idx="1330">
                  <c:v>-0.50000000000000022</c:v>
                </c:pt>
                <c:pt idx="1331">
                  <c:v>0</c:v>
                </c:pt>
                <c:pt idx="1332">
                  <c:v>1</c:v>
                </c:pt>
                <c:pt idx="1333">
                  <c:v>0</c:v>
                </c:pt>
                <c:pt idx="1334">
                  <c:v>-0.5</c:v>
                </c:pt>
                <c:pt idx="1335">
                  <c:v>-0.50000000000000033</c:v>
                </c:pt>
                <c:pt idx="1336">
                  <c:v>0.49999999999999983</c:v>
                </c:pt>
                <c:pt idx="1337">
                  <c:v>0.50000000000000011</c:v>
                </c:pt>
                <c:pt idx="1338">
                  <c:v>-0.49999999999999983</c:v>
                </c:pt>
                <c:pt idx="1339">
                  <c:v>-0.50000000000000022</c:v>
                </c:pt>
                <c:pt idx="1340">
                  <c:v>0</c:v>
                </c:pt>
                <c:pt idx="1341">
                  <c:v>1</c:v>
                </c:pt>
                <c:pt idx="1342">
                  <c:v>0</c:v>
                </c:pt>
                <c:pt idx="1343">
                  <c:v>-0.5</c:v>
                </c:pt>
                <c:pt idx="1344">
                  <c:v>-0.50000000000000033</c:v>
                </c:pt>
                <c:pt idx="1345">
                  <c:v>0.49999999999999983</c:v>
                </c:pt>
                <c:pt idx="1346">
                  <c:v>0.50000000000000011</c:v>
                </c:pt>
                <c:pt idx="1347">
                  <c:v>-0.49999999999999983</c:v>
                </c:pt>
                <c:pt idx="1348">
                  <c:v>-0.50000000000000022</c:v>
                </c:pt>
                <c:pt idx="1349">
                  <c:v>0</c:v>
                </c:pt>
                <c:pt idx="1350">
                  <c:v>1</c:v>
                </c:pt>
                <c:pt idx="1351">
                  <c:v>0</c:v>
                </c:pt>
                <c:pt idx="1352">
                  <c:v>-0.5</c:v>
                </c:pt>
                <c:pt idx="1353">
                  <c:v>-0.50000000000000033</c:v>
                </c:pt>
                <c:pt idx="1354">
                  <c:v>0.49999999999999983</c:v>
                </c:pt>
                <c:pt idx="1355">
                  <c:v>0.50000000000000011</c:v>
                </c:pt>
                <c:pt idx="1356">
                  <c:v>-0.49999999999999983</c:v>
                </c:pt>
                <c:pt idx="1357">
                  <c:v>-0.50000000000000022</c:v>
                </c:pt>
                <c:pt idx="1358">
                  <c:v>0</c:v>
                </c:pt>
                <c:pt idx="1359">
                  <c:v>1</c:v>
                </c:pt>
                <c:pt idx="1360">
                  <c:v>0</c:v>
                </c:pt>
                <c:pt idx="1361">
                  <c:v>-0.5</c:v>
                </c:pt>
                <c:pt idx="1362">
                  <c:v>-0.50000000000000033</c:v>
                </c:pt>
                <c:pt idx="1363">
                  <c:v>0.49999999999999983</c:v>
                </c:pt>
                <c:pt idx="1364">
                  <c:v>0.50000000000000011</c:v>
                </c:pt>
                <c:pt idx="1365">
                  <c:v>-0.49999999999999983</c:v>
                </c:pt>
                <c:pt idx="1366">
                  <c:v>-0.50000000000000022</c:v>
                </c:pt>
                <c:pt idx="1367">
                  <c:v>0</c:v>
                </c:pt>
                <c:pt idx="1368">
                  <c:v>1</c:v>
                </c:pt>
                <c:pt idx="1369">
                  <c:v>0</c:v>
                </c:pt>
                <c:pt idx="1370">
                  <c:v>-0.5</c:v>
                </c:pt>
                <c:pt idx="1371">
                  <c:v>-0.50000000000000033</c:v>
                </c:pt>
                <c:pt idx="1372">
                  <c:v>0.49999999999999983</c:v>
                </c:pt>
                <c:pt idx="1373">
                  <c:v>0.50000000000000011</c:v>
                </c:pt>
                <c:pt idx="1374">
                  <c:v>-0.49999999999999983</c:v>
                </c:pt>
                <c:pt idx="1375">
                  <c:v>-0.50000000000000022</c:v>
                </c:pt>
                <c:pt idx="1376">
                  <c:v>0</c:v>
                </c:pt>
                <c:pt idx="1377">
                  <c:v>1</c:v>
                </c:pt>
                <c:pt idx="1378">
                  <c:v>0</c:v>
                </c:pt>
                <c:pt idx="1379">
                  <c:v>-0.5</c:v>
                </c:pt>
                <c:pt idx="1380">
                  <c:v>-0.50000000000000033</c:v>
                </c:pt>
                <c:pt idx="1381">
                  <c:v>0.49999999999999983</c:v>
                </c:pt>
                <c:pt idx="1382">
                  <c:v>0.50000000000000011</c:v>
                </c:pt>
                <c:pt idx="1383">
                  <c:v>-0.49999999999999983</c:v>
                </c:pt>
                <c:pt idx="1384">
                  <c:v>-0.50000000000000022</c:v>
                </c:pt>
                <c:pt idx="1385">
                  <c:v>0</c:v>
                </c:pt>
                <c:pt idx="1386">
                  <c:v>1</c:v>
                </c:pt>
                <c:pt idx="1387">
                  <c:v>0</c:v>
                </c:pt>
                <c:pt idx="1388">
                  <c:v>-0.5</c:v>
                </c:pt>
                <c:pt idx="1389">
                  <c:v>-0.50000000000000033</c:v>
                </c:pt>
                <c:pt idx="1390">
                  <c:v>0.49999999999999983</c:v>
                </c:pt>
                <c:pt idx="1391">
                  <c:v>0.50000000000000011</c:v>
                </c:pt>
                <c:pt idx="1392">
                  <c:v>-0.49999999999999983</c:v>
                </c:pt>
                <c:pt idx="1393">
                  <c:v>-0.50000000000000022</c:v>
                </c:pt>
                <c:pt idx="1394">
                  <c:v>0</c:v>
                </c:pt>
                <c:pt idx="1395">
                  <c:v>1</c:v>
                </c:pt>
                <c:pt idx="1396">
                  <c:v>0</c:v>
                </c:pt>
                <c:pt idx="1397">
                  <c:v>-0.5</c:v>
                </c:pt>
                <c:pt idx="1398">
                  <c:v>-0.50000000000000033</c:v>
                </c:pt>
                <c:pt idx="1399">
                  <c:v>0.49999999999999983</c:v>
                </c:pt>
                <c:pt idx="1400">
                  <c:v>0.50000000000000011</c:v>
                </c:pt>
                <c:pt idx="1401">
                  <c:v>-0.49999999999999983</c:v>
                </c:pt>
                <c:pt idx="1402">
                  <c:v>-0.50000000000000022</c:v>
                </c:pt>
                <c:pt idx="1403">
                  <c:v>0</c:v>
                </c:pt>
                <c:pt idx="1404">
                  <c:v>1</c:v>
                </c:pt>
                <c:pt idx="1405">
                  <c:v>0</c:v>
                </c:pt>
                <c:pt idx="1406">
                  <c:v>-0.5</c:v>
                </c:pt>
                <c:pt idx="1407">
                  <c:v>-0.50000000000000033</c:v>
                </c:pt>
                <c:pt idx="1408">
                  <c:v>0.49999999999999983</c:v>
                </c:pt>
                <c:pt idx="1409">
                  <c:v>0.50000000000000011</c:v>
                </c:pt>
                <c:pt idx="1410">
                  <c:v>-0.49999999999999983</c:v>
                </c:pt>
                <c:pt idx="1411">
                  <c:v>-0.50000000000000022</c:v>
                </c:pt>
                <c:pt idx="1412">
                  <c:v>0</c:v>
                </c:pt>
                <c:pt idx="1413">
                  <c:v>1</c:v>
                </c:pt>
                <c:pt idx="1414">
                  <c:v>0</c:v>
                </c:pt>
                <c:pt idx="1415">
                  <c:v>-0.5</c:v>
                </c:pt>
                <c:pt idx="1416">
                  <c:v>-0.50000000000000033</c:v>
                </c:pt>
                <c:pt idx="1417">
                  <c:v>0.49999999999999983</c:v>
                </c:pt>
                <c:pt idx="1418">
                  <c:v>0.50000000000000011</c:v>
                </c:pt>
                <c:pt idx="1419">
                  <c:v>-0.49999999999999983</c:v>
                </c:pt>
                <c:pt idx="1420">
                  <c:v>-0.50000000000000022</c:v>
                </c:pt>
                <c:pt idx="1421">
                  <c:v>0</c:v>
                </c:pt>
                <c:pt idx="1422">
                  <c:v>1</c:v>
                </c:pt>
                <c:pt idx="1423">
                  <c:v>0</c:v>
                </c:pt>
                <c:pt idx="1424">
                  <c:v>-0.5</c:v>
                </c:pt>
                <c:pt idx="1425">
                  <c:v>-0.50000000000000033</c:v>
                </c:pt>
                <c:pt idx="1426">
                  <c:v>0.49999999999999983</c:v>
                </c:pt>
                <c:pt idx="1427">
                  <c:v>0.50000000000000011</c:v>
                </c:pt>
                <c:pt idx="1428">
                  <c:v>-0.49999999999999983</c:v>
                </c:pt>
                <c:pt idx="1429">
                  <c:v>-0.50000000000000022</c:v>
                </c:pt>
                <c:pt idx="1430">
                  <c:v>0</c:v>
                </c:pt>
                <c:pt idx="1431">
                  <c:v>1</c:v>
                </c:pt>
                <c:pt idx="1432">
                  <c:v>0</c:v>
                </c:pt>
                <c:pt idx="1433">
                  <c:v>-0.5</c:v>
                </c:pt>
                <c:pt idx="1434">
                  <c:v>-0.50000000000000033</c:v>
                </c:pt>
                <c:pt idx="1435">
                  <c:v>0.49999999999999983</c:v>
                </c:pt>
                <c:pt idx="1436">
                  <c:v>0.50000000000000011</c:v>
                </c:pt>
                <c:pt idx="1437">
                  <c:v>-0.49999999999999983</c:v>
                </c:pt>
                <c:pt idx="1438">
                  <c:v>-0.50000000000000022</c:v>
                </c:pt>
                <c:pt idx="1439">
                  <c:v>0</c:v>
                </c:pt>
                <c:pt idx="1440">
                  <c:v>1</c:v>
                </c:pt>
                <c:pt idx="1441">
                  <c:v>0</c:v>
                </c:pt>
                <c:pt idx="1442">
                  <c:v>-0.5</c:v>
                </c:pt>
                <c:pt idx="1443">
                  <c:v>-0.50000000000000033</c:v>
                </c:pt>
                <c:pt idx="1444">
                  <c:v>0.49999999999999983</c:v>
                </c:pt>
                <c:pt idx="1445">
                  <c:v>0.50000000000000011</c:v>
                </c:pt>
                <c:pt idx="1446">
                  <c:v>-0.49999999999999983</c:v>
                </c:pt>
                <c:pt idx="1447">
                  <c:v>-0.50000000000000022</c:v>
                </c:pt>
                <c:pt idx="1448">
                  <c:v>0</c:v>
                </c:pt>
                <c:pt idx="1449">
                  <c:v>1</c:v>
                </c:pt>
                <c:pt idx="1450">
                  <c:v>0</c:v>
                </c:pt>
                <c:pt idx="1451">
                  <c:v>-0.5</c:v>
                </c:pt>
                <c:pt idx="1452">
                  <c:v>-0.50000000000000033</c:v>
                </c:pt>
                <c:pt idx="1453">
                  <c:v>0.49999999999999983</c:v>
                </c:pt>
                <c:pt idx="1454">
                  <c:v>0.50000000000000011</c:v>
                </c:pt>
                <c:pt idx="1455">
                  <c:v>-0.49999999999999983</c:v>
                </c:pt>
                <c:pt idx="1456">
                  <c:v>-0.50000000000000022</c:v>
                </c:pt>
                <c:pt idx="1457">
                  <c:v>0</c:v>
                </c:pt>
                <c:pt idx="1458">
                  <c:v>1</c:v>
                </c:pt>
                <c:pt idx="1459">
                  <c:v>0</c:v>
                </c:pt>
                <c:pt idx="1460">
                  <c:v>-0.5</c:v>
                </c:pt>
                <c:pt idx="1461">
                  <c:v>-0.50000000000000033</c:v>
                </c:pt>
                <c:pt idx="1462">
                  <c:v>0.49999999999999983</c:v>
                </c:pt>
                <c:pt idx="1463">
                  <c:v>0.50000000000000011</c:v>
                </c:pt>
                <c:pt idx="1464">
                  <c:v>-0.49999999999999983</c:v>
                </c:pt>
                <c:pt idx="1465">
                  <c:v>-0.50000000000000022</c:v>
                </c:pt>
                <c:pt idx="1466">
                  <c:v>0</c:v>
                </c:pt>
                <c:pt idx="1467">
                  <c:v>1</c:v>
                </c:pt>
                <c:pt idx="1468">
                  <c:v>0</c:v>
                </c:pt>
                <c:pt idx="1469">
                  <c:v>-0.5</c:v>
                </c:pt>
                <c:pt idx="1470">
                  <c:v>-0.50000000000000033</c:v>
                </c:pt>
                <c:pt idx="1471">
                  <c:v>0.49999999999999983</c:v>
                </c:pt>
                <c:pt idx="1472">
                  <c:v>0.50000000000000011</c:v>
                </c:pt>
                <c:pt idx="1473">
                  <c:v>-0.49999999999999983</c:v>
                </c:pt>
                <c:pt idx="1474">
                  <c:v>-0.50000000000000022</c:v>
                </c:pt>
                <c:pt idx="1475">
                  <c:v>0</c:v>
                </c:pt>
                <c:pt idx="1476">
                  <c:v>1</c:v>
                </c:pt>
                <c:pt idx="1477">
                  <c:v>0</c:v>
                </c:pt>
                <c:pt idx="1478">
                  <c:v>-0.5</c:v>
                </c:pt>
                <c:pt idx="1479">
                  <c:v>-0.50000000000000033</c:v>
                </c:pt>
                <c:pt idx="1480">
                  <c:v>0.49999999999999983</c:v>
                </c:pt>
                <c:pt idx="1481">
                  <c:v>0.50000000000000011</c:v>
                </c:pt>
                <c:pt idx="1482">
                  <c:v>-0.49999999999999983</c:v>
                </c:pt>
                <c:pt idx="1483">
                  <c:v>-0.50000000000000022</c:v>
                </c:pt>
                <c:pt idx="1484">
                  <c:v>0</c:v>
                </c:pt>
                <c:pt idx="1485">
                  <c:v>1</c:v>
                </c:pt>
                <c:pt idx="1486">
                  <c:v>0</c:v>
                </c:pt>
                <c:pt idx="1487">
                  <c:v>-0.5</c:v>
                </c:pt>
                <c:pt idx="1488">
                  <c:v>-0.50000000000000033</c:v>
                </c:pt>
                <c:pt idx="1489">
                  <c:v>0.49999999999999983</c:v>
                </c:pt>
                <c:pt idx="1490">
                  <c:v>0.50000000000000011</c:v>
                </c:pt>
                <c:pt idx="1491">
                  <c:v>-0.49999999999999983</c:v>
                </c:pt>
                <c:pt idx="1492">
                  <c:v>-0.50000000000000022</c:v>
                </c:pt>
                <c:pt idx="1493">
                  <c:v>0</c:v>
                </c:pt>
                <c:pt idx="1494">
                  <c:v>1</c:v>
                </c:pt>
                <c:pt idx="1495">
                  <c:v>0</c:v>
                </c:pt>
                <c:pt idx="1496">
                  <c:v>-0.5</c:v>
                </c:pt>
                <c:pt idx="1497">
                  <c:v>-0.50000000000000033</c:v>
                </c:pt>
                <c:pt idx="1498">
                  <c:v>0.49999999999999983</c:v>
                </c:pt>
                <c:pt idx="1499">
                  <c:v>0.50000000000000011</c:v>
                </c:pt>
                <c:pt idx="1500">
                  <c:v>-0.49999999999999983</c:v>
                </c:pt>
                <c:pt idx="1501">
                  <c:v>-0.50000000000000022</c:v>
                </c:pt>
                <c:pt idx="1502">
                  <c:v>0</c:v>
                </c:pt>
                <c:pt idx="1503">
                  <c:v>1</c:v>
                </c:pt>
                <c:pt idx="1504">
                  <c:v>0</c:v>
                </c:pt>
                <c:pt idx="1505">
                  <c:v>-0.5</c:v>
                </c:pt>
                <c:pt idx="1506">
                  <c:v>-0.50000000000000033</c:v>
                </c:pt>
                <c:pt idx="1507">
                  <c:v>0.49999999999999983</c:v>
                </c:pt>
                <c:pt idx="1508">
                  <c:v>0.50000000000000011</c:v>
                </c:pt>
                <c:pt idx="1509">
                  <c:v>-0.49999999999999983</c:v>
                </c:pt>
                <c:pt idx="1510">
                  <c:v>-0.50000000000000022</c:v>
                </c:pt>
                <c:pt idx="1511">
                  <c:v>0</c:v>
                </c:pt>
                <c:pt idx="1512">
                  <c:v>1</c:v>
                </c:pt>
                <c:pt idx="1513">
                  <c:v>0</c:v>
                </c:pt>
                <c:pt idx="1514">
                  <c:v>-0.5</c:v>
                </c:pt>
                <c:pt idx="1515">
                  <c:v>-0.50000000000000033</c:v>
                </c:pt>
                <c:pt idx="1516">
                  <c:v>0.49999999999999983</c:v>
                </c:pt>
                <c:pt idx="1517">
                  <c:v>0.50000000000000011</c:v>
                </c:pt>
                <c:pt idx="1518">
                  <c:v>-0.49999999999999983</c:v>
                </c:pt>
                <c:pt idx="1519">
                  <c:v>-0.50000000000000022</c:v>
                </c:pt>
                <c:pt idx="1520">
                  <c:v>0</c:v>
                </c:pt>
                <c:pt idx="1521">
                  <c:v>1</c:v>
                </c:pt>
                <c:pt idx="1522">
                  <c:v>0</c:v>
                </c:pt>
                <c:pt idx="1523">
                  <c:v>-0.5</c:v>
                </c:pt>
                <c:pt idx="1524">
                  <c:v>-0.50000000000000033</c:v>
                </c:pt>
                <c:pt idx="1525">
                  <c:v>0.49999999999999983</c:v>
                </c:pt>
                <c:pt idx="1526">
                  <c:v>0.50000000000000011</c:v>
                </c:pt>
                <c:pt idx="1527">
                  <c:v>-0.49999999999999983</c:v>
                </c:pt>
                <c:pt idx="1528">
                  <c:v>-0.50000000000000022</c:v>
                </c:pt>
                <c:pt idx="1529">
                  <c:v>0</c:v>
                </c:pt>
                <c:pt idx="1530">
                  <c:v>1</c:v>
                </c:pt>
                <c:pt idx="1531">
                  <c:v>0</c:v>
                </c:pt>
                <c:pt idx="1532">
                  <c:v>-0.5</c:v>
                </c:pt>
                <c:pt idx="1533">
                  <c:v>-0.50000000000000033</c:v>
                </c:pt>
                <c:pt idx="1534">
                  <c:v>0.49999999999999983</c:v>
                </c:pt>
                <c:pt idx="1535">
                  <c:v>0.50000000000000011</c:v>
                </c:pt>
                <c:pt idx="1536">
                  <c:v>-0.49999999999999983</c:v>
                </c:pt>
                <c:pt idx="1537">
                  <c:v>-0.50000000000000022</c:v>
                </c:pt>
                <c:pt idx="1538">
                  <c:v>0</c:v>
                </c:pt>
                <c:pt idx="1539">
                  <c:v>1</c:v>
                </c:pt>
                <c:pt idx="1540">
                  <c:v>0</c:v>
                </c:pt>
                <c:pt idx="1541">
                  <c:v>-0.5</c:v>
                </c:pt>
                <c:pt idx="1542">
                  <c:v>-0.50000000000000033</c:v>
                </c:pt>
                <c:pt idx="1543">
                  <c:v>0.49999999999999983</c:v>
                </c:pt>
                <c:pt idx="1544">
                  <c:v>0.50000000000000011</c:v>
                </c:pt>
                <c:pt idx="1545">
                  <c:v>-0.49999999999999983</c:v>
                </c:pt>
                <c:pt idx="1546">
                  <c:v>-0.50000000000000022</c:v>
                </c:pt>
                <c:pt idx="1547">
                  <c:v>0</c:v>
                </c:pt>
                <c:pt idx="1548">
                  <c:v>1</c:v>
                </c:pt>
                <c:pt idx="1549">
                  <c:v>0</c:v>
                </c:pt>
                <c:pt idx="1550">
                  <c:v>-0.5</c:v>
                </c:pt>
                <c:pt idx="1551">
                  <c:v>-0.50000000000000033</c:v>
                </c:pt>
                <c:pt idx="1552">
                  <c:v>0.49999999999999983</c:v>
                </c:pt>
                <c:pt idx="1553">
                  <c:v>0.50000000000000011</c:v>
                </c:pt>
                <c:pt idx="1554">
                  <c:v>-0.49999999999999983</c:v>
                </c:pt>
                <c:pt idx="1555">
                  <c:v>-0.50000000000000022</c:v>
                </c:pt>
                <c:pt idx="1556">
                  <c:v>0</c:v>
                </c:pt>
                <c:pt idx="1557">
                  <c:v>1</c:v>
                </c:pt>
                <c:pt idx="1558">
                  <c:v>0</c:v>
                </c:pt>
                <c:pt idx="1559">
                  <c:v>-0.5</c:v>
                </c:pt>
                <c:pt idx="1560">
                  <c:v>-0.50000000000000033</c:v>
                </c:pt>
                <c:pt idx="1561">
                  <c:v>0.49999999999999983</c:v>
                </c:pt>
                <c:pt idx="1562">
                  <c:v>0.50000000000000011</c:v>
                </c:pt>
                <c:pt idx="1563">
                  <c:v>-0.49999999999999983</c:v>
                </c:pt>
                <c:pt idx="1564">
                  <c:v>-0.50000000000000022</c:v>
                </c:pt>
                <c:pt idx="1565">
                  <c:v>0</c:v>
                </c:pt>
                <c:pt idx="1566">
                  <c:v>1</c:v>
                </c:pt>
                <c:pt idx="1567">
                  <c:v>0</c:v>
                </c:pt>
                <c:pt idx="1568">
                  <c:v>-0.5</c:v>
                </c:pt>
                <c:pt idx="1569">
                  <c:v>-0.50000000000000033</c:v>
                </c:pt>
                <c:pt idx="1570">
                  <c:v>0.49999999999999983</c:v>
                </c:pt>
                <c:pt idx="1571">
                  <c:v>0.50000000000000011</c:v>
                </c:pt>
                <c:pt idx="1572">
                  <c:v>-0.49999999999999983</c:v>
                </c:pt>
                <c:pt idx="1573">
                  <c:v>-0.50000000000000022</c:v>
                </c:pt>
                <c:pt idx="1574">
                  <c:v>0</c:v>
                </c:pt>
                <c:pt idx="1575">
                  <c:v>1</c:v>
                </c:pt>
                <c:pt idx="1576">
                  <c:v>0</c:v>
                </c:pt>
                <c:pt idx="1577">
                  <c:v>-0.5</c:v>
                </c:pt>
                <c:pt idx="1578">
                  <c:v>-0.50000000000000033</c:v>
                </c:pt>
                <c:pt idx="1579">
                  <c:v>0.49999999999999983</c:v>
                </c:pt>
                <c:pt idx="1580">
                  <c:v>0.50000000000000011</c:v>
                </c:pt>
                <c:pt idx="1581">
                  <c:v>-0.49999999999999983</c:v>
                </c:pt>
                <c:pt idx="1582">
                  <c:v>-0.50000000000000022</c:v>
                </c:pt>
                <c:pt idx="1583">
                  <c:v>0</c:v>
                </c:pt>
                <c:pt idx="1584">
                  <c:v>1</c:v>
                </c:pt>
                <c:pt idx="1585">
                  <c:v>0</c:v>
                </c:pt>
                <c:pt idx="1586">
                  <c:v>-0.5</c:v>
                </c:pt>
                <c:pt idx="1587">
                  <c:v>-0.50000000000000033</c:v>
                </c:pt>
                <c:pt idx="1588">
                  <c:v>0.49999999999999983</c:v>
                </c:pt>
                <c:pt idx="1589">
                  <c:v>0.50000000000000011</c:v>
                </c:pt>
                <c:pt idx="1590">
                  <c:v>-0.49999999999999983</c:v>
                </c:pt>
                <c:pt idx="1591">
                  <c:v>-0.50000000000000022</c:v>
                </c:pt>
                <c:pt idx="1592">
                  <c:v>0</c:v>
                </c:pt>
                <c:pt idx="1593">
                  <c:v>1</c:v>
                </c:pt>
                <c:pt idx="1594">
                  <c:v>0</c:v>
                </c:pt>
                <c:pt idx="1595">
                  <c:v>-0.5</c:v>
                </c:pt>
                <c:pt idx="1596">
                  <c:v>-0.50000000000000033</c:v>
                </c:pt>
                <c:pt idx="1597">
                  <c:v>0.49999999999999983</c:v>
                </c:pt>
                <c:pt idx="1598">
                  <c:v>0.50000000000000011</c:v>
                </c:pt>
                <c:pt idx="1599">
                  <c:v>-0.49999999999999983</c:v>
                </c:pt>
                <c:pt idx="1600">
                  <c:v>-0.50000000000000022</c:v>
                </c:pt>
                <c:pt idx="1601">
                  <c:v>0</c:v>
                </c:pt>
                <c:pt idx="1602">
                  <c:v>1</c:v>
                </c:pt>
                <c:pt idx="1603">
                  <c:v>0</c:v>
                </c:pt>
                <c:pt idx="1604">
                  <c:v>-0.5</c:v>
                </c:pt>
                <c:pt idx="1605">
                  <c:v>-0.50000000000000033</c:v>
                </c:pt>
                <c:pt idx="1606">
                  <c:v>0.49999999999999983</c:v>
                </c:pt>
                <c:pt idx="1607">
                  <c:v>0.50000000000000011</c:v>
                </c:pt>
                <c:pt idx="1608">
                  <c:v>-0.49999999999999983</c:v>
                </c:pt>
                <c:pt idx="1609">
                  <c:v>-0.50000000000000022</c:v>
                </c:pt>
                <c:pt idx="1610">
                  <c:v>0</c:v>
                </c:pt>
                <c:pt idx="1611">
                  <c:v>1</c:v>
                </c:pt>
                <c:pt idx="1612">
                  <c:v>0</c:v>
                </c:pt>
                <c:pt idx="1613">
                  <c:v>-0.5</c:v>
                </c:pt>
                <c:pt idx="1614">
                  <c:v>-0.50000000000000033</c:v>
                </c:pt>
                <c:pt idx="1615">
                  <c:v>0.49999999999999983</c:v>
                </c:pt>
                <c:pt idx="1616">
                  <c:v>0.50000000000000011</c:v>
                </c:pt>
                <c:pt idx="1617">
                  <c:v>-0.49999999999999983</c:v>
                </c:pt>
                <c:pt idx="1618">
                  <c:v>-0.50000000000000022</c:v>
                </c:pt>
                <c:pt idx="1619">
                  <c:v>0</c:v>
                </c:pt>
                <c:pt idx="1620">
                  <c:v>1</c:v>
                </c:pt>
                <c:pt idx="1621">
                  <c:v>0</c:v>
                </c:pt>
                <c:pt idx="1622">
                  <c:v>-0.5</c:v>
                </c:pt>
                <c:pt idx="1623">
                  <c:v>-0.50000000000000033</c:v>
                </c:pt>
                <c:pt idx="1624">
                  <c:v>0.49999999999999983</c:v>
                </c:pt>
                <c:pt idx="1625">
                  <c:v>0.50000000000000011</c:v>
                </c:pt>
                <c:pt idx="1626">
                  <c:v>-0.49999999999999983</c:v>
                </c:pt>
                <c:pt idx="1627">
                  <c:v>-0.50000000000000022</c:v>
                </c:pt>
                <c:pt idx="1628">
                  <c:v>0</c:v>
                </c:pt>
                <c:pt idx="1629">
                  <c:v>1</c:v>
                </c:pt>
                <c:pt idx="1630">
                  <c:v>0</c:v>
                </c:pt>
                <c:pt idx="1631">
                  <c:v>-0.5</c:v>
                </c:pt>
                <c:pt idx="1632">
                  <c:v>-0.50000000000000033</c:v>
                </c:pt>
                <c:pt idx="1633">
                  <c:v>0.49999999999999983</c:v>
                </c:pt>
                <c:pt idx="1634">
                  <c:v>0.50000000000000011</c:v>
                </c:pt>
                <c:pt idx="1635">
                  <c:v>-0.49999999999999983</c:v>
                </c:pt>
                <c:pt idx="1636">
                  <c:v>-0.50000000000000022</c:v>
                </c:pt>
                <c:pt idx="1637">
                  <c:v>0</c:v>
                </c:pt>
                <c:pt idx="1638">
                  <c:v>1</c:v>
                </c:pt>
                <c:pt idx="1639">
                  <c:v>0</c:v>
                </c:pt>
                <c:pt idx="1640">
                  <c:v>-0.5</c:v>
                </c:pt>
                <c:pt idx="1641">
                  <c:v>-0.50000000000000033</c:v>
                </c:pt>
                <c:pt idx="1642">
                  <c:v>0.49999999999999983</c:v>
                </c:pt>
                <c:pt idx="1643">
                  <c:v>0.50000000000000011</c:v>
                </c:pt>
                <c:pt idx="1644">
                  <c:v>-0.49999999999999983</c:v>
                </c:pt>
                <c:pt idx="1645">
                  <c:v>-0.50000000000000022</c:v>
                </c:pt>
                <c:pt idx="1646">
                  <c:v>0</c:v>
                </c:pt>
                <c:pt idx="1647">
                  <c:v>1</c:v>
                </c:pt>
                <c:pt idx="1648">
                  <c:v>0</c:v>
                </c:pt>
                <c:pt idx="1649">
                  <c:v>-0.5</c:v>
                </c:pt>
                <c:pt idx="1650">
                  <c:v>-0.50000000000000033</c:v>
                </c:pt>
                <c:pt idx="1651">
                  <c:v>0.49999999999999983</c:v>
                </c:pt>
                <c:pt idx="1652">
                  <c:v>0.50000000000000011</c:v>
                </c:pt>
                <c:pt idx="1653">
                  <c:v>-0.49999999999999983</c:v>
                </c:pt>
                <c:pt idx="1654">
                  <c:v>-0.50000000000000022</c:v>
                </c:pt>
                <c:pt idx="1655">
                  <c:v>0</c:v>
                </c:pt>
                <c:pt idx="1656">
                  <c:v>1</c:v>
                </c:pt>
                <c:pt idx="1657">
                  <c:v>0</c:v>
                </c:pt>
                <c:pt idx="1658">
                  <c:v>-0.5</c:v>
                </c:pt>
                <c:pt idx="1659">
                  <c:v>-0.50000000000000033</c:v>
                </c:pt>
                <c:pt idx="1660">
                  <c:v>0.49999999999999983</c:v>
                </c:pt>
                <c:pt idx="1661">
                  <c:v>0.50000000000000011</c:v>
                </c:pt>
                <c:pt idx="1662">
                  <c:v>-0.49999999999999983</c:v>
                </c:pt>
                <c:pt idx="1663">
                  <c:v>-0.50000000000000022</c:v>
                </c:pt>
                <c:pt idx="1664">
                  <c:v>0</c:v>
                </c:pt>
                <c:pt idx="1665">
                  <c:v>1</c:v>
                </c:pt>
                <c:pt idx="1666">
                  <c:v>0</c:v>
                </c:pt>
                <c:pt idx="1667">
                  <c:v>-0.5</c:v>
                </c:pt>
                <c:pt idx="1668">
                  <c:v>-0.50000000000000033</c:v>
                </c:pt>
                <c:pt idx="1669">
                  <c:v>0.49999999999999983</c:v>
                </c:pt>
                <c:pt idx="1670">
                  <c:v>0.50000000000000011</c:v>
                </c:pt>
                <c:pt idx="1671">
                  <c:v>-0.49999999999999983</c:v>
                </c:pt>
                <c:pt idx="1672">
                  <c:v>-0.50000000000000022</c:v>
                </c:pt>
                <c:pt idx="1673">
                  <c:v>0</c:v>
                </c:pt>
                <c:pt idx="1674">
                  <c:v>1</c:v>
                </c:pt>
                <c:pt idx="1675">
                  <c:v>0</c:v>
                </c:pt>
                <c:pt idx="1676">
                  <c:v>-0.5</c:v>
                </c:pt>
                <c:pt idx="1677">
                  <c:v>-0.50000000000000033</c:v>
                </c:pt>
                <c:pt idx="1678">
                  <c:v>0.49999999999999983</c:v>
                </c:pt>
                <c:pt idx="1679">
                  <c:v>0.50000000000000011</c:v>
                </c:pt>
                <c:pt idx="1680">
                  <c:v>-0.49999999999999983</c:v>
                </c:pt>
                <c:pt idx="1681">
                  <c:v>-0.50000000000000022</c:v>
                </c:pt>
                <c:pt idx="1682">
                  <c:v>0</c:v>
                </c:pt>
                <c:pt idx="1683">
                  <c:v>1</c:v>
                </c:pt>
                <c:pt idx="1684">
                  <c:v>0</c:v>
                </c:pt>
                <c:pt idx="1685">
                  <c:v>-0.5</c:v>
                </c:pt>
                <c:pt idx="1686">
                  <c:v>-0.50000000000000033</c:v>
                </c:pt>
                <c:pt idx="1687">
                  <c:v>0.49999999999999983</c:v>
                </c:pt>
                <c:pt idx="1688">
                  <c:v>0.50000000000000011</c:v>
                </c:pt>
                <c:pt idx="1689">
                  <c:v>-0.49999999999999983</c:v>
                </c:pt>
                <c:pt idx="1690">
                  <c:v>-0.50000000000000022</c:v>
                </c:pt>
                <c:pt idx="1691">
                  <c:v>0</c:v>
                </c:pt>
                <c:pt idx="1692">
                  <c:v>1</c:v>
                </c:pt>
                <c:pt idx="1693">
                  <c:v>0</c:v>
                </c:pt>
                <c:pt idx="1694">
                  <c:v>-0.5</c:v>
                </c:pt>
                <c:pt idx="1695">
                  <c:v>-0.50000000000000033</c:v>
                </c:pt>
                <c:pt idx="1696">
                  <c:v>0.49999999999999983</c:v>
                </c:pt>
                <c:pt idx="1697">
                  <c:v>0.50000000000000011</c:v>
                </c:pt>
                <c:pt idx="1698">
                  <c:v>-0.49999999999999983</c:v>
                </c:pt>
                <c:pt idx="1699">
                  <c:v>-0.50000000000000022</c:v>
                </c:pt>
                <c:pt idx="1700">
                  <c:v>0</c:v>
                </c:pt>
                <c:pt idx="1701">
                  <c:v>1</c:v>
                </c:pt>
                <c:pt idx="1702">
                  <c:v>0</c:v>
                </c:pt>
                <c:pt idx="1703">
                  <c:v>-0.5</c:v>
                </c:pt>
                <c:pt idx="1704">
                  <c:v>-0.50000000000000033</c:v>
                </c:pt>
                <c:pt idx="1705">
                  <c:v>0.49999999999999983</c:v>
                </c:pt>
                <c:pt idx="1706">
                  <c:v>0.50000000000000011</c:v>
                </c:pt>
                <c:pt idx="1707">
                  <c:v>-0.49999999999999983</c:v>
                </c:pt>
                <c:pt idx="1708">
                  <c:v>-0.50000000000000022</c:v>
                </c:pt>
                <c:pt idx="1709">
                  <c:v>0</c:v>
                </c:pt>
                <c:pt idx="1710">
                  <c:v>1</c:v>
                </c:pt>
                <c:pt idx="1711">
                  <c:v>0</c:v>
                </c:pt>
                <c:pt idx="1712">
                  <c:v>-0.5</c:v>
                </c:pt>
                <c:pt idx="1713">
                  <c:v>-0.50000000000000033</c:v>
                </c:pt>
                <c:pt idx="1714">
                  <c:v>0.49999999999999983</c:v>
                </c:pt>
                <c:pt idx="1715">
                  <c:v>0.50000000000000011</c:v>
                </c:pt>
                <c:pt idx="1716">
                  <c:v>-0.49999999999999983</c:v>
                </c:pt>
                <c:pt idx="1717">
                  <c:v>-0.50000000000000022</c:v>
                </c:pt>
                <c:pt idx="1718">
                  <c:v>0</c:v>
                </c:pt>
                <c:pt idx="1719">
                  <c:v>1</c:v>
                </c:pt>
                <c:pt idx="1720">
                  <c:v>0</c:v>
                </c:pt>
                <c:pt idx="1721">
                  <c:v>-0.5</c:v>
                </c:pt>
                <c:pt idx="1722">
                  <c:v>-0.50000000000000033</c:v>
                </c:pt>
                <c:pt idx="1723">
                  <c:v>0.49999999999999983</c:v>
                </c:pt>
                <c:pt idx="1724">
                  <c:v>0.50000000000000011</c:v>
                </c:pt>
                <c:pt idx="1725">
                  <c:v>-0.49999999999999983</c:v>
                </c:pt>
                <c:pt idx="1726">
                  <c:v>-0.50000000000000022</c:v>
                </c:pt>
                <c:pt idx="1727">
                  <c:v>0</c:v>
                </c:pt>
                <c:pt idx="1728">
                  <c:v>1</c:v>
                </c:pt>
                <c:pt idx="1729">
                  <c:v>0</c:v>
                </c:pt>
                <c:pt idx="1730">
                  <c:v>-0.5</c:v>
                </c:pt>
                <c:pt idx="1731">
                  <c:v>-0.50000000000000033</c:v>
                </c:pt>
                <c:pt idx="1732">
                  <c:v>0.49999999999999983</c:v>
                </c:pt>
                <c:pt idx="1733">
                  <c:v>0.50000000000000011</c:v>
                </c:pt>
                <c:pt idx="1734">
                  <c:v>-0.49999999999999983</c:v>
                </c:pt>
                <c:pt idx="1735">
                  <c:v>-0.50000000000000022</c:v>
                </c:pt>
                <c:pt idx="1736">
                  <c:v>0</c:v>
                </c:pt>
                <c:pt idx="1737">
                  <c:v>1</c:v>
                </c:pt>
                <c:pt idx="1738">
                  <c:v>0</c:v>
                </c:pt>
                <c:pt idx="1739">
                  <c:v>-0.5</c:v>
                </c:pt>
                <c:pt idx="1740">
                  <c:v>-0.50000000000000033</c:v>
                </c:pt>
                <c:pt idx="1741">
                  <c:v>0.49999999999999983</c:v>
                </c:pt>
                <c:pt idx="1742">
                  <c:v>0.50000000000000011</c:v>
                </c:pt>
                <c:pt idx="1743">
                  <c:v>-0.49999999999999983</c:v>
                </c:pt>
                <c:pt idx="1744">
                  <c:v>-0.50000000000000022</c:v>
                </c:pt>
                <c:pt idx="1745">
                  <c:v>0</c:v>
                </c:pt>
                <c:pt idx="1746">
                  <c:v>1</c:v>
                </c:pt>
                <c:pt idx="1747">
                  <c:v>0</c:v>
                </c:pt>
                <c:pt idx="1748">
                  <c:v>-0.5</c:v>
                </c:pt>
                <c:pt idx="1749">
                  <c:v>-0.50000000000000033</c:v>
                </c:pt>
                <c:pt idx="1750">
                  <c:v>0.49999999999999983</c:v>
                </c:pt>
                <c:pt idx="1751">
                  <c:v>0.50000000000000011</c:v>
                </c:pt>
                <c:pt idx="1752">
                  <c:v>-0.49999999999999983</c:v>
                </c:pt>
                <c:pt idx="1753">
                  <c:v>-0.50000000000000022</c:v>
                </c:pt>
                <c:pt idx="1754">
                  <c:v>0</c:v>
                </c:pt>
                <c:pt idx="1755">
                  <c:v>1</c:v>
                </c:pt>
                <c:pt idx="1756">
                  <c:v>0</c:v>
                </c:pt>
                <c:pt idx="1757">
                  <c:v>-0.5</c:v>
                </c:pt>
                <c:pt idx="1758">
                  <c:v>-0.50000000000000033</c:v>
                </c:pt>
                <c:pt idx="1759">
                  <c:v>0.49999999999999983</c:v>
                </c:pt>
                <c:pt idx="1760">
                  <c:v>0.50000000000000011</c:v>
                </c:pt>
                <c:pt idx="1761">
                  <c:v>-0.49999999999999983</c:v>
                </c:pt>
                <c:pt idx="1762">
                  <c:v>-0.50000000000000022</c:v>
                </c:pt>
                <c:pt idx="1763">
                  <c:v>0</c:v>
                </c:pt>
                <c:pt idx="1764">
                  <c:v>1</c:v>
                </c:pt>
                <c:pt idx="1765">
                  <c:v>0</c:v>
                </c:pt>
                <c:pt idx="1766">
                  <c:v>-0.5</c:v>
                </c:pt>
                <c:pt idx="1767">
                  <c:v>-0.50000000000000033</c:v>
                </c:pt>
                <c:pt idx="1768">
                  <c:v>0.49999999999999983</c:v>
                </c:pt>
                <c:pt idx="1769">
                  <c:v>0.50000000000000011</c:v>
                </c:pt>
                <c:pt idx="1770">
                  <c:v>-0.49999999999999983</c:v>
                </c:pt>
                <c:pt idx="1771">
                  <c:v>-0.50000000000000022</c:v>
                </c:pt>
                <c:pt idx="1772">
                  <c:v>0</c:v>
                </c:pt>
                <c:pt idx="1773">
                  <c:v>1</c:v>
                </c:pt>
                <c:pt idx="1774">
                  <c:v>0</c:v>
                </c:pt>
                <c:pt idx="1775">
                  <c:v>-0.5</c:v>
                </c:pt>
                <c:pt idx="1776">
                  <c:v>-0.50000000000000033</c:v>
                </c:pt>
                <c:pt idx="1777">
                  <c:v>0.49999999999999983</c:v>
                </c:pt>
                <c:pt idx="1778">
                  <c:v>0.50000000000000011</c:v>
                </c:pt>
                <c:pt idx="1779">
                  <c:v>-0.49999999999999983</c:v>
                </c:pt>
                <c:pt idx="1780">
                  <c:v>-0.50000000000000022</c:v>
                </c:pt>
                <c:pt idx="1781">
                  <c:v>0</c:v>
                </c:pt>
                <c:pt idx="1782">
                  <c:v>1</c:v>
                </c:pt>
                <c:pt idx="1783">
                  <c:v>0</c:v>
                </c:pt>
                <c:pt idx="1784">
                  <c:v>-0.5</c:v>
                </c:pt>
                <c:pt idx="1785">
                  <c:v>-0.50000000000000033</c:v>
                </c:pt>
                <c:pt idx="1786">
                  <c:v>0.49999999999999983</c:v>
                </c:pt>
                <c:pt idx="1787">
                  <c:v>0.50000000000000011</c:v>
                </c:pt>
                <c:pt idx="1788">
                  <c:v>-0.49999999999999983</c:v>
                </c:pt>
                <c:pt idx="1789">
                  <c:v>-0.50000000000000022</c:v>
                </c:pt>
                <c:pt idx="1790">
                  <c:v>0</c:v>
                </c:pt>
                <c:pt idx="1791">
                  <c:v>1</c:v>
                </c:pt>
                <c:pt idx="1792">
                  <c:v>0</c:v>
                </c:pt>
                <c:pt idx="1793">
                  <c:v>-0.5</c:v>
                </c:pt>
                <c:pt idx="1794">
                  <c:v>-0.50000000000000033</c:v>
                </c:pt>
                <c:pt idx="1795">
                  <c:v>0.49999999999999983</c:v>
                </c:pt>
                <c:pt idx="1796">
                  <c:v>0.50000000000000011</c:v>
                </c:pt>
                <c:pt idx="1797">
                  <c:v>-0.49999999999999983</c:v>
                </c:pt>
                <c:pt idx="1798">
                  <c:v>-0.50000000000000022</c:v>
                </c:pt>
                <c:pt idx="1799">
                  <c:v>0</c:v>
                </c:pt>
                <c:pt idx="1800">
                  <c:v>1</c:v>
                </c:pt>
                <c:pt idx="1801">
                  <c:v>0</c:v>
                </c:pt>
                <c:pt idx="1802">
                  <c:v>-0.5</c:v>
                </c:pt>
                <c:pt idx="1803">
                  <c:v>-0.50000000000000033</c:v>
                </c:pt>
                <c:pt idx="1804">
                  <c:v>0.49999999999999983</c:v>
                </c:pt>
                <c:pt idx="1805">
                  <c:v>0.50000000000000011</c:v>
                </c:pt>
                <c:pt idx="1806">
                  <c:v>-0.49999999999999983</c:v>
                </c:pt>
                <c:pt idx="1807">
                  <c:v>-0.50000000000000022</c:v>
                </c:pt>
                <c:pt idx="1808">
                  <c:v>0</c:v>
                </c:pt>
                <c:pt idx="1809">
                  <c:v>1</c:v>
                </c:pt>
                <c:pt idx="1810">
                  <c:v>0</c:v>
                </c:pt>
                <c:pt idx="1811">
                  <c:v>-0.5</c:v>
                </c:pt>
                <c:pt idx="1812">
                  <c:v>-0.50000000000000033</c:v>
                </c:pt>
                <c:pt idx="1813">
                  <c:v>0.49999999999999983</c:v>
                </c:pt>
                <c:pt idx="1814">
                  <c:v>0.50000000000000011</c:v>
                </c:pt>
                <c:pt idx="1815">
                  <c:v>-0.49999999999999983</c:v>
                </c:pt>
                <c:pt idx="1816">
                  <c:v>-0.50000000000000022</c:v>
                </c:pt>
                <c:pt idx="1817">
                  <c:v>0</c:v>
                </c:pt>
                <c:pt idx="1818">
                  <c:v>1</c:v>
                </c:pt>
                <c:pt idx="1819">
                  <c:v>0</c:v>
                </c:pt>
                <c:pt idx="1820">
                  <c:v>-0.5</c:v>
                </c:pt>
                <c:pt idx="1821">
                  <c:v>-0.50000000000000033</c:v>
                </c:pt>
                <c:pt idx="1822">
                  <c:v>0.49999999999999983</c:v>
                </c:pt>
                <c:pt idx="1823">
                  <c:v>0.50000000000000011</c:v>
                </c:pt>
                <c:pt idx="1824">
                  <c:v>-0.49999999999999983</c:v>
                </c:pt>
                <c:pt idx="1825">
                  <c:v>-0.50000000000000022</c:v>
                </c:pt>
                <c:pt idx="1826">
                  <c:v>0</c:v>
                </c:pt>
                <c:pt idx="1827">
                  <c:v>1</c:v>
                </c:pt>
                <c:pt idx="1828">
                  <c:v>0</c:v>
                </c:pt>
                <c:pt idx="1829">
                  <c:v>-0.5</c:v>
                </c:pt>
                <c:pt idx="1830">
                  <c:v>-0.50000000000000033</c:v>
                </c:pt>
                <c:pt idx="1831">
                  <c:v>0.49999999999999983</c:v>
                </c:pt>
                <c:pt idx="1832">
                  <c:v>0.50000000000000011</c:v>
                </c:pt>
                <c:pt idx="1833">
                  <c:v>-0.49999999999999983</c:v>
                </c:pt>
                <c:pt idx="1834">
                  <c:v>-0.50000000000000022</c:v>
                </c:pt>
                <c:pt idx="1835">
                  <c:v>0</c:v>
                </c:pt>
                <c:pt idx="1836">
                  <c:v>1</c:v>
                </c:pt>
                <c:pt idx="1837">
                  <c:v>0</c:v>
                </c:pt>
                <c:pt idx="1838">
                  <c:v>-0.5</c:v>
                </c:pt>
                <c:pt idx="1839">
                  <c:v>-0.50000000000000033</c:v>
                </c:pt>
                <c:pt idx="1840">
                  <c:v>0.49999999999999983</c:v>
                </c:pt>
                <c:pt idx="1841">
                  <c:v>0.50000000000000011</c:v>
                </c:pt>
                <c:pt idx="1842">
                  <c:v>-0.49999999999999983</c:v>
                </c:pt>
                <c:pt idx="1843">
                  <c:v>-0.50000000000000022</c:v>
                </c:pt>
                <c:pt idx="1844">
                  <c:v>0</c:v>
                </c:pt>
                <c:pt idx="1845">
                  <c:v>1</c:v>
                </c:pt>
                <c:pt idx="1846">
                  <c:v>0</c:v>
                </c:pt>
                <c:pt idx="1847">
                  <c:v>-0.5</c:v>
                </c:pt>
                <c:pt idx="1848">
                  <c:v>-0.50000000000000033</c:v>
                </c:pt>
                <c:pt idx="1849">
                  <c:v>0.49999999999999983</c:v>
                </c:pt>
                <c:pt idx="1850">
                  <c:v>0.50000000000000011</c:v>
                </c:pt>
                <c:pt idx="1851">
                  <c:v>-0.49999999999999983</c:v>
                </c:pt>
                <c:pt idx="1852">
                  <c:v>-0.50000000000000022</c:v>
                </c:pt>
                <c:pt idx="1853">
                  <c:v>0</c:v>
                </c:pt>
                <c:pt idx="1854">
                  <c:v>1</c:v>
                </c:pt>
                <c:pt idx="1855">
                  <c:v>0</c:v>
                </c:pt>
                <c:pt idx="1856">
                  <c:v>-0.5</c:v>
                </c:pt>
                <c:pt idx="1857">
                  <c:v>-0.50000000000000033</c:v>
                </c:pt>
                <c:pt idx="1858">
                  <c:v>0.49999999999999983</c:v>
                </c:pt>
                <c:pt idx="1859">
                  <c:v>0.50000000000000011</c:v>
                </c:pt>
                <c:pt idx="1860">
                  <c:v>-0.49999999999999983</c:v>
                </c:pt>
                <c:pt idx="1861">
                  <c:v>-0.50000000000000022</c:v>
                </c:pt>
                <c:pt idx="1862">
                  <c:v>0</c:v>
                </c:pt>
                <c:pt idx="1863">
                  <c:v>1</c:v>
                </c:pt>
                <c:pt idx="1864">
                  <c:v>0</c:v>
                </c:pt>
                <c:pt idx="1865">
                  <c:v>-0.5</c:v>
                </c:pt>
                <c:pt idx="1866">
                  <c:v>-0.50000000000000033</c:v>
                </c:pt>
                <c:pt idx="1867">
                  <c:v>0.49999999999999983</c:v>
                </c:pt>
                <c:pt idx="1868">
                  <c:v>0.50000000000000011</c:v>
                </c:pt>
                <c:pt idx="1869">
                  <c:v>-0.49999999999999983</c:v>
                </c:pt>
                <c:pt idx="1870">
                  <c:v>-0.50000000000000022</c:v>
                </c:pt>
                <c:pt idx="1871">
                  <c:v>0</c:v>
                </c:pt>
                <c:pt idx="1872">
                  <c:v>1</c:v>
                </c:pt>
                <c:pt idx="1873">
                  <c:v>0</c:v>
                </c:pt>
                <c:pt idx="1874">
                  <c:v>-0.5</c:v>
                </c:pt>
                <c:pt idx="1875">
                  <c:v>-0.50000000000000033</c:v>
                </c:pt>
                <c:pt idx="1876">
                  <c:v>0.49999999999999983</c:v>
                </c:pt>
                <c:pt idx="1877">
                  <c:v>0.50000000000000011</c:v>
                </c:pt>
                <c:pt idx="1878">
                  <c:v>-0.49999999999999983</c:v>
                </c:pt>
                <c:pt idx="1879">
                  <c:v>-0.50000000000000022</c:v>
                </c:pt>
                <c:pt idx="1880">
                  <c:v>0</c:v>
                </c:pt>
                <c:pt idx="1881">
                  <c:v>1</c:v>
                </c:pt>
                <c:pt idx="1882">
                  <c:v>0</c:v>
                </c:pt>
                <c:pt idx="1883">
                  <c:v>-0.5</c:v>
                </c:pt>
                <c:pt idx="1884">
                  <c:v>-0.50000000000000033</c:v>
                </c:pt>
                <c:pt idx="1885">
                  <c:v>0.49999999999999983</c:v>
                </c:pt>
                <c:pt idx="1886">
                  <c:v>0.50000000000000011</c:v>
                </c:pt>
                <c:pt idx="1887">
                  <c:v>-0.49999999999999983</c:v>
                </c:pt>
                <c:pt idx="1888">
                  <c:v>-0.50000000000000022</c:v>
                </c:pt>
                <c:pt idx="1889">
                  <c:v>0</c:v>
                </c:pt>
                <c:pt idx="1890">
                  <c:v>1</c:v>
                </c:pt>
                <c:pt idx="1891">
                  <c:v>0</c:v>
                </c:pt>
                <c:pt idx="1892">
                  <c:v>-0.5</c:v>
                </c:pt>
                <c:pt idx="1893">
                  <c:v>-0.50000000000000033</c:v>
                </c:pt>
                <c:pt idx="1894">
                  <c:v>0.49999999999999983</c:v>
                </c:pt>
                <c:pt idx="1895">
                  <c:v>0.50000000000000011</c:v>
                </c:pt>
                <c:pt idx="1896">
                  <c:v>-0.49999999999999983</c:v>
                </c:pt>
                <c:pt idx="1897">
                  <c:v>-0.50000000000000022</c:v>
                </c:pt>
                <c:pt idx="1898">
                  <c:v>0</c:v>
                </c:pt>
                <c:pt idx="1899">
                  <c:v>1</c:v>
                </c:pt>
                <c:pt idx="1900">
                  <c:v>0</c:v>
                </c:pt>
                <c:pt idx="1901">
                  <c:v>-0.5</c:v>
                </c:pt>
                <c:pt idx="1902">
                  <c:v>-0.50000000000000033</c:v>
                </c:pt>
                <c:pt idx="1903">
                  <c:v>0.49999999999999983</c:v>
                </c:pt>
                <c:pt idx="1904">
                  <c:v>0.50000000000000011</c:v>
                </c:pt>
                <c:pt idx="1905">
                  <c:v>-0.49999999999999983</c:v>
                </c:pt>
                <c:pt idx="1906">
                  <c:v>-0.50000000000000022</c:v>
                </c:pt>
                <c:pt idx="1907">
                  <c:v>0</c:v>
                </c:pt>
                <c:pt idx="1908">
                  <c:v>1</c:v>
                </c:pt>
                <c:pt idx="1909">
                  <c:v>0</c:v>
                </c:pt>
                <c:pt idx="1910">
                  <c:v>-0.5</c:v>
                </c:pt>
                <c:pt idx="1911">
                  <c:v>-0.50000000000000033</c:v>
                </c:pt>
                <c:pt idx="1912">
                  <c:v>0.49999999999999983</c:v>
                </c:pt>
                <c:pt idx="1913">
                  <c:v>0.50000000000000011</c:v>
                </c:pt>
                <c:pt idx="1914">
                  <c:v>-0.49999999999999983</c:v>
                </c:pt>
                <c:pt idx="1915">
                  <c:v>-0.50000000000000022</c:v>
                </c:pt>
                <c:pt idx="1916">
                  <c:v>0</c:v>
                </c:pt>
                <c:pt idx="1917">
                  <c:v>1</c:v>
                </c:pt>
                <c:pt idx="1918">
                  <c:v>0</c:v>
                </c:pt>
                <c:pt idx="1919">
                  <c:v>-0.5</c:v>
                </c:pt>
                <c:pt idx="1920">
                  <c:v>-0.50000000000000033</c:v>
                </c:pt>
                <c:pt idx="1921">
                  <c:v>0.49999999999999983</c:v>
                </c:pt>
                <c:pt idx="1922">
                  <c:v>0.50000000000000011</c:v>
                </c:pt>
                <c:pt idx="1923">
                  <c:v>-0.49999999999999983</c:v>
                </c:pt>
                <c:pt idx="1924">
                  <c:v>-0.50000000000000022</c:v>
                </c:pt>
                <c:pt idx="1925">
                  <c:v>0</c:v>
                </c:pt>
                <c:pt idx="1926">
                  <c:v>1</c:v>
                </c:pt>
                <c:pt idx="1927">
                  <c:v>0</c:v>
                </c:pt>
                <c:pt idx="1928">
                  <c:v>-0.5</c:v>
                </c:pt>
                <c:pt idx="1929">
                  <c:v>-0.50000000000000033</c:v>
                </c:pt>
                <c:pt idx="1930">
                  <c:v>0.49999999999999983</c:v>
                </c:pt>
                <c:pt idx="1931">
                  <c:v>0.50000000000000011</c:v>
                </c:pt>
                <c:pt idx="1932">
                  <c:v>-0.49999999999999983</c:v>
                </c:pt>
                <c:pt idx="1933">
                  <c:v>-0.50000000000000022</c:v>
                </c:pt>
                <c:pt idx="1934">
                  <c:v>0</c:v>
                </c:pt>
                <c:pt idx="1935">
                  <c:v>1</c:v>
                </c:pt>
                <c:pt idx="1936">
                  <c:v>0</c:v>
                </c:pt>
                <c:pt idx="1937">
                  <c:v>-0.5</c:v>
                </c:pt>
                <c:pt idx="1938">
                  <c:v>-0.50000000000000033</c:v>
                </c:pt>
                <c:pt idx="1939">
                  <c:v>0.49999999999999983</c:v>
                </c:pt>
                <c:pt idx="1940">
                  <c:v>0.50000000000000011</c:v>
                </c:pt>
                <c:pt idx="1941">
                  <c:v>-0.49999999999999983</c:v>
                </c:pt>
                <c:pt idx="1942">
                  <c:v>-0.50000000000000022</c:v>
                </c:pt>
                <c:pt idx="1943">
                  <c:v>0</c:v>
                </c:pt>
                <c:pt idx="1944">
                  <c:v>1</c:v>
                </c:pt>
                <c:pt idx="1945">
                  <c:v>0</c:v>
                </c:pt>
                <c:pt idx="1946">
                  <c:v>-0.5</c:v>
                </c:pt>
                <c:pt idx="1947">
                  <c:v>-0.50000000000000033</c:v>
                </c:pt>
                <c:pt idx="1948">
                  <c:v>0.49999999999999983</c:v>
                </c:pt>
                <c:pt idx="1949">
                  <c:v>0.50000000000000011</c:v>
                </c:pt>
                <c:pt idx="1950">
                  <c:v>-0.49999999999999983</c:v>
                </c:pt>
                <c:pt idx="1951">
                  <c:v>-0.50000000000000022</c:v>
                </c:pt>
                <c:pt idx="1952">
                  <c:v>0</c:v>
                </c:pt>
                <c:pt idx="1953">
                  <c:v>1</c:v>
                </c:pt>
                <c:pt idx="1954">
                  <c:v>0</c:v>
                </c:pt>
                <c:pt idx="1955">
                  <c:v>-0.5</c:v>
                </c:pt>
                <c:pt idx="1956">
                  <c:v>-0.50000000000000033</c:v>
                </c:pt>
                <c:pt idx="1957">
                  <c:v>0.49999999999999983</c:v>
                </c:pt>
                <c:pt idx="1958">
                  <c:v>0.50000000000000011</c:v>
                </c:pt>
                <c:pt idx="1959">
                  <c:v>-0.49999999999999983</c:v>
                </c:pt>
                <c:pt idx="1960">
                  <c:v>-0.50000000000000022</c:v>
                </c:pt>
                <c:pt idx="1961">
                  <c:v>0</c:v>
                </c:pt>
                <c:pt idx="1962">
                  <c:v>1</c:v>
                </c:pt>
                <c:pt idx="1963">
                  <c:v>0</c:v>
                </c:pt>
                <c:pt idx="1964">
                  <c:v>-0.5</c:v>
                </c:pt>
                <c:pt idx="1965">
                  <c:v>-0.50000000000000033</c:v>
                </c:pt>
                <c:pt idx="1966">
                  <c:v>0.49999999999999983</c:v>
                </c:pt>
                <c:pt idx="1967">
                  <c:v>0.50000000000000011</c:v>
                </c:pt>
                <c:pt idx="1968">
                  <c:v>-0.49999999999999983</c:v>
                </c:pt>
                <c:pt idx="1969">
                  <c:v>-0.50000000000000022</c:v>
                </c:pt>
                <c:pt idx="1970">
                  <c:v>0</c:v>
                </c:pt>
                <c:pt idx="1971">
                  <c:v>1</c:v>
                </c:pt>
                <c:pt idx="1972">
                  <c:v>0</c:v>
                </c:pt>
                <c:pt idx="1973">
                  <c:v>-0.5</c:v>
                </c:pt>
                <c:pt idx="1974">
                  <c:v>-0.50000000000000033</c:v>
                </c:pt>
                <c:pt idx="1975">
                  <c:v>0.49999999999999983</c:v>
                </c:pt>
                <c:pt idx="1976">
                  <c:v>0.50000000000000011</c:v>
                </c:pt>
                <c:pt idx="1977">
                  <c:v>-0.49999999999999983</c:v>
                </c:pt>
                <c:pt idx="1978">
                  <c:v>-0.50000000000000022</c:v>
                </c:pt>
                <c:pt idx="1979">
                  <c:v>0</c:v>
                </c:pt>
                <c:pt idx="1980">
                  <c:v>1</c:v>
                </c:pt>
                <c:pt idx="1981">
                  <c:v>0</c:v>
                </c:pt>
                <c:pt idx="1982">
                  <c:v>-0.5</c:v>
                </c:pt>
                <c:pt idx="1983">
                  <c:v>-0.50000000000000033</c:v>
                </c:pt>
                <c:pt idx="1984">
                  <c:v>0.49999999999999983</c:v>
                </c:pt>
                <c:pt idx="1985">
                  <c:v>0.50000000000000011</c:v>
                </c:pt>
                <c:pt idx="1986">
                  <c:v>-0.49999999999999983</c:v>
                </c:pt>
                <c:pt idx="1987">
                  <c:v>-0.50000000000000022</c:v>
                </c:pt>
                <c:pt idx="1988">
                  <c:v>0</c:v>
                </c:pt>
                <c:pt idx="1989">
                  <c:v>1</c:v>
                </c:pt>
                <c:pt idx="1990">
                  <c:v>0</c:v>
                </c:pt>
                <c:pt idx="1991">
                  <c:v>-0.5</c:v>
                </c:pt>
                <c:pt idx="1992">
                  <c:v>-0.50000000000000033</c:v>
                </c:pt>
                <c:pt idx="1993">
                  <c:v>0.49999999999999983</c:v>
                </c:pt>
                <c:pt idx="1994">
                  <c:v>0.50000000000000011</c:v>
                </c:pt>
                <c:pt idx="1995">
                  <c:v>-0.49999999999999983</c:v>
                </c:pt>
                <c:pt idx="1996">
                  <c:v>-0.50000000000000022</c:v>
                </c:pt>
                <c:pt idx="1997">
                  <c:v>0</c:v>
                </c:pt>
                <c:pt idx="1998">
                  <c:v>1</c:v>
                </c:pt>
                <c:pt idx="1999">
                  <c:v>0</c:v>
                </c:pt>
                <c:pt idx="2000">
                  <c:v>-0.5</c:v>
                </c:pt>
                <c:pt idx="2001">
                  <c:v>-0.50000000000000033</c:v>
                </c:pt>
                <c:pt idx="2002">
                  <c:v>0.49999999999999983</c:v>
                </c:pt>
                <c:pt idx="2003">
                  <c:v>0.50000000000000011</c:v>
                </c:pt>
                <c:pt idx="2004">
                  <c:v>-0.49999999999999983</c:v>
                </c:pt>
                <c:pt idx="2005">
                  <c:v>-0.50000000000000022</c:v>
                </c:pt>
                <c:pt idx="2006">
                  <c:v>0</c:v>
                </c:pt>
                <c:pt idx="2007">
                  <c:v>1</c:v>
                </c:pt>
                <c:pt idx="2008">
                  <c:v>0</c:v>
                </c:pt>
                <c:pt idx="2009">
                  <c:v>-0.5</c:v>
                </c:pt>
                <c:pt idx="2010">
                  <c:v>-0.50000000000000033</c:v>
                </c:pt>
                <c:pt idx="2011">
                  <c:v>0.49999999999999983</c:v>
                </c:pt>
                <c:pt idx="2012">
                  <c:v>0.50000000000000011</c:v>
                </c:pt>
                <c:pt idx="2013">
                  <c:v>-0.49999999999999983</c:v>
                </c:pt>
                <c:pt idx="2014">
                  <c:v>-0.50000000000000022</c:v>
                </c:pt>
              </c:numCache>
            </c:numRef>
          </c:yVal>
          <c:smooth val="0"/>
          <c:extLst>
            <c:ext xmlns:c16="http://schemas.microsoft.com/office/drawing/2014/chart" uri="{C3380CC4-5D6E-409C-BE32-E72D297353CC}">
              <c16:uniqueId val="{00000000-6A73-43D4-A2D6-36B94AAF0925}"/>
            </c:ext>
          </c:extLst>
        </c:ser>
        <c:dLbls>
          <c:showLegendKey val="0"/>
          <c:showVal val="0"/>
          <c:showCatName val="0"/>
          <c:showSerName val="0"/>
          <c:showPercent val="0"/>
          <c:showBubbleSize val="0"/>
        </c:dLbls>
        <c:axId val="187018240"/>
        <c:axId val="187024128"/>
      </c:scatterChart>
      <c:valAx>
        <c:axId val="187018240"/>
        <c:scaling>
          <c:orientation val="minMax"/>
          <c:max val="1.0000100000000001"/>
          <c:min val="-1.00001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0000100000000001"/>
          <c:min val="-1.00001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MMI!$BW$5:$BW$2019</c:f>
              <c:numCache>
                <c:formatCode>General</c:formatCode>
                <c:ptCount val="20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numCache>
            </c:numRef>
          </c:xVal>
          <c:yVal>
            <c:numRef>
              <c:f>MMI!$BX$5:$BX$2019</c:f>
              <c:numCache>
                <c:formatCode>General</c:formatCode>
                <c:ptCount val="20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numCache>
            </c:numRef>
          </c:yVal>
          <c:smooth val="0"/>
          <c:extLst>
            <c:ext xmlns:c16="http://schemas.microsoft.com/office/drawing/2014/chart" uri="{C3380CC4-5D6E-409C-BE32-E72D297353CC}">
              <c16:uniqueId val="{00000000-864D-40FB-8C37-1525C9D77C7B}"/>
            </c:ext>
          </c:extLst>
        </c:ser>
        <c:ser>
          <c:idx val="1"/>
          <c:order val="1"/>
          <c:tx>
            <c:strRef>
              <c:f>MMI!$BO$35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MMI!$BN$38:$BN$98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MMI!$BO$38:$BO$98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0132-4871-A215-413E060B3ACA}"/>
            </c:ext>
          </c:extLst>
        </c:ser>
        <c:ser>
          <c:idx val="2"/>
          <c:order val="2"/>
          <c:tx>
            <c:strRef>
              <c:f>MMI!$BM$35</c:f>
              <c:strCache>
                <c:ptCount val="1"/>
                <c:pt idx="0">
                  <c:v>show labels</c:v>
                </c:pt>
              </c:strCache>
            </c:strRef>
          </c:tx>
          <c:spPr>
            <a:ln w="28575">
              <a:noFill/>
            </a:ln>
            <a:effectLst/>
          </c:spPr>
          <c:marker>
            <c:symbol val="none"/>
          </c:marker>
          <c:dLbls>
            <c:dLbl>
              <c:idx val="0"/>
              <c:tx>
                <c:rich>
                  <a:bodyPr/>
                  <a:lstStyle/>
                  <a:p>
                    <a:fld id="{73F54275-CDDB-4CF9-A6D7-57B8F4B5D9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32-4871-A215-413E060B3ACA}"/>
                </c:ext>
              </c:extLst>
            </c:dLbl>
            <c:dLbl>
              <c:idx val="1"/>
              <c:tx>
                <c:rich>
                  <a:bodyPr/>
                  <a:lstStyle/>
                  <a:p>
                    <a:fld id="{95FFBB02-5444-4D96-B8DF-946D23BC0D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32-4871-A215-413E060B3ACA}"/>
                </c:ext>
              </c:extLst>
            </c:dLbl>
            <c:dLbl>
              <c:idx val="2"/>
              <c:tx>
                <c:rich>
                  <a:bodyPr/>
                  <a:lstStyle/>
                  <a:p>
                    <a:fld id="{546674A5-AE02-4854-A8BB-B9E365CDF9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32-4871-A215-413E060B3ACA}"/>
                </c:ext>
              </c:extLst>
            </c:dLbl>
            <c:dLbl>
              <c:idx val="3"/>
              <c:tx>
                <c:rich>
                  <a:bodyPr/>
                  <a:lstStyle/>
                  <a:p>
                    <a:fld id="{81916133-F0B6-4D90-96AE-9E3D0C12AC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32-4871-A215-413E060B3ACA}"/>
                </c:ext>
              </c:extLst>
            </c:dLbl>
            <c:dLbl>
              <c:idx val="4"/>
              <c:tx>
                <c:rich>
                  <a:bodyPr/>
                  <a:lstStyle/>
                  <a:p>
                    <a:fld id="{AE8A9B1B-F148-4A93-80F8-851F77177E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32-4871-A215-413E060B3ACA}"/>
                </c:ext>
              </c:extLst>
            </c:dLbl>
            <c:dLbl>
              <c:idx val="5"/>
              <c:tx>
                <c:rich>
                  <a:bodyPr/>
                  <a:lstStyle/>
                  <a:p>
                    <a:fld id="{CD1DB191-3536-49CD-852D-58B3637570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32-4871-A215-413E060B3ACA}"/>
                </c:ext>
              </c:extLst>
            </c:dLbl>
            <c:dLbl>
              <c:idx val="6"/>
              <c:tx>
                <c:rich>
                  <a:bodyPr/>
                  <a:lstStyle/>
                  <a:p>
                    <a:fld id="{667498F7-4D3E-45A0-845B-6660851E6A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32-4871-A215-413E060B3ACA}"/>
                </c:ext>
              </c:extLst>
            </c:dLbl>
            <c:dLbl>
              <c:idx val="7"/>
              <c:tx>
                <c:rich>
                  <a:bodyPr/>
                  <a:lstStyle/>
                  <a:p>
                    <a:fld id="{C7113D5B-0D90-4532-A462-0F5E802148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32-4871-A215-413E060B3ACA}"/>
                </c:ext>
              </c:extLst>
            </c:dLbl>
            <c:dLbl>
              <c:idx val="8"/>
              <c:tx>
                <c:rich>
                  <a:bodyPr/>
                  <a:lstStyle/>
                  <a:p>
                    <a:fld id="{1D4F4D65-9042-4D51-AB14-0FE9A3822F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32-4871-A215-413E060B3ACA}"/>
                </c:ext>
              </c:extLst>
            </c:dLbl>
            <c:dLbl>
              <c:idx val="9"/>
              <c:tx>
                <c:rich>
                  <a:bodyPr/>
                  <a:lstStyle/>
                  <a:p>
                    <a:fld id="{85AE1C49-0E94-489F-9F83-0AD9FC5BCD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32-4871-A215-413E060B3ACA}"/>
                </c:ext>
              </c:extLst>
            </c:dLbl>
            <c:dLbl>
              <c:idx val="10"/>
              <c:tx>
                <c:rich>
                  <a:bodyPr/>
                  <a:lstStyle/>
                  <a:p>
                    <a:fld id="{BF108A2B-D06E-4EEF-BFC1-815B5CACBE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32-4871-A215-413E060B3ACA}"/>
                </c:ext>
              </c:extLst>
            </c:dLbl>
            <c:dLbl>
              <c:idx val="11"/>
              <c:tx>
                <c:rich>
                  <a:bodyPr/>
                  <a:lstStyle/>
                  <a:p>
                    <a:fld id="{173B77E9-A3B9-4A89-AEE1-8D6196F240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32-4871-A215-413E060B3ACA}"/>
                </c:ext>
              </c:extLst>
            </c:dLbl>
            <c:dLbl>
              <c:idx val="12"/>
              <c:tx>
                <c:rich>
                  <a:bodyPr/>
                  <a:lstStyle/>
                  <a:p>
                    <a:fld id="{DED2273A-3F1E-4246-8956-5B89A1C295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32-4871-A215-413E060B3ACA}"/>
                </c:ext>
              </c:extLst>
            </c:dLbl>
            <c:dLbl>
              <c:idx val="13"/>
              <c:tx>
                <c:rich>
                  <a:bodyPr/>
                  <a:lstStyle/>
                  <a:p>
                    <a:fld id="{3263D6BE-0FA7-4703-8DF8-166279491F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32-4871-A215-413E060B3ACA}"/>
                </c:ext>
              </c:extLst>
            </c:dLbl>
            <c:dLbl>
              <c:idx val="14"/>
              <c:tx>
                <c:rich>
                  <a:bodyPr/>
                  <a:lstStyle/>
                  <a:p>
                    <a:fld id="{B360CF47-D8D0-4064-AEC0-6A9521D9B1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32-4871-A215-413E060B3ACA}"/>
                </c:ext>
              </c:extLst>
            </c:dLbl>
            <c:dLbl>
              <c:idx val="15"/>
              <c:tx>
                <c:rich>
                  <a:bodyPr/>
                  <a:lstStyle/>
                  <a:p>
                    <a:fld id="{BEA3D1B1-5EA3-4162-9E19-BF93BD32ED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32-4871-A215-413E060B3ACA}"/>
                </c:ext>
              </c:extLst>
            </c:dLbl>
            <c:dLbl>
              <c:idx val="16"/>
              <c:tx>
                <c:rich>
                  <a:bodyPr/>
                  <a:lstStyle/>
                  <a:p>
                    <a:fld id="{B3DE3629-9EDA-4905-80C3-277AC20941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32-4871-A215-413E060B3ACA}"/>
                </c:ext>
              </c:extLst>
            </c:dLbl>
            <c:dLbl>
              <c:idx val="17"/>
              <c:tx>
                <c:rich>
                  <a:bodyPr/>
                  <a:lstStyle/>
                  <a:p>
                    <a:fld id="{AD384E08-CA4E-43CE-8CA8-202D3D2AF7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32-4871-A215-413E060B3ACA}"/>
                </c:ext>
              </c:extLst>
            </c:dLbl>
            <c:dLbl>
              <c:idx val="18"/>
              <c:tx>
                <c:rich>
                  <a:bodyPr/>
                  <a:lstStyle/>
                  <a:p>
                    <a:fld id="{237019C9-45E5-4F59-AE3E-2DAF54F751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32-4871-A215-413E060B3ACA}"/>
                </c:ext>
              </c:extLst>
            </c:dLbl>
            <c:dLbl>
              <c:idx val="19"/>
              <c:tx>
                <c:rich>
                  <a:bodyPr/>
                  <a:lstStyle/>
                  <a:p>
                    <a:fld id="{9FFB0CBD-AB17-4F7E-BA61-50FB5FE148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32-4871-A215-413E060B3ACA}"/>
                </c:ext>
              </c:extLst>
            </c:dLbl>
            <c:dLbl>
              <c:idx val="20"/>
              <c:tx>
                <c:rich>
                  <a:bodyPr/>
                  <a:lstStyle/>
                  <a:p>
                    <a:fld id="{AA7CC613-2A5C-4F44-9E45-6A9202B87D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32-4871-A215-413E060B3ACA}"/>
                </c:ext>
              </c:extLst>
            </c:dLbl>
            <c:dLbl>
              <c:idx val="21"/>
              <c:tx>
                <c:rich>
                  <a:bodyPr/>
                  <a:lstStyle/>
                  <a:p>
                    <a:fld id="{1BEBF37C-8889-4EA5-BEF1-2442A292BC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32-4871-A215-413E060B3ACA}"/>
                </c:ext>
              </c:extLst>
            </c:dLbl>
            <c:dLbl>
              <c:idx val="22"/>
              <c:tx>
                <c:rich>
                  <a:bodyPr/>
                  <a:lstStyle/>
                  <a:p>
                    <a:fld id="{15FF698C-61FE-470C-AC5D-CBAD65C1F4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32-4871-A215-413E060B3ACA}"/>
                </c:ext>
              </c:extLst>
            </c:dLbl>
            <c:dLbl>
              <c:idx val="23"/>
              <c:tx>
                <c:rich>
                  <a:bodyPr/>
                  <a:lstStyle/>
                  <a:p>
                    <a:fld id="{A0A61BFF-3618-44C2-B094-AA932EA8B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32-4871-A215-413E060B3ACA}"/>
                </c:ext>
              </c:extLst>
            </c:dLbl>
            <c:dLbl>
              <c:idx val="24"/>
              <c:tx>
                <c:rich>
                  <a:bodyPr/>
                  <a:lstStyle/>
                  <a:p>
                    <a:fld id="{60720ACD-4299-4557-B6D6-4AAF5A4B95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32-4871-A215-413E060B3ACA}"/>
                </c:ext>
              </c:extLst>
            </c:dLbl>
            <c:dLbl>
              <c:idx val="25"/>
              <c:tx>
                <c:rich>
                  <a:bodyPr/>
                  <a:lstStyle/>
                  <a:p>
                    <a:fld id="{58E8C610-0D6F-4CF1-B006-6FECC01FB3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32-4871-A215-413E060B3ACA}"/>
                </c:ext>
              </c:extLst>
            </c:dLbl>
            <c:dLbl>
              <c:idx val="26"/>
              <c:tx>
                <c:rich>
                  <a:bodyPr/>
                  <a:lstStyle/>
                  <a:p>
                    <a:fld id="{789A4214-BBF5-43BA-93DD-0E70F3A3A1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32-4871-A215-413E060B3ACA}"/>
                </c:ext>
              </c:extLst>
            </c:dLbl>
            <c:dLbl>
              <c:idx val="27"/>
              <c:tx>
                <c:rich>
                  <a:bodyPr/>
                  <a:lstStyle/>
                  <a:p>
                    <a:fld id="{B4CD8CE2-9C50-4DE9-AE3B-D88FAAD223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32-4871-A215-413E060B3ACA}"/>
                </c:ext>
              </c:extLst>
            </c:dLbl>
            <c:dLbl>
              <c:idx val="28"/>
              <c:tx>
                <c:rich>
                  <a:bodyPr/>
                  <a:lstStyle/>
                  <a:p>
                    <a:fld id="{3B0BED76-78EC-4CBE-8043-C451A8341D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32-4871-A215-413E060B3ACA}"/>
                </c:ext>
              </c:extLst>
            </c:dLbl>
            <c:dLbl>
              <c:idx val="29"/>
              <c:tx>
                <c:rich>
                  <a:bodyPr/>
                  <a:lstStyle/>
                  <a:p>
                    <a:fld id="{19BC8B83-BE2B-4EC0-A7E0-1FFB712E6C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32-4871-A215-413E060B3ACA}"/>
                </c:ext>
              </c:extLst>
            </c:dLbl>
            <c:dLbl>
              <c:idx val="30"/>
              <c:tx>
                <c:rich>
                  <a:bodyPr/>
                  <a:lstStyle/>
                  <a:p>
                    <a:fld id="{FA6B6E2F-6E42-4095-8240-A7EC6767FB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32-4871-A215-413E060B3ACA}"/>
                </c:ext>
              </c:extLst>
            </c:dLbl>
            <c:dLbl>
              <c:idx val="31"/>
              <c:tx>
                <c:rich>
                  <a:bodyPr/>
                  <a:lstStyle/>
                  <a:p>
                    <a:fld id="{73423173-EC6B-414E-9E2F-F58183C168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32-4871-A215-413E060B3ACA}"/>
                </c:ext>
              </c:extLst>
            </c:dLbl>
            <c:dLbl>
              <c:idx val="32"/>
              <c:tx>
                <c:rich>
                  <a:bodyPr/>
                  <a:lstStyle/>
                  <a:p>
                    <a:fld id="{02783DD3-3970-4742-B99F-88F9D4DA0F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32-4871-A215-413E060B3ACA}"/>
                </c:ext>
              </c:extLst>
            </c:dLbl>
            <c:dLbl>
              <c:idx val="33"/>
              <c:tx>
                <c:rich>
                  <a:bodyPr/>
                  <a:lstStyle/>
                  <a:p>
                    <a:fld id="{6F22B869-1A4A-48E6-A53B-95B05B171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32-4871-A215-413E060B3ACA}"/>
                </c:ext>
              </c:extLst>
            </c:dLbl>
            <c:dLbl>
              <c:idx val="34"/>
              <c:tx>
                <c:rich>
                  <a:bodyPr/>
                  <a:lstStyle/>
                  <a:p>
                    <a:fld id="{50B77D03-955C-4AA0-B177-0F3D715C33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32-4871-A215-413E060B3ACA}"/>
                </c:ext>
              </c:extLst>
            </c:dLbl>
            <c:dLbl>
              <c:idx val="35"/>
              <c:tx>
                <c:rich>
                  <a:bodyPr/>
                  <a:lstStyle/>
                  <a:p>
                    <a:fld id="{9E9EF0D4-2783-47E0-A335-C250AB6AF2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32-4871-A215-413E060B3ACA}"/>
                </c:ext>
              </c:extLst>
            </c:dLbl>
            <c:dLbl>
              <c:idx val="36"/>
              <c:tx>
                <c:rich>
                  <a:bodyPr/>
                  <a:lstStyle/>
                  <a:p>
                    <a:fld id="{DF018D9D-86BA-422F-BD53-DCDF6D4520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32-4871-A215-413E060B3ACA}"/>
                </c:ext>
              </c:extLst>
            </c:dLbl>
            <c:dLbl>
              <c:idx val="37"/>
              <c:tx>
                <c:rich>
                  <a:bodyPr/>
                  <a:lstStyle/>
                  <a:p>
                    <a:fld id="{CE8C0CF7-F167-4B4E-907A-E7830D4AF0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132-4871-A215-413E060B3ACA}"/>
                </c:ext>
              </c:extLst>
            </c:dLbl>
            <c:dLbl>
              <c:idx val="38"/>
              <c:tx>
                <c:rich>
                  <a:bodyPr/>
                  <a:lstStyle/>
                  <a:p>
                    <a:fld id="{41E3E87A-2155-4D6C-8E5E-24D7215D9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132-4871-A215-413E060B3ACA}"/>
                </c:ext>
              </c:extLst>
            </c:dLbl>
            <c:dLbl>
              <c:idx val="39"/>
              <c:tx>
                <c:rich>
                  <a:bodyPr/>
                  <a:lstStyle/>
                  <a:p>
                    <a:fld id="{D421439C-ACC9-4D82-984F-265ECFA64C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132-4871-A215-413E060B3ACA}"/>
                </c:ext>
              </c:extLst>
            </c:dLbl>
            <c:dLbl>
              <c:idx val="40"/>
              <c:tx>
                <c:rich>
                  <a:bodyPr/>
                  <a:lstStyle/>
                  <a:p>
                    <a:fld id="{8B073B71-6A9C-4043-A855-2B111232A2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132-4871-A215-413E060B3ACA}"/>
                </c:ext>
              </c:extLst>
            </c:dLbl>
            <c:dLbl>
              <c:idx val="41"/>
              <c:tx>
                <c:rich>
                  <a:bodyPr/>
                  <a:lstStyle/>
                  <a:p>
                    <a:fld id="{290DB95E-ECFD-4F49-A5D0-13F096C326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132-4871-A215-413E060B3ACA}"/>
                </c:ext>
              </c:extLst>
            </c:dLbl>
            <c:dLbl>
              <c:idx val="42"/>
              <c:tx>
                <c:rich>
                  <a:bodyPr/>
                  <a:lstStyle/>
                  <a:p>
                    <a:fld id="{B441BC32-5439-4D98-8737-BD59659412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132-4871-A215-413E060B3ACA}"/>
                </c:ext>
              </c:extLst>
            </c:dLbl>
            <c:dLbl>
              <c:idx val="43"/>
              <c:tx>
                <c:rich>
                  <a:bodyPr/>
                  <a:lstStyle/>
                  <a:p>
                    <a:fld id="{61BA8FEA-F5AF-4BE0-B1D2-77C9CCF6DA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132-4871-A215-413E060B3ACA}"/>
                </c:ext>
              </c:extLst>
            </c:dLbl>
            <c:dLbl>
              <c:idx val="44"/>
              <c:tx>
                <c:rich>
                  <a:bodyPr/>
                  <a:lstStyle/>
                  <a:p>
                    <a:fld id="{9AD0946B-9FC0-437F-A586-D71BE468B8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132-4871-A215-413E060B3ACA}"/>
                </c:ext>
              </c:extLst>
            </c:dLbl>
            <c:dLbl>
              <c:idx val="45"/>
              <c:tx>
                <c:rich>
                  <a:bodyPr/>
                  <a:lstStyle/>
                  <a:p>
                    <a:fld id="{C72B5CEC-ACEB-460C-B3BE-9A3E840893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132-4871-A215-413E060B3ACA}"/>
                </c:ext>
              </c:extLst>
            </c:dLbl>
            <c:dLbl>
              <c:idx val="46"/>
              <c:tx>
                <c:rich>
                  <a:bodyPr/>
                  <a:lstStyle/>
                  <a:p>
                    <a:fld id="{788761EC-0C28-4E6E-A3D0-00A4E213D9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132-4871-A215-413E060B3ACA}"/>
                </c:ext>
              </c:extLst>
            </c:dLbl>
            <c:dLbl>
              <c:idx val="47"/>
              <c:tx>
                <c:rich>
                  <a:bodyPr/>
                  <a:lstStyle/>
                  <a:p>
                    <a:fld id="{B21F6EFB-DE16-4B17-BC99-6305DBE536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132-4871-A215-413E060B3ACA}"/>
                </c:ext>
              </c:extLst>
            </c:dLbl>
            <c:dLbl>
              <c:idx val="48"/>
              <c:tx>
                <c:rich>
                  <a:bodyPr/>
                  <a:lstStyle/>
                  <a:p>
                    <a:fld id="{A5D5D846-19EA-430E-9C68-B5407A980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132-4871-A215-413E060B3ACA}"/>
                </c:ext>
              </c:extLst>
            </c:dLbl>
            <c:dLbl>
              <c:idx val="49"/>
              <c:tx>
                <c:rich>
                  <a:bodyPr/>
                  <a:lstStyle/>
                  <a:p>
                    <a:fld id="{945F0A9F-A13C-4C67-8E96-A3BD96A71B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132-4871-A215-413E060B3ACA}"/>
                </c:ext>
              </c:extLst>
            </c:dLbl>
            <c:dLbl>
              <c:idx val="50"/>
              <c:tx>
                <c:rich>
                  <a:bodyPr/>
                  <a:lstStyle/>
                  <a:p>
                    <a:fld id="{ABD3051E-B3B3-428E-9B65-BE8EBBBFA3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132-4871-A215-413E060B3ACA}"/>
                </c:ext>
              </c:extLst>
            </c:dLbl>
            <c:dLbl>
              <c:idx val="51"/>
              <c:tx>
                <c:rich>
                  <a:bodyPr/>
                  <a:lstStyle/>
                  <a:p>
                    <a:fld id="{DC8B8B76-AC73-4D15-858D-4438F746A3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11-468B-85BA-1AD2F4E83C81}"/>
                </c:ext>
              </c:extLst>
            </c:dLbl>
            <c:dLbl>
              <c:idx val="52"/>
              <c:tx>
                <c:rich>
                  <a:bodyPr/>
                  <a:lstStyle/>
                  <a:p>
                    <a:fld id="{FD3C6532-DFBA-4DE9-BE7B-B2403BF222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11-468B-85BA-1AD2F4E83C81}"/>
                </c:ext>
              </c:extLst>
            </c:dLbl>
            <c:dLbl>
              <c:idx val="53"/>
              <c:tx>
                <c:rich>
                  <a:bodyPr/>
                  <a:lstStyle/>
                  <a:p>
                    <a:fld id="{B26CA253-3A28-460C-BDDC-F9C5BD85B4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11-468B-85BA-1AD2F4E83C81}"/>
                </c:ext>
              </c:extLst>
            </c:dLbl>
            <c:dLbl>
              <c:idx val="54"/>
              <c:tx>
                <c:rich>
                  <a:bodyPr/>
                  <a:lstStyle/>
                  <a:p>
                    <a:fld id="{8FCB388D-9F90-4AA8-8C1B-7CB63325A1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11-468B-85BA-1AD2F4E83C81}"/>
                </c:ext>
              </c:extLst>
            </c:dLbl>
            <c:dLbl>
              <c:idx val="55"/>
              <c:tx>
                <c:rich>
                  <a:bodyPr/>
                  <a:lstStyle/>
                  <a:p>
                    <a:fld id="{F1402E1D-BB13-4010-BF5B-2B49BF89A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11-468B-85BA-1AD2F4E83C81}"/>
                </c:ext>
              </c:extLst>
            </c:dLbl>
            <c:dLbl>
              <c:idx val="56"/>
              <c:tx>
                <c:rich>
                  <a:bodyPr/>
                  <a:lstStyle/>
                  <a:p>
                    <a:fld id="{4CE0DCEF-AADD-4C09-8970-36FB4DFE5D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11-468B-85BA-1AD2F4E83C81}"/>
                </c:ext>
              </c:extLst>
            </c:dLbl>
            <c:dLbl>
              <c:idx val="57"/>
              <c:tx>
                <c:rich>
                  <a:bodyPr/>
                  <a:lstStyle/>
                  <a:p>
                    <a:fld id="{F32817E2-6710-4A9D-9769-7BACB4A587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11-468B-85BA-1AD2F4E83C81}"/>
                </c:ext>
              </c:extLst>
            </c:dLbl>
            <c:dLbl>
              <c:idx val="58"/>
              <c:tx>
                <c:rich>
                  <a:bodyPr/>
                  <a:lstStyle/>
                  <a:p>
                    <a:fld id="{A6D540E3-58B0-4F02-803C-6A59755358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11-468B-85BA-1AD2F4E83C81}"/>
                </c:ext>
              </c:extLst>
            </c:dLbl>
            <c:dLbl>
              <c:idx val="59"/>
              <c:tx>
                <c:rich>
                  <a:bodyPr/>
                  <a:lstStyle/>
                  <a:p>
                    <a:fld id="{0F67C716-7765-40C9-A918-E417493950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11-468B-85BA-1AD2F4E83C81}"/>
                </c:ext>
              </c:extLst>
            </c:dLbl>
            <c:dLbl>
              <c:idx val="60"/>
              <c:tx>
                <c:rich>
                  <a:bodyPr/>
                  <a:lstStyle/>
                  <a:p>
                    <a:fld id="{6ED36EEE-5F17-4D5F-BD67-EDFAE230CA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11-468B-85BA-1AD2F4E83C81}"/>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MMI!$BL$38:$BL$98</c:f>
              <c:numCache>
                <c:formatCode>General</c:formatCode>
                <c:ptCount val="61"/>
                <c:pt idx="0">
                  <c:v>6.4932868110156858E-17</c:v>
                </c:pt>
                <c:pt idx="1">
                  <c:v>0.82874137141611159</c:v>
                </c:pt>
                <c:pt idx="2">
                  <c:v>1.0334235869127331</c:v>
                </c:pt>
                <c:pt idx="3">
                  <c:v>0.45991676346461169</c:v>
                </c:pt>
                <c:pt idx="4">
                  <c:v>-0.45991676346461158</c:v>
                </c:pt>
                <c:pt idx="5">
                  <c:v>-1.0334235869127331</c:v>
                </c:pt>
                <c:pt idx="6">
                  <c:v>-0.82874137141611171</c:v>
                </c:pt>
                <c:pt idx="7">
                  <c:v>-1.9479860433047059E-16</c:v>
                </c:pt>
                <c:pt idx="8">
                  <c:v>0.82874137141611148</c:v>
                </c:pt>
                <c:pt idx="9">
                  <c:v>1.0334235869127331</c:v>
                </c:pt>
                <c:pt idx="10">
                  <c:v>0.45991676346461191</c:v>
                </c:pt>
                <c:pt idx="11">
                  <c:v>-0.45991676346460963</c:v>
                </c:pt>
                <c:pt idx="12">
                  <c:v>-1.0334235869127331</c:v>
                </c:pt>
                <c:pt idx="13">
                  <c:v>-0.82874137141611071</c:v>
                </c:pt>
                <c:pt idx="14">
                  <c:v>-4.5453007677109804E-16</c:v>
                </c:pt>
                <c:pt idx="15">
                  <c:v>0.82874137141611015</c:v>
                </c:pt>
                <c:pt idx="16">
                  <c:v>1.0334235869127333</c:v>
                </c:pt>
                <c:pt idx="17">
                  <c:v>0.45991676346461047</c:v>
                </c:pt>
                <c:pt idx="18">
                  <c:v>-0.45991676346461108</c:v>
                </c:pt>
                <c:pt idx="19">
                  <c:v>-1.0334235869127331</c:v>
                </c:pt>
                <c:pt idx="20">
                  <c:v>-0.82874137141611326</c:v>
                </c:pt>
                <c:pt idx="21">
                  <c:v>-2.5971997989759912E-15</c:v>
                </c:pt>
                <c:pt idx="22">
                  <c:v>0.82874137141611004</c:v>
                </c:pt>
                <c:pt idx="23">
                  <c:v>1.0334235869127337</c:v>
                </c:pt>
                <c:pt idx="24">
                  <c:v>0.45991676346461402</c:v>
                </c:pt>
                <c:pt idx="25">
                  <c:v>-0.45991676346460914</c:v>
                </c:pt>
                <c:pt idx="26">
                  <c:v>-1.0334235869127342</c:v>
                </c:pt>
                <c:pt idx="27">
                  <c:v>-0.82874137141611337</c:v>
                </c:pt>
                <c:pt idx="28">
                  <c:v>-2.8569312714166185E-15</c:v>
                </c:pt>
                <c:pt idx="29">
                  <c:v>0.82874137141610982</c:v>
                </c:pt>
                <c:pt idx="30">
                  <c:v>1.0334235869127337</c:v>
                </c:pt>
                <c:pt idx="31">
                  <c:v>0.4599167634646143</c:v>
                </c:pt>
                <c:pt idx="32">
                  <c:v>-0.45991676346460891</c:v>
                </c:pt>
                <c:pt idx="33">
                  <c:v>-1.0334235869127324</c:v>
                </c:pt>
                <c:pt idx="34">
                  <c:v>-0.82874137141610882</c:v>
                </c:pt>
                <c:pt idx="35">
                  <c:v>-3.1166627438572462E-15</c:v>
                </c:pt>
                <c:pt idx="36">
                  <c:v>0.8287413714161096</c:v>
                </c:pt>
                <c:pt idx="37">
                  <c:v>1.0334235869127337</c:v>
                </c:pt>
                <c:pt idx="38">
                  <c:v>0.45991676346461452</c:v>
                </c:pt>
                <c:pt idx="39">
                  <c:v>-0.45991676346460869</c:v>
                </c:pt>
                <c:pt idx="40">
                  <c:v>-1.0334235869127324</c:v>
                </c:pt>
                <c:pt idx="41">
                  <c:v>-0.8287413714161137</c:v>
                </c:pt>
                <c:pt idx="42">
                  <c:v>-3.3763942162978735E-15</c:v>
                </c:pt>
                <c:pt idx="43">
                  <c:v>0.82874137141610948</c:v>
                </c:pt>
                <c:pt idx="44">
                  <c:v>1.0334235869127355</c:v>
                </c:pt>
                <c:pt idx="45">
                  <c:v>0.45991676346461474</c:v>
                </c:pt>
                <c:pt idx="46">
                  <c:v>-0.45991676346460847</c:v>
                </c:pt>
                <c:pt idx="47">
                  <c:v>-1.0334235869127322</c:v>
                </c:pt>
                <c:pt idx="48">
                  <c:v>-0.82874137141611381</c:v>
                </c:pt>
                <c:pt idx="49">
                  <c:v>-3.6361256887385011E-15</c:v>
                </c:pt>
                <c:pt idx="50">
                  <c:v>0.82874137141610937</c:v>
                </c:pt>
                <c:pt idx="51">
                  <c:v>1.0334235869127339</c:v>
                </c:pt>
                <c:pt idx="52">
                  <c:v>0.45991676346460819</c:v>
                </c:pt>
                <c:pt idx="53">
                  <c:v>-0.45991676346460819</c:v>
                </c:pt>
                <c:pt idx="54">
                  <c:v>-1.0334235869127322</c:v>
                </c:pt>
                <c:pt idx="55">
                  <c:v>-0.82874137141611404</c:v>
                </c:pt>
                <c:pt idx="56">
                  <c:v>-3.8958571611791284E-15</c:v>
                </c:pt>
                <c:pt idx="57">
                  <c:v>0.82874137141610915</c:v>
                </c:pt>
                <c:pt idx="58">
                  <c:v>1.0334235869127339</c:v>
                </c:pt>
                <c:pt idx="59">
                  <c:v>0.45991676346461524</c:v>
                </c:pt>
                <c:pt idx="60">
                  <c:v>-0.4599167634646012</c:v>
                </c:pt>
              </c:numCache>
            </c:numRef>
          </c:xVal>
          <c:yVal>
            <c:numRef>
              <c:f>MMI!$BM$38:$BM$98</c:f>
              <c:numCache>
                <c:formatCode>General</c:formatCode>
                <c:ptCount val="61"/>
                <c:pt idx="0">
                  <c:v>1.06</c:v>
                </c:pt>
                <c:pt idx="1">
                  <c:v>0.66089918997025754</c:v>
                </c:pt>
                <c:pt idx="2">
                  <c:v>-0.23587218999369328</c:v>
                </c:pt>
                <c:pt idx="3">
                  <c:v>-0.95502699997656437</c:v>
                </c:pt>
                <c:pt idx="4">
                  <c:v>-0.95502699997656437</c:v>
                </c:pt>
                <c:pt idx="5">
                  <c:v>-0.23587218999369339</c:v>
                </c:pt>
                <c:pt idx="6">
                  <c:v>0.66089918997025743</c:v>
                </c:pt>
                <c:pt idx="7">
                  <c:v>1.06</c:v>
                </c:pt>
                <c:pt idx="8">
                  <c:v>0.66089918997025776</c:v>
                </c:pt>
                <c:pt idx="9">
                  <c:v>-0.235872189993693</c:v>
                </c:pt>
                <c:pt idx="10">
                  <c:v>-0.95502699997656426</c:v>
                </c:pt>
                <c:pt idx="11">
                  <c:v>-0.95502699997656526</c:v>
                </c:pt>
                <c:pt idx="12">
                  <c:v>-0.23587218999369364</c:v>
                </c:pt>
                <c:pt idx="13">
                  <c:v>0.66089918997025865</c:v>
                </c:pt>
                <c:pt idx="14">
                  <c:v>1.06</c:v>
                </c:pt>
                <c:pt idx="15">
                  <c:v>0.66089918997025943</c:v>
                </c:pt>
                <c:pt idx="16">
                  <c:v>-0.23587218999369278</c:v>
                </c:pt>
                <c:pt idx="17">
                  <c:v>-0.95502699997656493</c:v>
                </c:pt>
                <c:pt idx="18">
                  <c:v>-0.95502699997656459</c:v>
                </c:pt>
                <c:pt idx="19">
                  <c:v>-0.23587218999369391</c:v>
                </c:pt>
                <c:pt idx="20">
                  <c:v>0.66089918997025554</c:v>
                </c:pt>
                <c:pt idx="21">
                  <c:v>1.06</c:v>
                </c:pt>
                <c:pt idx="22">
                  <c:v>0.66089918997025965</c:v>
                </c:pt>
                <c:pt idx="23">
                  <c:v>-0.23587218999369067</c:v>
                </c:pt>
                <c:pt idx="24">
                  <c:v>-0.95502699997656315</c:v>
                </c:pt>
                <c:pt idx="25">
                  <c:v>-0.95502699997656548</c:v>
                </c:pt>
                <c:pt idx="26">
                  <c:v>-0.23587218999368864</c:v>
                </c:pt>
                <c:pt idx="27">
                  <c:v>0.66089918997025543</c:v>
                </c:pt>
                <c:pt idx="28">
                  <c:v>1.06</c:v>
                </c:pt>
                <c:pt idx="29">
                  <c:v>0.66089918997025987</c:v>
                </c:pt>
                <c:pt idx="30">
                  <c:v>-0.23587218999369042</c:v>
                </c:pt>
                <c:pt idx="31">
                  <c:v>-0.95502699997656304</c:v>
                </c:pt>
                <c:pt idx="32">
                  <c:v>-0.95502699997656559</c:v>
                </c:pt>
                <c:pt idx="33">
                  <c:v>-0.23587218999369625</c:v>
                </c:pt>
                <c:pt idx="34">
                  <c:v>0.66089918997026109</c:v>
                </c:pt>
                <c:pt idx="35">
                  <c:v>1.06</c:v>
                </c:pt>
                <c:pt idx="36">
                  <c:v>0.66089918997025998</c:v>
                </c:pt>
                <c:pt idx="37">
                  <c:v>-0.23587218999369017</c:v>
                </c:pt>
                <c:pt idx="38">
                  <c:v>-0.95502699997656293</c:v>
                </c:pt>
                <c:pt idx="39">
                  <c:v>-0.9550269999765657</c:v>
                </c:pt>
                <c:pt idx="40">
                  <c:v>-0.2358721899936965</c:v>
                </c:pt>
                <c:pt idx="41">
                  <c:v>0.66089918997025499</c:v>
                </c:pt>
                <c:pt idx="42">
                  <c:v>1.06</c:v>
                </c:pt>
                <c:pt idx="43">
                  <c:v>0.6608991899702602</c:v>
                </c:pt>
                <c:pt idx="44">
                  <c:v>-0.23587218999368256</c:v>
                </c:pt>
                <c:pt idx="45">
                  <c:v>-0.95502699997656282</c:v>
                </c:pt>
                <c:pt idx="46">
                  <c:v>-0.95502699997656593</c:v>
                </c:pt>
                <c:pt idx="47">
                  <c:v>-0.23587218999369675</c:v>
                </c:pt>
                <c:pt idx="48">
                  <c:v>0.66089918997025476</c:v>
                </c:pt>
                <c:pt idx="49">
                  <c:v>1.06</c:v>
                </c:pt>
                <c:pt idx="50">
                  <c:v>0.66089918997026043</c:v>
                </c:pt>
                <c:pt idx="51">
                  <c:v>-0.23587218999368964</c:v>
                </c:pt>
                <c:pt idx="52">
                  <c:v>-0.95502699997656604</c:v>
                </c:pt>
                <c:pt idx="53">
                  <c:v>-0.95502699997656604</c:v>
                </c:pt>
                <c:pt idx="54">
                  <c:v>-0.235872189993697</c:v>
                </c:pt>
                <c:pt idx="55">
                  <c:v>0.66089918997025454</c:v>
                </c:pt>
                <c:pt idx="56">
                  <c:v>1.06</c:v>
                </c:pt>
                <c:pt idx="57">
                  <c:v>0.66089918997026065</c:v>
                </c:pt>
                <c:pt idx="58">
                  <c:v>-0.23587218999368942</c:v>
                </c:pt>
                <c:pt idx="59">
                  <c:v>-0.9550269999765626</c:v>
                </c:pt>
                <c:pt idx="60">
                  <c:v>-0.95502699997656937</c:v>
                </c:pt>
              </c:numCache>
            </c:numRef>
          </c:yVal>
          <c:smooth val="0"/>
          <c:extLst>
            <c:ext xmlns:c15="http://schemas.microsoft.com/office/drawing/2012/chart" uri="{02D57815-91ED-43cb-92C2-25804820EDAC}">
              <c15:datalabelsRange>
                <c15:f>MMI!$BI$38:$BI$98</c15:f>
                <c15:dlblRangeCache>
                  <c:ptCount val="61"/>
                  <c:pt idx="0">
                    <c:v>7&amp;0</c:v>
                  </c:pt>
                  <c:pt idx="1">
                    <c:v>1</c:v>
                  </c:pt>
                  <c:pt idx="2">
                    <c:v>2</c:v>
                  </c:pt>
                  <c:pt idx="3">
                    <c:v>3</c:v>
                  </c:pt>
                  <c:pt idx="4">
                    <c:v>4</c:v>
                  </c:pt>
                  <c:pt idx="5">
                    <c:v>5</c:v>
                  </c:pt>
                  <c:pt idx="6">
                    <c:v>6</c:v>
                  </c:pt>
                </c15:dlblRangeCache>
              </c15:datalabelsRange>
            </c:ext>
            <c:ext xmlns:c16="http://schemas.microsoft.com/office/drawing/2014/chart" uri="{C3380CC4-5D6E-409C-BE32-E72D297353CC}">
              <c16:uniqueId val="{00000002-0132-4871-A215-413E060B3ACA}"/>
            </c:ext>
          </c:extLst>
        </c:ser>
        <c:ser>
          <c:idx val="3"/>
          <c:order val="3"/>
          <c:tx>
            <c:v>vertex frame</c:v>
          </c:tx>
          <c:spPr>
            <a:ln w="3810">
              <a:solidFill>
                <a:srgbClr val="0070C0">
                  <a:alpha val="99000"/>
                </a:srgbClr>
              </a:solidFill>
            </a:ln>
            <a:effectLst/>
          </c:spPr>
          <c:marker>
            <c:symbol val="none"/>
          </c:marker>
          <c:xVal>
            <c:numRef>
              <c:f>MMI!$B$18:$B$78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MMI!$C$18:$C$78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727F-4FC0-ABB1-3114BEC1394D}"/>
            </c:ext>
          </c:extLst>
        </c:ser>
        <c:ser>
          <c:idx val="5"/>
          <c:order val="5"/>
          <c:tx>
            <c:v>First K</c:v>
          </c:tx>
          <c:spPr>
            <a:ln w="19050">
              <a:solidFill>
                <a:srgbClr val="FF0000">
                  <a:alpha val="80000"/>
                </a:srgbClr>
              </a:solidFill>
            </a:ln>
            <a:effectLst/>
          </c:spPr>
          <c:marker>
            <c:symbol val="none"/>
          </c:marker>
          <c:xVal>
            <c:numRef>
              <c:f>MMI!$BY$5:$BY$2024</c:f>
              <c:numCache>
                <c:formatCode>General</c:formatCode>
                <c:ptCount val="2020"/>
                <c:pt idx="0">
                  <c:v>6.1257422745431001E-17</c:v>
                </c:pt>
                <c:pt idx="1">
                  <c:v>-0.73435149882884465</c:v>
                </c:pt>
                <c:pt idx="2">
                  <c:v>-0.8799679449034532</c:v>
                </c:pt>
                <c:pt idx="3">
                  <c:v>-0.39870397648640471</c:v>
                </c:pt>
                <c:pt idx="4">
                  <c:v>0.30245506651371079</c:v>
                </c:pt>
                <c:pt idx="5">
                  <c:v>0.71143388186241185</c:v>
                </c:pt>
                <c:pt idx="6">
                  <c:v>0.58468847356225884</c:v>
                </c:pt>
                <c:pt idx="7">
                  <c:v>8.2086112806024583E-2</c:v>
                </c:pt>
                <c:pt idx="8">
                  <c:v>-0.40199161335454803</c:v>
                </c:pt>
                <c:pt idx="9">
                  <c:v>-0.54760805942915658</c:v>
                </c:pt>
                <c:pt idx="10">
                  <c:v>-0.3166178636803802</c:v>
                </c:pt>
                <c:pt idx="11">
                  <c:v>7.2454889456977867E-2</c:v>
                </c:pt>
                <c:pt idx="12">
                  <c:v>0.34254223941523526</c:v>
                </c:pt>
                <c:pt idx="13">
                  <c:v>0.35468829650552602</c:v>
                </c:pt>
                <c:pt idx="14">
                  <c:v>0.16417222561204908</c:v>
                </c:pt>
                <c:pt idx="15">
                  <c:v>-6.9631727880251348E-2</c:v>
                </c:pt>
                <c:pt idx="16">
                  <c:v>-0.21524817395485996</c:v>
                </c:pt>
                <c:pt idx="17">
                  <c:v>-0.23453175087435568</c:v>
                </c:pt>
                <c:pt idx="18">
                  <c:v>-0.15754528759975497</c:v>
                </c:pt>
                <c:pt idx="19">
                  <c:v>-2.6349403031941165E-2</c:v>
                </c:pt>
                <c:pt idx="20">
                  <c:v>0.12468811944879307</c:v>
                </c:pt>
                <c:pt idx="21">
                  <c:v>0.24625833841807357</c:v>
                </c:pt>
                <c:pt idx="22">
                  <c:v>0.26272815759404522</c:v>
                </c:pt>
                <c:pt idx="23">
                  <c:v>0.11711171151943656</c:v>
                </c:pt>
                <c:pt idx="24">
                  <c:v>-0.15244563806833117</c:v>
                </c:pt>
                <c:pt idx="25">
                  <c:v>-0.38754546465648781</c:v>
                </c:pt>
                <c:pt idx="26">
                  <c:v>-0.39524104547911781</c:v>
                </c:pt>
                <c:pt idx="27">
                  <c:v>-0.10531205760793969</c:v>
                </c:pt>
                <c:pt idx="28">
                  <c:v>0.32834445122409811</c:v>
                </c:pt>
                <c:pt idx="29">
                  <c:v>0.59508804306834173</c:v>
                </c:pt>
                <c:pt idx="30">
                  <c:v>0.44947159699373329</c:v>
                </c:pt>
                <c:pt idx="31">
                  <c:v>-7.0359525262306655E-2</c:v>
                </c:pt>
                <c:pt idx="32">
                  <c:v>-0.61754564171322079</c:v>
                </c:pt>
                <c:pt idx="33">
                  <c:v>-0.76413268792629419</c:v>
                </c:pt>
                <c:pt idx="34">
                  <c:v>-0.33531223466467264</c:v>
                </c:pt>
                <c:pt idx="35">
                  <c:v>0.41043056403012262</c:v>
                </c:pt>
                <c:pt idx="36">
                  <c:v>0.92744792854263847</c:v>
                </c:pt>
                <c:pt idx="37">
                  <c:v>0.7818314824680298</c:v>
                </c:pt>
                <c:pt idx="38">
                  <c:v>0.7818314824680298</c:v>
                </c:pt>
                <c:pt idx="39">
                  <c:v>0.7818314824680298</c:v>
                </c:pt>
                <c:pt idx="40">
                  <c:v>0.7818314824680298</c:v>
                </c:pt>
                <c:pt idx="41">
                  <c:v>0.7818314824680298</c:v>
                </c:pt>
                <c:pt idx="42">
                  <c:v>0.7818314824680298</c:v>
                </c:pt>
                <c:pt idx="43">
                  <c:v>0.7818314824680298</c:v>
                </c:pt>
                <c:pt idx="44">
                  <c:v>0.7818314824680298</c:v>
                </c:pt>
                <c:pt idx="45">
                  <c:v>0.7818314824680298</c:v>
                </c:pt>
                <c:pt idx="46">
                  <c:v>0.7818314824680298</c:v>
                </c:pt>
                <c:pt idx="47">
                  <c:v>0.7818314824680298</c:v>
                </c:pt>
                <c:pt idx="48">
                  <c:v>0.7818314824680298</c:v>
                </c:pt>
                <c:pt idx="49">
                  <c:v>0.7818314824680298</c:v>
                </c:pt>
                <c:pt idx="50">
                  <c:v>0.7818314824680298</c:v>
                </c:pt>
                <c:pt idx="51">
                  <c:v>0.7818314824680298</c:v>
                </c:pt>
                <c:pt idx="52">
                  <c:v>0.7818314824680298</c:v>
                </c:pt>
                <c:pt idx="53">
                  <c:v>0.7818314824680298</c:v>
                </c:pt>
                <c:pt idx="54">
                  <c:v>0.7818314824680298</c:v>
                </c:pt>
                <c:pt idx="55">
                  <c:v>0.7818314824680298</c:v>
                </c:pt>
                <c:pt idx="56">
                  <c:v>0.7818314824680298</c:v>
                </c:pt>
                <c:pt idx="57">
                  <c:v>0.7818314824680298</c:v>
                </c:pt>
                <c:pt idx="58">
                  <c:v>0.7818314824680298</c:v>
                </c:pt>
                <c:pt idx="59">
                  <c:v>0.7818314824680298</c:v>
                </c:pt>
                <c:pt idx="60">
                  <c:v>0.7818314824680298</c:v>
                </c:pt>
                <c:pt idx="61">
                  <c:v>0.7818314824680298</c:v>
                </c:pt>
                <c:pt idx="62">
                  <c:v>0.7818314824680298</c:v>
                </c:pt>
                <c:pt idx="63">
                  <c:v>0.7818314824680298</c:v>
                </c:pt>
                <c:pt idx="64">
                  <c:v>0.7818314824680298</c:v>
                </c:pt>
                <c:pt idx="65">
                  <c:v>0.7818314824680298</c:v>
                </c:pt>
                <c:pt idx="66">
                  <c:v>0.7818314824680298</c:v>
                </c:pt>
                <c:pt idx="67">
                  <c:v>0.7818314824680298</c:v>
                </c:pt>
                <c:pt idx="68">
                  <c:v>0.7818314824680298</c:v>
                </c:pt>
                <c:pt idx="69">
                  <c:v>0.7818314824680298</c:v>
                </c:pt>
                <c:pt idx="70">
                  <c:v>0.7818314824680298</c:v>
                </c:pt>
                <c:pt idx="71">
                  <c:v>0.7818314824680298</c:v>
                </c:pt>
                <c:pt idx="72">
                  <c:v>0.7818314824680298</c:v>
                </c:pt>
                <c:pt idx="73">
                  <c:v>0.7818314824680298</c:v>
                </c:pt>
                <c:pt idx="74">
                  <c:v>0.7818314824680298</c:v>
                </c:pt>
                <c:pt idx="75">
                  <c:v>0.7818314824680298</c:v>
                </c:pt>
                <c:pt idx="76">
                  <c:v>0.7818314824680298</c:v>
                </c:pt>
                <c:pt idx="77">
                  <c:v>0.7818314824680298</c:v>
                </c:pt>
                <c:pt idx="78">
                  <c:v>0.7818314824680298</c:v>
                </c:pt>
                <c:pt idx="79">
                  <c:v>0.7818314824680298</c:v>
                </c:pt>
                <c:pt idx="80">
                  <c:v>0.7818314824680298</c:v>
                </c:pt>
                <c:pt idx="81">
                  <c:v>0.7818314824680298</c:v>
                </c:pt>
                <c:pt idx="82">
                  <c:v>0.7818314824680298</c:v>
                </c:pt>
                <c:pt idx="83">
                  <c:v>0.7818314824680298</c:v>
                </c:pt>
                <c:pt idx="84">
                  <c:v>0.7818314824680298</c:v>
                </c:pt>
                <c:pt idx="85">
                  <c:v>0.7818314824680298</c:v>
                </c:pt>
                <c:pt idx="86">
                  <c:v>0.7818314824680298</c:v>
                </c:pt>
                <c:pt idx="87">
                  <c:v>0.7818314824680298</c:v>
                </c:pt>
                <c:pt idx="88">
                  <c:v>0.7818314824680298</c:v>
                </c:pt>
                <c:pt idx="89">
                  <c:v>0.7818314824680298</c:v>
                </c:pt>
                <c:pt idx="90">
                  <c:v>0.7818314824680298</c:v>
                </c:pt>
                <c:pt idx="91">
                  <c:v>0.7818314824680298</c:v>
                </c:pt>
                <c:pt idx="92">
                  <c:v>0.7818314824680298</c:v>
                </c:pt>
                <c:pt idx="93">
                  <c:v>0.7818314824680298</c:v>
                </c:pt>
                <c:pt idx="94">
                  <c:v>0.7818314824680298</c:v>
                </c:pt>
                <c:pt idx="95">
                  <c:v>0.7818314824680298</c:v>
                </c:pt>
                <c:pt idx="96">
                  <c:v>0.7818314824680298</c:v>
                </c:pt>
                <c:pt idx="97">
                  <c:v>0.7818314824680298</c:v>
                </c:pt>
                <c:pt idx="98">
                  <c:v>0.7818314824680298</c:v>
                </c:pt>
                <c:pt idx="99">
                  <c:v>0.7818314824680298</c:v>
                </c:pt>
                <c:pt idx="100">
                  <c:v>0.7818314824680298</c:v>
                </c:pt>
                <c:pt idx="101">
                  <c:v>0.7818314824680298</c:v>
                </c:pt>
                <c:pt idx="102">
                  <c:v>0.7818314824680298</c:v>
                </c:pt>
                <c:pt idx="103">
                  <c:v>0.7818314824680298</c:v>
                </c:pt>
                <c:pt idx="104">
                  <c:v>0.7818314824680298</c:v>
                </c:pt>
                <c:pt idx="105">
                  <c:v>0.7818314824680298</c:v>
                </c:pt>
                <c:pt idx="106">
                  <c:v>0.7818314824680298</c:v>
                </c:pt>
                <c:pt idx="107">
                  <c:v>0.7818314824680298</c:v>
                </c:pt>
                <c:pt idx="108">
                  <c:v>0.7818314824680298</c:v>
                </c:pt>
                <c:pt idx="109">
                  <c:v>0.7818314824680298</c:v>
                </c:pt>
                <c:pt idx="110">
                  <c:v>0.7818314824680298</c:v>
                </c:pt>
                <c:pt idx="111">
                  <c:v>0.7818314824680298</c:v>
                </c:pt>
                <c:pt idx="112">
                  <c:v>0.7818314824680298</c:v>
                </c:pt>
                <c:pt idx="113">
                  <c:v>0.7818314824680298</c:v>
                </c:pt>
                <c:pt idx="114">
                  <c:v>0.7818314824680298</c:v>
                </c:pt>
                <c:pt idx="115">
                  <c:v>0.7818314824680298</c:v>
                </c:pt>
                <c:pt idx="116">
                  <c:v>0.7818314824680298</c:v>
                </c:pt>
                <c:pt idx="117">
                  <c:v>0.7818314824680298</c:v>
                </c:pt>
                <c:pt idx="118">
                  <c:v>0.7818314824680298</c:v>
                </c:pt>
                <c:pt idx="119">
                  <c:v>0.7818314824680298</c:v>
                </c:pt>
                <c:pt idx="120">
                  <c:v>0.7818314824680298</c:v>
                </c:pt>
                <c:pt idx="121">
                  <c:v>0.7818314824680298</c:v>
                </c:pt>
                <c:pt idx="122">
                  <c:v>0.7818314824680298</c:v>
                </c:pt>
                <c:pt idx="123">
                  <c:v>0.7818314824680298</c:v>
                </c:pt>
                <c:pt idx="124">
                  <c:v>0.7818314824680298</c:v>
                </c:pt>
                <c:pt idx="125">
                  <c:v>0.7818314824680298</c:v>
                </c:pt>
                <c:pt idx="126">
                  <c:v>0.7818314824680298</c:v>
                </c:pt>
                <c:pt idx="127">
                  <c:v>0.7818314824680298</c:v>
                </c:pt>
                <c:pt idx="128">
                  <c:v>0.7818314824680298</c:v>
                </c:pt>
                <c:pt idx="129">
                  <c:v>0.7818314824680298</c:v>
                </c:pt>
                <c:pt idx="130">
                  <c:v>0.7818314824680298</c:v>
                </c:pt>
                <c:pt idx="131">
                  <c:v>0.7818314824680298</c:v>
                </c:pt>
                <c:pt idx="132">
                  <c:v>0.7818314824680298</c:v>
                </c:pt>
                <c:pt idx="133">
                  <c:v>0.7818314824680298</c:v>
                </c:pt>
                <c:pt idx="134">
                  <c:v>0.7818314824680298</c:v>
                </c:pt>
                <c:pt idx="135">
                  <c:v>0.7818314824680298</c:v>
                </c:pt>
                <c:pt idx="136">
                  <c:v>0.7818314824680298</c:v>
                </c:pt>
                <c:pt idx="137">
                  <c:v>0.7818314824680298</c:v>
                </c:pt>
                <c:pt idx="138">
                  <c:v>0.7818314824680298</c:v>
                </c:pt>
                <c:pt idx="139">
                  <c:v>0.7818314824680298</c:v>
                </c:pt>
                <c:pt idx="140">
                  <c:v>0.7818314824680298</c:v>
                </c:pt>
                <c:pt idx="141">
                  <c:v>0.7818314824680298</c:v>
                </c:pt>
                <c:pt idx="142">
                  <c:v>0.7818314824680298</c:v>
                </c:pt>
                <c:pt idx="143">
                  <c:v>0.7818314824680298</c:v>
                </c:pt>
                <c:pt idx="144">
                  <c:v>0.7818314824680298</c:v>
                </c:pt>
                <c:pt idx="145">
                  <c:v>0.7818314824680298</c:v>
                </c:pt>
                <c:pt idx="146">
                  <c:v>0.7818314824680298</c:v>
                </c:pt>
                <c:pt idx="147">
                  <c:v>0.7818314824680298</c:v>
                </c:pt>
                <c:pt idx="148">
                  <c:v>0.7818314824680298</c:v>
                </c:pt>
                <c:pt idx="149">
                  <c:v>0.7818314824680298</c:v>
                </c:pt>
                <c:pt idx="150">
                  <c:v>0.7818314824680298</c:v>
                </c:pt>
                <c:pt idx="151">
                  <c:v>0.7818314824680298</c:v>
                </c:pt>
                <c:pt idx="152">
                  <c:v>0.7818314824680298</c:v>
                </c:pt>
                <c:pt idx="153">
                  <c:v>0.7818314824680298</c:v>
                </c:pt>
                <c:pt idx="154">
                  <c:v>0.7818314824680298</c:v>
                </c:pt>
                <c:pt idx="155">
                  <c:v>0.7818314824680298</c:v>
                </c:pt>
                <c:pt idx="156">
                  <c:v>0.7818314824680298</c:v>
                </c:pt>
                <c:pt idx="157">
                  <c:v>0.7818314824680298</c:v>
                </c:pt>
                <c:pt idx="158">
                  <c:v>0.7818314824680298</c:v>
                </c:pt>
                <c:pt idx="159">
                  <c:v>0.7818314824680298</c:v>
                </c:pt>
                <c:pt idx="160">
                  <c:v>0.7818314824680298</c:v>
                </c:pt>
                <c:pt idx="161">
                  <c:v>0.7818314824680298</c:v>
                </c:pt>
                <c:pt idx="162">
                  <c:v>0.7818314824680298</c:v>
                </c:pt>
                <c:pt idx="163">
                  <c:v>0.7818314824680298</c:v>
                </c:pt>
                <c:pt idx="164">
                  <c:v>0.7818314824680298</c:v>
                </c:pt>
                <c:pt idx="165">
                  <c:v>0.7818314824680298</c:v>
                </c:pt>
                <c:pt idx="166">
                  <c:v>0.7818314824680298</c:v>
                </c:pt>
                <c:pt idx="167">
                  <c:v>0.7818314824680298</c:v>
                </c:pt>
                <c:pt idx="168">
                  <c:v>0.7818314824680298</c:v>
                </c:pt>
                <c:pt idx="169">
                  <c:v>0.7818314824680298</c:v>
                </c:pt>
                <c:pt idx="170">
                  <c:v>0.7818314824680298</c:v>
                </c:pt>
                <c:pt idx="171">
                  <c:v>0.7818314824680298</c:v>
                </c:pt>
                <c:pt idx="172">
                  <c:v>0.7818314824680298</c:v>
                </c:pt>
                <c:pt idx="173">
                  <c:v>0.7818314824680298</c:v>
                </c:pt>
                <c:pt idx="174">
                  <c:v>0.7818314824680298</c:v>
                </c:pt>
                <c:pt idx="175">
                  <c:v>0.7818314824680298</c:v>
                </c:pt>
                <c:pt idx="176">
                  <c:v>0.7818314824680298</c:v>
                </c:pt>
                <c:pt idx="177">
                  <c:v>0.7818314824680298</c:v>
                </c:pt>
                <c:pt idx="178">
                  <c:v>0.7818314824680298</c:v>
                </c:pt>
                <c:pt idx="179">
                  <c:v>0.7818314824680298</c:v>
                </c:pt>
                <c:pt idx="180">
                  <c:v>0.7818314824680298</c:v>
                </c:pt>
                <c:pt idx="181">
                  <c:v>0.7818314824680298</c:v>
                </c:pt>
                <c:pt idx="182">
                  <c:v>0.7818314824680298</c:v>
                </c:pt>
                <c:pt idx="183">
                  <c:v>0.7818314824680298</c:v>
                </c:pt>
                <c:pt idx="184">
                  <c:v>0.7818314824680298</c:v>
                </c:pt>
                <c:pt idx="185">
                  <c:v>0.7818314824680298</c:v>
                </c:pt>
                <c:pt idx="186">
                  <c:v>0.7818314824680298</c:v>
                </c:pt>
                <c:pt idx="187">
                  <c:v>0.7818314824680298</c:v>
                </c:pt>
                <c:pt idx="188">
                  <c:v>0.7818314824680298</c:v>
                </c:pt>
                <c:pt idx="189">
                  <c:v>0.7818314824680298</c:v>
                </c:pt>
                <c:pt idx="190">
                  <c:v>0.7818314824680298</c:v>
                </c:pt>
                <c:pt idx="191">
                  <c:v>0.7818314824680298</c:v>
                </c:pt>
                <c:pt idx="192">
                  <c:v>0.7818314824680298</c:v>
                </c:pt>
                <c:pt idx="193">
                  <c:v>0.7818314824680298</c:v>
                </c:pt>
                <c:pt idx="194">
                  <c:v>0.7818314824680298</c:v>
                </c:pt>
                <c:pt idx="195">
                  <c:v>0.7818314824680298</c:v>
                </c:pt>
                <c:pt idx="196">
                  <c:v>0.7818314824680298</c:v>
                </c:pt>
                <c:pt idx="197">
                  <c:v>0.7818314824680298</c:v>
                </c:pt>
                <c:pt idx="198">
                  <c:v>0.7818314824680298</c:v>
                </c:pt>
                <c:pt idx="199">
                  <c:v>0.7818314824680298</c:v>
                </c:pt>
                <c:pt idx="200">
                  <c:v>0.7818314824680298</c:v>
                </c:pt>
                <c:pt idx="201">
                  <c:v>0.7818314824680298</c:v>
                </c:pt>
                <c:pt idx="202">
                  <c:v>0.7818314824680298</c:v>
                </c:pt>
                <c:pt idx="203">
                  <c:v>0.7818314824680298</c:v>
                </c:pt>
                <c:pt idx="204">
                  <c:v>0.7818314824680298</c:v>
                </c:pt>
                <c:pt idx="205">
                  <c:v>0.7818314824680298</c:v>
                </c:pt>
                <c:pt idx="206">
                  <c:v>0.7818314824680298</c:v>
                </c:pt>
                <c:pt idx="207">
                  <c:v>0.7818314824680298</c:v>
                </c:pt>
                <c:pt idx="208">
                  <c:v>0.7818314824680298</c:v>
                </c:pt>
                <c:pt idx="209">
                  <c:v>0.7818314824680298</c:v>
                </c:pt>
                <c:pt idx="210">
                  <c:v>0.7818314824680298</c:v>
                </c:pt>
                <c:pt idx="211">
                  <c:v>0.7818314824680298</c:v>
                </c:pt>
                <c:pt idx="212">
                  <c:v>0.7818314824680298</c:v>
                </c:pt>
                <c:pt idx="213">
                  <c:v>0.7818314824680298</c:v>
                </c:pt>
                <c:pt idx="214">
                  <c:v>0.7818314824680298</c:v>
                </c:pt>
                <c:pt idx="215">
                  <c:v>0.7818314824680298</c:v>
                </c:pt>
                <c:pt idx="216">
                  <c:v>0.7818314824680298</c:v>
                </c:pt>
                <c:pt idx="217">
                  <c:v>0.7818314824680298</c:v>
                </c:pt>
                <c:pt idx="218">
                  <c:v>0.7818314824680298</c:v>
                </c:pt>
                <c:pt idx="219">
                  <c:v>0.7818314824680298</c:v>
                </c:pt>
                <c:pt idx="220">
                  <c:v>0.7818314824680298</c:v>
                </c:pt>
                <c:pt idx="221">
                  <c:v>0.7818314824680298</c:v>
                </c:pt>
                <c:pt idx="222">
                  <c:v>0.7818314824680298</c:v>
                </c:pt>
                <c:pt idx="223">
                  <c:v>0.7818314824680298</c:v>
                </c:pt>
                <c:pt idx="224">
                  <c:v>0.7818314824680298</c:v>
                </c:pt>
                <c:pt idx="225">
                  <c:v>0.7818314824680298</c:v>
                </c:pt>
                <c:pt idx="226">
                  <c:v>0.7818314824680298</c:v>
                </c:pt>
                <c:pt idx="227">
                  <c:v>0.7818314824680298</c:v>
                </c:pt>
                <c:pt idx="228">
                  <c:v>0.7818314824680298</c:v>
                </c:pt>
                <c:pt idx="229">
                  <c:v>0.7818314824680298</c:v>
                </c:pt>
                <c:pt idx="230">
                  <c:v>0.7818314824680298</c:v>
                </c:pt>
                <c:pt idx="231">
                  <c:v>0.7818314824680298</c:v>
                </c:pt>
                <c:pt idx="232">
                  <c:v>0.7818314824680298</c:v>
                </c:pt>
                <c:pt idx="233">
                  <c:v>0.7818314824680298</c:v>
                </c:pt>
                <c:pt idx="234">
                  <c:v>0.7818314824680298</c:v>
                </c:pt>
                <c:pt idx="235">
                  <c:v>0.7818314824680298</c:v>
                </c:pt>
                <c:pt idx="236">
                  <c:v>0.7818314824680298</c:v>
                </c:pt>
                <c:pt idx="237">
                  <c:v>0.7818314824680298</c:v>
                </c:pt>
                <c:pt idx="238">
                  <c:v>0.7818314824680298</c:v>
                </c:pt>
                <c:pt idx="239">
                  <c:v>0.7818314824680298</c:v>
                </c:pt>
                <c:pt idx="240">
                  <c:v>0.7818314824680298</c:v>
                </c:pt>
                <c:pt idx="241">
                  <c:v>0.7818314824680298</c:v>
                </c:pt>
                <c:pt idx="242">
                  <c:v>0.7818314824680298</c:v>
                </c:pt>
                <c:pt idx="243">
                  <c:v>0.7818314824680298</c:v>
                </c:pt>
                <c:pt idx="244">
                  <c:v>0.7818314824680298</c:v>
                </c:pt>
                <c:pt idx="245">
                  <c:v>0.7818314824680298</c:v>
                </c:pt>
                <c:pt idx="246">
                  <c:v>0.7818314824680298</c:v>
                </c:pt>
                <c:pt idx="247">
                  <c:v>0.7818314824680298</c:v>
                </c:pt>
                <c:pt idx="248">
                  <c:v>0.7818314824680298</c:v>
                </c:pt>
                <c:pt idx="249">
                  <c:v>0.7818314824680298</c:v>
                </c:pt>
                <c:pt idx="250">
                  <c:v>0.7818314824680298</c:v>
                </c:pt>
                <c:pt idx="251">
                  <c:v>0.7818314824680298</c:v>
                </c:pt>
                <c:pt idx="252">
                  <c:v>0.7818314824680298</c:v>
                </c:pt>
                <c:pt idx="253">
                  <c:v>0.7818314824680298</c:v>
                </c:pt>
                <c:pt idx="254">
                  <c:v>0.7818314824680298</c:v>
                </c:pt>
                <c:pt idx="255">
                  <c:v>0.7818314824680298</c:v>
                </c:pt>
                <c:pt idx="256">
                  <c:v>0.7818314824680298</c:v>
                </c:pt>
                <c:pt idx="257">
                  <c:v>0.7818314824680298</c:v>
                </c:pt>
                <c:pt idx="258">
                  <c:v>0.7818314824680298</c:v>
                </c:pt>
                <c:pt idx="259">
                  <c:v>0.7818314824680298</c:v>
                </c:pt>
                <c:pt idx="260">
                  <c:v>0.7818314824680298</c:v>
                </c:pt>
                <c:pt idx="261">
                  <c:v>0.7818314824680298</c:v>
                </c:pt>
                <c:pt idx="262">
                  <c:v>0.7818314824680298</c:v>
                </c:pt>
                <c:pt idx="263">
                  <c:v>0.7818314824680298</c:v>
                </c:pt>
                <c:pt idx="264">
                  <c:v>0.7818314824680298</c:v>
                </c:pt>
                <c:pt idx="265">
                  <c:v>0.7818314824680298</c:v>
                </c:pt>
                <c:pt idx="266">
                  <c:v>0.7818314824680298</c:v>
                </c:pt>
                <c:pt idx="267">
                  <c:v>0.7818314824680298</c:v>
                </c:pt>
                <c:pt idx="268">
                  <c:v>0.7818314824680298</c:v>
                </c:pt>
                <c:pt idx="269">
                  <c:v>0.7818314824680298</c:v>
                </c:pt>
                <c:pt idx="270">
                  <c:v>0.7818314824680298</c:v>
                </c:pt>
                <c:pt idx="271">
                  <c:v>0.7818314824680298</c:v>
                </c:pt>
                <c:pt idx="272">
                  <c:v>0.7818314824680298</c:v>
                </c:pt>
                <c:pt idx="273">
                  <c:v>0.7818314824680298</c:v>
                </c:pt>
                <c:pt idx="274">
                  <c:v>0.7818314824680298</c:v>
                </c:pt>
                <c:pt idx="275">
                  <c:v>0.7818314824680298</c:v>
                </c:pt>
                <c:pt idx="276">
                  <c:v>0.7818314824680298</c:v>
                </c:pt>
                <c:pt idx="277">
                  <c:v>0.7818314824680298</c:v>
                </c:pt>
                <c:pt idx="278">
                  <c:v>0.7818314824680298</c:v>
                </c:pt>
                <c:pt idx="279">
                  <c:v>0.7818314824680298</c:v>
                </c:pt>
                <c:pt idx="280">
                  <c:v>0.7818314824680298</c:v>
                </c:pt>
                <c:pt idx="281">
                  <c:v>0.7818314824680298</c:v>
                </c:pt>
                <c:pt idx="282">
                  <c:v>0.7818314824680298</c:v>
                </c:pt>
                <c:pt idx="283">
                  <c:v>0.7818314824680298</c:v>
                </c:pt>
                <c:pt idx="284">
                  <c:v>0.7818314824680298</c:v>
                </c:pt>
                <c:pt idx="285">
                  <c:v>0.7818314824680298</c:v>
                </c:pt>
                <c:pt idx="286">
                  <c:v>0.7818314824680298</c:v>
                </c:pt>
                <c:pt idx="287">
                  <c:v>0.7818314824680298</c:v>
                </c:pt>
                <c:pt idx="288">
                  <c:v>0.7818314824680298</c:v>
                </c:pt>
                <c:pt idx="289">
                  <c:v>0.7818314824680298</c:v>
                </c:pt>
                <c:pt idx="290">
                  <c:v>0.7818314824680298</c:v>
                </c:pt>
                <c:pt idx="291">
                  <c:v>0.7818314824680298</c:v>
                </c:pt>
                <c:pt idx="292">
                  <c:v>0.7818314824680298</c:v>
                </c:pt>
                <c:pt idx="293">
                  <c:v>0.7818314824680298</c:v>
                </c:pt>
                <c:pt idx="294">
                  <c:v>0.7818314824680298</c:v>
                </c:pt>
                <c:pt idx="295">
                  <c:v>0.7818314824680298</c:v>
                </c:pt>
                <c:pt idx="296">
                  <c:v>0.7818314824680298</c:v>
                </c:pt>
                <c:pt idx="297">
                  <c:v>0.7818314824680298</c:v>
                </c:pt>
                <c:pt idx="298">
                  <c:v>0.7818314824680298</c:v>
                </c:pt>
                <c:pt idx="299">
                  <c:v>0.7818314824680298</c:v>
                </c:pt>
                <c:pt idx="300">
                  <c:v>0.7818314824680298</c:v>
                </c:pt>
                <c:pt idx="301">
                  <c:v>0.7818314824680298</c:v>
                </c:pt>
                <c:pt idx="302">
                  <c:v>0.7818314824680298</c:v>
                </c:pt>
                <c:pt idx="303">
                  <c:v>0.7818314824680298</c:v>
                </c:pt>
                <c:pt idx="304">
                  <c:v>0.7818314824680298</c:v>
                </c:pt>
                <c:pt idx="305">
                  <c:v>0.7818314824680298</c:v>
                </c:pt>
                <c:pt idx="306">
                  <c:v>0.7818314824680298</c:v>
                </c:pt>
                <c:pt idx="307">
                  <c:v>0.7818314824680298</c:v>
                </c:pt>
                <c:pt idx="308">
                  <c:v>0.7818314824680298</c:v>
                </c:pt>
                <c:pt idx="309">
                  <c:v>0.7818314824680298</c:v>
                </c:pt>
                <c:pt idx="310">
                  <c:v>0.7818314824680298</c:v>
                </c:pt>
                <c:pt idx="311">
                  <c:v>0.7818314824680298</c:v>
                </c:pt>
                <c:pt idx="312">
                  <c:v>0.7818314824680298</c:v>
                </c:pt>
                <c:pt idx="313">
                  <c:v>0.7818314824680298</c:v>
                </c:pt>
                <c:pt idx="314">
                  <c:v>0.7818314824680298</c:v>
                </c:pt>
                <c:pt idx="315">
                  <c:v>0.7818314824680298</c:v>
                </c:pt>
                <c:pt idx="316">
                  <c:v>0.7818314824680298</c:v>
                </c:pt>
                <c:pt idx="317">
                  <c:v>0.7818314824680298</c:v>
                </c:pt>
                <c:pt idx="318">
                  <c:v>0.7818314824680298</c:v>
                </c:pt>
                <c:pt idx="319">
                  <c:v>0.7818314824680298</c:v>
                </c:pt>
                <c:pt idx="320">
                  <c:v>0.7818314824680298</c:v>
                </c:pt>
                <c:pt idx="321">
                  <c:v>0.7818314824680298</c:v>
                </c:pt>
                <c:pt idx="322">
                  <c:v>0.7818314824680298</c:v>
                </c:pt>
                <c:pt idx="323">
                  <c:v>0.7818314824680298</c:v>
                </c:pt>
                <c:pt idx="324">
                  <c:v>0.7818314824680298</c:v>
                </c:pt>
                <c:pt idx="325">
                  <c:v>0.7818314824680298</c:v>
                </c:pt>
                <c:pt idx="326">
                  <c:v>0.7818314824680298</c:v>
                </c:pt>
                <c:pt idx="327">
                  <c:v>0.7818314824680298</c:v>
                </c:pt>
                <c:pt idx="328">
                  <c:v>0.7818314824680298</c:v>
                </c:pt>
                <c:pt idx="329">
                  <c:v>0.7818314824680298</c:v>
                </c:pt>
                <c:pt idx="330">
                  <c:v>0.7818314824680298</c:v>
                </c:pt>
                <c:pt idx="331">
                  <c:v>0.7818314824680298</c:v>
                </c:pt>
                <c:pt idx="332">
                  <c:v>0.7818314824680298</c:v>
                </c:pt>
                <c:pt idx="333">
                  <c:v>0.7818314824680298</c:v>
                </c:pt>
                <c:pt idx="334">
                  <c:v>0.7818314824680298</c:v>
                </c:pt>
                <c:pt idx="335">
                  <c:v>0.7818314824680298</c:v>
                </c:pt>
                <c:pt idx="336">
                  <c:v>0.7818314824680298</c:v>
                </c:pt>
                <c:pt idx="337">
                  <c:v>0.7818314824680298</c:v>
                </c:pt>
                <c:pt idx="338">
                  <c:v>0.7818314824680298</c:v>
                </c:pt>
                <c:pt idx="339">
                  <c:v>0.7818314824680298</c:v>
                </c:pt>
                <c:pt idx="340">
                  <c:v>0.7818314824680298</c:v>
                </c:pt>
                <c:pt idx="341">
                  <c:v>0.7818314824680298</c:v>
                </c:pt>
                <c:pt idx="342">
                  <c:v>0.7818314824680298</c:v>
                </c:pt>
                <c:pt idx="343">
                  <c:v>0.7818314824680298</c:v>
                </c:pt>
                <c:pt idx="344">
                  <c:v>0.7818314824680298</c:v>
                </c:pt>
                <c:pt idx="345">
                  <c:v>0.7818314824680298</c:v>
                </c:pt>
                <c:pt idx="346">
                  <c:v>0.7818314824680298</c:v>
                </c:pt>
                <c:pt idx="347">
                  <c:v>0.7818314824680298</c:v>
                </c:pt>
                <c:pt idx="348">
                  <c:v>0.7818314824680298</c:v>
                </c:pt>
                <c:pt idx="349">
                  <c:v>0.7818314824680298</c:v>
                </c:pt>
                <c:pt idx="350">
                  <c:v>0.7818314824680298</c:v>
                </c:pt>
                <c:pt idx="351">
                  <c:v>0.7818314824680298</c:v>
                </c:pt>
                <c:pt idx="352">
                  <c:v>0.7818314824680298</c:v>
                </c:pt>
                <c:pt idx="353">
                  <c:v>0.7818314824680298</c:v>
                </c:pt>
                <c:pt idx="354">
                  <c:v>0.7818314824680298</c:v>
                </c:pt>
                <c:pt idx="355">
                  <c:v>0.7818314824680298</c:v>
                </c:pt>
                <c:pt idx="356">
                  <c:v>0.7818314824680298</c:v>
                </c:pt>
                <c:pt idx="357">
                  <c:v>0.7818314824680298</c:v>
                </c:pt>
                <c:pt idx="358">
                  <c:v>0.7818314824680298</c:v>
                </c:pt>
                <c:pt idx="359">
                  <c:v>0.7818314824680298</c:v>
                </c:pt>
                <c:pt idx="360">
                  <c:v>0.7818314824680298</c:v>
                </c:pt>
                <c:pt idx="361">
                  <c:v>0.7818314824680298</c:v>
                </c:pt>
                <c:pt idx="362">
                  <c:v>0.7818314824680298</c:v>
                </c:pt>
                <c:pt idx="363">
                  <c:v>0.7818314824680298</c:v>
                </c:pt>
                <c:pt idx="364">
                  <c:v>0.7818314824680298</c:v>
                </c:pt>
                <c:pt idx="365">
                  <c:v>0.7818314824680298</c:v>
                </c:pt>
                <c:pt idx="366">
                  <c:v>0.7818314824680298</c:v>
                </c:pt>
                <c:pt idx="367">
                  <c:v>0.7818314824680298</c:v>
                </c:pt>
                <c:pt idx="368">
                  <c:v>0.7818314824680298</c:v>
                </c:pt>
                <c:pt idx="369">
                  <c:v>0.7818314824680298</c:v>
                </c:pt>
                <c:pt idx="370">
                  <c:v>0.7818314824680298</c:v>
                </c:pt>
                <c:pt idx="371">
                  <c:v>0.7818314824680298</c:v>
                </c:pt>
                <c:pt idx="372">
                  <c:v>0.7818314824680298</c:v>
                </c:pt>
                <c:pt idx="373">
                  <c:v>0.7818314824680298</c:v>
                </c:pt>
                <c:pt idx="374">
                  <c:v>0.7818314824680298</c:v>
                </c:pt>
                <c:pt idx="375">
                  <c:v>0.7818314824680298</c:v>
                </c:pt>
                <c:pt idx="376">
                  <c:v>0.7818314824680298</c:v>
                </c:pt>
                <c:pt idx="377">
                  <c:v>0.7818314824680298</c:v>
                </c:pt>
                <c:pt idx="378">
                  <c:v>0.7818314824680298</c:v>
                </c:pt>
                <c:pt idx="379">
                  <c:v>0.7818314824680298</c:v>
                </c:pt>
                <c:pt idx="380">
                  <c:v>0.7818314824680298</c:v>
                </c:pt>
                <c:pt idx="381">
                  <c:v>0.7818314824680298</c:v>
                </c:pt>
                <c:pt idx="382">
                  <c:v>0.7818314824680298</c:v>
                </c:pt>
                <c:pt idx="383">
                  <c:v>0.7818314824680298</c:v>
                </c:pt>
                <c:pt idx="384">
                  <c:v>0.7818314824680298</c:v>
                </c:pt>
                <c:pt idx="385">
                  <c:v>0.7818314824680298</c:v>
                </c:pt>
                <c:pt idx="386">
                  <c:v>0.7818314824680298</c:v>
                </c:pt>
                <c:pt idx="387">
                  <c:v>0.7818314824680298</c:v>
                </c:pt>
                <c:pt idx="388">
                  <c:v>0.7818314824680298</c:v>
                </c:pt>
                <c:pt idx="389">
                  <c:v>0.7818314824680298</c:v>
                </c:pt>
                <c:pt idx="390">
                  <c:v>0.7818314824680298</c:v>
                </c:pt>
                <c:pt idx="391">
                  <c:v>0.7818314824680298</c:v>
                </c:pt>
                <c:pt idx="392">
                  <c:v>0.7818314824680298</c:v>
                </c:pt>
                <c:pt idx="393">
                  <c:v>0.7818314824680298</c:v>
                </c:pt>
                <c:pt idx="394">
                  <c:v>0.7818314824680298</c:v>
                </c:pt>
                <c:pt idx="395">
                  <c:v>0.7818314824680298</c:v>
                </c:pt>
                <c:pt idx="396">
                  <c:v>0.7818314824680298</c:v>
                </c:pt>
                <c:pt idx="397">
                  <c:v>0.7818314824680298</c:v>
                </c:pt>
                <c:pt idx="398">
                  <c:v>0.7818314824680298</c:v>
                </c:pt>
                <c:pt idx="399">
                  <c:v>0.7818314824680298</c:v>
                </c:pt>
                <c:pt idx="400">
                  <c:v>0.7818314824680298</c:v>
                </c:pt>
                <c:pt idx="401">
                  <c:v>0.7818314824680298</c:v>
                </c:pt>
                <c:pt idx="402">
                  <c:v>0.7818314824680298</c:v>
                </c:pt>
                <c:pt idx="403">
                  <c:v>0.7818314824680298</c:v>
                </c:pt>
                <c:pt idx="404">
                  <c:v>0.7818314824680298</c:v>
                </c:pt>
                <c:pt idx="405">
                  <c:v>0.7818314824680298</c:v>
                </c:pt>
                <c:pt idx="406">
                  <c:v>0.7818314824680298</c:v>
                </c:pt>
                <c:pt idx="407">
                  <c:v>0.7818314824680298</c:v>
                </c:pt>
                <c:pt idx="408">
                  <c:v>0.7818314824680298</c:v>
                </c:pt>
                <c:pt idx="409">
                  <c:v>0.7818314824680298</c:v>
                </c:pt>
                <c:pt idx="410">
                  <c:v>0.7818314824680298</c:v>
                </c:pt>
                <c:pt idx="411">
                  <c:v>0.7818314824680298</c:v>
                </c:pt>
                <c:pt idx="412">
                  <c:v>0.7818314824680298</c:v>
                </c:pt>
                <c:pt idx="413">
                  <c:v>0.7818314824680298</c:v>
                </c:pt>
                <c:pt idx="414">
                  <c:v>0.7818314824680298</c:v>
                </c:pt>
                <c:pt idx="415">
                  <c:v>0.7818314824680298</c:v>
                </c:pt>
                <c:pt idx="416">
                  <c:v>0.7818314824680298</c:v>
                </c:pt>
                <c:pt idx="417">
                  <c:v>0.7818314824680298</c:v>
                </c:pt>
                <c:pt idx="418">
                  <c:v>0.7818314824680298</c:v>
                </c:pt>
                <c:pt idx="419">
                  <c:v>0.7818314824680298</c:v>
                </c:pt>
                <c:pt idx="420">
                  <c:v>0.7818314824680298</c:v>
                </c:pt>
                <c:pt idx="421">
                  <c:v>0.7818314824680298</c:v>
                </c:pt>
                <c:pt idx="422">
                  <c:v>0.7818314824680298</c:v>
                </c:pt>
                <c:pt idx="423">
                  <c:v>0.7818314824680298</c:v>
                </c:pt>
                <c:pt idx="424">
                  <c:v>0.7818314824680298</c:v>
                </c:pt>
                <c:pt idx="425">
                  <c:v>0.7818314824680298</c:v>
                </c:pt>
                <c:pt idx="426">
                  <c:v>0.7818314824680298</c:v>
                </c:pt>
                <c:pt idx="427">
                  <c:v>0.7818314824680298</c:v>
                </c:pt>
                <c:pt idx="428">
                  <c:v>0.7818314824680298</c:v>
                </c:pt>
                <c:pt idx="429">
                  <c:v>0.7818314824680298</c:v>
                </c:pt>
                <c:pt idx="430">
                  <c:v>0.7818314824680298</c:v>
                </c:pt>
                <c:pt idx="431">
                  <c:v>0.7818314824680298</c:v>
                </c:pt>
                <c:pt idx="432">
                  <c:v>0.7818314824680298</c:v>
                </c:pt>
                <c:pt idx="433">
                  <c:v>0.7818314824680298</c:v>
                </c:pt>
                <c:pt idx="434">
                  <c:v>0.7818314824680298</c:v>
                </c:pt>
                <c:pt idx="435">
                  <c:v>0.7818314824680298</c:v>
                </c:pt>
                <c:pt idx="436">
                  <c:v>0.7818314824680298</c:v>
                </c:pt>
                <c:pt idx="437">
                  <c:v>0.7818314824680298</c:v>
                </c:pt>
                <c:pt idx="438">
                  <c:v>0.7818314824680298</c:v>
                </c:pt>
                <c:pt idx="439">
                  <c:v>0.7818314824680298</c:v>
                </c:pt>
                <c:pt idx="440">
                  <c:v>0.7818314824680298</c:v>
                </c:pt>
                <c:pt idx="441">
                  <c:v>0.7818314824680298</c:v>
                </c:pt>
                <c:pt idx="442">
                  <c:v>0.7818314824680298</c:v>
                </c:pt>
                <c:pt idx="443">
                  <c:v>0.7818314824680298</c:v>
                </c:pt>
                <c:pt idx="444">
                  <c:v>0.7818314824680298</c:v>
                </c:pt>
                <c:pt idx="445">
                  <c:v>0.7818314824680298</c:v>
                </c:pt>
                <c:pt idx="446">
                  <c:v>0.7818314824680298</c:v>
                </c:pt>
                <c:pt idx="447">
                  <c:v>0.7818314824680298</c:v>
                </c:pt>
                <c:pt idx="448">
                  <c:v>0.7818314824680298</c:v>
                </c:pt>
                <c:pt idx="449">
                  <c:v>0.7818314824680298</c:v>
                </c:pt>
                <c:pt idx="450">
                  <c:v>0.7818314824680298</c:v>
                </c:pt>
                <c:pt idx="451">
                  <c:v>0.7818314824680298</c:v>
                </c:pt>
                <c:pt idx="452">
                  <c:v>0.7818314824680298</c:v>
                </c:pt>
                <c:pt idx="453">
                  <c:v>0.7818314824680298</c:v>
                </c:pt>
                <c:pt idx="454">
                  <c:v>0.7818314824680298</c:v>
                </c:pt>
                <c:pt idx="455">
                  <c:v>0.7818314824680298</c:v>
                </c:pt>
                <c:pt idx="456">
                  <c:v>0.7818314824680298</c:v>
                </c:pt>
                <c:pt idx="457">
                  <c:v>0.7818314824680298</c:v>
                </c:pt>
                <c:pt idx="458">
                  <c:v>0.7818314824680298</c:v>
                </c:pt>
                <c:pt idx="459">
                  <c:v>0.7818314824680298</c:v>
                </c:pt>
                <c:pt idx="460">
                  <c:v>0.7818314824680298</c:v>
                </c:pt>
                <c:pt idx="461">
                  <c:v>0.7818314824680298</c:v>
                </c:pt>
                <c:pt idx="462">
                  <c:v>0.7818314824680298</c:v>
                </c:pt>
                <c:pt idx="463">
                  <c:v>0.7818314824680298</c:v>
                </c:pt>
                <c:pt idx="464">
                  <c:v>0.7818314824680298</c:v>
                </c:pt>
                <c:pt idx="465">
                  <c:v>0.7818314824680298</c:v>
                </c:pt>
                <c:pt idx="466">
                  <c:v>0.7818314824680298</c:v>
                </c:pt>
                <c:pt idx="467">
                  <c:v>0.7818314824680298</c:v>
                </c:pt>
                <c:pt idx="468">
                  <c:v>0.7818314824680298</c:v>
                </c:pt>
                <c:pt idx="469">
                  <c:v>0.7818314824680298</c:v>
                </c:pt>
                <c:pt idx="470">
                  <c:v>0.7818314824680298</c:v>
                </c:pt>
                <c:pt idx="471">
                  <c:v>0.7818314824680298</c:v>
                </c:pt>
                <c:pt idx="472">
                  <c:v>0.7818314824680298</c:v>
                </c:pt>
                <c:pt idx="473">
                  <c:v>0.7818314824680298</c:v>
                </c:pt>
                <c:pt idx="474">
                  <c:v>0.7818314824680298</c:v>
                </c:pt>
                <c:pt idx="475">
                  <c:v>0.7818314824680298</c:v>
                </c:pt>
                <c:pt idx="476">
                  <c:v>0.7818314824680298</c:v>
                </c:pt>
                <c:pt idx="477">
                  <c:v>0.7818314824680298</c:v>
                </c:pt>
                <c:pt idx="478">
                  <c:v>0.7818314824680298</c:v>
                </c:pt>
                <c:pt idx="479">
                  <c:v>0.7818314824680298</c:v>
                </c:pt>
                <c:pt idx="480">
                  <c:v>0.7818314824680298</c:v>
                </c:pt>
                <c:pt idx="481">
                  <c:v>0.7818314824680298</c:v>
                </c:pt>
                <c:pt idx="482">
                  <c:v>0.7818314824680298</c:v>
                </c:pt>
                <c:pt idx="483">
                  <c:v>0.7818314824680298</c:v>
                </c:pt>
                <c:pt idx="484">
                  <c:v>0.7818314824680298</c:v>
                </c:pt>
                <c:pt idx="485">
                  <c:v>0.7818314824680298</c:v>
                </c:pt>
                <c:pt idx="486">
                  <c:v>0.7818314824680298</c:v>
                </c:pt>
                <c:pt idx="487">
                  <c:v>0.7818314824680298</c:v>
                </c:pt>
                <c:pt idx="488">
                  <c:v>0.7818314824680298</c:v>
                </c:pt>
                <c:pt idx="489">
                  <c:v>0.7818314824680298</c:v>
                </c:pt>
                <c:pt idx="490">
                  <c:v>0.7818314824680298</c:v>
                </c:pt>
                <c:pt idx="491">
                  <c:v>0.7818314824680298</c:v>
                </c:pt>
                <c:pt idx="492">
                  <c:v>0.7818314824680298</c:v>
                </c:pt>
                <c:pt idx="493">
                  <c:v>0.7818314824680298</c:v>
                </c:pt>
                <c:pt idx="494">
                  <c:v>0.7818314824680298</c:v>
                </c:pt>
                <c:pt idx="495">
                  <c:v>0.7818314824680298</c:v>
                </c:pt>
                <c:pt idx="496">
                  <c:v>0.7818314824680298</c:v>
                </c:pt>
                <c:pt idx="497">
                  <c:v>0.7818314824680298</c:v>
                </c:pt>
                <c:pt idx="498">
                  <c:v>0.7818314824680298</c:v>
                </c:pt>
                <c:pt idx="499">
                  <c:v>0.7818314824680298</c:v>
                </c:pt>
                <c:pt idx="500">
                  <c:v>0.7818314824680298</c:v>
                </c:pt>
                <c:pt idx="501">
                  <c:v>0.7818314824680298</c:v>
                </c:pt>
                <c:pt idx="502">
                  <c:v>0.7818314824680298</c:v>
                </c:pt>
                <c:pt idx="503">
                  <c:v>0.7818314824680298</c:v>
                </c:pt>
                <c:pt idx="504">
                  <c:v>0.7818314824680298</c:v>
                </c:pt>
                <c:pt idx="505">
                  <c:v>0.7818314824680298</c:v>
                </c:pt>
                <c:pt idx="506">
                  <c:v>0.7818314824680298</c:v>
                </c:pt>
                <c:pt idx="507">
                  <c:v>0.7818314824680298</c:v>
                </c:pt>
                <c:pt idx="508">
                  <c:v>0.7818314824680298</c:v>
                </c:pt>
                <c:pt idx="509">
                  <c:v>0.7818314824680298</c:v>
                </c:pt>
                <c:pt idx="510">
                  <c:v>0.7818314824680298</c:v>
                </c:pt>
                <c:pt idx="511">
                  <c:v>0.7818314824680298</c:v>
                </c:pt>
                <c:pt idx="512">
                  <c:v>0.7818314824680298</c:v>
                </c:pt>
                <c:pt idx="513">
                  <c:v>0.7818314824680298</c:v>
                </c:pt>
                <c:pt idx="514">
                  <c:v>0.7818314824680298</c:v>
                </c:pt>
                <c:pt idx="515">
                  <c:v>0.7818314824680298</c:v>
                </c:pt>
                <c:pt idx="516">
                  <c:v>0.7818314824680298</c:v>
                </c:pt>
                <c:pt idx="517">
                  <c:v>0.7818314824680298</c:v>
                </c:pt>
                <c:pt idx="518">
                  <c:v>0.7818314824680298</c:v>
                </c:pt>
                <c:pt idx="519">
                  <c:v>0.7818314824680298</c:v>
                </c:pt>
                <c:pt idx="520">
                  <c:v>0.7818314824680298</c:v>
                </c:pt>
                <c:pt idx="521">
                  <c:v>0.7818314824680298</c:v>
                </c:pt>
                <c:pt idx="522">
                  <c:v>0.7818314824680298</c:v>
                </c:pt>
                <c:pt idx="523">
                  <c:v>0.7818314824680298</c:v>
                </c:pt>
                <c:pt idx="524">
                  <c:v>0.7818314824680298</c:v>
                </c:pt>
                <c:pt idx="525">
                  <c:v>0.7818314824680298</c:v>
                </c:pt>
                <c:pt idx="526">
                  <c:v>0.7818314824680298</c:v>
                </c:pt>
                <c:pt idx="527">
                  <c:v>0.7818314824680298</c:v>
                </c:pt>
                <c:pt idx="528">
                  <c:v>0.7818314824680298</c:v>
                </c:pt>
                <c:pt idx="529">
                  <c:v>0.7818314824680298</c:v>
                </c:pt>
                <c:pt idx="530">
                  <c:v>0.7818314824680298</c:v>
                </c:pt>
                <c:pt idx="531">
                  <c:v>0.7818314824680298</c:v>
                </c:pt>
                <c:pt idx="532">
                  <c:v>0.7818314824680298</c:v>
                </c:pt>
                <c:pt idx="533">
                  <c:v>0.7818314824680298</c:v>
                </c:pt>
                <c:pt idx="534">
                  <c:v>0.7818314824680298</c:v>
                </c:pt>
                <c:pt idx="535">
                  <c:v>0.7818314824680298</c:v>
                </c:pt>
                <c:pt idx="536">
                  <c:v>0.7818314824680298</c:v>
                </c:pt>
                <c:pt idx="537">
                  <c:v>0.7818314824680298</c:v>
                </c:pt>
                <c:pt idx="538">
                  <c:v>0.7818314824680298</c:v>
                </c:pt>
                <c:pt idx="539">
                  <c:v>0.7818314824680298</c:v>
                </c:pt>
                <c:pt idx="540">
                  <c:v>0.7818314824680298</c:v>
                </c:pt>
                <c:pt idx="541">
                  <c:v>0.7818314824680298</c:v>
                </c:pt>
                <c:pt idx="542">
                  <c:v>0.7818314824680298</c:v>
                </c:pt>
                <c:pt idx="543">
                  <c:v>0.7818314824680298</c:v>
                </c:pt>
                <c:pt idx="544">
                  <c:v>0.7818314824680298</c:v>
                </c:pt>
                <c:pt idx="545">
                  <c:v>0.7818314824680298</c:v>
                </c:pt>
                <c:pt idx="546">
                  <c:v>0.7818314824680298</c:v>
                </c:pt>
                <c:pt idx="547">
                  <c:v>0.7818314824680298</c:v>
                </c:pt>
                <c:pt idx="548">
                  <c:v>0.7818314824680298</c:v>
                </c:pt>
                <c:pt idx="549">
                  <c:v>0.7818314824680298</c:v>
                </c:pt>
                <c:pt idx="550">
                  <c:v>0.7818314824680298</c:v>
                </c:pt>
                <c:pt idx="551">
                  <c:v>0.7818314824680298</c:v>
                </c:pt>
                <c:pt idx="552">
                  <c:v>0.7818314824680298</c:v>
                </c:pt>
                <c:pt idx="553">
                  <c:v>0.7818314824680298</c:v>
                </c:pt>
                <c:pt idx="554">
                  <c:v>0.7818314824680298</c:v>
                </c:pt>
                <c:pt idx="555">
                  <c:v>0.7818314824680298</c:v>
                </c:pt>
                <c:pt idx="556">
                  <c:v>0.7818314824680298</c:v>
                </c:pt>
                <c:pt idx="557">
                  <c:v>0.7818314824680298</c:v>
                </c:pt>
                <c:pt idx="558">
                  <c:v>0.7818314824680298</c:v>
                </c:pt>
                <c:pt idx="559">
                  <c:v>0.7818314824680298</c:v>
                </c:pt>
                <c:pt idx="560">
                  <c:v>0.7818314824680298</c:v>
                </c:pt>
                <c:pt idx="561">
                  <c:v>0.7818314824680298</c:v>
                </c:pt>
                <c:pt idx="562">
                  <c:v>0.7818314824680298</c:v>
                </c:pt>
                <c:pt idx="563">
                  <c:v>0.7818314824680298</c:v>
                </c:pt>
                <c:pt idx="564">
                  <c:v>0.7818314824680298</c:v>
                </c:pt>
                <c:pt idx="565">
                  <c:v>0.7818314824680298</c:v>
                </c:pt>
                <c:pt idx="566">
                  <c:v>0.7818314824680298</c:v>
                </c:pt>
                <c:pt idx="567">
                  <c:v>0.7818314824680298</c:v>
                </c:pt>
                <c:pt idx="568">
                  <c:v>0.7818314824680298</c:v>
                </c:pt>
                <c:pt idx="569">
                  <c:v>0.7818314824680298</c:v>
                </c:pt>
                <c:pt idx="570">
                  <c:v>0.7818314824680298</c:v>
                </c:pt>
                <c:pt idx="571">
                  <c:v>0.7818314824680298</c:v>
                </c:pt>
                <c:pt idx="572">
                  <c:v>0.7818314824680298</c:v>
                </c:pt>
                <c:pt idx="573">
                  <c:v>0.7818314824680298</c:v>
                </c:pt>
                <c:pt idx="574">
                  <c:v>0.7818314824680298</c:v>
                </c:pt>
                <c:pt idx="575">
                  <c:v>0.7818314824680298</c:v>
                </c:pt>
                <c:pt idx="576">
                  <c:v>0.7818314824680298</c:v>
                </c:pt>
                <c:pt idx="577">
                  <c:v>0.7818314824680298</c:v>
                </c:pt>
                <c:pt idx="578">
                  <c:v>0.7818314824680298</c:v>
                </c:pt>
                <c:pt idx="579">
                  <c:v>0.7818314824680298</c:v>
                </c:pt>
                <c:pt idx="580">
                  <c:v>0.7818314824680298</c:v>
                </c:pt>
                <c:pt idx="581">
                  <c:v>0.7818314824680298</c:v>
                </c:pt>
                <c:pt idx="582">
                  <c:v>0.7818314824680298</c:v>
                </c:pt>
                <c:pt idx="583">
                  <c:v>0.7818314824680298</c:v>
                </c:pt>
                <c:pt idx="584">
                  <c:v>0.7818314824680298</c:v>
                </c:pt>
                <c:pt idx="585">
                  <c:v>0.7818314824680298</c:v>
                </c:pt>
                <c:pt idx="586">
                  <c:v>0.7818314824680298</c:v>
                </c:pt>
                <c:pt idx="587">
                  <c:v>0.7818314824680298</c:v>
                </c:pt>
                <c:pt idx="588">
                  <c:v>0.7818314824680298</c:v>
                </c:pt>
                <c:pt idx="589">
                  <c:v>0.7818314824680298</c:v>
                </c:pt>
                <c:pt idx="590">
                  <c:v>0.7818314824680298</c:v>
                </c:pt>
                <c:pt idx="591">
                  <c:v>0.7818314824680298</c:v>
                </c:pt>
                <c:pt idx="592">
                  <c:v>0.7818314824680298</c:v>
                </c:pt>
                <c:pt idx="593">
                  <c:v>0.7818314824680298</c:v>
                </c:pt>
                <c:pt idx="594">
                  <c:v>0.7818314824680298</c:v>
                </c:pt>
                <c:pt idx="595">
                  <c:v>0.7818314824680298</c:v>
                </c:pt>
                <c:pt idx="596">
                  <c:v>0.7818314824680298</c:v>
                </c:pt>
                <c:pt idx="597">
                  <c:v>0.7818314824680298</c:v>
                </c:pt>
                <c:pt idx="598">
                  <c:v>0.7818314824680298</c:v>
                </c:pt>
                <c:pt idx="599">
                  <c:v>0.7818314824680298</c:v>
                </c:pt>
                <c:pt idx="600">
                  <c:v>0.7818314824680298</c:v>
                </c:pt>
                <c:pt idx="601">
                  <c:v>0.7818314824680298</c:v>
                </c:pt>
                <c:pt idx="602">
                  <c:v>0.7818314824680298</c:v>
                </c:pt>
                <c:pt idx="603">
                  <c:v>0.7818314824680298</c:v>
                </c:pt>
                <c:pt idx="604">
                  <c:v>0.7818314824680298</c:v>
                </c:pt>
                <c:pt idx="605">
                  <c:v>0.7818314824680298</c:v>
                </c:pt>
                <c:pt idx="606">
                  <c:v>0.7818314824680298</c:v>
                </c:pt>
                <c:pt idx="607">
                  <c:v>0.7818314824680298</c:v>
                </c:pt>
                <c:pt idx="608">
                  <c:v>0.7818314824680298</c:v>
                </c:pt>
                <c:pt idx="609">
                  <c:v>0.7818314824680298</c:v>
                </c:pt>
                <c:pt idx="610">
                  <c:v>0.7818314824680298</c:v>
                </c:pt>
                <c:pt idx="611">
                  <c:v>0.7818314824680298</c:v>
                </c:pt>
                <c:pt idx="612">
                  <c:v>0.7818314824680298</c:v>
                </c:pt>
                <c:pt idx="613">
                  <c:v>0.7818314824680298</c:v>
                </c:pt>
                <c:pt idx="614">
                  <c:v>0.7818314824680298</c:v>
                </c:pt>
                <c:pt idx="615">
                  <c:v>0.7818314824680298</c:v>
                </c:pt>
                <c:pt idx="616">
                  <c:v>0.7818314824680298</c:v>
                </c:pt>
                <c:pt idx="617">
                  <c:v>0.7818314824680298</c:v>
                </c:pt>
                <c:pt idx="618">
                  <c:v>0.7818314824680298</c:v>
                </c:pt>
                <c:pt idx="619">
                  <c:v>0.7818314824680298</c:v>
                </c:pt>
                <c:pt idx="620">
                  <c:v>0.7818314824680298</c:v>
                </c:pt>
                <c:pt idx="621">
                  <c:v>0.7818314824680298</c:v>
                </c:pt>
                <c:pt idx="622">
                  <c:v>0.7818314824680298</c:v>
                </c:pt>
                <c:pt idx="623">
                  <c:v>0.7818314824680298</c:v>
                </c:pt>
                <c:pt idx="624">
                  <c:v>0.7818314824680298</c:v>
                </c:pt>
                <c:pt idx="625">
                  <c:v>0.7818314824680298</c:v>
                </c:pt>
                <c:pt idx="626">
                  <c:v>0.7818314824680298</c:v>
                </c:pt>
                <c:pt idx="627">
                  <c:v>0.7818314824680298</c:v>
                </c:pt>
                <c:pt idx="628">
                  <c:v>0.7818314824680298</c:v>
                </c:pt>
                <c:pt idx="629">
                  <c:v>0.7818314824680298</c:v>
                </c:pt>
                <c:pt idx="630">
                  <c:v>0.7818314824680298</c:v>
                </c:pt>
                <c:pt idx="631">
                  <c:v>0.7818314824680298</c:v>
                </c:pt>
                <c:pt idx="632">
                  <c:v>0.7818314824680298</c:v>
                </c:pt>
                <c:pt idx="633">
                  <c:v>0.7818314824680298</c:v>
                </c:pt>
                <c:pt idx="634">
                  <c:v>0.7818314824680298</c:v>
                </c:pt>
                <c:pt idx="635">
                  <c:v>0.7818314824680298</c:v>
                </c:pt>
                <c:pt idx="636">
                  <c:v>0.7818314824680298</c:v>
                </c:pt>
                <c:pt idx="637">
                  <c:v>0.7818314824680298</c:v>
                </c:pt>
                <c:pt idx="638">
                  <c:v>0.7818314824680298</c:v>
                </c:pt>
                <c:pt idx="639">
                  <c:v>0.7818314824680298</c:v>
                </c:pt>
                <c:pt idx="640">
                  <c:v>0.7818314824680298</c:v>
                </c:pt>
                <c:pt idx="641">
                  <c:v>0.7818314824680298</c:v>
                </c:pt>
                <c:pt idx="642">
                  <c:v>0.7818314824680298</c:v>
                </c:pt>
                <c:pt idx="643">
                  <c:v>0.7818314824680298</c:v>
                </c:pt>
                <c:pt idx="644">
                  <c:v>0.7818314824680298</c:v>
                </c:pt>
                <c:pt idx="645">
                  <c:v>0.7818314824680298</c:v>
                </c:pt>
                <c:pt idx="646">
                  <c:v>0.7818314824680298</c:v>
                </c:pt>
                <c:pt idx="647">
                  <c:v>0.7818314824680298</c:v>
                </c:pt>
                <c:pt idx="648">
                  <c:v>0.7818314824680298</c:v>
                </c:pt>
                <c:pt idx="649">
                  <c:v>0.7818314824680298</c:v>
                </c:pt>
                <c:pt idx="650">
                  <c:v>0.7818314824680298</c:v>
                </c:pt>
                <c:pt idx="651">
                  <c:v>0.7818314824680298</c:v>
                </c:pt>
                <c:pt idx="652">
                  <c:v>0.7818314824680298</c:v>
                </c:pt>
                <c:pt idx="653">
                  <c:v>0.7818314824680298</c:v>
                </c:pt>
                <c:pt idx="654">
                  <c:v>0.7818314824680298</c:v>
                </c:pt>
                <c:pt idx="655">
                  <c:v>0.7818314824680298</c:v>
                </c:pt>
                <c:pt idx="656">
                  <c:v>0.7818314824680298</c:v>
                </c:pt>
                <c:pt idx="657">
                  <c:v>0.7818314824680298</c:v>
                </c:pt>
                <c:pt idx="658">
                  <c:v>0.7818314824680298</c:v>
                </c:pt>
                <c:pt idx="659">
                  <c:v>0.7818314824680298</c:v>
                </c:pt>
                <c:pt idx="660">
                  <c:v>0.7818314824680298</c:v>
                </c:pt>
                <c:pt idx="661">
                  <c:v>0.7818314824680298</c:v>
                </c:pt>
                <c:pt idx="662">
                  <c:v>0.7818314824680298</c:v>
                </c:pt>
                <c:pt idx="663">
                  <c:v>0.7818314824680298</c:v>
                </c:pt>
                <c:pt idx="664">
                  <c:v>0.7818314824680298</c:v>
                </c:pt>
                <c:pt idx="665">
                  <c:v>0.7818314824680298</c:v>
                </c:pt>
                <c:pt idx="666">
                  <c:v>0.7818314824680298</c:v>
                </c:pt>
                <c:pt idx="667">
                  <c:v>0.7818314824680298</c:v>
                </c:pt>
                <c:pt idx="668">
                  <c:v>0.7818314824680298</c:v>
                </c:pt>
                <c:pt idx="669">
                  <c:v>0.7818314824680298</c:v>
                </c:pt>
                <c:pt idx="670">
                  <c:v>0.7818314824680298</c:v>
                </c:pt>
                <c:pt idx="671">
                  <c:v>0.7818314824680298</c:v>
                </c:pt>
                <c:pt idx="672">
                  <c:v>0.7818314824680298</c:v>
                </c:pt>
                <c:pt idx="673">
                  <c:v>0.7818314824680298</c:v>
                </c:pt>
                <c:pt idx="674">
                  <c:v>0.7818314824680298</c:v>
                </c:pt>
                <c:pt idx="675">
                  <c:v>0.7818314824680298</c:v>
                </c:pt>
                <c:pt idx="676">
                  <c:v>0.7818314824680298</c:v>
                </c:pt>
                <c:pt idx="677">
                  <c:v>0.7818314824680298</c:v>
                </c:pt>
                <c:pt idx="678">
                  <c:v>0.7818314824680298</c:v>
                </c:pt>
                <c:pt idx="679">
                  <c:v>0.7818314824680298</c:v>
                </c:pt>
                <c:pt idx="680">
                  <c:v>0.7818314824680298</c:v>
                </c:pt>
                <c:pt idx="681">
                  <c:v>0.7818314824680298</c:v>
                </c:pt>
                <c:pt idx="682">
                  <c:v>0.7818314824680298</c:v>
                </c:pt>
                <c:pt idx="683">
                  <c:v>0.7818314824680298</c:v>
                </c:pt>
                <c:pt idx="684">
                  <c:v>0.7818314824680298</c:v>
                </c:pt>
                <c:pt idx="685">
                  <c:v>0.7818314824680298</c:v>
                </c:pt>
                <c:pt idx="686">
                  <c:v>0.7818314824680298</c:v>
                </c:pt>
                <c:pt idx="687">
                  <c:v>0.7818314824680298</c:v>
                </c:pt>
                <c:pt idx="688">
                  <c:v>0.7818314824680298</c:v>
                </c:pt>
                <c:pt idx="689">
                  <c:v>0.7818314824680298</c:v>
                </c:pt>
                <c:pt idx="690">
                  <c:v>0.7818314824680298</c:v>
                </c:pt>
                <c:pt idx="691">
                  <c:v>0.7818314824680298</c:v>
                </c:pt>
                <c:pt idx="692">
                  <c:v>0.7818314824680298</c:v>
                </c:pt>
                <c:pt idx="693">
                  <c:v>0.7818314824680298</c:v>
                </c:pt>
                <c:pt idx="694">
                  <c:v>0.7818314824680298</c:v>
                </c:pt>
                <c:pt idx="695">
                  <c:v>0.7818314824680298</c:v>
                </c:pt>
                <c:pt idx="696">
                  <c:v>0.7818314824680298</c:v>
                </c:pt>
                <c:pt idx="697">
                  <c:v>0.7818314824680298</c:v>
                </c:pt>
                <c:pt idx="698">
                  <c:v>0.7818314824680298</c:v>
                </c:pt>
                <c:pt idx="699">
                  <c:v>0.7818314824680298</c:v>
                </c:pt>
                <c:pt idx="700">
                  <c:v>0.7818314824680298</c:v>
                </c:pt>
                <c:pt idx="701">
                  <c:v>0.7818314824680298</c:v>
                </c:pt>
                <c:pt idx="702">
                  <c:v>0.7818314824680298</c:v>
                </c:pt>
                <c:pt idx="703">
                  <c:v>0.7818314824680298</c:v>
                </c:pt>
                <c:pt idx="704">
                  <c:v>0.7818314824680298</c:v>
                </c:pt>
                <c:pt idx="705">
                  <c:v>0.7818314824680298</c:v>
                </c:pt>
                <c:pt idx="706">
                  <c:v>0.7818314824680298</c:v>
                </c:pt>
                <c:pt idx="707">
                  <c:v>0.7818314824680298</c:v>
                </c:pt>
                <c:pt idx="708">
                  <c:v>0.7818314824680298</c:v>
                </c:pt>
                <c:pt idx="709">
                  <c:v>0.7818314824680298</c:v>
                </c:pt>
                <c:pt idx="710">
                  <c:v>0.7818314824680298</c:v>
                </c:pt>
                <c:pt idx="711">
                  <c:v>0.7818314824680298</c:v>
                </c:pt>
                <c:pt idx="712">
                  <c:v>0.7818314824680298</c:v>
                </c:pt>
                <c:pt idx="713">
                  <c:v>0.7818314824680298</c:v>
                </c:pt>
                <c:pt idx="714">
                  <c:v>0.7818314824680298</c:v>
                </c:pt>
                <c:pt idx="715">
                  <c:v>0.7818314824680298</c:v>
                </c:pt>
                <c:pt idx="716">
                  <c:v>0.7818314824680298</c:v>
                </c:pt>
                <c:pt idx="717">
                  <c:v>0.7818314824680298</c:v>
                </c:pt>
                <c:pt idx="718">
                  <c:v>0.7818314824680298</c:v>
                </c:pt>
                <c:pt idx="719">
                  <c:v>0.7818314824680298</c:v>
                </c:pt>
                <c:pt idx="720">
                  <c:v>0.7818314824680298</c:v>
                </c:pt>
                <c:pt idx="721">
                  <c:v>0.7818314824680298</c:v>
                </c:pt>
                <c:pt idx="722">
                  <c:v>0.7818314824680298</c:v>
                </c:pt>
                <c:pt idx="723">
                  <c:v>0.7818314824680298</c:v>
                </c:pt>
                <c:pt idx="724">
                  <c:v>0.7818314824680298</c:v>
                </c:pt>
                <c:pt idx="725">
                  <c:v>0.7818314824680298</c:v>
                </c:pt>
                <c:pt idx="726">
                  <c:v>0.7818314824680298</c:v>
                </c:pt>
                <c:pt idx="727">
                  <c:v>0.7818314824680298</c:v>
                </c:pt>
                <c:pt idx="728">
                  <c:v>0.7818314824680298</c:v>
                </c:pt>
                <c:pt idx="729">
                  <c:v>0.7818314824680298</c:v>
                </c:pt>
                <c:pt idx="730">
                  <c:v>0.7818314824680298</c:v>
                </c:pt>
                <c:pt idx="731">
                  <c:v>0.7818314824680298</c:v>
                </c:pt>
                <c:pt idx="732">
                  <c:v>0.7818314824680298</c:v>
                </c:pt>
                <c:pt idx="733">
                  <c:v>0.7818314824680298</c:v>
                </c:pt>
                <c:pt idx="734">
                  <c:v>0.7818314824680298</c:v>
                </c:pt>
                <c:pt idx="735">
                  <c:v>0.7818314824680298</c:v>
                </c:pt>
                <c:pt idx="736">
                  <c:v>0.7818314824680298</c:v>
                </c:pt>
                <c:pt idx="737">
                  <c:v>0.7818314824680298</c:v>
                </c:pt>
                <c:pt idx="738">
                  <c:v>0.7818314824680298</c:v>
                </c:pt>
                <c:pt idx="739">
                  <c:v>0.7818314824680298</c:v>
                </c:pt>
                <c:pt idx="740">
                  <c:v>0.7818314824680298</c:v>
                </c:pt>
                <c:pt idx="741">
                  <c:v>0.7818314824680298</c:v>
                </c:pt>
                <c:pt idx="742">
                  <c:v>0.7818314824680298</c:v>
                </c:pt>
                <c:pt idx="743">
                  <c:v>0.7818314824680298</c:v>
                </c:pt>
                <c:pt idx="744">
                  <c:v>0.7818314824680298</c:v>
                </c:pt>
                <c:pt idx="745">
                  <c:v>0.7818314824680298</c:v>
                </c:pt>
                <c:pt idx="746">
                  <c:v>0.7818314824680298</c:v>
                </c:pt>
                <c:pt idx="747">
                  <c:v>0.7818314824680298</c:v>
                </c:pt>
                <c:pt idx="748">
                  <c:v>0.7818314824680298</c:v>
                </c:pt>
                <c:pt idx="749">
                  <c:v>0.7818314824680298</c:v>
                </c:pt>
                <c:pt idx="750">
                  <c:v>0.7818314824680298</c:v>
                </c:pt>
                <c:pt idx="751">
                  <c:v>0.7818314824680298</c:v>
                </c:pt>
                <c:pt idx="752">
                  <c:v>0.7818314824680298</c:v>
                </c:pt>
                <c:pt idx="753">
                  <c:v>0.7818314824680298</c:v>
                </c:pt>
                <c:pt idx="754">
                  <c:v>0.7818314824680298</c:v>
                </c:pt>
                <c:pt idx="755">
                  <c:v>0.7818314824680298</c:v>
                </c:pt>
                <c:pt idx="756">
                  <c:v>0.7818314824680298</c:v>
                </c:pt>
                <c:pt idx="757">
                  <c:v>0.7818314824680298</c:v>
                </c:pt>
                <c:pt idx="758">
                  <c:v>0.7818314824680298</c:v>
                </c:pt>
                <c:pt idx="759">
                  <c:v>0.7818314824680298</c:v>
                </c:pt>
                <c:pt idx="760">
                  <c:v>0.7818314824680298</c:v>
                </c:pt>
                <c:pt idx="761">
                  <c:v>0.7818314824680298</c:v>
                </c:pt>
                <c:pt idx="762">
                  <c:v>0.7818314824680298</c:v>
                </c:pt>
                <c:pt idx="763">
                  <c:v>0.7818314824680298</c:v>
                </c:pt>
                <c:pt idx="764">
                  <c:v>0.7818314824680298</c:v>
                </c:pt>
                <c:pt idx="765">
                  <c:v>0.7818314824680298</c:v>
                </c:pt>
                <c:pt idx="766">
                  <c:v>0.7818314824680298</c:v>
                </c:pt>
                <c:pt idx="767">
                  <c:v>0.7818314824680298</c:v>
                </c:pt>
                <c:pt idx="768">
                  <c:v>0.7818314824680298</c:v>
                </c:pt>
                <c:pt idx="769">
                  <c:v>0.7818314824680298</c:v>
                </c:pt>
                <c:pt idx="770">
                  <c:v>0.7818314824680298</c:v>
                </c:pt>
                <c:pt idx="771">
                  <c:v>0.7818314824680298</c:v>
                </c:pt>
                <c:pt idx="772">
                  <c:v>0.7818314824680298</c:v>
                </c:pt>
                <c:pt idx="773">
                  <c:v>0.7818314824680298</c:v>
                </c:pt>
                <c:pt idx="774">
                  <c:v>0.7818314824680298</c:v>
                </c:pt>
                <c:pt idx="775">
                  <c:v>0.7818314824680298</c:v>
                </c:pt>
                <c:pt idx="776">
                  <c:v>0.7818314824680298</c:v>
                </c:pt>
                <c:pt idx="777">
                  <c:v>0.7818314824680298</c:v>
                </c:pt>
                <c:pt idx="778">
                  <c:v>0.7818314824680298</c:v>
                </c:pt>
                <c:pt idx="779">
                  <c:v>0.7818314824680298</c:v>
                </c:pt>
                <c:pt idx="780">
                  <c:v>0.7818314824680298</c:v>
                </c:pt>
                <c:pt idx="781">
                  <c:v>0.7818314824680298</c:v>
                </c:pt>
                <c:pt idx="782">
                  <c:v>0.7818314824680298</c:v>
                </c:pt>
                <c:pt idx="783">
                  <c:v>0.7818314824680298</c:v>
                </c:pt>
                <c:pt idx="784">
                  <c:v>0.7818314824680298</c:v>
                </c:pt>
                <c:pt idx="785">
                  <c:v>0.7818314824680298</c:v>
                </c:pt>
                <c:pt idx="786">
                  <c:v>0.7818314824680298</c:v>
                </c:pt>
                <c:pt idx="787">
                  <c:v>0.7818314824680298</c:v>
                </c:pt>
                <c:pt idx="788">
                  <c:v>0.7818314824680298</c:v>
                </c:pt>
                <c:pt idx="789">
                  <c:v>0.7818314824680298</c:v>
                </c:pt>
                <c:pt idx="790">
                  <c:v>0.7818314824680298</c:v>
                </c:pt>
                <c:pt idx="791">
                  <c:v>0.7818314824680298</c:v>
                </c:pt>
                <c:pt idx="792">
                  <c:v>0.7818314824680298</c:v>
                </c:pt>
                <c:pt idx="793">
                  <c:v>0.7818314824680298</c:v>
                </c:pt>
                <c:pt idx="794">
                  <c:v>0.7818314824680298</c:v>
                </c:pt>
                <c:pt idx="795">
                  <c:v>0.7818314824680298</c:v>
                </c:pt>
                <c:pt idx="796">
                  <c:v>0.7818314824680298</c:v>
                </c:pt>
                <c:pt idx="797">
                  <c:v>0.7818314824680298</c:v>
                </c:pt>
                <c:pt idx="798">
                  <c:v>0.7818314824680298</c:v>
                </c:pt>
                <c:pt idx="799">
                  <c:v>0.7818314824680298</c:v>
                </c:pt>
                <c:pt idx="800">
                  <c:v>0.7818314824680298</c:v>
                </c:pt>
                <c:pt idx="801">
                  <c:v>0.7818314824680298</c:v>
                </c:pt>
                <c:pt idx="802">
                  <c:v>0.7818314824680298</c:v>
                </c:pt>
                <c:pt idx="803">
                  <c:v>0.7818314824680298</c:v>
                </c:pt>
                <c:pt idx="804">
                  <c:v>0.7818314824680298</c:v>
                </c:pt>
                <c:pt idx="805">
                  <c:v>0.7818314824680298</c:v>
                </c:pt>
                <c:pt idx="806">
                  <c:v>0.7818314824680298</c:v>
                </c:pt>
                <c:pt idx="807">
                  <c:v>0.7818314824680298</c:v>
                </c:pt>
                <c:pt idx="808">
                  <c:v>0.7818314824680298</c:v>
                </c:pt>
                <c:pt idx="809">
                  <c:v>0.7818314824680298</c:v>
                </c:pt>
                <c:pt idx="810">
                  <c:v>0.7818314824680298</c:v>
                </c:pt>
                <c:pt idx="811">
                  <c:v>0.7818314824680298</c:v>
                </c:pt>
                <c:pt idx="812">
                  <c:v>0.7818314824680298</c:v>
                </c:pt>
                <c:pt idx="813">
                  <c:v>0.7818314824680298</c:v>
                </c:pt>
                <c:pt idx="814">
                  <c:v>0.7818314824680298</c:v>
                </c:pt>
                <c:pt idx="815">
                  <c:v>0.7818314824680298</c:v>
                </c:pt>
                <c:pt idx="816">
                  <c:v>0.7818314824680298</c:v>
                </c:pt>
                <c:pt idx="817">
                  <c:v>0.7818314824680298</c:v>
                </c:pt>
                <c:pt idx="818">
                  <c:v>0.7818314824680298</c:v>
                </c:pt>
                <c:pt idx="819">
                  <c:v>0.7818314824680298</c:v>
                </c:pt>
                <c:pt idx="820">
                  <c:v>0.7818314824680298</c:v>
                </c:pt>
                <c:pt idx="821">
                  <c:v>0.7818314824680298</c:v>
                </c:pt>
                <c:pt idx="822">
                  <c:v>0.7818314824680298</c:v>
                </c:pt>
                <c:pt idx="823">
                  <c:v>0.7818314824680298</c:v>
                </c:pt>
                <c:pt idx="824">
                  <c:v>0.7818314824680298</c:v>
                </c:pt>
                <c:pt idx="825">
                  <c:v>0.7818314824680298</c:v>
                </c:pt>
                <c:pt idx="826">
                  <c:v>0.7818314824680298</c:v>
                </c:pt>
                <c:pt idx="827">
                  <c:v>0.7818314824680298</c:v>
                </c:pt>
                <c:pt idx="828">
                  <c:v>0.7818314824680298</c:v>
                </c:pt>
                <c:pt idx="829">
                  <c:v>0.7818314824680298</c:v>
                </c:pt>
                <c:pt idx="830">
                  <c:v>0.7818314824680298</c:v>
                </c:pt>
                <c:pt idx="831">
                  <c:v>0.7818314824680298</c:v>
                </c:pt>
                <c:pt idx="832">
                  <c:v>0.7818314824680298</c:v>
                </c:pt>
                <c:pt idx="833">
                  <c:v>0.7818314824680298</c:v>
                </c:pt>
                <c:pt idx="834">
                  <c:v>0.7818314824680298</c:v>
                </c:pt>
                <c:pt idx="835">
                  <c:v>0.7818314824680298</c:v>
                </c:pt>
                <c:pt idx="836">
                  <c:v>0.7818314824680298</c:v>
                </c:pt>
                <c:pt idx="837">
                  <c:v>0.7818314824680298</c:v>
                </c:pt>
                <c:pt idx="838">
                  <c:v>0.7818314824680298</c:v>
                </c:pt>
                <c:pt idx="839">
                  <c:v>0.7818314824680298</c:v>
                </c:pt>
                <c:pt idx="840">
                  <c:v>0.7818314824680298</c:v>
                </c:pt>
                <c:pt idx="841">
                  <c:v>0.7818314824680298</c:v>
                </c:pt>
                <c:pt idx="842">
                  <c:v>0.7818314824680298</c:v>
                </c:pt>
                <c:pt idx="843">
                  <c:v>0.7818314824680298</c:v>
                </c:pt>
                <c:pt idx="844">
                  <c:v>0.7818314824680298</c:v>
                </c:pt>
                <c:pt idx="845">
                  <c:v>0.7818314824680298</c:v>
                </c:pt>
                <c:pt idx="846">
                  <c:v>0.7818314824680298</c:v>
                </c:pt>
                <c:pt idx="847">
                  <c:v>0.7818314824680298</c:v>
                </c:pt>
                <c:pt idx="848">
                  <c:v>0.7818314824680298</c:v>
                </c:pt>
                <c:pt idx="849">
                  <c:v>0.7818314824680298</c:v>
                </c:pt>
                <c:pt idx="850">
                  <c:v>0.7818314824680298</c:v>
                </c:pt>
                <c:pt idx="851">
                  <c:v>0.7818314824680298</c:v>
                </c:pt>
                <c:pt idx="852">
                  <c:v>0.7818314824680298</c:v>
                </c:pt>
                <c:pt idx="853">
                  <c:v>0.7818314824680298</c:v>
                </c:pt>
                <c:pt idx="854">
                  <c:v>0.7818314824680298</c:v>
                </c:pt>
                <c:pt idx="855">
                  <c:v>0.7818314824680298</c:v>
                </c:pt>
                <c:pt idx="856">
                  <c:v>0.7818314824680298</c:v>
                </c:pt>
                <c:pt idx="857">
                  <c:v>0.7818314824680298</c:v>
                </c:pt>
                <c:pt idx="858">
                  <c:v>0.7818314824680298</c:v>
                </c:pt>
                <c:pt idx="859">
                  <c:v>0.7818314824680298</c:v>
                </c:pt>
                <c:pt idx="860">
                  <c:v>0.7818314824680298</c:v>
                </c:pt>
                <c:pt idx="861">
                  <c:v>0.7818314824680298</c:v>
                </c:pt>
                <c:pt idx="862">
                  <c:v>0.7818314824680298</c:v>
                </c:pt>
                <c:pt idx="863">
                  <c:v>0.7818314824680298</c:v>
                </c:pt>
                <c:pt idx="864">
                  <c:v>0.7818314824680298</c:v>
                </c:pt>
                <c:pt idx="865">
                  <c:v>0.7818314824680298</c:v>
                </c:pt>
                <c:pt idx="866">
                  <c:v>0.7818314824680298</c:v>
                </c:pt>
                <c:pt idx="867">
                  <c:v>0.7818314824680298</c:v>
                </c:pt>
                <c:pt idx="868">
                  <c:v>0.7818314824680298</c:v>
                </c:pt>
                <c:pt idx="869">
                  <c:v>0.7818314824680298</c:v>
                </c:pt>
                <c:pt idx="870">
                  <c:v>0.7818314824680298</c:v>
                </c:pt>
                <c:pt idx="871">
                  <c:v>0.7818314824680298</c:v>
                </c:pt>
                <c:pt idx="872">
                  <c:v>0.7818314824680298</c:v>
                </c:pt>
                <c:pt idx="873">
                  <c:v>0.7818314824680298</c:v>
                </c:pt>
                <c:pt idx="874">
                  <c:v>0.7818314824680298</c:v>
                </c:pt>
                <c:pt idx="875">
                  <c:v>0.7818314824680298</c:v>
                </c:pt>
                <c:pt idx="876">
                  <c:v>0.7818314824680298</c:v>
                </c:pt>
                <c:pt idx="877">
                  <c:v>0.7818314824680298</c:v>
                </c:pt>
                <c:pt idx="878">
                  <c:v>0.7818314824680298</c:v>
                </c:pt>
                <c:pt idx="879">
                  <c:v>0.7818314824680298</c:v>
                </c:pt>
                <c:pt idx="880">
                  <c:v>0.7818314824680298</c:v>
                </c:pt>
                <c:pt idx="881">
                  <c:v>0.7818314824680298</c:v>
                </c:pt>
                <c:pt idx="882">
                  <c:v>0.7818314824680298</c:v>
                </c:pt>
                <c:pt idx="883">
                  <c:v>0.7818314824680298</c:v>
                </c:pt>
                <c:pt idx="884">
                  <c:v>0.7818314824680298</c:v>
                </c:pt>
                <c:pt idx="885">
                  <c:v>0.7818314824680298</c:v>
                </c:pt>
                <c:pt idx="886">
                  <c:v>0.7818314824680298</c:v>
                </c:pt>
                <c:pt idx="887">
                  <c:v>0.7818314824680298</c:v>
                </c:pt>
                <c:pt idx="888">
                  <c:v>0.7818314824680298</c:v>
                </c:pt>
                <c:pt idx="889">
                  <c:v>0.7818314824680298</c:v>
                </c:pt>
                <c:pt idx="890">
                  <c:v>0.7818314824680298</c:v>
                </c:pt>
                <c:pt idx="891">
                  <c:v>0.7818314824680298</c:v>
                </c:pt>
                <c:pt idx="892">
                  <c:v>0.7818314824680298</c:v>
                </c:pt>
                <c:pt idx="893">
                  <c:v>0.7818314824680298</c:v>
                </c:pt>
                <c:pt idx="894">
                  <c:v>0.7818314824680298</c:v>
                </c:pt>
                <c:pt idx="895">
                  <c:v>0.7818314824680298</c:v>
                </c:pt>
                <c:pt idx="896">
                  <c:v>0.7818314824680298</c:v>
                </c:pt>
                <c:pt idx="897">
                  <c:v>0.7818314824680298</c:v>
                </c:pt>
                <c:pt idx="898">
                  <c:v>0.7818314824680298</c:v>
                </c:pt>
                <c:pt idx="899">
                  <c:v>0.7818314824680298</c:v>
                </c:pt>
                <c:pt idx="900">
                  <c:v>0.7818314824680298</c:v>
                </c:pt>
                <c:pt idx="901">
                  <c:v>0.7818314824680298</c:v>
                </c:pt>
                <c:pt idx="902">
                  <c:v>0.7818314824680298</c:v>
                </c:pt>
                <c:pt idx="903">
                  <c:v>0.7818314824680298</c:v>
                </c:pt>
                <c:pt idx="904">
                  <c:v>0.7818314824680298</c:v>
                </c:pt>
                <c:pt idx="905">
                  <c:v>0.7818314824680298</c:v>
                </c:pt>
                <c:pt idx="906">
                  <c:v>0.7818314824680298</c:v>
                </c:pt>
                <c:pt idx="907">
                  <c:v>0.7818314824680298</c:v>
                </c:pt>
                <c:pt idx="908">
                  <c:v>0.7818314824680298</c:v>
                </c:pt>
                <c:pt idx="909">
                  <c:v>0.7818314824680298</c:v>
                </c:pt>
                <c:pt idx="910">
                  <c:v>0.7818314824680298</c:v>
                </c:pt>
                <c:pt idx="911">
                  <c:v>0.7818314824680298</c:v>
                </c:pt>
                <c:pt idx="912">
                  <c:v>0.7818314824680298</c:v>
                </c:pt>
                <c:pt idx="913">
                  <c:v>0.7818314824680298</c:v>
                </c:pt>
                <c:pt idx="914">
                  <c:v>0.7818314824680298</c:v>
                </c:pt>
                <c:pt idx="915">
                  <c:v>0.7818314824680298</c:v>
                </c:pt>
                <c:pt idx="916">
                  <c:v>0.7818314824680298</c:v>
                </c:pt>
                <c:pt idx="917">
                  <c:v>0.7818314824680298</c:v>
                </c:pt>
                <c:pt idx="918">
                  <c:v>0.7818314824680298</c:v>
                </c:pt>
                <c:pt idx="919">
                  <c:v>0.7818314824680298</c:v>
                </c:pt>
                <c:pt idx="920">
                  <c:v>0.7818314824680298</c:v>
                </c:pt>
                <c:pt idx="921">
                  <c:v>0.7818314824680298</c:v>
                </c:pt>
                <c:pt idx="922">
                  <c:v>0.7818314824680298</c:v>
                </c:pt>
                <c:pt idx="923">
                  <c:v>0.7818314824680298</c:v>
                </c:pt>
                <c:pt idx="924">
                  <c:v>0.7818314824680298</c:v>
                </c:pt>
                <c:pt idx="925">
                  <c:v>0.7818314824680298</c:v>
                </c:pt>
                <c:pt idx="926">
                  <c:v>0.7818314824680298</c:v>
                </c:pt>
                <c:pt idx="927">
                  <c:v>0.7818314824680298</c:v>
                </c:pt>
                <c:pt idx="928">
                  <c:v>0.7818314824680298</c:v>
                </c:pt>
                <c:pt idx="929">
                  <c:v>0.7818314824680298</c:v>
                </c:pt>
                <c:pt idx="930">
                  <c:v>0.7818314824680298</c:v>
                </c:pt>
                <c:pt idx="931">
                  <c:v>0.7818314824680298</c:v>
                </c:pt>
                <c:pt idx="932">
                  <c:v>0.7818314824680298</c:v>
                </c:pt>
                <c:pt idx="933">
                  <c:v>0.7818314824680298</c:v>
                </c:pt>
                <c:pt idx="934">
                  <c:v>0.7818314824680298</c:v>
                </c:pt>
                <c:pt idx="935">
                  <c:v>0.7818314824680298</c:v>
                </c:pt>
                <c:pt idx="936">
                  <c:v>0.7818314824680298</c:v>
                </c:pt>
                <c:pt idx="937">
                  <c:v>0.7818314824680298</c:v>
                </c:pt>
                <c:pt idx="938">
                  <c:v>0.7818314824680298</c:v>
                </c:pt>
                <c:pt idx="939">
                  <c:v>0.7818314824680298</c:v>
                </c:pt>
                <c:pt idx="940">
                  <c:v>0.7818314824680298</c:v>
                </c:pt>
                <c:pt idx="941">
                  <c:v>0.7818314824680298</c:v>
                </c:pt>
                <c:pt idx="942">
                  <c:v>0.7818314824680298</c:v>
                </c:pt>
                <c:pt idx="943">
                  <c:v>0.7818314824680298</c:v>
                </c:pt>
                <c:pt idx="944">
                  <c:v>0.7818314824680298</c:v>
                </c:pt>
                <c:pt idx="945">
                  <c:v>0.7818314824680298</c:v>
                </c:pt>
                <c:pt idx="946">
                  <c:v>0.7818314824680298</c:v>
                </c:pt>
                <c:pt idx="947">
                  <c:v>0.7818314824680298</c:v>
                </c:pt>
                <c:pt idx="948">
                  <c:v>0.7818314824680298</c:v>
                </c:pt>
                <c:pt idx="949">
                  <c:v>0.7818314824680298</c:v>
                </c:pt>
                <c:pt idx="950">
                  <c:v>0.7818314824680298</c:v>
                </c:pt>
                <c:pt idx="951">
                  <c:v>0.7818314824680298</c:v>
                </c:pt>
                <c:pt idx="952">
                  <c:v>0.7818314824680298</c:v>
                </c:pt>
                <c:pt idx="953">
                  <c:v>0.7818314824680298</c:v>
                </c:pt>
                <c:pt idx="954">
                  <c:v>0.7818314824680298</c:v>
                </c:pt>
                <c:pt idx="955">
                  <c:v>0.7818314824680298</c:v>
                </c:pt>
                <c:pt idx="956">
                  <c:v>0.7818314824680298</c:v>
                </c:pt>
                <c:pt idx="957">
                  <c:v>0.7818314824680298</c:v>
                </c:pt>
                <c:pt idx="958">
                  <c:v>0.7818314824680298</c:v>
                </c:pt>
                <c:pt idx="959">
                  <c:v>0.7818314824680298</c:v>
                </c:pt>
                <c:pt idx="960">
                  <c:v>0.7818314824680298</c:v>
                </c:pt>
                <c:pt idx="961">
                  <c:v>0.7818314824680298</c:v>
                </c:pt>
                <c:pt idx="962">
                  <c:v>0.7818314824680298</c:v>
                </c:pt>
                <c:pt idx="963">
                  <c:v>0.7818314824680298</c:v>
                </c:pt>
                <c:pt idx="964">
                  <c:v>0.7818314824680298</c:v>
                </c:pt>
                <c:pt idx="965">
                  <c:v>0.7818314824680298</c:v>
                </c:pt>
                <c:pt idx="966">
                  <c:v>0.7818314824680298</c:v>
                </c:pt>
                <c:pt idx="967">
                  <c:v>0.7818314824680298</c:v>
                </c:pt>
                <c:pt idx="968">
                  <c:v>0.7818314824680298</c:v>
                </c:pt>
                <c:pt idx="969">
                  <c:v>0.7818314824680298</c:v>
                </c:pt>
                <c:pt idx="970">
                  <c:v>0.7818314824680298</c:v>
                </c:pt>
                <c:pt idx="971">
                  <c:v>0.7818314824680298</c:v>
                </c:pt>
                <c:pt idx="972">
                  <c:v>0.7818314824680298</c:v>
                </c:pt>
                <c:pt idx="973">
                  <c:v>0.7818314824680298</c:v>
                </c:pt>
                <c:pt idx="974">
                  <c:v>0.7818314824680298</c:v>
                </c:pt>
                <c:pt idx="975">
                  <c:v>0.7818314824680298</c:v>
                </c:pt>
                <c:pt idx="976">
                  <c:v>0.7818314824680298</c:v>
                </c:pt>
                <c:pt idx="977">
                  <c:v>0.7818314824680298</c:v>
                </c:pt>
                <c:pt idx="978">
                  <c:v>0.7818314824680298</c:v>
                </c:pt>
                <c:pt idx="979">
                  <c:v>0.7818314824680298</c:v>
                </c:pt>
                <c:pt idx="980">
                  <c:v>0.7818314824680298</c:v>
                </c:pt>
                <c:pt idx="981">
                  <c:v>0.7818314824680298</c:v>
                </c:pt>
                <c:pt idx="982">
                  <c:v>0.7818314824680298</c:v>
                </c:pt>
                <c:pt idx="983">
                  <c:v>0.7818314824680298</c:v>
                </c:pt>
                <c:pt idx="984">
                  <c:v>0.7818314824680298</c:v>
                </c:pt>
                <c:pt idx="985">
                  <c:v>0.7818314824680298</c:v>
                </c:pt>
                <c:pt idx="986">
                  <c:v>0.7818314824680298</c:v>
                </c:pt>
                <c:pt idx="987">
                  <c:v>0.7818314824680298</c:v>
                </c:pt>
                <c:pt idx="988">
                  <c:v>0.7818314824680298</c:v>
                </c:pt>
                <c:pt idx="989">
                  <c:v>0.7818314824680298</c:v>
                </c:pt>
                <c:pt idx="990">
                  <c:v>0.7818314824680298</c:v>
                </c:pt>
                <c:pt idx="991">
                  <c:v>0.7818314824680298</c:v>
                </c:pt>
                <c:pt idx="992">
                  <c:v>0.7818314824680298</c:v>
                </c:pt>
                <c:pt idx="993">
                  <c:v>0.7818314824680298</c:v>
                </c:pt>
                <c:pt idx="994">
                  <c:v>0.7818314824680298</c:v>
                </c:pt>
                <c:pt idx="995">
                  <c:v>0.7818314824680298</c:v>
                </c:pt>
                <c:pt idx="996">
                  <c:v>0.7818314824680298</c:v>
                </c:pt>
                <c:pt idx="997">
                  <c:v>0.7818314824680298</c:v>
                </c:pt>
                <c:pt idx="998">
                  <c:v>0.7818314824680298</c:v>
                </c:pt>
                <c:pt idx="999">
                  <c:v>0.7818314824680298</c:v>
                </c:pt>
                <c:pt idx="1000">
                  <c:v>0.7818314824680298</c:v>
                </c:pt>
                <c:pt idx="1001">
                  <c:v>0.7818314824680298</c:v>
                </c:pt>
                <c:pt idx="1002">
                  <c:v>0.7818314824680298</c:v>
                </c:pt>
                <c:pt idx="1003">
                  <c:v>0.7818314824680298</c:v>
                </c:pt>
                <c:pt idx="1004">
                  <c:v>0.7818314824680298</c:v>
                </c:pt>
                <c:pt idx="1005">
                  <c:v>0.7818314824680298</c:v>
                </c:pt>
                <c:pt idx="1006">
                  <c:v>0.7818314824680298</c:v>
                </c:pt>
                <c:pt idx="1007">
                  <c:v>0.7818314824680298</c:v>
                </c:pt>
                <c:pt idx="1008">
                  <c:v>0.7818314824680298</c:v>
                </c:pt>
                <c:pt idx="1009">
                  <c:v>0.7818314824680298</c:v>
                </c:pt>
                <c:pt idx="1010">
                  <c:v>0.7818314824680298</c:v>
                </c:pt>
                <c:pt idx="1011">
                  <c:v>0.7818314824680298</c:v>
                </c:pt>
                <c:pt idx="1012">
                  <c:v>0.7818314824680298</c:v>
                </c:pt>
                <c:pt idx="1013">
                  <c:v>0.7818314824680298</c:v>
                </c:pt>
                <c:pt idx="1014">
                  <c:v>0.7818314824680298</c:v>
                </c:pt>
                <c:pt idx="1015">
                  <c:v>0.7818314824680298</c:v>
                </c:pt>
                <c:pt idx="1016">
                  <c:v>0.7818314824680298</c:v>
                </c:pt>
                <c:pt idx="1017">
                  <c:v>0.7818314824680298</c:v>
                </c:pt>
                <c:pt idx="1018">
                  <c:v>0.7818314824680298</c:v>
                </c:pt>
                <c:pt idx="1019">
                  <c:v>0.7818314824680298</c:v>
                </c:pt>
                <c:pt idx="1020">
                  <c:v>0.7818314824680298</c:v>
                </c:pt>
                <c:pt idx="1021">
                  <c:v>0.7818314824680298</c:v>
                </c:pt>
                <c:pt idx="1022">
                  <c:v>0.7818314824680298</c:v>
                </c:pt>
                <c:pt idx="1023">
                  <c:v>0.7818314824680298</c:v>
                </c:pt>
                <c:pt idx="1024">
                  <c:v>0.7818314824680298</c:v>
                </c:pt>
                <c:pt idx="1025">
                  <c:v>0.7818314824680298</c:v>
                </c:pt>
                <c:pt idx="1026">
                  <c:v>0.7818314824680298</c:v>
                </c:pt>
                <c:pt idx="1027">
                  <c:v>0.7818314824680298</c:v>
                </c:pt>
                <c:pt idx="1028">
                  <c:v>0.7818314824680298</c:v>
                </c:pt>
                <c:pt idx="1029">
                  <c:v>0.7818314824680298</c:v>
                </c:pt>
                <c:pt idx="1030">
                  <c:v>0.7818314824680298</c:v>
                </c:pt>
                <c:pt idx="1031">
                  <c:v>0.7818314824680298</c:v>
                </c:pt>
                <c:pt idx="1032">
                  <c:v>0.7818314824680298</c:v>
                </c:pt>
                <c:pt idx="1033">
                  <c:v>0.7818314824680298</c:v>
                </c:pt>
                <c:pt idx="1034">
                  <c:v>0.7818314824680298</c:v>
                </c:pt>
                <c:pt idx="1035">
                  <c:v>0.7818314824680298</c:v>
                </c:pt>
                <c:pt idx="1036">
                  <c:v>0.7818314824680298</c:v>
                </c:pt>
                <c:pt idx="1037">
                  <c:v>0.7818314824680298</c:v>
                </c:pt>
                <c:pt idx="1038">
                  <c:v>0.7818314824680298</c:v>
                </c:pt>
                <c:pt idx="1039">
                  <c:v>0.7818314824680298</c:v>
                </c:pt>
                <c:pt idx="1040">
                  <c:v>0.7818314824680298</c:v>
                </c:pt>
                <c:pt idx="1041">
                  <c:v>0.7818314824680298</c:v>
                </c:pt>
                <c:pt idx="1042">
                  <c:v>0.7818314824680298</c:v>
                </c:pt>
                <c:pt idx="1043">
                  <c:v>0.7818314824680298</c:v>
                </c:pt>
                <c:pt idx="1044">
                  <c:v>0.7818314824680298</c:v>
                </c:pt>
                <c:pt idx="1045">
                  <c:v>0.7818314824680298</c:v>
                </c:pt>
                <c:pt idx="1046">
                  <c:v>0.7818314824680298</c:v>
                </c:pt>
                <c:pt idx="1047">
                  <c:v>0.7818314824680298</c:v>
                </c:pt>
                <c:pt idx="1048">
                  <c:v>0.7818314824680298</c:v>
                </c:pt>
                <c:pt idx="1049">
                  <c:v>0.7818314824680298</c:v>
                </c:pt>
                <c:pt idx="1050">
                  <c:v>0.7818314824680298</c:v>
                </c:pt>
                <c:pt idx="1051">
                  <c:v>0.7818314824680298</c:v>
                </c:pt>
                <c:pt idx="1052">
                  <c:v>0.7818314824680298</c:v>
                </c:pt>
                <c:pt idx="1053">
                  <c:v>0.7818314824680298</c:v>
                </c:pt>
                <c:pt idx="1054">
                  <c:v>0.7818314824680298</c:v>
                </c:pt>
                <c:pt idx="1055">
                  <c:v>0.7818314824680298</c:v>
                </c:pt>
                <c:pt idx="1056">
                  <c:v>0.7818314824680298</c:v>
                </c:pt>
                <c:pt idx="1057">
                  <c:v>0.7818314824680298</c:v>
                </c:pt>
                <c:pt idx="1058">
                  <c:v>0.7818314824680298</c:v>
                </c:pt>
                <c:pt idx="1059">
                  <c:v>0.7818314824680298</c:v>
                </c:pt>
                <c:pt idx="1060">
                  <c:v>0.7818314824680298</c:v>
                </c:pt>
                <c:pt idx="1061">
                  <c:v>0.7818314824680298</c:v>
                </c:pt>
                <c:pt idx="1062">
                  <c:v>0.7818314824680298</c:v>
                </c:pt>
                <c:pt idx="1063">
                  <c:v>0.7818314824680298</c:v>
                </c:pt>
                <c:pt idx="1064">
                  <c:v>0.7818314824680298</c:v>
                </c:pt>
                <c:pt idx="1065">
                  <c:v>0.7818314824680298</c:v>
                </c:pt>
                <c:pt idx="1066">
                  <c:v>0.7818314824680298</c:v>
                </c:pt>
                <c:pt idx="1067">
                  <c:v>0.7818314824680298</c:v>
                </c:pt>
                <c:pt idx="1068">
                  <c:v>0.7818314824680298</c:v>
                </c:pt>
                <c:pt idx="1069">
                  <c:v>0.7818314824680298</c:v>
                </c:pt>
                <c:pt idx="1070">
                  <c:v>0.7818314824680298</c:v>
                </c:pt>
                <c:pt idx="1071">
                  <c:v>0.7818314824680298</c:v>
                </c:pt>
                <c:pt idx="1072">
                  <c:v>0.7818314824680298</c:v>
                </c:pt>
                <c:pt idx="1073">
                  <c:v>0.7818314824680298</c:v>
                </c:pt>
                <c:pt idx="1074">
                  <c:v>0.7818314824680298</c:v>
                </c:pt>
                <c:pt idx="1075">
                  <c:v>0.7818314824680298</c:v>
                </c:pt>
                <c:pt idx="1076">
                  <c:v>0.7818314824680298</c:v>
                </c:pt>
                <c:pt idx="1077">
                  <c:v>0.7818314824680298</c:v>
                </c:pt>
                <c:pt idx="1078">
                  <c:v>0.7818314824680298</c:v>
                </c:pt>
                <c:pt idx="1079">
                  <c:v>0.7818314824680298</c:v>
                </c:pt>
                <c:pt idx="1080">
                  <c:v>0.7818314824680298</c:v>
                </c:pt>
                <c:pt idx="1081">
                  <c:v>0.7818314824680298</c:v>
                </c:pt>
                <c:pt idx="1082">
                  <c:v>0.7818314824680298</c:v>
                </c:pt>
                <c:pt idx="1083">
                  <c:v>0.7818314824680298</c:v>
                </c:pt>
                <c:pt idx="1084">
                  <c:v>0.7818314824680298</c:v>
                </c:pt>
                <c:pt idx="1085">
                  <c:v>0.7818314824680298</c:v>
                </c:pt>
                <c:pt idx="1086">
                  <c:v>0.7818314824680298</c:v>
                </c:pt>
                <c:pt idx="1087">
                  <c:v>0.7818314824680298</c:v>
                </c:pt>
                <c:pt idx="1088">
                  <c:v>0.7818314824680298</c:v>
                </c:pt>
                <c:pt idx="1089">
                  <c:v>0.7818314824680298</c:v>
                </c:pt>
                <c:pt idx="1090">
                  <c:v>0.7818314824680298</c:v>
                </c:pt>
                <c:pt idx="1091">
                  <c:v>0.7818314824680298</c:v>
                </c:pt>
                <c:pt idx="1092">
                  <c:v>0.7818314824680298</c:v>
                </c:pt>
                <c:pt idx="1093">
                  <c:v>0.7818314824680298</c:v>
                </c:pt>
                <c:pt idx="1094">
                  <c:v>0.7818314824680298</c:v>
                </c:pt>
                <c:pt idx="1095">
                  <c:v>0.7818314824680298</c:v>
                </c:pt>
                <c:pt idx="1096">
                  <c:v>0.7818314824680298</c:v>
                </c:pt>
                <c:pt idx="1097">
                  <c:v>0.7818314824680298</c:v>
                </c:pt>
                <c:pt idx="1098">
                  <c:v>0.7818314824680298</c:v>
                </c:pt>
                <c:pt idx="1099">
                  <c:v>0.7818314824680298</c:v>
                </c:pt>
                <c:pt idx="1100">
                  <c:v>0.7818314824680298</c:v>
                </c:pt>
                <c:pt idx="1101">
                  <c:v>0.7818314824680298</c:v>
                </c:pt>
                <c:pt idx="1102">
                  <c:v>0.7818314824680298</c:v>
                </c:pt>
                <c:pt idx="1103">
                  <c:v>0.7818314824680298</c:v>
                </c:pt>
                <c:pt idx="1104">
                  <c:v>0.7818314824680298</c:v>
                </c:pt>
                <c:pt idx="1105">
                  <c:v>0.7818314824680298</c:v>
                </c:pt>
                <c:pt idx="1106">
                  <c:v>0.7818314824680298</c:v>
                </c:pt>
                <c:pt idx="1107">
                  <c:v>0.7818314824680298</c:v>
                </c:pt>
                <c:pt idx="1108">
                  <c:v>0.7818314824680298</c:v>
                </c:pt>
                <c:pt idx="1109">
                  <c:v>0.7818314824680298</c:v>
                </c:pt>
                <c:pt idx="1110">
                  <c:v>0.7818314824680298</c:v>
                </c:pt>
                <c:pt idx="1111">
                  <c:v>0.7818314824680298</c:v>
                </c:pt>
                <c:pt idx="1112">
                  <c:v>0.7818314824680298</c:v>
                </c:pt>
                <c:pt idx="1113">
                  <c:v>0.7818314824680298</c:v>
                </c:pt>
                <c:pt idx="1114">
                  <c:v>0.7818314824680298</c:v>
                </c:pt>
                <c:pt idx="1115">
                  <c:v>0.7818314824680298</c:v>
                </c:pt>
                <c:pt idx="1116">
                  <c:v>0.7818314824680298</c:v>
                </c:pt>
                <c:pt idx="1117">
                  <c:v>0.7818314824680298</c:v>
                </c:pt>
                <c:pt idx="1118">
                  <c:v>0.7818314824680298</c:v>
                </c:pt>
                <c:pt idx="1119">
                  <c:v>0.7818314824680298</c:v>
                </c:pt>
                <c:pt idx="1120">
                  <c:v>0.7818314824680298</c:v>
                </c:pt>
                <c:pt idx="1121">
                  <c:v>0.7818314824680298</c:v>
                </c:pt>
                <c:pt idx="1122">
                  <c:v>0.7818314824680298</c:v>
                </c:pt>
                <c:pt idx="1123">
                  <c:v>0.7818314824680298</c:v>
                </c:pt>
                <c:pt idx="1124">
                  <c:v>0.7818314824680298</c:v>
                </c:pt>
                <c:pt idx="1125">
                  <c:v>0.7818314824680298</c:v>
                </c:pt>
                <c:pt idx="1126">
                  <c:v>0.7818314824680298</c:v>
                </c:pt>
                <c:pt idx="1127">
                  <c:v>0.7818314824680298</c:v>
                </c:pt>
                <c:pt idx="1128">
                  <c:v>0.7818314824680298</c:v>
                </c:pt>
                <c:pt idx="1129">
                  <c:v>0.7818314824680298</c:v>
                </c:pt>
                <c:pt idx="1130">
                  <c:v>0.7818314824680298</c:v>
                </c:pt>
                <c:pt idx="1131">
                  <c:v>0.7818314824680298</c:v>
                </c:pt>
                <c:pt idx="1132">
                  <c:v>0.7818314824680298</c:v>
                </c:pt>
                <c:pt idx="1133">
                  <c:v>0.7818314824680298</c:v>
                </c:pt>
                <c:pt idx="1134">
                  <c:v>0.7818314824680298</c:v>
                </c:pt>
                <c:pt idx="1135">
                  <c:v>0.7818314824680298</c:v>
                </c:pt>
                <c:pt idx="1136">
                  <c:v>0.7818314824680298</c:v>
                </c:pt>
                <c:pt idx="1137">
                  <c:v>0.7818314824680298</c:v>
                </c:pt>
                <c:pt idx="1138">
                  <c:v>0.7818314824680298</c:v>
                </c:pt>
                <c:pt idx="1139">
                  <c:v>0.7818314824680298</c:v>
                </c:pt>
                <c:pt idx="1140">
                  <c:v>0.7818314824680298</c:v>
                </c:pt>
                <c:pt idx="1141">
                  <c:v>0.7818314824680298</c:v>
                </c:pt>
                <c:pt idx="1142">
                  <c:v>0.7818314824680298</c:v>
                </c:pt>
                <c:pt idx="1143">
                  <c:v>0.7818314824680298</c:v>
                </c:pt>
                <c:pt idx="1144">
                  <c:v>0.7818314824680298</c:v>
                </c:pt>
                <c:pt idx="1145">
                  <c:v>0.7818314824680298</c:v>
                </c:pt>
                <c:pt idx="1146">
                  <c:v>0.7818314824680298</c:v>
                </c:pt>
                <c:pt idx="1147">
                  <c:v>0.7818314824680298</c:v>
                </c:pt>
                <c:pt idx="1148">
                  <c:v>0.7818314824680298</c:v>
                </c:pt>
                <c:pt idx="1149">
                  <c:v>0.7818314824680298</c:v>
                </c:pt>
                <c:pt idx="1150">
                  <c:v>0.7818314824680298</c:v>
                </c:pt>
                <c:pt idx="1151">
                  <c:v>0.7818314824680298</c:v>
                </c:pt>
                <c:pt idx="1152">
                  <c:v>0.7818314824680298</c:v>
                </c:pt>
                <c:pt idx="1153">
                  <c:v>0.7818314824680298</c:v>
                </c:pt>
                <c:pt idx="1154">
                  <c:v>0.7818314824680298</c:v>
                </c:pt>
                <c:pt idx="1155">
                  <c:v>0.7818314824680298</c:v>
                </c:pt>
                <c:pt idx="1156">
                  <c:v>0.7818314824680298</c:v>
                </c:pt>
                <c:pt idx="1157">
                  <c:v>0.7818314824680298</c:v>
                </c:pt>
                <c:pt idx="1158">
                  <c:v>0.7818314824680298</c:v>
                </c:pt>
                <c:pt idx="1159">
                  <c:v>0.7818314824680298</c:v>
                </c:pt>
                <c:pt idx="1160">
                  <c:v>0.7818314824680298</c:v>
                </c:pt>
                <c:pt idx="1161">
                  <c:v>0.7818314824680298</c:v>
                </c:pt>
                <c:pt idx="1162">
                  <c:v>0.7818314824680298</c:v>
                </c:pt>
                <c:pt idx="1163">
                  <c:v>0.7818314824680298</c:v>
                </c:pt>
                <c:pt idx="1164">
                  <c:v>0.7818314824680298</c:v>
                </c:pt>
                <c:pt idx="1165">
                  <c:v>0.7818314824680298</c:v>
                </c:pt>
                <c:pt idx="1166">
                  <c:v>0.7818314824680298</c:v>
                </c:pt>
                <c:pt idx="1167">
                  <c:v>0.7818314824680298</c:v>
                </c:pt>
                <c:pt idx="1168">
                  <c:v>0.7818314824680298</c:v>
                </c:pt>
                <c:pt idx="1169">
                  <c:v>0.7818314824680298</c:v>
                </c:pt>
                <c:pt idx="1170">
                  <c:v>0.7818314824680298</c:v>
                </c:pt>
                <c:pt idx="1171">
                  <c:v>0.7818314824680298</c:v>
                </c:pt>
                <c:pt idx="1172">
                  <c:v>0.7818314824680298</c:v>
                </c:pt>
                <c:pt idx="1173">
                  <c:v>0.7818314824680298</c:v>
                </c:pt>
                <c:pt idx="1174">
                  <c:v>0.7818314824680298</c:v>
                </c:pt>
                <c:pt idx="1175">
                  <c:v>0.7818314824680298</c:v>
                </c:pt>
                <c:pt idx="1176">
                  <c:v>0.7818314824680298</c:v>
                </c:pt>
                <c:pt idx="1177">
                  <c:v>0.7818314824680298</c:v>
                </c:pt>
                <c:pt idx="1178">
                  <c:v>0.7818314824680298</c:v>
                </c:pt>
                <c:pt idx="1179">
                  <c:v>0.7818314824680298</c:v>
                </c:pt>
                <c:pt idx="1180">
                  <c:v>0.7818314824680298</c:v>
                </c:pt>
                <c:pt idx="1181">
                  <c:v>0.7818314824680298</c:v>
                </c:pt>
                <c:pt idx="1182">
                  <c:v>0.7818314824680298</c:v>
                </c:pt>
                <c:pt idx="1183">
                  <c:v>0.7818314824680298</c:v>
                </c:pt>
                <c:pt idx="1184">
                  <c:v>0.7818314824680298</c:v>
                </c:pt>
                <c:pt idx="1185">
                  <c:v>0.7818314824680298</c:v>
                </c:pt>
                <c:pt idx="1186">
                  <c:v>0.7818314824680298</c:v>
                </c:pt>
                <c:pt idx="1187">
                  <c:v>0.7818314824680298</c:v>
                </c:pt>
                <c:pt idx="1188">
                  <c:v>0.7818314824680298</c:v>
                </c:pt>
                <c:pt idx="1189">
                  <c:v>0.7818314824680298</c:v>
                </c:pt>
                <c:pt idx="1190">
                  <c:v>0.7818314824680298</c:v>
                </c:pt>
                <c:pt idx="1191">
                  <c:v>0.7818314824680298</c:v>
                </c:pt>
                <c:pt idx="1192">
                  <c:v>0.7818314824680298</c:v>
                </c:pt>
                <c:pt idx="1193">
                  <c:v>0.7818314824680298</c:v>
                </c:pt>
                <c:pt idx="1194">
                  <c:v>0.7818314824680298</c:v>
                </c:pt>
                <c:pt idx="1195">
                  <c:v>0.7818314824680298</c:v>
                </c:pt>
                <c:pt idx="1196">
                  <c:v>0.7818314824680298</c:v>
                </c:pt>
                <c:pt idx="1197">
                  <c:v>0.7818314824680298</c:v>
                </c:pt>
                <c:pt idx="1198">
                  <c:v>0.7818314824680298</c:v>
                </c:pt>
                <c:pt idx="1199">
                  <c:v>0.7818314824680298</c:v>
                </c:pt>
                <c:pt idx="1200">
                  <c:v>0.7818314824680298</c:v>
                </c:pt>
                <c:pt idx="1201">
                  <c:v>0.7818314824680298</c:v>
                </c:pt>
                <c:pt idx="1202">
                  <c:v>0.7818314824680298</c:v>
                </c:pt>
                <c:pt idx="1203">
                  <c:v>0.7818314824680298</c:v>
                </c:pt>
                <c:pt idx="1204">
                  <c:v>0.7818314824680298</c:v>
                </c:pt>
                <c:pt idx="1205">
                  <c:v>0.7818314824680298</c:v>
                </c:pt>
                <c:pt idx="1206">
                  <c:v>0.7818314824680298</c:v>
                </c:pt>
                <c:pt idx="1207">
                  <c:v>0.7818314824680298</c:v>
                </c:pt>
                <c:pt idx="1208">
                  <c:v>0.7818314824680298</c:v>
                </c:pt>
                <c:pt idx="1209">
                  <c:v>0.7818314824680298</c:v>
                </c:pt>
                <c:pt idx="1210">
                  <c:v>0.7818314824680298</c:v>
                </c:pt>
                <c:pt idx="1211">
                  <c:v>0.7818314824680298</c:v>
                </c:pt>
                <c:pt idx="1212">
                  <c:v>0.7818314824680298</c:v>
                </c:pt>
                <c:pt idx="1213">
                  <c:v>0.7818314824680298</c:v>
                </c:pt>
                <c:pt idx="1214">
                  <c:v>0.7818314824680298</c:v>
                </c:pt>
                <c:pt idx="1215">
                  <c:v>0.7818314824680298</c:v>
                </c:pt>
                <c:pt idx="1216">
                  <c:v>0.7818314824680298</c:v>
                </c:pt>
                <c:pt idx="1217">
                  <c:v>0.7818314824680298</c:v>
                </c:pt>
                <c:pt idx="1218">
                  <c:v>0.7818314824680298</c:v>
                </c:pt>
                <c:pt idx="1219">
                  <c:v>0.7818314824680298</c:v>
                </c:pt>
                <c:pt idx="1220">
                  <c:v>0.7818314824680298</c:v>
                </c:pt>
                <c:pt idx="1221">
                  <c:v>0.7818314824680298</c:v>
                </c:pt>
                <c:pt idx="1222">
                  <c:v>0.7818314824680298</c:v>
                </c:pt>
                <c:pt idx="1223">
                  <c:v>0.7818314824680298</c:v>
                </c:pt>
                <c:pt idx="1224">
                  <c:v>0.7818314824680298</c:v>
                </c:pt>
                <c:pt idx="1225">
                  <c:v>0.7818314824680298</c:v>
                </c:pt>
                <c:pt idx="1226">
                  <c:v>0.7818314824680298</c:v>
                </c:pt>
                <c:pt idx="1227">
                  <c:v>0.7818314824680298</c:v>
                </c:pt>
                <c:pt idx="1228">
                  <c:v>0.7818314824680298</c:v>
                </c:pt>
                <c:pt idx="1229">
                  <c:v>0.7818314824680298</c:v>
                </c:pt>
                <c:pt idx="1230">
                  <c:v>0.7818314824680298</c:v>
                </c:pt>
                <c:pt idx="1231">
                  <c:v>0.7818314824680298</c:v>
                </c:pt>
                <c:pt idx="1232">
                  <c:v>0.7818314824680298</c:v>
                </c:pt>
                <c:pt idx="1233">
                  <c:v>0.7818314824680298</c:v>
                </c:pt>
                <c:pt idx="1234">
                  <c:v>0.7818314824680298</c:v>
                </c:pt>
                <c:pt idx="1235">
                  <c:v>0.7818314824680298</c:v>
                </c:pt>
                <c:pt idx="1236">
                  <c:v>0.7818314824680298</c:v>
                </c:pt>
                <c:pt idx="1237">
                  <c:v>0.7818314824680298</c:v>
                </c:pt>
                <c:pt idx="1238">
                  <c:v>0.7818314824680298</c:v>
                </c:pt>
                <c:pt idx="1239">
                  <c:v>0.7818314824680298</c:v>
                </c:pt>
                <c:pt idx="1240">
                  <c:v>0.7818314824680298</c:v>
                </c:pt>
                <c:pt idx="1241">
                  <c:v>0.7818314824680298</c:v>
                </c:pt>
                <c:pt idx="1242">
                  <c:v>0.7818314824680298</c:v>
                </c:pt>
                <c:pt idx="1243">
                  <c:v>0.7818314824680298</c:v>
                </c:pt>
                <c:pt idx="1244">
                  <c:v>0.7818314824680298</c:v>
                </c:pt>
                <c:pt idx="1245">
                  <c:v>0.7818314824680298</c:v>
                </c:pt>
                <c:pt idx="1246">
                  <c:v>0.7818314824680298</c:v>
                </c:pt>
                <c:pt idx="1247">
                  <c:v>0.7818314824680298</c:v>
                </c:pt>
                <c:pt idx="1248">
                  <c:v>0.7818314824680298</c:v>
                </c:pt>
                <c:pt idx="1249">
                  <c:v>0.7818314824680298</c:v>
                </c:pt>
                <c:pt idx="1250">
                  <c:v>0.7818314824680298</c:v>
                </c:pt>
                <c:pt idx="1251">
                  <c:v>0.7818314824680298</c:v>
                </c:pt>
                <c:pt idx="1252">
                  <c:v>0.7818314824680298</c:v>
                </c:pt>
                <c:pt idx="1253">
                  <c:v>0.7818314824680298</c:v>
                </c:pt>
                <c:pt idx="1254">
                  <c:v>0.7818314824680298</c:v>
                </c:pt>
                <c:pt idx="1255">
                  <c:v>0.7818314824680298</c:v>
                </c:pt>
                <c:pt idx="1256">
                  <c:v>0.7818314824680298</c:v>
                </c:pt>
                <c:pt idx="1257">
                  <c:v>0.7818314824680298</c:v>
                </c:pt>
                <c:pt idx="1258">
                  <c:v>0.7818314824680298</c:v>
                </c:pt>
                <c:pt idx="1259">
                  <c:v>0.7818314824680298</c:v>
                </c:pt>
                <c:pt idx="1260">
                  <c:v>0.7818314824680298</c:v>
                </c:pt>
                <c:pt idx="1261">
                  <c:v>0.7818314824680298</c:v>
                </c:pt>
                <c:pt idx="1262">
                  <c:v>0.7818314824680298</c:v>
                </c:pt>
                <c:pt idx="1263">
                  <c:v>0.7818314824680298</c:v>
                </c:pt>
                <c:pt idx="1264">
                  <c:v>0.7818314824680298</c:v>
                </c:pt>
                <c:pt idx="1265">
                  <c:v>0.7818314824680298</c:v>
                </c:pt>
                <c:pt idx="1266">
                  <c:v>0.7818314824680298</c:v>
                </c:pt>
                <c:pt idx="1267">
                  <c:v>0.7818314824680298</c:v>
                </c:pt>
                <c:pt idx="1268">
                  <c:v>0.7818314824680298</c:v>
                </c:pt>
                <c:pt idx="1269">
                  <c:v>0.7818314824680298</c:v>
                </c:pt>
                <c:pt idx="1270">
                  <c:v>0.7818314824680298</c:v>
                </c:pt>
                <c:pt idx="1271">
                  <c:v>0.7818314824680298</c:v>
                </c:pt>
                <c:pt idx="1272">
                  <c:v>0.7818314824680298</c:v>
                </c:pt>
                <c:pt idx="1273">
                  <c:v>0.7818314824680298</c:v>
                </c:pt>
                <c:pt idx="1274">
                  <c:v>0.7818314824680298</c:v>
                </c:pt>
                <c:pt idx="1275">
                  <c:v>0.7818314824680298</c:v>
                </c:pt>
                <c:pt idx="1276">
                  <c:v>0.7818314824680298</c:v>
                </c:pt>
                <c:pt idx="1277">
                  <c:v>0.7818314824680298</c:v>
                </c:pt>
                <c:pt idx="1278">
                  <c:v>0.7818314824680298</c:v>
                </c:pt>
                <c:pt idx="1279">
                  <c:v>0.7818314824680298</c:v>
                </c:pt>
                <c:pt idx="1280">
                  <c:v>0.7818314824680298</c:v>
                </c:pt>
                <c:pt idx="1281">
                  <c:v>0.7818314824680298</c:v>
                </c:pt>
                <c:pt idx="1282">
                  <c:v>0.7818314824680298</c:v>
                </c:pt>
                <c:pt idx="1283">
                  <c:v>0.7818314824680298</c:v>
                </c:pt>
                <c:pt idx="1284">
                  <c:v>0.7818314824680298</c:v>
                </c:pt>
                <c:pt idx="1285">
                  <c:v>0.7818314824680298</c:v>
                </c:pt>
                <c:pt idx="1286">
                  <c:v>0.7818314824680298</c:v>
                </c:pt>
                <c:pt idx="1287">
                  <c:v>0.7818314824680298</c:v>
                </c:pt>
                <c:pt idx="1288">
                  <c:v>0.7818314824680298</c:v>
                </c:pt>
                <c:pt idx="1289">
                  <c:v>0.7818314824680298</c:v>
                </c:pt>
                <c:pt idx="1290">
                  <c:v>0.7818314824680298</c:v>
                </c:pt>
                <c:pt idx="1291">
                  <c:v>0.7818314824680298</c:v>
                </c:pt>
                <c:pt idx="1292">
                  <c:v>0.7818314824680298</c:v>
                </c:pt>
                <c:pt idx="1293">
                  <c:v>0.7818314824680298</c:v>
                </c:pt>
                <c:pt idx="1294">
                  <c:v>0.7818314824680298</c:v>
                </c:pt>
                <c:pt idx="1295">
                  <c:v>0.7818314824680298</c:v>
                </c:pt>
                <c:pt idx="1296">
                  <c:v>0.7818314824680298</c:v>
                </c:pt>
                <c:pt idx="1297">
                  <c:v>0.7818314824680298</c:v>
                </c:pt>
                <c:pt idx="1298">
                  <c:v>0.7818314824680298</c:v>
                </c:pt>
                <c:pt idx="1299">
                  <c:v>0.7818314824680298</c:v>
                </c:pt>
                <c:pt idx="1300">
                  <c:v>0.7818314824680298</c:v>
                </c:pt>
                <c:pt idx="1301">
                  <c:v>0.7818314824680298</c:v>
                </c:pt>
                <c:pt idx="1302">
                  <c:v>0.7818314824680298</c:v>
                </c:pt>
                <c:pt idx="1303">
                  <c:v>0.7818314824680298</c:v>
                </c:pt>
                <c:pt idx="1304">
                  <c:v>0.7818314824680298</c:v>
                </c:pt>
                <c:pt idx="1305">
                  <c:v>0.7818314824680298</c:v>
                </c:pt>
                <c:pt idx="1306">
                  <c:v>0.7818314824680298</c:v>
                </c:pt>
                <c:pt idx="1307">
                  <c:v>0.7818314824680298</c:v>
                </c:pt>
                <c:pt idx="1308">
                  <c:v>0.7818314824680298</c:v>
                </c:pt>
                <c:pt idx="1309">
                  <c:v>0.7818314824680298</c:v>
                </c:pt>
                <c:pt idx="1310">
                  <c:v>0.7818314824680298</c:v>
                </c:pt>
                <c:pt idx="1311">
                  <c:v>0.7818314824680298</c:v>
                </c:pt>
                <c:pt idx="1312">
                  <c:v>0.7818314824680298</c:v>
                </c:pt>
                <c:pt idx="1313">
                  <c:v>0.7818314824680298</c:v>
                </c:pt>
                <c:pt idx="1314">
                  <c:v>0.7818314824680298</c:v>
                </c:pt>
                <c:pt idx="1315">
                  <c:v>0.7818314824680298</c:v>
                </c:pt>
                <c:pt idx="1316">
                  <c:v>0.7818314824680298</c:v>
                </c:pt>
                <c:pt idx="1317">
                  <c:v>0.7818314824680298</c:v>
                </c:pt>
                <c:pt idx="1318">
                  <c:v>0.7818314824680298</c:v>
                </c:pt>
                <c:pt idx="1319">
                  <c:v>0.7818314824680298</c:v>
                </c:pt>
                <c:pt idx="1320">
                  <c:v>0.7818314824680298</c:v>
                </c:pt>
                <c:pt idx="1321">
                  <c:v>0.7818314824680298</c:v>
                </c:pt>
                <c:pt idx="1322">
                  <c:v>0.7818314824680298</c:v>
                </c:pt>
                <c:pt idx="1323">
                  <c:v>0.7818314824680298</c:v>
                </c:pt>
                <c:pt idx="1324">
                  <c:v>0.7818314824680298</c:v>
                </c:pt>
                <c:pt idx="1325">
                  <c:v>0.7818314824680298</c:v>
                </c:pt>
                <c:pt idx="1326">
                  <c:v>0.7818314824680298</c:v>
                </c:pt>
                <c:pt idx="1327">
                  <c:v>0.7818314824680298</c:v>
                </c:pt>
                <c:pt idx="1328">
                  <c:v>0.7818314824680298</c:v>
                </c:pt>
                <c:pt idx="1329">
                  <c:v>0.7818314824680298</c:v>
                </c:pt>
                <c:pt idx="1330">
                  <c:v>0.7818314824680298</c:v>
                </c:pt>
                <c:pt idx="1331">
                  <c:v>0.7818314824680298</c:v>
                </c:pt>
                <c:pt idx="1332">
                  <c:v>0.7818314824680298</c:v>
                </c:pt>
                <c:pt idx="1333">
                  <c:v>0.7818314824680298</c:v>
                </c:pt>
                <c:pt idx="1334">
                  <c:v>0.7818314824680298</c:v>
                </c:pt>
                <c:pt idx="1335">
                  <c:v>0.7818314824680298</c:v>
                </c:pt>
                <c:pt idx="1336">
                  <c:v>0.7818314824680298</c:v>
                </c:pt>
                <c:pt idx="1337">
                  <c:v>0.7818314824680298</c:v>
                </c:pt>
                <c:pt idx="1338">
                  <c:v>0.7818314824680298</c:v>
                </c:pt>
                <c:pt idx="1339">
                  <c:v>0.7818314824680298</c:v>
                </c:pt>
                <c:pt idx="1340">
                  <c:v>0.7818314824680298</c:v>
                </c:pt>
                <c:pt idx="1341">
                  <c:v>0.7818314824680298</c:v>
                </c:pt>
                <c:pt idx="1342">
                  <c:v>0.7818314824680298</c:v>
                </c:pt>
                <c:pt idx="1343">
                  <c:v>0.7818314824680298</c:v>
                </c:pt>
                <c:pt idx="1344">
                  <c:v>0.7818314824680298</c:v>
                </c:pt>
                <c:pt idx="1345">
                  <c:v>0.7818314824680298</c:v>
                </c:pt>
                <c:pt idx="1346">
                  <c:v>0.7818314824680298</c:v>
                </c:pt>
                <c:pt idx="1347">
                  <c:v>0.7818314824680298</c:v>
                </c:pt>
                <c:pt idx="1348">
                  <c:v>0.7818314824680298</c:v>
                </c:pt>
                <c:pt idx="1349">
                  <c:v>0.7818314824680298</c:v>
                </c:pt>
                <c:pt idx="1350">
                  <c:v>0.7818314824680298</c:v>
                </c:pt>
                <c:pt idx="1351">
                  <c:v>0.7818314824680298</c:v>
                </c:pt>
                <c:pt idx="1352">
                  <c:v>0.7818314824680298</c:v>
                </c:pt>
                <c:pt idx="1353">
                  <c:v>0.7818314824680298</c:v>
                </c:pt>
                <c:pt idx="1354">
                  <c:v>0.7818314824680298</c:v>
                </c:pt>
                <c:pt idx="1355">
                  <c:v>0.7818314824680298</c:v>
                </c:pt>
                <c:pt idx="1356">
                  <c:v>0.7818314824680298</c:v>
                </c:pt>
                <c:pt idx="1357">
                  <c:v>0.7818314824680298</c:v>
                </c:pt>
                <c:pt idx="1358">
                  <c:v>0.7818314824680298</c:v>
                </c:pt>
                <c:pt idx="1359">
                  <c:v>0.7818314824680298</c:v>
                </c:pt>
                <c:pt idx="1360">
                  <c:v>0.7818314824680298</c:v>
                </c:pt>
                <c:pt idx="1361">
                  <c:v>0.7818314824680298</c:v>
                </c:pt>
                <c:pt idx="1362">
                  <c:v>0.7818314824680298</c:v>
                </c:pt>
                <c:pt idx="1363">
                  <c:v>0.7818314824680298</c:v>
                </c:pt>
                <c:pt idx="1364">
                  <c:v>0.7818314824680298</c:v>
                </c:pt>
                <c:pt idx="1365">
                  <c:v>0.7818314824680298</c:v>
                </c:pt>
                <c:pt idx="1366">
                  <c:v>0.7818314824680298</c:v>
                </c:pt>
                <c:pt idx="1367">
                  <c:v>0.7818314824680298</c:v>
                </c:pt>
                <c:pt idx="1368">
                  <c:v>0.7818314824680298</c:v>
                </c:pt>
                <c:pt idx="1369">
                  <c:v>0.7818314824680298</c:v>
                </c:pt>
                <c:pt idx="1370">
                  <c:v>0.7818314824680298</c:v>
                </c:pt>
                <c:pt idx="1371">
                  <c:v>0.7818314824680298</c:v>
                </c:pt>
                <c:pt idx="1372">
                  <c:v>0.7818314824680298</c:v>
                </c:pt>
                <c:pt idx="1373">
                  <c:v>0.7818314824680298</c:v>
                </c:pt>
                <c:pt idx="1374">
                  <c:v>0.7818314824680298</c:v>
                </c:pt>
                <c:pt idx="1375">
                  <c:v>0.7818314824680298</c:v>
                </c:pt>
                <c:pt idx="1376">
                  <c:v>0.7818314824680298</c:v>
                </c:pt>
                <c:pt idx="1377">
                  <c:v>0.7818314824680298</c:v>
                </c:pt>
                <c:pt idx="1378">
                  <c:v>0.7818314824680298</c:v>
                </c:pt>
                <c:pt idx="1379">
                  <c:v>0.7818314824680298</c:v>
                </c:pt>
                <c:pt idx="1380">
                  <c:v>0.7818314824680298</c:v>
                </c:pt>
                <c:pt idx="1381">
                  <c:v>0.7818314824680298</c:v>
                </c:pt>
                <c:pt idx="1382">
                  <c:v>0.7818314824680298</c:v>
                </c:pt>
                <c:pt idx="1383">
                  <c:v>0.7818314824680298</c:v>
                </c:pt>
                <c:pt idx="1384">
                  <c:v>0.7818314824680298</c:v>
                </c:pt>
                <c:pt idx="1385">
                  <c:v>0.7818314824680298</c:v>
                </c:pt>
                <c:pt idx="1386">
                  <c:v>0.7818314824680298</c:v>
                </c:pt>
                <c:pt idx="1387">
                  <c:v>0.7818314824680298</c:v>
                </c:pt>
                <c:pt idx="1388">
                  <c:v>0.7818314824680298</c:v>
                </c:pt>
                <c:pt idx="1389">
                  <c:v>0.7818314824680298</c:v>
                </c:pt>
                <c:pt idx="1390">
                  <c:v>0.7818314824680298</c:v>
                </c:pt>
                <c:pt idx="1391">
                  <c:v>0.7818314824680298</c:v>
                </c:pt>
                <c:pt idx="1392">
                  <c:v>0.7818314824680298</c:v>
                </c:pt>
                <c:pt idx="1393">
                  <c:v>0.7818314824680298</c:v>
                </c:pt>
                <c:pt idx="1394">
                  <c:v>0.7818314824680298</c:v>
                </c:pt>
                <c:pt idx="1395">
                  <c:v>0.7818314824680298</c:v>
                </c:pt>
                <c:pt idx="1396">
                  <c:v>0.7818314824680298</c:v>
                </c:pt>
                <c:pt idx="1397">
                  <c:v>0.7818314824680298</c:v>
                </c:pt>
                <c:pt idx="1398">
                  <c:v>0.7818314824680298</c:v>
                </c:pt>
                <c:pt idx="1399">
                  <c:v>0.7818314824680298</c:v>
                </c:pt>
                <c:pt idx="1400">
                  <c:v>0.7818314824680298</c:v>
                </c:pt>
                <c:pt idx="1401">
                  <c:v>0.7818314824680298</c:v>
                </c:pt>
                <c:pt idx="1402">
                  <c:v>0.7818314824680298</c:v>
                </c:pt>
                <c:pt idx="1403">
                  <c:v>0.7818314824680298</c:v>
                </c:pt>
                <c:pt idx="1404">
                  <c:v>0.7818314824680298</c:v>
                </c:pt>
                <c:pt idx="1405">
                  <c:v>0.7818314824680298</c:v>
                </c:pt>
                <c:pt idx="1406">
                  <c:v>0.7818314824680298</c:v>
                </c:pt>
                <c:pt idx="1407">
                  <c:v>0.7818314824680298</c:v>
                </c:pt>
                <c:pt idx="1408">
                  <c:v>0.7818314824680298</c:v>
                </c:pt>
                <c:pt idx="1409">
                  <c:v>0.7818314824680298</c:v>
                </c:pt>
                <c:pt idx="1410">
                  <c:v>0.7818314824680298</c:v>
                </c:pt>
                <c:pt idx="1411">
                  <c:v>0.7818314824680298</c:v>
                </c:pt>
                <c:pt idx="1412">
                  <c:v>0.7818314824680298</c:v>
                </c:pt>
                <c:pt idx="1413">
                  <c:v>0.7818314824680298</c:v>
                </c:pt>
                <c:pt idx="1414">
                  <c:v>0.7818314824680298</c:v>
                </c:pt>
                <c:pt idx="1415">
                  <c:v>0.7818314824680298</c:v>
                </c:pt>
                <c:pt idx="1416">
                  <c:v>0.7818314824680298</c:v>
                </c:pt>
                <c:pt idx="1417">
                  <c:v>0.7818314824680298</c:v>
                </c:pt>
                <c:pt idx="1418">
                  <c:v>0.7818314824680298</c:v>
                </c:pt>
                <c:pt idx="1419">
                  <c:v>0.7818314824680298</c:v>
                </c:pt>
                <c:pt idx="1420">
                  <c:v>0.7818314824680298</c:v>
                </c:pt>
                <c:pt idx="1421">
                  <c:v>0.7818314824680298</c:v>
                </c:pt>
                <c:pt idx="1422">
                  <c:v>0.7818314824680298</c:v>
                </c:pt>
                <c:pt idx="1423">
                  <c:v>0.7818314824680298</c:v>
                </c:pt>
                <c:pt idx="1424">
                  <c:v>0.7818314824680298</c:v>
                </c:pt>
                <c:pt idx="1425">
                  <c:v>0.7818314824680298</c:v>
                </c:pt>
                <c:pt idx="1426">
                  <c:v>0.7818314824680298</c:v>
                </c:pt>
                <c:pt idx="1427">
                  <c:v>0.7818314824680298</c:v>
                </c:pt>
                <c:pt idx="1428">
                  <c:v>0.7818314824680298</c:v>
                </c:pt>
                <c:pt idx="1429">
                  <c:v>0.7818314824680298</c:v>
                </c:pt>
                <c:pt idx="1430">
                  <c:v>0.7818314824680298</c:v>
                </c:pt>
                <c:pt idx="1431">
                  <c:v>0.7818314824680298</c:v>
                </c:pt>
                <c:pt idx="1432">
                  <c:v>0.7818314824680298</c:v>
                </c:pt>
                <c:pt idx="1433">
                  <c:v>0.7818314824680298</c:v>
                </c:pt>
                <c:pt idx="1434">
                  <c:v>0.7818314824680298</c:v>
                </c:pt>
                <c:pt idx="1435">
                  <c:v>0.7818314824680298</c:v>
                </c:pt>
                <c:pt idx="1436">
                  <c:v>0.7818314824680298</c:v>
                </c:pt>
                <c:pt idx="1437">
                  <c:v>0.7818314824680298</c:v>
                </c:pt>
                <c:pt idx="1438">
                  <c:v>0.7818314824680298</c:v>
                </c:pt>
                <c:pt idx="1439">
                  <c:v>0.7818314824680298</c:v>
                </c:pt>
                <c:pt idx="1440">
                  <c:v>0.7818314824680298</c:v>
                </c:pt>
                <c:pt idx="1441">
                  <c:v>0.7818314824680298</c:v>
                </c:pt>
                <c:pt idx="1442">
                  <c:v>0.7818314824680298</c:v>
                </c:pt>
                <c:pt idx="1443">
                  <c:v>0.7818314824680298</c:v>
                </c:pt>
                <c:pt idx="1444">
                  <c:v>0.7818314824680298</c:v>
                </c:pt>
                <c:pt idx="1445">
                  <c:v>0.7818314824680298</c:v>
                </c:pt>
                <c:pt idx="1446">
                  <c:v>0.7818314824680298</c:v>
                </c:pt>
                <c:pt idx="1447">
                  <c:v>0.7818314824680298</c:v>
                </c:pt>
                <c:pt idx="1448">
                  <c:v>0.7818314824680298</c:v>
                </c:pt>
                <c:pt idx="1449">
                  <c:v>0.7818314824680298</c:v>
                </c:pt>
                <c:pt idx="1450">
                  <c:v>0.7818314824680298</c:v>
                </c:pt>
                <c:pt idx="1451">
                  <c:v>0.7818314824680298</c:v>
                </c:pt>
                <c:pt idx="1452">
                  <c:v>0.7818314824680298</c:v>
                </c:pt>
                <c:pt idx="1453">
                  <c:v>0.7818314824680298</c:v>
                </c:pt>
                <c:pt idx="1454">
                  <c:v>0.7818314824680298</c:v>
                </c:pt>
                <c:pt idx="1455">
                  <c:v>0.7818314824680298</c:v>
                </c:pt>
                <c:pt idx="1456">
                  <c:v>0.7818314824680298</c:v>
                </c:pt>
                <c:pt idx="1457">
                  <c:v>0.7818314824680298</c:v>
                </c:pt>
                <c:pt idx="1458">
                  <c:v>0.7818314824680298</c:v>
                </c:pt>
                <c:pt idx="1459">
                  <c:v>0.7818314824680298</c:v>
                </c:pt>
                <c:pt idx="1460">
                  <c:v>0.7818314824680298</c:v>
                </c:pt>
                <c:pt idx="1461">
                  <c:v>0.7818314824680298</c:v>
                </c:pt>
                <c:pt idx="1462">
                  <c:v>0.7818314824680298</c:v>
                </c:pt>
                <c:pt idx="1463">
                  <c:v>0.7818314824680298</c:v>
                </c:pt>
                <c:pt idx="1464">
                  <c:v>0.7818314824680298</c:v>
                </c:pt>
                <c:pt idx="1465">
                  <c:v>0.7818314824680298</c:v>
                </c:pt>
                <c:pt idx="1466">
                  <c:v>0.7818314824680298</c:v>
                </c:pt>
                <c:pt idx="1467">
                  <c:v>0.7818314824680298</c:v>
                </c:pt>
                <c:pt idx="1468">
                  <c:v>0.7818314824680298</c:v>
                </c:pt>
                <c:pt idx="1469">
                  <c:v>0.7818314824680298</c:v>
                </c:pt>
                <c:pt idx="1470">
                  <c:v>0.7818314824680298</c:v>
                </c:pt>
                <c:pt idx="1471">
                  <c:v>0.7818314824680298</c:v>
                </c:pt>
                <c:pt idx="1472">
                  <c:v>0.7818314824680298</c:v>
                </c:pt>
                <c:pt idx="1473">
                  <c:v>0.7818314824680298</c:v>
                </c:pt>
                <c:pt idx="1474">
                  <c:v>0.7818314824680298</c:v>
                </c:pt>
                <c:pt idx="1475">
                  <c:v>0.7818314824680298</c:v>
                </c:pt>
                <c:pt idx="1476">
                  <c:v>0.7818314824680298</c:v>
                </c:pt>
                <c:pt idx="1477">
                  <c:v>0.7818314824680298</c:v>
                </c:pt>
                <c:pt idx="1478">
                  <c:v>0.7818314824680298</c:v>
                </c:pt>
                <c:pt idx="1479">
                  <c:v>0.7818314824680298</c:v>
                </c:pt>
                <c:pt idx="1480">
                  <c:v>0.7818314824680298</c:v>
                </c:pt>
                <c:pt idx="1481">
                  <c:v>0.7818314824680298</c:v>
                </c:pt>
                <c:pt idx="1482">
                  <c:v>0.7818314824680298</c:v>
                </c:pt>
                <c:pt idx="1483">
                  <c:v>0.7818314824680298</c:v>
                </c:pt>
                <c:pt idx="1484">
                  <c:v>0.7818314824680298</c:v>
                </c:pt>
                <c:pt idx="1485">
                  <c:v>0.7818314824680298</c:v>
                </c:pt>
                <c:pt idx="1486">
                  <c:v>0.7818314824680298</c:v>
                </c:pt>
                <c:pt idx="1487">
                  <c:v>0.7818314824680298</c:v>
                </c:pt>
                <c:pt idx="1488">
                  <c:v>0.7818314824680298</c:v>
                </c:pt>
                <c:pt idx="1489">
                  <c:v>0.7818314824680298</c:v>
                </c:pt>
                <c:pt idx="1490">
                  <c:v>0.7818314824680298</c:v>
                </c:pt>
                <c:pt idx="1491">
                  <c:v>0.7818314824680298</c:v>
                </c:pt>
                <c:pt idx="1492">
                  <c:v>0.7818314824680298</c:v>
                </c:pt>
                <c:pt idx="1493">
                  <c:v>0.7818314824680298</c:v>
                </c:pt>
                <c:pt idx="1494">
                  <c:v>0.7818314824680298</c:v>
                </c:pt>
                <c:pt idx="1495">
                  <c:v>0.7818314824680298</c:v>
                </c:pt>
                <c:pt idx="1496">
                  <c:v>0.7818314824680298</c:v>
                </c:pt>
                <c:pt idx="1497">
                  <c:v>0.7818314824680298</c:v>
                </c:pt>
                <c:pt idx="1498">
                  <c:v>0.7818314824680298</c:v>
                </c:pt>
                <c:pt idx="1499">
                  <c:v>0.7818314824680298</c:v>
                </c:pt>
                <c:pt idx="1500">
                  <c:v>0.7818314824680298</c:v>
                </c:pt>
                <c:pt idx="1501">
                  <c:v>0.7818314824680298</c:v>
                </c:pt>
                <c:pt idx="1502">
                  <c:v>0.7818314824680298</c:v>
                </c:pt>
                <c:pt idx="1503">
                  <c:v>0.7818314824680298</c:v>
                </c:pt>
                <c:pt idx="1504">
                  <c:v>0.7818314824680298</c:v>
                </c:pt>
                <c:pt idx="1505">
                  <c:v>0.7818314824680298</c:v>
                </c:pt>
                <c:pt idx="1506">
                  <c:v>0.7818314824680298</c:v>
                </c:pt>
                <c:pt idx="1507">
                  <c:v>0.7818314824680298</c:v>
                </c:pt>
                <c:pt idx="1508">
                  <c:v>0.7818314824680298</c:v>
                </c:pt>
                <c:pt idx="1509">
                  <c:v>0.7818314824680298</c:v>
                </c:pt>
                <c:pt idx="1510">
                  <c:v>0.7818314824680298</c:v>
                </c:pt>
                <c:pt idx="1511">
                  <c:v>0.7818314824680298</c:v>
                </c:pt>
                <c:pt idx="1512">
                  <c:v>0.7818314824680298</c:v>
                </c:pt>
                <c:pt idx="1513">
                  <c:v>0.7818314824680298</c:v>
                </c:pt>
                <c:pt idx="1514">
                  <c:v>0.7818314824680298</c:v>
                </c:pt>
                <c:pt idx="1515">
                  <c:v>0.7818314824680298</c:v>
                </c:pt>
                <c:pt idx="1516">
                  <c:v>0.7818314824680298</c:v>
                </c:pt>
                <c:pt idx="1517">
                  <c:v>0.7818314824680298</c:v>
                </c:pt>
                <c:pt idx="1518">
                  <c:v>0.7818314824680298</c:v>
                </c:pt>
                <c:pt idx="1519">
                  <c:v>0.7818314824680298</c:v>
                </c:pt>
                <c:pt idx="1520">
                  <c:v>0.7818314824680298</c:v>
                </c:pt>
                <c:pt idx="1521">
                  <c:v>0.7818314824680298</c:v>
                </c:pt>
                <c:pt idx="1522">
                  <c:v>0.7818314824680298</c:v>
                </c:pt>
                <c:pt idx="1523">
                  <c:v>0.7818314824680298</c:v>
                </c:pt>
                <c:pt idx="1524">
                  <c:v>0.7818314824680298</c:v>
                </c:pt>
                <c:pt idx="1525">
                  <c:v>0.7818314824680298</c:v>
                </c:pt>
                <c:pt idx="1526">
                  <c:v>0.7818314824680298</c:v>
                </c:pt>
                <c:pt idx="1527">
                  <c:v>0.7818314824680298</c:v>
                </c:pt>
                <c:pt idx="1528">
                  <c:v>0.7818314824680298</c:v>
                </c:pt>
                <c:pt idx="1529">
                  <c:v>0.7818314824680298</c:v>
                </c:pt>
                <c:pt idx="1530">
                  <c:v>0.7818314824680298</c:v>
                </c:pt>
                <c:pt idx="1531">
                  <c:v>0.7818314824680298</c:v>
                </c:pt>
                <c:pt idx="1532">
                  <c:v>0.7818314824680298</c:v>
                </c:pt>
                <c:pt idx="1533">
                  <c:v>0.7818314824680298</c:v>
                </c:pt>
                <c:pt idx="1534">
                  <c:v>0.7818314824680298</c:v>
                </c:pt>
                <c:pt idx="1535">
                  <c:v>0.7818314824680298</c:v>
                </c:pt>
                <c:pt idx="1536">
                  <c:v>0.7818314824680298</c:v>
                </c:pt>
                <c:pt idx="1537">
                  <c:v>0.7818314824680298</c:v>
                </c:pt>
                <c:pt idx="1538">
                  <c:v>0.7818314824680298</c:v>
                </c:pt>
                <c:pt idx="1539">
                  <c:v>0.7818314824680298</c:v>
                </c:pt>
                <c:pt idx="1540">
                  <c:v>0.7818314824680298</c:v>
                </c:pt>
                <c:pt idx="1541">
                  <c:v>0.7818314824680298</c:v>
                </c:pt>
                <c:pt idx="1542">
                  <c:v>0.7818314824680298</c:v>
                </c:pt>
                <c:pt idx="1543">
                  <c:v>0.7818314824680298</c:v>
                </c:pt>
                <c:pt idx="1544">
                  <c:v>0.7818314824680298</c:v>
                </c:pt>
                <c:pt idx="1545">
                  <c:v>0.7818314824680298</c:v>
                </c:pt>
                <c:pt idx="1546">
                  <c:v>0.7818314824680298</c:v>
                </c:pt>
                <c:pt idx="1547">
                  <c:v>0.7818314824680298</c:v>
                </c:pt>
                <c:pt idx="1548">
                  <c:v>0.7818314824680298</c:v>
                </c:pt>
                <c:pt idx="1549">
                  <c:v>0.7818314824680298</c:v>
                </c:pt>
                <c:pt idx="1550">
                  <c:v>0.7818314824680298</c:v>
                </c:pt>
                <c:pt idx="1551">
                  <c:v>0.7818314824680298</c:v>
                </c:pt>
                <c:pt idx="1552">
                  <c:v>0.7818314824680298</c:v>
                </c:pt>
                <c:pt idx="1553">
                  <c:v>0.7818314824680298</c:v>
                </c:pt>
                <c:pt idx="1554">
                  <c:v>0.7818314824680298</c:v>
                </c:pt>
                <c:pt idx="1555">
                  <c:v>0.7818314824680298</c:v>
                </c:pt>
                <c:pt idx="1556">
                  <c:v>0.7818314824680298</c:v>
                </c:pt>
                <c:pt idx="1557">
                  <c:v>0.7818314824680298</c:v>
                </c:pt>
                <c:pt idx="1558">
                  <c:v>0.7818314824680298</c:v>
                </c:pt>
                <c:pt idx="1559">
                  <c:v>0.7818314824680298</c:v>
                </c:pt>
                <c:pt idx="1560">
                  <c:v>0.7818314824680298</c:v>
                </c:pt>
                <c:pt idx="1561">
                  <c:v>0.7818314824680298</c:v>
                </c:pt>
                <c:pt idx="1562">
                  <c:v>0.7818314824680298</c:v>
                </c:pt>
                <c:pt idx="1563">
                  <c:v>0.7818314824680298</c:v>
                </c:pt>
                <c:pt idx="1564">
                  <c:v>0.7818314824680298</c:v>
                </c:pt>
                <c:pt idx="1565">
                  <c:v>0.7818314824680298</c:v>
                </c:pt>
                <c:pt idx="1566">
                  <c:v>0.7818314824680298</c:v>
                </c:pt>
                <c:pt idx="1567">
                  <c:v>0.7818314824680298</c:v>
                </c:pt>
                <c:pt idx="1568">
                  <c:v>0.7818314824680298</c:v>
                </c:pt>
                <c:pt idx="1569">
                  <c:v>0.7818314824680298</c:v>
                </c:pt>
                <c:pt idx="1570">
                  <c:v>0.7818314824680298</c:v>
                </c:pt>
                <c:pt idx="1571">
                  <c:v>0.7818314824680298</c:v>
                </c:pt>
                <c:pt idx="1572">
                  <c:v>0.7818314824680298</c:v>
                </c:pt>
                <c:pt idx="1573">
                  <c:v>0.7818314824680298</c:v>
                </c:pt>
                <c:pt idx="1574">
                  <c:v>0.7818314824680298</c:v>
                </c:pt>
                <c:pt idx="1575">
                  <c:v>0.7818314824680298</c:v>
                </c:pt>
                <c:pt idx="1576">
                  <c:v>0.7818314824680298</c:v>
                </c:pt>
                <c:pt idx="1577">
                  <c:v>0.7818314824680298</c:v>
                </c:pt>
                <c:pt idx="1578">
                  <c:v>0.7818314824680298</c:v>
                </c:pt>
                <c:pt idx="1579">
                  <c:v>0.7818314824680298</c:v>
                </c:pt>
                <c:pt idx="1580">
                  <c:v>0.7818314824680298</c:v>
                </c:pt>
                <c:pt idx="1581">
                  <c:v>0.7818314824680298</c:v>
                </c:pt>
                <c:pt idx="1582">
                  <c:v>0.7818314824680298</c:v>
                </c:pt>
                <c:pt idx="1583">
                  <c:v>0.7818314824680298</c:v>
                </c:pt>
                <c:pt idx="1584">
                  <c:v>0.7818314824680298</c:v>
                </c:pt>
                <c:pt idx="1585">
                  <c:v>0.7818314824680298</c:v>
                </c:pt>
                <c:pt idx="1586">
                  <c:v>0.7818314824680298</c:v>
                </c:pt>
                <c:pt idx="1587">
                  <c:v>0.7818314824680298</c:v>
                </c:pt>
                <c:pt idx="1588">
                  <c:v>0.7818314824680298</c:v>
                </c:pt>
                <c:pt idx="1589">
                  <c:v>0.7818314824680298</c:v>
                </c:pt>
                <c:pt idx="1590">
                  <c:v>0.7818314824680298</c:v>
                </c:pt>
                <c:pt idx="1591">
                  <c:v>0.7818314824680298</c:v>
                </c:pt>
                <c:pt idx="1592">
                  <c:v>0.7818314824680298</c:v>
                </c:pt>
                <c:pt idx="1593">
                  <c:v>0.7818314824680298</c:v>
                </c:pt>
                <c:pt idx="1594">
                  <c:v>0.7818314824680298</c:v>
                </c:pt>
                <c:pt idx="1595">
                  <c:v>0.7818314824680298</c:v>
                </c:pt>
                <c:pt idx="1596">
                  <c:v>0.7818314824680298</c:v>
                </c:pt>
                <c:pt idx="1597">
                  <c:v>0.7818314824680298</c:v>
                </c:pt>
                <c:pt idx="1598">
                  <c:v>0.7818314824680298</c:v>
                </c:pt>
                <c:pt idx="1599">
                  <c:v>0.7818314824680298</c:v>
                </c:pt>
                <c:pt idx="1600">
                  <c:v>0.7818314824680298</c:v>
                </c:pt>
                <c:pt idx="1601">
                  <c:v>0.7818314824680298</c:v>
                </c:pt>
                <c:pt idx="1602">
                  <c:v>0.7818314824680298</c:v>
                </c:pt>
                <c:pt idx="1603">
                  <c:v>0.7818314824680298</c:v>
                </c:pt>
                <c:pt idx="1604">
                  <c:v>0.7818314824680298</c:v>
                </c:pt>
                <c:pt idx="1605">
                  <c:v>0.7818314824680298</c:v>
                </c:pt>
                <c:pt idx="1606">
                  <c:v>0.7818314824680298</c:v>
                </c:pt>
                <c:pt idx="1607">
                  <c:v>0.7818314824680298</c:v>
                </c:pt>
                <c:pt idx="1608">
                  <c:v>0.7818314824680298</c:v>
                </c:pt>
                <c:pt idx="1609">
                  <c:v>0.7818314824680298</c:v>
                </c:pt>
                <c:pt idx="1610">
                  <c:v>0.7818314824680298</c:v>
                </c:pt>
                <c:pt idx="1611">
                  <c:v>0.7818314824680298</c:v>
                </c:pt>
                <c:pt idx="1612">
                  <c:v>0.7818314824680298</c:v>
                </c:pt>
                <c:pt idx="1613">
                  <c:v>0.7818314824680298</c:v>
                </c:pt>
                <c:pt idx="1614">
                  <c:v>0.7818314824680298</c:v>
                </c:pt>
                <c:pt idx="1615">
                  <c:v>0.7818314824680298</c:v>
                </c:pt>
                <c:pt idx="1616">
                  <c:v>0.7818314824680298</c:v>
                </c:pt>
                <c:pt idx="1617">
                  <c:v>0.7818314824680298</c:v>
                </c:pt>
                <c:pt idx="1618">
                  <c:v>0.7818314824680298</c:v>
                </c:pt>
                <c:pt idx="1619">
                  <c:v>0.7818314824680298</c:v>
                </c:pt>
                <c:pt idx="1620">
                  <c:v>0.7818314824680298</c:v>
                </c:pt>
                <c:pt idx="1621">
                  <c:v>0.7818314824680298</c:v>
                </c:pt>
                <c:pt idx="1622">
                  <c:v>0.7818314824680298</c:v>
                </c:pt>
                <c:pt idx="1623">
                  <c:v>0.7818314824680298</c:v>
                </c:pt>
                <c:pt idx="1624">
                  <c:v>0.7818314824680298</c:v>
                </c:pt>
                <c:pt idx="1625">
                  <c:v>0.7818314824680298</c:v>
                </c:pt>
                <c:pt idx="1626">
                  <c:v>0.7818314824680298</c:v>
                </c:pt>
                <c:pt idx="1627">
                  <c:v>0.7818314824680298</c:v>
                </c:pt>
                <c:pt idx="1628">
                  <c:v>0.7818314824680298</c:v>
                </c:pt>
                <c:pt idx="1629">
                  <c:v>0.7818314824680298</c:v>
                </c:pt>
                <c:pt idx="1630">
                  <c:v>0.7818314824680298</c:v>
                </c:pt>
                <c:pt idx="1631">
                  <c:v>0.7818314824680298</c:v>
                </c:pt>
                <c:pt idx="1632">
                  <c:v>0.7818314824680298</c:v>
                </c:pt>
                <c:pt idx="1633">
                  <c:v>0.7818314824680298</c:v>
                </c:pt>
                <c:pt idx="1634">
                  <c:v>0.7818314824680298</c:v>
                </c:pt>
                <c:pt idx="1635">
                  <c:v>0.7818314824680298</c:v>
                </c:pt>
                <c:pt idx="1636">
                  <c:v>0.7818314824680298</c:v>
                </c:pt>
                <c:pt idx="1637">
                  <c:v>0.7818314824680298</c:v>
                </c:pt>
                <c:pt idx="1638">
                  <c:v>0.7818314824680298</c:v>
                </c:pt>
                <c:pt idx="1639">
                  <c:v>0.7818314824680298</c:v>
                </c:pt>
                <c:pt idx="1640">
                  <c:v>0.7818314824680298</c:v>
                </c:pt>
                <c:pt idx="1641">
                  <c:v>0.7818314824680298</c:v>
                </c:pt>
                <c:pt idx="1642">
                  <c:v>0.7818314824680298</c:v>
                </c:pt>
                <c:pt idx="1643">
                  <c:v>0.7818314824680298</c:v>
                </c:pt>
                <c:pt idx="1644">
                  <c:v>0.7818314824680298</c:v>
                </c:pt>
                <c:pt idx="1645">
                  <c:v>0.7818314824680298</c:v>
                </c:pt>
                <c:pt idx="1646">
                  <c:v>0.7818314824680298</c:v>
                </c:pt>
                <c:pt idx="1647">
                  <c:v>0.7818314824680298</c:v>
                </c:pt>
                <c:pt idx="1648">
                  <c:v>0.7818314824680298</c:v>
                </c:pt>
                <c:pt idx="1649">
                  <c:v>0.7818314824680298</c:v>
                </c:pt>
                <c:pt idx="1650">
                  <c:v>0.7818314824680298</c:v>
                </c:pt>
                <c:pt idx="1651">
                  <c:v>0.7818314824680298</c:v>
                </c:pt>
                <c:pt idx="1652">
                  <c:v>0.7818314824680298</c:v>
                </c:pt>
                <c:pt idx="1653">
                  <c:v>0.7818314824680298</c:v>
                </c:pt>
                <c:pt idx="1654">
                  <c:v>0.7818314824680298</c:v>
                </c:pt>
                <c:pt idx="1655">
                  <c:v>0.7818314824680298</c:v>
                </c:pt>
                <c:pt idx="1656">
                  <c:v>0.7818314824680298</c:v>
                </c:pt>
                <c:pt idx="1657">
                  <c:v>0.7818314824680298</c:v>
                </c:pt>
                <c:pt idx="1658">
                  <c:v>0.7818314824680298</c:v>
                </c:pt>
                <c:pt idx="1659">
                  <c:v>0.7818314824680298</c:v>
                </c:pt>
                <c:pt idx="1660">
                  <c:v>0.7818314824680298</c:v>
                </c:pt>
                <c:pt idx="1661">
                  <c:v>0.7818314824680298</c:v>
                </c:pt>
                <c:pt idx="1662">
                  <c:v>0.7818314824680298</c:v>
                </c:pt>
                <c:pt idx="1663">
                  <c:v>0.7818314824680298</c:v>
                </c:pt>
                <c:pt idx="1664">
                  <c:v>0.7818314824680298</c:v>
                </c:pt>
                <c:pt idx="1665">
                  <c:v>0.7818314824680298</c:v>
                </c:pt>
                <c:pt idx="1666">
                  <c:v>0.7818314824680298</c:v>
                </c:pt>
                <c:pt idx="1667">
                  <c:v>0.7818314824680298</c:v>
                </c:pt>
                <c:pt idx="1668">
                  <c:v>0.7818314824680298</c:v>
                </c:pt>
                <c:pt idx="1669">
                  <c:v>0.7818314824680298</c:v>
                </c:pt>
                <c:pt idx="1670">
                  <c:v>0.7818314824680298</c:v>
                </c:pt>
                <c:pt idx="1671">
                  <c:v>0.7818314824680298</c:v>
                </c:pt>
                <c:pt idx="1672">
                  <c:v>0.7818314824680298</c:v>
                </c:pt>
                <c:pt idx="1673">
                  <c:v>0.7818314824680298</c:v>
                </c:pt>
                <c:pt idx="1674">
                  <c:v>0.7818314824680298</c:v>
                </c:pt>
                <c:pt idx="1675">
                  <c:v>0.7818314824680298</c:v>
                </c:pt>
                <c:pt idx="1676">
                  <c:v>0.7818314824680298</c:v>
                </c:pt>
                <c:pt idx="1677">
                  <c:v>0.7818314824680298</c:v>
                </c:pt>
                <c:pt idx="1678">
                  <c:v>0.7818314824680298</c:v>
                </c:pt>
                <c:pt idx="1679">
                  <c:v>0.7818314824680298</c:v>
                </c:pt>
                <c:pt idx="1680">
                  <c:v>0.7818314824680298</c:v>
                </c:pt>
                <c:pt idx="1681">
                  <c:v>0.7818314824680298</c:v>
                </c:pt>
                <c:pt idx="1682">
                  <c:v>0.7818314824680298</c:v>
                </c:pt>
                <c:pt idx="1683">
                  <c:v>0.7818314824680298</c:v>
                </c:pt>
                <c:pt idx="1684">
                  <c:v>0.7818314824680298</c:v>
                </c:pt>
                <c:pt idx="1685">
                  <c:v>0.7818314824680298</c:v>
                </c:pt>
                <c:pt idx="1686">
                  <c:v>0.7818314824680298</c:v>
                </c:pt>
                <c:pt idx="1687">
                  <c:v>0.7818314824680298</c:v>
                </c:pt>
                <c:pt idx="1688">
                  <c:v>0.7818314824680298</c:v>
                </c:pt>
                <c:pt idx="1689">
                  <c:v>0.7818314824680298</c:v>
                </c:pt>
                <c:pt idx="1690">
                  <c:v>0.7818314824680298</c:v>
                </c:pt>
                <c:pt idx="1691">
                  <c:v>0.7818314824680298</c:v>
                </c:pt>
                <c:pt idx="1692">
                  <c:v>0.7818314824680298</c:v>
                </c:pt>
                <c:pt idx="1693">
                  <c:v>0.7818314824680298</c:v>
                </c:pt>
                <c:pt idx="1694">
                  <c:v>0.7818314824680298</c:v>
                </c:pt>
                <c:pt idx="1695">
                  <c:v>0.7818314824680298</c:v>
                </c:pt>
                <c:pt idx="1696">
                  <c:v>0.7818314824680298</c:v>
                </c:pt>
                <c:pt idx="1697">
                  <c:v>0.7818314824680298</c:v>
                </c:pt>
                <c:pt idx="1698">
                  <c:v>0.7818314824680298</c:v>
                </c:pt>
                <c:pt idx="1699">
                  <c:v>0.7818314824680298</c:v>
                </c:pt>
                <c:pt idx="1700">
                  <c:v>0.7818314824680298</c:v>
                </c:pt>
                <c:pt idx="1701">
                  <c:v>0.7818314824680298</c:v>
                </c:pt>
                <c:pt idx="1702">
                  <c:v>0.7818314824680298</c:v>
                </c:pt>
                <c:pt idx="1703">
                  <c:v>0.7818314824680298</c:v>
                </c:pt>
                <c:pt idx="1704">
                  <c:v>0.7818314824680298</c:v>
                </c:pt>
                <c:pt idx="1705">
                  <c:v>0.7818314824680298</c:v>
                </c:pt>
                <c:pt idx="1706">
                  <c:v>0.7818314824680298</c:v>
                </c:pt>
                <c:pt idx="1707">
                  <c:v>0.7818314824680298</c:v>
                </c:pt>
                <c:pt idx="1708">
                  <c:v>0.7818314824680298</c:v>
                </c:pt>
                <c:pt idx="1709">
                  <c:v>0.7818314824680298</c:v>
                </c:pt>
                <c:pt idx="1710">
                  <c:v>0.7818314824680298</c:v>
                </c:pt>
                <c:pt idx="1711">
                  <c:v>0.7818314824680298</c:v>
                </c:pt>
                <c:pt idx="1712">
                  <c:v>0.7818314824680298</c:v>
                </c:pt>
                <c:pt idx="1713">
                  <c:v>0.7818314824680298</c:v>
                </c:pt>
                <c:pt idx="1714">
                  <c:v>0.7818314824680298</c:v>
                </c:pt>
                <c:pt idx="1715">
                  <c:v>0.7818314824680298</c:v>
                </c:pt>
                <c:pt idx="1716">
                  <c:v>0.7818314824680298</c:v>
                </c:pt>
                <c:pt idx="1717">
                  <c:v>0.7818314824680298</c:v>
                </c:pt>
                <c:pt idx="1718">
                  <c:v>0.7818314824680298</c:v>
                </c:pt>
                <c:pt idx="1719">
                  <c:v>0.7818314824680298</c:v>
                </c:pt>
                <c:pt idx="1720">
                  <c:v>0.7818314824680298</c:v>
                </c:pt>
                <c:pt idx="1721">
                  <c:v>0.7818314824680298</c:v>
                </c:pt>
                <c:pt idx="1722">
                  <c:v>0.7818314824680298</c:v>
                </c:pt>
                <c:pt idx="1723">
                  <c:v>0.7818314824680298</c:v>
                </c:pt>
                <c:pt idx="1724">
                  <c:v>0.7818314824680298</c:v>
                </c:pt>
                <c:pt idx="1725">
                  <c:v>0.7818314824680298</c:v>
                </c:pt>
                <c:pt idx="1726">
                  <c:v>0.7818314824680298</c:v>
                </c:pt>
                <c:pt idx="1727">
                  <c:v>0.7818314824680298</c:v>
                </c:pt>
                <c:pt idx="1728">
                  <c:v>0.7818314824680298</c:v>
                </c:pt>
                <c:pt idx="1729">
                  <c:v>0.7818314824680298</c:v>
                </c:pt>
                <c:pt idx="1730">
                  <c:v>0.7818314824680298</c:v>
                </c:pt>
                <c:pt idx="1731">
                  <c:v>0.7818314824680298</c:v>
                </c:pt>
                <c:pt idx="1732">
                  <c:v>0.7818314824680298</c:v>
                </c:pt>
                <c:pt idx="1733">
                  <c:v>0.7818314824680298</c:v>
                </c:pt>
                <c:pt idx="1734">
                  <c:v>0.7818314824680298</c:v>
                </c:pt>
                <c:pt idx="1735">
                  <c:v>0.7818314824680298</c:v>
                </c:pt>
                <c:pt idx="1736">
                  <c:v>0.7818314824680298</c:v>
                </c:pt>
                <c:pt idx="1737">
                  <c:v>0.7818314824680298</c:v>
                </c:pt>
                <c:pt idx="1738">
                  <c:v>0.7818314824680298</c:v>
                </c:pt>
                <c:pt idx="1739">
                  <c:v>0.7818314824680298</c:v>
                </c:pt>
                <c:pt idx="1740">
                  <c:v>0.7818314824680298</c:v>
                </c:pt>
                <c:pt idx="1741">
                  <c:v>0.7818314824680298</c:v>
                </c:pt>
                <c:pt idx="1742">
                  <c:v>0.7818314824680298</c:v>
                </c:pt>
                <c:pt idx="1743">
                  <c:v>0.7818314824680298</c:v>
                </c:pt>
                <c:pt idx="1744">
                  <c:v>0.7818314824680298</c:v>
                </c:pt>
                <c:pt idx="1745">
                  <c:v>0.7818314824680298</c:v>
                </c:pt>
                <c:pt idx="1746">
                  <c:v>0.7818314824680298</c:v>
                </c:pt>
                <c:pt idx="1747">
                  <c:v>0.7818314824680298</c:v>
                </c:pt>
                <c:pt idx="1748">
                  <c:v>0.7818314824680298</c:v>
                </c:pt>
                <c:pt idx="1749">
                  <c:v>0.7818314824680298</c:v>
                </c:pt>
                <c:pt idx="1750">
                  <c:v>0.7818314824680298</c:v>
                </c:pt>
                <c:pt idx="1751">
                  <c:v>0.7818314824680298</c:v>
                </c:pt>
                <c:pt idx="1752">
                  <c:v>0.7818314824680298</c:v>
                </c:pt>
                <c:pt idx="1753">
                  <c:v>0.7818314824680298</c:v>
                </c:pt>
                <c:pt idx="1754">
                  <c:v>0.7818314824680298</c:v>
                </c:pt>
                <c:pt idx="1755">
                  <c:v>0.7818314824680298</c:v>
                </c:pt>
                <c:pt idx="1756">
                  <c:v>0.7818314824680298</c:v>
                </c:pt>
                <c:pt idx="1757">
                  <c:v>0.7818314824680298</c:v>
                </c:pt>
                <c:pt idx="1758">
                  <c:v>0.7818314824680298</c:v>
                </c:pt>
                <c:pt idx="1759">
                  <c:v>0.7818314824680298</c:v>
                </c:pt>
                <c:pt idx="1760">
                  <c:v>0.7818314824680298</c:v>
                </c:pt>
                <c:pt idx="1761">
                  <c:v>0.7818314824680298</c:v>
                </c:pt>
                <c:pt idx="1762">
                  <c:v>0.7818314824680298</c:v>
                </c:pt>
                <c:pt idx="1763">
                  <c:v>0.7818314824680298</c:v>
                </c:pt>
                <c:pt idx="1764">
                  <c:v>0.7818314824680298</c:v>
                </c:pt>
                <c:pt idx="1765">
                  <c:v>0.7818314824680298</c:v>
                </c:pt>
                <c:pt idx="1766">
                  <c:v>0.7818314824680298</c:v>
                </c:pt>
                <c:pt idx="1767">
                  <c:v>0.7818314824680298</c:v>
                </c:pt>
                <c:pt idx="1768">
                  <c:v>0.7818314824680298</c:v>
                </c:pt>
                <c:pt idx="1769">
                  <c:v>0.7818314824680298</c:v>
                </c:pt>
                <c:pt idx="1770">
                  <c:v>0.7818314824680298</c:v>
                </c:pt>
                <c:pt idx="1771">
                  <c:v>0.7818314824680298</c:v>
                </c:pt>
                <c:pt idx="1772">
                  <c:v>0.7818314824680298</c:v>
                </c:pt>
                <c:pt idx="1773">
                  <c:v>0.7818314824680298</c:v>
                </c:pt>
                <c:pt idx="1774">
                  <c:v>0.7818314824680298</c:v>
                </c:pt>
                <c:pt idx="1775">
                  <c:v>0.7818314824680298</c:v>
                </c:pt>
                <c:pt idx="1776">
                  <c:v>0.7818314824680298</c:v>
                </c:pt>
                <c:pt idx="1777">
                  <c:v>0.7818314824680298</c:v>
                </c:pt>
                <c:pt idx="1778">
                  <c:v>0.7818314824680298</c:v>
                </c:pt>
                <c:pt idx="1779">
                  <c:v>0.7818314824680298</c:v>
                </c:pt>
                <c:pt idx="1780">
                  <c:v>0.7818314824680298</c:v>
                </c:pt>
                <c:pt idx="1781">
                  <c:v>0.7818314824680298</c:v>
                </c:pt>
                <c:pt idx="1782">
                  <c:v>0.7818314824680298</c:v>
                </c:pt>
                <c:pt idx="1783">
                  <c:v>0.7818314824680298</c:v>
                </c:pt>
                <c:pt idx="1784">
                  <c:v>0.7818314824680298</c:v>
                </c:pt>
                <c:pt idx="1785">
                  <c:v>0.7818314824680298</c:v>
                </c:pt>
                <c:pt idx="1786">
                  <c:v>0.7818314824680298</c:v>
                </c:pt>
                <c:pt idx="1787">
                  <c:v>0.7818314824680298</c:v>
                </c:pt>
                <c:pt idx="1788">
                  <c:v>0.7818314824680298</c:v>
                </c:pt>
                <c:pt idx="1789">
                  <c:v>0.7818314824680298</c:v>
                </c:pt>
                <c:pt idx="1790">
                  <c:v>0.7818314824680298</c:v>
                </c:pt>
                <c:pt idx="1791">
                  <c:v>0.7818314824680298</c:v>
                </c:pt>
                <c:pt idx="1792">
                  <c:v>0.7818314824680298</c:v>
                </c:pt>
                <c:pt idx="1793">
                  <c:v>0.7818314824680298</c:v>
                </c:pt>
                <c:pt idx="1794">
                  <c:v>0.7818314824680298</c:v>
                </c:pt>
                <c:pt idx="1795">
                  <c:v>0.7818314824680298</c:v>
                </c:pt>
                <c:pt idx="1796">
                  <c:v>0.7818314824680298</c:v>
                </c:pt>
                <c:pt idx="1797">
                  <c:v>0.7818314824680298</c:v>
                </c:pt>
                <c:pt idx="1798">
                  <c:v>0.7818314824680298</c:v>
                </c:pt>
                <c:pt idx="1799">
                  <c:v>0.7818314824680298</c:v>
                </c:pt>
                <c:pt idx="1800">
                  <c:v>0.7818314824680298</c:v>
                </c:pt>
                <c:pt idx="1801">
                  <c:v>0.7818314824680298</c:v>
                </c:pt>
                <c:pt idx="1802">
                  <c:v>0.7818314824680298</c:v>
                </c:pt>
                <c:pt idx="1803">
                  <c:v>0.7818314824680298</c:v>
                </c:pt>
                <c:pt idx="1804">
                  <c:v>0.7818314824680298</c:v>
                </c:pt>
                <c:pt idx="1805">
                  <c:v>0.7818314824680298</c:v>
                </c:pt>
                <c:pt idx="1806">
                  <c:v>0.7818314824680298</c:v>
                </c:pt>
                <c:pt idx="1807">
                  <c:v>0.7818314824680298</c:v>
                </c:pt>
                <c:pt idx="1808">
                  <c:v>0.7818314824680298</c:v>
                </c:pt>
                <c:pt idx="1809">
                  <c:v>0.7818314824680298</c:v>
                </c:pt>
                <c:pt idx="1810">
                  <c:v>0.7818314824680298</c:v>
                </c:pt>
                <c:pt idx="1811">
                  <c:v>0.7818314824680298</c:v>
                </c:pt>
                <c:pt idx="1812">
                  <c:v>0.7818314824680298</c:v>
                </c:pt>
                <c:pt idx="1813">
                  <c:v>0.7818314824680298</c:v>
                </c:pt>
                <c:pt idx="1814">
                  <c:v>0.7818314824680298</c:v>
                </c:pt>
                <c:pt idx="1815">
                  <c:v>0.7818314824680298</c:v>
                </c:pt>
                <c:pt idx="1816">
                  <c:v>0.7818314824680298</c:v>
                </c:pt>
                <c:pt idx="1817">
                  <c:v>0.7818314824680298</c:v>
                </c:pt>
                <c:pt idx="1818">
                  <c:v>0.7818314824680298</c:v>
                </c:pt>
                <c:pt idx="1819">
                  <c:v>0.7818314824680298</c:v>
                </c:pt>
                <c:pt idx="1820">
                  <c:v>0.7818314824680298</c:v>
                </c:pt>
                <c:pt idx="1821">
                  <c:v>0.7818314824680298</c:v>
                </c:pt>
                <c:pt idx="1822">
                  <c:v>0.7818314824680298</c:v>
                </c:pt>
                <c:pt idx="1823">
                  <c:v>0.7818314824680298</c:v>
                </c:pt>
                <c:pt idx="1824">
                  <c:v>0.7818314824680298</c:v>
                </c:pt>
                <c:pt idx="1825">
                  <c:v>0.7818314824680298</c:v>
                </c:pt>
                <c:pt idx="1826">
                  <c:v>0.7818314824680298</c:v>
                </c:pt>
                <c:pt idx="1827">
                  <c:v>0.7818314824680298</c:v>
                </c:pt>
                <c:pt idx="1828">
                  <c:v>0.7818314824680298</c:v>
                </c:pt>
                <c:pt idx="1829">
                  <c:v>0.7818314824680298</c:v>
                </c:pt>
                <c:pt idx="1830">
                  <c:v>0.7818314824680298</c:v>
                </c:pt>
                <c:pt idx="1831">
                  <c:v>0.7818314824680298</c:v>
                </c:pt>
                <c:pt idx="1832">
                  <c:v>0.7818314824680298</c:v>
                </c:pt>
                <c:pt idx="1833">
                  <c:v>0.7818314824680298</c:v>
                </c:pt>
                <c:pt idx="1834">
                  <c:v>0.7818314824680298</c:v>
                </c:pt>
                <c:pt idx="1835">
                  <c:v>0.7818314824680298</c:v>
                </c:pt>
                <c:pt idx="1836">
                  <c:v>0.7818314824680298</c:v>
                </c:pt>
                <c:pt idx="1837">
                  <c:v>0.7818314824680298</c:v>
                </c:pt>
                <c:pt idx="1838">
                  <c:v>0.7818314824680298</c:v>
                </c:pt>
                <c:pt idx="1839">
                  <c:v>0.7818314824680298</c:v>
                </c:pt>
                <c:pt idx="1840">
                  <c:v>0.7818314824680298</c:v>
                </c:pt>
                <c:pt idx="1841">
                  <c:v>0.7818314824680298</c:v>
                </c:pt>
                <c:pt idx="1842">
                  <c:v>0.7818314824680298</c:v>
                </c:pt>
                <c:pt idx="1843">
                  <c:v>0.7818314824680298</c:v>
                </c:pt>
                <c:pt idx="1844">
                  <c:v>0.7818314824680298</c:v>
                </c:pt>
                <c:pt idx="1845">
                  <c:v>0.7818314824680298</c:v>
                </c:pt>
                <c:pt idx="1846">
                  <c:v>0.7818314824680298</c:v>
                </c:pt>
                <c:pt idx="1847">
                  <c:v>0.7818314824680298</c:v>
                </c:pt>
                <c:pt idx="1848">
                  <c:v>0.7818314824680298</c:v>
                </c:pt>
                <c:pt idx="1849">
                  <c:v>0.7818314824680298</c:v>
                </c:pt>
                <c:pt idx="1850">
                  <c:v>0.7818314824680298</c:v>
                </c:pt>
                <c:pt idx="1851">
                  <c:v>0.7818314824680298</c:v>
                </c:pt>
                <c:pt idx="1852">
                  <c:v>0.7818314824680298</c:v>
                </c:pt>
                <c:pt idx="1853">
                  <c:v>0.7818314824680298</c:v>
                </c:pt>
                <c:pt idx="1854">
                  <c:v>0.7818314824680298</c:v>
                </c:pt>
                <c:pt idx="1855">
                  <c:v>0.7818314824680298</c:v>
                </c:pt>
                <c:pt idx="1856">
                  <c:v>0.7818314824680298</c:v>
                </c:pt>
                <c:pt idx="1857">
                  <c:v>0.7818314824680298</c:v>
                </c:pt>
                <c:pt idx="1858">
                  <c:v>0.7818314824680298</c:v>
                </c:pt>
                <c:pt idx="1859">
                  <c:v>0.7818314824680298</c:v>
                </c:pt>
                <c:pt idx="1860">
                  <c:v>0.7818314824680298</c:v>
                </c:pt>
                <c:pt idx="1861">
                  <c:v>0.7818314824680298</c:v>
                </c:pt>
                <c:pt idx="1862">
                  <c:v>0.7818314824680298</c:v>
                </c:pt>
                <c:pt idx="1863">
                  <c:v>0.7818314824680298</c:v>
                </c:pt>
                <c:pt idx="1864">
                  <c:v>0.7818314824680298</c:v>
                </c:pt>
                <c:pt idx="1865">
                  <c:v>0.7818314824680298</c:v>
                </c:pt>
                <c:pt idx="1866">
                  <c:v>0.7818314824680298</c:v>
                </c:pt>
                <c:pt idx="1867">
                  <c:v>0.7818314824680298</c:v>
                </c:pt>
                <c:pt idx="1868">
                  <c:v>0.7818314824680298</c:v>
                </c:pt>
                <c:pt idx="1869">
                  <c:v>0.7818314824680298</c:v>
                </c:pt>
                <c:pt idx="1870">
                  <c:v>0.7818314824680298</c:v>
                </c:pt>
                <c:pt idx="1871">
                  <c:v>0.7818314824680298</c:v>
                </c:pt>
                <c:pt idx="1872">
                  <c:v>0.7818314824680298</c:v>
                </c:pt>
                <c:pt idx="1873">
                  <c:v>0.7818314824680298</c:v>
                </c:pt>
                <c:pt idx="1874">
                  <c:v>0.7818314824680298</c:v>
                </c:pt>
                <c:pt idx="1875">
                  <c:v>0.7818314824680298</c:v>
                </c:pt>
                <c:pt idx="1876">
                  <c:v>0.7818314824680298</c:v>
                </c:pt>
                <c:pt idx="1877">
                  <c:v>0.7818314824680298</c:v>
                </c:pt>
                <c:pt idx="1878">
                  <c:v>0.7818314824680298</c:v>
                </c:pt>
                <c:pt idx="1879">
                  <c:v>0.7818314824680298</c:v>
                </c:pt>
                <c:pt idx="1880">
                  <c:v>0.7818314824680298</c:v>
                </c:pt>
                <c:pt idx="1881">
                  <c:v>0.7818314824680298</c:v>
                </c:pt>
                <c:pt idx="1882">
                  <c:v>0.7818314824680298</c:v>
                </c:pt>
                <c:pt idx="1883">
                  <c:v>0.7818314824680298</c:v>
                </c:pt>
                <c:pt idx="1884">
                  <c:v>0.7818314824680298</c:v>
                </c:pt>
                <c:pt idx="1885">
                  <c:v>0.7818314824680298</c:v>
                </c:pt>
                <c:pt idx="1886">
                  <c:v>0.7818314824680298</c:v>
                </c:pt>
                <c:pt idx="1887">
                  <c:v>0.7818314824680298</c:v>
                </c:pt>
                <c:pt idx="1888">
                  <c:v>0.7818314824680298</c:v>
                </c:pt>
                <c:pt idx="1889">
                  <c:v>0.7818314824680298</c:v>
                </c:pt>
                <c:pt idx="1890">
                  <c:v>0.7818314824680298</c:v>
                </c:pt>
                <c:pt idx="1891">
                  <c:v>0.7818314824680298</c:v>
                </c:pt>
                <c:pt idx="1892">
                  <c:v>0.7818314824680298</c:v>
                </c:pt>
                <c:pt idx="1893">
                  <c:v>0.7818314824680298</c:v>
                </c:pt>
                <c:pt idx="1894">
                  <c:v>0.7818314824680298</c:v>
                </c:pt>
                <c:pt idx="1895">
                  <c:v>0.7818314824680298</c:v>
                </c:pt>
                <c:pt idx="1896">
                  <c:v>0.7818314824680298</c:v>
                </c:pt>
                <c:pt idx="1897">
                  <c:v>0.7818314824680298</c:v>
                </c:pt>
                <c:pt idx="1898">
                  <c:v>0.7818314824680298</c:v>
                </c:pt>
                <c:pt idx="1899">
                  <c:v>0.7818314824680298</c:v>
                </c:pt>
                <c:pt idx="1900">
                  <c:v>0.7818314824680298</c:v>
                </c:pt>
                <c:pt idx="1901">
                  <c:v>0.7818314824680298</c:v>
                </c:pt>
                <c:pt idx="1902">
                  <c:v>0.7818314824680298</c:v>
                </c:pt>
                <c:pt idx="1903">
                  <c:v>0.7818314824680298</c:v>
                </c:pt>
                <c:pt idx="1904">
                  <c:v>0.7818314824680298</c:v>
                </c:pt>
                <c:pt idx="1905">
                  <c:v>0.7818314824680298</c:v>
                </c:pt>
                <c:pt idx="1906">
                  <c:v>0.7818314824680298</c:v>
                </c:pt>
                <c:pt idx="1907">
                  <c:v>0.7818314824680298</c:v>
                </c:pt>
                <c:pt idx="1908">
                  <c:v>0.7818314824680298</c:v>
                </c:pt>
                <c:pt idx="1909">
                  <c:v>0.7818314824680298</c:v>
                </c:pt>
                <c:pt idx="1910">
                  <c:v>0.7818314824680298</c:v>
                </c:pt>
                <c:pt idx="1911">
                  <c:v>0.7818314824680298</c:v>
                </c:pt>
                <c:pt idx="1912">
                  <c:v>0.7818314824680298</c:v>
                </c:pt>
                <c:pt idx="1913">
                  <c:v>0.7818314824680298</c:v>
                </c:pt>
                <c:pt idx="1914">
                  <c:v>0.7818314824680298</c:v>
                </c:pt>
                <c:pt idx="1915">
                  <c:v>0.7818314824680298</c:v>
                </c:pt>
                <c:pt idx="1916">
                  <c:v>0.7818314824680298</c:v>
                </c:pt>
                <c:pt idx="1917">
                  <c:v>0.7818314824680298</c:v>
                </c:pt>
                <c:pt idx="1918">
                  <c:v>0.7818314824680298</c:v>
                </c:pt>
                <c:pt idx="1919">
                  <c:v>0.7818314824680298</c:v>
                </c:pt>
                <c:pt idx="1920">
                  <c:v>0.7818314824680298</c:v>
                </c:pt>
                <c:pt idx="1921">
                  <c:v>0.7818314824680298</c:v>
                </c:pt>
                <c:pt idx="1922">
                  <c:v>0.7818314824680298</c:v>
                </c:pt>
                <c:pt idx="1923">
                  <c:v>0.7818314824680298</c:v>
                </c:pt>
                <c:pt idx="1924">
                  <c:v>0.7818314824680298</c:v>
                </c:pt>
                <c:pt idx="1925">
                  <c:v>0.7818314824680298</c:v>
                </c:pt>
                <c:pt idx="1926">
                  <c:v>0.7818314824680298</c:v>
                </c:pt>
                <c:pt idx="1927">
                  <c:v>0.7818314824680298</c:v>
                </c:pt>
                <c:pt idx="1928">
                  <c:v>0.7818314824680298</c:v>
                </c:pt>
                <c:pt idx="1929">
                  <c:v>0.7818314824680298</c:v>
                </c:pt>
                <c:pt idx="1930">
                  <c:v>0.7818314824680298</c:v>
                </c:pt>
                <c:pt idx="1931">
                  <c:v>0.7818314824680298</c:v>
                </c:pt>
                <c:pt idx="1932">
                  <c:v>0.7818314824680298</c:v>
                </c:pt>
                <c:pt idx="1933">
                  <c:v>0.7818314824680298</c:v>
                </c:pt>
                <c:pt idx="1934">
                  <c:v>0.7818314824680298</c:v>
                </c:pt>
                <c:pt idx="1935">
                  <c:v>0.7818314824680298</c:v>
                </c:pt>
                <c:pt idx="1936">
                  <c:v>0.7818314824680298</c:v>
                </c:pt>
                <c:pt idx="1937">
                  <c:v>0.7818314824680298</c:v>
                </c:pt>
                <c:pt idx="1938">
                  <c:v>0.7818314824680298</c:v>
                </c:pt>
                <c:pt idx="1939">
                  <c:v>0.7818314824680298</c:v>
                </c:pt>
                <c:pt idx="1940">
                  <c:v>0.7818314824680298</c:v>
                </c:pt>
                <c:pt idx="1941">
                  <c:v>0.7818314824680298</c:v>
                </c:pt>
                <c:pt idx="1942">
                  <c:v>0.7818314824680298</c:v>
                </c:pt>
                <c:pt idx="1943">
                  <c:v>0.7818314824680298</c:v>
                </c:pt>
                <c:pt idx="1944">
                  <c:v>0.7818314824680298</c:v>
                </c:pt>
                <c:pt idx="1945">
                  <c:v>0.7818314824680298</c:v>
                </c:pt>
                <c:pt idx="1946">
                  <c:v>0.7818314824680298</c:v>
                </c:pt>
                <c:pt idx="1947">
                  <c:v>0.7818314824680298</c:v>
                </c:pt>
                <c:pt idx="1948">
                  <c:v>0.7818314824680298</c:v>
                </c:pt>
                <c:pt idx="1949">
                  <c:v>0.7818314824680298</c:v>
                </c:pt>
                <c:pt idx="1950">
                  <c:v>0.7818314824680298</c:v>
                </c:pt>
                <c:pt idx="1951">
                  <c:v>0.7818314824680298</c:v>
                </c:pt>
                <c:pt idx="1952">
                  <c:v>0.7818314824680298</c:v>
                </c:pt>
                <c:pt idx="1953">
                  <c:v>0.7818314824680298</c:v>
                </c:pt>
                <c:pt idx="1954">
                  <c:v>0.7818314824680298</c:v>
                </c:pt>
                <c:pt idx="1955">
                  <c:v>0.7818314824680298</c:v>
                </c:pt>
                <c:pt idx="1956">
                  <c:v>0.7818314824680298</c:v>
                </c:pt>
                <c:pt idx="1957">
                  <c:v>0.7818314824680298</c:v>
                </c:pt>
                <c:pt idx="1958">
                  <c:v>0.7818314824680298</c:v>
                </c:pt>
                <c:pt idx="1959">
                  <c:v>0.7818314824680298</c:v>
                </c:pt>
                <c:pt idx="1960">
                  <c:v>0.7818314824680298</c:v>
                </c:pt>
                <c:pt idx="1961">
                  <c:v>0.7818314824680298</c:v>
                </c:pt>
                <c:pt idx="1962">
                  <c:v>0.7818314824680298</c:v>
                </c:pt>
                <c:pt idx="1963">
                  <c:v>0.7818314824680298</c:v>
                </c:pt>
                <c:pt idx="1964">
                  <c:v>0.7818314824680298</c:v>
                </c:pt>
                <c:pt idx="1965">
                  <c:v>0.7818314824680298</c:v>
                </c:pt>
                <c:pt idx="1966">
                  <c:v>0.7818314824680298</c:v>
                </c:pt>
                <c:pt idx="1967">
                  <c:v>0.7818314824680298</c:v>
                </c:pt>
                <c:pt idx="1968">
                  <c:v>0.7818314824680298</c:v>
                </c:pt>
                <c:pt idx="1969">
                  <c:v>0.7818314824680298</c:v>
                </c:pt>
                <c:pt idx="1970">
                  <c:v>0.7818314824680298</c:v>
                </c:pt>
                <c:pt idx="1971">
                  <c:v>0.7818314824680298</c:v>
                </c:pt>
                <c:pt idx="1972">
                  <c:v>0.7818314824680298</c:v>
                </c:pt>
                <c:pt idx="1973">
                  <c:v>0.7818314824680298</c:v>
                </c:pt>
                <c:pt idx="1974">
                  <c:v>0.7818314824680298</c:v>
                </c:pt>
                <c:pt idx="1975">
                  <c:v>0.7818314824680298</c:v>
                </c:pt>
                <c:pt idx="1976">
                  <c:v>0.7818314824680298</c:v>
                </c:pt>
                <c:pt idx="1977">
                  <c:v>0.7818314824680298</c:v>
                </c:pt>
                <c:pt idx="1978">
                  <c:v>0.7818314824680298</c:v>
                </c:pt>
                <c:pt idx="1979">
                  <c:v>0.7818314824680298</c:v>
                </c:pt>
                <c:pt idx="1980">
                  <c:v>0.7818314824680298</c:v>
                </c:pt>
                <c:pt idx="1981">
                  <c:v>0.7818314824680298</c:v>
                </c:pt>
                <c:pt idx="1982">
                  <c:v>0.7818314824680298</c:v>
                </c:pt>
                <c:pt idx="1983">
                  <c:v>0.7818314824680298</c:v>
                </c:pt>
                <c:pt idx="1984">
                  <c:v>0.7818314824680298</c:v>
                </c:pt>
                <c:pt idx="1985">
                  <c:v>0.7818314824680298</c:v>
                </c:pt>
                <c:pt idx="1986">
                  <c:v>0.7818314824680298</c:v>
                </c:pt>
                <c:pt idx="1987">
                  <c:v>0.7818314824680298</c:v>
                </c:pt>
                <c:pt idx="1988">
                  <c:v>0.7818314824680298</c:v>
                </c:pt>
                <c:pt idx="1989">
                  <c:v>0.7818314824680298</c:v>
                </c:pt>
                <c:pt idx="1990">
                  <c:v>0.7818314824680298</c:v>
                </c:pt>
                <c:pt idx="1991">
                  <c:v>0.7818314824680298</c:v>
                </c:pt>
                <c:pt idx="1992">
                  <c:v>0.7818314824680298</c:v>
                </c:pt>
                <c:pt idx="1993">
                  <c:v>0.7818314824680298</c:v>
                </c:pt>
                <c:pt idx="1994">
                  <c:v>0.7818314824680298</c:v>
                </c:pt>
                <c:pt idx="1995">
                  <c:v>0.7818314824680298</c:v>
                </c:pt>
                <c:pt idx="1996">
                  <c:v>0.7818314824680298</c:v>
                </c:pt>
                <c:pt idx="1997">
                  <c:v>0.7818314824680298</c:v>
                </c:pt>
                <c:pt idx="1998">
                  <c:v>0.7818314824680298</c:v>
                </c:pt>
                <c:pt idx="1999">
                  <c:v>0.7818314824680298</c:v>
                </c:pt>
                <c:pt idx="2000">
                  <c:v>0.7818314824680298</c:v>
                </c:pt>
                <c:pt idx="2001">
                  <c:v>0.7818314824680298</c:v>
                </c:pt>
                <c:pt idx="2002">
                  <c:v>0.7818314824680298</c:v>
                </c:pt>
                <c:pt idx="2003">
                  <c:v>0.7818314824680298</c:v>
                </c:pt>
                <c:pt idx="2004">
                  <c:v>0.7818314824680298</c:v>
                </c:pt>
                <c:pt idx="2005">
                  <c:v>0.7818314824680298</c:v>
                </c:pt>
                <c:pt idx="2006">
                  <c:v>0.7818314824680298</c:v>
                </c:pt>
                <c:pt idx="2007">
                  <c:v>0.7818314824680298</c:v>
                </c:pt>
                <c:pt idx="2008">
                  <c:v>0.7818314824680298</c:v>
                </c:pt>
                <c:pt idx="2009">
                  <c:v>0.7818314824680298</c:v>
                </c:pt>
                <c:pt idx="2010">
                  <c:v>0.7818314824680298</c:v>
                </c:pt>
                <c:pt idx="2011">
                  <c:v>0.7818314824680298</c:v>
                </c:pt>
                <c:pt idx="2012">
                  <c:v>0.7818314824680298</c:v>
                </c:pt>
                <c:pt idx="2013">
                  <c:v>0.7818314824680298</c:v>
                </c:pt>
                <c:pt idx="2014">
                  <c:v>0.7818314824680298</c:v>
                </c:pt>
                <c:pt idx="2015">
                  <c:v>0.7818314824680298</c:v>
                </c:pt>
                <c:pt idx="2016">
                  <c:v>0.7818314824680298</c:v>
                </c:pt>
                <c:pt idx="2017">
                  <c:v>0.7818314824680298</c:v>
                </c:pt>
                <c:pt idx="2018">
                  <c:v>0.7818314824680298</c:v>
                </c:pt>
                <c:pt idx="2019">
                  <c:v>0.7818314824680298</c:v>
                </c:pt>
              </c:numCache>
            </c:numRef>
          </c:xVal>
          <c:yVal>
            <c:numRef>
              <c:f>MMI!$BZ$5:$BZ$2024</c:f>
              <c:numCache>
                <c:formatCode>General</c:formatCode>
                <c:ptCount val="2020"/>
                <c:pt idx="0">
                  <c:v>1</c:v>
                </c:pt>
                <c:pt idx="1">
                  <c:v>0.60062464683670502</c:v>
                </c:pt>
                <c:pt idx="2">
                  <c:v>-0.17679062391225786</c:v>
                </c:pt>
                <c:pt idx="3">
                  <c:v>-0.74683625699141221</c:v>
                </c:pt>
                <c:pt idx="4">
                  <c:v>-0.73616252522553782</c:v>
                </c:pt>
                <c:pt idx="5">
                  <c:v>-0.22252093395631442</c:v>
                </c:pt>
                <c:pt idx="6">
                  <c:v>0.37628028784341144</c:v>
                </c:pt>
                <c:pt idx="7">
                  <c:v>0.64035724120765036</c:v>
                </c:pt>
                <c:pt idx="8">
                  <c:v>0.4405685616825068</c:v>
                </c:pt>
                <c:pt idx="9">
                  <c:v>-1.6734538758059608E-2</c:v>
                </c:pt>
                <c:pt idx="10">
                  <c:v>-0.38719349819906257</c:v>
                </c:pt>
                <c:pt idx="11">
                  <c:v>-0.44775142554099534</c:v>
                </c:pt>
                <c:pt idx="12">
                  <c:v>-0.22252093395631442</c:v>
                </c:pt>
                <c:pt idx="13">
                  <c:v>8.7869188158869072E-2</c:v>
                </c:pt>
                <c:pt idx="14">
                  <c:v>0.28071448241530084</c:v>
                </c:pt>
                <c:pt idx="15">
                  <c:v>0.28051247652830857</c:v>
                </c:pt>
                <c:pt idx="16">
                  <c:v>0.1433215463961387</c:v>
                </c:pt>
                <c:pt idx="17">
                  <c:v>-2.7550739406713043E-2</c:v>
                </c:pt>
                <c:pt idx="18">
                  <c:v>-0.15934032585645302</c:v>
                </c:pt>
                <c:pt idx="19">
                  <c:v>-0.22252093395631445</c:v>
                </c:pt>
                <c:pt idx="20">
                  <c:v>-0.20054191152567336</c:v>
                </c:pt>
                <c:pt idx="21">
                  <c:v>-7.8928276377048689E-2</c:v>
                </c:pt>
                <c:pt idx="22">
                  <c:v>0.12045639137411038</c:v>
                </c:pt>
                <c:pt idx="23">
                  <c:v>0.30337763155033692</c:v>
                </c:pt>
                <c:pt idx="24">
                  <c:v>0.33209201938563659</c:v>
                </c:pt>
                <c:pt idx="25">
                  <c:v>0.12907077382808929</c:v>
                </c:pt>
                <c:pt idx="26">
                  <c:v>-0.22252093395631448</c:v>
                </c:pt>
                <c:pt idx="27">
                  <c:v>-0.48895301121021573</c:v>
                </c:pt>
                <c:pt idx="28">
                  <c:v>-0.43857103516939833</c:v>
                </c:pt>
                <c:pt idx="29">
                  <c:v>-3.9599693780087847E-2</c:v>
                </c:pt>
                <c:pt idx="30">
                  <c:v>0.46343371670453526</c:v>
                </c:pt>
                <c:pt idx="31">
                  <c:v>0.69173477817798612</c:v>
                </c:pt>
                <c:pt idx="32">
                  <c:v>0.41748187351263172</c:v>
                </c:pt>
                <c:pt idx="33">
                  <c:v>-0.2225209339563145</c:v>
                </c:pt>
                <c:pt idx="34">
                  <c:v>-0.77736411089475821</c:v>
                </c:pt>
                <c:pt idx="35">
                  <c:v>-0.79821379396174785</c:v>
                </c:pt>
                <c:pt idx="36">
                  <c:v>-0.19965577893428613</c:v>
                </c:pt>
                <c:pt idx="37">
                  <c:v>0.62348980185873348</c:v>
                </c:pt>
                <c:pt idx="38">
                  <c:v>0.62348980185873348</c:v>
                </c:pt>
                <c:pt idx="39">
                  <c:v>0.62348980185873348</c:v>
                </c:pt>
                <c:pt idx="40">
                  <c:v>0.62348980185873348</c:v>
                </c:pt>
                <c:pt idx="41">
                  <c:v>0.62348980185873348</c:v>
                </c:pt>
                <c:pt idx="42">
                  <c:v>0.62348980185873348</c:v>
                </c:pt>
                <c:pt idx="43">
                  <c:v>0.62348980185873348</c:v>
                </c:pt>
                <c:pt idx="44">
                  <c:v>0.62348980185873348</c:v>
                </c:pt>
                <c:pt idx="45">
                  <c:v>0.62348980185873348</c:v>
                </c:pt>
                <c:pt idx="46">
                  <c:v>0.62348980185873348</c:v>
                </c:pt>
                <c:pt idx="47">
                  <c:v>0.62348980185873348</c:v>
                </c:pt>
                <c:pt idx="48">
                  <c:v>0.62348980185873348</c:v>
                </c:pt>
                <c:pt idx="49">
                  <c:v>0.62348980185873348</c:v>
                </c:pt>
                <c:pt idx="50">
                  <c:v>0.62348980185873348</c:v>
                </c:pt>
                <c:pt idx="51">
                  <c:v>0.62348980185873348</c:v>
                </c:pt>
                <c:pt idx="52">
                  <c:v>0.62348980185873348</c:v>
                </c:pt>
                <c:pt idx="53">
                  <c:v>0.62348980185873348</c:v>
                </c:pt>
                <c:pt idx="54">
                  <c:v>0.62348980185873348</c:v>
                </c:pt>
                <c:pt idx="55">
                  <c:v>0.62348980185873348</c:v>
                </c:pt>
                <c:pt idx="56">
                  <c:v>0.62348980185873348</c:v>
                </c:pt>
                <c:pt idx="57">
                  <c:v>0.62348980185873348</c:v>
                </c:pt>
                <c:pt idx="58">
                  <c:v>0.62348980185873348</c:v>
                </c:pt>
                <c:pt idx="59">
                  <c:v>0.62348980185873348</c:v>
                </c:pt>
                <c:pt idx="60">
                  <c:v>0.62348980185873348</c:v>
                </c:pt>
                <c:pt idx="61">
                  <c:v>0.62348980185873348</c:v>
                </c:pt>
                <c:pt idx="62">
                  <c:v>0.62348980185873348</c:v>
                </c:pt>
                <c:pt idx="63">
                  <c:v>0.62348980185873348</c:v>
                </c:pt>
                <c:pt idx="64">
                  <c:v>0.62348980185873348</c:v>
                </c:pt>
                <c:pt idx="65">
                  <c:v>0.62348980185873348</c:v>
                </c:pt>
                <c:pt idx="66">
                  <c:v>0.62348980185873348</c:v>
                </c:pt>
                <c:pt idx="67">
                  <c:v>0.62348980185873348</c:v>
                </c:pt>
                <c:pt idx="68">
                  <c:v>0.62348980185873348</c:v>
                </c:pt>
                <c:pt idx="69">
                  <c:v>0.62348980185873348</c:v>
                </c:pt>
                <c:pt idx="70">
                  <c:v>0.62348980185873348</c:v>
                </c:pt>
                <c:pt idx="71">
                  <c:v>0.62348980185873348</c:v>
                </c:pt>
                <c:pt idx="72">
                  <c:v>0.62348980185873348</c:v>
                </c:pt>
                <c:pt idx="73">
                  <c:v>0.62348980185873348</c:v>
                </c:pt>
                <c:pt idx="74">
                  <c:v>0.62348980185873348</c:v>
                </c:pt>
                <c:pt idx="75">
                  <c:v>0.62348980185873348</c:v>
                </c:pt>
                <c:pt idx="76">
                  <c:v>0.62348980185873348</c:v>
                </c:pt>
                <c:pt idx="77">
                  <c:v>0.62348980185873348</c:v>
                </c:pt>
                <c:pt idx="78">
                  <c:v>0.62348980185873348</c:v>
                </c:pt>
                <c:pt idx="79">
                  <c:v>0.62348980185873348</c:v>
                </c:pt>
                <c:pt idx="80">
                  <c:v>0.62348980185873348</c:v>
                </c:pt>
                <c:pt idx="81">
                  <c:v>0.62348980185873348</c:v>
                </c:pt>
                <c:pt idx="82">
                  <c:v>0.62348980185873348</c:v>
                </c:pt>
                <c:pt idx="83">
                  <c:v>0.62348980185873348</c:v>
                </c:pt>
                <c:pt idx="84">
                  <c:v>0.62348980185873348</c:v>
                </c:pt>
                <c:pt idx="85">
                  <c:v>0.62348980185873348</c:v>
                </c:pt>
                <c:pt idx="86">
                  <c:v>0.62348980185873348</c:v>
                </c:pt>
                <c:pt idx="87">
                  <c:v>0.62348980185873348</c:v>
                </c:pt>
                <c:pt idx="88">
                  <c:v>0.62348980185873348</c:v>
                </c:pt>
                <c:pt idx="89">
                  <c:v>0.62348980185873348</c:v>
                </c:pt>
                <c:pt idx="90">
                  <c:v>0.62348980185873348</c:v>
                </c:pt>
                <c:pt idx="91">
                  <c:v>0.62348980185873348</c:v>
                </c:pt>
                <c:pt idx="92">
                  <c:v>0.62348980185873348</c:v>
                </c:pt>
                <c:pt idx="93">
                  <c:v>0.62348980185873348</c:v>
                </c:pt>
                <c:pt idx="94">
                  <c:v>0.62348980185873348</c:v>
                </c:pt>
                <c:pt idx="95">
                  <c:v>0.62348980185873348</c:v>
                </c:pt>
                <c:pt idx="96">
                  <c:v>0.62348980185873348</c:v>
                </c:pt>
                <c:pt idx="97">
                  <c:v>0.62348980185873348</c:v>
                </c:pt>
                <c:pt idx="98">
                  <c:v>0.62348980185873348</c:v>
                </c:pt>
                <c:pt idx="99">
                  <c:v>0.62348980185873348</c:v>
                </c:pt>
                <c:pt idx="100">
                  <c:v>0.62348980185873348</c:v>
                </c:pt>
                <c:pt idx="101">
                  <c:v>0.62348980185873348</c:v>
                </c:pt>
                <c:pt idx="102">
                  <c:v>0.62348980185873348</c:v>
                </c:pt>
                <c:pt idx="103">
                  <c:v>0.62348980185873348</c:v>
                </c:pt>
                <c:pt idx="104">
                  <c:v>0.62348980185873348</c:v>
                </c:pt>
                <c:pt idx="105">
                  <c:v>0.62348980185873348</c:v>
                </c:pt>
                <c:pt idx="106">
                  <c:v>0.62348980185873348</c:v>
                </c:pt>
                <c:pt idx="107">
                  <c:v>0.62348980185873348</c:v>
                </c:pt>
                <c:pt idx="108">
                  <c:v>0.62348980185873348</c:v>
                </c:pt>
                <c:pt idx="109">
                  <c:v>0.62348980185873348</c:v>
                </c:pt>
                <c:pt idx="110">
                  <c:v>0.62348980185873348</c:v>
                </c:pt>
                <c:pt idx="111">
                  <c:v>0.62348980185873348</c:v>
                </c:pt>
                <c:pt idx="112">
                  <c:v>0.62348980185873348</c:v>
                </c:pt>
                <c:pt idx="113">
                  <c:v>0.62348980185873348</c:v>
                </c:pt>
                <c:pt idx="114">
                  <c:v>0.62348980185873348</c:v>
                </c:pt>
                <c:pt idx="115">
                  <c:v>0.62348980185873348</c:v>
                </c:pt>
                <c:pt idx="116">
                  <c:v>0.62348980185873348</c:v>
                </c:pt>
                <c:pt idx="117">
                  <c:v>0.62348980185873348</c:v>
                </c:pt>
                <c:pt idx="118">
                  <c:v>0.62348980185873348</c:v>
                </c:pt>
                <c:pt idx="119">
                  <c:v>0.62348980185873348</c:v>
                </c:pt>
                <c:pt idx="120">
                  <c:v>0.62348980185873348</c:v>
                </c:pt>
                <c:pt idx="121">
                  <c:v>0.62348980185873348</c:v>
                </c:pt>
                <c:pt idx="122">
                  <c:v>0.62348980185873348</c:v>
                </c:pt>
                <c:pt idx="123">
                  <c:v>0.62348980185873348</c:v>
                </c:pt>
                <c:pt idx="124">
                  <c:v>0.62348980185873348</c:v>
                </c:pt>
                <c:pt idx="125">
                  <c:v>0.62348980185873348</c:v>
                </c:pt>
                <c:pt idx="126">
                  <c:v>0.62348980185873348</c:v>
                </c:pt>
                <c:pt idx="127">
                  <c:v>0.62348980185873348</c:v>
                </c:pt>
                <c:pt idx="128">
                  <c:v>0.62348980185873348</c:v>
                </c:pt>
                <c:pt idx="129">
                  <c:v>0.62348980185873348</c:v>
                </c:pt>
                <c:pt idx="130">
                  <c:v>0.62348980185873348</c:v>
                </c:pt>
                <c:pt idx="131">
                  <c:v>0.62348980185873348</c:v>
                </c:pt>
                <c:pt idx="132">
                  <c:v>0.62348980185873348</c:v>
                </c:pt>
                <c:pt idx="133">
                  <c:v>0.62348980185873348</c:v>
                </c:pt>
                <c:pt idx="134">
                  <c:v>0.62348980185873348</c:v>
                </c:pt>
                <c:pt idx="135">
                  <c:v>0.62348980185873348</c:v>
                </c:pt>
                <c:pt idx="136">
                  <c:v>0.62348980185873348</c:v>
                </c:pt>
                <c:pt idx="137">
                  <c:v>0.62348980185873348</c:v>
                </c:pt>
                <c:pt idx="138">
                  <c:v>0.62348980185873348</c:v>
                </c:pt>
                <c:pt idx="139">
                  <c:v>0.62348980185873348</c:v>
                </c:pt>
                <c:pt idx="140">
                  <c:v>0.62348980185873348</c:v>
                </c:pt>
                <c:pt idx="141">
                  <c:v>0.62348980185873348</c:v>
                </c:pt>
                <c:pt idx="142">
                  <c:v>0.62348980185873348</c:v>
                </c:pt>
                <c:pt idx="143">
                  <c:v>0.62348980185873348</c:v>
                </c:pt>
                <c:pt idx="144">
                  <c:v>0.62348980185873348</c:v>
                </c:pt>
                <c:pt idx="145">
                  <c:v>0.62348980185873348</c:v>
                </c:pt>
                <c:pt idx="146">
                  <c:v>0.62348980185873348</c:v>
                </c:pt>
                <c:pt idx="147">
                  <c:v>0.62348980185873348</c:v>
                </c:pt>
                <c:pt idx="148">
                  <c:v>0.62348980185873348</c:v>
                </c:pt>
                <c:pt idx="149">
                  <c:v>0.62348980185873348</c:v>
                </c:pt>
                <c:pt idx="150">
                  <c:v>0.62348980185873348</c:v>
                </c:pt>
                <c:pt idx="151">
                  <c:v>0.62348980185873348</c:v>
                </c:pt>
                <c:pt idx="152">
                  <c:v>0.62348980185873348</c:v>
                </c:pt>
                <c:pt idx="153">
                  <c:v>0.62348980185873348</c:v>
                </c:pt>
                <c:pt idx="154">
                  <c:v>0.62348980185873348</c:v>
                </c:pt>
                <c:pt idx="155">
                  <c:v>0.62348980185873348</c:v>
                </c:pt>
                <c:pt idx="156">
                  <c:v>0.62348980185873348</c:v>
                </c:pt>
                <c:pt idx="157">
                  <c:v>0.62348980185873348</c:v>
                </c:pt>
                <c:pt idx="158">
                  <c:v>0.62348980185873348</c:v>
                </c:pt>
                <c:pt idx="159">
                  <c:v>0.62348980185873348</c:v>
                </c:pt>
                <c:pt idx="160">
                  <c:v>0.62348980185873348</c:v>
                </c:pt>
                <c:pt idx="161">
                  <c:v>0.62348980185873348</c:v>
                </c:pt>
                <c:pt idx="162">
                  <c:v>0.62348980185873348</c:v>
                </c:pt>
                <c:pt idx="163">
                  <c:v>0.62348980185873348</c:v>
                </c:pt>
                <c:pt idx="164">
                  <c:v>0.62348980185873348</c:v>
                </c:pt>
                <c:pt idx="165">
                  <c:v>0.62348980185873348</c:v>
                </c:pt>
                <c:pt idx="166">
                  <c:v>0.62348980185873348</c:v>
                </c:pt>
                <c:pt idx="167">
                  <c:v>0.62348980185873348</c:v>
                </c:pt>
                <c:pt idx="168">
                  <c:v>0.62348980185873348</c:v>
                </c:pt>
                <c:pt idx="169">
                  <c:v>0.62348980185873348</c:v>
                </c:pt>
                <c:pt idx="170">
                  <c:v>0.62348980185873348</c:v>
                </c:pt>
                <c:pt idx="171">
                  <c:v>0.62348980185873348</c:v>
                </c:pt>
                <c:pt idx="172">
                  <c:v>0.62348980185873348</c:v>
                </c:pt>
                <c:pt idx="173">
                  <c:v>0.62348980185873348</c:v>
                </c:pt>
                <c:pt idx="174">
                  <c:v>0.62348980185873348</c:v>
                </c:pt>
                <c:pt idx="175">
                  <c:v>0.62348980185873348</c:v>
                </c:pt>
                <c:pt idx="176">
                  <c:v>0.62348980185873348</c:v>
                </c:pt>
                <c:pt idx="177">
                  <c:v>0.62348980185873348</c:v>
                </c:pt>
                <c:pt idx="178">
                  <c:v>0.62348980185873348</c:v>
                </c:pt>
                <c:pt idx="179">
                  <c:v>0.62348980185873348</c:v>
                </c:pt>
                <c:pt idx="180">
                  <c:v>0.62348980185873348</c:v>
                </c:pt>
                <c:pt idx="181">
                  <c:v>0.62348980185873348</c:v>
                </c:pt>
                <c:pt idx="182">
                  <c:v>0.62348980185873348</c:v>
                </c:pt>
                <c:pt idx="183">
                  <c:v>0.62348980185873348</c:v>
                </c:pt>
                <c:pt idx="184">
                  <c:v>0.62348980185873348</c:v>
                </c:pt>
                <c:pt idx="185">
                  <c:v>0.62348980185873348</c:v>
                </c:pt>
                <c:pt idx="186">
                  <c:v>0.62348980185873348</c:v>
                </c:pt>
                <c:pt idx="187">
                  <c:v>0.62348980185873348</c:v>
                </c:pt>
                <c:pt idx="188">
                  <c:v>0.62348980185873348</c:v>
                </c:pt>
                <c:pt idx="189">
                  <c:v>0.62348980185873348</c:v>
                </c:pt>
                <c:pt idx="190">
                  <c:v>0.62348980185873348</c:v>
                </c:pt>
                <c:pt idx="191">
                  <c:v>0.62348980185873348</c:v>
                </c:pt>
                <c:pt idx="192">
                  <c:v>0.62348980185873348</c:v>
                </c:pt>
                <c:pt idx="193">
                  <c:v>0.62348980185873348</c:v>
                </c:pt>
                <c:pt idx="194">
                  <c:v>0.62348980185873348</c:v>
                </c:pt>
                <c:pt idx="195">
                  <c:v>0.62348980185873348</c:v>
                </c:pt>
                <c:pt idx="196">
                  <c:v>0.62348980185873348</c:v>
                </c:pt>
                <c:pt idx="197">
                  <c:v>0.62348980185873348</c:v>
                </c:pt>
                <c:pt idx="198">
                  <c:v>0.62348980185873348</c:v>
                </c:pt>
                <c:pt idx="199">
                  <c:v>0.62348980185873348</c:v>
                </c:pt>
                <c:pt idx="200">
                  <c:v>0.62348980185873348</c:v>
                </c:pt>
                <c:pt idx="201">
                  <c:v>0.62348980185873348</c:v>
                </c:pt>
                <c:pt idx="202">
                  <c:v>0.62348980185873348</c:v>
                </c:pt>
                <c:pt idx="203">
                  <c:v>0.62348980185873348</c:v>
                </c:pt>
                <c:pt idx="204">
                  <c:v>0.62348980185873348</c:v>
                </c:pt>
                <c:pt idx="205">
                  <c:v>0.62348980185873348</c:v>
                </c:pt>
                <c:pt idx="206">
                  <c:v>0.62348980185873348</c:v>
                </c:pt>
                <c:pt idx="207">
                  <c:v>0.62348980185873348</c:v>
                </c:pt>
                <c:pt idx="208">
                  <c:v>0.62348980185873348</c:v>
                </c:pt>
                <c:pt idx="209">
                  <c:v>0.62348980185873348</c:v>
                </c:pt>
                <c:pt idx="210">
                  <c:v>0.62348980185873348</c:v>
                </c:pt>
                <c:pt idx="211">
                  <c:v>0.62348980185873348</c:v>
                </c:pt>
                <c:pt idx="212">
                  <c:v>0.62348980185873348</c:v>
                </c:pt>
                <c:pt idx="213">
                  <c:v>0.62348980185873348</c:v>
                </c:pt>
                <c:pt idx="214">
                  <c:v>0.62348980185873348</c:v>
                </c:pt>
                <c:pt idx="215">
                  <c:v>0.62348980185873348</c:v>
                </c:pt>
                <c:pt idx="216">
                  <c:v>0.62348980185873348</c:v>
                </c:pt>
                <c:pt idx="217">
                  <c:v>0.62348980185873348</c:v>
                </c:pt>
                <c:pt idx="218">
                  <c:v>0.62348980185873348</c:v>
                </c:pt>
                <c:pt idx="219">
                  <c:v>0.62348980185873348</c:v>
                </c:pt>
                <c:pt idx="220">
                  <c:v>0.62348980185873348</c:v>
                </c:pt>
                <c:pt idx="221">
                  <c:v>0.62348980185873348</c:v>
                </c:pt>
                <c:pt idx="222">
                  <c:v>0.62348980185873348</c:v>
                </c:pt>
                <c:pt idx="223">
                  <c:v>0.62348980185873348</c:v>
                </c:pt>
                <c:pt idx="224">
                  <c:v>0.62348980185873348</c:v>
                </c:pt>
                <c:pt idx="225">
                  <c:v>0.62348980185873348</c:v>
                </c:pt>
                <c:pt idx="226">
                  <c:v>0.62348980185873348</c:v>
                </c:pt>
                <c:pt idx="227">
                  <c:v>0.62348980185873348</c:v>
                </c:pt>
                <c:pt idx="228">
                  <c:v>0.62348980185873348</c:v>
                </c:pt>
                <c:pt idx="229">
                  <c:v>0.62348980185873348</c:v>
                </c:pt>
                <c:pt idx="230">
                  <c:v>0.62348980185873348</c:v>
                </c:pt>
                <c:pt idx="231">
                  <c:v>0.62348980185873348</c:v>
                </c:pt>
                <c:pt idx="232">
                  <c:v>0.62348980185873348</c:v>
                </c:pt>
                <c:pt idx="233">
                  <c:v>0.62348980185873348</c:v>
                </c:pt>
                <c:pt idx="234">
                  <c:v>0.62348980185873348</c:v>
                </c:pt>
                <c:pt idx="235">
                  <c:v>0.62348980185873348</c:v>
                </c:pt>
                <c:pt idx="236">
                  <c:v>0.62348980185873348</c:v>
                </c:pt>
                <c:pt idx="237">
                  <c:v>0.62348980185873348</c:v>
                </c:pt>
                <c:pt idx="238">
                  <c:v>0.62348980185873348</c:v>
                </c:pt>
                <c:pt idx="239">
                  <c:v>0.62348980185873348</c:v>
                </c:pt>
                <c:pt idx="240">
                  <c:v>0.62348980185873348</c:v>
                </c:pt>
                <c:pt idx="241">
                  <c:v>0.62348980185873348</c:v>
                </c:pt>
                <c:pt idx="242">
                  <c:v>0.62348980185873348</c:v>
                </c:pt>
                <c:pt idx="243">
                  <c:v>0.62348980185873348</c:v>
                </c:pt>
                <c:pt idx="244">
                  <c:v>0.62348980185873348</c:v>
                </c:pt>
                <c:pt idx="245">
                  <c:v>0.62348980185873348</c:v>
                </c:pt>
                <c:pt idx="246">
                  <c:v>0.62348980185873348</c:v>
                </c:pt>
                <c:pt idx="247">
                  <c:v>0.62348980185873348</c:v>
                </c:pt>
                <c:pt idx="248">
                  <c:v>0.62348980185873348</c:v>
                </c:pt>
                <c:pt idx="249">
                  <c:v>0.62348980185873348</c:v>
                </c:pt>
                <c:pt idx="250">
                  <c:v>0.62348980185873348</c:v>
                </c:pt>
                <c:pt idx="251">
                  <c:v>0.62348980185873348</c:v>
                </c:pt>
                <c:pt idx="252">
                  <c:v>0.62348980185873348</c:v>
                </c:pt>
                <c:pt idx="253">
                  <c:v>0.62348980185873348</c:v>
                </c:pt>
                <c:pt idx="254">
                  <c:v>0.62348980185873348</c:v>
                </c:pt>
                <c:pt idx="255">
                  <c:v>0.62348980185873348</c:v>
                </c:pt>
                <c:pt idx="256">
                  <c:v>0.62348980185873348</c:v>
                </c:pt>
                <c:pt idx="257">
                  <c:v>0.62348980185873348</c:v>
                </c:pt>
                <c:pt idx="258">
                  <c:v>0.62348980185873348</c:v>
                </c:pt>
                <c:pt idx="259">
                  <c:v>0.62348980185873348</c:v>
                </c:pt>
                <c:pt idx="260">
                  <c:v>0.62348980185873348</c:v>
                </c:pt>
                <c:pt idx="261">
                  <c:v>0.62348980185873348</c:v>
                </c:pt>
                <c:pt idx="262">
                  <c:v>0.62348980185873348</c:v>
                </c:pt>
                <c:pt idx="263">
                  <c:v>0.62348980185873348</c:v>
                </c:pt>
                <c:pt idx="264">
                  <c:v>0.62348980185873348</c:v>
                </c:pt>
                <c:pt idx="265">
                  <c:v>0.62348980185873348</c:v>
                </c:pt>
                <c:pt idx="266">
                  <c:v>0.62348980185873348</c:v>
                </c:pt>
                <c:pt idx="267">
                  <c:v>0.62348980185873348</c:v>
                </c:pt>
                <c:pt idx="268">
                  <c:v>0.62348980185873348</c:v>
                </c:pt>
                <c:pt idx="269">
                  <c:v>0.62348980185873348</c:v>
                </c:pt>
                <c:pt idx="270">
                  <c:v>0.62348980185873348</c:v>
                </c:pt>
                <c:pt idx="271">
                  <c:v>0.62348980185873348</c:v>
                </c:pt>
                <c:pt idx="272">
                  <c:v>0.62348980185873348</c:v>
                </c:pt>
                <c:pt idx="273">
                  <c:v>0.62348980185873348</c:v>
                </c:pt>
                <c:pt idx="274">
                  <c:v>0.62348980185873348</c:v>
                </c:pt>
                <c:pt idx="275">
                  <c:v>0.62348980185873348</c:v>
                </c:pt>
                <c:pt idx="276">
                  <c:v>0.62348980185873348</c:v>
                </c:pt>
                <c:pt idx="277">
                  <c:v>0.62348980185873348</c:v>
                </c:pt>
                <c:pt idx="278">
                  <c:v>0.62348980185873348</c:v>
                </c:pt>
                <c:pt idx="279">
                  <c:v>0.62348980185873348</c:v>
                </c:pt>
                <c:pt idx="280">
                  <c:v>0.62348980185873348</c:v>
                </c:pt>
                <c:pt idx="281">
                  <c:v>0.62348980185873348</c:v>
                </c:pt>
                <c:pt idx="282">
                  <c:v>0.62348980185873348</c:v>
                </c:pt>
                <c:pt idx="283">
                  <c:v>0.62348980185873348</c:v>
                </c:pt>
                <c:pt idx="284">
                  <c:v>0.62348980185873348</c:v>
                </c:pt>
                <c:pt idx="285">
                  <c:v>0.62348980185873348</c:v>
                </c:pt>
                <c:pt idx="286">
                  <c:v>0.62348980185873348</c:v>
                </c:pt>
                <c:pt idx="287">
                  <c:v>0.62348980185873348</c:v>
                </c:pt>
                <c:pt idx="288">
                  <c:v>0.62348980185873348</c:v>
                </c:pt>
                <c:pt idx="289">
                  <c:v>0.62348980185873348</c:v>
                </c:pt>
                <c:pt idx="290">
                  <c:v>0.62348980185873348</c:v>
                </c:pt>
                <c:pt idx="291">
                  <c:v>0.62348980185873348</c:v>
                </c:pt>
                <c:pt idx="292">
                  <c:v>0.62348980185873348</c:v>
                </c:pt>
                <c:pt idx="293">
                  <c:v>0.62348980185873348</c:v>
                </c:pt>
                <c:pt idx="294">
                  <c:v>0.62348980185873348</c:v>
                </c:pt>
                <c:pt idx="295">
                  <c:v>0.62348980185873348</c:v>
                </c:pt>
                <c:pt idx="296">
                  <c:v>0.62348980185873348</c:v>
                </c:pt>
                <c:pt idx="297">
                  <c:v>0.62348980185873348</c:v>
                </c:pt>
                <c:pt idx="298">
                  <c:v>0.62348980185873348</c:v>
                </c:pt>
                <c:pt idx="299">
                  <c:v>0.62348980185873348</c:v>
                </c:pt>
                <c:pt idx="300">
                  <c:v>0.62348980185873348</c:v>
                </c:pt>
                <c:pt idx="301">
                  <c:v>0.62348980185873348</c:v>
                </c:pt>
                <c:pt idx="302">
                  <c:v>0.62348980185873348</c:v>
                </c:pt>
                <c:pt idx="303">
                  <c:v>0.62348980185873348</c:v>
                </c:pt>
                <c:pt idx="304">
                  <c:v>0.62348980185873348</c:v>
                </c:pt>
                <c:pt idx="305">
                  <c:v>0.62348980185873348</c:v>
                </c:pt>
                <c:pt idx="306">
                  <c:v>0.62348980185873348</c:v>
                </c:pt>
                <c:pt idx="307">
                  <c:v>0.62348980185873348</c:v>
                </c:pt>
                <c:pt idx="308">
                  <c:v>0.62348980185873348</c:v>
                </c:pt>
                <c:pt idx="309">
                  <c:v>0.62348980185873348</c:v>
                </c:pt>
                <c:pt idx="310">
                  <c:v>0.62348980185873348</c:v>
                </c:pt>
                <c:pt idx="311">
                  <c:v>0.62348980185873348</c:v>
                </c:pt>
                <c:pt idx="312">
                  <c:v>0.62348980185873348</c:v>
                </c:pt>
                <c:pt idx="313">
                  <c:v>0.62348980185873348</c:v>
                </c:pt>
                <c:pt idx="314">
                  <c:v>0.62348980185873348</c:v>
                </c:pt>
                <c:pt idx="315">
                  <c:v>0.62348980185873348</c:v>
                </c:pt>
                <c:pt idx="316">
                  <c:v>0.62348980185873348</c:v>
                </c:pt>
                <c:pt idx="317">
                  <c:v>0.62348980185873348</c:v>
                </c:pt>
                <c:pt idx="318">
                  <c:v>0.62348980185873348</c:v>
                </c:pt>
                <c:pt idx="319">
                  <c:v>0.62348980185873348</c:v>
                </c:pt>
                <c:pt idx="320">
                  <c:v>0.62348980185873348</c:v>
                </c:pt>
                <c:pt idx="321">
                  <c:v>0.62348980185873348</c:v>
                </c:pt>
                <c:pt idx="322">
                  <c:v>0.62348980185873348</c:v>
                </c:pt>
                <c:pt idx="323">
                  <c:v>0.62348980185873348</c:v>
                </c:pt>
                <c:pt idx="324">
                  <c:v>0.62348980185873348</c:v>
                </c:pt>
                <c:pt idx="325">
                  <c:v>0.62348980185873348</c:v>
                </c:pt>
                <c:pt idx="326">
                  <c:v>0.62348980185873348</c:v>
                </c:pt>
                <c:pt idx="327">
                  <c:v>0.62348980185873348</c:v>
                </c:pt>
                <c:pt idx="328">
                  <c:v>0.62348980185873348</c:v>
                </c:pt>
                <c:pt idx="329">
                  <c:v>0.62348980185873348</c:v>
                </c:pt>
                <c:pt idx="330">
                  <c:v>0.62348980185873348</c:v>
                </c:pt>
                <c:pt idx="331">
                  <c:v>0.62348980185873348</c:v>
                </c:pt>
                <c:pt idx="332">
                  <c:v>0.62348980185873348</c:v>
                </c:pt>
                <c:pt idx="333">
                  <c:v>0.62348980185873348</c:v>
                </c:pt>
                <c:pt idx="334">
                  <c:v>0.62348980185873348</c:v>
                </c:pt>
                <c:pt idx="335">
                  <c:v>0.62348980185873348</c:v>
                </c:pt>
                <c:pt idx="336">
                  <c:v>0.62348980185873348</c:v>
                </c:pt>
                <c:pt idx="337">
                  <c:v>0.62348980185873348</c:v>
                </c:pt>
                <c:pt idx="338">
                  <c:v>0.62348980185873348</c:v>
                </c:pt>
                <c:pt idx="339">
                  <c:v>0.62348980185873348</c:v>
                </c:pt>
                <c:pt idx="340">
                  <c:v>0.62348980185873348</c:v>
                </c:pt>
                <c:pt idx="341">
                  <c:v>0.62348980185873348</c:v>
                </c:pt>
                <c:pt idx="342">
                  <c:v>0.62348980185873348</c:v>
                </c:pt>
                <c:pt idx="343">
                  <c:v>0.62348980185873348</c:v>
                </c:pt>
                <c:pt idx="344">
                  <c:v>0.62348980185873348</c:v>
                </c:pt>
                <c:pt idx="345">
                  <c:v>0.62348980185873348</c:v>
                </c:pt>
                <c:pt idx="346">
                  <c:v>0.62348980185873348</c:v>
                </c:pt>
                <c:pt idx="347">
                  <c:v>0.62348980185873348</c:v>
                </c:pt>
                <c:pt idx="348">
                  <c:v>0.62348980185873348</c:v>
                </c:pt>
                <c:pt idx="349">
                  <c:v>0.62348980185873348</c:v>
                </c:pt>
                <c:pt idx="350">
                  <c:v>0.62348980185873348</c:v>
                </c:pt>
                <c:pt idx="351">
                  <c:v>0.62348980185873348</c:v>
                </c:pt>
                <c:pt idx="352">
                  <c:v>0.62348980185873348</c:v>
                </c:pt>
                <c:pt idx="353">
                  <c:v>0.62348980185873348</c:v>
                </c:pt>
                <c:pt idx="354">
                  <c:v>0.62348980185873348</c:v>
                </c:pt>
                <c:pt idx="355">
                  <c:v>0.62348980185873348</c:v>
                </c:pt>
                <c:pt idx="356">
                  <c:v>0.62348980185873348</c:v>
                </c:pt>
                <c:pt idx="357">
                  <c:v>0.62348980185873348</c:v>
                </c:pt>
                <c:pt idx="358">
                  <c:v>0.62348980185873348</c:v>
                </c:pt>
                <c:pt idx="359">
                  <c:v>0.62348980185873348</c:v>
                </c:pt>
                <c:pt idx="360">
                  <c:v>0.62348980185873348</c:v>
                </c:pt>
                <c:pt idx="361">
                  <c:v>0.62348980185873348</c:v>
                </c:pt>
                <c:pt idx="362">
                  <c:v>0.62348980185873348</c:v>
                </c:pt>
                <c:pt idx="363">
                  <c:v>0.62348980185873348</c:v>
                </c:pt>
                <c:pt idx="364">
                  <c:v>0.62348980185873348</c:v>
                </c:pt>
                <c:pt idx="365">
                  <c:v>0.62348980185873348</c:v>
                </c:pt>
                <c:pt idx="366">
                  <c:v>0.62348980185873348</c:v>
                </c:pt>
                <c:pt idx="367">
                  <c:v>0.62348980185873348</c:v>
                </c:pt>
                <c:pt idx="368">
                  <c:v>0.62348980185873348</c:v>
                </c:pt>
                <c:pt idx="369">
                  <c:v>0.62348980185873348</c:v>
                </c:pt>
                <c:pt idx="370">
                  <c:v>0.62348980185873348</c:v>
                </c:pt>
                <c:pt idx="371">
                  <c:v>0.62348980185873348</c:v>
                </c:pt>
                <c:pt idx="372">
                  <c:v>0.62348980185873348</c:v>
                </c:pt>
                <c:pt idx="373">
                  <c:v>0.62348980185873348</c:v>
                </c:pt>
                <c:pt idx="374">
                  <c:v>0.62348980185873348</c:v>
                </c:pt>
                <c:pt idx="375">
                  <c:v>0.62348980185873348</c:v>
                </c:pt>
                <c:pt idx="376">
                  <c:v>0.62348980185873348</c:v>
                </c:pt>
                <c:pt idx="377">
                  <c:v>0.62348980185873348</c:v>
                </c:pt>
                <c:pt idx="378">
                  <c:v>0.62348980185873348</c:v>
                </c:pt>
                <c:pt idx="379">
                  <c:v>0.62348980185873348</c:v>
                </c:pt>
                <c:pt idx="380">
                  <c:v>0.62348980185873348</c:v>
                </c:pt>
                <c:pt idx="381">
                  <c:v>0.62348980185873348</c:v>
                </c:pt>
                <c:pt idx="382">
                  <c:v>0.62348980185873348</c:v>
                </c:pt>
                <c:pt idx="383">
                  <c:v>0.62348980185873348</c:v>
                </c:pt>
                <c:pt idx="384">
                  <c:v>0.62348980185873348</c:v>
                </c:pt>
                <c:pt idx="385">
                  <c:v>0.62348980185873348</c:v>
                </c:pt>
                <c:pt idx="386">
                  <c:v>0.62348980185873348</c:v>
                </c:pt>
                <c:pt idx="387">
                  <c:v>0.62348980185873348</c:v>
                </c:pt>
                <c:pt idx="388">
                  <c:v>0.62348980185873348</c:v>
                </c:pt>
                <c:pt idx="389">
                  <c:v>0.62348980185873348</c:v>
                </c:pt>
                <c:pt idx="390">
                  <c:v>0.62348980185873348</c:v>
                </c:pt>
                <c:pt idx="391">
                  <c:v>0.62348980185873348</c:v>
                </c:pt>
                <c:pt idx="392">
                  <c:v>0.62348980185873348</c:v>
                </c:pt>
                <c:pt idx="393">
                  <c:v>0.62348980185873348</c:v>
                </c:pt>
                <c:pt idx="394">
                  <c:v>0.62348980185873348</c:v>
                </c:pt>
                <c:pt idx="395">
                  <c:v>0.62348980185873348</c:v>
                </c:pt>
                <c:pt idx="396">
                  <c:v>0.62348980185873348</c:v>
                </c:pt>
                <c:pt idx="397">
                  <c:v>0.62348980185873348</c:v>
                </c:pt>
                <c:pt idx="398">
                  <c:v>0.62348980185873348</c:v>
                </c:pt>
                <c:pt idx="399">
                  <c:v>0.62348980185873348</c:v>
                </c:pt>
                <c:pt idx="400">
                  <c:v>0.62348980185873348</c:v>
                </c:pt>
                <c:pt idx="401">
                  <c:v>0.62348980185873348</c:v>
                </c:pt>
                <c:pt idx="402">
                  <c:v>0.62348980185873348</c:v>
                </c:pt>
                <c:pt idx="403">
                  <c:v>0.62348980185873348</c:v>
                </c:pt>
                <c:pt idx="404">
                  <c:v>0.62348980185873348</c:v>
                </c:pt>
                <c:pt idx="405">
                  <c:v>0.62348980185873348</c:v>
                </c:pt>
                <c:pt idx="406">
                  <c:v>0.62348980185873348</c:v>
                </c:pt>
                <c:pt idx="407">
                  <c:v>0.62348980185873348</c:v>
                </c:pt>
                <c:pt idx="408">
                  <c:v>0.62348980185873348</c:v>
                </c:pt>
                <c:pt idx="409">
                  <c:v>0.62348980185873348</c:v>
                </c:pt>
                <c:pt idx="410">
                  <c:v>0.62348980185873348</c:v>
                </c:pt>
                <c:pt idx="411">
                  <c:v>0.62348980185873348</c:v>
                </c:pt>
                <c:pt idx="412">
                  <c:v>0.62348980185873348</c:v>
                </c:pt>
                <c:pt idx="413">
                  <c:v>0.62348980185873348</c:v>
                </c:pt>
                <c:pt idx="414">
                  <c:v>0.62348980185873348</c:v>
                </c:pt>
                <c:pt idx="415">
                  <c:v>0.62348980185873348</c:v>
                </c:pt>
                <c:pt idx="416">
                  <c:v>0.62348980185873348</c:v>
                </c:pt>
                <c:pt idx="417">
                  <c:v>0.62348980185873348</c:v>
                </c:pt>
                <c:pt idx="418">
                  <c:v>0.62348980185873348</c:v>
                </c:pt>
                <c:pt idx="419">
                  <c:v>0.62348980185873348</c:v>
                </c:pt>
                <c:pt idx="420">
                  <c:v>0.62348980185873348</c:v>
                </c:pt>
                <c:pt idx="421">
                  <c:v>0.62348980185873348</c:v>
                </c:pt>
                <c:pt idx="422">
                  <c:v>0.62348980185873348</c:v>
                </c:pt>
                <c:pt idx="423">
                  <c:v>0.62348980185873348</c:v>
                </c:pt>
                <c:pt idx="424">
                  <c:v>0.62348980185873348</c:v>
                </c:pt>
                <c:pt idx="425">
                  <c:v>0.62348980185873348</c:v>
                </c:pt>
                <c:pt idx="426">
                  <c:v>0.62348980185873348</c:v>
                </c:pt>
                <c:pt idx="427">
                  <c:v>0.62348980185873348</c:v>
                </c:pt>
                <c:pt idx="428">
                  <c:v>0.62348980185873348</c:v>
                </c:pt>
                <c:pt idx="429">
                  <c:v>0.62348980185873348</c:v>
                </c:pt>
                <c:pt idx="430">
                  <c:v>0.62348980185873348</c:v>
                </c:pt>
                <c:pt idx="431">
                  <c:v>0.62348980185873348</c:v>
                </c:pt>
                <c:pt idx="432">
                  <c:v>0.62348980185873348</c:v>
                </c:pt>
                <c:pt idx="433">
                  <c:v>0.62348980185873348</c:v>
                </c:pt>
                <c:pt idx="434">
                  <c:v>0.62348980185873348</c:v>
                </c:pt>
                <c:pt idx="435">
                  <c:v>0.62348980185873348</c:v>
                </c:pt>
                <c:pt idx="436">
                  <c:v>0.62348980185873348</c:v>
                </c:pt>
                <c:pt idx="437">
                  <c:v>0.62348980185873348</c:v>
                </c:pt>
                <c:pt idx="438">
                  <c:v>0.62348980185873348</c:v>
                </c:pt>
                <c:pt idx="439">
                  <c:v>0.62348980185873348</c:v>
                </c:pt>
                <c:pt idx="440">
                  <c:v>0.62348980185873348</c:v>
                </c:pt>
                <c:pt idx="441">
                  <c:v>0.62348980185873348</c:v>
                </c:pt>
                <c:pt idx="442">
                  <c:v>0.62348980185873348</c:v>
                </c:pt>
                <c:pt idx="443">
                  <c:v>0.62348980185873348</c:v>
                </c:pt>
                <c:pt idx="444">
                  <c:v>0.62348980185873348</c:v>
                </c:pt>
                <c:pt idx="445">
                  <c:v>0.62348980185873348</c:v>
                </c:pt>
                <c:pt idx="446">
                  <c:v>0.62348980185873348</c:v>
                </c:pt>
                <c:pt idx="447">
                  <c:v>0.62348980185873348</c:v>
                </c:pt>
                <c:pt idx="448">
                  <c:v>0.62348980185873348</c:v>
                </c:pt>
                <c:pt idx="449">
                  <c:v>0.62348980185873348</c:v>
                </c:pt>
                <c:pt idx="450">
                  <c:v>0.62348980185873348</c:v>
                </c:pt>
                <c:pt idx="451">
                  <c:v>0.62348980185873348</c:v>
                </c:pt>
                <c:pt idx="452">
                  <c:v>0.62348980185873348</c:v>
                </c:pt>
                <c:pt idx="453">
                  <c:v>0.62348980185873348</c:v>
                </c:pt>
                <c:pt idx="454">
                  <c:v>0.62348980185873348</c:v>
                </c:pt>
                <c:pt idx="455">
                  <c:v>0.62348980185873348</c:v>
                </c:pt>
                <c:pt idx="456">
                  <c:v>0.62348980185873348</c:v>
                </c:pt>
                <c:pt idx="457">
                  <c:v>0.62348980185873348</c:v>
                </c:pt>
                <c:pt idx="458">
                  <c:v>0.62348980185873348</c:v>
                </c:pt>
                <c:pt idx="459">
                  <c:v>0.62348980185873348</c:v>
                </c:pt>
                <c:pt idx="460">
                  <c:v>0.62348980185873348</c:v>
                </c:pt>
                <c:pt idx="461">
                  <c:v>0.62348980185873348</c:v>
                </c:pt>
                <c:pt idx="462">
                  <c:v>0.62348980185873348</c:v>
                </c:pt>
                <c:pt idx="463">
                  <c:v>0.62348980185873348</c:v>
                </c:pt>
                <c:pt idx="464">
                  <c:v>0.62348980185873348</c:v>
                </c:pt>
                <c:pt idx="465">
                  <c:v>0.62348980185873348</c:v>
                </c:pt>
                <c:pt idx="466">
                  <c:v>0.62348980185873348</c:v>
                </c:pt>
                <c:pt idx="467">
                  <c:v>0.62348980185873348</c:v>
                </c:pt>
                <c:pt idx="468">
                  <c:v>0.62348980185873348</c:v>
                </c:pt>
                <c:pt idx="469">
                  <c:v>0.62348980185873348</c:v>
                </c:pt>
                <c:pt idx="470">
                  <c:v>0.62348980185873348</c:v>
                </c:pt>
                <c:pt idx="471">
                  <c:v>0.62348980185873348</c:v>
                </c:pt>
                <c:pt idx="472">
                  <c:v>0.62348980185873348</c:v>
                </c:pt>
                <c:pt idx="473">
                  <c:v>0.62348980185873348</c:v>
                </c:pt>
                <c:pt idx="474">
                  <c:v>0.62348980185873348</c:v>
                </c:pt>
                <c:pt idx="475">
                  <c:v>0.62348980185873348</c:v>
                </c:pt>
                <c:pt idx="476">
                  <c:v>0.62348980185873348</c:v>
                </c:pt>
                <c:pt idx="477">
                  <c:v>0.62348980185873348</c:v>
                </c:pt>
                <c:pt idx="478">
                  <c:v>0.62348980185873348</c:v>
                </c:pt>
                <c:pt idx="479">
                  <c:v>0.62348980185873348</c:v>
                </c:pt>
                <c:pt idx="480">
                  <c:v>0.62348980185873348</c:v>
                </c:pt>
                <c:pt idx="481">
                  <c:v>0.62348980185873348</c:v>
                </c:pt>
                <c:pt idx="482">
                  <c:v>0.62348980185873348</c:v>
                </c:pt>
                <c:pt idx="483">
                  <c:v>0.62348980185873348</c:v>
                </c:pt>
                <c:pt idx="484">
                  <c:v>0.62348980185873348</c:v>
                </c:pt>
                <c:pt idx="485">
                  <c:v>0.62348980185873348</c:v>
                </c:pt>
                <c:pt idx="486">
                  <c:v>0.62348980185873348</c:v>
                </c:pt>
                <c:pt idx="487">
                  <c:v>0.62348980185873348</c:v>
                </c:pt>
                <c:pt idx="488">
                  <c:v>0.62348980185873348</c:v>
                </c:pt>
                <c:pt idx="489">
                  <c:v>0.62348980185873348</c:v>
                </c:pt>
                <c:pt idx="490">
                  <c:v>0.62348980185873348</c:v>
                </c:pt>
                <c:pt idx="491">
                  <c:v>0.62348980185873348</c:v>
                </c:pt>
                <c:pt idx="492">
                  <c:v>0.62348980185873348</c:v>
                </c:pt>
                <c:pt idx="493">
                  <c:v>0.62348980185873348</c:v>
                </c:pt>
                <c:pt idx="494">
                  <c:v>0.62348980185873348</c:v>
                </c:pt>
                <c:pt idx="495">
                  <c:v>0.62348980185873348</c:v>
                </c:pt>
                <c:pt idx="496">
                  <c:v>0.62348980185873348</c:v>
                </c:pt>
                <c:pt idx="497">
                  <c:v>0.62348980185873348</c:v>
                </c:pt>
                <c:pt idx="498">
                  <c:v>0.62348980185873348</c:v>
                </c:pt>
                <c:pt idx="499">
                  <c:v>0.62348980185873348</c:v>
                </c:pt>
                <c:pt idx="500">
                  <c:v>0.62348980185873348</c:v>
                </c:pt>
                <c:pt idx="501">
                  <c:v>0.62348980185873348</c:v>
                </c:pt>
                <c:pt idx="502">
                  <c:v>0.62348980185873348</c:v>
                </c:pt>
                <c:pt idx="503">
                  <c:v>0.62348980185873348</c:v>
                </c:pt>
                <c:pt idx="504">
                  <c:v>0.62348980185873348</c:v>
                </c:pt>
                <c:pt idx="505">
                  <c:v>0.62348980185873348</c:v>
                </c:pt>
                <c:pt idx="506">
                  <c:v>0.62348980185873348</c:v>
                </c:pt>
                <c:pt idx="507">
                  <c:v>0.62348980185873348</c:v>
                </c:pt>
                <c:pt idx="508">
                  <c:v>0.62348980185873348</c:v>
                </c:pt>
                <c:pt idx="509">
                  <c:v>0.62348980185873348</c:v>
                </c:pt>
                <c:pt idx="510">
                  <c:v>0.62348980185873348</c:v>
                </c:pt>
                <c:pt idx="511">
                  <c:v>0.62348980185873348</c:v>
                </c:pt>
                <c:pt idx="512">
                  <c:v>0.62348980185873348</c:v>
                </c:pt>
                <c:pt idx="513">
                  <c:v>0.62348980185873348</c:v>
                </c:pt>
                <c:pt idx="514">
                  <c:v>0.62348980185873348</c:v>
                </c:pt>
                <c:pt idx="515">
                  <c:v>0.62348980185873348</c:v>
                </c:pt>
                <c:pt idx="516">
                  <c:v>0.62348980185873348</c:v>
                </c:pt>
                <c:pt idx="517">
                  <c:v>0.62348980185873348</c:v>
                </c:pt>
                <c:pt idx="518">
                  <c:v>0.62348980185873348</c:v>
                </c:pt>
                <c:pt idx="519">
                  <c:v>0.62348980185873348</c:v>
                </c:pt>
                <c:pt idx="520">
                  <c:v>0.62348980185873348</c:v>
                </c:pt>
                <c:pt idx="521">
                  <c:v>0.62348980185873348</c:v>
                </c:pt>
                <c:pt idx="522">
                  <c:v>0.62348980185873348</c:v>
                </c:pt>
                <c:pt idx="523">
                  <c:v>0.62348980185873348</c:v>
                </c:pt>
                <c:pt idx="524">
                  <c:v>0.62348980185873348</c:v>
                </c:pt>
                <c:pt idx="525">
                  <c:v>0.62348980185873348</c:v>
                </c:pt>
                <c:pt idx="526">
                  <c:v>0.62348980185873348</c:v>
                </c:pt>
                <c:pt idx="527">
                  <c:v>0.62348980185873348</c:v>
                </c:pt>
                <c:pt idx="528">
                  <c:v>0.62348980185873348</c:v>
                </c:pt>
                <c:pt idx="529">
                  <c:v>0.62348980185873348</c:v>
                </c:pt>
                <c:pt idx="530">
                  <c:v>0.62348980185873348</c:v>
                </c:pt>
                <c:pt idx="531">
                  <c:v>0.62348980185873348</c:v>
                </c:pt>
                <c:pt idx="532">
                  <c:v>0.62348980185873348</c:v>
                </c:pt>
                <c:pt idx="533">
                  <c:v>0.62348980185873348</c:v>
                </c:pt>
                <c:pt idx="534">
                  <c:v>0.62348980185873348</c:v>
                </c:pt>
                <c:pt idx="535">
                  <c:v>0.62348980185873348</c:v>
                </c:pt>
                <c:pt idx="536">
                  <c:v>0.62348980185873348</c:v>
                </c:pt>
                <c:pt idx="537">
                  <c:v>0.62348980185873348</c:v>
                </c:pt>
                <c:pt idx="538">
                  <c:v>0.62348980185873348</c:v>
                </c:pt>
                <c:pt idx="539">
                  <c:v>0.62348980185873348</c:v>
                </c:pt>
                <c:pt idx="540">
                  <c:v>0.62348980185873348</c:v>
                </c:pt>
                <c:pt idx="541">
                  <c:v>0.62348980185873348</c:v>
                </c:pt>
                <c:pt idx="542">
                  <c:v>0.62348980185873348</c:v>
                </c:pt>
                <c:pt idx="543">
                  <c:v>0.62348980185873348</c:v>
                </c:pt>
                <c:pt idx="544">
                  <c:v>0.62348980185873348</c:v>
                </c:pt>
                <c:pt idx="545">
                  <c:v>0.62348980185873348</c:v>
                </c:pt>
                <c:pt idx="546">
                  <c:v>0.62348980185873348</c:v>
                </c:pt>
                <c:pt idx="547">
                  <c:v>0.62348980185873348</c:v>
                </c:pt>
                <c:pt idx="548">
                  <c:v>0.62348980185873348</c:v>
                </c:pt>
                <c:pt idx="549">
                  <c:v>0.62348980185873348</c:v>
                </c:pt>
                <c:pt idx="550">
                  <c:v>0.62348980185873348</c:v>
                </c:pt>
                <c:pt idx="551">
                  <c:v>0.62348980185873348</c:v>
                </c:pt>
                <c:pt idx="552">
                  <c:v>0.62348980185873348</c:v>
                </c:pt>
                <c:pt idx="553">
                  <c:v>0.62348980185873348</c:v>
                </c:pt>
                <c:pt idx="554">
                  <c:v>0.62348980185873348</c:v>
                </c:pt>
                <c:pt idx="555">
                  <c:v>0.62348980185873348</c:v>
                </c:pt>
                <c:pt idx="556">
                  <c:v>0.62348980185873348</c:v>
                </c:pt>
                <c:pt idx="557">
                  <c:v>0.62348980185873348</c:v>
                </c:pt>
                <c:pt idx="558">
                  <c:v>0.62348980185873348</c:v>
                </c:pt>
                <c:pt idx="559">
                  <c:v>0.62348980185873348</c:v>
                </c:pt>
                <c:pt idx="560">
                  <c:v>0.62348980185873348</c:v>
                </c:pt>
                <c:pt idx="561">
                  <c:v>0.62348980185873348</c:v>
                </c:pt>
                <c:pt idx="562">
                  <c:v>0.62348980185873348</c:v>
                </c:pt>
                <c:pt idx="563">
                  <c:v>0.62348980185873348</c:v>
                </c:pt>
                <c:pt idx="564">
                  <c:v>0.62348980185873348</c:v>
                </c:pt>
                <c:pt idx="565">
                  <c:v>0.62348980185873348</c:v>
                </c:pt>
                <c:pt idx="566">
                  <c:v>0.62348980185873348</c:v>
                </c:pt>
                <c:pt idx="567">
                  <c:v>0.62348980185873348</c:v>
                </c:pt>
                <c:pt idx="568">
                  <c:v>0.62348980185873348</c:v>
                </c:pt>
                <c:pt idx="569">
                  <c:v>0.62348980185873348</c:v>
                </c:pt>
                <c:pt idx="570">
                  <c:v>0.62348980185873348</c:v>
                </c:pt>
                <c:pt idx="571">
                  <c:v>0.62348980185873348</c:v>
                </c:pt>
                <c:pt idx="572">
                  <c:v>0.62348980185873348</c:v>
                </c:pt>
                <c:pt idx="573">
                  <c:v>0.62348980185873348</c:v>
                </c:pt>
                <c:pt idx="574">
                  <c:v>0.62348980185873348</c:v>
                </c:pt>
                <c:pt idx="575">
                  <c:v>0.62348980185873348</c:v>
                </c:pt>
                <c:pt idx="576">
                  <c:v>0.62348980185873348</c:v>
                </c:pt>
                <c:pt idx="577">
                  <c:v>0.62348980185873348</c:v>
                </c:pt>
                <c:pt idx="578">
                  <c:v>0.62348980185873348</c:v>
                </c:pt>
                <c:pt idx="579">
                  <c:v>0.62348980185873348</c:v>
                </c:pt>
                <c:pt idx="580">
                  <c:v>0.62348980185873348</c:v>
                </c:pt>
                <c:pt idx="581">
                  <c:v>0.62348980185873348</c:v>
                </c:pt>
                <c:pt idx="582">
                  <c:v>0.62348980185873348</c:v>
                </c:pt>
                <c:pt idx="583">
                  <c:v>0.62348980185873348</c:v>
                </c:pt>
                <c:pt idx="584">
                  <c:v>0.62348980185873348</c:v>
                </c:pt>
                <c:pt idx="585">
                  <c:v>0.62348980185873348</c:v>
                </c:pt>
                <c:pt idx="586">
                  <c:v>0.62348980185873348</c:v>
                </c:pt>
                <c:pt idx="587">
                  <c:v>0.62348980185873348</c:v>
                </c:pt>
                <c:pt idx="588">
                  <c:v>0.62348980185873348</c:v>
                </c:pt>
                <c:pt idx="589">
                  <c:v>0.62348980185873348</c:v>
                </c:pt>
                <c:pt idx="590">
                  <c:v>0.62348980185873348</c:v>
                </c:pt>
                <c:pt idx="591">
                  <c:v>0.62348980185873348</c:v>
                </c:pt>
                <c:pt idx="592">
                  <c:v>0.62348980185873348</c:v>
                </c:pt>
                <c:pt idx="593">
                  <c:v>0.62348980185873348</c:v>
                </c:pt>
                <c:pt idx="594">
                  <c:v>0.62348980185873348</c:v>
                </c:pt>
                <c:pt idx="595">
                  <c:v>0.62348980185873348</c:v>
                </c:pt>
                <c:pt idx="596">
                  <c:v>0.62348980185873348</c:v>
                </c:pt>
                <c:pt idx="597">
                  <c:v>0.62348980185873348</c:v>
                </c:pt>
                <c:pt idx="598">
                  <c:v>0.62348980185873348</c:v>
                </c:pt>
                <c:pt idx="599">
                  <c:v>0.62348980185873348</c:v>
                </c:pt>
                <c:pt idx="600">
                  <c:v>0.62348980185873348</c:v>
                </c:pt>
                <c:pt idx="601">
                  <c:v>0.62348980185873348</c:v>
                </c:pt>
                <c:pt idx="602">
                  <c:v>0.62348980185873348</c:v>
                </c:pt>
                <c:pt idx="603">
                  <c:v>0.62348980185873348</c:v>
                </c:pt>
                <c:pt idx="604">
                  <c:v>0.62348980185873348</c:v>
                </c:pt>
                <c:pt idx="605">
                  <c:v>0.62348980185873348</c:v>
                </c:pt>
                <c:pt idx="606">
                  <c:v>0.62348980185873348</c:v>
                </c:pt>
                <c:pt idx="607">
                  <c:v>0.62348980185873348</c:v>
                </c:pt>
                <c:pt idx="608">
                  <c:v>0.62348980185873348</c:v>
                </c:pt>
                <c:pt idx="609">
                  <c:v>0.62348980185873348</c:v>
                </c:pt>
                <c:pt idx="610">
                  <c:v>0.62348980185873348</c:v>
                </c:pt>
                <c:pt idx="611">
                  <c:v>0.62348980185873348</c:v>
                </c:pt>
                <c:pt idx="612">
                  <c:v>0.62348980185873348</c:v>
                </c:pt>
                <c:pt idx="613">
                  <c:v>0.62348980185873348</c:v>
                </c:pt>
                <c:pt idx="614">
                  <c:v>0.62348980185873348</c:v>
                </c:pt>
                <c:pt idx="615">
                  <c:v>0.62348980185873348</c:v>
                </c:pt>
                <c:pt idx="616">
                  <c:v>0.62348980185873348</c:v>
                </c:pt>
                <c:pt idx="617">
                  <c:v>0.62348980185873348</c:v>
                </c:pt>
                <c:pt idx="618">
                  <c:v>0.62348980185873348</c:v>
                </c:pt>
                <c:pt idx="619">
                  <c:v>0.62348980185873348</c:v>
                </c:pt>
                <c:pt idx="620">
                  <c:v>0.62348980185873348</c:v>
                </c:pt>
                <c:pt idx="621">
                  <c:v>0.62348980185873348</c:v>
                </c:pt>
                <c:pt idx="622">
                  <c:v>0.62348980185873348</c:v>
                </c:pt>
                <c:pt idx="623">
                  <c:v>0.62348980185873348</c:v>
                </c:pt>
                <c:pt idx="624">
                  <c:v>0.62348980185873348</c:v>
                </c:pt>
                <c:pt idx="625">
                  <c:v>0.62348980185873348</c:v>
                </c:pt>
                <c:pt idx="626">
                  <c:v>0.62348980185873348</c:v>
                </c:pt>
                <c:pt idx="627">
                  <c:v>0.62348980185873348</c:v>
                </c:pt>
                <c:pt idx="628">
                  <c:v>0.62348980185873348</c:v>
                </c:pt>
                <c:pt idx="629">
                  <c:v>0.62348980185873348</c:v>
                </c:pt>
                <c:pt idx="630">
                  <c:v>0.62348980185873348</c:v>
                </c:pt>
                <c:pt idx="631">
                  <c:v>0.62348980185873348</c:v>
                </c:pt>
                <c:pt idx="632">
                  <c:v>0.62348980185873348</c:v>
                </c:pt>
                <c:pt idx="633">
                  <c:v>0.62348980185873348</c:v>
                </c:pt>
                <c:pt idx="634">
                  <c:v>0.62348980185873348</c:v>
                </c:pt>
                <c:pt idx="635">
                  <c:v>0.62348980185873348</c:v>
                </c:pt>
                <c:pt idx="636">
                  <c:v>0.62348980185873348</c:v>
                </c:pt>
                <c:pt idx="637">
                  <c:v>0.62348980185873348</c:v>
                </c:pt>
                <c:pt idx="638">
                  <c:v>0.62348980185873348</c:v>
                </c:pt>
                <c:pt idx="639">
                  <c:v>0.62348980185873348</c:v>
                </c:pt>
                <c:pt idx="640">
                  <c:v>0.62348980185873348</c:v>
                </c:pt>
                <c:pt idx="641">
                  <c:v>0.62348980185873348</c:v>
                </c:pt>
                <c:pt idx="642">
                  <c:v>0.62348980185873348</c:v>
                </c:pt>
                <c:pt idx="643">
                  <c:v>0.62348980185873348</c:v>
                </c:pt>
                <c:pt idx="644">
                  <c:v>0.62348980185873348</c:v>
                </c:pt>
                <c:pt idx="645">
                  <c:v>0.62348980185873348</c:v>
                </c:pt>
                <c:pt idx="646">
                  <c:v>0.62348980185873348</c:v>
                </c:pt>
                <c:pt idx="647">
                  <c:v>0.62348980185873348</c:v>
                </c:pt>
                <c:pt idx="648">
                  <c:v>0.62348980185873348</c:v>
                </c:pt>
                <c:pt idx="649">
                  <c:v>0.62348980185873348</c:v>
                </c:pt>
                <c:pt idx="650">
                  <c:v>0.62348980185873348</c:v>
                </c:pt>
                <c:pt idx="651">
                  <c:v>0.62348980185873348</c:v>
                </c:pt>
                <c:pt idx="652">
                  <c:v>0.62348980185873348</c:v>
                </c:pt>
                <c:pt idx="653">
                  <c:v>0.62348980185873348</c:v>
                </c:pt>
                <c:pt idx="654">
                  <c:v>0.62348980185873348</c:v>
                </c:pt>
                <c:pt idx="655">
                  <c:v>0.62348980185873348</c:v>
                </c:pt>
                <c:pt idx="656">
                  <c:v>0.62348980185873348</c:v>
                </c:pt>
                <c:pt idx="657">
                  <c:v>0.62348980185873348</c:v>
                </c:pt>
                <c:pt idx="658">
                  <c:v>0.62348980185873348</c:v>
                </c:pt>
                <c:pt idx="659">
                  <c:v>0.62348980185873348</c:v>
                </c:pt>
                <c:pt idx="660">
                  <c:v>0.62348980185873348</c:v>
                </c:pt>
                <c:pt idx="661">
                  <c:v>0.62348980185873348</c:v>
                </c:pt>
                <c:pt idx="662">
                  <c:v>0.62348980185873348</c:v>
                </c:pt>
                <c:pt idx="663">
                  <c:v>0.62348980185873348</c:v>
                </c:pt>
                <c:pt idx="664">
                  <c:v>0.62348980185873348</c:v>
                </c:pt>
                <c:pt idx="665">
                  <c:v>0.62348980185873348</c:v>
                </c:pt>
                <c:pt idx="666">
                  <c:v>0.62348980185873348</c:v>
                </c:pt>
                <c:pt idx="667">
                  <c:v>0.62348980185873348</c:v>
                </c:pt>
                <c:pt idx="668">
                  <c:v>0.62348980185873348</c:v>
                </c:pt>
                <c:pt idx="669">
                  <c:v>0.62348980185873348</c:v>
                </c:pt>
                <c:pt idx="670">
                  <c:v>0.62348980185873348</c:v>
                </c:pt>
                <c:pt idx="671">
                  <c:v>0.62348980185873348</c:v>
                </c:pt>
                <c:pt idx="672">
                  <c:v>0.62348980185873348</c:v>
                </c:pt>
                <c:pt idx="673">
                  <c:v>0.62348980185873348</c:v>
                </c:pt>
                <c:pt idx="674">
                  <c:v>0.62348980185873348</c:v>
                </c:pt>
                <c:pt idx="675">
                  <c:v>0.62348980185873348</c:v>
                </c:pt>
                <c:pt idx="676">
                  <c:v>0.62348980185873348</c:v>
                </c:pt>
                <c:pt idx="677">
                  <c:v>0.62348980185873348</c:v>
                </c:pt>
                <c:pt idx="678">
                  <c:v>0.62348980185873348</c:v>
                </c:pt>
                <c:pt idx="679">
                  <c:v>0.62348980185873348</c:v>
                </c:pt>
                <c:pt idx="680">
                  <c:v>0.62348980185873348</c:v>
                </c:pt>
                <c:pt idx="681">
                  <c:v>0.62348980185873348</c:v>
                </c:pt>
                <c:pt idx="682">
                  <c:v>0.62348980185873348</c:v>
                </c:pt>
                <c:pt idx="683">
                  <c:v>0.62348980185873348</c:v>
                </c:pt>
                <c:pt idx="684">
                  <c:v>0.62348980185873348</c:v>
                </c:pt>
                <c:pt idx="685">
                  <c:v>0.62348980185873348</c:v>
                </c:pt>
                <c:pt idx="686">
                  <c:v>0.62348980185873348</c:v>
                </c:pt>
                <c:pt idx="687">
                  <c:v>0.62348980185873348</c:v>
                </c:pt>
                <c:pt idx="688">
                  <c:v>0.62348980185873348</c:v>
                </c:pt>
                <c:pt idx="689">
                  <c:v>0.62348980185873348</c:v>
                </c:pt>
                <c:pt idx="690">
                  <c:v>0.62348980185873348</c:v>
                </c:pt>
                <c:pt idx="691">
                  <c:v>0.62348980185873348</c:v>
                </c:pt>
                <c:pt idx="692">
                  <c:v>0.62348980185873348</c:v>
                </c:pt>
                <c:pt idx="693">
                  <c:v>0.62348980185873348</c:v>
                </c:pt>
                <c:pt idx="694">
                  <c:v>0.62348980185873348</c:v>
                </c:pt>
                <c:pt idx="695">
                  <c:v>0.62348980185873348</c:v>
                </c:pt>
                <c:pt idx="696">
                  <c:v>0.62348980185873348</c:v>
                </c:pt>
                <c:pt idx="697">
                  <c:v>0.62348980185873348</c:v>
                </c:pt>
                <c:pt idx="698">
                  <c:v>0.62348980185873348</c:v>
                </c:pt>
                <c:pt idx="699">
                  <c:v>0.62348980185873348</c:v>
                </c:pt>
                <c:pt idx="700">
                  <c:v>0.62348980185873348</c:v>
                </c:pt>
                <c:pt idx="701">
                  <c:v>0.62348980185873348</c:v>
                </c:pt>
                <c:pt idx="702">
                  <c:v>0.62348980185873348</c:v>
                </c:pt>
                <c:pt idx="703">
                  <c:v>0.62348980185873348</c:v>
                </c:pt>
                <c:pt idx="704">
                  <c:v>0.62348980185873348</c:v>
                </c:pt>
                <c:pt idx="705">
                  <c:v>0.62348980185873348</c:v>
                </c:pt>
                <c:pt idx="706">
                  <c:v>0.62348980185873348</c:v>
                </c:pt>
                <c:pt idx="707">
                  <c:v>0.62348980185873348</c:v>
                </c:pt>
                <c:pt idx="708">
                  <c:v>0.62348980185873348</c:v>
                </c:pt>
                <c:pt idx="709">
                  <c:v>0.62348980185873348</c:v>
                </c:pt>
                <c:pt idx="710">
                  <c:v>0.62348980185873348</c:v>
                </c:pt>
                <c:pt idx="711">
                  <c:v>0.62348980185873348</c:v>
                </c:pt>
                <c:pt idx="712">
                  <c:v>0.62348980185873348</c:v>
                </c:pt>
                <c:pt idx="713">
                  <c:v>0.62348980185873348</c:v>
                </c:pt>
                <c:pt idx="714">
                  <c:v>0.62348980185873348</c:v>
                </c:pt>
                <c:pt idx="715">
                  <c:v>0.62348980185873348</c:v>
                </c:pt>
                <c:pt idx="716">
                  <c:v>0.62348980185873348</c:v>
                </c:pt>
                <c:pt idx="717">
                  <c:v>0.62348980185873348</c:v>
                </c:pt>
                <c:pt idx="718">
                  <c:v>0.62348980185873348</c:v>
                </c:pt>
                <c:pt idx="719">
                  <c:v>0.62348980185873348</c:v>
                </c:pt>
                <c:pt idx="720">
                  <c:v>0.62348980185873348</c:v>
                </c:pt>
                <c:pt idx="721">
                  <c:v>0.62348980185873348</c:v>
                </c:pt>
                <c:pt idx="722">
                  <c:v>0.62348980185873348</c:v>
                </c:pt>
                <c:pt idx="723">
                  <c:v>0.62348980185873348</c:v>
                </c:pt>
                <c:pt idx="724">
                  <c:v>0.62348980185873348</c:v>
                </c:pt>
                <c:pt idx="725">
                  <c:v>0.62348980185873348</c:v>
                </c:pt>
                <c:pt idx="726">
                  <c:v>0.62348980185873348</c:v>
                </c:pt>
                <c:pt idx="727">
                  <c:v>0.62348980185873348</c:v>
                </c:pt>
                <c:pt idx="728">
                  <c:v>0.62348980185873348</c:v>
                </c:pt>
                <c:pt idx="729">
                  <c:v>0.62348980185873348</c:v>
                </c:pt>
                <c:pt idx="730">
                  <c:v>0.62348980185873348</c:v>
                </c:pt>
                <c:pt idx="731">
                  <c:v>0.62348980185873348</c:v>
                </c:pt>
                <c:pt idx="732">
                  <c:v>0.62348980185873348</c:v>
                </c:pt>
                <c:pt idx="733">
                  <c:v>0.62348980185873348</c:v>
                </c:pt>
                <c:pt idx="734">
                  <c:v>0.62348980185873348</c:v>
                </c:pt>
                <c:pt idx="735">
                  <c:v>0.62348980185873348</c:v>
                </c:pt>
                <c:pt idx="736">
                  <c:v>0.62348980185873348</c:v>
                </c:pt>
                <c:pt idx="737">
                  <c:v>0.62348980185873348</c:v>
                </c:pt>
                <c:pt idx="738">
                  <c:v>0.62348980185873348</c:v>
                </c:pt>
                <c:pt idx="739">
                  <c:v>0.62348980185873348</c:v>
                </c:pt>
                <c:pt idx="740">
                  <c:v>0.62348980185873348</c:v>
                </c:pt>
                <c:pt idx="741">
                  <c:v>0.62348980185873348</c:v>
                </c:pt>
                <c:pt idx="742">
                  <c:v>0.62348980185873348</c:v>
                </c:pt>
                <c:pt idx="743">
                  <c:v>0.62348980185873348</c:v>
                </c:pt>
                <c:pt idx="744">
                  <c:v>0.62348980185873348</c:v>
                </c:pt>
                <c:pt idx="745">
                  <c:v>0.62348980185873348</c:v>
                </c:pt>
                <c:pt idx="746">
                  <c:v>0.62348980185873348</c:v>
                </c:pt>
                <c:pt idx="747">
                  <c:v>0.62348980185873348</c:v>
                </c:pt>
                <c:pt idx="748">
                  <c:v>0.62348980185873348</c:v>
                </c:pt>
                <c:pt idx="749">
                  <c:v>0.62348980185873348</c:v>
                </c:pt>
                <c:pt idx="750">
                  <c:v>0.62348980185873348</c:v>
                </c:pt>
                <c:pt idx="751">
                  <c:v>0.62348980185873348</c:v>
                </c:pt>
                <c:pt idx="752">
                  <c:v>0.62348980185873348</c:v>
                </c:pt>
                <c:pt idx="753">
                  <c:v>0.62348980185873348</c:v>
                </c:pt>
                <c:pt idx="754">
                  <c:v>0.62348980185873348</c:v>
                </c:pt>
                <c:pt idx="755">
                  <c:v>0.62348980185873348</c:v>
                </c:pt>
                <c:pt idx="756">
                  <c:v>0.62348980185873348</c:v>
                </c:pt>
                <c:pt idx="757">
                  <c:v>0.62348980185873348</c:v>
                </c:pt>
                <c:pt idx="758">
                  <c:v>0.62348980185873348</c:v>
                </c:pt>
                <c:pt idx="759">
                  <c:v>0.62348980185873348</c:v>
                </c:pt>
                <c:pt idx="760">
                  <c:v>0.62348980185873348</c:v>
                </c:pt>
                <c:pt idx="761">
                  <c:v>0.62348980185873348</c:v>
                </c:pt>
                <c:pt idx="762">
                  <c:v>0.62348980185873348</c:v>
                </c:pt>
                <c:pt idx="763">
                  <c:v>0.62348980185873348</c:v>
                </c:pt>
                <c:pt idx="764">
                  <c:v>0.62348980185873348</c:v>
                </c:pt>
                <c:pt idx="765">
                  <c:v>0.62348980185873348</c:v>
                </c:pt>
                <c:pt idx="766">
                  <c:v>0.62348980185873348</c:v>
                </c:pt>
                <c:pt idx="767">
                  <c:v>0.62348980185873348</c:v>
                </c:pt>
                <c:pt idx="768">
                  <c:v>0.62348980185873348</c:v>
                </c:pt>
                <c:pt idx="769">
                  <c:v>0.62348980185873348</c:v>
                </c:pt>
                <c:pt idx="770">
                  <c:v>0.62348980185873348</c:v>
                </c:pt>
                <c:pt idx="771">
                  <c:v>0.62348980185873348</c:v>
                </c:pt>
                <c:pt idx="772">
                  <c:v>0.62348980185873348</c:v>
                </c:pt>
                <c:pt idx="773">
                  <c:v>0.62348980185873348</c:v>
                </c:pt>
                <c:pt idx="774">
                  <c:v>0.62348980185873348</c:v>
                </c:pt>
                <c:pt idx="775">
                  <c:v>0.62348980185873348</c:v>
                </c:pt>
                <c:pt idx="776">
                  <c:v>0.62348980185873348</c:v>
                </c:pt>
                <c:pt idx="777">
                  <c:v>0.62348980185873348</c:v>
                </c:pt>
                <c:pt idx="778">
                  <c:v>0.62348980185873348</c:v>
                </c:pt>
                <c:pt idx="779">
                  <c:v>0.62348980185873348</c:v>
                </c:pt>
                <c:pt idx="780">
                  <c:v>0.62348980185873348</c:v>
                </c:pt>
                <c:pt idx="781">
                  <c:v>0.62348980185873348</c:v>
                </c:pt>
                <c:pt idx="782">
                  <c:v>0.62348980185873348</c:v>
                </c:pt>
                <c:pt idx="783">
                  <c:v>0.62348980185873348</c:v>
                </c:pt>
                <c:pt idx="784">
                  <c:v>0.62348980185873348</c:v>
                </c:pt>
                <c:pt idx="785">
                  <c:v>0.62348980185873348</c:v>
                </c:pt>
                <c:pt idx="786">
                  <c:v>0.62348980185873348</c:v>
                </c:pt>
                <c:pt idx="787">
                  <c:v>0.62348980185873348</c:v>
                </c:pt>
                <c:pt idx="788">
                  <c:v>0.62348980185873348</c:v>
                </c:pt>
                <c:pt idx="789">
                  <c:v>0.62348980185873348</c:v>
                </c:pt>
                <c:pt idx="790">
                  <c:v>0.62348980185873348</c:v>
                </c:pt>
                <c:pt idx="791">
                  <c:v>0.62348980185873348</c:v>
                </c:pt>
                <c:pt idx="792">
                  <c:v>0.62348980185873348</c:v>
                </c:pt>
                <c:pt idx="793">
                  <c:v>0.62348980185873348</c:v>
                </c:pt>
                <c:pt idx="794">
                  <c:v>0.62348980185873348</c:v>
                </c:pt>
                <c:pt idx="795">
                  <c:v>0.62348980185873348</c:v>
                </c:pt>
                <c:pt idx="796">
                  <c:v>0.62348980185873348</c:v>
                </c:pt>
                <c:pt idx="797">
                  <c:v>0.62348980185873348</c:v>
                </c:pt>
                <c:pt idx="798">
                  <c:v>0.62348980185873348</c:v>
                </c:pt>
                <c:pt idx="799">
                  <c:v>0.62348980185873348</c:v>
                </c:pt>
                <c:pt idx="800">
                  <c:v>0.62348980185873348</c:v>
                </c:pt>
                <c:pt idx="801">
                  <c:v>0.62348980185873348</c:v>
                </c:pt>
                <c:pt idx="802">
                  <c:v>0.62348980185873348</c:v>
                </c:pt>
                <c:pt idx="803">
                  <c:v>0.62348980185873348</c:v>
                </c:pt>
                <c:pt idx="804">
                  <c:v>0.62348980185873348</c:v>
                </c:pt>
                <c:pt idx="805">
                  <c:v>0.62348980185873348</c:v>
                </c:pt>
                <c:pt idx="806">
                  <c:v>0.62348980185873348</c:v>
                </c:pt>
                <c:pt idx="807">
                  <c:v>0.62348980185873348</c:v>
                </c:pt>
                <c:pt idx="808">
                  <c:v>0.62348980185873348</c:v>
                </c:pt>
                <c:pt idx="809">
                  <c:v>0.62348980185873348</c:v>
                </c:pt>
                <c:pt idx="810">
                  <c:v>0.62348980185873348</c:v>
                </c:pt>
                <c:pt idx="811">
                  <c:v>0.62348980185873348</c:v>
                </c:pt>
                <c:pt idx="812">
                  <c:v>0.62348980185873348</c:v>
                </c:pt>
                <c:pt idx="813">
                  <c:v>0.62348980185873348</c:v>
                </c:pt>
                <c:pt idx="814">
                  <c:v>0.62348980185873348</c:v>
                </c:pt>
                <c:pt idx="815">
                  <c:v>0.62348980185873348</c:v>
                </c:pt>
                <c:pt idx="816">
                  <c:v>0.62348980185873348</c:v>
                </c:pt>
                <c:pt idx="817">
                  <c:v>0.62348980185873348</c:v>
                </c:pt>
                <c:pt idx="818">
                  <c:v>0.62348980185873348</c:v>
                </c:pt>
                <c:pt idx="819">
                  <c:v>0.62348980185873348</c:v>
                </c:pt>
                <c:pt idx="820">
                  <c:v>0.62348980185873348</c:v>
                </c:pt>
                <c:pt idx="821">
                  <c:v>0.62348980185873348</c:v>
                </c:pt>
                <c:pt idx="822">
                  <c:v>0.62348980185873348</c:v>
                </c:pt>
                <c:pt idx="823">
                  <c:v>0.62348980185873348</c:v>
                </c:pt>
                <c:pt idx="824">
                  <c:v>0.62348980185873348</c:v>
                </c:pt>
                <c:pt idx="825">
                  <c:v>0.62348980185873348</c:v>
                </c:pt>
                <c:pt idx="826">
                  <c:v>0.62348980185873348</c:v>
                </c:pt>
                <c:pt idx="827">
                  <c:v>0.62348980185873348</c:v>
                </c:pt>
                <c:pt idx="828">
                  <c:v>0.62348980185873348</c:v>
                </c:pt>
                <c:pt idx="829">
                  <c:v>0.62348980185873348</c:v>
                </c:pt>
                <c:pt idx="830">
                  <c:v>0.62348980185873348</c:v>
                </c:pt>
                <c:pt idx="831">
                  <c:v>0.62348980185873348</c:v>
                </c:pt>
                <c:pt idx="832">
                  <c:v>0.62348980185873348</c:v>
                </c:pt>
                <c:pt idx="833">
                  <c:v>0.62348980185873348</c:v>
                </c:pt>
                <c:pt idx="834">
                  <c:v>0.62348980185873348</c:v>
                </c:pt>
                <c:pt idx="835">
                  <c:v>0.62348980185873348</c:v>
                </c:pt>
                <c:pt idx="836">
                  <c:v>0.62348980185873348</c:v>
                </c:pt>
                <c:pt idx="837">
                  <c:v>0.62348980185873348</c:v>
                </c:pt>
                <c:pt idx="838">
                  <c:v>0.62348980185873348</c:v>
                </c:pt>
                <c:pt idx="839">
                  <c:v>0.62348980185873348</c:v>
                </c:pt>
                <c:pt idx="840">
                  <c:v>0.62348980185873348</c:v>
                </c:pt>
                <c:pt idx="841">
                  <c:v>0.62348980185873348</c:v>
                </c:pt>
                <c:pt idx="842">
                  <c:v>0.62348980185873348</c:v>
                </c:pt>
                <c:pt idx="843">
                  <c:v>0.62348980185873348</c:v>
                </c:pt>
                <c:pt idx="844">
                  <c:v>0.62348980185873348</c:v>
                </c:pt>
                <c:pt idx="845">
                  <c:v>0.62348980185873348</c:v>
                </c:pt>
                <c:pt idx="846">
                  <c:v>0.62348980185873348</c:v>
                </c:pt>
                <c:pt idx="847">
                  <c:v>0.62348980185873348</c:v>
                </c:pt>
                <c:pt idx="848">
                  <c:v>0.62348980185873348</c:v>
                </c:pt>
                <c:pt idx="849">
                  <c:v>0.62348980185873348</c:v>
                </c:pt>
                <c:pt idx="850">
                  <c:v>0.62348980185873348</c:v>
                </c:pt>
                <c:pt idx="851">
                  <c:v>0.62348980185873348</c:v>
                </c:pt>
                <c:pt idx="852">
                  <c:v>0.62348980185873348</c:v>
                </c:pt>
                <c:pt idx="853">
                  <c:v>0.62348980185873348</c:v>
                </c:pt>
                <c:pt idx="854">
                  <c:v>0.62348980185873348</c:v>
                </c:pt>
                <c:pt idx="855">
                  <c:v>0.62348980185873348</c:v>
                </c:pt>
                <c:pt idx="856">
                  <c:v>0.62348980185873348</c:v>
                </c:pt>
                <c:pt idx="857">
                  <c:v>0.62348980185873348</c:v>
                </c:pt>
                <c:pt idx="858">
                  <c:v>0.62348980185873348</c:v>
                </c:pt>
                <c:pt idx="859">
                  <c:v>0.62348980185873348</c:v>
                </c:pt>
                <c:pt idx="860">
                  <c:v>0.62348980185873348</c:v>
                </c:pt>
                <c:pt idx="861">
                  <c:v>0.62348980185873348</c:v>
                </c:pt>
                <c:pt idx="862">
                  <c:v>0.62348980185873348</c:v>
                </c:pt>
                <c:pt idx="863">
                  <c:v>0.62348980185873348</c:v>
                </c:pt>
                <c:pt idx="864">
                  <c:v>0.62348980185873348</c:v>
                </c:pt>
                <c:pt idx="865">
                  <c:v>0.62348980185873348</c:v>
                </c:pt>
                <c:pt idx="866">
                  <c:v>0.62348980185873348</c:v>
                </c:pt>
                <c:pt idx="867">
                  <c:v>0.62348980185873348</c:v>
                </c:pt>
                <c:pt idx="868">
                  <c:v>0.62348980185873348</c:v>
                </c:pt>
                <c:pt idx="869">
                  <c:v>0.62348980185873348</c:v>
                </c:pt>
                <c:pt idx="870">
                  <c:v>0.62348980185873348</c:v>
                </c:pt>
                <c:pt idx="871">
                  <c:v>0.62348980185873348</c:v>
                </c:pt>
                <c:pt idx="872">
                  <c:v>0.62348980185873348</c:v>
                </c:pt>
                <c:pt idx="873">
                  <c:v>0.62348980185873348</c:v>
                </c:pt>
                <c:pt idx="874">
                  <c:v>0.62348980185873348</c:v>
                </c:pt>
                <c:pt idx="875">
                  <c:v>0.62348980185873348</c:v>
                </c:pt>
                <c:pt idx="876">
                  <c:v>0.62348980185873348</c:v>
                </c:pt>
                <c:pt idx="877">
                  <c:v>0.62348980185873348</c:v>
                </c:pt>
                <c:pt idx="878">
                  <c:v>0.62348980185873348</c:v>
                </c:pt>
                <c:pt idx="879">
                  <c:v>0.62348980185873348</c:v>
                </c:pt>
                <c:pt idx="880">
                  <c:v>0.62348980185873348</c:v>
                </c:pt>
                <c:pt idx="881">
                  <c:v>0.62348980185873348</c:v>
                </c:pt>
                <c:pt idx="882">
                  <c:v>0.62348980185873348</c:v>
                </c:pt>
                <c:pt idx="883">
                  <c:v>0.62348980185873348</c:v>
                </c:pt>
                <c:pt idx="884">
                  <c:v>0.62348980185873348</c:v>
                </c:pt>
                <c:pt idx="885">
                  <c:v>0.62348980185873348</c:v>
                </c:pt>
                <c:pt idx="886">
                  <c:v>0.62348980185873348</c:v>
                </c:pt>
                <c:pt idx="887">
                  <c:v>0.62348980185873348</c:v>
                </c:pt>
                <c:pt idx="888">
                  <c:v>0.62348980185873348</c:v>
                </c:pt>
                <c:pt idx="889">
                  <c:v>0.62348980185873348</c:v>
                </c:pt>
                <c:pt idx="890">
                  <c:v>0.62348980185873348</c:v>
                </c:pt>
                <c:pt idx="891">
                  <c:v>0.62348980185873348</c:v>
                </c:pt>
                <c:pt idx="892">
                  <c:v>0.62348980185873348</c:v>
                </c:pt>
                <c:pt idx="893">
                  <c:v>0.62348980185873348</c:v>
                </c:pt>
                <c:pt idx="894">
                  <c:v>0.62348980185873348</c:v>
                </c:pt>
                <c:pt idx="895">
                  <c:v>0.62348980185873348</c:v>
                </c:pt>
                <c:pt idx="896">
                  <c:v>0.62348980185873348</c:v>
                </c:pt>
                <c:pt idx="897">
                  <c:v>0.62348980185873348</c:v>
                </c:pt>
                <c:pt idx="898">
                  <c:v>0.62348980185873348</c:v>
                </c:pt>
                <c:pt idx="899">
                  <c:v>0.62348980185873348</c:v>
                </c:pt>
                <c:pt idx="900">
                  <c:v>0.62348980185873348</c:v>
                </c:pt>
                <c:pt idx="901">
                  <c:v>0.62348980185873348</c:v>
                </c:pt>
                <c:pt idx="902">
                  <c:v>0.62348980185873348</c:v>
                </c:pt>
                <c:pt idx="903">
                  <c:v>0.62348980185873348</c:v>
                </c:pt>
                <c:pt idx="904">
                  <c:v>0.62348980185873348</c:v>
                </c:pt>
                <c:pt idx="905">
                  <c:v>0.62348980185873348</c:v>
                </c:pt>
                <c:pt idx="906">
                  <c:v>0.62348980185873348</c:v>
                </c:pt>
                <c:pt idx="907">
                  <c:v>0.62348980185873348</c:v>
                </c:pt>
                <c:pt idx="908">
                  <c:v>0.62348980185873348</c:v>
                </c:pt>
                <c:pt idx="909">
                  <c:v>0.62348980185873348</c:v>
                </c:pt>
                <c:pt idx="910">
                  <c:v>0.62348980185873348</c:v>
                </c:pt>
                <c:pt idx="911">
                  <c:v>0.62348980185873348</c:v>
                </c:pt>
                <c:pt idx="912">
                  <c:v>0.62348980185873348</c:v>
                </c:pt>
                <c:pt idx="913">
                  <c:v>0.62348980185873348</c:v>
                </c:pt>
                <c:pt idx="914">
                  <c:v>0.62348980185873348</c:v>
                </c:pt>
                <c:pt idx="915">
                  <c:v>0.62348980185873348</c:v>
                </c:pt>
                <c:pt idx="916">
                  <c:v>0.62348980185873348</c:v>
                </c:pt>
                <c:pt idx="917">
                  <c:v>0.62348980185873348</c:v>
                </c:pt>
                <c:pt idx="918">
                  <c:v>0.62348980185873348</c:v>
                </c:pt>
                <c:pt idx="919">
                  <c:v>0.62348980185873348</c:v>
                </c:pt>
                <c:pt idx="920">
                  <c:v>0.62348980185873348</c:v>
                </c:pt>
                <c:pt idx="921">
                  <c:v>0.62348980185873348</c:v>
                </c:pt>
                <c:pt idx="922">
                  <c:v>0.62348980185873348</c:v>
                </c:pt>
                <c:pt idx="923">
                  <c:v>0.62348980185873348</c:v>
                </c:pt>
                <c:pt idx="924">
                  <c:v>0.62348980185873348</c:v>
                </c:pt>
                <c:pt idx="925">
                  <c:v>0.62348980185873348</c:v>
                </c:pt>
                <c:pt idx="926">
                  <c:v>0.62348980185873348</c:v>
                </c:pt>
                <c:pt idx="927">
                  <c:v>0.62348980185873348</c:v>
                </c:pt>
                <c:pt idx="928">
                  <c:v>0.62348980185873348</c:v>
                </c:pt>
                <c:pt idx="929">
                  <c:v>0.62348980185873348</c:v>
                </c:pt>
                <c:pt idx="930">
                  <c:v>0.62348980185873348</c:v>
                </c:pt>
                <c:pt idx="931">
                  <c:v>0.62348980185873348</c:v>
                </c:pt>
                <c:pt idx="932">
                  <c:v>0.62348980185873348</c:v>
                </c:pt>
                <c:pt idx="933">
                  <c:v>0.62348980185873348</c:v>
                </c:pt>
                <c:pt idx="934">
                  <c:v>0.62348980185873348</c:v>
                </c:pt>
                <c:pt idx="935">
                  <c:v>0.62348980185873348</c:v>
                </c:pt>
                <c:pt idx="936">
                  <c:v>0.62348980185873348</c:v>
                </c:pt>
                <c:pt idx="937">
                  <c:v>0.62348980185873348</c:v>
                </c:pt>
                <c:pt idx="938">
                  <c:v>0.62348980185873348</c:v>
                </c:pt>
                <c:pt idx="939">
                  <c:v>0.62348980185873348</c:v>
                </c:pt>
                <c:pt idx="940">
                  <c:v>0.62348980185873348</c:v>
                </c:pt>
                <c:pt idx="941">
                  <c:v>0.62348980185873348</c:v>
                </c:pt>
                <c:pt idx="942">
                  <c:v>0.62348980185873348</c:v>
                </c:pt>
                <c:pt idx="943">
                  <c:v>0.62348980185873348</c:v>
                </c:pt>
                <c:pt idx="944">
                  <c:v>0.62348980185873348</c:v>
                </c:pt>
                <c:pt idx="945">
                  <c:v>0.62348980185873348</c:v>
                </c:pt>
                <c:pt idx="946">
                  <c:v>0.62348980185873348</c:v>
                </c:pt>
                <c:pt idx="947">
                  <c:v>0.62348980185873348</c:v>
                </c:pt>
                <c:pt idx="948">
                  <c:v>0.62348980185873348</c:v>
                </c:pt>
                <c:pt idx="949">
                  <c:v>0.62348980185873348</c:v>
                </c:pt>
                <c:pt idx="950">
                  <c:v>0.62348980185873348</c:v>
                </c:pt>
                <c:pt idx="951">
                  <c:v>0.62348980185873348</c:v>
                </c:pt>
                <c:pt idx="952">
                  <c:v>0.62348980185873348</c:v>
                </c:pt>
                <c:pt idx="953">
                  <c:v>0.62348980185873348</c:v>
                </c:pt>
                <c:pt idx="954">
                  <c:v>0.62348980185873348</c:v>
                </c:pt>
                <c:pt idx="955">
                  <c:v>0.62348980185873348</c:v>
                </c:pt>
                <c:pt idx="956">
                  <c:v>0.62348980185873348</c:v>
                </c:pt>
                <c:pt idx="957">
                  <c:v>0.62348980185873348</c:v>
                </c:pt>
                <c:pt idx="958">
                  <c:v>0.62348980185873348</c:v>
                </c:pt>
                <c:pt idx="959">
                  <c:v>0.62348980185873348</c:v>
                </c:pt>
                <c:pt idx="960">
                  <c:v>0.62348980185873348</c:v>
                </c:pt>
                <c:pt idx="961">
                  <c:v>0.62348980185873348</c:v>
                </c:pt>
                <c:pt idx="962">
                  <c:v>0.62348980185873348</c:v>
                </c:pt>
                <c:pt idx="963">
                  <c:v>0.62348980185873348</c:v>
                </c:pt>
                <c:pt idx="964">
                  <c:v>0.62348980185873348</c:v>
                </c:pt>
                <c:pt idx="965">
                  <c:v>0.62348980185873348</c:v>
                </c:pt>
                <c:pt idx="966">
                  <c:v>0.62348980185873348</c:v>
                </c:pt>
                <c:pt idx="967">
                  <c:v>0.62348980185873348</c:v>
                </c:pt>
                <c:pt idx="968">
                  <c:v>0.62348980185873348</c:v>
                </c:pt>
                <c:pt idx="969">
                  <c:v>0.62348980185873348</c:v>
                </c:pt>
                <c:pt idx="970">
                  <c:v>0.62348980185873348</c:v>
                </c:pt>
                <c:pt idx="971">
                  <c:v>0.62348980185873348</c:v>
                </c:pt>
                <c:pt idx="972">
                  <c:v>0.62348980185873348</c:v>
                </c:pt>
                <c:pt idx="973">
                  <c:v>0.62348980185873348</c:v>
                </c:pt>
                <c:pt idx="974">
                  <c:v>0.62348980185873348</c:v>
                </c:pt>
                <c:pt idx="975">
                  <c:v>0.62348980185873348</c:v>
                </c:pt>
                <c:pt idx="976">
                  <c:v>0.62348980185873348</c:v>
                </c:pt>
                <c:pt idx="977">
                  <c:v>0.62348980185873348</c:v>
                </c:pt>
                <c:pt idx="978">
                  <c:v>0.62348980185873348</c:v>
                </c:pt>
                <c:pt idx="979">
                  <c:v>0.62348980185873348</c:v>
                </c:pt>
                <c:pt idx="980">
                  <c:v>0.62348980185873348</c:v>
                </c:pt>
                <c:pt idx="981">
                  <c:v>0.62348980185873348</c:v>
                </c:pt>
                <c:pt idx="982">
                  <c:v>0.62348980185873348</c:v>
                </c:pt>
                <c:pt idx="983">
                  <c:v>0.62348980185873348</c:v>
                </c:pt>
                <c:pt idx="984">
                  <c:v>0.62348980185873348</c:v>
                </c:pt>
                <c:pt idx="985">
                  <c:v>0.62348980185873348</c:v>
                </c:pt>
                <c:pt idx="986">
                  <c:v>0.62348980185873348</c:v>
                </c:pt>
                <c:pt idx="987">
                  <c:v>0.62348980185873348</c:v>
                </c:pt>
                <c:pt idx="988">
                  <c:v>0.62348980185873348</c:v>
                </c:pt>
                <c:pt idx="989">
                  <c:v>0.62348980185873348</c:v>
                </c:pt>
                <c:pt idx="990">
                  <c:v>0.62348980185873348</c:v>
                </c:pt>
                <c:pt idx="991">
                  <c:v>0.62348980185873348</c:v>
                </c:pt>
                <c:pt idx="992">
                  <c:v>0.62348980185873348</c:v>
                </c:pt>
                <c:pt idx="993">
                  <c:v>0.62348980185873348</c:v>
                </c:pt>
                <c:pt idx="994">
                  <c:v>0.62348980185873348</c:v>
                </c:pt>
                <c:pt idx="995">
                  <c:v>0.62348980185873348</c:v>
                </c:pt>
                <c:pt idx="996">
                  <c:v>0.62348980185873348</c:v>
                </c:pt>
                <c:pt idx="997">
                  <c:v>0.62348980185873348</c:v>
                </c:pt>
                <c:pt idx="998">
                  <c:v>0.62348980185873348</c:v>
                </c:pt>
                <c:pt idx="999">
                  <c:v>0.62348980185873348</c:v>
                </c:pt>
                <c:pt idx="1000">
                  <c:v>0.62348980185873348</c:v>
                </c:pt>
                <c:pt idx="1001">
                  <c:v>0.62348980185873348</c:v>
                </c:pt>
                <c:pt idx="1002">
                  <c:v>0.62348980185873348</c:v>
                </c:pt>
                <c:pt idx="1003">
                  <c:v>0.62348980185873348</c:v>
                </c:pt>
                <c:pt idx="1004">
                  <c:v>0.62348980185873348</c:v>
                </c:pt>
                <c:pt idx="1005">
                  <c:v>0.62348980185873348</c:v>
                </c:pt>
                <c:pt idx="1006">
                  <c:v>0.62348980185873348</c:v>
                </c:pt>
                <c:pt idx="1007">
                  <c:v>0.62348980185873348</c:v>
                </c:pt>
                <c:pt idx="1008">
                  <c:v>0.62348980185873348</c:v>
                </c:pt>
                <c:pt idx="1009">
                  <c:v>0.62348980185873348</c:v>
                </c:pt>
                <c:pt idx="1010">
                  <c:v>0.62348980185873348</c:v>
                </c:pt>
                <c:pt idx="1011">
                  <c:v>0.62348980185873348</c:v>
                </c:pt>
                <c:pt idx="1012">
                  <c:v>0.62348980185873348</c:v>
                </c:pt>
                <c:pt idx="1013">
                  <c:v>0.62348980185873348</c:v>
                </c:pt>
                <c:pt idx="1014">
                  <c:v>0.62348980185873348</c:v>
                </c:pt>
                <c:pt idx="1015">
                  <c:v>0.62348980185873348</c:v>
                </c:pt>
                <c:pt idx="1016">
                  <c:v>0.62348980185873348</c:v>
                </c:pt>
                <c:pt idx="1017">
                  <c:v>0.62348980185873348</c:v>
                </c:pt>
                <c:pt idx="1018">
                  <c:v>0.62348980185873348</c:v>
                </c:pt>
                <c:pt idx="1019">
                  <c:v>0.62348980185873348</c:v>
                </c:pt>
                <c:pt idx="1020">
                  <c:v>0.62348980185873348</c:v>
                </c:pt>
                <c:pt idx="1021">
                  <c:v>0.62348980185873348</c:v>
                </c:pt>
                <c:pt idx="1022">
                  <c:v>0.62348980185873348</c:v>
                </c:pt>
                <c:pt idx="1023">
                  <c:v>0.62348980185873348</c:v>
                </c:pt>
                <c:pt idx="1024">
                  <c:v>0.62348980185873348</c:v>
                </c:pt>
                <c:pt idx="1025">
                  <c:v>0.62348980185873348</c:v>
                </c:pt>
                <c:pt idx="1026">
                  <c:v>0.62348980185873348</c:v>
                </c:pt>
                <c:pt idx="1027">
                  <c:v>0.62348980185873348</c:v>
                </c:pt>
                <c:pt idx="1028">
                  <c:v>0.62348980185873348</c:v>
                </c:pt>
                <c:pt idx="1029">
                  <c:v>0.62348980185873348</c:v>
                </c:pt>
                <c:pt idx="1030">
                  <c:v>0.62348980185873348</c:v>
                </c:pt>
                <c:pt idx="1031">
                  <c:v>0.62348980185873348</c:v>
                </c:pt>
                <c:pt idx="1032">
                  <c:v>0.62348980185873348</c:v>
                </c:pt>
                <c:pt idx="1033">
                  <c:v>0.62348980185873348</c:v>
                </c:pt>
                <c:pt idx="1034">
                  <c:v>0.62348980185873348</c:v>
                </c:pt>
                <c:pt idx="1035">
                  <c:v>0.62348980185873348</c:v>
                </c:pt>
                <c:pt idx="1036">
                  <c:v>0.62348980185873348</c:v>
                </c:pt>
                <c:pt idx="1037">
                  <c:v>0.62348980185873348</c:v>
                </c:pt>
                <c:pt idx="1038">
                  <c:v>0.62348980185873348</c:v>
                </c:pt>
                <c:pt idx="1039">
                  <c:v>0.62348980185873348</c:v>
                </c:pt>
                <c:pt idx="1040">
                  <c:v>0.62348980185873348</c:v>
                </c:pt>
                <c:pt idx="1041">
                  <c:v>0.62348980185873348</c:v>
                </c:pt>
                <c:pt idx="1042">
                  <c:v>0.62348980185873348</c:v>
                </c:pt>
                <c:pt idx="1043">
                  <c:v>0.62348980185873348</c:v>
                </c:pt>
                <c:pt idx="1044">
                  <c:v>0.62348980185873348</c:v>
                </c:pt>
                <c:pt idx="1045">
                  <c:v>0.62348980185873348</c:v>
                </c:pt>
                <c:pt idx="1046">
                  <c:v>0.62348980185873348</c:v>
                </c:pt>
                <c:pt idx="1047">
                  <c:v>0.62348980185873348</c:v>
                </c:pt>
                <c:pt idx="1048">
                  <c:v>0.62348980185873348</c:v>
                </c:pt>
                <c:pt idx="1049">
                  <c:v>0.62348980185873348</c:v>
                </c:pt>
                <c:pt idx="1050">
                  <c:v>0.62348980185873348</c:v>
                </c:pt>
                <c:pt idx="1051">
                  <c:v>0.62348980185873348</c:v>
                </c:pt>
                <c:pt idx="1052">
                  <c:v>0.62348980185873348</c:v>
                </c:pt>
                <c:pt idx="1053">
                  <c:v>0.62348980185873348</c:v>
                </c:pt>
                <c:pt idx="1054">
                  <c:v>0.62348980185873348</c:v>
                </c:pt>
                <c:pt idx="1055">
                  <c:v>0.62348980185873348</c:v>
                </c:pt>
                <c:pt idx="1056">
                  <c:v>0.62348980185873348</c:v>
                </c:pt>
                <c:pt idx="1057">
                  <c:v>0.62348980185873348</c:v>
                </c:pt>
                <c:pt idx="1058">
                  <c:v>0.62348980185873348</c:v>
                </c:pt>
                <c:pt idx="1059">
                  <c:v>0.62348980185873348</c:v>
                </c:pt>
                <c:pt idx="1060">
                  <c:v>0.62348980185873348</c:v>
                </c:pt>
                <c:pt idx="1061">
                  <c:v>0.62348980185873348</c:v>
                </c:pt>
                <c:pt idx="1062">
                  <c:v>0.62348980185873348</c:v>
                </c:pt>
                <c:pt idx="1063">
                  <c:v>0.62348980185873348</c:v>
                </c:pt>
                <c:pt idx="1064">
                  <c:v>0.62348980185873348</c:v>
                </c:pt>
                <c:pt idx="1065">
                  <c:v>0.62348980185873348</c:v>
                </c:pt>
                <c:pt idx="1066">
                  <c:v>0.62348980185873348</c:v>
                </c:pt>
                <c:pt idx="1067">
                  <c:v>0.62348980185873348</c:v>
                </c:pt>
                <c:pt idx="1068">
                  <c:v>0.62348980185873348</c:v>
                </c:pt>
                <c:pt idx="1069">
                  <c:v>0.62348980185873348</c:v>
                </c:pt>
                <c:pt idx="1070">
                  <c:v>0.62348980185873348</c:v>
                </c:pt>
                <c:pt idx="1071">
                  <c:v>0.62348980185873348</c:v>
                </c:pt>
                <c:pt idx="1072">
                  <c:v>0.62348980185873348</c:v>
                </c:pt>
                <c:pt idx="1073">
                  <c:v>0.62348980185873348</c:v>
                </c:pt>
                <c:pt idx="1074">
                  <c:v>0.62348980185873348</c:v>
                </c:pt>
                <c:pt idx="1075">
                  <c:v>0.62348980185873348</c:v>
                </c:pt>
                <c:pt idx="1076">
                  <c:v>0.62348980185873348</c:v>
                </c:pt>
                <c:pt idx="1077">
                  <c:v>0.62348980185873348</c:v>
                </c:pt>
                <c:pt idx="1078">
                  <c:v>0.62348980185873348</c:v>
                </c:pt>
                <c:pt idx="1079">
                  <c:v>0.62348980185873348</c:v>
                </c:pt>
                <c:pt idx="1080">
                  <c:v>0.62348980185873348</c:v>
                </c:pt>
                <c:pt idx="1081">
                  <c:v>0.62348980185873348</c:v>
                </c:pt>
                <c:pt idx="1082">
                  <c:v>0.62348980185873348</c:v>
                </c:pt>
                <c:pt idx="1083">
                  <c:v>0.62348980185873348</c:v>
                </c:pt>
                <c:pt idx="1084">
                  <c:v>0.62348980185873348</c:v>
                </c:pt>
                <c:pt idx="1085">
                  <c:v>0.62348980185873348</c:v>
                </c:pt>
                <c:pt idx="1086">
                  <c:v>0.62348980185873348</c:v>
                </c:pt>
                <c:pt idx="1087">
                  <c:v>0.62348980185873348</c:v>
                </c:pt>
                <c:pt idx="1088">
                  <c:v>0.62348980185873348</c:v>
                </c:pt>
                <c:pt idx="1089">
                  <c:v>0.62348980185873348</c:v>
                </c:pt>
                <c:pt idx="1090">
                  <c:v>0.62348980185873348</c:v>
                </c:pt>
                <c:pt idx="1091">
                  <c:v>0.62348980185873348</c:v>
                </c:pt>
                <c:pt idx="1092">
                  <c:v>0.62348980185873348</c:v>
                </c:pt>
                <c:pt idx="1093">
                  <c:v>0.62348980185873348</c:v>
                </c:pt>
                <c:pt idx="1094">
                  <c:v>0.62348980185873348</c:v>
                </c:pt>
                <c:pt idx="1095">
                  <c:v>0.62348980185873348</c:v>
                </c:pt>
                <c:pt idx="1096">
                  <c:v>0.62348980185873348</c:v>
                </c:pt>
                <c:pt idx="1097">
                  <c:v>0.62348980185873348</c:v>
                </c:pt>
                <c:pt idx="1098">
                  <c:v>0.62348980185873348</c:v>
                </c:pt>
                <c:pt idx="1099">
                  <c:v>0.62348980185873348</c:v>
                </c:pt>
                <c:pt idx="1100">
                  <c:v>0.62348980185873348</c:v>
                </c:pt>
                <c:pt idx="1101">
                  <c:v>0.62348980185873348</c:v>
                </c:pt>
                <c:pt idx="1102">
                  <c:v>0.62348980185873348</c:v>
                </c:pt>
                <c:pt idx="1103">
                  <c:v>0.62348980185873348</c:v>
                </c:pt>
                <c:pt idx="1104">
                  <c:v>0.62348980185873348</c:v>
                </c:pt>
                <c:pt idx="1105">
                  <c:v>0.62348980185873348</c:v>
                </c:pt>
                <c:pt idx="1106">
                  <c:v>0.62348980185873348</c:v>
                </c:pt>
                <c:pt idx="1107">
                  <c:v>0.62348980185873348</c:v>
                </c:pt>
                <c:pt idx="1108">
                  <c:v>0.62348980185873348</c:v>
                </c:pt>
                <c:pt idx="1109">
                  <c:v>0.62348980185873348</c:v>
                </c:pt>
                <c:pt idx="1110">
                  <c:v>0.62348980185873348</c:v>
                </c:pt>
                <c:pt idx="1111">
                  <c:v>0.62348980185873348</c:v>
                </c:pt>
                <c:pt idx="1112">
                  <c:v>0.62348980185873348</c:v>
                </c:pt>
                <c:pt idx="1113">
                  <c:v>0.62348980185873348</c:v>
                </c:pt>
                <c:pt idx="1114">
                  <c:v>0.62348980185873348</c:v>
                </c:pt>
                <c:pt idx="1115">
                  <c:v>0.62348980185873348</c:v>
                </c:pt>
                <c:pt idx="1116">
                  <c:v>0.62348980185873348</c:v>
                </c:pt>
                <c:pt idx="1117">
                  <c:v>0.62348980185873348</c:v>
                </c:pt>
                <c:pt idx="1118">
                  <c:v>0.62348980185873348</c:v>
                </c:pt>
                <c:pt idx="1119">
                  <c:v>0.62348980185873348</c:v>
                </c:pt>
                <c:pt idx="1120">
                  <c:v>0.62348980185873348</c:v>
                </c:pt>
                <c:pt idx="1121">
                  <c:v>0.62348980185873348</c:v>
                </c:pt>
                <c:pt idx="1122">
                  <c:v>0.62348980185873348</c:v>
                </c:pt>
                <c:pt idx="1123">
                  <c:v>0.62348980185873348</c:v>
                </c:pt>
                <c:pt idx="1124">
                  <c:v>0.62348980185873348</c:v>
                </c:pt>
                <c:pt idx="1125">
                  <c:v>0.62348980185873348</c:v>
                </c:pt>
                <c:pt idx="1126">
                  <c:v>0.62348980185873348</c:v>
                </c:pt>
                <c:pt idx="1127">
                  <c:v>0.62348980185873348</c:v>
                </c:pt>
                <c:pt idx="1128">
                  <c:v>0.62348980185873348</c:v>
                </c:pt>
                <c:pt idx="1129">
                  <c:v>0.62348980185873348</c:v>
                </c:pt>
                <c:pt idx="1130">
                  <c:v>0.62348980185873348</c:v>
                </c:pt>
                <c:pt idx="1131">
                  <c:v>0.62348980185873348</c:v>
                </c:pt>
                <c:pt idx="1132">
                  <c:v>0.62348980185873348</c:v>
                </c:pt>
                <c:pt idx="1133">
                  <c:v>0.62348980185873348</c:v>
                </c:pt>
                <c:pt idx="1134">
                  <c:v>0.62348980185873348</c:v>
                </c:pt>
                <c:pt idx="1135">
                  <c:v>0.62348980185873348</c:v>
                </c:pt>
                <c:pt idx="1136">
                  <c:v>0.62348980185873348</c:v>
                </c:pt>
                <c:pt idx="1137">
                  <c:v>0.62348980185873348</c:v>
                </c:pt>
                <c:pt idx="1138">
                  <c:v>0.62348980185873348</c:v>
                </c:pt>
                <c:pt idx="1139">
                  <c:v>0.62348980185873348</c:v>
                </c:pt>
                <c:pt idx="1140">
                  <c:v>0.62348980185873348</c:v>
                </c:pt>
                <c:pt idx="1141">
                  <c:v>0.62348980185873348</c:v>
                </c:pt>
                <c:pt idx="1142">
                  <c:v>0.62348980185873348</c:v>
                </c:pt>
                <c:pt idx="1143">
                  <c:v>0.62348980185873348</c:v>
                </c:pt>
                <c:pt idx="1144">
                  <c:v>0.62348980185873348</c:v>
                </c:pt>
                <c:pt idx="1145">
                  <c:v>0.62348980185873348</c:v>
                </c:pt>
                <c:pt idx="1146">
                  <c:v>0.62348980185873348</c:v>
                </c:pt>
                <c:pt idx="1147">
                  <c:v>0.62348980185873348</c:v>
                </c:pt>
                <c:pt idx="1148">
                  <c:v>0.62348980185873348</c:v>
                </c:pt>
                <c:pt idx="1149">
                  <c:v>0.62348980185873348</c:v>
                </c:pt>
                <c:pt idx="1150">
                  <c:v>0.62348980185873348</c:v>
                </c:pt>
                <c:pt idx="1151">
                  <c:v>0.62348980185873348</c:v>
                </c:pt>
                <c:pt idx="1152">
                  <c:v>0.62348980185873348</c:v>
                </c:pt>
                <c:pt idx="1153">
                  <c:v>0.62348980185873348</c:v>
                </c:pt>
                <c:pt idx="1154">
                  <c:v>0.62348980185873348</c:v>
                </c:pt>
                <c:pt idx="1155">
                  <c:v>0.62348980185873348</c:v>
                </c:pt>
                <c:pt idx="1156">
                  <c:v>0.62348980185873348</c:v>
                </c:pt>
                <c:pt idx="1157">
                  <c:v>0.62348980185873348</c:v>
                </c:pt>
                <c:pt idx="1158">
                  <c:v>0.62348980185873348</c:v>
                </c:pt>
                <c:pt idx="1159">
                  <c:v>0.62348980185873348</c:v>
                </c:pt>
                <c:pt idx="1160">
                  <c:v>0.62348980185873348</c:v>
                </c:pt>
                <c:pt idx="1161">
                  <c:v>0.62348980185873348</c:v>
                </c:pt>
                <c:pt idx="1162">
                  <c:v>0.62348980185873348</c:v>
                </c:pt>
                <c:pt idx="1163">
                  <c:v>0.62348980185873348</c:v>
                </c:pt>
                <c:pt idx="1164">
                  <c:v>0.62348980185873348</c:v>
                </c:pt>
                <c:pt idx="1165">
                  <c:v>0.62348980185873348</c:v>
                </c:pt>
                <c:pt idx="1166">
                  <c:v>0.62348980185873348</c:v>
                </c:pt>
                <c:pt idx="1167">
                  <c:v>0.62348980185873348</c:v>
                </c:pt>
                <c:pt idx="1168">
                  <c:v>0.62348980185873348</c:v>
                </c:pt>
                <c:pt idx="1169">
                  <c:v>0.62348980185873348</c:v>
                </c:pt>
                <c:pt idx="1170">
                  <c:v>0.62348980185873348</c:v>
                </c:pt>
                <c:pt idx="1171">
                  <c:v>0.62348980185873348</c:v>
                </c:pt>
                <c:pt idx="1172">
                  <c:v>0.62348980185873348</c:v>
                </c:pt>
                <c:pt idx="1173">
                  <c:v>0.62348980185873348</c:v>
                </c:pt>
                <c:pt idx="1174">
                  <c:v>0.62348980185873348</c:v>
                </c:pt>
                <c:pt idx="1175">
                  <c:v>0.62348980185873348</c:v>
                </c:pt>
                <c:pt idx="1176">
                  <c:v>0.62348980185873348</c:v>
                </c:pt>
                <c:pt idx="1177">
                  <c:v>0.62348980185873348</c:v>
                </c:pt>
                <c:pt idx="1178">
                  <c:v>0.62348980185873348</c:v>
                </c:pt>
                <c:pt idx="1179">
                  <c:v>0.62348980185873348</c:v>
                </c:pt>
                <c:pt idx="1180">
                  <c:v>0.62348980185873348</c:v>
                </c:pt>
                <c:pt idx="1181">
                  <c:v>0.62348980185873348</c:v>
                </c:pt>
                <c:pt idx="1182">
                  <c:v>0.62348980185873348</c:v>
                </c:pt>
                <c:pt idx="1183">
                  <c:v>0.62348980185873348</c:v>
                </c:pt>
                <c:pt idx="1184">
                  <c:v>0.62348980185873348</c:v>
                </c:pt>
                <c:pt idx="1185">
                  <c:v>0.62348980185873348</c:v>
                </c:pt>
                <c:pt idx="1186">
                  <c:v>0.62348980185873348</c:v>
                </c:pt>
                <c:pt idx="1187">
                  <c:v>0.62348980185873348</c:v>
                </c:pt>
                <c:pt idx="1188">
                  <c:v>0.62348980185873348</c:v>
                </c:pt>
                <c:pt idx="1189">
                  <c:v>0.62348980185873348</c:v>
                </c:pt>
                <c:pt idx="1190">
                  <c:v>0.62348980185873348</c:v>
                </c:pt>
                <c:pt idx="1191">
                  <c:v>0.62348980185873348</c:v>
                </c:pt>
                <c:pt idx="1192">
                  <c:v>0.62348980185873348</c:v>
                </c:pt>
                <c:pt idx="1193">
                  <c:v>0.62348980185873348</c:v>
                </c:pt>
                <c:pt idx="1194">
                  <c:v>0.62348980185873348</c:v>
                </c:pt>
                <c:pt idx="1195">
                  <c:v>0.62348980185873348</c:v>
                </c:pt>
                <c:pt idx="1196">
                  <c:v>0.62348980185873348</c:v>
                </c:pt>
                <c:pt idx="1197">
                  <c:v>0.62348980185873348</c:v>
                </c:pt>
                <c:pt idx="1198">
                  <c:v>0.62348980185873348</c:v>
                </c:pt>
                <c:pt idx="1199">
                  <c:v>0.62348980185873348</c:v>
                </c:pt>
                <c:pt idx="1200">
                  <c:v>0.62348980185873348</c:v>
                </c:pt>
                <c:pt idx="1201">
                  <c:v>0.62348980185873348</c:v>
                </c:pt>
                <c:pt idx="1202">
                  <c:v>0.62348980185873348</c:v>
                </c:pt>
                <c:pt idx="1203">
                  <c:v>0.62348980185873348</c:v>
                </c:pt>
                <c:pt idx="1204">
                  <c:v>0.62348980185873348</c:v>
                </c:pt>
                <c:pt idx="1205">
                  <c:v>0.62348980185873348</c:v>
                </c:pt>
                <c:pt idx="1206">
                  <c:v>0.62348980185873348</c:v>
                </c:pt>
                <c:pt idx="1207">
                  <c:v>0.62348980185873348</c:v>
                </c:pt>
                <c:pt idx="1208">
                  <c:v>0.62348980185873348</c:v>
                </c:pt>
                <c:pt idx="1209">
                  <c:v>0.62348980185873348</c:v>
                </c:pt>
                <c:pt idx="1210">
                  <c:v>0.62348980185873348</c:v>
                </c:pt>
                <c:pt idx="1211">
                  <c:v>0.62348980185873348</c:v>
                </c:pt>
                <c:pt idx="1212">
                  <c:v>0.62348980185873348</c:v>
                </c:pt>
                <c:pt idx="1213">
                  <c:v>0.62348980185873348</c:v>
                </c:pt>
                <c:pt idx="1214">
                  <c:v>0.62348980185873348</c:v>
                </c:pt>
                <c:pt idx="1215">
                  <c:v>0.62348980185873348</c:v>
                </c:pt>
                <c:pt idx="1216">
                  <c:v>0.62348980185873348</c:v>
                </c:pt>
                <c:pt idx="1217">
                  <c:v>0.62348980185873348</c:v>
                </c:pt>
                <c:pt idx="1218">
                  <c:v>0.62348980185873348</c:v>
                </c:pt>
                <c:pt idx="1219">
                  <c:v>0.62348980185873348</c:v>
                </c:pt>
                <c:pt idx="1220">
                  <c:v>0.62348980185873348</c:v>
                </c:pt>
                <c:pt idx="1221">
                  <c:v>0.62348980185873348</c:v>
                </c:pt>
                <c:pt idx="1222">
                  <c:v>0.62348980185873348</c:v>
                </c:pt>
                <c:pt idx="1223">
                  <c:v>0.62348980185873348</c:v>
                </c:pt>
                <c:pt idx="1224">
                  <c:v>0.62348980185873348</c:v>
                </c:pt>
                <c:pt idx="1225">
                  <c:v>0.62348980185873348</c:v>
                </c:pt>
                <c:pt idx="1226">
                  <c:v>0.62348980185873348</c:v>
                </c:pt>
                <c:pt idx="1227">
                  <c:v>0.62348980185873348</c:v>
                </c:pt>
                <c:pt idx="1228">
                  <c:v>0.62348980185873348</c:v>
                </c:pt>
                <c:pt idx="1229">
                  <c:v>0.62348980185873348</c:v>
                </c:pt>
                <c:pt idx="1230">
                  <c:v>0.62348980185873348</c:v>
                </c:pt>
                <c:pt idx="1231">
                  <c:v>0.62348980185873348</c:v>
                </c:pt>
                <c:pt idx="1232">
                  <c:v>0.62348980185873348</c:v>
                </c:pt>
                <c:pt idx="1233">
                  <c:v>0.62348980185873348</c:v>
                </c:pt>
                <c:pt idx="1234">
                  <c:v>0.62348980185873348</c:v>
                </c:pt>
                <c:pt idx="1235">
                  <c:v>0.62348980185873348</c:v>
                </c:pt>
                <c:pt idx="1236">
                  <c:v>0.62348980185873348</c:v>
                </c:pt>
                <c:pt idx="1237">
                  <c:v>0.62348980185873348</c:v>
                </c:pt>
                <c:pt idx="1238">
                  <c:v>0.62348980185873348</c:v>
                </c:pt>
                <c:pt idx="1239">
                  <c:v>0.62348980185873348</c:v>
                </c:pt>
                <c:pt idx="1240">
                  <c:v>0.62348980185873348</c:v>
                </c:pt>
                <c:pt idx="1241">
                  <c:v>0.62348980185873348</c:v>
                </c:pt>
                <c:pt idx="1242">
                  <c:v>0.62348980185873348</c:v>
                </c:pt>
                <c:pt idx="1243">
                  <c:v>0.62348980185873348</c:v>
                </c:pt>
                <c:pt idx="1244">
                  <c:v>0.62348980185873348</c:v>
                </c:pt>
                <c:pt idx="1245">
                  <c:v>0.62348980185873348</c:v>
                </c:pt>
                <c:pt idx="1246">
                  <c:v>0.62348980185873348</c:v>
                </c:pt>
                <c:pt idx="1247">
                  <c:v>0.62348980185873348</c:v>
                </c:pt>
                <c:pt idx="1248">
                  <c:v>0.62348980185873348</c:v>
                </c:pt>
                <c:pt idx="1249">
                  <c:v>0.62348980185873348</c:v>
                </c:pt>
                <c:pt idx="1250">
                  <c:v>0.62348980185873348</c:v>
                </c:pt>
                <c:pt idx="1251">
                  <c:v>0.62348980185873348</c:v>
                </c:pt>
                <c:pt idx="1252">
                  <c:v>0.62348980185873348</c:v>
                </c:pt>
                <c:pt idx="1253">
                  <c:v>0.62348980185873348</c:v>
                </c:pt>
                <c:pt idx="1254">
                  <c:v>0.62348980185873348</c:v>
                </c:pt>
                <c:pt idx="1255">
                  <c:v>0.62348980185873348</c:v>
                </c:pt>
                <c:pt idx="1256">
                  <c:v>0.62348980185873348</c:v>
                </c:pt>
                <c:pt idx="1257">
                  <c:v>0.62348980185873348</c:v>
                </c:pt>
                <c:pt idx="1258">
                  <c:v>0.62348980185873348</c:v>
                </c:pt>
                <c:pt idx="1259">
                  <c:v>0.62348980185873348</c:v>
                </c:pt>
                <c:pt idx="1260">
                  <c:v>0.62348980185873348</c:v>
                </c:pt>
                <c:pt idx="1261">
                  <c:v>0.62348980185873348</c:v>
                </c:pt>
                <c:pt idx="1262">
                  <c:v>0.62348980185873348</c:v>
                </c:pt>
                <c:pt idx="1263">
                  <c:v>0.62348980185873348</c:v>
                </c:pt>
                <c:pt idx="1264">
                  <c:v>0.62348980185873348</c:v>
                </c:pt>
                <c:pt idx="1265">
                  <c:v>0.62348980185873348</c:v>
                </c:pt>
                <c:pt idx="1266">
                  <c:v>0.62348980185873348</c:v>
                </c:pt>
                <c:pt idx="1267">
                  <c:v>0.62348980185873348</c:v>
                </c:pt>
                <c:pt idx="1268">
                  <c:v>0.62348980185873348</c:v>
                </c:pt>
                <c:pt idx="1269">
                  <c:v>0.62348980185873348</c:v>
                </c:pt>
                <c:pt idx="1270">
                  <c:v>0.62348980185873348</c:v>
                </c:pt>
                <c:pt idx="1271">
                  <c:v>0.62348980185873348</c:v>
                </c:pt>
                <c:pt idx="1272">
                  <c:v>0.62348980185873348</c:v>
                </c:pt>
                <c:pt idx="1273">
                  <c:v>0.62348980185873348</c:v>
                </c:pt>
                <c:pt idx="1274">
                  <c:v>0.62348980185873348</c:v>
                </c:pt>
                <c:pt idx="1275">
                  <c:v>0.62348980185873348</c:v>
                </c:pt>
                <c:pt idx="1276">
                  <c:v>0.62348980185873348</c:v>
                </c:pt>
                <c:pt idx="1277">
                  <c:v>0.62348980185873348</c:v>
                </c:pt>
                <c:pt idx="1278">
                  <c:v>0.62348980185873348</c:v>
                </c:pt>
                <c:pt idx="1279">
                  <c:v>0.62348980185873348</c:v>
                </c:pt>
                <c:pt idx="1280">
                  <c:v>0.62348980185873348</c:v>
                </c:pt>
                <c:pt idx="1281">
                  <c:v>0.62348980185873348</c:v>
                </c:pt>
                <c:pt idx="1282">
                  <c:v>0.62348980185873348</c:v>
                </c:pt>
                <c:pt idx="1283">
                  <c:v>0.62348980185873348</c:v>
                </c:pt>
                <c:pt idx="1284">
                  <c:v>0.62348980185873348</c:v>
                </c:pt>
                <c:pt idx="1285">
                  <c:v>0.62348980185873348</c:v>
                </c:pt>
                <c:pt idx="1286">
                  <c:v>0.62348980185873348</c:v>
                </c:pt>
                <c:pt idx="1287">
                  <c:v>0.62348980185873348</c:v>
                </c:pt>
                <c:pt idx="1288">
                  <c:v>0.62348980185873348</c:v>
                </c:pt>
                <c:pt idx="1289">
                  <c:v>0.62348980185873348</c:v>
                </c:pt>
                <c:pt idx="1290">
                  <c:v>0.62348980185873348</c:v>
                </c:pt>
                <c:pt idx="1291">
                  <c:v>0.62348980185873348</c:v>
                </c:pt>
                <c:pt idx="1292">
                  <c:v>0.62348980185873348</c:v>
                </c:pt>
                <c:pt idx="1293">
                  <c:v>0.62348980185873348</c:v>
                </c:pt>
                <c:pt idx="1294">
                  <c:v>0.62348980185873348</c:v>
                </c:pt>
                <c:pt idx="1295">
                  <c:v>0.62348980185873348</c:v>
                </c:pt>
                <c:pt idx="1296">
                  <c:v>0.62348980185873348</c:v>
                </c:pt>
                <c:pt idx="1297">
                  <c:v>0.62348980185873348</c:v>
                </c:pt>
                <c:pt idx="1298">
                  <c:v>0.62348980185873348</c:v>
                </c:pt>
                <c:pt idx="1299">
                  <c:v>0.62348980185873348</c:v>
                </c:pt>
                <c:pt idx="1300">
                  <c:v>0.62348980185873348</c:v>
                </c:pt>
                <c:pt idx="1301">
                  <c:v>0.62348980185873348</c:v>
                </c:pt>
                <c:pt idx="1302">
                  <c:v>0.62348980185873348</c:v>
                </c:pt>
                <c:pt idx="1303">
                  <c:v>0.62348980185873348</c:v>
                </c:pt>
                <c:pt idx="1304">
                  <c:v>0.62348980185873348</c:v>
                </c:pt>
                <c:pt idx="1305">
                  <c:v>0.62348980185873348</c:v>
                </c:pt>
                <c:pt idx="1306">
                  <c:v>0.62348980185873348</c:v>
                </c:pt>
                <c:pt idx="1307">
                  <c:v>0.62348980185873348</c:v>
                </c:pt>
                <c:pt idx="1308">
                  <c:v>0.62348980185873348</c:v>
                </c:pt>
                <c:pt idx="1309">
                  <c:v>0.62348980185873348</c:v>
                </c:pt>
                <c:pt idx="1310">
                  <c:v>0.62348980185873348</c:v>
                </c:pt>
                <c:pt idx="1311">
                  <c:v>0.62348980185873348</c:v>
                </c:pt>
                <c:pt idx="1312">
                  <c:v>0.62348980185873348</c:v>
                </c:pt>
                <c:pt idx="1313">
                  <c:v>0.62348980185873348</c:v>
                </c:pt>
                <c:pt idx="1314">
                  <c:v>0.62348980185873348</c:v>
                </c:pt>
                <c:pt idx="1315">
                  <c:v>0.62348980185873348</c:v>
                </c:pt>
                <c:pt idx="1316">
                  <c:v>0.62348980185873348</c:v>
                </c:pt>
                <c:pt idx="1317">
                  <c:v>0.62348980185873348</c:v>
                </c:pt>
                <c:pt idx="1318">
                  <c:v>0.62348980185873348</c:v>
                </c:pt>
                <c:pt idx="1319">
                  <c:v>0.62348980185873348</c:v>
                </c:pt>
                <c:pt idx="1320">
                  <c:v>0.62348980185873348</c:v>
                </c:pt>
                <c:pt idx="1321">
                  <c:v>0.62348980185873348</c:v>
                </c:pt>
                <c:pt idx="1322">
                  <c:v>0.62348980185873348</c:v>
                </c:pt>
                <c:pt idx="1323">
                  <c:v>0.62348980185873348</c:v>
                </c:pt>
                <c:pt idx="1324">
                  <c:v>0.62348980185873348</c:v>
                </c:pt>
                <c:pt idx="1325">
                  <c:v>0.62348980185873348</c:v>
                </c:pt>
                <c:pt idx="1326">
                  <c:v>0.62348980185873348</c:v>
                </c:pt>
                <c:pt idx="1327">
                  <c:v>0.62348980185873348</c:v>
                </c:pt>
                <c:pt idx="1328">
                  <c:v>0.62348980185873348</c:v>
                </c:pt>
                <c:pt idx="1329">
                  <c:v>0.62348980185873348</c:v>
                </c:pt>
                <c:pt idx="1330">
                  <c:v>0.62348980185873348</c:v>
                </c:pt>
                <c:pt idx="1331">
                  <c:v>0.62348980185873348</c:v>
                </c:pt>
                <c:pt idx="1332">
                  <c:v>0.62348980185873348</c:v>
                </c:pt>
                <c:pt idx="1333">
                  <c:v>0.62348980185873348</c:v>
                </c:pt>
                <c:pt idx="1334">
                  <c:v>0.62348980185873348</c:v>
                </c:pt>
                <c:pt idx="1335">
                  <c:v>0.62348980185873348</c:v>
                </c:pt>
                <c:pt idx="1336">
                  <c:v>0.62348980185873348</c:v>
                </c:pt>
                <c:pt idx="1337">
                  <c:v>0.62348980185873348</c:v>
                </c:pt>
                <c:pt idx="1338">
                  <c:v>0.62348980185873348</c:v>
                </c:pt>
                <c:pt idx="1339">
                  <c:v>0.62348980185873348</c:v>
                </c:pt>
                <c:pt idx="1340">
                  <c:v>0.62348980185873348</c:v>
                </c:pt>
                <c:pt idx="1341">
                  <c:v>0.62348980185873348</c:v>
                </c:pt>
                <c:pt idx="1342">
                  <c:v>0.62348980185873348</c:v>
                </c:pt>
                <c:pt idx="1343">
                  <c:v>0.62348980185873348</c:v>
                </c:pt>
                <c:pt idx="1344">
                  <c:v>0.62348980185873348</c:v>
                </c:pt>
                <c:pt idx="1345">
                  <c:v>0.62348980185873348</c:v>
                </c:pt>
                <c:pt idx="1346">
                  <c:v>0.62348980185873348</c:v>
                </c:pt>
                <c:pt idx="1347">
                  <c:v>0.62348980185873348</c:v>
                </c:pt>
                <c:pt idx="1348">
                  <c:v>0.62348980185873348</c:v>
                </c:pt>
                <c:pt idx="1349">
                  <c:v>0.62348980185873348</c:v>
                </c:pt>
                <c:pt idx="1350">
                  <c:v>0.62348980185873348</c:v>
                </c:pt>
                <c:pt idx="1351">
                  <c:v>0.62348980185873348</c:v>
                </c:pt>
                <c:pt idx="1352">
                  <c:v>0.62348980185873348</c:v>
                </c:pt>
                <c:pt idx="1353">
                  <c:v>0.62348980185873348</c:v>
                </c:pt>
                <c:pt idx="1354">
                  <c:v>0.62348980185873348</c:v>
                </c:pt>
                <c:pt idx="1355">
                  <c:v>0.62348980185873348</c:v>
                </c:pt>
                <c:pt idx="1356">
                  <c:v>0.62348980185873348</c:v>
                </c:pt>
                <c:pt idx="1357">
                  <c:v>0.62348980185873348</c:v>
                </c:pt>
                <c:pt idx="1358">
                  <c:v>0.62348980185873348</c:v>
                </c:pt>
                <c:pt idx="1359">
                  <c:v>0.62348980185873348</c:v>
                </c:pt>
                <c:pt idx="1360">
                  <c:v>0.62348980185873348</c:v>
                </c:pt>
                <c:pt idx="1361">
                  <c:v>0.62348980185873348</c:v>
                </c:pt>
                <c:pt idx="1362">
                  <c:v>0.62348980185873348</c:v>
                </c:pt>
                <c:pt idx="1363">
                  <c:v>0.62348980185873348</c:v>
                </c:pt>
                <c:pt idx="1364">
                  <c:v>0.62348980185873348</c:v>
                </c:pt>
                <c:pt idx="1365">
                  <c:v>0.62348980185873348</c:v>
                </c:pt>
                <c:pt idx="1366">
                  <c:v>0.62348980185873348</c:v>
                </c:pt>
                <c:pt idx="1367">
                  <c:v>0.62348980185873348</c:v>
                </c:pt>
                <c:pt idx="1368">
                  <c:v>0.62348980185873348</c:v>
                </c:pt>
                <c:pt idx="1369">
                  <c:v>0.62348980185873348</c:v>
                </c:pt>
                <c:pt idx="1370">
                  <c:v>0.62348980185873348</c:v>
                </c:pt>
                <c:pt idx="1371">
                  <c:v>0.62348980185873348</c:v>
                </c:pt>
                <c:pt idx="1372">
                  <c:v>0.62348980185873348</c:v>
                </c:pt>
                <c:pt idx="1373">
                  <c:v>0.62348980185873348</c:v>
                </c:pt>
                <c:pt idx="1374">
                  <c:v>0.62348980185873348</c:v>
                </c:pt>
                <c:pt idx="1375">
                  <c:v>0.62348980185873348</c:v>
                </c:pt>
                <c:pt idx="1376">
                  <c:v>0.62348980185873348</c:v>
                </c:pt>
                <c:pt idx="1377">
                  <c:v>0.62348980185873348</c:v>
                </c:pt>
                <c:pt idx="1378">
                  <c:v>0.62348980185873348</c:v>
                </c:pt>
                <c:pt idx="1379">
                  <c:v>0.62348980185873348</c:v>
                </c:pt>
                <c:pt idx="1380">
                  <c:v>0.62348980185873348</c:v>
                </c:pt>
                <c:pt idx="1381">
                  <c:v>0.62348980185873348</c:v>
                </c:pt>
                <c:pt idx="1382">
                  <c:v>0.62348980185873348</c:v>
                </c:pt>
                <c:pt idx="1383">
                  <c:v>0.62348980185873348</c:v>
                </c:pt>
                <c:pt idx="1384">
                  <c:v>0.62348980185873348</c:v>
                </c:pt>
                <c:pt idx="1385">
                  <c:v>0.62348980185873348</c:v>
                </c:pt>
                <c:pt idx="1386">
                  <c:v>0.62348980185873348</c:v>
                </c:pt>
                <c:pt idx="1387">
                  <c:v>0.62348980185873348</c:v>
                </c:pt>
                <c:pt idx="1388">
                  <c:v>0.62348980185873348</c:v>
                </c:pt>
                <c:pt idx="1389">
                  <c:v>0.62348980185873348</c:v>
                </c:pt>
                <c:pt idx="1390">
                  <c:v>0.62348980185873348</c:v>
                </c:pt>
                <c:pt idx="1391">
                  <c:v>0.62348980185873348</c:v>
                </c:pt>
                <c:pt idx="1392">
                  <c:v>0.62348980185873348</c:v>
                </c:pt>
                <c:pt idx="1393">
                  <c:v>0.62348980185873348</c:v>
                </c:pt>
                <c:pt idx="1394">
                  <c:v>0.62348980185873348</c:v>
                </c:pt>
                <c:pt idx="1395">
                  <c:v>0.62348980185873348</c:v>
                </c:pt>
                <c:pt idx="1396">
                  <c:v>0.62348980185873348</c:v>
                </c:pt>
                <c:pt idx="1397">
                  <c:v>0.62348980185873348</c:v>
                </c:pt>
                <c:pt idx="1398">
                  <c:v>0.62348980185873348</c:v>
                </c:pt>
                <c:pt idx="1399">
                  <c:v>0.62348980185873348</c:v>
                </c:pt>
                <c:pt idx="1400">
                  <c:v>0.62348980185873348</c:v>
                </c:pt>
                <c:pt idx="1401">
                  <c:v>0.62348980185873348</c:v>
                </c:pt>
                <c:pt idx="1402">
                  <c:v>0.62348980185873348</c:v>
                </c:pt>
                <c:pt idx="1403">
                  <c:v>0.62348980185873348</c:v>
                </c:pt>
                <c:pt idx="1404">
                  <c:v>0.62348980185873348</c:v>
                </c:pt>
                <c:pt idx="1405">
                  <c:v>0.62348980185873348</c:v>
                </c:pt>
                <c:pt idx="1406">
                  <c:v>0.62348980185873348</c:v>
                </c:pt>
                <c:pt idx="1407">
                  <c:v>0.62348980185873348</c:v>
                </c:pt>
                <c:pt idx="1408">
                  <c:v>0.62348980185873348</c:v>
                </c:pt>
                <c:pt idx="1409">
                  <c:v>0.62348980185873348</c:v>
                </c:pt>
                <c:pt idx="1410">
                  <c:v>0.62348980185873348</c:v>
                </c:pt>
                <c:pt idx="1411">
                  <c:v>0.62348980185873348</c:v>
                </c:pt>
                <c:pt idx="1412">
                  <c:v>0.62348980185873348</c:v>
                </c:pt>
                <c:pt idx="1413">
                  <c:v>0.62348980185873348</c:v>
                </c:pt>
                <c:pt idx="1414">
                  <c:v>0.62348980185873348</c:v>
                </c:pt>
                <c:pt idx="1415">
                  <c:v>0.62348980185873348</c:v>
                </c:pt>
                <c:pt idx="1416">
                  <c:v>0.62348980185873348</c:v>
                </c:pt>
                <c:pt idx="1417">
                  <c:v>0.62348980185873348</c:v>
                </c:pt>
                <c:pt idx="1418">
                  <c:v>0.62348980185873348</c:v>
                </c:pt>
                <c:pt idx="1419">
                  <c:v>0.62348980185873348</c:v>
                </c:pt>
                <c:pt idx="1420">
                  <c:v>0.62348980185873348</c:v>
                </c:pt>
                <c:pt idx="1421">
                  <c:v>0.62348980185873348</c:v>
                </c:pt>
                <c:pt idx="1422">
                  <c:v>0.62348980185873348</c:v>
                </c:pt>
                <c:pt idx="1423">
                  <c:v>0.62348980185873348</c:v>
                </c:pt>
                <c:pt idx="1424">
                  <c:v>0.62348980185873348</c:v>
                </c:pt>
                <c:pt idx="1425">
                  <c:v>0.62348980185873348</c:v>
                </c:pt>
                <c:pt idx="1426">
                  <c:v>0.62348980185873348</c:v>
                </c:pt>
                <c:pt idx="1427">
                  <c:v>0.62348980185873348</c:v>
                </c:pt>
                <c:pt idx="1428">
                  <c:v>0.62348980185873348</c:v>
                </c:pt>
                <c:pt idx="1429">
                  <c:v>0.62348980185873348</c:v>
                </c:pt>
                <c:pt idx="1430">
                  <c:v>0.62348980185873348</c:v>
                </c:pt>
                <c:pt idx="1431">
                  <c:v>0.62348980185873348</c:v>
                </c:pt>
                <c:pt idx="1432">
                  <c:v>0.62348980185873348</c:v>
                </c:pt>
                <c:pt idx="1433">
                  <c:v>0.62348980185873348</c:v>
                </c:pt>
                <c:pt idx="1434">
                  <c:v>0.62348980185873348</c:v>
                </c:pt>
                <c:pt idx="1435">
                  <c:v>0.62348980185873348</c:v>
                </c:pt>
                <c:pt idx="1436">
                  <c:v>0.62348980185873348</c:v>
                </c:pt>
                <c:pt idx="1437">
                  <c:v>0.62348980185873348</c:v>
                </c:pt>
                <c:pt idx="1438">
                  <c:v>0.62348980185873348</c:v>
                </c:pt>
                <c:pt idx="1439">
                  <c:v>0.62348980185873348</c:v>
                </c:pt>
                <c:pt idx="1440">
                  <c:v>0.62348980185873348</c:v>
                </c:pt>
                <c:pt idx="1441">
                  <c:v>0.62348980185873348</c:v>
                </c:pt>
                <c:pt idx="1442">
                  <c:v>0.62348980185873348</c:v>
                </c:pt>
                <c:pt idx="1443">
                  <c:v>0.62348980185873348</c:v>
                </c:pt>
                <c:pt idx="1444">
                  <c:v>0.62348980185873348</c:v>
                </c:pt>
                <c:pt idx="1445">
                  <c:v>0.62348980185873348</c:v>
                </c:pt>
                <c:pt idx="1446">
                  <c:v>0.62348980185873348</c:v>
                </c:pt>
                <c:pt idx="1447">
                  <c:v>0.62348980185873348</c:v>
                </c:pt>
                <c:pt idx="1448">
                  <c:v>0.62348980185873348</c:v>
                </c:pt>
                <c:pt idx="1449">
                  <c:v>0.62348980185873348</c:v>
                </c:pt>
                <c:pt idx="1450">
                  <c:v>0.62348980185873348</c:v>
                </c:pt>
                <c:pt idx="1451">
                  <c:v>0.62348980185873348</c:v>
                </c:pt>
                <c:pt idx="1452">
                  <c:v>0.62348980185873348</c:v>
                </c:pt>
                <c:pt idx="1453">
                  <c:v>0.62348980185873348</c:v>
                </c:pt>
                <c:pt idx="1454">
                  <c:v>0.62348980185873348</c:v>
                </c:pt>
                <c:pt idx="1455">
                  <c:v>0.62348980185873348</c:v>
                </c:pt>
                <c:pt idx="1456">
                  <c:v>0.62348980185873348</c:v>
                </c:pt>
                <c:pt idx="1457">
                  <c:v>0.62348980185873348</c:v>
                </c:pt>
                <c:pt idx="1458">
                  <c:v>0.62348980185873348</c:v>
                </c:pt>
                <c:pt idx="1459">
                  <c:v>0.62348980185873348</c:v>
                </c:pt>
                <c:pt idx="1460">
                  <c:v>0.62348980185873348</c:v>
                </c:pt>
                <c:pt idx="1461">
                  <c:v>0.62348980185873348</c:v>
                </c:pt>
                <c:pt idx="1462">
                  <c:v>0.62348980185873348</c:v>
                </c:pt>
                <c:pt idx="1463">
                  <c:v>0.62348980185873348</c:v>
                </c:pt>
                <c:pt idx="1464">
                  <c:v>0.62348980185873348</c:v>
                </c:pt>
                <c:pt idx="1465">
                  <c:v>0.62348980185873348</c:v>
                </c:pt>
                <c:pt idx="1466">
                  <c:v>0.62348980185873348</c:v>
                </c:pt>
                <c:pt idx="1467">
                  <c:v>0.62348980185873348</c:v>
                </c:pt>
                <c:pt idx="1468">
                  <c:v>0.62348980185873348</c:v>
                </c:pt>
                <c:pt idx="1469">
                  <c:v>0.62348980185873348</c:v>
                </c:pt>
                <c:pt idx="1470">
                  <c:v>0.62348980185873348</c:v>
                </c:pt>
                <c:pt idx="1471">
                  <c:v>0.62348980185873348</c:v>
                </c:pt>
                <c:pt idx="1472">
                  <c:v>0.62348980185873348</c:v>
                </c:pt>
                <c:pt idx="1473">
                  <c:v>0.62348980185873348</c:v>
                </c:pt>
                <c:pt idx="1474">
                  <c:v>0.62348980185873348</c:v>
                </c:pt>
                <c:pt idx="1475">
                  <c:v>0.62348980185873348</c:v>
                </c:pt>
                <c:pt idx="1476">
                  <c:v>0.62348980185873348</c:v>
                </c:pt>
                <c:pt idx="1477">
                  <c:v>0.62348980185873348</c:v>
                </c:pt>
                <c:pt idx="1478">
                  <c:v>0.62348980185873348</c:v>
                </c:pt>
                <c:pt idx="1479">
                  <c:v>0.62348980185873348</c:v>
                </c:pt>
                <c:pt idx="1480">
                  <c:v>0.62348980185873348</c:v>
                </c:pt>
                <c:pt idx="1481">
                  <c:v>0.62348980185873348</c:v>
                </c:pt>
                <c:pt idx="1482">
                  <c:v>0.62348980185873348</c:v>
                </c:pt>
                <c:pt idx="1483">
                  <c:v>0.62348980185873348</c:v>
                </c:pt>
                <c:pt idx="1484">
                  <c:v>0.62348980185873348</c:v>
                </c:pt>
                <c:pt idx="1485">
                  <c:v>0.62348980185873348</c:v>
                </c:pt>
                <c:pt idx="1486">
                  <c:v>0.62348980185873348</c:v>
                </c:pt>
                <c:pt idx="1487">
                  <c:v>0.62348980185873348</c:v>
                </c:pt>
                <c:pt idx="1488">
                  <c:v>0.62348980185873348</c:v>
                </c:pt>
                <c:pt idx="1489">
                  <c:v>0.62348980185873348</c:v>
                </c:pt>
                <c:pt idx="1490">
                  <c:v>0.62348980185873348</c:v>
                </c:pt>
                <c:pt idx="1491">
                  <c:v>0.62348980185873348</c:v>
                </c:pt>
                <c:pt idx="1492">
                  <c:v>0.62348980185873348</c:v>
                </c:pt>
                <c:pt idx="1493">
                  <c:v>0.62348980185873348</c:v>
                </c:pt>
                <c:pt idx="1494">
                  <c:v>0.62348980185873348</c:v>
                </c:pt>
                <c:pt idx="1495">
                  <c:v>0.62348980185873348</c:v>
                </c:pt>
                <c:pt idx="1496">
                  <c:v>0.62348980185873348</c:v>
                </c:pt>
                <c:pt idx="1497">
                  <c:v>0.62348980185873348</c:v>
                </c:pt>
                <c:pt idx="1498">
                  <c:v>0.62348980185873348</c:v>
                </c:pt>
                <c:pt idx="1499">
                  <c:v>0.62348980185873348</c:v>
                </c:pt>
                <c:pt idx="1500">
                  <c:v>0.62348980185873348</c:v>
                </c:pt>
                <c:pt idx="1501">
                  <c:v>0.62348980185873348</c:v>
                </c:pt>
                <c:pt idx="1502">
                  <c:v>0.62348980185873348</c:v>
                </c:pt>
                <c:pt idx="1503">
                  <c:v>0.62348980185873348</c:v>
                </c:pt>
                <c:pt idx="1504">
                  <c:v>0.62348980185873348</c:v>
                </c:pt>
                <c:pt idx="1505">
                  <c:v>0.62348980185873348</c:v>
                </c:pt>
                <c:pt idx="1506">
                  <c:v>0.62348980185873348</c:v>
                </c:pt>
                <c:pt idx="1507">
                  <c:v>0.62348980185873348</c:v>
                </c:pt>
                <c:pt idx="1508">
                  <c:v>0.62348980185873348</c:v>
                </c:pt>
                <c:pt idx="1509">
                  <c:v>0.62348980185873348</c:v>
                </c:pt>
                <c:pt idx="1510">
                  <c:v>0.62348980185873348</c:v>
                </c:pt>
                <c:pt idx="1511">
                  <c:v>0.62348980185873348</c:v>
                </c:pt>
                <c:pt idx="1512">
                  <c:v>0.62348980185873348</c:v>
                </c:pt>
                <c:pt idx="1513">
                  <c:v>0.62348980185873348</c:v>
                </c:pt>
                <c:pt idx="1514">
                  <c:v>0.62348980185873348</c:v>
                </c:pt>
                <c:pt idx="1515">
                  <c:v>0.62348980185873348</c:v>
                </c:pt>
                <c:pt idx="1516">
                  <c:v>0.62348980185873348</c:v>
                </c:pt>
                <c:pt idx="1517">
                  <c:v>0.62348980185873348</c:v>
                </c:pt>
                <c:pt idx="1518">
                  <c:v>0.62348980185873348</c:v>
                </c:pt>
                <c:pt idx="1519">
                  <c:v>0.62348980185873348</c:v>
                </c:pt>
                <c:pt idx="1520">
                  <c:v>0.62348980185873348</c:v>
                </c:pt>
                <c:pt idx="1521">
                  <c:v>0.62348980185873348</c:v>
                </c:pt>
                <c:pt idx="1522">
                  <c:v>0.62348980185873348</c:v>
                </c:pt>
                <c:pt idx="1523">
                  <c:v>0.62348980185873348</c:v>
                </c:pt>
                <c:pt idx="1524">
                  <c:v>0.62348980185873348</c:v>
                </c:pt>
                <c:pt idx="1525">
                  <c:v>0.62348980185873348</c:v>
                </c:pt>
                <c:pt idx="1526">
                  <c:v>0.62348980185873348</c:v>
                </c:pt>
                <c:pt idx="1527">
                  <c:v>0.62348980185873348</c:v>
                </c:pt>
                <c:pt idx="1528">
                  <c:v>0.62348980185873348</c:v>
                </c:pt>
                <c:pt idx="1529">
                  <c:v>0.62348980185873348</c:v>
                </c:pt>
                <c:pt idx="1530">
                  <c:v>0.62348980185873348</c:v>
                </c:pt>
                <c:pt idx="1531">
                  <c:v>0.62348980185873348</c:v>
                </c:pt>
                <c:pt idx="1532">
                  <c:v>0.62348980185873348</c:v>
                </c:pt>
                <c:pt idx="1533">
                  <c:v>0.62348980185873348</c:v>
                </c:pt>
                <c:pt idx="1534">
                  <c:v>0.62348980185873348</c:v>
                </c:pt>
                <c:pt idx="1535">
                  <c:v>0.62348980185873348</c:v>
                </c:pt>
                <c:pt idx="1536">
                  <c:v>0.62348980185873348</c:v>
                </c:pt>
                <c:pt idx="1537">
                  <c:v>0.62348980185873348</c:v>
                </c:pt>
                <c:pt idx="1538">
                  <c:v>0.62348980185873348</c:v>
                </c:pt>
                <c:pt idx="1539">
                  <c:v>0.62348980185873348</c:v>
                </c:pt>
                <c:pt idx="1540">
                  <c:v>0.62348980185873348</c:v>
                </c:pt>
                <c:pt idx="1541">
                  <c:v>0.62348980185873348</c:v>
                </c:pt>
                <c:pt idx="1542">
                  <c:v>0.62348980185873348</c:v>
                </c:pt>
                <c:pt idx="1543">
                  <c:v>0.62348980185873348</c:v>
                </c:pt>
                <c:pt idx="1544">
                  <c:v>0.62348980185873348</c:v>
                </c:pt>
                <c:pt idx="1545">
                  <c:v>0.62348980185873348</c:v>
                </c:pt>
                <c:pt idx="1546">
                  <c:v>0.62348980185873348</c:v>
                </c:pt>
                <c:pt idx="1547">
                  <c:v>0.62348980185873348</c:v>
                </c:pt>
                <c:pt idx="1548">
                  <c:v>0.62348980185873348</c:v>
                </c:pt>
                <c:pt idx="1549">
                  <c:v>0.62348980185873348</c:v>
                </c:pt>
                <c:pt idx="1550">
                  <c:v>0.62348980185873348</c:v>
                </c:pt>
                <c:pt idx="1551">
                  <c:v>0.62348980185873348</c:v>
                </c:pt>
                <c:pt idx="1552">
                  <c:v>0.62348980185873348</c:v>
                </c:pt>
                <c:pt idx="1553">
                  <c:v>0.62348980185873348</c:v>
                </c:pt>
                <c:pt idx="1554">
                  <c:v>0.62348980185873348</c:v>
                </c:pt>
                <c:pt idx="1555">
                  <c:v>0.62348980185873348</c:v>
                </c:pt>
                <c:pt idx="1556">
                  <c:v>0.62348980185873348</c:v>
                </c:pt>
                <c:pt idx="1557">
                  <c:v>0.62348980185873348</c:v>
                </c:pt>
                <c:pt idx="1558">
                  <c:v>0.62348980185873348</c:v>
                </c:pt>
                <c:pt idx="1559">
                  <c:v>0.62348980185873348</c:v>
                </c:pt>
                <c:pt idx="1560">
                  <c:v>0.62348980185873348</c:v>
                </c:pt>
                <c:pt idx="1561">
                  <c:v>0.62348980185873348</c:v>
                </c:pt>
                <c:pt idx="1562">
                  <c:v>0.62348980185873348</c:v>
                </c:pt>
                <c:pt idx="1563">
                  <c:v>0.62348980185873348</c:v>
                </c:pt>
                <c:pt idx="1564">
                  <c:v>0.62348980185873348</c:v>
                </c:pt>
                <c:pt idx="1565">
                  <c:v>0.62348980185873348</c:v>
                </c:pt>
                <c:pt idx="1566">
                  <c:v>0.62348980185873348</c:v>
                </c:pt>
                <c:pt idx="1567">
                  <c:v>0.62348980185873348</c:v>
                </c:pt>
                <c:pt idx="1568">
                  <c:v>0.62348980185873348</c:v>
                </c:pt>
                <c:pt idx="1569">
                  <c:v>0.62348980185873348</c:v>
                </c:pt>
                <c:pt idx="1570">
                  <c:v>0.62348980185873348</c:v>
                </c:pt>
                <c:pt idx="1571">
                  <c:v>0.62348980185873348</c:v>
                </c:pt>
                <c:pt idx="1572">
                  <c:v>0.62348980185873348</c:v>
                </c:pt>
                <c:pt idx="1573">
                  <c:v>0.62348980185873348</c:v>
                </c:pt>
                <c:pt idx="1574">
                  <c:v>0.62348980185873348</c:v>
                </c:pt>
                <c:pt idx="1575">
                  <c:v>0.62348980185873348</c:v>
                </c:pt>
                <c:pt idx="1576">
                  <c:v>0.62348980185873348</c:v>
                </c:pt>
                <c:pt idx="1577">
                  <c:v>0.62348980185873348</c:v>
                </c:pt>
                <c:pt idx="1578">
                  <c:v>0.62348980185873348</c:v>
                </c:pt>
                <c:pt idx="1579">
                  <c:v>0.62348980185873348</c:v>
                </c:pt>
                <c:pt idx="1580">
                  <c:v>0.62348980185873348</c:v>
                </c:pt>
                <c:pt idx="1581">
                  <c:v>0.62348980185873348</c:v>
                </c:pt>
                <c:pt idx="1582">
                  <c:v>0.62348980185873348</c:v>
                </c:pt>
                <c:pt idx="1583">
                  <c:v>0.62348980185873348</c:v>
                </c:pt>
                <c:pt idx="1584">
                  <c:v>0.62348980185873348</c:v>
                </c:pt>
                <c:pt idx="1585">
                  <c:v>0.62348980185873348</c:v>
                </c:pt>
                <c:pt idx="1586">
                  <c:v>0.62348980185873348</c:v>
                </c:pt>
                <c:pt idx="1587">
                  <c:v>0.62348980185873348</c:v>
                </c:pt>
                <c:pt idx="1588">
                  <c:v>0.62348980185873348</c:v>
                </c:pt>
                <c:pt idx="1589">
                  <c:v>0.62348980185873348</c:v>
                </c:pt>
                <c:pt idx="1590">
                  <c:v>0.62348980185873348</c:v>
                </c:pt>
                <c:pt idx="1591">
                  <c:v>0.62348980185873348</c:v>
                </c:pt>
                <c:pt idx="1592">
                  <c:v>0.62348980185873348</c:v>
                </c:pt>
                <c:pt idx="1593">
                  <c:v>0.62348980185873348</c:v>
                </c:pt>
                <c:pt idx="1594">
                  <c:v>0.62348980185873348</c:v>
                </c:pt>
                <c:pt idx="1595">
                  <c:v>0.62348980185873348</c:v>
                </c:pt>
                <c:pt idx="1596">
                  <c:v>0.62348980185873348</c:v>
                </c:pt>
                <c:pt idx="1597">
                  <c:v>0.62348980185873348</c:v>
                </c:pt>
                <c:pt idx="1598">
                  <c:v>0.62348980185873348</c:v>
                </c:pt>
                <c:pt idx="1599">
                  <c:v>0.62348980185873348</c:v>
                </c:pt>
                <c:pt idx="1600">
                  <c:v>0.62348980185873348</c:v>
                </c:pt>
                <c:pt idx="1601">
                  <c:v>0.62348980185873348</c:v>
                </c:pt>
                <c:pt idx="1602">
                  <c:v>0.62348980185873348</c:v>
                </c:pt>
                <c:pt idx="1603">
                  <c:v>0.62348980185873348</c:v>
                </c:pt>
                <c:pt idx="1604">
                  <c:v>0.62348980185873348</c:v>
                </c:pt>
                <c:pt idx="1605">
                  <c:v>0.62348980185873348</c:v>
                </c:pt>
                <c:pt idx="1606">
                  <c:v>0.62348980185873348</c:v>
                </c:pt>
                <c:pt idx="1607">
                  <c:v>0.62348980185873348</c:v>
                </c:pt>
                <c:pt idx="1608">
                  <c:v>0.62348980185873348</c:v>
                </c:pt>
                <c:pt idx="1609">
                  <c:v>0.62348980185873348</c:v>
                </c:pt>
                <c:pt idx="1610">
                  <c:v>0.62348980185873348</c:v>
                </c:pt>
                <c:pt idx="1611">
                  <c:v>0.62348980185873348</c:v>
                </c:pt>
                <c:pt idx="1612">
                  <c:v>0.62348980185873348</c:v>
                </c:pt>
                <c:pt idx="1613">
                  <c:v>0.62348980185873348</c:v>
                </c:pt>
                <c:pt idx="1614">
                  <c:v>0.62348980185873348</c:v>
                </c:pt>
                <c:pt idx="1615">
                  <c:v>0.62348980185873348</c:v>
                </c:pt>
                <c:pt idx="1616">
                  <c:v>0.62348980185873348</c:v>
                </c:pt>
                <c:pt idx="1617">
                  <c:v>0.62348980185873348</c:v>
                </c:pt>
                <c:pt idx="1618">
                  <c:v>0.62348980185873348</c:v>
                </c:pt>
                <c:pt idx="1619">
                  <c:v>0.62348980185873348</c:v>
                </c:pt>
                <c:pt idx="1620">
                  <c:v>0.62348980185873348</c:v>
                </c:pt>
                <c:pt idx="1621">
                  <c:v>0.62348980185873348</c:v>
                </c:pt>
                <c:pt idx="1622">
                  <c:v>0.62348980185873348</c:v>
                </c:pt>
                <c:pt idx="1623">
                  <c:v>0.62348980185873348</c:v>
                </c:pt>
                <c:pt idx="1624">
                  <c:v>0.62348980185873348</c:v>
                </c:pt>
                <c:pt idx="1625">
                  <c:v>0.62348980185873348</c:v>
                </c:pt>
                <c:pt idx="1626">
                  <c:v>0.62348980185873348</c:v>
                </c:pt>
                <c:pt idx="1627">
                  <c:v>0.62348980185873348</c:v>
                </c:pt>
                <c:pt idx="1628">
                  <c:v>0.62348980185873348</c:v>
                </c:pt>
                <c:pt idx="1629">
                  <c:v>0.62348980185873348</c:v>
                </c:pt>
                <c:pt idx="1630">
                  <c:v>0.62348980185873348</c:v>
                </c:pt>
                <c:pt idx="1631">
                  <c:v>0.62348980185873348</c:v>
                </c:pt>
                <c:pt idx="1632">
                  <c:v>0.62348980185873348</c:v>
                </c:pt>
                <c:pt idx="1633">
                  <c:v>0.62348980185873348</c:v>
                </c:pt>
                <c:pt idx="1634">
                  <c:v>0.62348980185873348</c:v>
                </c:pt>
                <c:pt idx="1635">
                  <c:v>0.62348980185873348</c:v>
                </c:pt>
                <c:pt idx="1636">
                  <c:v>0.62348980185873348</c:v>
                </c:pt>
                <c:pt idx="1637">
                  <c:v>0.62348980185873348</c:v>
                </c:pt>
                <c:pt idx="1638">
                  <c:v>0.62348980185873348</c:v>
                </c:pt>
                <c:pt idx="1639">
                  <c:v>0.62348980185873348</c:v>
                </c:pt>
                <c:pt idx="1640">
                  <c:v>0.62348980185873348</c:v>
                </c:pt>
                <c:pt idx="1641">
                  <c:v>0.62348980185873348</c:v>
                </c:pt>
                <c:pt idx="1642">
                  <c:v>0.62348980185873348</c:v>
                </c:pt>
                <c:pt idx="1643">
                  <c:v>0.62348980185873348</c:v>
                </c:pt>
                <c:pt idx="1644">
                  <c:v>0.62348980185873348</c:v>
                </c:pt>
                <c:pt idx="1645">
                  <c:v>0.62348980185873348</c:v>
                </c:pt>
                <c:pt idx="1646">
                  <c:v>0.62348980185873348</c:v>
                </c:pt>
                <c:pt idx="1647">
                  <c:v>0.62348980185873348</c:v>
                </c:pt>
                <c:pt idx="1648">
                  <c:v>0.62348980185873348</c:v>
                </c:pt>
                <c:pt idx="1649">
                  <c:v>0.62348980185873348</c:v>
                </c:pt>
                <c:pt idx="1650">
                  <c:v>0.62348980185873348</c:v>
                </c:pt>
                <c:pt idx="1651">
                  <c:v>0.62348980185873348</c:v>
                </c:pt>
                <c:pt idx="1652">
                  <c:v>0.62348980185873348</c:v>
                </c:pt>
                <c:pt idx="1653">
                  <c:v>0.62348980185873348</c:v>
                </c:pt>
                <c:pt idx="1654">
                  <c:v>0.62348980185873348</c:v>
                </c:pt>
                <c:pt idx="1655">
                  <c:v>0.62348980185873348</c:v>
                </c:pt>
                <c:pt idx="1656">
                  <c:v>0.62348980185873348</c:v>
                </c:pt>
                <c:pt idx="1657">
                  <c:v>0.62348980185873348</c:v>
                </c:pt>
                <c:pt idx="1658">
                  <c:v>0.62348980185873348</c:v>
                </c:pt>
                <c:pt idx="1659">
                  <c:v>0.62348980185873348</c:v>
                </c:pt>
                <c:pt idx="1660">
                  <c:v>0.62348980185873348</c:v>
                </c:pt>
                <c:pt idx="1661">
                  <c:v>0.62348980185873348</c:v>
                </c:pt>
                <c:pt idx="1662">
                  <c:v>0.62348980185873348</c:v>
                </c:pt>
                <c:pt idx="1663">
                  <c:v>0.62348980185873348</c:v>
                </c:pt>
                <c:pt idx="1664">
                  <c:v>0.62348980185873348</c:v>
                </c:pt>
                <c:pt idx="1665">
                  <c:v>0.62348980185873348</c:v>
                </c:pt>
                <c:pt idx="1666">
                  <c:v>0.62348980185873348</c:v>
                </c:pt>
                <c:pt idx="1667">
                  <c:v>0.62348980185873348</c:v>
                </c:pt>
                <c:pt idx="1668">
                  <c:v>0.62348980185873348</c:v>
                </c:pt>
                <c:pt idx="1669">
                  <c:v>0.62348980185873348</c:v>
                </c:pt>
                <c:pt idx="1670">
                  <c:v>0.62348980185873348</c:v>
                </c:pt>
                <c:pt idx="1671">
                  <c:v>0.62348980185873348</c:v>
                </c:pt>
                <c:pt idx="1672">
                  <c:v>0.62348980185873348</c:v>
                </c:pt>
                <c:pt idx="1673">
                  <c:v>0.62348980185873348</c:v>
                </c:pt>
                <c:pt idx="1674">
                  <c:v>0.62348980185873348</c:v>
                </c:pt>
                <c:pt idx="1675">
                  <c:v>0.62348980185873348</c:v>
                </c:pt>
                <c:pt idx="1676">
                  <c:v>0.62348980185873348</c:v>
                </c:pt>
                <c:pt idx="1677">
                  <c:v>0.62348980185873348</c:v>
                </c:pt>
                <c:pt idx="1678">
                  <c:v>0.62348980185873348</c:v>
                </c:pt>
                <c:pt idx="1679">
                  <c:v>0.62348980185873348</c:v>
                </c:pt>
                <c:pt idx="1680">
                  <c:v>0.62348980185873348</c:v>
                </c:pt>
                <c:pt idx="1681">
                  <c:v>0.62348980185873348</c:v>
                </c:pt>
                <c:pt idx="1682">
                  <c:v>0.62348980185873348</c:v>
                </c:pt>
                <c:pt idx="1683">
                  <c:v>0.62348980185873348</c:v>
                </c:pt>
                <c:pt idx="1684">
                  <c:v>0.62348980185873348</c:v>
                </c:pt>
                <c:pt idx="1685">
                  <c:v>0.62348980185873348</c:v>
                </c:pt>
                <c:pt idx="1686">
                  <c:v>0.62348980185873348</c:v>
                </c:pt>
                <c:pt idx="1687">
                  <c:v>0.62348980185873348</c:v>
                </c:pt>
                <c:pt idx="1688">
                  <c:v>0.62348980185873348</c:v>
                </c:pt>
                <c:pt idx="1689">
                  <c:v>0.62348980185873348</c:v>
                </c:pt>
                <c:pt idx="1690">
                  <c:v>0.62348980185873348</c:v>
                </c:pt>
                <c:pt idx="1691">
                  <c:v>0.62348980185873348</c:v>
                </c:pt>
                <c:pt idx="1692">
                  <c:v>0.62348980185873348</c:v>
                </c:pt>
                <c:pt idx="1693">
                  <c:v>0.62348980185873348</c:v>
                </c:pt>
                <c:pt idx="1694">
                  <c:v>0.62348980185873348</c:v>
                </c:pt>
                <c:pt idx="1695">
                  <c:v>0.62348980185873348</c:v>
                </c:pt>
                <c:pt idx="1696">
                  <c:v>0.62348980185873348</c:v>
                </c:pt>
                <c:pt idx="1697">
                  <c:v>0.62348980185873348</c:v>
                </c:pt>
                <c:pt idx="1698">
                  <c:v>0.62348980185873348</c:v>
                </c:pt>
                <c:pt idx="1699">
                  <c:v>0.62348980185873348</c:v>
                </c:pt>
                <c:pt idx="1700">
                  <c:v>0.62348980185873348</c:v>
                </c:pt>
                <c:pt idx="1701">
                  <c:v>0.62348980185873348</c:v>
                </c:pt>
                <c:pt idx="1702">
                  <c:v>0.62348980185873348</c:v>
                </c:pt>
                <c:pt idx="1703">
                  <c:v>0.62348980185873348</c:v>
                </c:pt>
                <c:pt idx="1704">
                  <c:v>0.62348980185873348</c:v>
                </c:pt>
                <c:pt idx="1705">
                  <c:v>0.62348980185873348</c:v>
                </c:pt>
                <c:pt idx="1706">
                  <c:v>0.62348980185873348</c:v>
                </c:pt>
                <c:pt idx="1707">
                  <c:v>0.62348980185873348</c:v>
                </c:pt>
                <c:pt idx="1708">
                  <c:v>0.62348980185873348</c:v>
                </c:pt>
                <c:pt idx="1709">
                  <c:v>0.62348980185873348</c:v>
                </c:pt>
                <c:pt idx="1710">
                  <c:v>0.62348980185873348</c:v>
                </c:pt>
                <c:pt idx="1711">
                  <c:v>0.62348980185873348</c:v>
                </c:pt>
                <c:pt idx="1712">
                  <c:v>0.62348980185873348</c:v>
                </c:pt>
                <c:pt idx="1713">
                  <c:v>0.62348980185873348</c:v>
                </c:pt>
                <c:pt idx="1714">
                  <c:v>0.62348980185873348</c:v>
                </c:pt>
                <c:pt idx="1715">
                  <c:v>0.62348980185873348</c:v>
                </c:pt>
                <c:pt idx="1716">
                  <c:v>0.62348980185873348</c:v>
                </c:pt>
                <c:pt idx="1717">
                  <c:v>0.62348980185873348</c:v>
                </c:pt>
                <c:pt idx="1718">
                  <c:v>0.62348980185873348</c:v>
                </c:pt>
                <c:pt idx="1719">
                  <c:v>0.62348980185873348</c:v>
                </c:pt>
                <c:pt idx="1720">
                  <c:v>0.62348980185873348</c:v>
                </c:pt>
                <c:pt idx="1721">
                  <c:v>0.62348980185873348</c:v>
                </c:pt>
                <c:pt idx="1722">
                  <c:v>0.62348980185873348</c:v>
                </c:pt>
                <c:pt idx="1723">
                  <c:v>0.62348980185873348</c:v>
                </c:pt>
                <c:pt idx="1724">
                  <c:v>0.62348980185873348</c:v>
                </c:pt>
                <c:pt idx="1725">
                  <c:v>0.62348980185873348</c:v>
                </c:pt>
                <c:pt idx="1726">
                  <c:v>0.62348980185873348</c:v>
                </c:pt>
                <c:pt idx="1727">
                  <c:v>0.62348980185873348</c:v>
                </c:pt>
                <c:pt idx="1728">
                  <c:v>0.62348980185873348</c:v>
                </c:pt>
                <c:pt idx="1729">
                  <c:v>0.62348980185873348</c:v>
                </c:pt>
                <c:pt idx="1730">
                  <c:v>0.62348980185873348</c:v>
                </c:pt>
                <c:pt idx="1731">
                  <c:v>0.62348980185873348</c:v>
                </c:pt>
                <c:pt idx="1732">
                  <c:v>0.62348980185873348</c:v>
                </c:pt>
                <c:pt idx="1733">
                  <c:v>0.62348980185873348</c:v>
                </c:pt>
                <c:pt idx="1734">
                  <c:v>0.62348980185873348</c:v>
                </c:pt>
                <c:pt idx="1735">
                  <c:v>0.62348980185873348</c:v>
                </c:pt>
                <c:pt idx="1736">
                  <c:v>0.62348980185873348</c:v>
                </c:pt>
                <c:pt idx="1737">
                  <c:v>0.62348980185873348</c:v>
                </c:pt>
                <c:pt idx="1738">
                  <c:v>0.62348980185873348</c:v>
                </c:pt>
                <c:pt idx="1739">
                  <c:v>0.62348980185873348</c:v>
                </c:pt>
                <c:pt idx="1740">
                  <c:v>0.62348980185873348</c:v>
                </c:pt>
                <c:pt idx="1741">
                  <c:v>0.62348980185873348</c:v>
                </c:pt>
                <c:pt idx="1742">
                  <c:v>0.62348980185873348</c:v>
                </c:pt>
                <c:pt idx="1743">
                  <c:v>0.62348980185873348</c:v>
                </c:pt>
                <c:pt idx="1744">
                  <c:v>0.62348980185873348</c:v>
                </c:pt>
                <c:pt idx="1745">
                  <c:v>0.62348980185873348</c:v>
                </c:pt>
                <c:pt idx="1746">
                  <c:v>0.62348980185873348</c:v>
                </c:pt>
                <c:pt idx="1747">
                  <c:v>0.62348980185873348</c:v>
                </c:pt>
                <c:pt idx="1748">
                  <c:v>0.62348980185873348</c:v>
                </c:pt>
                <c:pt idx="1749">
                  <c:v>0.62348980185873348</c:v>
                </c:pt>
                <c:pt idx="1750">
                  <c:v>0.62348980185873348</c:v>
                </c:pt>
                <c:pt idx="1751">
                  <c:v>0.62348980185873348</c:v>
                </c:pt>
                <c:pt idx="1752">
                  <c:v>0.62348980185873348</c:v>
                </c:pt>
                <c:pt idx="1753">
                  <c:v>0.62348980185873348</c:v>
                </c:pt>
                <c:pt idx="1754">
                  <c:v>0.62348980185873348</c:v>
                </c:pt>
                <c:pt idx="1755">
                  <c:v>0.62348980185873348</c:v>
                </c:pt>
                <c:pt idx="1756">
                  <c:v>0.62348980185873348</c:v>
                </c:pt>
                <c:pt idx="1757">
                  <c:v>0.62348980185873348</c:v>
                </c:pt>
                <c:pt idx="1758">
                  <c:v>0.62348980185873348</c:v>
                </c:pt>
                <c:pt idx="1759">
                  <c:v>0.62348980185873348</c:v>
                </c:pt>
                <c:pt idx="1760">
                  <c:v>0.62348980185873348</c:v>
                </c:pt>
                <c:pt idx="1761">
                  <c:v>0.62348980185873348</c:v>
                </c:pt>
                <c:pt idx="1762">
                  <c:v>0.62348980185873348</c:v>
                </c:pt>
                <c:pt idx="1763">
                  <c:v>0.62348980185873348</c:v>
                </c:pt>
                <c:pt idx="1764">
                  <c:v>0.62348980185873348</c:v>
                </c:pt>
                <c:pt idx="1765">
                  <c:v>0.62348980185873348</c:v>
                </c:pt>
                <c:pt idx="1766">
                  <c:v>0.62348980185873348</c:v>
                </c:pt>
                <c:pt idx="1767">
                  <c:v>0.62348980185873348</c:v>
                </c:pt>
                <c:pt idx="1768">
                  <c:v>0.62348980185873348</c:v>
                </c:pt>
                <c:pt idx="1769">
                  <c:v>0.62348980185873348</c:v>
                </c:pt>
                <c:pt idx="1770">
                  <c:v>0.62348980185873348</c:v>
                </c:pt>
                <c:pt idx="1771">
                  <c:v>0.62348980185873348</c:v>
                </c:pt>
                <c:pt idx="1772">
                  <c:v>0.62348980185873348</c:v>
                </c:pt>
                <c:pt idx="1773">
                  <c:v>0.62348980185873348</c:v>
                </c:pt>
                <c:pt idx="1774">
                  <c:v>0.62348980185873348</c:v>
                </c:pt>
                <c:pt idx="1775">
                  <c:v>0.62348980185873348</c:v>
                </c:pt>
                <c:pt idx="1776">
                  <c:v>0.62348980185873348</c:v>
                </c:pt>
                <c:pt idx="1777">
                  <c:v>0.62348980185873348</c:v>
                </c:pt>
                <c:pt idx="1778">
                  <c:v>0.62348980185873348</c:v>
                </c:pt>
                <c:pt idx="1779">
                  <c:v>0.62348980185873348</c:v>
                </c:pt>
                <c:pt idx="1780">
                  <c:v>0.62348980185873348</c:v>
                </c:pt>
                <c:pt idx="1781">
                  <c:v>0.62348980185873348</c:v>
                </c:pt>
                <c:pt idx="1782">
                  <c:v>0.62348980185873348</c:v>
                </c:pt>
                <c:pt idx="1783">
                  <c:v>0.62348980185873348</c:v>
                </c:pt>
                <c:pt idx="1784">
                  <c:v>0.62348980185873348</c:v>
                </c:pt>
                <c:pt idx="1785">
                  <c:v>0.62348980185873348</c:v>
                </c:pt>
                <c:pt idx="1786">
                  <c:v>0.62348980185873348</c:v>
                </c:pt>
                <c:pt idx="1787">
                  <c:v>0.62348980185873348</c:v>
                </c:pt>
                <c:pt idx="1788">
                  <c:v>0.62348980185873348</c:v>
                </c:pt>
                <c:pt idx="1789">
                  <c:v>0.62348980185873348</c:v>
                </c:pt>
                <c:pt idx="1790">
                  <c:v>0.62348980185873348</c:v>
                </c:pt>
                <c:pt idx="1791">
                  <c:v>0.62348980185873348</c:v>
                </c:pt>
                <c:pt idx="1792">
                  <c:v>0.62348980185873348</c:v>
                </c:pt>
                <c:pt idx="1793">
                  <c:v>0.62348980185873348</c:v>
                </c:pt>
                <c:pt idx="1794">
                  <c:v>0.62348980185873348</c:v>
                </c:pt>
                <c:pt idx="1795">
                  <c:v>0.62348980185873348</c:v>
                </c:pt>
                <c:pt idx="1796">
                  <c:v>0.62348980185873348</c:v>
                </c:pt>
                <c:pt idx="1797">
                  <c:v>0.62348980185873348</c:v>
                </c:pt>
                <c:pt idx="1798">
                  <c:v>0.62348980185873348</c:v>
                </c:pt>
                <c:pt idx="1799">
                  <c:v>0.62348980185873348</c:v>
                </c:pt>
                <c:pt idx="1800">
                  <c:v>0.62348980185873348</c:v>
                </c:pt>
                <c:pt idx="1801">
                  <c:v>0.62348980185873348</c:v>
                </c:pt>
                <c:pt idx="1802">
                  <c:v>0.62348980185873348</c:v>
                </c:pt>
                <c:pt idx="1803">
                  <c:v>0.62348980185873348</c:v>
                </c:pt>
                <c:pt idx="1804">
                  <c:v>0.62348980185873348</c:v>
                </c:pt>
                <c:pt idx="1805">
                  <c:v>0.62348980185873348</c:v>
                </c:pt>
                <c:pt idx="1806">
                  <c:v>0.62348980185873348</c:v>
                </c:pt>
                <c:pt idx="1807">
                  <c:v>0.62348980185873348</c:v>
                </c:pt>
                <c:pt idx="1808">
                  <c:v>0.62348980185873348</c:v>
                </c:pt>
                <c:pt idx="1809">
                  <c:v>0.62348980185873348</c:v>
                </c:pt>
                <c:pt idx="1810">
                  <c:v>0.62348980185873348</c:v>
                </c:pt>
                <c:pt idx="1811">
                  <c:v>0.62348980185873348</c:v>
                </c:pt>
                <c:pt idx="1812">
                  <c:v>0.62348980185873348</c:v>
                </c:pt>
                <c:pt idx="1813">
                  <c:v>0.62348980185873348</c:v>
                </c:pt>
                <c:pt idx="1814">
                  <c:v>0.62348980185873348</c:v>
                </c:pt>
                <c:pt idx="1815">
                  <c:v>0.62348980185873348</c:v>
                </c:pt>
                <c:pt idx="1816">
                  <c:v>0.62348980185873348</c:v>
                </c:pt>
                <c:pt idx="1817">
                  <c:v>0.62348980185873348</c:v>
                </c:pt>
                <c:pt idx="1818">
                  <c:v>0.62348980185873348</c:v>
                </c:pt>
                <c:pt idx="1819">
                  <c:v>0.62348980185873348</c:v>
                </c:pt>
                <c:pt idx="1820">
                  <c:v>0.62348980185873348</c:v>
                </c:pt>
                <c:pt idx="1821">
                  <c:v>0.62348980185873348</c:v>
                </c:pt>
                <c:pt idx="1822">
                  <c:v>0.62348980185873348</c:v>
                </c:pt>
                <c:pt idx="1823">
                  <c:v>0.62348980185873348</c:v>
                </c:pt>
                <c:pt idx="1824">
                  <c:v>0.62348980185873348</c:v>
                </c:pt>
                <c:pt idx="1825">
                  <c:v>0.62348980185873348</c:v>
                </c:pt>
                <c:pt idx="1826">
                  <c:v>0.62348980185873348</c:v>
                </c:pt>
                <c:pt idx="1827">
                  <c:v>0.62348980185873348</c:v>
                </c:pt>
                <c:pt idx="1828">
                  <c:v>0.62348980185873348</c:v>
                </c:pt>
                <c:pt idx="1829">
                  <c:v>0.62348980185873348</c:v>
                </c:pt>
                <c:pt idx="1830">
                  <c:v>0.62348980185873348</c:v>
                </c:pt>
                <c:pt idx="1831">
                  <c:v>0.62348980185873348</c:v>
                </c:pt>
                <c:pt idx="1832">
                  <c:v>0.62348980185873348</c:v>
                </c:pt>
                <c:pt idx="1833">
                  <c:v>0.62348980185873348</c:v>
                </c:pt>
                <c:pt idx="1834">
                  <c:v>0.62348980185873348</c:v>
                </c:pt>
                <c:pt idx="1835">
                  <c:v>0.62348980185873348</c:v>
                </c:pt>
                <c:pt idx="1836">
                  <c:v>0.62348980185873348</c:v>
                </c:pt>
                <c:pt idx="1837">
                  <c:v>0.62348980185873348</c:v>
                </c:pt>
                <c:pt idx="1838">
                  <c:v>0.62348980185873348</c:v>
                </c:pt>
                <c:pt idx="1839">
                  <c:v>0.62348980185873348</c:v>
                </c:pt>
                <c:pt idx="1840">
                  <c:v>0.62348980185873348</c:v>
                </c:pt>
                <c:pt idx="1841">
                  <c:v>0.62348980185873348</c:v>
                </c:pt>
                <c:pt idx="1842">
                  <c:v>0.62348980185873348</c:v>
                </c:pt>
                <c:pt idx="1843">
                  <c:v>0.62348980185873348</c:v>
                </c:pt>
                <c:pt idx="1844">
                  <c:v>0.62348980185873348</c:v>
                </c:pt>
                <c:pt idx="1845">
                  <c:v>0.62348980185873348</c:v>
                </c:pt>
                <c:pt idx="1846">
                  <c:v>0.62348980185873348</c:v>
                </c:pt>
                <c:pt idx="1847">
                  <c:v>0.62348980185873348</c:v>
                </c:pt>
                <c:pt idx="1848">
                  <c:v>0.62348980185873348</c:v>
                </c:pt>
                <c:pt idx="1849">
                  <c:v>0.62348980185873348</c:v>
                </c:pt>
                <c:pt idx="1850">
                  <c:v>0.62348980185873348</c:v>
                </c:pt>
                <c:pt idx="1851">
                  <c:v>0.62348980185873348</c:v>
                </c:pt>
                <c:pt idx="1852">
                  <c:v>0.62348980185873348</c:v>
                </c:pt>
                <c:pt idx="1853">
                  <c:v>0.62348980185873348</c:v>
                </c:pt>
                <c:pt idx="1854">
                  <c:v>0.62348980185873348</c:v>
                </c:pt>
                <c:pt idx="1855">
                  <c:v>0.62348980185873348</c:v>
                </c:pt>
                <c:pt idx="1856">
                  <c:v>0.62348980185873348</c:v>
                </c:pt>
                <c:pt idx="1857">
                  <c:v>0.62348980185873348</c:v>
                </c:pt>
                <c:pt idx="1858">
                  <c:v>0.62348980185873348</c:v>
                </c:pt>
                <c:pt idx="1859">
                  <c:v>0.62348980185873348</c:v>
                </c:pt>
                <c:pt idx="1860">
                  <c:v>0.62348980185873348</c:v>
                </c:pt>
                <c:pt idx="1861">
                  <c:v>0.62348980185873348</c:v>
                </c:pt>
                <c:pt idx="1862">
                  <c:v>0.62348980185873348</c:v>
                </c:pt>
                <c:pt idx="1863">
                  <c:v>0.62348980185873348</c:v>
                </c:pt>
                <c:pt idx="1864">
                  <c:v>0.62348980185873348</c:v>
                </c:pt>
                <c:pt idx="1865">
                  <c:v>0.62348980185873348</c:v>
                </c:pt>
                <c:pt idx="1866">
                  <c:v>0.62348980185873348</c:v>
                </c:pt>
                <c:pt idx="1867">
                  <c:v>0.62348980185873348</c:v>
                </c:pt>
                <c:pt idx="1868">
                  <c:v>0.62348980185873348</c:v>
                </c:pt>
                <c:pt idx="1869">
                  <c:v>0.62348980185873348</c:v>
                </c:pt>
                <c:pt idx="1870">
                  <c:v>0.62348980185873348</c:v>
                </c:pt>
                <c:pt idx="1871">
                  <c:v>0.62348980185873348</c:v>
                </c:pt>
                <c:pt idx="1872">
                  <c:v>0.62348980185873348</c:v>
                </c:pt>
                <c:pt idx="1873">
                  <c:v>0.62348980185873348</c:v>
                </c:pt>
                <c:pt idx="1874">
                  <c:v>0.62348980185873348</c:v>
                </c:pt>
                <c:pt idx="1875">
                  <c:v>0.62348980185873348</c:v>
                </c:pt>
                <c:pt idx="1876">
                  <c:v>0.62348980185873348</c:v>
                </c:pt>
                <c:pt idx="1877">
                  <c:v>0.62348980185873348</c:v>
                </c:pt>
                <c:pt idx="1878">
                  <c:v>0.62348980185873348</c:v>
                </c:pt>
                <c:pt idx="1879">
                  <c:v>0.62348980185873348</c:v>
                </c:pt>
                <c:pt idx="1880">
                  <c:v>0.62348980185873348</c:v>
                </c:pt>
                <c:pt idx="1881">
                  <c:v>0.62348980185873348</c:v>
                </c:pt>
                <c:pt idx="1882">
                  <c:v>0.62348980185873348</c:v>
                </c:pt>
                <c:pt idx="1883">
                  <c:v>0.62348980185873348</c:v>
                </c:pt>
                <c:pt idx="1884">
                  <c:v>0.62348980185873348</c:v>
                </c:pt>
                <c:pt idx="1885">
                  <c:v>0.62348980185873348</c:v>
                </c:pt>
                <c:pt idx="1886">
                  <c:v>0.62348980185873348</c:v>
                </c:pt>
                <c:pt idx="1887">
                  <c:v>0.62348980185873348</c:v>
                </c:pt>
                <c:pt idx="1888">
                  <c:v>0.62348980185873348</c:v>
                </c:pt>
                <c:pt idx="1889">
                  <c:v>0.62348980185873348</c:v>
                </c:pt>
                <c:pt idx="1890">
                  <c:v>0.62348980185873348</c:v>
                </c:pt>
                <c:pt idx="1891">
                  <c:v>0.62348980185873348</c:v>
                </c:pt>
                <c:pt idx="1892">
                  <c:v>0.62348980185873348</c:v>
                </c:pt>
                <c:pt idx="1893">
                  <c:v>0.62348980185873348</c:v>
                </c:pt>
                <c:pt idx="1894">
                  <c:v>0.62348980185873348</c:v>
                </c:pt>
                <c:pt idx="1895">
                  <c:v>0.62348980185873348</c:v>
                </c:pt>
                <c:pt idx="1896">
                  <c:v>0.62348980185873348</c:v>
                </c:pt>
                <c:pt idx="1897">
                  <c:v>0.62348980185873348</c:v>
                </c:pt>
                <c:pt idx="1898">
                  <c:v>0.62348980185873348</c:v>
                </c:pt>
                <c:pt idx="1899">
                  <c:v>0.62348980185873348</c:v>
                </c:pt>
                <c:pt idx="1900">
                  <c:v>0.62348980185873348</c:v>
                </c:pt>
                <c:pt idx="1901">
                  <c:v>0.62348980185873348</c:v>
                </c:pt>
                <c:pt idx="1902">
                  <c:v>0.62348980185873348</c:v>
                </c:pt>
                <c:pt idx="1903">
                  <c:v>0.62348980185873348</c:v>
                </c:pt>
                <c:pt idx="1904">
                  <c:v>0.62348980185873348</c:v>
                </c:pt>
                <c:pt idx="1905">
                  <c:v>0.62348980185873348</c:v>
                </c:pt>
                <c:pt idx="1906">
                  <c:v>0.62348980185873348</c:v>
                </c:pt>
                <c:pt idx="1907">
                  <c:v>0.62348980185873348</c:v>
                </c:pt>
                <c:pt idx="1908">
                  <c:v>0.62348980185873348</c:v>
                </c:pt>
                <c:pt idx="1909">
                  <c:v>0.62348980185873348</c:v>
                </c:pt>
                <c:pt idx="1910">
                  <c:v>0.62348980185873348</c:v>
                </c:pt>
                <c:pt idx="1911">
                  <c:v>0.62348980185873348</c:v>
                </c:pt>
                <c:pt idx="1912">
                  <c:v>0.62348980185873348</c:v>
                </c:pt>
                <c:pt idx="1913">
                  <c:v>0.62348980185873348</c:v>
                </c:pt>
                <c:pt idx="1914">
                  <c:v>0.62348980185873348</c:v>
                </c:pt>
                <c:pt idx="1915">
                  <c:v>0.62348980185873348</c:v>
                </c:pt>
                <c:pt idx="1916">
                  <c:v>0.62348980185873348</c:v>
                </c:pt>
                <c:pt idx="1917">
                  <c:v>0.62348980185873348</c:v>
                </c:pt>
                <c:pt idx="1918">
                  <c:v>0.62348980185873348</c:v>
                </c:pt>
                <c:pt idx="1919">
                  <c:v>0.62348980185873348</c:v>
                </c:pt>
                <c:pt idx="1920">
                  <c:v>0.62348980185873348</c:v>
                </c:pt>
                <c:pt idx="1921">
                  <c:v>0.62348980185873348</c:v>
                </c:pt>
                <c:pt idx="1922">
                  <c:v>0.62348980185873348</c:v>
                </c:pt>
                <c:pt idx="1923">
                  <c:v>0.62348980185873348</c:v>
                </c:pt>
                <c:pt idx="1924">
                  <c:v>0.62348980185873348</c:v>
                </c:pt>
                <c:pt idx="1925">
                  <c:v>0.62348980185873348</c:v>
                </c:pt>
                <c:pt idx="1926">
                  <c:v>0.62348980185873348</c:v>
                </c:pt>
                <c:pt idx="1927">
                  <c:v>0.62348980185873348</c:v>
                </c:pt>
                <c:pt idx="1928">
                  <c:v>0.62348980185873348</c:v>
                </c:pt>
                <c:pt idx="1929">
                  <c:v>0.62348980185873348</c:v>
                </c:pt>
                <c:pt idx="1930">
                  <c:v>0.62348980185873348</c:v>
                </c:pt>
                <c:pt idx="1931">
                  <c:v>0.62348980185873348</c:v>
                </c:pt>
                <c:pt idx="1932">
                  <c:v>0.62348980185873348</c:v>
                </c:pt>
                <c:pt idx="1933">
                  <c:v>0.62348980185873348</c:v>
                </c:pt>
                <c:pt idx="1934">
                  <c:v>0.62348980185873348</c:v>
                </c:pt>
                <c:pt idx="1935">
                  <c:v>0.62348980185873348</c:v>
                </c:pt>
                <c:pt idx="1936">
                  <c:v>0.62348980185873348</c:v>
                </c:pt>
                <c:pt idx="1937">
                  <c:v>0.62348980185873348</c:v>
                </c:pt>
                <c:pt idx="1938">
                  <c:v>0.62348980185873348</c:v>
                </c:pt>
                <c:pt idx="1939">
                  <c:v>0.62348980185873348</c:v>
                </c:pt>
                <c:pt idx="1940">
                  <c:v>0.62348980185873348</c:v>
                </c:pt>
                <c:pt idx="1941">
                  <c:v>0.62348980185873348</c:v>
                </c:pt>
                <c:pt idx="1942">
                  <c:v>0.62348980185873348</c:v>
                </c:pt>
                <c:pt idx="1943">
                  <c:v>0.62348980185873348</c:v>
                </c:pt>
                <c:pt idx="1944">
                  <c:v>0.62348980185873348</c:v>
                </c:pt>
                <c:pt idx="1945">
                  <c:v>0.62348980185873348</c:v>
                </c:pt>
                <c:pt idx="1946">
                  <c:v>0.62348980185873348</c:v>
                </c:pt>
                <c:pt idx="1947">
                  <c:v>0.62348980185873348</c:v>
                </c:pt>
                <c:pt idx="1948">
                  <c:v>0.62348980185873348</c:v>
                </c:pt>
                <c:pt idx="1949">
                  <c:v>0.62348980185873348</c:v>
                </c:pt>
                <c:pt idx="1950">
                  <c:v>0.62348980185873348</c:v>
                </c:pt>
                <c:pt idx="1951">
                  <c:v>0.62348980185873348</c:v>
                </c:pt>
                <c:pt idx="1952">
                  <c:v>0.62348980185873348</c:v>
                </c:pt>
                <c:pt idx="1953">
                  <c:v>0.62348980185873348</c:v>
                </c:pt>
                <c:pt idx="1954">
                  <c:v>0.62348980185873348</c:v>
                </c:pt>
                <c:pt idx="1955">
                  <c:v>0.62348980185873348</c:v>
                </c:pt>
                <c:pt idx="1956">
                  <c:v>0.62348980185873348</c:v>
                </c:pt>
                <c:pt idx="1957">
                  <c:v>0.62348980185873348</c:v>
                </c:pt>
                <c:pt idx="1958">
                  <c:v>0.62348980185873348</c:v>
                </c:pt>
                <c:pt idx="1959">
                  <c:v>0.62348980185873348</c:v>
                </c:pt>
                <c:pt idx="1960">
                  <c:v>0.62348980185873348</c:v>
                </c:pt>
                <c:pt idx="1961">
                  <c:v>0.62348980185873348</c:v>
                </c:pt>
                <c:pt idx="1962">
                  <c:v>0.62348980185873348</c:v>
                </c:pt>
                <c:pt idx="1963">
                  <c:v>0.62348980185873348</c:v>
                </c:pt>
                <c:pt idx="1964">
                  <c:v>0.62348980185873348</c:v>
                </c:pt>
                <c:pt idx="1965">
                  <c:v>0.62348980185873348</c:v>
                </c:pt>
                <c:pt idx="1966">
                  <c:v>0.62348980185873348</c:v>
                </c:pt>
                <c:pt idx="1967">
                  <c:v>0.62348980185873348</c:v>
                </c:pt>
                <c:pt idx="1968">
                  <c:v>0.62348980185873348</c:v>
                </c:pt>
                <c:pt idx="1969">
                  <c:v>0.62348980185873348</c:v>
                </c:pt>
                <c:pt idx="1970">
                  <c:v>0.62348980185873348</c:v>
                </c:pt>
                <c:pt idx="1971">
                  <c:v>0.62348980185873348</c:v>
                </c:pt>
                <c:pt idx="1972">
                  <c:v>0.62348980185873348</c:v>
                </c:pt>
                <c:pt idx="1973">
                  <c:v>0.62348980185873348</c:v>
                </c:pt>
                <c:pt idx="1974">
                  <c:v>0.62348980185873348</c:v>
                </c:pt>
                <c:pt idx="1975">
                  <c:v>0.62348980185873348</c:v>
                </c:pt>
                <c:pt idx="1976">
                  <c:v>0.62348980185873348</c:v>
                </c:pt>
                <c:pt idx="1977">
                  <c:v>0.62348980185873348</c:v>
                </c:pt>
                <c:pt idx="1978">
                  <c:v>0.62348980185873348</c:v>
                </c:pt>
                <c:pt idx="1979">
                  <c:v>0.62348980185873348</c:v>
                </c:pt>
                <c:pt idx="1980">
                  <c:v>0.62348980185873348</c:v>
                </c:pt>
                <c:pt idx="1981">
                  <c:v>0.62348980185873348</c:v>
                </c:pt>
                <c:pt idx="1982">
                  <c:v>0.62348980185873348</c:v>
                </c:pt>
                <c:pt idx="1983">
                  <c:v>0.62348980185873348</c:v>
                </c:pt>
                <c:pt idx="1984">
                  <c:v>0.62348980185873348</c:v>
                </c:pt>
                <c:pt idx="1985">
                  <c:v>0.62348980185873348</c:v>
                </c:pt>
                <c:pt idx="1986">
                  <c:v>0.62348980185873348</c:v>
                </c:pt>
                <c:pt idx="1987">
                  <c:v>0.62348980185873348</c:v>
                </c:pt>
                <c:pt idx="1988">
                  <c:v>0.62348980185873348</c:v>
                </c:pt>
                <c:pt idx="1989">
                  <c:v>0.62348980185873348</c:v>
                </c:pt>
                <c:pt idx="1990">
                  <c:v>0.62348980185873348</c:v>
                </c:pt>
                <c:pt idx="1991">
                  <c:v>0.62348980185873348</c:v>
                </c:pt>
                <c:pt idx="1992">
                  <c:v>0.62348980185873348</c:v>
                </c:pt>
                <c:pt idx="1993">
                  <c:v>0.62348980185873348</c:v>
                </c:pt>
                <c:pt idx="1994">
                  <c:v>0.62348980185873348</c:v>
                </c:pt>
                <c:pt idx="1995">
                  <c:v>0.62348980185873348</c:v>
                </c:pt>
                <c:pt idx="1996">
                  <c:v>0.62348980185873348</c:v>
                </c:pt>
                <c:pt idx="1997">
                  <c:v>0.62348980185873348</c:v>
                </c:pt>
                <c:pt idx="1998">
                  <c:v>0.62348980185873348</c:v>
                </c:pt>
                <c:pt idx="1999">
                  <c:v>0.62348980185873348</c:v>
                </c:pt>
                <c:pt idx="2000">
                  <c:v>0.62348980185873348</c:v>
                </c:pt>
                <c:pt idx="2001">
                  <c:v>0.62348980185873348</c:v>
                </c:pt>
                <c:pt idx="2002">
                  <c:v>0.62348980185873348</c:v>
                </c:pt>
                <c:pt idx="2003">
                  <c:v>0.62348980185873348</c:v>
                </c:pt>
                <c:pt idx="2004">
                  <c:v>0.62348980185873348</c:v>
                </c:pt>
                <c:pt idx="2005">
                  <c:v>0.62348980185873348</c:v>
                </c:pt>
                <c:pt idx="2006">
                  <c:v>0.62348980185873348</c:v>
                </c:pt>
                <c:pt idx="2007">
                  <c:v>0.62348980185873348</c:v>
                </c:pt>
                <c:pt idx="2008">
                  <c:v>0.62348980185873348</c:v>
                </c:pt>
                <c:pt idx="2009">
                  <c:v>0.62348980185873348</c:v>
                </c:pt>
                <c:pt idx="2010">
                  <c:v>0.62348980185873348</c:v>
                </c:pt>
                <c:pt idx="2011">
                  <c:v>0.62348980185873348</c:v>
                </c:pt>
                <c:pt idx="2012">
                  <c:v>0.62348980185873348</c:v>
                </c:pt>
                <c:pt idx="2013">
                  <c:v>0.62348980185873348</c:v>
                </c:pt>
                <c:pt idx="2014">
                  <c:v>0.62348980185873348</c:v>
                </c:pt>
                <c:pt idx="2015">
                  <c:v>0.62348980185873348</c:v>
                </c:pt>
                <c:pt idx="2016">
                  <c:v>0.62348980185873348</c:v>
                </c:pt>
                <c:pt idx="2017">
                  <c:v>0.62348980185873348</c:v>
                </c:pt>
                <c:pt idx="2018">
                  <c:v>0.62348980185873348</c:v>
                </c:pt>
                <c:pt idx="2019">
                  <c:v>0.62348980185873348</c:v>
                </c:pt>
              </c:numCache>
            </c:numRef>
          </c:yVal>
          <c:smooth val="0"/>
          <c:extLst>
            <c:ext xmlns:c16="http://schemas.microsoft.com/office/drawing/2014/chart" uri="{C3380CC4-5D6E-409C-BE32-E72D297353CC}">
              <c16:uniqueId val="{00000003-727F-4FC0-ABB1-3114BEC1394D}"/>
            </c:ext>
          </c:extLst>
        </c:ser>
        <c:ser>
          <c:idx val="6"/>
          <c:order val="6"/>
          <c:tx>
            <c:v>circle</c:v>
          </c:tx>
          <c:spPr>
            <a:ln w="3175">
              <a:solidFill>
                <a:srgbClr val="7030A0">
                  <a:alpha val="90000"/>
                </a:srgbClr>
              </a:solidFill>
            </a:ln>
            <a:effectLst/>
          </c:spPr>
          <c:marker>
            <c:symbol val="none"/>
          </c:marker>
          <c:xVal>
            <c:numRef>
              <c:f>MMI!$CA$5:$CA$405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xVal>
          <c:yVal>
            <c:numRef>
              <c:f>MMI!$CB$5:$CB$405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yVal>
          <c:smooth val="0"/>
          <c:extLst>
            <c:ext xmlns:c16="http://schemas.microsoft.com/office/drawing/2014/chart" uri="{C3380CC4-5D6E-409C-BE32-E72D297353CC}">
              <c16:uniqueId val="{00000001-4973-4801-8C0B-6C5F4E454998}"/>
            </c:ext>
          </c:extLst>
        </c:ser>
        <c:ser>
          <c:idx val="7"/>
          <c:order val="7"/>
          <c:tx>
            <c:v>Dashed VF</c:v>
          </c:tx>
          <c:spPr>
            <a:ln w="3175">
              <a:solidFill>
                <a:schemeClr val="accent1">
                  <a:alpha val="80000"/>
                </a:schemeClr>
              </a:solidFill>
              <a:prstDash val="lgDash"/>
            </a:ln>
            <a:effectLst/>
          </c:spPr>
          <c:marker>
            <c:symbol val="none"/>
          </c:marker>
          <c:xVal>
            <c:numRef>
              <c:f>MMI!$E$52:$E$111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MMI!$F$52:$F$111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01-A2BB-4FCF-BE77-ED198292FF50}"/>
            </c:ext>
          </c:extLst>
        </c:ser>
        <c:ser>
          <c:idx val="8"/>
          <c:order val="8"/>
          <c:tx>
            <c:v>largeSubDots</c:v>
          </c:tx>
          <c:spPr>
            <a:ln w="28575">
              <a:noFill/>
            </a:ln>
            <a:effectLst/>
          </c:spPr>
          <c:marker>
            <c:symbol val="circle"/>
            <c:size val="2"/>
            <c:spPr>
              <a:solidFill>
                <a:srgbClr val="FF0000"/>
              </a:solidFill>
              <a:ln w="9525" cap="flat" cmpd="sng" algn="ctr">
                <a:solidFill>
                  <a:srgbClr val="FF0000"/>
                </a:solidFill>
                <a:round/>
              </a:ln>
              <a:effectLst/>
            </c:spPr>
          </c:marker>
          <c:xVal>
            <c:numRef>
              <c:f>MMI!$BU$5:$BU$2024</c:f>
              <c:numCache>
                <c:formatCode>General</c:formatCode>
                <c:ptCount val="2020"/>
                <c:pt idx="0">
                  <c:v>6.1257422745431001E-17</c:v>
                </c:pt>
                <c:pt idx="1">
                  <c:v>1.1726587543717849E-2</c:v>
                </c:pt>
                <c:pt idx="2">
                  <c:v>2.3453175087435638E-2</c:v>
                </c:pt>
                <c:pt idx="3">
                  <c:v>3.5179762631153425E-2</c:v>
                </c:pt>
                <c:pt idx="4">
                  <c:v>4.6906350174871214E-2</c:v>
                </c:pt>
                <c:pt idx="5">
                  <c:v>5.8632937718589004E-2</c:v>
                </c:pt>
                <c:pt idx="6">
                  <c:v>7.0359525262306793E-2</c:v>
                </c:pt>
                <c:pt idx="7">
                  <c:v>8.2086112806024583E-2</c:v>
                </c:pt>
                <c:pt idx="8">
                  <c:v>9.3812700349742359E-2</c:v>
                </c:pt>
                <c:pt idx="9">
                  <c:v>0.10553928789346015</c:v>
                </c:pt>
                <c:pt idx="10">
                  <c:v>0.11726587543717794</c:v>
                </c:pt>
                <c:pt idx="11">
                  <c:v>0.12899246298089573</c:v>
                </c:pt>
                <c:pt idx="12">
                  <c:v>0.1407190505246135</c:v>
                </c:pt>
                <c:pt idx="13">
                  <c:v>0.15244563806833128</c:v>
                </c:pt>
                <c:pt idx="14">
                  <c:v>0.16417222561204908</c:v>
                </c:pt>
                <c:pt idx="15">
                  <c:v>0.17589881315576686</c:v>
                </c:pt>
                <c:pt idx="16">
                  <c:v>0.18762540069948466</c:v>
                </c:pt>
                <c:pt idx="17">
                  <c:v>0.19935198824320244</c:v>
                </c:pt>
                <c:pt idx="18">
                  <c:v>0.21107857578692024</c:v>
                </c:pt>
                <c:pt idx="19">
                  <c:v>0.22280516333063799</c:v>
                </c:pt>
                <c:pt idx="20">
                  <c:v>0.23453175087435582</c:v>
                </c:pt>
                <c:pt idx="21">
                  <c:v>0.24625833841807357</c:v>
                </c:pt>
                <c:pt idx="22">
                  <c:v>0.25798492596179134</c:v>
                </c:pt>
                <c:pt idx="23">
                  <c:v>0.26971151350550915</c:v>
                </c:pt>
                <c:pt idx="24">
                  <c:v>0.28143810104922695</c:v>
                </c:pt>
                <c:pt idx="25">
                  <c:v>0.2931646885929447</c:v>
                </c:pt>
                <c:pt idx="26">
                  <c:v>0.3048912761366625</c:v>
                </c:pt>
                <c:pt idx="27">
                  <c:v>0.31661786368038031</c:v>
                </c:pt>
                <c:pt idx="28">
                  <c:v>0.32834445122409811</c:v>
                </c:pt>
                <c:pt idx="29">
                  <c:v>0.34007103876781586</c:v>
                </c:pt>
                <c:pt idx="30">
                  <c:v>0.35179762631153366</c:v>
                </c:pt>
                <c:pt idx="31">
                  <c:v>0.36352421385525147</c:v>
                </c:pt>
                <c:pt idx="32">
                  <c:v>0.37525080139896927</c:v>
                </c:pt>
                <c:pt idx="33">
                  <c:v>0.38697738894268702</c:v>
                </c:pt>
                <c:pt idx="34">
                  <c:v>0.39870397648640482</c:v>
                </c:pt>
                <c:pt idx="35">
                  <c:v>0.41043056403012262</c:v>
                </c:pt>
                <c:pt idx="36">
                  <c:v>0.42215715157384043</c:v>
                </c:pt>
                <c:pt idx="37">
                  <c:v>0.43388373911755818</c:v>
                </c:pt>
                <c:pt idx="38">
                  <c:v>0.40102657096659639</c:v>
                </c:pt>
                <c:pt idx="39">
                  <c:v>0.36816940281563454</c:v>
                </c:pt>
                <c:pt idx="40">
                  <c:v>0.33531223466467264</c:v>
                </c:pt>
                <c:pt idx="41">
                  <c:v>0.30245506651371079</c:v>
                </c:pt>
                <c:pt idx="42">
                  <c:v>0.269597898362749</c:v>
                </c:pt>
                <c:pt idx="43">
                  <c:v>0.23674073021178715</c:v>
                </c:pt>
                <c:pt idx="44">
                  <c:v>0.20388356206082522</c:v>
                </c:pt>
                <c:pt idx="45">
                  <c:v>0.17102639390986343</c:v>
                </c:pt>
                <c:pt idx="46">
                  <c:v>0.13816922575890164</c:v>
                </c:pt>
                <c:pt idx="47">
                  <c:v>0.10531205760793977</c:v>
                </c:pt>
                <c:pt idx="48">
                  <c:v>7.2454889456977867E-2</c:v>
                </c:pt>
                <c:pt idx="49">
                  <c:v>3.9597721306016076E-2</c:v>
                </c:pt>
                <c:pt idx="50">
                  <c:v>6.7405531550542852E-3</c:v>
                </c:pt>
                <c:pt idx="51">
                  <c:v>-2.6116614995907617E-2</c:v>
                </c:pt>
                <c:pt idx="52">
                  <c:v>-5.8973783146869518E-2</c:v>
                </c:pt>
                <c:pt idx="53">
                  <c:v>-9.1830951297831309E-2</c:v>
                </c:pt>
                <c:pt idx="54">
                  <c:v>-0.1246881194487931</c:v>
                </c:pt>
                <c:pt idx="55">
                  <c:v>-0.15754528759975497</c:v>
                </c:pt>
                <c:pt idx="56">
                  <c:v>-0.19040245575071676</c:v>
                </c:pt>
                <c:pt idx="57">
                  <c:v>-0.22325962390167869</c:v>
                </c:pt>
                <c:pt idx="58">
                  <c:v>-0.25611679205264043</c:v>
                </c:pt>
                <c:pt idx="59">
                  <c:v>-0.28897396020360233</c:v>
                </c:pt>
                <c:pt idx="60">
                  <c:v>-0.32183112835456407</c:v>
                </c:pt>
                <c:pt idx="61">
                  <c:v>-0.35468829650552602</c:v>
                </c:pt>
                <c:pt idx="62">
                  <c:v>-0.38754546465648781</c:v>
                </c:pt>
                <c:pt idx="63">
                  <c:v>-0.42040263280744972</c:v>
                </c:pt>
                <c:pt idx="64">
                  <c:v>-0.45325980095841145</c:v>
                </c:pt>
                <c:pt idx="65">
                  <c:v>-0.48611696910937346</c:v>
                </c:pt>
                <c:pt idx="66">
                  <c:v>-0.51897413726033514</c:v>
                </c:pt>
                <c:pt idx="67">
                  <c:v>-0.5518313054112971</c:v>
                </c:pt>
                <c:pt idx="68">
                  <c:v>-0.58468847356225884</c:v>
                </c:pt>
                <c:pt idx="69">
                  <c:v>-0.61754564171322079</c:v>
                </c:pt>
                <c:pt idx="70">
                  <c:v>-0.65040280986418253</c:v>
                </c:pt>
                <c:pt idx="71">
                  <c:v>-0.68325997801514449</c:v>
                </c:pt>
                <c:pt idx="72">
                  <c:v>-0.71611714616610622</c:v>
                </c:pt>
                <c:pt idx="73">
                  <c:v>-0.74897431431706807</c:v>
                </c:pt>
                <c:pt idx="74">
                  <c:v>-0.78183148246802991</c:v>
                </c:pt>
                <c:pt idx="75">
                  <c:v>-0.73435149882884465</c:v>
                </c:pt>
                <c:pt idx="76">
                  <c:v>-0.6868715151896595</c:v>
                </c:pt>
                <c:pt idx="77">
                  <c:v>-0.63939153155047412</c:v>
                </c:pt>
                <c:pt idx="78">
                  <c:v>-0.59191154791128908</c:v>
                </c:pt>
                <c:pt idx="79">
                  <c:v>-0.54443156427210382</c:v>
                </c:pt>
                <c:pt idx="80">
                  <c:v>-0.49695158063291844</c:v>
                </c:pt>
                <c:pt idx="81">
                  <c:v>-0.44947159699373324</c:v>
                </c:pt>
                <c:pt idx="82">
                  <c:v>-0.40199161335454803</c:v>
                </c:pt>
                <c:pt idx="83">
                  <c:v>-0.35451162971536287</c:v>
                </c:pt>
                <c:pt idx="84">
                  <c:v>-0.30703164607617756</c:v>
                </c:pt>
                <c:pt idx="85">
                  <c:v>-0.25955166243699235</c:v>
                </c:pt>
                <c:pt idx="86">
                  <c:v>-0.21207167879780714</c:v>
                </c:pt>
                <c:pt idx="87">
                  <c:v>-0.16459169515862188</c:v>
                </c:pt>
                <c:pt idx="88">
                  <c:v>-0.11711171151943661</c:v>
                </c:pt>
                <c:pt idx="89">
                  <c:v>-6.9631727880251348E-2</c:v>
                </c:pt>
                <c:pt idx="90">
                  <c:v>-2.2151744241066196E-2</c:v>
                </c:pt>
                <c:pt idx="91">
                  <c:v>2.5328239398119012E-2</c:v>
                </c:pt>
                <c:pt idx="92">
                  <c:v>7.2808223037304276E-2</c:v>
                </c:pt>
                <c:pt idx="93">
                  <c:v>0.12028820667648948</c:v>
                </c:pt>
                <c:pt idx="94">
                  <c:v>0.1677681903156748</c:v>
                </c:pt>
                <c:pt idx="95">
                  <c:v>0.2152481739548599</c:v>
                </c:pt>
                <c:pt idx="96">
                  <c:v>0.26272815759404522</c:v>
                </c:pt>
                <c:pt idx="97">
                  <c:v>0.31020814123323032</c:v>
                </c:pt>
                <c:pt idx="98">
                  <c:v>0.35768812487241564</c:v>
                </c:pt>
                <c:pt idx="99">
                  <c:v>0.40516810851160079</c:v>
                </c:pt>
                <c:pt idx="100">
                  <c:v>0.45264809215078622</c:v>
                </c:pt>
                <c:pt idx="101">
                  <c:v>0.50012807578997132</c:v>
                </c:pt>
                <c:pt idx="102">
                  <c:v>0.54760805942915658</c:v>
                </c:pt>
                <c:pt idx="103">
                  <c:v>0.59508804306834173</c:v>
                </c:pt>
                <c:pt idx="104">
                  <c:v>0.64256802670752711</c:v>
                </c:pt>
                <c:pt idx="105">
                  <c:v>0.69004801034671215</c:v>
                </c:pt>
                <c:pt idx="106">
                  <c:v>0.73752799398589752</c:v>
                </c:pt>
                <c:pt idx="107">
                  <c:v>0.78500797762508268</c:v>
                </c:pt>
                <c:pt idx="108">
                  <c:v>0.83248796126426805</c:v>
                </c:pt>
                <c:pt idx="109">
                  <c:v>0.8799679449034532</c:v>
                </c:pt>
                <c:pt idx="110">
                  <c:v>0.92744792854263847</c:v>
                </c:pt>
                <c:pt idx="111">
                  <c:v>0.97492791218182362</c:v>
                </c:pt>
                <c:pt idx="112">
                  <c:v>0.92222910611794129</c:v>
                </c:pt>
                <c:pt idx="113">
                  <c:v>0.86953030005405896</c:v>
                </c:pt>
                <c:pt idx="114">
                  <c:v>0.81683149399017652</c:v>
                </c:pt>
                <c:pt idx="115">
                  <c:v>0.76413268792629419</c:v>
                </c:pt>
                <c:pt idx="116">
                  <c:v>0.71143388186241185</c:v>
                </c:pt>
                <c:pt idx="117">
                  <c:v>0.65873507579852941</c:v>
                </c:pt>
                <c:pt idx="118">
                  <c:v>0.60603626973464708</c:v>
                </c:pt>
                <c:pt idx="119">
                  <c:v>0.55333746367076475</c:v>
                </c:pt>
                <c:pt idx="120">
                  <c:v>0.50063865760688242</c:v>
                </c:pt>
                <c:pt idx="121">
                  <c:v>0.44793985154300003</c:v>
                </c:pt>
                <c:pt idx="122">
                  <c:v>0.39524104547911765</c:v>
                </c:pt>
                <c:pt idx="123">
                  <c:v>0.34254223941523526</c:v>
                </c:pt>
                <c:pt idx="124">
                  <c:v>0.28984343335135293</c:v>
                </c:pt>
                <c:pt idx="125">
                  <c:v>0.23714462728747054</c:v>
                </c:pt>
                <c:pt idx="126">
                  <c:v>0.18444582122358816</c:v>
                </c:pt>
                <c:pt idx="127">
                  <c:v>0.13174701515970588</c:v>
                </c:pt>
                <c:pt idx="128">
                  <c:v>7.9048209095823552E-2</c:v>
                </c:pt>
                <c:pt idx="129">
                  <c:v>2.6349403031941165E-2</c:v>
                </c:pt>
                <c:pt idx="130">
                  <c:v>-2.6349403031941165E-2</c:v>
                </c:pt>
                <c:pt idx="131">
                  <c:v>-7.9048209095823607E-2</c:v>
                </c:pt>
                <c:pt idx="132">
                  <c:v>-0.13174701515970588</c:v>
                </c:pt>
                <c:pt idx="133">
                  <c:v>-0.18444582122358832</c:v>
                </c:pt>
                <c:pt idx="134">
                  <c:v>-0.23714462728747054</c:v>
                </c:pt>
                <c:pt idx="135">
                  <c:v>-0.28984343335135299</c:v>
                </c:pt>
                <c:pt idx="136">
                  <c:v>-0.34254223941523526</c:v>
                </c:pt>
                <c:pt idx="137">
                  <c:v>-0.39524104547911781</c:v>
                </c:pt>
                <c:pt idx="138">
                  <c:v>-0.44793985154300003</c:v>
                </c:pt>
                <c:pt idx="139">
                  <c:v>-0.50063865760688253</c:v>
                </c:pt>
                <c:pt idx="140">
                  <c:v>-0.55333746367076475</c:v>
                </c:pt>
                <c:pt idx="141">
                  <c:v>-0.60603626973464719</c:v>
                </c:pt>
                <c:pt idx="142">
                  <c:v>-0.65873507579852941</c:v>
                </c:pt>
                <c:pt idx="143">
                  <c:v>-0.71143388186241185</c:v>
                </c:pt>
                <c:pt idx="144">
                  <c:v>-0.76413268792629419</c:v>
                </c:pt>
                <c:pt idx="145">
                  <c:v>-0.81683149399017674</c:v>
                </c:pt>
                <c:pt idx="146">
                  <c:v>-0.86953030005405896</c:v>
                </c:pt>
                <c:pt idx="147">
                  <c:v>-0.9222291061179414</c:v>
                </c:pt>
                <c:pt idx="148">
                  <c:v>-0.97492791218182362</c:v>
                </c:pt>
                <c:pt idx="149">
                  <c:v>-0.92744792854263847</c:v>
                </c:pt>
                <c:pt idx="150">
                  <c:v>-0.8799679449034532</c:v>
                </c:pt>
                <c:pt idx="151">
                  <c:v>-0.83248796126426794</c:v>
                </c:pt>
                <c:pt idx="152">
                  <c:v>-0.78500797762508268</c:v>
                </c:pt>
                <c:pt idx="153">
                  <c:v>-0.73752799398589752</c:v>
                </c:pt>
                <c:pt idx="154">
                  <c:v>-0.69004801034671215</c:v>
                </c:pt>
                <c:pt idx="155">
                  <c:v>-0.64256802670752688</c:v>
                </c:pt>
                <c:pt idx="156">
                  <c:v>-0.59508804306834184</c:v>
                </c:pt>
                <c:pt idx="157">
                  <c:v>-0.54760805942915658</c:v>
                </c:pt>
                <c:pt idx="158">
                  <c:v>-0.50012807578997132</c:v>
                </c:pt>
                <c:pt idx="159">
                  <c:v>-0.45264809215078605</c:v>
                </c:pt>
                <c:pt idx="160">
                  <c:v>-0.40516810851160079</c:v>
                </c:pt>
                <c:pt idx="161">
                  <c:v>-0.35768812487241564</c:v>
                </c:pt>
                <c:pt idx="162">
                  <c:v>-0.31020814123323037</c:v>
                </c:pt>
                <c:pt idx="163">
                  <c:v>-0.26272815759404511</c:v>
                </c:pt>
                <c:pt idx="164">
                  <c:v>-0.21524817395485996</c:v>
                </c:pt>
                <c:pt idx="165">
                  <c:v>-0.1677681903156748</c:v>
                </c:pt>
                <c:pt idx="166">
                  <c:v>-0.12028820667648954</c:v>
                </c:pt>
                <c:pt idx="167">
                  <c:v>-7.2808223037304332E-2</c:v>
                </c:pt>
                <c:pt idx="168">
                  <c:v>-2.5328239398119012E-2</c:v>
                </c:pt>
                <c:pt idx="169">
                  <c:v>2.215174424106614E-2</c:v>
                </c:pt>
                <c:pt idx="170">
                  <c:v>6.9631727880251459E-2</c:v>
                </c:pt>
                <c:pt idx="171">
                  <c:v>0.11711171151943656</c:v>
                </c:pt>
                <c:pt idx="172">
                  <c:v>0.16459169515862193</c:v>
                </c:pt>
                <c:pt idx="173">
                  <c:v>0.21207167879780703</c:v>
                </c:pt>
                <c:pt idx="174">
                  <c:v>0.2595516624369924</c:v>
                </c:pt>
                <c:pt idx="175">
                  <c:v>0.30703164607617744</c:v>
                </c:pt>
                <c:pt idx="176">
                  <c:v>0.35451162971536287</c:v>
                </c:pt>
                <c:pt idx="177">
                  <c:v>0.40199161335454792</c:v>
                </c:pt>
                <c:pt idx="178">
                  <c:v>0.44947159699373329</c:v>
                </c:pt>
                <c:pt idx="179">
                  <c:v>0.49695158063291844</c:v>
                </c:pt>
                <c:pt idx="180">
                  <c:v>0.54443156427210371</c:v>
                </c:pt>
                <c:pt idx="181">
                  <c:v>0.59191154791128886</c:v>
                </c:pt>
                <c:pt idx="182">
                  <c:v>0.63939153155047423</c:v>
                </c:pt>
                <c:pt idx="183">
                  <c:v>0.68687151518965939</c:v>
                </c:pt>
                <c:pt idx="184">
                  <c:v>0.73435149882884465</c:v>
                </c:pt>
                <c:pt idx="185">
                  <c:v>0.7818314824680298</c:v>
                </c:pt>
                <c:pt idx="186">
                  <c:v>0.74897431431706796</c:v>
                </c:pt>
                <c:pt idx="187">
                  <c:v>0.71611714616610611</c:v>
                </c:pt>
                <c:pt idx="188">
                  <c:v>0.68325997801514426</c:v>
                </c:pt>
                <c:pt idx="189">
                  <c:v>0.65040280986418253</c:v>
                </c:pt>
                <c:pt idx="190">
                  <c:v>0.61754564171322068</c:v>
                </c:pt>
                <c:pt idx="191">
                  <c:v>0.58468847356225884</c:v>
                </c:pt>
                <c:pt idx="192">
                  <c:v>0.55183130541129688</c:v>
                </c:pt>
                <c:pt idx="193">
                  <c:v>0.51897413726033503</c:v>
                </c:pt>
                <c:pt idx="194">
                  <c:v>0.48611696910937335</c:v>
                </c:pt>
                <c:pt idx="195">
                  <c:v>0.4532598009584114</c:v>
                </c:pt>
                <c:pt idx="196">
                  <c:v>0.42040263280744961</c:v>
                </c:pt>
                <c:pt idx="197">
                  <c:v>0.38754546465648776</c:v>
                </c:pt>
                <c:pt idx="198">
                  <c:v>0.35468829650552602</c:v>
                </c:pt>
                <c:pt idx="199">
                  <c:v>0.32183112835456407</c:v>
                </c:pt>
                <c:pt idx="200">
                  <c:v>0.28897396020360222</c:v>
                </c:pt>
                <c:pt idx="201">
                  <c:v>0.25611679205264043</c:v>
                </c:pt>
                <c:pt idx="202">
                  <c:v>0.22325962390167867</c:v>
                </c:pt>
                <c:pt idx="203">
                  <c:v>0.19040245575071676</c:v>
                </c:pt>
                <c:pt idx="204">
                  <c:v>0.15754528759975497</c:v>
                </c:pt>
                <c:pt idx="205">
                  <c:v>0.12468811944879307</c:v>
                </c:pt>
                <c:pt idx="206">
                  <c:v>9.1830951297831309E-2</c:v>
                </c:pt>
                <c:pt idx="207">
                  <c:v>5.8973783146869407E-2</c:v>
                </c:pt>
                <c:pt idx="208">
                  <c:v>2.6116614995907672E-2</c:v>
                </c:pt>
                <c:pt idx="209">
                  <c:v>-6.7405531550542297E-3</c:v>
                </c:pt>
                <c:pt idx="210">
                  <c:v>-3.959772130601602E-2</c:v>
                </c:pt>
                <c:pt idx="211">
                  <c:v>-7.245488945697795E-2</c:v>
                </c:pt>
                <c:pt idx="212">
                  <c:v>-0.10531205760793969</c:v>
                </c:pt>
                <c:pt idx="213">
                  <c:v>-0.13816922575890159</c:v>
                </c:pt>
                <c:pt idx="214">
                  <c:v>-0.17102639390986341</c:v>
                </c:pt>
                <c:pt idx="215">
                  <c:v>-0.20388356206082531</c:v>
                </c:pt>
                <c:pt idx="216">
                  <c:v>-0.23674073021178704</c:v>
                </c:pt>
                <c:pt idx="217">
                  <c:v>-0.26959789836274894</c:v>
                </c:pt>
                <c:pt idx="218">
                  <c:v>-0.30245506651371068</c:v>
                </c:pt>
                <c:pt idx="219">
                  <c:v>-0.33531223466467264</c:v>
                </c:pt>
                <c:pt idx="220">
                  <c:v>-0.36816940281563443</c:v>
                </c:pt>
                <c:pt idx="221">
                  <c:v>-0.40102657096659633</c:v>
                </c:pt>
                <c:pt idx="222">
                  <c:v>-0.43388373911755806</c:v>
                </c:pt>
                <c:pt idx="223">
                  <c:v>-0.42215715157384032</c:v>
                </c:pt>
                <c:pt idx="224">
                  <c:v>-0.41043056403012251</c:v>
                </c:pt>
                <c:pt idx="225">
                  <c:v>-0.39870397648640471</c:v>
                </c:pt>
                <c:pt idx="226">
                  <c:v>-0.38697738894268691</c:v>
                </c:pt>
                <c:pt idx="227">
                  <c:v>-0.37525080139896916</c:v>
                </c:pt>
                <c:pt idx="228">
                  <c:v>-0.36352421385525135</c:v>
                </c:pt>
                <c:pt idx="229">
                  <c:v>-0.35179762631153355</c:v>
                </c:pt>
                <c:pt idx="230">
                  <c:v>-0.3400710387678158</c:v>
                </c:pt>
                <c:pt idx="231">
                  <c:v>-0.328344451224098</c:v>
                </c:pt>
                <c:pt idx="232">
                  <c:v>-0.3166178636803802</c:v>
                </c:pt>
                <c:pt idx="233">
                  <c:v>-0.30489127613666239</c:v>
                </c:pt>
                <c:pt idx="234">
                  <c:v>-0.29316468859294464</c:v>
                </c:pt>
                <c:pt idx="235">
                  <c:v>-0.28143810104922684</c:v>
                </c:pt>
                <c:pt idx="236">
                  <c:v>-0.26971151350550904</c:v>
                </c:pt>
                <c:pt idx="237">
                  <c:v>-0.25798492596179123</c:v>
                </c:pt>
                <c:pt idx="238">
                  <c:v>-0.24625833841807346</c:v>
                </c:pt>
                <c:pt idx="239">
                  <c:v>-0.23453175087435568</c:v>
                </c:pt>
                <c:pt idx="240">
                  <c:v>-0.22280516333063788</c:v>
                </c:pt>
                <c:pt idx="241">
                  <c:v>-0.21107857578692013</c:v>
                </c:pt>
                <c:pt idx="242">
                  <c:v>-0.19935198824320233</c:v>
                </c:pt>
                <c:pt idx="243">
                  <c:v>-0.18762540069948455</c:v>
                </c:pt>
                <c:pt idx="244">
                  <c:v>-0.17589881315576675</c:v>
                </c:pt>
                <c:pt idx="245">
                  <c:v>-0.16417222561204897</c:v>
                </c:pt>
                <c:pt idx="246">
                  <c:v>-0.15244563806833117</c:v>
                </c:pt>
                <c:pt idx="247">
                  <c:v>-0.14071905052461339</c:v>
                </c:pt>
                <c:pt idx="248">
                  <c:v>-0.12899246298089556</c:v>
                </c:pt>
                <c:pt idx="249">
                  <c:v>-0.11726587543717781</c:v>
                </c:pt>
                <c:pt idx="250">
                  <c:v>-0.10553928789346001</c:v>
                </c:pt>
                <c:pt idx="251">
                  <c:v>-9.3812700349742248E-2</c:v>
                </c:pt>
                <c:pt idx="252">
                  <c:v>-8.208611280602443E-2</c:v>
                </c:pt>
                <c:pt idx="253">
                  <c:v>-7.0359525262306655E-2</c:v>
                </c:pt>
                <c:pt idx="254">
                  <c:v>-5.8632937718588851E-2</c:v>
                </c:pt>
                <c:pt idx="255">
                  <c:v>-4.6906350174871089E-2</c:v>
                </c:pt>
                <c:pt idx="256">
                  <c:v>-3.5179762631153279E-2</c:v>
                </c:pt>
                <c:pt idx="257">
                  <c:v>-2.3453175087435513E-2</c:v>
                </c:pt>
                <c:pt idx="258">
                  <c:v>-1.1726587543717703E-2</c:v>
                </c:pt>
                <c:pt idx="259">
                  <c:v>6.1257422745431001E-17</c:v>
                </c:pt>
                <c:pt idx="260">
                  <c:v>6.1257422745431001E-17</c:v>
                </c:pt>
                <c:pt idx="261">
                  <c:v>6.1257422745431001E-17</c:v>
                </c:pt>
                <c:pt idx="262">
                  <c:v>6.1257422745431001E-17</c:v>
                </c:pt>
                <c:pt idx="263">
                  <c:v>6.1257422745431001E-17</c:v>
                </c:pt>
                <c:pt idx="264">
                  <c:v>6.1257422745431001E-17</c:v>
                </c:pt>
                <c:pt idx="265">
                  <c:v>6.1257422745431001E-17</c:v>
                </c:pt>
                <c:pt idx="266">
                  <c:v>6.1257422745431001E-17</c:v>
                </c:pt>
                <c:pt idx="267">
                  <c:v>6.1257422745431001E-17</c:v>
                </c:pt>
                <c:pt idx="268">
                  <c:v>6.1257422745431001E-17</c:v>
                </c:pt>
                <c:pt idx="269">
                  <c:v>6.1257422745431001E-17</c:v>
                </c:pt>
                <c:pt idx="270">
                  <c:v>6.1257422745431001E-17</c:v>
                </c:pt>
                <c:pt idx="271">
                  <c:v>6.1257422745431001E-17</c:v>
                </c:pt>
                <c:pt idx="272">
                  <c:v>6.1257422745431001E-17</c:v>
                </c:pt>
                <c:pt idx="273">
                  <c:v>6.1257422745431001E-17</c:v>
                </c:pt>
                <c:pt idx="274">
                  <c:v>6.1257422745431001E-17</c:v>
                </c:pt>
                <c:pt idx="275">
                  <c:v>6.1257422745431001E-17</c:v>
                </c:pt>
                <c:pt idx="276">
                  <c:v>6.1257422745431001E-17</c:v>
                </c:pt>
                <c:pt idx="277">
                  <c:v>6.1257422745431001E-17</c:v>
                </c:pt>
                <c:pt idx="278">
                  <c:v>6.1257422745431001E-17</c:v>
                </c:pt>
                <c:pt idx="279">
                  <c:v>6.1257422745431001E-17</c:v>
                </c:pt>
                <c:pt idx="280">
                  <c:v>6.1257422745431001E-17</c:v>
                </c:pt>
                <c:pt idx="281">
                  <c:v>6.1257422745431001E-17</c:v>
                </c:pt>
                <c:pt idx="282">
                  <c:v>6.1257422745431001E-17</c:v>
                </c:pt>
                <c:pt idx="283">
                  <c:v>6.1257422745431001E-17</c:v>
                </c:pt>
                <c:pt idx="284">
                  <c:v>6.1257422745431001E-17</c:v>
                </c:pt>
                <c:pt idx="285">
                  <c:v>6.1257422745431001E-17</c:v>
                </c:pt>
                <c:pt idx="286">
                  <c:v>6.1257422745431001E-17</c:v>
                </c:pt>
                <c:pt idx="287">
                  <c:v>6.1257422745431001E-17</c:v>
                </c:pt>
                <c:pt idx="288">
                  <c:v>6.1257422745431001E-17</c:v>
                </c:pt>
                <c:pt idx="289">
                  <c:v>6.1257422745431001E-17</c:v>
                </c:pt>
                <c:pt idx="290">
                  <c:v>6.1257422745431001E-17</c:v>
                </c:pt>
                <c:pt idx="291">
                  <c:v>6.1257422745431001E-17</c:v>
                </c:pt>
                <c:pt idx="292">
                  <c:v>6.1257422745431001E-17</c:v>
                </c:pt>
                <c:pt idx="293">
                  <c:v>6.1257422745431001E-17</c:v>
                </c:pt>
                <c:pt idx="294">
                  <c:v>6.1257422745431001E-17</c:v>
                </c:pt>
                <c:pt idx="295">
                  <c:v>6.1257422745431001E-17</c:v>
                </c:pt>
                <c:pt idx="296">
                  <c:v>6.1257422745431001E-17</c:v>
                </c:pt>
                <c:pt idx="297">
                  <c:v>6.1257422745431001E-17</c:v>
                </c:pt>
                <c:pt idx="298">
                  <c:v>6.1257422745431001E-17</c:v>
                </c:pt>
                <c:pt idx="299">
                  <c:v>6.1257422745431001E-17</c:v>
                </c:pt>
                <c:pt idx="300">
                  <c:v>6.1257422745431001E-17</c:v>
                </c:pt>
                <c:pt idx="301">
                  <c:v>6.1257422745431001E-17</c:v>
                </c:pt>
                <c:pt idx="302">
                  <c:v>6.1257422745431001E-17</c:v>
                </c:pt>
                <c:pt idx="303">
                  <c:v>6.1257422745431001E-17</c:v>
                </c:pt>
                <c:pt idx="304">
                  <c:v>6.1257422745431001E-17</c:v>
                </c:pt>
                <c:pt idx="305">
                  <c:v>6.1257422745431001E-17</c:v>
                </c:pt>
                <c:pt idx="306">
                  <c:v>6.1257422745431001E-17</c:v>
                </c:pt>
                <c:pt idx="307">
                  <c:v>6.1257422745431001E-17</c:v>
                </c:pt>
                <c:pt idx="308">
                  <c:v>6.1257422745431001E-17</c:v>
                </c:pt>
                <c:pt idx="309">
                  <c:v>6.1257422745431001E-17</c:v>
                </c:pt>
                <c:pt idx="310">
                  <c:v>6.1257422745431001E-17</c:v>
                </c:pt>
                <c:pt idx="311">
                  <c:v>6.1257422745431001E-17</c:v>
                </c:pt>
                <c:pt idx="312">
                  <c:v>6.1257422745431001E-17</c:v>
                </c:pt>
                <c:pt idx="313">
                  <c:v>6.1257422745431001E-17</c:v>
                </c:pt>
                <c:pt idx="314">
                  <c:v>6.1257422745431001E-17</c:v>
                </c:pt>
                <c:pt idx="315">
                  <c:v>6.1257422745431001E-17</c:v>
                </c:pt>
                <c:pt idx="316">
                  <c:v>6.1257422745431001E-17</c:v>
                </c:pt>
                <c:pt idx="317">
                  <c:v>6.1257422745431001E-17</c:v>
                </c:pt>
                <c:pt idx="318">
                  <c:v>6.1257422745431001E-17</c:v>
                </c:pt>
                <c:pt idx="319">
                  <c:v>6.1257422745431001E-17</c:v>
                </c:pt>
                <c:pt idx="320">
                  <c:v>6.1257422745431001E-17</c:v>
                </c:pt>
                <c:pt idx="321">
                  <c:v>6.1257422745431001E-17</c:v>
                </c:pt>
                <c:pt idx="322">
                  <c:v>6.1257422745431001E-17</c:v>
                </c:pt>
                <c:pt idx="323">
                  <c:v>6.1257422745431001E-17</c:v>
                </c:pt>
                <c:pt idx="324">
                  <c:v>6.1257422745431001E-17</c:v>
                </c:pt>
                <c:pt idx="325">
                  <c:v>6.1257422745431001E-17</c:v>
                </c:pt>
                <c:pt idx="326">
                  <c:v>6.1257422745431001E-17</c:v>
                </c:pt>
                <c:pt idx="327">
                  <c:v>6.1257422745431001E-17</c:v>
                </c:pt>
                <c:pt idx="328">
                  <c:v>6.1257422745431001E-17</c:v>
                </c:pt>
                <c:pt idx="329">
                  <c:v>6.1257422745431001E-17</c:v>
                </c:pt>
                <c:pt idx="330">
                  <c:v>6.1257422745431001E-17</c:v>
                </c:pt>
                <c:pt idx="331">
                  <c:v>6.1257422745431001E-17</c:v>
                </c:pt>
                <c:pt idx="332">
                  <c:v>6.1257422745431001E-17</c:v>
                </c:pt>
                <c:pt idx="333">
                  <c:v>6.1257422745431001E-17</c:v>
                </c:pt>
                <c:pt idx="334">
                  <c:v>6.1257422745431001E-17</c:v>
                </c:pt>
                <c:pt idx="335">
                  <c:v>6.1257422745431001E-17</c:v>
                </c:pt>
                <c:pt idx="336">
                  <c:v>6.1257422745431001E-17</c:v>
                </c:pt>
                <c:pt idx="337">
                  <c:v>6.1257422745431001E-17</c:v>
                </c:pt>
                <c:pt idx="338">
                  <c:v>6.1257422745431001E-17</c:v>
                </c:pt>
                <c:pt idx="339">
                  <c:v>6.1257422745431001E-17</c:v>
                </c:pt>
                <c:pt idx="340">
                  <c:v>6.1257422745431001E-17</c:v>
                </c:pt>
                <c:pt idx="341">
                  <c:v>6.1257422745431001E-17</c:v>
                </c:pt>
                <c:pt idx="342">
                  <c:v>6.1257422745431001E-17</c:v>
                </c:pt>
                <c:pt idx="343">
                  <c:v>6.1257422745431001E-17</c:v>
                </c:pt>
                <c:pt idx="344">
                  <c:v>6.1257422745431001E-17</c:v>
                </c:pt>
                <c:pt idx="345">
                  <c:v>6.1257422745431001E-17</c:v>
                </c:pt>
                <c:pt idx="346">
                  <c:v>6.1257422745431001E-17</c:v>
                </c:pt>
                <c:pt idx="347">
                  <c:v>6.1257422745431001E-17</c:v>
                </c:pt>
                <c:pt idx="348">
                  <c:v>6.1257422745431001E-17</c:v>
                </c:pt>
                <c:pt idx="349">
                  <c:v>6.1257422745431001E-17</c:v>
                </c:pt>
                <c:pt idx="350">
                  <c:v>6.1257422745431001E-17</c:v>
                </c:pt>
                <c:pt idx="351">
                  <c:v>6.1257422745431001E-17</c:v>
                </c:pt>
                <c:pt idx="352">
                  <c:v>6.1257422745431001E-17</c:v>
                </c:pt>
                <c:pt idx="353">
                  <c:v>6.1257422745431001E-17</c:v>
                </c:pt>
                <c:pt idx="354">
                  <c:v>6.1257422745431001E-17</c:v>
                </c:pt>
                <c:pt idx="355">
                  <c:v>6.1257422745431001E-17</c:v>
                </c:pt>
                <c:pt idx="356">
                  <c:v>6.1257422745431001E-17</c:v>
                </c:pt>
                <c:pt idx="357">
                  <c:v>6.1257422745431001E-17</c:v>
                </c:pt>
                <c:pt idx="358">
                  <c:v>6.1257422745431001E-17</c:v>
                </c:pt>
                <c:pt idx="359">
                  <c:v>6.1257422745431001E-17</c:v>
                </c:pt>
                <c:pt idx="360">
                  <c:v>6.1257422745431001E-17</c:v>
                </c:pt>
                <c:pt idx="361">
                  <c:v>6.1257422745431001E-17</c:v>
                </c:pt>
                <c:pt idx="362">
                  <c:v>6.1257422745431001E-17</c:v>
                </c:pt>
                <c:pt idx="363">
                  <c:v>6.1257422745431001E-17</c:v>
                </c:pt>
                <c:pt idx="364">
                  <c:v>6.1257422745431001E-17</c:v>
                </c:pt>
                <c:pt idx="365">
                  <c:v>6.1257422745431001E-17</c:v>
                </c:pt>
                <c:pt idx="366">
                  <c:v>6.1257422745431001E-17</c:v>
                </c:pt>
                <c:pt idx="367">
                  <c:v>6.1257422745431001E-17</c:v>
                </c:pt>
                <c:pt idx="368">
                  <c:v>6.1257422745431001E-17</c:v>
                </c:pt>
                <c:pt idx="369">
                  <c:v>6.1257422745431001E-17</c:v>
                </c:pt>
                <c:pt idx="370">
                  <c:v>6.1257422745431001E-17</c:v>
                </c:pt>
                <c:pt idx="371">
                  <c:v>6.1257422745431001E-17</c:v>
                </c:pt>
                <c:pt idx="372">
                  <c:v>6.1257422745431001E-17</c:v>
                </c:pt>
                <c:pt idx="373">
                  <c:v>6.1257422745431001E-17</c:v>
                </c:pt>
                <c:pt idx="374">
                  <c:v>6.1257422745431001E-17</c:v>
                </c:pt>
                <c:pt idx="375">
                  <c:v>6.1257422745431001E-17</c:v>
                </c:pt>
                <c:pt idx="376">
                  <c:v>6.1257422745431001E-17</c:v>
                </c:pt>
                <c:pt idx="377">
                  <c:v>6.1257422745431001E-17</c:v>
                </c:pt>
                <c:pt idx="378">
                  <c:v>6.1257422745431001E-17</c:v>
                </c:pt>
                <c:pt idx="379">
                  <c:v>6.1257422745431001E-17</c:v>
                </c:pt>
                <c:pt idx="380">
                  <c:v>6.1257422745431001E-17</c:v>
                </c:pt>
                <c:pt idx="381">
                  <c:v>6.1257422745431001E-17</c:v>
                </c:pt>
                <c:pt idx="382">
                  <c:v>6.1257422745431001E-17</c:v>
                </c:pt>
                <c:pt idx="383">
                  <c:v>6.1257422745431001E-17</c:v>
                </c:pt>
                <c:pt idx="384">
                  <c:v>6.1257422745431001E-17</c:v>
                </c:pt>
                <c:pt idx="385">
                  <c:v>6.1257422745431001E-17</c:v>
                </c:pt>
                <c:pt idx="386">
                  <c:v>6.1257422745431001E-17</c:v>
                </c:pt>
                <c:pt idx="387">
                  <c:v>6.1257422745431001E-17</c:v>
                </c:pt>
                <c:pt idx="388">
                  <c:v>6.1257422745431001E-17</c:v>
                </c:pt>
                <c:pt idx="389">
                  <c:v>6.1257422745431001E-17</c:v>
                </c:pt>
                <c:pt idx="390">
                  <c:v>6.1257422745431001E-17</c:v>
                </c:pt>
                <c:pt idx="391">
                  <c:v>6.1257422745431001E-17</c:v>
                </c:pt>
                <c:pt idx="392">
                  <c:v>6.1257422745431001E-17</c:v>
                </c:pt>
                <c:pt idx="393">
                  <c:v>6.1257422745431001E-17</c:v>
                </c:pt>
                <c:pt idx="394">
                  <c:v>6.1257422745431001E-17</c:v>
                </c:pt>
                <c:pt idx="395">
                  <c:v>6.1257422745431001E-17</c:v>
                </c:pt>
                <c:pt idx="396">
                  <c:v>6.1257422745431001E-17</c:v>
                </c:pt>
                <c:pt idx="397">
                  <c:v>6.1257422745431001E-17</c:v>
                </c:pt>
                <c:pt idx="398">
                  <c:v>6.1257422745431001E-17</c:v>
                </c:pt>
                <c:pt idx="399">
                  <c:v>6.1257422745431001E-17</c:v>
                </c:pt>
                <c:pt idx="400">
                  <c:v>6.1257422745431001E-17</c:v>
                </c:pt>
                <c:pt idx="401">
                  <c:v>6.1257422745431001E-17</c:v>
                </c:pt>
                <c:pt idx="402">
                  <c:v>6.1257422745431001E-17</c:v>
                </c:pt>
                <c:pt idx="403">
                  <c:v>6.1257422745431001E-17</c:v>
                </c:pt>
                <c:pt idx="404">
                  <c:v>6.1257422745431001E-17</c:v>
                </c:pt>
                <c:pt idx="405">
                  <c:v>6.1257422745431001E-17</c:v>
                </c:pt>
                <c:pt idx="406">
                  <c:v>6.1257422745431001E-17</c:v>
                </c:pt>
                <c:pt idx="407">
                  <c:v>6.1257422745431001E-17</c:v>
                </c:pt>
                <c:pt idx="408">
                  <c:v>6.1257422745431001E-17</c:v>
                </c:pt>
                <c:pt idx="409">
                  <c:v>6.1257422745431001E-17</c:v>
                </c:pt>
                <c:pt idx="410">
                  <c:v>6.1257422745431001E-17</c:v>
                </c:pt>
                <c:pt idx="411">
                  <c:v>6.1257422745431001E-17</c:v>
                </c:pt>
                <c:pt idx="412">
                  <c:v>6.1257422745431001E-17</c:v>
                </c:pt>
                <c:pt idx="413">
                  <c:v>6.1257422745431001E-17</c:v>
                </c:pt>
                <c:pt idx="414">
                  <c:v>6.1257422745431001E-17</c:v>
                </c:pt>
                <c:pt idx="415">
                  <c:v>6.1257422745431001E-17</c:v>
                </c:pt>
                <c:pt idx="416">
                  <c:v>6.1257422745431001E-17</c:v>
                </c:pt>
                <c:pt idx="417">
                  <c:v>6.1257422745431001E-17</c:v>
                </c:pt>
                <c:pt idx="418">
                  <c:v>6.1257422745431001E-17</c:v>
                </c:pt>
                <c:pt idx="419">
                  <c:v>6.1257422745431001E-17</c:v>
                </c:pt>
                <c:pt idx="420">
                  <c:v>6.1257422745431001E-17</c:v>
                </c:pt>
                <c:pt idx="421">
                  <c:v>6.1257422745431001E-17</c:v>
                </c:pt>
                <c:pt idx="422">
                  <c:v>6.1257422745431001E-17</c:v>
                </c:pt>
                <c:pt idx="423">
                  <c:v>6.1257422745431001E-17</c:v>
                </c:pt>
                <c:pt idx="424">
                  <c:v>6.1257422745431001E-17</c:v>
                </c:pt>
                <c:pt idx="425">
                  <c:v>6.1257422745431001E-17</c:v>
                </c:pt>
                <c:pt idx="426">
                  <c:v>6.1257422745431001E-17</c:v>
                </c:pt>
                <c:pt idx="427">
                  <c:v>6.1257422745431001E-17</c:v>
                </c:pt>
                <c:pt idx="428">
                  <c:v>6.1257422745431001E-17</c:v>
                </c:pt>
                <c:pt idx="429">
                  <c:v>6.1257422745431001E-17</c:v>
                </c:pt>
                <c:pt idx="430">
                  <c:v>6.1257422745431001E-17</c:v>
                </c:pt>
                <c:pt idx="431">
                  <c:v>6.1257422745431001E-17</c:v>
                </c:pt>
                <c:pt idx="432">
                  <c:v>6.1257422745431001E-17</c:v>
                </c:pt>
                <c:pt idx="433">
                  <c:v>6.1257422745431001E-17</c:v>
                </c:pt>
                <c:pt idx="434">
                  <c:v>6.1257422745431001E-17</c:v>
                </c:pt>
                <c:pt idx="435">
                  <c:v>6.1257422745431001E-17</c:v>
                </c:pt>
                <c:pt idx="436">
                  <c:v>6.1257422745431001E-17</c:v>
                </c:pt>
                <c:pt idx="437">
                  <c:v>6.1257422745431001E-17</c:v>
                </c:pt>
                <c:pt idx="438">
                  <c:v>6.1257422745431001E-17</c:v>
                </c:pt>
                <c:pt idx="439">
                  <c:v>6.1257422745431001E-17</c:v>
                </c:pt>
                <c:pt idx="440">
                  <c:v>6.1257422745431001E-17</c:v>
                </c:pt>
                <c:pt idx="441">
                  <c:v>6.1257422745431001E-17</c:v>
                </c:pt>
                <c:pt idx="442">
                  <c:v>6.1257422745431001E-17</c:v>
                </c:pt>
                <c:pt idx="443">
                  <c:v>6.1257422745431001E-17</c:v>
                </c:pt>
                <c:pt idx="444">
                  <c:v>6.1257422745431001E-17</c:v>
                </c:pt>
                <c:pt idx="445">
                  <c:v>6.1257422745431001E-17</c:v>
                </c:pt>
                <c:pt idx="446">
                  <c:v>6.1257422745431001E-17</c:v>
                </c:pt>
                <c:pt idx="447">
                  <c:v>6.1257422745431001E-17</c:v>
                </c:pt>
                <c:pt idx="448">
                  <c:v>6.1257422745431001E-17</c:v>
                </c:pt>
                <c:pt idx="449">
                  <c:v>6.1257422745431001E-17</c:v>
                </c:pt>
                <c:pt idx="450">
                  <c:v>6.1257422745431001E-17</c:v>
                </c:pt>
                <c:pt idx="451">
                  <c:v>6.1257422745431001E-17</c:v>
                </c:pt>
                <c:pt idx="452">
                  <c:v>6.1257422745431001E-17</c:v>
                </c:pt>
                <c:pt idx="453">
                  <c:v>6.1257422745431001E-17</c:v>
                </c:pt>
                <c:pt idx="454">
                  <c:v>6.1257422745431001E-17</c:v>
                </c:pt>
                <c:pt idx="455">
                  <c:v>6.1257422745431001E-17</c:v>
                </c:pt>
                <c:pt idx="456">
                  <c:v>6.1257422745431001E-17</c:v>
                </c:pt>
                <c:pt idx="457">
                  <c:v>6.1257422745431001E-17</c:v>
                </c:pt>
                <c:pt idx="458">
                  <c:v>6.1257422745431001E-17</c:v>
                </c:pt>
                <c:pt idx="459">
                  <c:v>6.1257422745431001E-17</c:v>
                </c:pt>
                <c:pt idx="460">
                  <c:v>6.1257422745431001E-17</c:v>
                </c:pt>
                <c:pt idx="461">
                  <c:v>6.1257422745431001E-17</c:v>
                </c:pt>
                <c:pt idx="462">
                  <c:v>6.1257422745431001E-17</c:v>
                </c:pt>
                <c:pt idx="463">
                  <c:v>6.1257422745431001E-17</c:v>
                </c:pt>
                <c:pt idx="464">
                  <c:v>6.1257422745431001E-17</c:v>
                </c:pt>
                <c:pt idx="465">
                  <c:v>6.1257422745431001E-17</c:v>
                </c:pt>
                <c:pt idx="466">
                  <c:v>6.1257422745431001E-17</c:v>
                </c:pt>
                <c:pt idx="467">
                  <c:v>6.1257422745431001E-17</c:v>
                </c:pt>
                <c:pt idx="468">
                  <c:v>6.1257422745431001E-17</c:v>
                </c:pt>
                <c:pt idx="469">
                  <c:v>6.1257422745431001E-17</c:v>
                </c:pt>
                <c:pt idx="470">
                  <c:v>6.1257422745431001E-17</c:v>
                </c:pt>
                <c:pt idx="471">
                  <c:v>6.1257422745431001E-17</c:v>
                </c:pt>
                <c:pt idx="472">
                  <c:v>6.1257422745431001E-17</c:v>
                </c:pt>
                <c:pt idx="473">
                  <c:v>6.1257422745431001E-17</c:v>
                </c:pt>
                <c:pt idx="474">
                  <c:v>6.1257422745431001E-17</c:v>
                </c:pt>
                <c:pt idx="475">
                  <c:v>6.1257422745431001E-17</c:v>
                </c:pt>
                <c:pt idx="476">
                  <c:v>6.1257422745431001E-17</c:v>
                </c:pt>
                <c:pt idx="477">
                  <c:v>6.1257422745431001E-17</c:v>
                </c:pt>
                <c:pt idx="478">
                  <c:v>6.1257422745431001E-17</c:v>
                </c:pt>
                <c:pt idx="479">
                  <c:v>6.1257422745431001E-17</c:v>
                </c:pt>
                <c:pt idx="480">
                  <c:v>6.1257422745431001E-17</c:v>
                </c:pt>
                <c:pt idx="481">
                  <c:v>6.1257422745431001E-17</c:v>
                </c:pt>
                <c:pt idx="482">
                  <c:v>6.1257422745431001E-17</c:v>
                </c:pt>
                <c:pt idx="483">
                  <c:v>6.1257422745431001E-17</c:v>
                </c:pt>
                <c:pt idx="484">
                  <c:v>6.1257422745431001E-17</c:v>
                </c:pt>
                <c:pt idx="485">
                  <c:v>6.1257422745431001E-17</c:v>
                </c:pt>
                <c:pt idx="486">
                  <c:v>6.1257422745431001E-17</c:v>
                </c:pt>
                <c:pt idx="487">
                  <c:v>6.1257422745431001E-17</c:v>
                </c:pt>
                <c:pt idx="488">
                  <c:v>6.1257422745431001E-17</c:v>
                </c:pt>
                <c:pt idx="489">
                  <c:v>6.1257422745431001E-17</c:v>
                </c:pt>
                <c:pt idx="490">
                  <c:v>6.1257422745431001E-17</c:v>
                </c:pt>
                <c:pt idx="491">
                  <c:v>6.1257422745431001E-17</c:v>
                </c:pt>
                <c:pt idx="492">
                  <c:v>6.1257422745431001E-17</c:v>
                </c:pt>
                <c:pt idx="493">
                  <c:v>6.1257422745431001E-17</c:v>
                </c:pt>
                <c:pt idx="494">
                  <c:v>6.1257422745431001E-17</c:v>
                </c:pt>
                <c:pt idx="495">
                  <c:v>6.1257422745431001E-17</c:v>
                </c:pt>
                <c:pt idx="496">
                  <c:v>6.1257422745431001E-17</c:v>
                </c:pt>
                <c:pt idx="497">
                  <c:v>6.1257422745431001E-17</c:v>
                </c:pt>
                <c:pt idx="498">
                  <c:v>6.1257422745431001E-17</c:v>
                </c:pt>
                <c:pt idx="499">
                  <c:v>6.1257422745431001E-17</c:v>
                </c:pt>
                <c:pt idx="500">
                  <c:v>6.1257422745431001E-17</c:v>
                </c:pt>
                <c:pt idx="501">
                  <c:v>6.1257422745431001E-17</c:v>
                </c:pt>
                <c:pt idx="502">
                  <c:v>6.1257422745431001E-17</c:v>
                </c:pt>
                <c:pt idx="503">
                  <c:v>6.1257422745431001E-17</c:v>
                </c:pt>
                <c:pt idx="504">
                  <c:v>6.1257422745431001E-17</c:v>
                </c:pt>
                <c:pt idx="505">
                  <c:v>6.1257422745431001E-17</c:v>
                </c:pt>
                <c:pt idx="506">
                  <c:v>6.1257422745431001E-17</c:v>
                </c:pt>
                <c:pt idx="507">
                  <c:v>6.1257422745431001E-17</c:v>
                </c:pt>
                <c:pt idx="508">
                  <c:v>6.1257422745431001E-17</c:v>
                </c:pt>
                <c:pt idx="509">
                  <c:v>6.1257422745431001E-17</c:v>
                </c:pt>
                <c:pt idx="510">
                  <c:v>6.1257422745431001E-17</c:v>
                </c:pt>
                <c:pt idx="511">
                  <c:v>6.1257422745431001E-17</c:v>
                </c:pt>
                <c:pt idx="512">
                  <c:v>6.1257422745431001E-17</c:v>
                </c:pt>
                <c:pt idx="513">
                  <c:v>6.1257422745431001E-17</c:v>
                </c:pt>
                <c:pt idx="514">
                  <c:v>6.1257422745431001E-17</c:v>
                </c:pt>
                <c:pt idx="515">
                  <c:v>6.1257422745431001E-17</c:v>
                </c:pt>
                <c:pt idx="516">
                  <c:v>6.1257422745431001E-17</c:v>
                </c:pt>
                <c:pt idx="517">
                  <c:v>6.1257422745431001E-17</c:v>
                </c:pt>
                <c:pt idx="518">
                  <c:v>6.1257422745431001E-17</c:v>
                </c:pt>
                <c:pt idx="519">
                  <c:v>6.1257422745431001E-17</c:v>
                </c:pt>
                <c:pt idx="520">
                  <c:v>6.1257422745431001E-17</c:v>
                </c:pt>
                <c:pt idx="521">
                  <c:v>6.1257422745431001E-17</c:v>
                </c:pt>
                <c:pt idx="522">
                  <c:v>6.1257422745431001E-17</c:v>
                </c:pt>
                <c:pt idx="523">
                  <c:v>6.1257422745431001E-17</c:v>
                </c:pt>
                <c:pt idx="524">
                  <c:v>6.1257422745431001E-17</c:v>
                </c:pt>
                <c:pt idx="525">
                  <c:v>6.1257422745431001E-17</c:v>
                </c:pt>
                <c:pt idx="526">
                  <c:v>6.1257422745431001E-17</c:v>
                </c:pt>
                <c:pt idx="527">
                  <c:v>6.1257422745431001E-17</c:v>
                </c:pt>
                <c:pt idx="528">
                  <c:v>6.1257422745431001E-17</c:v>
                </c:pt>
                <c:pt idx="529">
                  <c:v>6.1257422745431001E-17</c:v>
                </c:pt>
                <c:pt idx="530">
                  <c:v>6.1257422745431001E-17</c:v>
                </c:pt>
                <c:pt idx="531">
                  <c:v>6.1257422745431001E-17</c:v>
                </c:pt>
                <c:pt idx="532">
                  <c:v>6.1257422745431001E-17</c:v>
                </c:pt>
                <c:pt idx="533">
                  <c:v>6.1257422745431001E-17</c:v>
                </c:pt>
                <c:pt idx="534">
                  <c:v>6.1257422745431001E-17</c:v>
                </c:pt>
                <c:pt idx="535">
                  <c:v>6.1257422745431001E-17</c:v>
                </c:pt>
                <c:pt idx="536">
                  <c:v>6.1257422745431001E-17</c:v>
                </c:pt>
                <c:pt idx="537">
                  <c:v>6.1257422745431001E-17</c:v>
                </c:pt>
                <c:pt idx="538">
                  <c:v>6.1257422745431001E-17</c:v>
                </c:pt>
                <c:pt idx="539">
                  <c:v>6.1257422745431001E-17</c:v>
                </c:pt>
                <c:pt idx="540">
                  <c:v>6.1257422745431001E-17</c:v>
                </c:pt>
                <c:pt idx="541">
                  <c:v>6.1257422745431001E-17</c:v>
                </c:pt>
                <c:pt idx="542">
                  <c:v>6.1257422745431001E-17</c:v>
                </c:pt>
                <c:pt idx="543">
                  <c:v>6.1257422745431001E-17</c:v>
                </c:pt>
                <c:pt idx="544">
                  <c:v>6.1257422745431001E-17</c:v>
                </c:pt>
                <c:pt idx="545">
                  <c:v>6.1257422745431001E-17</c:v>
                </c:pt>
                <c:pt idx="546">
                  <c:v>6.1257422745431001E-17</c:v>
                </c:pt>
                <c:pt idx="547">
                  <c:v>6.1257422745431001E-17</c:v>
                </c:pt>
                <c:pt idx="548">
                  <c:v>6.1257422745431001E-17</c:v>
                </c:pt>
                <c:pt idx="549">
                  <c:v>6.1257422745431001E-17</c:v>
                </c:pt>
                <c:pt idx="550">
                  <c:v>6.1257422745431001E-17</c:v>
                </c:pt>
                <c:pt idx="551">
                  <c:v>6.1257422745431001E-17</c:v>
                </c:pt>
                <c:pt idx="552">
                  <c:v>6.1257422745431001E-17</c:v>
                </c:pt>
                <c:pt idx="553">
                  <c:v>6.1257422745431001E-17</c:v>
                </c:pt>
                <c:pt idx="554">
                  <c:v>6.1257422745431001E-17</c:v>
                </c:pt>
                <c:pt idx="555">
                  <c:v>6.1257422745431001E-17</c:v>
                </c:pt>
                <c:pt idx="556">
                  <c:v>6.1257422745431001E-17</c:v>
                </c:pt>
                <c:pt idx="557">
                  <c:v>6.1257422745431001E-17</c:v>
                </c:pt>
                <c:pt idx="558">
                  <c:v>6.1257422745431001E-17</c:v>
                </c:pt>
                <c:pt idx="559">
                  <c:v>6.1257422745431001E-17</c:v>
                </c:pt>
                <c:pt idx="560">
                  <c:v>6.1257422745431001E-17</c:v>
                </c:pt>
                <c:pt idx="561">
                  <c:v>6.1257422745431001E-17</c:v>
                </c:pt>
                <c:pt idx="562">
                  <c:v>6.1257422745431001E-17</c:v>
                </c:pt>
                <c:pt idx="563">
                  <c:v>6.1257422745431001E-17</c:v>
                </c:pt>
                <c:pt idx="564">
                  <c:v>6.1257422745431001E-17</c:v>
                </c:pt>
                <c:pt idx="565">
                  <c:v>6.1257422745431001E-17</c:v>
                </c:pt>
                <c:pt idx="566">
                  <c:v>6.1257422745431001E-17</c:v>
                </c:pt>
                <c:pt idx="567">
                  <c:v>6.1257422745431001E-17</c:v>
                </c:pt>
                <c:pt idx="568">
                  <c:v>6.1257422745431001E-17</c:v>
                </c:pt>
                <c:pt idx="569">
                  <c:v>6.1257422745431001E-17</c:v>
                </c:pt>
                <c:pt idx="570">
                  <c:v>6.1257422745431001E-17</c:v>
                </c:pt>
                <c:pt idx="571">
                  <c:v>6.1257422745431001E-17</c:v>
                </c:pt>
                <c:pt idx="572">
                  <c:v>6.1257422745431001E-17</c:v>
                </c:pt>
                <c:pt idx="573">
                  <c:v>6.1257422745431001E-17</c:v>
                </c:pt>
                <c:pt idx="574">
                  <c:v>6.1257422745431001E-17</c:v>
                </c:pt>
                <c:pt idx="575">
                  <c:v>6.1257422745431001E-17</c:v>
                </c:pt>
                <c:pt idx="576">
                  <c:v>6.1257422745431001E-17</c:v>
                </c:pt>
                <c:pt idx="577">
                  <c:v>6.1257422745431001E-17</c:v>
                </c:pt>
                <c:pt idx="578">
                  <c:v>6.1257422745431001E-17</c:v>
                </c:pt>
                <c:pt idx="579">
                  <c:v>6.1257422745431001E-17</c:v>
                </c:pt>
                <c:pt idx="580">
                  <c:v>6.1257422745431001E-17</c:v>
                </c:pt>
                <c:pt idx="581">
                  <c:v>6.1257422745431001E-17</c:v>
                </c:pt>
                <c:pt idx="582">
                  <c:v>6.1257422745431001E-17</c:v>
                </c:pt>
                <c:pt idx="583">
                  <c:v>6.1257422745431001E-17</c:v>
                </c:pt>
                <c:pt idx="584">
                  <c:v>6.1257422745431001E-17</c:v>
                </c:pt>
                <c:pt idx="585">
                  <c:v>6.1257422745431001E-17</c:v>
                </c:pt>
                <c:pt idx="586">
                  <c:v>6.1257422745431001E-17</c:v>
                </c:pt>
                <c:pt idx="587">
                  <c:v>6.1257422745431001E-17</c:v>
                </c:pt>
                <c:pt idx="588">
                  <c:v>6.1257422745431001E-17</c:v>
                </c:pt>
                <c:pt idx="589">
                  <c:v>6.1257422745431001E-17</c:v>
                </c:pt>
                <c:pt idx="590">
                  <c:v>6.1257422745431001E-17</c:v>
                </c:pt>
                <c:pt idx="591">
                  <c:v>6.1257422745431001E-17</c:v>
                </c:pt>
                <c:pt idx="592">
                  <c:v>6.1257422745431001E-17</c:v>
                </c:pt>
                <c:pt idx="593">
                  <c:v>6.1257422745431001E-17</c:v>
                </c:pt>
                <c:pt idx="594">
                  <c:v>6.1257422745431001E-17</c:v>
                </c:pt>
                <c:pt idx="595">
                  <c:v>6.1257422745431001E-17</c:v>
                </c:pt>
                <c:pt idx="596">
                  <c:v>6.1257422745431001E-17</c:v>
                </c:pt>
                <c:pt idx="597">
                  <c:v>6.1257422745431001E-17</c:v>
                </c:pt>
                <c:pt idx="598">
                  <c:v>6.1257422745431001E-17</c:v>
                </c:pt>
                <c:pt idx="599">
                  <c:v>6.1257422745431001E-17</c:v>
                </c:pt>
                <c:pt idx="600">
                  <c:v>6.1257422745431001E-17</c:v>
                </c:pt>
                <c:pt idx="601">
                  <c:v>6.1257422745431001E-17</c:v>
                </c:pt>
                <c:pt idx="602">
                  <c:v>6.1257422745431001E-17</c:v>
                </c:pt>
                <c:pt idx="603">
                  <c:v>6.1257422745431001E-17</c:v>
                </c:pt>
                <c:pt idx="604">
                  <c:v>6.1257422745431001E-17</c:v>
                </c:pt>
                <c:pt idx="605">
                  <c:v>6.1257422745431001E-17</c:v>
                </c:pt>
                <c:pt idx="606">
                  <c:v>6.1257422745431001E-17</c:v>
                </c:pt>
                <c:pt idx="607">
                  <c:v>6.1257422745431001E-17</c:v>
                </c:pt>
                <c:pt idx="608">
                  <c:v>6.1257422745431001E-17</c:v>
                </c:pt>
                <c:pt idx="609">
                  <c:v>6.1257422745431001E-17</c:v>
                </c:pt>
                <c:pt idx="610">
                  <c:v>6.1257422745431001E-17</c:v>
                </c:pt>
                <c:pt idx="611">
                  <c:v>6.1257422745431001E-17</c:v>
                </c:pt>
                <c:pt idx="612">
                  <c:v>6.1257422745431001E-17</c:v>
                </c:pt>
                <c:pt idx="613">
                  <c:v>6.1257422745431001E-17</c:v>
                </c:pt>
                <c:pt idx="614">
                  <c:v>6.1257422745431001E-17</c:v>
                </c:pt>
                <c:pt idx="615">
                  <c:v>6.1257422745431001E-17</c:v>
                </c:pt>
                <c:pt idx="616">
                  <c:v>6.1257422745431001E-17</c:v>
                </c:pt>
                <c:pt idx="617">
                  <c:v>6.1257422745431001E-17</c:v>
                </c:pt>
                <c:pt idx="618">
                  <c:v>6.1257422745431001E-17</c:v>
                </c:pt>
                <c:pt idx="619">
                  <c:v>6.1257422745431001E-17</c:v>
                </c:pt>
                <c:pt idx="620">
                  <c:v>6.1257422745431001E-17</c:v>
                </c:pt>
                <c:pt idx="621">
                  <c:v>6.1257422745431001E-17</c:v>
                </c:pt>
                <c:pt idx="622">
                  <c:v>6.1257422745431001E-17</c:v>
                </c:pt>
                <c:pt idx="623">
                  <c:v>6.1257422745431001E-17</c:v>
                </c:pt>
                <c:pt idx="624">
                  <c:v>6.1257422745431001E-17</c:v>
                </c:pt>
                <c:pt idx="625">
                  <c:v>6.1257422745431001E-17</c:v>
                </c:pt>
                <c:pt idx="626">
                  <c:v>6.1257422745431001E-17</c:v>
                </c:pt>
                <c:pt idx="627">
                  <c:v>6.1257422745431001E-17</c:v>
                </c:pt>
                <c:pt idx="628">
                  <c:v>6.1257422745431001E-17</c:v>
                </c:pt>
                <c:pt idx="629">
                  <c:v>6.1257422745431001E-17</c:v>
                </c:pt>
                <c:pt idx="630">
                  <c:v>6.1257422745431001E-17</c:v>
                </c:pt>
                <c:pt idx="631">
                  <c:v>6.1257422745431001E-17</c:v>
                </c:pt>
                <c:pt idx="632">
                  <c:v>6.1257422745431001E-17</c:v>
                </c:pt>
                <c:pt idx="633">
                  <c:v>6.1257422745431001E-17</c:v>
                </c:pt>
                <c:pt idx="634">
                  <c:v>6.1257422745431001E-17</c:v>
                </c:pt>
                <c:pt idx="635">
                  <c:v>6.1257422745431001E-17</c:v>
                </c:pt>
                <c:pt idx="636">
                  <c:v>6.1257422745431001E-17</c:v>
                </c:pt>
                <c:pt idx="637">
                  <c:v>6.1257422745431001E-17</c:v>
                </c:pt>
                <c:pt idx="638">
                  <c:v>6.1257422745431001E-17</c:v>
                </c:pt>
                <c:pt idx="639">
                  <c:v>6.1257422745431001E-17</c:v>
                </c:pt>
                <c:pt idx="640">
                  <c:v>6.1257422745431001E-17</c:v>
                </c:pt>
                <c:pt idx="641">
                  <c:v>6.1257422745431001E-17</c:v>
                </c:pt>
                <c:pt idx="642">
                  <c:v>6.1257422745431001E-17</c:v>
                </c:pt>
                <c:pt idx="643">
                  <c:v>6.1257422745431001E-17</c:v>
                </c:pt>
                <c:pt idx="644">
                  <c:v>6.1257422745431001E-17</c:v>
                </c:pt>
                <c:pt idx="645">
                  <c:v>6.1257422745431001E-17</c:v>
                </c:pt>
                <c:pt idx="646">
                  <c:v>6.1257422745431001E-17</c:v>
                </c:pt>
                <c:pt idx="647">
                  <c:v>6.1257422745431001E-17</c:v>
                </c:pt>
                <c:pt idx="648">
                  <c:v>6.1257422745431001E-17</c:v>
                </c:pt>
                <c:pt idx="649">
                  <c:v>6.1257422745431001E-17</c:v>
                </c:pt>
                <c:pt idx="650">
                  <c:v>6.1257422745431001E-17</c:v>
                </c:pt>
                <c:pt idx="651">
                  <c:v>6.1257422745431001E-17</c:v>
                </c:pt>
                <c:pt idx="652">
                  <c:v>6.1257422745431001E-17</c:v>
                </c:pt>
                <c:pt idx="653">
                  <c:v>6.1257422745431001E-17</c:v>
                </c:pt>
                <c:pt idx="654">
                  <c:v>6.1257422745431001E-17</c:v>
                </c:pt>
                <c:pt idx="655">
                  <c:v>6.1257422745431001E-17</c:v>
                </c:pt>
                <c:pt idx="656">
                  <c:v>6.1257422745431001E-17</c:v>
                </c:pt>
                <c:pt idx="657">
                  <c:v>6.1257422745431001E-17</c:v>
                </c:pt>
                <c:pt idx="658">
                  <c:v>6.1257422745431001E-17</c:v>
                </c:pt>
                <c:pt idx="659">
                  <c:v>6.1257422745431001E-17</c:v>
                </c:pt>
                <c:pt idx="660">
                  <c:v>6.1257422745431001E-17</c:v>
                </c:pt>
                <c:pt idx="661">
                  <c:v>6.1257422745431001E-17</c:v>
                </c:pt>
                <c:pt idx="662">
                  <c:v>6.1257422745431001E-17</c:v>
                </c:pt>
                <c:pt idx="663">
                  <c:v>6.1257422745431001E-17</c:v>
                </c:pt>
                <c:pt idx="664">
                  <c:v>6.1257422745431001E-17</c:v>
                </c:pt>
                <c:pt idx="665">
                  <c:v>6.1257422745431001E-17</c:v>
                </c:pt>
                <c:pt idx="666">
                  <c:v>6.1257422745431001E-17</c:v>
                </c:pt>
                <c:pt idx="667">
                  <c:v>6.1257422745431001E-17</c:v>
                </c:pt>
                <c:pt idx="668">
                  <c:v>6.1257422745431001E-17</c:v>
                </c:pt>
                <c:pt idx="669">
                  <c:v>6.1257422745431001E-17</c:v>
                </c:pt>
                <c:pt idx="670">
                  <c:v>6.1257422745431001E-17</c:v>
                </c:pt>
                <c:pt idx="671">
                  <c:v>6.1257422745431001E-17</c:v>
                </c:pt>
                <c:pt idx="672">
                  <c:v>6.1257422745431001E-17</c:v>
                </c:pt>
                <c:pt idx="673">
                  <c:v>6.1257422745431001E-17</c:v>
                </c:pt>
                <c:pt idx="674">
                  <c:v>6.1257422745431001E-17</c:v>
                </c:pt>
                <c:pt idx="675">
                  <c:v>6.1257422745431001E-17</c:v>
                </c:pt>
                <c:pt idx="676">
                  <c:v>6.1257422745431001E-17</c:v>
                </c:pt>
                <c:pt idx="677">
                  <c:v>6.1257422745431001E-17</c:v>
                </c:pt>
                <c:pt idx="678">
                  <c:v>6.1257422745431001E-17</c:v>
                </c:pt>
                <c:pt idx="679">
                  <c:v>6.1257422745431001E-17</c:v>
                </c:pt>
                <c:pt idx="680">
                  <c:v>6.1257422745431001E-17</c:v>
                </c:pt>
                <c:pt idx="681">
                  <c:v>6.1257422745431001E-17</c:v>
                </c:pt>
                <c:pt idx="682">
                  <c:v>6.1257422745431001E-17</c:v>
                </c:pt>
                <c:pt idx="683">
                  <c:v>6.1257422745431001E-17</c:v>
                </c:pt>
                <c:pt idx="684">
                  <c:v>6.1257422745431001E-17</c:v>
                </c:pt>
                <c:pt idx="685">
                  <c:v>6.1257422745431001E-17</c:v>
                </c:pt>
                <c:pt idx="686">
                  <c:v>6.1257422745431001E-17</c:v>
                </c:pt>
                <c:pt idx="687">
                  <c:v>6.1257422745431001E-17</c:v>
                </c:pt>
                <c:pt idx="688">
                  <c:v>6.1257422745431001E-17</c:v>
                </c:pt>
                <c:pt idx="689">
                  <c:v>6.1257422745431001E-17</c:v>
                </c:pt>
                <c:pt idx="690">
                  <c:v>6.1257422745431001E-17</c:v>
                </c:pt>
                <c:pt idx="691">
                  <c:v>6.1257422745431001E-17</c:v>
                </c:pt>
                <c:pt idx="692">
                  <c:v>6.1257422745431001E-17</c:v>
                </c:pt>
                <c:pt idx="693">
                  <c:v>6.1257422745431001E-17</c:v>
                </c:pt>
                <c:pt idx="694">
                  <c:v>6.1257422745431001E-17</c:v>
                </c:pt>
                <c:pt idx="695">
                  <c:v>6.1257422745431001E-17</c:v>
                </c:pt>
                <c:pt idx="696">
                  <c:v>6.1257422745431001E-17</c:v>
                </c:pt>
                <c:pt idx="697">
                  <c:v>6.1257422745431001E-17</c:v>
                </c:pt>
                <c:pt idx="698">
                  <c:v>6.1257422745431001E-17</c:v>
                </c:pt>
                <c:pt idx="699">
                  <c:v>6.1257422745431001E-17</c:v>
                </c:pt>
                <c:pt idx="700">
                  <c:v>6.1257422745431001E-17</c:v>
                </c:pt>
                <c:pt idx="701">
                  <c:v>6.1257422745431001E-17</c:v>
                </c:pt>
                <c:pt idx="702">
                  <c:v>6.1257422745431001E-17</c:v>
                </c:pt>
                <c:pt idx="703">
                  <c:v>6.1257422745431001E-17</c:v>
                </c:pt>
                <c:pt idx="704">
                  <c:v>6.1257422745431001E-17</c:v>
                </c:pt>
                <c:pt idx="705">
                  <c:v>6.1257422745431001E-17</c:v>
                </c:pt>
                <c:pt idx="706">
                  <c:v>6.1257422745431001E-17</c:v>
                </c:pt>
                <c:pt idx="707">
                  <c:v>6.1257422745431001E-17</c:v>
                </c:pt>
                <c:pt idx="708">
                  <c:v>6.1257422745431001E-17</c:v>
                </c:pt>
                <c:pt idx="709">
                  <c:v>6.1257422745431001E-17</c:v>
                </c:pt>
                <c:pt idx="710">
                  <c:v>6.1257422745431001E-17</c:v>
                </c:pt>
                <c:pt idx="711">
                  <c:v>6.1257422745431001E-17</c:v>
                </c:pt>
                <c:pt idx="712">
                  <c:v>6.1257422745431001E-17</c:v>
                </c:pt>
                <c:pt idx="713">
                  <c:v>6.1257422745431001E-17</c:v>
                </c:pt>
                <c:pt idx="714">
                  <c:v>6.1257422745431001E-17</c:v>
                </c:pt>
                <c:pt idx="715">
                  <c:v>6.1257422745431001E-17</c:v>
                </c:pt>
                <c:pt idx="716">
                  <c:v>6.1257422745431001E-17</c:v>
                </c:pt>
                <c:pt idx="717">
                  <c:v>6.1257422745431001E-17</c:v>
                </c:pt>
                <c:pt idx="718">
                  <c:v>6.1257422745431001E-17</c:v>
                </c:pt>
                <c:pt idx="719">
                  <c:v>6.1257422745431001E-17</c:v>
                </c:pt>
                <c:pt idx="720">
                  <c:v>6.1257422745431001E-17</c:v>
                </c:pt>
                <c:pt idx="721">
                  <c:v>6.1257422745431001E-17</c:v>
                </c:pt>
                <c:pt idx="722">
                  <c:v>6.1257422745431001E-17</c:v>
                </c:pt>
                <c:pt idx="723">
                  <c:v>6.1257422745431001E-17</c:v>
                </c:pt>
                <c:pt idx="724">
                  <c:v>6.1257422745431001E-17</c:v>
                </c:pt>
                <c:pt idx="725">
                  <c:v>6.1257422745431001E-17</c:v>
                </c:pt>
                <c:pt idx="726">
                  <c:v>6.1257422745431001E-17</c:v>
                </c:pt>
                <c:pt idx="727">
                  <c:v>6.1257422745431001E-17</c:v>
                </c:pt>
                <c:pt idx="728">
                  <c:v>6.1257422745431001E-17</c:v>
                </c:pt>
                <c:pt idx="729">
                  <c:v>6.1257422745431001E-17</c:v>
                </c:pt>
                <c:pt idx="730">
                  <c:v>6.1257422745431001E-17</c:v>
                </c:pt>
                <c:pt idx="731">
                  <c:v>6.1257422745431001E-17</c:v>
                </c:pt>
                <c:pt idx="732">
                  <c:v>6.1257422745431001E-17</c:v>
                </c:pt>
                <c:pt idx="733">
                  <c:v>6.1257422745431001E-17</c:v>
                </c:pt>
                <c:pt idx="734">
                  <c:v>6.1257422745431001E-17</c:v>
                </c:pt>
                <c:pt idx="735">
                  <c:v>6.1257422745431001E-17</c:v>
                </c:pt>
                <c:pt idx="736">
                  <c:v>6.1257422745431001E-17</c:v>
                </c:pt>
                <c:pt idx="737">
                  <c:v>6.1257422745431001E-17</c:v>
                </c:pt>
                <c:pt idx="738">
                  <c:v>6.1257422745431001E-17</c:v>
                </c:pt>
                <c:pt idx="739">
                  <c:v>6.1257422745431001E-17</c:v>
                </c:pt>
                <c:pt idx="740">
                  <c:v>6.1257422745431001E-17</c:v>
                </c:pt>
                <c:pt idx="741">
                  <c:v>6.1257422745431001E-17</c:v>
                </c:pt>
                <c:pt idx="742">
                  <c:v>6.1257422745431001E-17</c:v>
                </c:pt>
                <c:pt idx="743">
                  <c:v>6.1257422745431001E-17</c:v>
                </c:pt>
                <c:pt idx="744">
                  <c:v>6.1257422745431001E-17</c:v>
                </c:pt>
                <c:pt idx="745">
                  <c:v>6.1257422745431001E-17</c:v>
                </c:pt>
                <c:pt idx="746">
                  <c:v>6.1257422745431001E-17</c:v>
                </c:pt>
                <c:pt idx="747">
                  <c:v>6.1257422745431001E-17</c:v>
                </c:pt>
                <c:pt idx="748">
                  <c:v>6.1257422745431001E-17</c:v>
                </c:pt>
                <c:pt idx="749">
                  <c:v>6.1257422745431001E-17</c:v>
                </c:pt>
                <c:pt idx="750">
                  <c:v>6.1257422745431001E-17</c:v>
                </c:pt>
                <c:pt idx="751">
                  <c:v>6.1257422745431001E-17</c:v>
                </c:pt>
                <c:pt idx="752">
                  <c:v>6.1257422745431001E-17</c:v>
                </c:pt>
                <c:pt idx="753">
                  <c:v>6.1257422745431001E-17</c:v>
                </c:pt>
                <c:pt idx="754">
                  <c:v>6.1257422745431001E-17</c:v>
                </c:pt>
                <c:pt idx="755">
                  <c:v>6.1257422745431001E-17</c:v>
                </c:pt>
                <c:pt idx="756">
                  <c:v>6.1257422745431001E-17</c:v>
                </c:pt>
                <c:pt idx="757">
                  <c:v>6.1257422745431001E-17</c:v>
                </c:pt>
                <c:pt idx="758">
                  <c:v>6.1257422745431001E-17</c:v>
                </c:pt>
                <c:pt idx="759">
                  <c:v>6.1257422745431001E-17</c:v>
                </c:pt>
                <c:pt idx="760">
                  <c:v>6.1257422745431001E-17</c:v>
                </c:pt>
                <c:pt idx="761">
                  <c:v>6.1257422745431001E-17</c:v>
                </c:pt>
                <c:pt idx="762">
                  <c:v>6.1257422745431001E-17</c:v>
                </c:pt>
                <c:pt idx="763">
                  <c:v>6.1257422745431001E-17</c:v>
                </c:pt>
                <c:pt idx="764">
                  <c:v>6.1257422745431001E-17</c:v>
                </c:pt>
                <c:pt idx="765">
                  <c:v>6.1257422745431001E-17</c:v>
                </c:pt>
                <c:pt idx="766">
                  <c:v>6.1257422745431001E-17</c:v>
                </c:pt>
                <c:pt idx="767">
                  <c:v>6.1257422745431001E-17</c:v>
                </c:pt>
                <c:pt idx="768">
                  <c:v>6.1257422745431001E-17</c:v>
                </c:pt>
                <c:pt idx="769">
                  <c:v>6.1257422745431001E-17</c:v>
                </c:pt>
                <c:pt idx="770">
                  <c:v>6.1257422745431001E-17</c:v>
                </c:pt>
                <c:pt idx="771">
                  <c:v>6.1257422745431001E-17</c:v>
                </c:pt>
                <c:pt idx="772">
                  <c:v>6.1257422745431001E-17</c:v>
                </c:pt>
                <c:pt idx="773">
                  <c:v>6.1257422745431001E-17</c:v>
                </c:pt>
                <c:pt idx="774">
                  <c:v>6.1257422745431001E-17</c:v>
                </c:pt>
                <c:pt idx="775">
                  <c:v>6.1257422745431001E-17</c:v>
                </c:pt>
                <c:pt idx="776">
                  <c:v>6.1257422745431001E-17</c:v>
                </c:pt>
                <c:pt idx="777">
                  <c:v>6.1257422745431001E-17</c:v>
                </c:pt>
                <c:pt idx="778">
                  <c:v>6.1257422745431001E-17</c:v>
                </c:pt>
                <c:pt idx="779">
                  <c:v>6.1257422745431001E-17</c:v>
                </c:pt>
                <c:pt idx="780">
                  <c:v>6.1257422745431001E-17</c:v>
                </c:pt>
                <c:pt idx="781">
                  <c:v>6.1257422745431001E-17</c:v>
                </c:pt>
                <c:pt idx="782">
                  <c:v>6.1257422745431001E-17</c:v>
                </c:pt>
                <c:pt idx="783">
                  <c:v>6.1257422745431001E-17</c:v>
                </c:pt>
                <c:pt idx="784">
                  <c:v>6.1257422745431001E-17</c:v>
                </c:pt>
                <c:pt idx="785">
                  <c:v>6.1257422745431001E-17</c:v>
                </c:pt>
                <c:pt idx="786">
                  <c:v>6.1257422745431001E-17</c:v>
                </c:pt>
                <c:pt idx="787">
                  <c:v>6.1257422745431001E-17</c:v>
                </c:pt>
                <c:pt idx="788">
                  <c:v>6.1257422745431001E-17</c:v>
                </c:pt>
                <c:pt idx="789">
                  <c:v>6.1257422745431001E-17</c:v>
                </c:pt>
                <c:pt idx="790">
                  <c:v>6.1257422745431001E-17</c:v>
                </c:pt>
                <c:pt idx="791">
                  <c:v>6.1257422745431001E-17</c:v>
                </c:pt>
                <c:pt idx="792">
                  <c:v>6.1257422745431001E-17</c:v>
                </c:pt>
                <c:pt idx="793">
                  <c:v>6.1257422745431001E-17</c:v>
                </c:pt>
                <c:pt idx="794">
                  <c:v>6.1257422745431001E-17</c:v>
                </c:pt>
                <c:pt idx="795">
                  <c:v>6.1257422745431001E-17</c:v>
                </c:pt>
                <c:pt idx="796">
                  <c:v>6.1257422745431001E-17</c:v>
                </c:pt>
                <c:pt idx="797">
                  <c:v>6.1257422745431001E-17</c:v>
                </c:pt>
                <c:pt idx="798">
                  <c:v>6.1257422745431001E-17</c:v>
                </c:pt>
                <c:pt idx="799">
                  <c:v>6.1257422745431001E-17</c:v>
                </c:pt>
                <c:pt idx="800">
                  <c:v>6.1257422745431001E-17</c:v>
                </c:pt>
                <c:pt idx="801">
                  <c:v>6.1257422745431001E-17</c:v>
                </c:pt>
                <c:pt idx="802">
                  <c:v>6.1257422745431001E-17</c:v>
                </c:pt>
                <c:pt idx="803">
                  <c:v>6.1257422745431001E-17</c:v>
                </c:pt>
                <c:pt idx="804">
                  <c:v>6.1257422745431001E-17</c:v>
                </c:pt>
                <c:pt idx="805">
                  <c:v>6.1257422745431001E-17</c:v>
                </c:pt>
                <c:pt idx="806">
                  <c:v>6.1257422745431001E-17</c:v>
                </c:pt>
                <c:pt idx="807">
                  <c:v>6.1257422745431001E-17</c:v>
                </c:pt>
                <c:pt idx="808">
                  <c:v>6.1257422745431001E-17</c:v>
                </c:pt>
                <c:pt idx="809">
                  <c:v>6.1257422745431001E-17</c:v>
                </c:pt>
                <c:pt idx="810">
                  <c:v>6.1257422745431001E-17</c:v>
                </c:pt>
                <c:pt idx="811">
                  <c:v>6.1257422745431001E-17</c:v>
                </c:pt>
                <c:pt idx="812">
                  <c:v>6.1257422745431001E-17</c:v>
                </c:pt>
                <c:pt idx="813">
                  <c:v>6.1257422745431001E-17</c:v>
                </c:pt>
                <c:pt idx="814">
                  <c:v>6.1257422745431001E-17</c:v>
                </c:pt>
                <c:pt idx="815">
                  <c:v>6.1257422745431001E-17</c:v>
                </c:pt>
                <c:pt idx="816">
                  <c:v>6.1257422745431001E-17</c:v>
                </c:pt>
                <c:pt idx="817">
                  <c:v>6.1257422745431001E-17</c:v>
                </c:pt>
                <c:pt idx="818">
                  <c:v>6.1257422745431001E-17</c:v>
                </c:pt>
                <c:pt idx="819">
                  <c:v>6.1257422745431001E-17</c:v>
                </c:pt>
                <c:pt idx="820">
                  <c:v>6.1257422745431001E-17</c:v>
                </c:pt>
                <c:pt idx="821">
                  <c:v>6.1257422745431001E-17</c:v>
                </c:pt>
                <c:pt idx="822">
                  <c:v>6.1257422745431001E-17</c:v>
                </c:pt>
                <c:pt idx="823">
                  <c:v>6.1257422745431001E-17</c:v>
                </c:pt>
                <c:pt idx="824">
                  <c:v>6.1257422745431001E-17</c:v>
                </c:pt>
                <c:pt idx="825">
                  <c:v>6.1257422745431001E-17</c:v>
                </c:pt>
                <c:pt idx="826">
                  <c:v>6.1257422745431001E-17</c:v>
                </c:pt>
                <c:pt idx="827">
                  <c:v>6.1257422745431001E-17</c:v>
                </c:pt>
                <c:pt idx="828">
                  <c:v>6.1257422745431001E-17</c:v>
                </c:pt>
                <c:pt idx="829">
                  <c:v>6.1257422745431001E-17</c:v>
                </c:pt>
                <c:pt idx="830">
                  <c:v>6.1257422745431001E-17</c:v>
                </c:pt>
                <c:pt idx="831">
                  <c:v>6.1257422745431001E-17</c:v>
                </c:pt>
                <c:pt idx="832">
                  <c:v>6.1257422745431001E-17</c:v>
                </c:pt>
                <c:pt idx="833">
                  <c:v>6.1257422745431001E-17</c:v>
                </c:pt>
                <c:pt idx="834">
                  <c:v>6.1257422745431001E-17</c:v>
                </c:pt>
                <c:pt idx="835">
                  <c:v>6.1257422745431001E-17</c:v>
                </c:pt>
                <c:pt idx="836">
                  <c:v>6.1257422745431001E-17</c:v>
                </c:pt>
                <c:pt idx="837">
                  <c:v>6.1257422745431001E-17</c:v>
                </c:pt>
                <c:pt idx="838">
                  <c:v>6.1257422745431001E-17</c:v>
                </c:pt>
                <c:pt idx="839">
                  <c:v>6.1257422745431001E-17</c:v>
                </c:pt>
                <c:pt idx="840">
                  <c:v>6.1257422745431001E-17</c:v>
                </c:pt>
                <c:pt idx="841">
                  <c:v>6.1257422745431001E-17</c:v>
                </c:pt>
                <c:pt idx="842">
                  <c:v>6.1257422745431001E-17</c:v>
                </c:pt>
                <c:pt idx="843">
                  <c:v>6.1257422745431001E-17</c:v>
                </c:pt>
                <c:pt idx="844">
                  <c:v>6.1257422745431001E-17</c:v>
                </c:pt>
                <c:pt idx="845">
                  <c:v>6.1257422745431001E-17</c:v>
                </c:pt>
                <c:pt idx="846">
                  <c:v>6.1257422745431001E-17</c:v>
                </c:pt>
                <c:pt idx="847">
                  <c:v>6.1257422745431001E-17</c:v>
                </c:pt>
                <c:pt idx="848">
                  <c:v>6.1257422745431001E-17</c:v>
                </c:pt>
                <c:pt idx="849">
                  <c:v>6.1257422745431001E-17</c:v>
                </c:pt>
                <c:pt idx="850">
                  <c:v>6.1257422745431001E-17</c:v>
                </c:pt>
                <c:pt idx="851">
                  <c:v>6.1257422745431001E-17</c:v>
                </c:pt>
                <c:pt idx="852">
                  <c:v>6.1257422745431001E-17</c:v>
                </c:pt>
                <c:pt idx="853">
                  <c:v>6.1257422745431001E-17</c:v>
                </c:pt>
                <c:pt idx="854">
                  <c:v>6.1257422745431001E-17</c:v>
                </c:pt>
                <c:pt idx="855">
                  <c:v>6.1257422745431001E-17</c:v>
                </c:pt>
                <c:pt idx="856">
                  <c:v>6.1257422745431001E-17</c:v>
                </c:pt>
                <c:pt idx="857">
                  <c:v>6.1257422745431001E-17</c:v>
                </c:pt>
                <c:pt idx="858">
                  <c:v>6.1257422745431001E-17</c:v>
                </c:pt>
                <c:pt idx="859">
                  <c:v>6.1257422745431001E-17</c:v>
                </c:pt>
                <c:pt idx="860">
                  <c:v>6.1257422745431001E-17</c:v>
                </c:pt>
                <c:pt idx="861">
                  <c:v>6.1257422745431001E-17</c:v>
                </c:pt>
                <c:pt idx="862">
                  <c:v>6.1257422745431001E-17</c:v>
                </c:pt>
                <c:pt idx="863">
                  <c:v>6.1257422745431001E-17</c:v>
                </c:pt>
                <c:pt idx="864">
                  <c:v>6.1257422745431001E-17</c:v>
                </c:pt>
                <c:pt idx="865">
                  <c:v>6.1257422745431001E-17</c:v>
                </c:pt>
                <c:pt idx="866">
                  <c:v>6.1257422745431001E-17</c:v>
                </c:pt>
                <c:pt idx="867">
                  <c:v>6.1257422745431001E-17</c:v>
                </c:pt>
                <c:pt idx="868">
                  <c:v>6.1257422745431001E-17</c:v>
                </c:pt>
                <c:pt idx="869">
                  <c:v>6.1257422745431001E-17</c:v>
                </c:pt>
                <c:pt idx="870">
                  <c:v>6.1257422745431001E-17</c:v>
                </c:pt>
                <c:pt idx="871">
                  <c:v>6.1257422745431001E-17</c:v>
                </c:pt>
                <c:pt idx="872">
                  <c:v>6.1257422745431001E-17</c:v>
                </c:pt>
                <c:pt idx="873">
                  <c:v>6.1257422745431001E-17</c:v>
                </c:pt>
                <c:pt idx="874">
                  <c:v>6.1257422745431001E-17</c:v>
                </c:pt>
                <c:pt idx="875">
                  <c:v>6.1257422745431001E-17</c:v>
                </c:pt>
                <c:pt idx="876">
                  <c:v>6.1257422745431001E-17</c:v>
                </c:pt>
                <c:pt idx="877">
                  <c:v>6.1257422745431001E-17</c:v>
                </c:pt>
                <c:pt idx="878">
                  <c:v>6.1257422745431001E-17</c:v>
                </c:pt>
                <c:pt idx="879">
                  <c:v>6.1257422745431001E-17</c:v>
                </c:pt>
                <c:pt idx="880">
                  <c:v>6.1257422745431001E-17</c:v>
                </c:pt>
                <c:pt idx="881">
                  <c:v>6.1257422745431001E-17</c:v>
                </c:pt>
                <c:pt idx="882">
                  <c:v>6.1257422745431001E-17</c:v>
                </c:pt>
                <c:pt idx="883">
                  <c:v>6.1257422745431001E-17</c:v>
                </c:pt>
                <c:pt idx="884">
                  <c:v>6.1257422745431001E-17</c:v>
                </c:pt>
                <c:pt idx="885">
                  <c:v>6.1257422745431001E-17</c:v>
                </c:pt>
                <c:pt idx="886">
                  <c:v>6.1257422745431001E-17</c:v>
                </c:pt>
                <c:pt idx="887">
                  <c:v>6.1257422745431001E-17</c:v>
                </c:pt>
                <c:pt idx="888">
                  <c:v>6.1257422745431001E-17</c:v>
                </c:pt>
                <c:pt idx="889">
                  <c:v>6.1257422745431001E-17</c:v>
                </c:pt>
                <c:pt idx="890">
                  <c:v>6.1257422745431001E-17</c:v>
                </c:pt>
                <c:pt idx="891">
                  <c:v>6.1257422745431001E-17</c:v>
                </c:pt>
                <c:pt idx="892">
                  <c:v>6.1257422745431001E-17</c:v>
                </c:pt>
                <c:pt idx="893">
                  <c:v>6.1257422745431001E-17</c:v>
                </c:pt>
                <c:pt idx="894">
                  <c:v>6.1257422745431001E-17</c:v>
                </c:pt>
                <c:pt idx="895">
                  <c:v>6.1257422745431001E-17</c:v>
                </c:pt>
                <c:pt idx="896">
                  <c:v>6.1257422745431001E-17</c:v>
                </c:pt>
                <c:pt idx="897">
                  <c:v>6.1257422745431001E-17</c:v>
                </c:pt>
                <c:pt idx="898">
                  <c:v>6.1257422745431001E-17</c:v>
                </c:pt>
                <c:pt idx="899">
                  <c:v>6.1257422745431001E-17</c:v>
                </c:pt>
                <c:pt idx="900">
                  <c:v>6.1257422745431001E-17</c:v>
                </c:pt>
                <c:pt idx="901">
                  <c:v>6.1257422745431001E-17</c:v>
                </c:pt>
                <c:pt idx="902">
                  <c:v>6.1257422745431001E-17</c:v>
                </c:pt>
                <c:pt idx="903">
                  <c:v>6.1257422745431001E-17</c:v>
                </c:pt>
                <c:pt idx="904">
                  <c:v>6.1257422745431001E-17</c:v>
                </c:pt>
                <c:pt idx="905">
                  <c:v>6.1257422745431001E-17</c:v>
                </c:pt>
                <c:pt idx="906">
                  <c:v>6.1257422745431001E-17</c:v>
                </c:pt>
                <c:pt idx="907">
                  <c:v>6.1257422745431001E-17</c:v>
                </c:pt>
                <c:pt idx="908">
                  <c:v>6.1257422745431001E-17</c:v>
                </c:pt>
                <c:pt idx="909">
                  <c:v>6.1257422745431001E-17</c:v>
                </c:pt>
                <c:pt idx="910">
                  <c:v>6.1257422745431001E-17</c:v>
                </c:pt>
                <c:pt idx="911">
                  <c:v>6.1257422745431001E-17</c:v>
                </c:pt>
                <c:pt idx="912">
                  <c:v>6.1257422745431001E-17</c:v>
                </c:pt>
                <c:pt idx="913">
                  <c:v>6.1257422745431001E-17</c:v>
                </c:pt>
                <c:pt idx="914">
                  <c:v>6.1257422745431001E-17</c:v>
                </c:pt>
                <c:pt idx="915">
                  <c:v>6.1257422745431001E-17</c:v>
                </c:pt>
                <c:pt idx="916">
                  <c:v>6.1257422745431001E-17</c:v>
                </c:pt>
                <c:pt idx="917">
                  <c:v>6.1257422745431001E-17</c:v>
                </c:pt>
                <c:pt idx="918">
                  <c:v>6.1257422745431001E-17</c:v>
                </c:pt>
                <c:pt idx="919">
                  <c:v>6.1257422745431001E-17</c:v>
                </c:pt>
                <c:pt idx="920">
                  <c:v>6.1257422745431001E-17</c:v>
                </c:pt>
                <c:pt idx="921">
                  <c:v>6.1257422745431001E-17</c:v>
                </c:pt>
                <c:pt idx="922">
                  <c:v>6.1257422745431001E-17</c:v>
                </c:pt>
                <c:pt idx="923">
                  <c:v>6.1257422745431001E-17</c:v>
                </c:pt>
                <c:pt idx="924">
                  <c:v>6.1257422745431001E-17</c:v>
                </c:pt>
                <c:pt idx="925">
                  <c:v>6.1257422745431001E-17</c:v>
                </c:pt>
                <c:pt idx="926">
                  <c:v>6.1257422745431001E-17</c:v>
                </c:pt>
                <c:pt idx="927">
                  <c:v>6.1257422745431001E-17</c:v>
                </c:pt>
                <c:pt idx="928">
                  <c:v>6.1257422745431001E-17</c:v>
                </c:pt>
                <c:pt idx="929">
                  <c:v>6.1257422745431001E-17</c:v>
                </c:pt>
                <c:pt idx="930">
                  <c:v>6.1257422745431001E-17</c:v>
                </c:pt>
                <c:pt idx="931">
                  <c:v>6.1257422745431001E-17</c:v>
                </c:pt>
                <c:pt idx="932">
                  <c:v>6.1257422745431001E-17</c:v>
                </c:pt>
                <c:pt idx="933">
                  <c:v>6.1257422745431001E-17</c:v>
                </c:pt>
                <c:pt idx="934">
                  <c:v>6.1257422745431001E-17</c:v>
                </c:pt>
                <c:pt idx="935">
                  <c:v>6.1257422745431001E-17</c:v>
                </c:pt>
                <c:pt idx="936">
                  <c:v>6.1257422745431001E-17</c:v>
                </c:pt>
                <c:pt idx="937">
                  <c:v>6.1257422745431001E-17</c:v>
                </c:pt>
                <c:pt idx="938">
                  <c:v>6.1257422745431001E-17</c:v>
                </c:pt>
                <c:pt idx="939">
                  <c:v>6.1257422745431001E-17</c:v>
                </c:pt>
                <c:pt idx="940">
                  <c:v>6.1257422745431001E-17</c:v>
                </c:pt>
                <c:pt idx="941">
                  <c:v>6.1257422745431001E-17</c:v>
                </c:pt>
                <c:pt idx="942">
                  <c:v>6.1257422745431001E-17</c:v>
                </c:pt>
                <c:pt idx="943">
                  <c:v>6.1257422745431001E-17</c:v>
                </c:pt>
                <c:pt idx="944">
                  <c:v>6.1257422745431001E-17</c:v>
                </c:pt>
                <c:pt idx="945">
                  <c:v>6.1257422745431001E-17</c:v>
                </c:pt>
                <c:pt idx="946">
                  <c:v>6.1257422745431001E-17</c:v>
                </c:pt>
                <c:pt idx="947">
                  <c:v>6.1257422745431001E-17</c:v>
                </c:pt>
                <c:pt idx="948">
                  <c:v>6.1257422745431001E-17</c:v>
                </c:pt>
                <c:pt idx="949">
                  <c:v>6.1257422745431001E-17</c:v>
                </c:pt>
                <c:pt idx="950">
                  <c:v>6.1257422745431001E-17</c:v>
                </c:pt>
                <c:pt idx="951">
                  <c:v>6.1257422745431001E-17</c:v>
                </c:pt>
                <c:pt idx="952">
                  <c:v>6.1257422745431001E-17</c:v>
                </c:pt>
                <c:pt idx="953">
                  <c:v>6.1257422745431001E-17</c:v>
                </c:pt>
                <c:pt idx="954">
                  <c:v>6.1257422745431001E-17</c:v>
                </c:pt>
                <c:pt idx="955">
                  <c:v>6.1257422745431001E-17</c:v>
                </c:pt>
                <c:pt idx="956">
                  <c:v>6.1257422745431001E-17</c:v>
                </c:pt>
                <c:pt idx="957">
                  <c:v>6.1257422745431001E-17</c:v>
                </c:pt>
                <c:pt idx="958">
                  <c:v>6.1257422745431001E-17</c:v>
                </c:pt>
                <c:pt idx="959">
                  <c:v>6.1257422745431001E-17</c:v>
                </c:pt>
                <c:pt idx="960">
                  <c:v>6.1257422745431001E-17</c:v>
                </c:pt>
                <c:pt idx="961">
                  <c:v>6.1257422745431001E-17</c:v>
                </c:pt>
                <c:pt idx="962">
                  <c:v>6.1257422745431001E-17</c:v>
                </c:pt>
                <c:pt idx="963">
                  <c:v>6.1257422745431001E-17</c:v>
                </c:pt>
                <c:pt idx="964">
                  <c:v>6.1257422745431001E-17</c:v>
                </c:pt>
                <c:pt idx="965">
                  <c:v>6.1257422745431001E-17</c:v>
                </c:pt>
                <c:pt idx="966">
                  <c:v>6.1257422745431001E-17</c:v>
                </c:pt>
                <c:pt idx="967">
                  <c:v>6.1257422745431001E-17</c:v>
                </c:pt>
                <c:pt idx="968">
                  <c:v>6.1257422745431001E-17</c:v>
                </c:pt>
                <c:pt idx="969">
                  <c:v>6.1257422745431001E-17</c:v>
                </c:pt>
                <c:pt idx="970">
                  <c:v>6.1257422745431001E-17</c:v>
                </c:pt>
                <c:pt idx="971">
                  <c:v>6.1257422745431001E-17</c:v>
                </c:pt>
                <c:pt idx="972">
                  <c:v>6.1257422745431001E-17</c:v>
                </c:pt>
                <c:pt idx="973">
                  <c:v>6.1257422745431001E-17</c:v>
                </c:pt>
                <c:pt idx="974">
                  <c:v>6.1257422745431001E-17</c:v>
                </c:pt>
                <c:pt idx="975">
                  <c:v>6.1257422745431001E-17</c:v>
                </c:pt>
                <c:pt idx="976">
                  <c:v>6.1257422745431001E-17</c:v>
                </c:pt>
                <c:pt idx="977">
                  <c:v>6.1257422745431001E-17</c:v>
                </c:pt>
                <c:pt idx="978">
                  <c:v>6.1257422745431001E-17</c:v>
                </c:pt>
                <c:pt idx="979">
                  <c:v>6.1257422745431001E-17</c:v>
                </c:pt>
                <c:pt idx="980">
                  <c:v>6.1257422745431001E-17</c:v>
                </c:pt>
                <c:pt idx="981">
                  <c:v>6.1257422745431001E-17</c:v>
                </c:pt>
                <c:pt idx="982">
                  <c:v>6.1257422745431001E-17</c:v>
                </c:pt>
                <c:pt idx="983">
                  <c:v>6.1257422745431001E-17</c:v>
                </c:pt>
                <c:pt idx="984">
                  <c:v>6.1257422745431001E-17</c:v>
                </c:pt>
                <c:pt idx="985">
                  <c:v>6.1257422745431001E-17</c:v>
                </c:pt>
                <c:pt idx="986">
                  <c:v>6.1257422745431001E-17</c:v>
                </c:pt>
                <c:pt idx="987">
                  <c:v>6.1257422745431001E-17</c:v>
                </c:pt>
                <c:pt idx="988">
                  <c:v>6.1257422745431001E-17</c:v>
                </c:pt>
                <c:pt idx="989">
                  <c:v>6.1257422745431001E-17</c:v>
                </c:pt>
                <c:pt idx="990">
                  <c:v>6.1257422745431001E-17</c:v>
                </c:pt>
                <c:pt idx="991">
                  <c:v>6.1257422745431001E-17</c:v>
                </c:pt>
                <c:pt idx="992">
                  <c:v>6.1257422745431001E-17</c:v>
                </c:pt>
                <c:pt idx="993">
                  <c:v>6.1257422745431001E-17</c:v>
                </c:pt>
                <c:pt idx="994">
                  <c:v>6.1257422745431001E-17</c:v>
                </c:pt>
                <c:pt idx="995">
                  <c:v>6.1257422745431001E-17</c:v>
                </c:pt>
                <c:pt idx="996">
                  <c:v>6.1257422745431001E-17</c:v>
                </c:pt>
                <c:pt idx="997">
                  <c:v>6.1257422745431001E-17</c:v>
                </c:pt>
                <c:pt idx="998">
                  <c:v>6.1257422745431001E-17</c:v>
                </c:pt>
                <c:pt idx="999">
                  <c:v>6.1257422745431001E-17</c:v>
                </c:pt>
                <c:pt idx="1000">
                  <c:v>6.1257422745431001E-17</c:v>
                </c:pt>
                <c:pt idx="1001">
                  <c:v>6.1257422745431001E-17</c:v>
                </c:pt>
                <c:pt idx="1002">
                  <c:v>6.1257422745431001E-17</c:v>
                </c:pt>
                <c:pt idx="1003">
                  <c:v>6.1257422745431001E-17</c:v>
                </c:pt>
                <c:pt idx="1004">
                  <c:v>6.1257422745431001E-17</c:v>
                </c:pt>
                <c:pt idx="1005">
                  <c:v>6.1257422745431001E-17</c:v>
                </c:pt>
                <c:pt idx="1006">
                  <c:v>6.1257422745431001E-17</c:v>
                </c:pt>
                <c:pt idx="1007">
                  <c:v>6.1257422745431001E-17</c:v>
                </c:pt>
                <c:pt idx="1008">
                  <c:v>6.1257422745431001E-17</c:v>
                </c:pt>
                <c:pt idx="1009">
                  <c:v>6.1257422745431001E-17</c:v>
                </c:pt>
                <c:pt idx="1010">
                  <c:v>6.1257422745431001E-17</c:v>
                </c:pt>
                <c:pt idx="1011">
                  <c:v>6.1257422745431001E-17</c:v>
                </c:pt>
                <c:pt idx="1012">
                  <c:v>6.1257422745431001E-17</c:v>
                </c:pt>
                <c:pt idx="1013">
                  <c:v>6.1257422745431001E-17</c:v>
                </c:pt>
                <c:pt idx="1014">
                  <c:v>6.1257422745431001E-17</c:v>
                </c:pt>
                <c:pt idx="1015">
                  <c:v>6.1257422745431001E-17</c:v>
                </c:pt>
                <c:pt idx="1016">
                  <c:v>6.1257422745431001E-17</c:v>
                </c:pt>
                <c:pt idx="1017">
                  <c:v>6.1257422745431001E-17</c:v>
                </c:pt>
                <c:pt idx="1018">
                  <c:v>6.1257422745431001E-17</c:v>
                </c:pt>
                <c:pt idx="1019">
                  <c:v>6.1257422745431001E-17</c:v>
                </c:pt>
                <c:pt idx="1020">
                  <c:v>6.1257422745431001E-17</c:v>
                </c:pt>
                <c:pt idx="1021">
                  <c:v>6.1257422745431001E-17</c:v>
                </c:pt>
                <c:pt idx="1022">
                  <c:v>6.1257422745431001E-17</c:v>
                </c:pt>
                <c:pt idx="1023">
                  <c:v>6.1257422745431001E-17</c:v>
                </c:pt>
                <c:pt idx="1024">
                  <c:v>6.1257422745431001E-17</c:v>
                </c:pt>
                <c:pt idx="1025">
                  <c:v>6.1257422745431001E-17</c:v>
                </c:pt>
                <c:pt idx="1026">
                  <c:v>6.1257422745431001E-17</c:v>
                </c:pt>
                <c:pt idx="1027">
                  <c:v>6.1257422745431001E-17</c:v>
                </c:pt>
                <c:pt idx="1028">
                  <c:v>6.1257422745431001E-17</c:v>
                </c:pt>
                <c:pt idx="1029">
                  <c:v>6.1257422745431001E-17</c:v>
                </c:pt>
                <c:pt idx="1030">
                  <c:v>6.1257422745431001E-17</c:v>
                </c:pt>
                <c:pt idx="1031">
                  <c:v>6.1257422745431001E-17</c:v>
                </c:pt>
                <c:pt idx="1032">
                  <c:v>6.1257422745431001E-17</c:v>
                </c:pt>
                <c:pt idx="1033">
                  <c:v>6.1257422745431001E-17</c:v>
                </c:pt>
                <c:pt idx="1034">
                  <c:v>6.1257422745431001E-17</c:v>
                </c:pt>
                <c:pt idx="1035">
                  <c:v>6.1257422745431001E-17</c:v>
                </c:pt>
                <c:pt idx="1036">
                  <c:v>6.1257422745431001E-17</c:v>
                </c:pt>
                <c:pt idx="1037">
                  <c:v>6.1257422745431001E-17</c:v>
                </c:pt>
                <c:pt idx="1038">
                  <c:v>6.1257422745431001E-17</c:v>
                </c:pt>
                <c:pt idx="1039">
                  <c:v>6.1257422745431001E-17</c:v>
                </c:pt>
                <c:pt idx="1040">
                  <c:v>6.1257422745431001E-17</c:v>
                </c:pt>
                <c:pt idx="1041">
                  <c:v>6.1257422745431001E-17</c:v>
                </c:pt>
                <c:pt idx="1042">
                  <c:v>6.1257422745431001E-17</c:v>
                </c:pt>
                <c:pt idx="1043">
                  <c:v>6.1257422745431001E-17</c:v>
                </c:pt>
                <c:pt idx="1044">
                  <c:v>6.1257422745431001E-17</c:v>
                </c:pt>
                <c:pt idx="1045">
                  <c:v>6.1257422745431001E-17</c:v>
                </c:pt>
                <c:pt idx="1046">
                  <c:v>6.1257422745431001E-17</c:v>
                </c:pt>
                <c:pt idx="1047">
                  <c:v>6.1257422745431001E-17</c:v>
                </c:pt>
                <c:pt idx="1048">
                  <c:v>6.1257422745431001E-17</c:v>
                </c:pt>
                <c:pt idx="1049">
                  <c:v>6.1257422745431001E-17</c:v>
                </c:pt>
                <c:pt idx="1050">
                  <c:v>6.1257422745431001E-17</c:v>
                </c:pt>
                <c:pt idx="1051">
                  <c:v>6.1257422745431001E-17</c:v>
                </c:pt>
                <c:pt idx="1052">
                  <c:v>6.1257422745431001E-17</c:v>
                </c:pt>
                <c:pt idx="1053">
                  <c:v>6.1257422745431001E-17</c:v>
                </c:pt>
                <c:pt idx="1054">
                  <c:v>6.1257422745431001E-17</c:v>
                </c:pt>
                <c:pt idx="1055">
                  <c:v>6.1257422745431001E-17</c:v>
                </c:pt>
                <c:pt idx="1056">
                  <c:v>6.1257422745431001E-17</c:v>
                </c:pt>
                <c:pt idx="1057">
                  <c:v>6.1257422745431001E-17</c:v>
                </c:pt>
                <c:pt idx="1058">
                  <c:v>6.1257422745431001E-17</c:v>
                </c:pt>
                <c:pt idx="1059">
                  <c:v>6.1257422745431001E-17</c:v>
                </c:pt>
                <c:pt idx="1060">
                  <c:v>6.1257422745431001E-17</c:v>
                </c:pt>
                <c:pt idx="1061">
                  <c:v>6.1257422745431001E-17</c:v>
                </c:pt>
                <c:pt idx="1062">
                  <c:v>6.1257422745431001E-17</c:v>
                </c:pt>
                <c:pt idx="1063">
                  <c:v>6.1257422745431001E-17</c:v>
                </c:pt>
                <c:pt idx="1064">
                  <c:v>6.1257422745431001E-17</c:v>
                </c:pt>
                <c:pt idx="1065">
                  <c:v>6.1257422745431001E-17</c:v>
                </c:pt>
                <c:pt idx="1066">
                  <c:v>6.1257422745431001E-17</c:v>
                </c:pt>
                <c:pt idx="1067">
                  <c:v>6.1257422745431001E-17</c:v>
                </c:pt>
                <c:pt idx="1068">
                  <c:v>6.1257422745431001E-17</c:v>
                </c:pt>
                <c:pt idx="1069">
                  <c:v>6.1257422745431001E-17</c:v>
                </c:pt>
                <c:pt idx="1070">
                  <c:v>6.1257422745431001E-17</c:v>
                </c:pt>
                <c:pt idx="1071">
                  <c:v>6.1257422745431001E-17</c:v>
                </c:pt>
                <c:pt idx="1072">
                  <c:v>6.1257422745431001E-17</c:v>
                </c:pt>
                <c:pt idx="1073">
                  <c:v>6.1257422745431001E-17</c:v>
                </c:pt>
                <c:pt idx="1074">
                  <c:v>6.1257422745431001E-17</c:v>
                </c:pt>
                <c:pt idx="1075">
                  <c:v>6.1257422745431001E-17</c:v>
                </c:pt>
                <c:pt idx="1076">
                  <c:v>6.1257422745431001E-17</c:v>
                </c:pt>
                <c:pt idx="1077">
                  <c:v>6.1257422745431001E-17</c:v>
                </c:pt>
                <c:pt idx="1078">
                  <c:v>6.1257422745431001E-17</c:v>
                </c:pt>
                <c:pt idx="1079">
                  <c:v>6.1257422745431001E-17</c:v>
                </c:pt>
                <c:pt idx="1080">
                  <c:v>6.1257422745431001E-17</c:v>
                </c:pt>
                <c:pt idx="1081">
                  <c:v>6.1257422745431001E-17</c:v>
                </c:pt>
                <c:pt idx="1082">
                  <c:v>6.1257422745431001E-17</c:v>
                </c:pt>
                <c:pt idx="1083">
                  <c:v>6.1257422745431001E-17</c:v>
                </c:pt>
                <c:pt idx="1084">
                  <c:v>6.1257422745431001E-17</c:v>
                </c:pt>
                <c:pt idx="1085">
                  <c:v>6.1257422745431001E-17</c:v>
                </c:pt>
                <c:pt idx="1086">
                  <c:v>6.1257422745431001E-17</c:v>
                </c:pt>
                <c:pt idx="1087">
                  <c:v>6.1257422745431001E-17</c:v>
                </c:pt>
                <c:pt idx="1088">
                  <c:v>6.1257422745431001E-17</c:v>
                </c:pt>
                <c:pt idx="1089">
                  <c:v>6.1257422745431001E-17</c:v>
                </c:pt>
                <c:pt idx="1090">
                  <c:v>6.1257422745431001E-17</c:v>
                </c:pt>
                <c:pt idx="1091">
                  <c:v>6.1257422745431001E-17</c:v>
                </c:pt>
                <c:pt idx="1092">
                  <c:v>6.1257422745431001E-17</c:v>
                </c:pt>
                <c:pt idx="1093">
                  <c:v>6.1257422745431001E-17</c:v>
                </c:pt>
                <c:pt idx="1094">
                  <c:v>6.1257422745431001E-17</c:v>
                </c:pt>
                <c:pt idx="1095">
                  <c:v>6.1257422745431001E-17</c:v>
                </c:pt>
                <c:pt idx="1096">
                  <c:v>6.1257422745431001E-17</c:v>
                </c:pt>
                <c:pt idx="1097">
                  <c:v>6.1257422745431001E-17</c:v>
                </c:pt>
                <c:pt idx="1098">
                  <c:v>6.1257422745431001E-17</c:v>
                </c:pt>
                <c:pt idx="1099">
                  <c:v>6.1257422745431001E-17</c:v>
                </c:pt>
                <c:pt idx="1100">
                  <c:v>6.1257422745431001E-17</c:v>
                </c:pt>
                <c:pt idx="1101">
                  <c:v>6.1257422745431001E-17</c:v>
                </c:pt>
                <c:pt idx="1102">
                  <c:v>6.1257422745431001E-17</c:v>
                </c:pt>
                <c:pt idx="1103">
                  <c:v>6.1257422745431001E-17</c:v>
                </c:pt>
                <c:pt idx="1104">
                  <c:v>6.1257422745431001E-17</c:v>
                </c:pt>
                <c:pt idx="1105">
                  <c:v>6.1257422745431001E-17</c:v>
                </c:pt>
                <c:pt idx="1106">
                  <c:v>6.1257422745431001E-17</c:v>
                </c:pt>
                <c:pt idx="1107">
                  <c:v>6.1257422745431001E-17</c:v>
                </c:pt>
                <c:pt idx="1108">
                  <c:v>6.1257422745431001E-17</c:v>
                </c:pt>
                <c:pt idx="1109">
                  <c:v>6.1257422745431001E-17</c:v>
                </c:pt>
                <c:pt idx="1110">
                  <c:v>6.1257422745431001E-17</c:v>
                </c:pt>
                <c:pt idx="1111">
                  <c:v>6.1257422745431001E-17</c:v>
                </c:pt>
                <c:pt idx="1112">
                  <c:v>6.1257422745431001E-17</c:v>
                </c:pt>
                <c:pt idx="1113">
                  <c:v>6.1257422745431001E-17</c:v>
                </c:pt>
                <c:pt idx="1114">
                  <c:v>6.1257422745431001E-17</c:v>
                </c:pt>
                <c:pt idx="1115">
                  <c:v>6.1257422745431001E-17</c:v>
                </c:pt>
                <c:pt idx="1116">
                  <c:v>6.1257422745431001E-17</c:v>
                </c:pt>
                <c:pt idx="1117">
                  <c:v>6.1257422745431001E-17</c:v>
                </c:pt>
                <c:pt idx="1118">
                  <c:v>6.1257422745431001E-17</c:v>
                </c:pt>
                <c:pt idx="1119">
                  <c:v>6.1257422745431001E-17</c:v>
                </c:pt>
                <c:pt idx="1120">
                  <c:v>6.1257422745431001E-17</c:v>
                </c:pt>
                <c:pt idx="1121">
                  <c:v>6.1257422745431001E-17</c:v>
                </c:pt>
                <c:pt idx="1122">
                  <c:v>6.1257422745431001E-17</c:v>
                </c:pt>
                <c:pt idx="1123">
                  <c:v>6.1257422745431001E-17</c:v>
                </c:pt>
                <c:pt idx="1124">
                  <c:v>6.1257422745431001E-17</c:v>
                </c:pt>
                <c:pt idx="1125">
                  <c:v>6.1257422745431001E-17</c:v>
                </c:pt>
                <c:pt idx="1126">
                  <c:v>6.1257422745431001E-17</c:v>
                </c:pt>
                <c:pt idx="1127">
                  <c:v>6.1257422745431001E-17</c:v>
                </c:pt>
                <c:pt idx="1128">
                  <c:v>6.1257422745431001E-17</c:v>
                </c:pt>
                <c:pt idx="1129">
                  <c:v>6.1257422745431001E-17</c:v>
                </c:pt>
                <c:pt idx="1130">
                  <c:v>6.1257422745431001E-17</c:v>
                </c:pt>
                <c:pt idx="1131">
                  <c:v>6.1257422745431001E-17</c:v>
                </c:pt>
                <c:pt idx="1132">
                  <c:v>6.1257422745431001E-17</c:v>
                </c:pt>
                <c:pt idx="1133">
                  <c:v>6.1257422745431001E-17</c:v>
                </c:pt>
                <c:pt idx="1134">
                  <c:v>6.1257422745431001E-17</c:v>
                </c:pt>
                <c:pt idx="1135">
                  <c:v>6.1257422745431001E-17</c:v>
                </c:pt>
                <c:pt idx="1136">
                  <c:v>6.1257422745431001E-17</c:v>
                </c:pt>
                <c:pt idx="1137">
                  <c:v>6.1257422745431001E-17</c:v>
                </c:pt>
                <c:pt idx="1138">
                  <c:v>6.1257422745431001E-17</c:v>
                </c:pt>
                <c:pt idx="1139">
                  <c:v>6.1257422745431001E-17</c:v>
                </c:pt>
                <c:pt idx="1140">
                  <c:v>6.1257422745431001E-17</c:v>
                </c:pt>
                <c:pt idx="1141">
                  <c:v>6.1257422745431001E-17</c:v>
                </c:pt>
                <c:pt idx="1142">
                  <c:v>6.1257422745431001E-17</c:v>
                </c:pt>
                <c:pt idx="1143">
                  <c:v>6.1257422745431001E-17</c:v>
                </c:pt>
                <c:pt idx="1144">
                  <c:v>6.1257422745431001E-17</c:v>
                </c:pt>
                <c:pt idx="1145">
                  <c:v>6.1257422745431001E-17</c:v>
                </c:pt>
                <c:pt idx="1146">
                  <c:v>6.1257422745431001E-17</c:v>
                </c:pt>
                <c:pt idx="1147">
                  <c:v>6.1257422745431001E-17</c:v>
                </c:pt>
                <c:pt idx="1148">
                  <c:v>6.1257422745431001E-17</c:v>
                </c:pt>
                <c:pt idx="1149">
                  <c:v>6.1257422745431001E-17</c:v>
                </c:pt>
                <c:pt idx="1150">
                  <c:v>6.1257422745431001E-17</c:v>
                </c:pt>
                <c:pt idx="1151">
                  <c:v>6.1257422745431001E-17</c:v>
                </c:pt>
                <c:pt idx="1152">
                  <c:v>6.1257422745431001E-17</c:v>
                </c:pt>
                <c:pt idx="1153">
                  <c:v>6.1257422745431001E-17</c:v>
                </c:pt>
                <c:pt idx="1154">
                  <c:v>6.1257422745431001E-17</c:v>
                </c:pt>
                <c:pt idx="1155">
                  <c:v>6.1257422745431001E-17</c:v>
                </c:pt>
                <c:pt idx="1156">
                  <c:v>6.1257422745431001E-17</c:v>
                </c:pt>
                <c:pt idx="1157">
                  <c:v>6.1257422745431001E-17</c:v>
                </c:pt>
                <c:pt idx="1158">
                  <c:v>6.1257422745431001E-17</c:v>
                </c:pt>
                <c:pt idx="1159">
                  <c:v>6.1257422745431001E-17</c:v>
                </c:pt>
                <c:pt idx="1160">
                  <c:v>6.1257422745431001E-17</c:v>
                </c:pt>
                <c:pt idx="1161">
                  <c:v>6.1257422745431001E-17</c:v>
                </c:pt>
                <c:pt idx="1162">
                  <c:v>6.1257422745431001E-17</c:v>
                </c:pt>
                <c:pt idx="1163">
                  <c:v>6.1257422745431001E-17</c:v>
                </c:pt>
                <c:pt idx="1164">
                  <c:v>6.1257422745431001E-17</c:v>
                </c:pt>
                <c:pt idx="1165">
                  <c:v>6.1257422745431001E-17</c:v>
                </c:pt>
                <c:pt idx="1166">
                  <c:v>6.1257422745431001E-17</c:v>
                </c:pt>
                <c:pt idx="1167">
                  <c:v>6.1257422745431001E-17</c:v>
                </c:pt>
                <c:pt idx="1168">
                  <c:v>6.1257422745431001E-17</c:v>
                </c:pt>
                <c:pt idx="1169">
                  <c:v>6.1257422745431001E-17</c:v>
                </c:pt>
                <c:pt idx="1170">
                  <c:v>6.1257422745431001E-17</c:v>
                </c:pt>
                <c:pt idx="1171">
                  <c:v>6.1257422745431001E-17</c:v>
                </c:pt>
                <c:pt idx="1172">
                  <c:v>6.1257422745431001E-17</c:v>
                </c:pt>
                <c:pt idx="1173">
                  <c:v>6.1257422745431001E-17</c:v>
                </c:pt>
                <c:pt idx="1174">
                  <c:v>6.1257422745431001E-17</c:v>
                </c:pt>
                <c:pt idx="1175">
                  <c:v>6.1257422745431001E-17</c:v>
                </c:pt>
                <c:pt idx="1176">
                  <c:v>6.1257422745431001E-17</c:v>
                </c:pt>
                <c:pt idx="1177">
                  <c:v>6.1257422745431001E-17</c:v>
                </c:pt>
                <c:pt idx="1178">
                  <c:v>6.1257422745431001E-17</c:v>
                </c:pt>
                <c:pt idx="1179">
                  <c:v>6.1257422745431001E-17</c:v>
                </c:pt>
                <c:pt idx="1180">
                  <c:v>6.1257422745431001E-17</c:v>
                </c:pt>
                <c:pt idx="1181">
                  <c:v>6.1257422745431001E-17</c:v>
                </c:pt>
                <c:pt idx="1182">
                  <c:v>6.1257422745431001E-17</c:v>
                </c:pt>
                <c:pt idx="1183">
                  <c:v>6.1257422745431001E-17</c:v>
                </c:pt>
                <c:pt idx="1184">
                  <c:v>6.1257422745431001E-17</c:v>
                </c:pt>
                <c:pt idx="1185">
                  <c:v>6.1257422745431001E-17</c:v>
                </c:pt>
                <c:pt idx="1186">
                  <c:v>6.1257422745431001E-17</c:v>
                </c:pt>
                <c:pt idx="1187">
                  <c:v>6.1257422745431001E-17</c:v>
                </c:pt>
                <c:pt idx="1188">
                  <c:v>6.1257422745431001E-17</c:v>
                </c:pt>
                <c:pt idx="1189">
                  <c:v>6.1257422745431001E-17</c:v>
                </c:pt>
                <c:pt idx="1190">
                  <c:v>6.1257422745431001E-17</c:v>
                </c:pt>
                <c:pt idx="1191">
                  <c:v>6.1257422745431001E-17</c:v>
                </c:pt>
                <c:pt idx="1192">
                  <c:v>6.1257422745431001E-17</c:v>
                </c:pt>
                <c:pt idx="1193">
                  <c:v>6.1257422745431001E-17</c:v>
                </c:pt>
                <c:pt idx="1194">
                  <c:v>6.1257422745431001E-17</c:v>
                </c:pt>
                <c:pt idx="1195">
                  <c:v>6.1257422745431001E-17</c:v>
                </c:pt>
                <c:pt idx="1196">
                  <c:v>6.1257422745431001E-17</c:v>
                </c:pt>
                <c:pt idx="1197">
                  <c:v>6.1257422745431001E-17</c:v>
                </c:pt>
                <c:pt idx="1198">
                  <c:v>6.1257422745431001E-17</c:v>
                </c:pt>
                <c:pt idx="1199">
                  <c:v>6.1257422745431001E-17</c:v>
                </c:pt>
                <c:pt idx="1200">
                  <c:v>6.1257422745431001E-17</c:v>
                </c:pt>
                <c:pt idx="1201">
                  <c:v>6.1257422745431001E-17</c:v>
                </c:pt>
                <c:pt idx="1202">
                  <c:v>6.1257422745431001E-17</c:v>
                </c:pt>
                <c:pt idx="1203">
                  <c:v>6.1257422745431001E-17</c:v>
                </c:pt>
                <c:pt idx="1204">
                  <c:v>6.1257422745431001E-17</c:v>
                </c:pt>
                <c:pt idx="1205">
                  <c:v>6.1257422745431001E-17</c:v>
                </c:pt>
                <c:pt idx="1206">
                  <c:v>6.1257422745431001E-17</c:v>
                </c:pt>
                <c:pt idx="1207">
                  <c:v>6.1257422745431001E-17</c:v>
                </c:pt>
                <c:pt idx="1208">
                  <c:v>6.1257422745431001E-17</c:v>
                </c:pt>
                <c:pt idx="1209">
                  <c:v>6.1257422745431001E-17</c:v>
                </c:pt>
                <c:pt idx="1210">
                  <c:v>6.1257422745431001E-17</c:v>
                </c:pt>
                <c:pt idx="1211">
                  <c:v>6.1257422745431001E-17</c:v>
                </c:pt>
                <c:pt idx="1212">
                  <c:v>6.1257422745431001E-17</c:v>
                </c:pt>
                <c:pt idx="1213">
                  <c:v>6.1257422745431001E-17</c:v>
                </c:pt>
                <c:pt idx="1214">
                  <c:v>6.1257422745431001E-17</c:v>
                </c:pt>
                <c:pt idx="1215">
                  <c:v>6.1257422745431001E-17</c:v>
                </c:pt>
                <c:pt idx="1216">
                  <c:v>6.1257422745431001E-17</c:v>
                </c:pt>
                <c:pt idx="1217">
                  <c:v>6.1257422745431001E-17</c:v>
                </c:pt>
                <c:pt idx="1218">
                  <c:v>6.1257422745431001E-17</c:v>
                </c:pt>
                <c:pt idx="1219">
                  <c:v>6.1257422745431001E-17</c:v>
                </c:pt>
                <c:pt idx="1220">
                  <c:v>6.1257422745431001E-17</c:v>
                </c:pt>
                <c:pt idx="1221">
                  <c:v>6.1257422745431001E-17</c:v>
                </c:pt>
                <c:pt idx="1222">
                  <c:v>6.1257422745431001E-17</c:v>
                </c:pt>
                <c:pt idx="1223">
                  <c:v>6.1257422745431001E-17</c:v>
                </c:pt>
                <c:pt idx="1224">
                  <c:v>6.1257422745431001E-17</c:v>
                </c:pt>
                <c:pt idx="1225">
                  <c:v>6.1257422745431001E-17</c:v>
                </c:pt>
                <c:pt idx="1226">
                  <c:v>6.1257422745431001E-17</c:v>
                </c:pt>
                <c:pt idx="1227">
                  <c:v>6.1257422745431001E-17</c:v>
                </c:pt>
                <c:pt idx="1228">
                  <c:v>6.1257422745431001E-17</c:v>
                </c:pt>
                <c:pt idx="1229">
                  <c:v>6.1257422745431001E-17</c:v>
                </c:pt>
                <c:pt idx="1230">
                  <c:v>6.1257422745431001E-17</c:v>
                </c:pt>
                <c:pt idx="1231">
                  <c:v>6.1257422745431001E-17</c:v>
                </c:pt>
                <c:pt idx="1232">
                  <c:v>6.1257422745431001E-17</c:v>
                </c:pt>
                <c:pt idx="1233">
                  <c:v>6.1257422745431001E-17</c:v>
                </c:pt>
                <c:pt idx="1234">
                  <c:v>6.1257422745431001E-17</c:v>
                </c:pt>
                <c:pt idx="1235">
                  <c:v>6.1257422745431001E-17</c:v>
                </c:pt>
                <c:pt idx="1236">
                  <c:v>6.1257422745431001E-17</c:v>
                </c:pt>
                <c:pt idx="1237">
                  <c:v>6.1257422745431001E-17</c:v>
                </c:pt>
                <c:pt idx="1238">
                  <c:v>6.1257422745431001E-17</c:v>
                </c:pt>
                <c:pt idx="1239">
                  <c:v>6.1257422745431001E-17</c:v>
                </c:pt>
                <c:pt idx="1240">
                  <c:v>6.1257422745431001E-17</c:v>
                </c:pt>
                <c:pt idx="1241">
                  <c:v>6.1257422745431001E-17</c:v>
                </c:pt>
                <c:pt idx="1242">
                  <c:v>6.1257422745431001E-17</c:v>
                </c:pt>
                <c:pt idx="1243">
                  <c:v>6.1257422745431001E-17</c:v>
                </c:pt>
                <c:pt idx="1244">
                  <c:v>6.1257422745431001E-17</c:v>
                </c:pt>
                <c:pt idx="1245">
                  <c:v>6.1257422745431001E-17</c:v>
                </c:pt>
                <c:pt idx="1246">
                  <c:v>6.1257422745431001E-17</c:v>
                </c:pt>
                <c:pt idx="1247">
                  <c:v>6.1257422745431001E-17</c:v>
                </c:pt>
                <c:pt idx="1248">
                  <c:v>6.1257422745431001E-17</c:v>
                </c:pt>
                <c:pt idx="1249">
                  <c:v>6.1257422745431001E-17</c:v>
                </c:pt>
                <c:pt idx="1250">
                  <c:v>6.1257422745431001E-17</c:v>
                </c:pt>
                <c:pt idx="1251">
                  <c:v>6.1257422745431001E-17</c:v>
                </c:pt>
                <c:pt idx="1252">
                  <c:v>6.1257422745431001E-17</c:v>
                </c:pt>
                <c:pt idx="1253">
                  <c:v>6.1257422745431001E-17</c:v>
                </c:pt>
                <c:pt idx="1254">
                  <c:v>6.1257422745431001E-17</c:v>
                </c:pt>
                <c:pt idx="1255">
                  <c:v>6.1257422745431001E-17</c:v>
                </c:pt>
                <c:pt idx="1256">
                  <c:v>6.1257422745431001E-17</c:v>
                </c:pt>
                <c:pt idx="1257">
                  <c:v>6.1257422745431001E-17</c:v>
                </c:pt>
                <c:pt idx="1258">
                  <c:v>6.1257422745431001E-17</c:v>
                </c:pt>
                <c:pt idx="1259">
                  <c:v>6.1257422745431001E-17</c:v>
                </c:pt>
                <c:pt idx="1260">
                  <c:v>6.1257422745431001E-17</c:v>
                </c:pt>
                <c:pt idx="1261">
                  <c:v>6.1257422745431001E-17</c:v>
                </c:pt>
                <c:pt idx="1262">
                  <c:v>6.1257422745431001E-17</c:v>
                </c:pt>
                <c:pt idx="1263">
                  <c:v>6.1257422745431001E-17</c:v>
                </c:pt>
                <c:pt idx="1264">
                  <c:v>6.1257422745431001E-17</c:v>
                </c:pt>
                <c:pt idx="1265">
                  <c:v>6.1257422745431001E-17</c:v>
                </c:pt>
                <c:pt idx="1266">
                  <c:v>6.1257422745431001E-17</c:v>
                </c:pt>
                <c:pt idx="1267">
                  <c:v>6.1257422745431001E-17</c:v>
                </c:pt>
                <c:pt idx="1268">
                  <c:v>6.1257422745431001E-17</c:v>
                </c:pt>
                <c:pt idx="1269">
                  <c:v>6.1257422745431001E-17</c:v>
                </c:pt>
                <c:pt idx="1270">
                  <c:v>6.1257422745431001E-17</c:v>
                </c:pt>
                <c:pt idx="1271">
                  <c:v>6.1257422745431001E-17</c:v>
                </c:pt>
                <c:pt idx="1272">
                  <c:v>6.1257422745431001E-17</c:v>
                </c:pt>
                <c:pt idx="1273">
                  <c:v>6.1257422745431001E-17</c:v>
                </c:pt>
                <c:pt idx="1274">
                  <c:v>6.1257422745431001E-17</c:v>
                </c:pt>
                <c:pt idx="1275">
                  <c:v>6.1257422745431001E-17</c:v>
                </c:pt>
                <c:pt idx="1276">
                  <c:v>6.1257422745431001E-17</c:v>
                </c:pt>
                <c:pt idx="1277">
                  <c:v>6.1257422745431001E-17</c:v>
                </c:pt>
                <c:pt idx="1278">
                  <c:v>6.1257422745431001E-17</c:v>
                </c:pt>
                <c:pt idx="1279">
                  <c:v>6.1257422745431001E-17</c:v>
                </c:pt>
                <c:pt idx="1280">
                  <c:v>6.1257422745431001E-17</c:v>
                </c:pt>
                <c:pt idx="1281">
                  <c:v>6.1257422745431001E-17</c:v>
                </c:pt>
                <c:pt idx="1282">
                  <c:v>6.1257422745431001E-17</c:v>
                </c:pt>
                <c:pt idx="1283">
                  <c:v>6.1257422745431001E-17</c:v>
                </c:pt>
                <c:pt idx="1284">
                  <c:v>6.1257422745431001E-17</c:v>
                </c:pt>
                <c:pt idx="1285">
                  <c:v>6.1257422745431001E-17</c:v>
                </c:pt>
                <c:pt idx="1286">
                  <c:v>6.1257422745431001E-17</c:v>
                </c:pt>
                <c:pt idx="1287">
                  <c:v>6.1257422745431001E-17</c:v>
                </c:pt>
                <c:pt idx="1288">
                  <c:v>6.1257422745431001E-17</c:v>
                </c:pt>
                <c:pt idx="1289">
                  <c:v>6.1257422745431001E-17</c:v>
                </c:pt>
                <c:pt idx="1290">
                  <c:v>6.1257422745431001E-17</c:v>
                </c:pt>
                <c:pt idx="1291">
                  <c:v>6.1257422745431001E-17</c:v>
                </c:pt>
                <c:pt idx="1292">
                  <c:v>6.1257422745431001E-17</c:v>
                </c:pt>
                <c:pt idx="1293">
                  <c:v>6.1257422745431001E-17</c:v>
                </c:pt>
                <c:pt idx="1294">
                  <c:v>6.1257422745431001E-17</c:v>
                </c:pt>
                <c:pt idx="1295">
                  <c:v>6.1257422745431001E-17</c:v>
                </c:pt>
                <c:pt idx="1296">
                  <c:v>6.1257422745431001E-17</c:v>
                </c:pt>
                <c:pt idx="1297">
                  <c:v>6.1257422745431001E-17</c:v>
                </c:pt>
                <c:pt idx="1298">
                  <c:v>6.1257422745431001E-17</c:v>
                </c:pt>
                <c:pt idx="1299">
                  <c:v>6.1257422745431001E-17</c:v>
                </c:pt>
                <c:pt idx="1300">
                  <c:v>6.1257422745431001E-17</c:v>
                </c:pt>
                <c:pt idx="1301">
                  <c:v>6.1257422745431001E-17</c:v>
                </c:pt>
                <c:pt idx="1302">
                  <c:v>6.1257422745431001E-17</c:v>
                </c:pt>
                <c:pt idx="1303">
                  <c:v>6.1257422745431001E-17</c:v>
                </c:pt>
                <c:pt idx="1304">
                  <c:v>6.1257422745431001E-17</c:v>
                </c:pt>
                <c:pt idx="1305">
                  <c:v>6.1257422745431001E-17</c:v>
                </c:pt>
                <c:pt idx="1306">
                  <c:v>6.1257422745431001E-17</c:v>
                </c:pt>
                <c:pt idx="1307">
                  <c:v>6.1257422745431001E-17</c:v>
                </c:pt>
                <c:pt idx="1308">
                  <c:v>6.1257422745431001E-17</c:v>
                </c:pt>
                <c:pt idx="1309">
                  <c:v>6.1257422745431001E-17</c:v>
                </c:pt>
                <c:pt idx="1310">
                  <c:v>6.1257422745431001E-17</c:v>
                </c:pt>
                <c:pt idx="1311">
                  <c:v>6.1257422745431001E-17</c:v>
                </c:pt>
                <c:pt idx="1312">
                  <c:v>6.1257422745431001E-17</c:v>
                </c:pt>
                <c:pt idx="1313">
                  <c:v>6.1257422745431001E-17</c:v>
                </c:pt>
                <c:pt idx="1314">
                  <c:v>6.1257422745431001E-17</c:v>
                </c:pt>
                <c:pt idx="1315">
                  <c:v>6.1257422745431001E-17</c:v>
                </c:pt>
                <c:pt idx="1316">
                  <c:v>6.1257422745431001E-17</c:v>
                </c:pt>
                <c:pt idx="1317">
                  <c:v>6.1257422745431001E-17</c:v>
                </c:pt>
                <c:pt idx="1318">
                  <c:v>6.1257422745431001E-17</c:v>
                </c:pt>
                <c:pt idx="1319">
                  <c:v>6.1257422745431001E-17</c:v>
                </c:pt>
                <c:pt idx="1320">
                  <c:v>6.1257422745431001E-17</c:v>
                </c:pt>
                <c:pt idx="1321">
                  <c:v>6.1257422745431001E-17</c:v>
                </c:pt>
                <c:pt idx="1322">
                  <c:v>6.1257422745431001E-17</c:v>
                </c:pt>
                <c:pt idx="1323">
                  <c:v>6.1257422745431001E-17</c:v>
                </c:pt>
                <c:pt idx="1324">
                  <c:v>6.1257422745431001E-17</c:v>
                </c:pt>
                <c:pt idx="1325">
                  <c:v>6.1257422745431001E-17</c:v>
                </c:pt>
                <c:pt idx="1326">
                  <c:v>6.1257422745431001E-17</c:v>
                </c:pt>
                <c:pt idx="1327">
                  <c:v>6.1257422745431001E-17</c:v>
                </c:pt>
                <c:pt idx="1328">
                  <c:v>6.1257422745431001E-17</c:v>
                </c:pt>
                <c:pt idx="1329">
                  <c:v>6.1257422745431001E-17</c:v>
                </c:pt>
                <c:pt idx="1330">
                  <c:v>6.1257422745431001E-17</c:v>
                </c:pt>
                <c:pt idx="1331">
                  <c:v>6.1257422745431001E-17</c:v>
                </c:pt>
                <c:pt idx="1332">
                  <c:v>6.1257422745431001E-17</c:v>
                </c:pt>
                <c:pt idx="1333">
                  <c:v>6.1257422745431001E-17</c:v>
                </c:pt>
                <c:pt idx="1334">
                  <c:v>6.1257422745431001E-17</c:v>
                </c:pt>
                <c:pt idx="1335">
                  <c:v>6.1257422745431001E-17</c:v>
                </c:pt>
                <c:pt idx="1336">
                  <c:v>6.1257422745431001E-17</c:v>
                </c:pt>
                <c:pt idx="1337">
                  <c:v>6.1257422745431001E-17</c:v>
                </c:pt>
                <c:pt idx="1338">
                  <c:v>6.1257422745431001E-17</c:v>
                </c:pt>
                <c:pt idx="1339">
                  <c:v>6.1257422745431001E-17</c:v>
                </c:pt>
                <c:pt idx="1340">
                  <c:v>6.1257422745431001E-17</c:v>
                </c:pt>
                <c:pt idx="1341">
                  <c:v>6.1257422745431001E-17</c:v>
                </c:pt>
                <c:pt idx="1342">
                  <c:v>6.1257422745431001E-17</c:v>
                </c:pt>
                <c:pt idx="1343">
                  <c:v>6.1257422745431001E-17</c:v>
                </c:pt>
                <c:pt idx="1344">
                  <c:v>6.1257422745431001E-17</c:v>
                </c:pt>
                <c:pt idx="1345">
                  <c:v>6.1257422745431001E-17</c:v>
                </c:pt>
                <c:pt idx="1346">
                  <c:v>6.1257422745431001E-17</c:v>
                </c:pt>
                <c:pt idx="1347">
                  <c:v>6.1257422745431001E-17</c:v>
                </c:pt>
                <c:pt idx="1348">
                  <c:v>6.1257422745431001E-17</c:v>
                </c:pt>
                <c:pt idx="1349">
                  <c:v>6.1257422745431001E-17</c:v>
                </c:pt>
                <c:pt idx="1350">
                  <c:v>6.1257422745431001E-17</c:v>
                </c:pt>
                <c:pt idx="1351">
                  <c:v>6.1257422745431001E-17</c:v>
                </c:pt>
                <c:pt idx="1352">
                  <c:v>6.1257422745431001E-17</c:v>
                </c:pt>
                <c:pt idx="1353">
                  <c:v>6.1257422745431001E-17</c:v>
                </c:pt>
                <c:pt idx="1354">
                  <c:v>6.1257422745431001E-17</c:v>
                </c:pt>
                <c:pt idx="1355">
                  <c:v>6.1257422745431001E-17</c:v>
                </c:pt>
                <c:pt idx="1356">
                  <c:v>6.1257422745431001E-17</c:v>
                </c:pt>
                <c:pt idx="1357">
                  <c:v>6.1257422745431001E-17</c:v>
                </c:pt>
                <c:pt idx="1358">
                  <c:v>6.1257422745431001E-17</c:v>
                </c:pt>
                <c:pt idx="1359">
                  <c:v>6.1257422745431001E-17</c:v>
                </c:pt>
                <c:pt idx="1360">
                  <c:v>6.1257422745431001E-17</c:v>
                </c:pt>
                <c:pt idx="1361">
                  <c:v>6.1257422745431001E-17</c:v>
                </c:pt>
                <c:pt idx="1362">
                  <c:v>6.1257422745431001E-17</c:v>
                </c:pt>
                <c:pt idx="1363">
                  <c:v>6.1257422745431001E-17</c:v>
                </c:pt>
                <c:pt idx="1364">
                  <c:v>6.1257422745431001E-17</c:v>
                </c:pt>
                <c:pt idx="1365">
                  <c:v>6.1257422745431001E-17</c:v>
                </c:pt>
                <c:pt idx="1366">
                  <c:v>6.1257422745431001E-17</c:v>
                </c:pt>
                <c:pt idx="1367">
                  <c:v>6.1257422745431001E-17</c:v>
                </c:pt>
                <c:pt idx="1368">
                  <c:v>6.1257422745431001E-17</c:v>
                </c:pt>
                <c:pt idx="1369">
                  <c:v>6.1257422745431001E-17</c:v>
                </c:pt>
                <c:pt idx="1370">
                  <c:v>6.1257422745431001E-17</c:v>
                </c:pt>
                <c:pt idx="1371">
                  <c:v>6.1257422745431001E-17</c:v>
                </c:pt>
                <c:pt idx="1372">
                  <c:v>6.1257422745431001E-17</c:v>
                </c:pt>
                <c:pt idx="1373">
                  <c:v>6.1257422745431001E-17</c:v>
                </c:pt>
                <c:pt idx="1374">
                  <c:v>6.1257422745431001E-17</c:v>
                </c:pt>
                <c:pt idx="1375">
                  <c:v>6.1257422745431001E-17</c:v>
                </c:pt>
                <c:pt idx="1376">
                  <c:v>6.1257422745431001E-17</c:v>
                </c:pt>
                <c:pt idx="1377">
                  <c:v>6.1257422745431001E-17</c:v>
                </c:pt>
                <c:pt idx="1378">
                  <c:v>6.1257422745431001E-17</c:v>
                </c:pt>
                <c:pt idx="1379">
                  <c:v>6.1257422745431001E-17</c:v>
                </c:pt>
                <c:pt idx="1380">
                  <c:v>6.1257422745431001E-17</c:v>
                </c:pt>
                <c:pt idx="1381">
                  <c:v>6.1257422745431001E-17</c:v>
                </c:pt>
                <c:pt idx="1382">
                  <c:v>6.1257422745431001E-17</c:v>
                </c:pt>
                <c:pt idx="1383">
                  <c:v>6.1257422745431001E-17</c:v>
                </c:pt>
                <c:pt idx="1384">
                  <c:v>6.1257422745431001E-17</c:v>
                </c:pt>
                <c:pt idx="1385">
                  <c:v>6.1257422745431001E-17</c:v>
                </c:pt>
                <c:pt idx="1386">
                  <c:v>6.1257422745431001E-17</c:v>
                </c:pt>
                <c:pt idx="1387">
                  <c:v>6.1257422745431001E-17</c:v>
                </c:pt>
                <c:pt idx="1388">
                  <c:v>6.1257422745431001E-17</c:v>
                </c:pt>
                <c:pt idx="1389">
                  <c:v>6.1257422745431001E-17</c:v>
                </c:pt>
                <c:pt idx="1390">
                  <c:v>6.1257422745431001E-17</c:v>
                </c:pt>
                <c:pt idx="1391">
                  <c:v>6.1257422745431001E-17</c:v>
                </c:pt>
                <c:pt idx="1392">
                  <c:v>6.1257422745431001E-17</c:v>
                </c:pt>
                <c:pt idx="1393">
                  <c:v>6.1257422745431001E-17</c:v>
                </c:pt>
                <c:pt idx="1394">
                  <c:v>6.1257422745431001E-17</c:v>
                </c:pt>
                <c:pt idx="1395">
                  <c:v>6.1257422745431001E-17</c:v>
                </c:pt>
                <c:pt idx="1396">
                  <c:v>6.1257422745431001E-17</c:v>
                </c:pt>
                <c:pt idx="1397">
                  <c:v>6.1257422745431001E-17</c:v>
                </c:pt>
                <c:pt idx="1398">
                  <c:v>6.1257422745431001E-17</c:v>
                </c:pt>
                <c:pt idx="1399">
                  <c:v>6.1257422745431001E-17</c:v>
                </c:pt>
                <c:pt idx="1400">
                  <c:v>6.1257422745431001E-17</c:v>
                </c:pt>
                <c:pt idx="1401">
                  <c:v>6.1257422745431001E-17</c:v>
                </c:pt>
                <c:pt idx="1402">
                  <c:v>6.1257422745431001E-17</c:v>
                </c:pt>
                <c:pt idx="1403">
                  <c:v>6.1257422745431001E-17</c:v>
                </c:pt>
                <c:pt idx="1404">
                  <c:v>6.1257422745431001E-17</c:v>
                </c:pt>
                <c:pt idx="1405">
                  <c:v>6.1257422745431001E-17</c:v>
                </c:pt>
                <c:pt idx="1406">
                  <c:v>6.1257422745431001E-17</c:v>
                </c:pt>
                <c:pt idx="1407">
                  <c:v>6.1257422745431001E-17</c:v>
                </c:pt>
                <c:pt idx="1408">
                  <c:v>6.1257422745431001E-17</c:v>
                </c:pt>
                <c:pt idx="1409">
                  <c:v>6.1257422745431001E-17</c:v>
                </c:pt>
                <c:pt idx="1410">
                  <c:v>6.1257422745431001E-17</c:v>
                </c:pt>
                <c:pt idx="1411">
                  <c:v>6.1257422745431001E-17</c:v>
                </c:pt>
                <c:pt idx="1412">
                  <c:v>6.1257422745431001E-17</c:v>
                </c:pt>
                <c:pt idx="1413">
                  <c:v>6.1257422745431001E-17</c:v>
                </c:pt>
                <c:pt idx="1414">
                  <c:v>6.1257422745431001E-17</c:v>
                </c:pt>
                <c:pt idx="1415">
                  <c:v>6.1257422745431001E-17</c:v>
                </c:pt>
                <c:pt idx="1416">
                  <c:v>6.1257422745431001E-17</c:v>
                </c:pt>
                <c:pt idx="1417">
                  <c:v>6.1257422745431001E-17</c:v>
                </c:pt>
                <c:pt idx="1418">
                  <c:v>6.1257422745431001E-17</c:v>
                </c:pt>
                <c:pt idx="1419">
                  <c:v>6.1257422745431001E-17</c:v>
                </c:pt>
                <c:pt idx="1420">
                  <c:v>6.1257422745431001E-17</c:v>
                </c:pt>
                <c:pt idx="1421">
                  <c:v>6.1257422745431001E-17</c:v>
                </c:pt>
                <c:pt idx="1422">
                  <c:v>6.1257422745431001E-17</c:v>
                </c:pt>
                <c:pt idx="1423">
                  <c:v>6.1257422745431001E-17</c:v>
                </c:pt>
                <c:pt idx="1424">
                  <c:v>6.1257422745431001E-17</c:v>
                </c:pt>
                <c:pt idx="1425">
                  <c:v>6.1257422745431001E-17</c:v>
                </c:pt>
                <c:pt idx="1426">
                  <c:v>6.1257422745431001E-17</c:v>
                </c:pt>
                <c:pt idx="1427">
                  <c:v>6.1257422745431001E-17</c:v>
                </c:pt>
                <c:pt idx="1428">
                  <c:v>6.1257422745431001E-17</c:v>
                </c:pt>
                <c:pt idx="1429">
                  <c:v>6.1257422745431001E-17</c:v>
                </c:pt>
                <c:pt idx="1430">
                  <c:v>6.1257422745431001E-17</c:v>
                </c:pt>
                <c:pt idx="1431">
                  <c:v>6.1257422745431001E-17</c:v>
                </c:pt>
                <c:pt idx="1432">
                  <c:v>6.1257422745431001E-17</c:v>
                </c:pt>
                <c:pt idx="1433">
                  <c:v>6.1257422745431001E-17</c:v>
                </c:pt>
                <c:pt idx="1434">
                  <c:v>6.1257422745431001E-17</c:v>
                </c:pt>
                <c:pt idx="1435">
                  <c:v>6.1257422745431001E-17</c:v>
                </c:pt>
                <c:pt idx="1436">
                  <c:v>6.1257422745431001E-17</c:v>
                </c:pt>
                <c:pt idx="1437">
                  <c:v>6.1257422745431001E-17</c:v>
                </c:pt>
                <c:pt idx="1438">
                  <c:v>6.1257422745431001E-17</c:v>
                </c:pt>
                <c:pt idx="1439">
                  <c:v>6.1257422745431001E-17</c:v>
                </c:pt>
                <c:pt idx="1440">
                  <c:v>6.1257422745431001E-17</c:v>
                </c:pt>
                <c:pt idx="1441">
                  <c:v>6.1257422745431001E-17</c:v>
                </c:pt>
                <c:pt idx="1442">
                  <c:v>6.1257422745431001E-17</c:v>
                </c:pt>
                <c:pt idx="1443">
                  <c:v>6.1257422745431001E-17</c:v>
                </c:pt>
                <c:pt idx="1444">
                  <c:v>6.1257422745431001E-17</c:v>
                </c:pt>
                <c:pt idx="1445">
                  <c:v>6.1257422745431001E-17</c:v>
                </c:pt>
                <c:pt idx="1446">
                  <c:v>6.1257422745431001E-17</c:v>
                </c:pt>
                <c:pt idx="1447">
                  <c:v>6.1257422745431001E-17</c:v>
                </c:pt>
                <c:pt idx="1448">
                  <c:v>6.1257422745431001E-17</c:v>
                </c:pt>
                <c:pt idx="1449">
                  <c:v>6.1257422745431001E-17</c:v>
                </c:pt>
                <c:pt idx="1450">
                  <c:v>6.1257422745431001E-17</c:v>
                </c:pt>
                <c:pt idx="1451">
                  <c:v>6.1257422745431001E-17</c:v>
                </c:pt>
                <c:pt idx="1452">
                  <c:v>6.1257422745431001E-17</c:v>
                </c:pt>
                <c:pt idx="1453">
                  <c:v>6.1257422745431001E-17</c:v>
                </c:pt>
                <c:pt idx="1454">
                  <c:v>6.1257422745431001E-17</c:v>
                </c:pt>
                <c:pt idx="1455">
                  <c:v>6.1257422745431001E-17</c:v>
                </c:pt>
                <c:pt idx="1456">
                  <c:v>6.1257422745431001E-17</c:v>
                </c:pt>
                <c:pt idx="1457">
                  <c:v>6.1257422745431001E-17</c:v>
                </c:pt>
                <c:pt idx="1458">
                  <c:v>6.1257422745431001E-17</c:v>
                </c:pt>
                <c:pt idx="1459">
                  <c:v>6.1257422745431001E-17</c:v>
                </c:pt>
                <c:pt idx="1460">
                  <c:v>6.1257422745431001E-17</c:v>
                </c:pt>
                <c:pt idx="1461">
                  <c:v>6.1257422745431001E-17</c:v>
                </c:pt>
                <c:pt idx="1462">
                  <c:v>6.1257422745431001E-17</c:v>
                </c:pt>
                <c:pt idx="1463">
                  <c:v>6.1257422745431001E-17</c:v>
                </c:pt>
                <c:pt idx="1464">
                  <c:v>6.1257422745431001E-17</c:v>
                </c:pt>
                <c:pt idx="1465">
                  <c:v>6.1257422745431001E-17</c:v>
                </c:pt>
                <c:pt idx="1466">
                  <c:v>6.1257422745431001E-17</c:v>
                </c:pt>
                <c:pt idx="1467">
                  <c:v>6.1257422745431001E-17</c:v>
                </c:pt>
                <c:pt idx="1468">
                  <c:v>6.1257422745431001E-17</c:v>
                </c:pt>
                <c:pt idx="1469">
                  <c:v>6.1257422745431001E-17</c:v>
                </c:pt>
                <c:pt idx="1470">
                  <c:v>6.1257422745431001E-17</c:v>
                </c:pt>
                <c:pt idx="1471">
                  <c:v>6.1257422745431001E-17</c:v>
                </c:pt>
                <c:pt idx="1472">
                  <c:v>6.1257422745431001E-17</c:v>
                </c:pt>
                <c:pt idx="1473">
                  <c:v>6.1257422745431001E-17</c:v>
                </c:pt>
                <c:pt idx="1474">
                  <c:v>6.1257422745431001E-17</c:v>
                </c:pt>
                <c:pt idx="1475">
                  <c:v>6.1257422745431001E-17</c:v>
                </c:pt>
                <c:pt idx="1476">
                  <c:v>6.1257422745431001E-17</c:v>
                </c:pt>
                <c:pt idx="1477">
                  <c:v>6.1257422745431001E-17</c:v>
                </c:pt>
                <c:pt idx="1478">
                  <c:v>6.1257422745431001E-17</c:v>
                </c:pt>
                <c:pt idx="1479">
                  <c:v>6.1257422745431001E-17</c:v>
                </c:pt>
                <c:pt idx="1480">
                  <c:v>6.1257422745431001E-17</c:v>
                </c:pt>
                <c:pt idx="1481">
                  <c:v>6.1257422745431001E-17</c:v>
                </c:pt>
                <c:pt idx="1482">
                  <c:v>6.1257422745431001E-17</c:v>
                </c:pt>
                <c:pt idx="1483">
                  <c:v>6.1257422745431001E-17</c:v>
                </c:pt>
                <c:pt idx="1484">
                  <c:v>6.1257422745431001E-17</c:v>
                </c:pt>
                <c:pt idx="1485">
                  <c:v>6.1257422745431001E-17</c:v>
                </c:pt>
                <c:pt idx="1486">
                  <c:v>6.1257422745431001E-17</c:v>
                </c:pt>
                <c:pt idx="1487">
                  <c:v>6.1257422745431001E-17</c:v>
                </c:pt>
                <c:pt idx="1488">
                  <c:v>6.1257422745431001E-17</c:v>
                </c:pt>
                <c:pt idx="1489">
                  <c:v>6.1257422745431001E-17</c:v>
                </c:pt>
                <c:pt idx="1490">
                  <c:v>6.1257422745431001E-17</c:v>
                </c:pt>
                <c:pt idx="1491">
                  <c:v>6.1257422745431001E-17</c:v>
                </c:pt>
                <c:pt idx="1492">
                  <c:v>6.1257422745431001E-17</c:v>
                </c:pt>
                <c:pt idx="1493">
                  <c:v>6.1257422745431001E-17</c:v>
                </c:pt>
                <c:pt idx="1494">
                  <c:v>6.1257422745431001E-17</c:v>
                </c:pt>
                <c:pt idx="1495">
                  <c:v>6.1257422745431001E-17</c:v>
                </c:pt>
                <c:pt idx="1496">
                  <c:v>6.1257422745431001E-17</c:v>
                </c:pt>
                <c:pt idx="1497">
                  <c:v>6.1257422745431001E-17</c:v>
                </c:pt>
                <c:pt idx="1498">
                  <c:v>6.1257422745431001E-17</c:v>
                </c:pt>
                <c:pt idx="1499">
                  <c:v>6.1257422745431001E-17</c:v>
                </c:pt>
                <c:pt idx="1500">
                  <c:v>6.1257422745431001E-17</c:v>
                </c:pt>
                <c:pt idx="1501">
                  <c:v>6.1257422745431001E-17</c:v>
                </c:pt>
                <c:pt idx="1502">
                  <c:v>6.1257422745431001E-17</c:v>
                </c:pt>
                <c:pt idx="1503">
                  <c:v>6.1257422745431001E-17</c:v>
                </c:pt>
                <c:pt idx="1504">
                  <c:v>6.1257422745431001E-17</c:v>
                </c:pt>
                <c:pt idx="1505">
                  <c:v>6.1257422745431001E-17</c:v>
                </c:pt>
                <c:pt idx="1506">
                  <c:v>6.1257422745431001E-17</c:v>
                </c:pt>
                <c:pt idx="1507">
                  <c:v>6.1257422745431001E-17</c:v>
                </c:pt>
                <c:pt idx="1508">
                  <c:v>6.1257422745431001E-17</c:v>
                </c:pt>
                <c:pt idx="1509">
                  <c:v>6.1257422745431001E-17</c:v>
                </c:pt>
                <c:pt idx="1510">
                  <c:v>6.1257422745431001E-17</c:v>
                </c:pt>
                <c:pt idx="1511">
                  <c:v>6.1257422745431001E-17</c:v>
                </c:pt>
                <c:pt idx="1512">
                  <c:v>6.1257422745431001E-17</c:v>
                </c:pt>
                <c:pt idx="1513">
                  <c:v>6.1257422745431001E-17</c:v>
                </c:pt>
                <c:pt idx="1514">
                  <c:v>6.1257422745431001E-17</c:v>
                </c:pt>
                <c:pt idx="1515">
                  <c:v>6.1257422745431001E-17</c:v>
                </c:pt>
                <c:pt idx="1516">
                  <c:v>6.1257422745431001E-17</c:v>
                </c:pt>
                <c:pt idx="1517">
                  <c:v>6.1257422745431001E-17</c:v>
                </c:pt>
                <c:pt idx="1518">
                  <c:v>6.1257422745431001E-17</c:v>
                </c:pt>
                <c:pt idx="1519">
                  <c:v>6.1257422745431001E-17</c:v>
                </c:pt>
                <c:pt idx="1520">
                  <c:v>6.1257422745431001E-17</c:v>
                </c:pt>
                <c:pt idx="1521">
                  <c:v>6.1257422745431001E-17</c:v>
                </c:pt>
                <c:pt idx="1522">
                  <c:v>6.1257422745431001E-17</c:v>
                </c:pt>
                <c:pt idx="1523">
                  <c:v>6.1257422745431001E-17</c:v>
                </c:pt>
                <c:pt idx="1524">
                  <c:v>6.1257422745431001E-17</c:v>
                </c:pt>
                <c:pt idx="1525">
                  <c:v>6.1257422745431001E-17</c:v>
                </c:pt>
                <c:pt idx="1526">
                  <c:v>6.1257422745431001E-17</c:v>
                </c:pt>
                <c:pt idx="1527">
                  <c:v>6.1257422745431001E-17</c:v>
                </c:pt>
                <c:pt idx="1528">
                  <c:v>6.1257422745431001E-17</c:v>
                </c:pt>
                <c:pt idx="1529">
                  <c:v>6.1257422745431001E-17</c:v>
                </c:pt>
                <c:pt idx="1530">
                  <c:v>6.1257422745431001E-17</c:v>
                </c:pt>
                <c:pt idx="1531">
                  <c:v>6.1257422745431001E-17</c:v>
                </c:pt>
                <c:pt idx="1532">
                  <c:v>6.1257422745431001E-17</c:v>
                </c:pt>
                <c:pt idx="1533">
                  <c:v>6.1257422745431001E-17</c:v>
                </c:pt>
                <c:pt idx="1534">
                  <c:v>6.1257422745431001E-17</c:v>
                </c:pt>
                <c:pt idx="1535">
                  <c:v>6.1257422745431001E-17</c:v>
                </c:pt>
                <c:pt idx="1536">
                  <c:v>6.1257422745431001E-17</c:v>
                </c:pt>
                <c:pt idx="1537">
                  <c:v>6.1257422745431001E-17</c:v>
                </c:pt>
                <c:pt idx="1538">
                  <c:v>6.1257422745431001E-17</c:v>
                </c:pt>
                <c:pt idx="1539">
                  <c:v>6.1257422745431001E-17</c:v>
                </c:pt>
                <c:pt idx="1540">
                  <c:v>6.1257422745431001E-17</c:v>
                </c:pt>
                <c:pt idx="1541">
                  <c:v>6.1257422745431001E-17</c:v>
                </c:pt>
                <c:pt idx="1542">
                  <c:v>6.1257422745431001E-17</c:v>
                </c:pt>
                <c:pt idx="1543">
                  <c:v>6.1257422745431001E-17</c:v>
                </c:pt>
                <c:pt idx="1544">
                  <c:v>6.1257422745431001E-17</c:v>
                </c:pt>
                <c:pt idx="1545">
                  <c:v>6.1257422745431001E-17</c:v>
                </c:pt>
                <c:pt idx="1546">
                  <c:v>6.1257422745431001E-17</c:v>
                </c:pt>
                <c:pt idx="1547">
                  <c:v>6.1257422745431001E-17</c:v>
                </c:pt>
                <c:pt idx="1548">
                  <c:v>6.1257422745431001E-17</c:v>
                </c:pt>
                <c:pt idx="1549">
                  <c:v>6.1257422745431001E-17</c:v>
                </c:pt>
                <c:pt idx="1550">
                  <c:v>6.1257422745431001E-17</c:v>
                </c:pt>
                <c:pt idx="1551">
                  <c:v>6.1257422745431001E-17</c:v>
                </c:pt>
                <c:pt idx="1552">
                  <c:v>6.1257422745431001E-17</c:v>
                </c:pt>
                <c:pt idx="1553">
                  <c:v>6.1257422745431001E-17</c:v>
                </c:pt>
                <c:pt idx="1554">
                  <c:v>6.1257422745431001E-17</c:v>
                </c:pt>
                <c:pt idx="1555">
                  <c:v>6.1257422745431001E-17</c:v>
                </c:pt>
                <c:pt idx="1556">
                  <c:v>6.1257422745431001E-17</c:v>
                </c:pt>
                <c:pt idx="1557">
                  <c:v>6.1257422745431001E-17</c:v>
                </c:pt>
                <c:pt idx="1558">
                  <c:v>6.1257422745431001E-17</c:v>
                </c:pt>
                <c:pt idx="1559">
                  <c:v>6.1257422745431001E-17</c:v>
                </c:pt>
                <c:pt idx="1560">
                  <c:v>6.1257422745431001E-17</c:v>
                </c:pt>
                <c:pt idx="1561">
                  <c:v>6.1257422745431001E-17</c:v>
                </c:pt>
                <c:pt idx="1562">
                  <c:v>6.1257422745431001E-17</c:v>
                </c:pt>
                <c:pt idx="1563">
                  <c:v>6.1257422745431001E-17</c:v>
                </c:pt>
                <c:pt idx="1564">
                  <c:v>6.1257422745431001E-17</c:v>
                </c:pt>
                <c:pt idx="1565">
                  <c:v>6.1257422745431001E-17</c:v>
                </c:pt>
                <c:pt idx="1566">
                  <c:v>6.1257422745431001E-17</c:v>
                </c:pt>
                <c:pt idx="1567">
                  <c:v>6.1257422745431001E-17</c:v>
                </c:pt>
                <c:pt idx="1568">
                  <c:v>6.1257422745431001E-17</c:v>
                </c:pt>
                <c:pt idx="1569">
                  <c:v>6.1257422745431001E-17</c:v>
                </c:pt>
                <c:pt idx="1570">
                  <c:v>6.1257422745431001E-17</c:v>
                </c:pt>
                <c:pt idx="1571">
                  <c:v>6.1257422745431001E-17</c:v>
                </c:pt>
                <c:pt idx="1572">
                  <c:v>6.1257422745431001E-17</c:v>
                </c:pt>
                <c:pt idx="1573">
                  <c:v>6.1257422745431001E-17</c:v>
                </c:pt>
                <c:pt idx="1574">
                  <c:v>6.1257422745431001E-17</c:v>
                </c:pt>
                <c:pt idx="1575">
                  <c:v>6.1257422745431001E-17</c:v>
                </c:pt>
                <c:pt idx="1576">
                  <c:v>6.1257422745431001E-17</c:v>
                </c:pt>
                <c:pt idx="1577">
                  <c:v>6.1257422745431001E-17</c:v>
                </c:pt>
                <c:pt idx="1578">
                  <c:v>6.1257422745431001E-17</c:v>
                </c:pt>
                <c:pt idx="1579">
                  <c:v>6.1257422745431001E-17</c:v>
                </c:pt>
                <c:pt idx="1580">
                  <c:v>6.1257422745431001E-17</c:v>
                </c:pt>
                <c:pt idx="1581">
                  <c:v>6.1257422745431001E-17</c:v>
                </c:pt>
                <c:pt idx="1582">
                  <c:v>6.1257422745431001E-17</c:v>
                </c:pt>
                <c:pt idx="1583">
                  <c:v>6.1257422745431001E-17</c:v>
                </c:pt>
                <c:pt idx="1584">
                  <c:v>6.1257422745431001E-17</c:v>
                </c:pt>
                <c:pt idx="1585">
                  <c:v>6.1257422745431001E-17</c:v>
                </c:pt>
                <c:pt idx="1586">
                  <c:v>6.1257422745431001E-17</c:v>
                </c:pt>
                <c:pt idx="1587">
                  <c:v>6.1257422745431001E-17</c:v>
                </c:pt>
                <c:pt idx="1588">
                  <c:v>6.1257422745431001E-17</c:v>
                </c:pt>
                <c:pt idx="1589">
                  <c:v>6.1257422745431001E-17</c:v>
                </c:pt>
                <c:pt idx="1590">
                  <c:v>6.1257422745431001E-17</c:v>
                </c:pt>
                <c:pt idx="1591">
                  <c:v>6.1257422745431001E-17</c:v>
                </c:pt>
                <c:pt idx="1592">
                  <c:v>6.1257422745431001E-17</c:v>
                </c:pt>
                <c:pt idx="1593">
                  <c:v>6.1257422745431001E-17</c:v>
                </c:pt>
                <c:pt idx="1594">
                  <c:v>6.1257422745431001E-17</c:v>
                </c:pt>
                <c:pt idx="1595">
                  <c:v>6.1257422745431001E-17</c:v>
                </c:pt>
                <c:pt idx="1596">
                  <c:v>6.1257422745431001E-17</c:v>
                </c:pt>
                <c:pt idx="1597">
                  <c:v>6.1257422745431001E-17</c:v>
                </c:pt>
                <c:pt idx="1598">
                  <c:v>6.1257422745431001E-17</c:v>
                </c:pt>
                <c:pt idx="1599">
                  <c:v>6.1257422745431001E-17</c:v>
                </c:pt>
                <c:pt idx="1600">
                  <c:v>6.1257422745431001E-17</c:v>
                </c:pt>
                <c:pt idx="1601">
                  <c:v>6.1257422745431001E-17</c:v>
                </c:pt>
                <c:pt idx="1602">
                  <c:v>6.1257422745431001E-17</c:v>
                </c:pt>
                <c:pt idx="1603">
                  <c:v>6.1257422745431001E-17</c:v>
                </c:pt>
                <c:pt idx="1604">
                  <c:v>6.1257422745431001E-17</c:v>
                </c:pt>
                <c:pt idx="1605">
                  <c:v>6.1257422745431001E-17</c:v>
                </c:pt>
                <c:pt idx="1606">
                  <c:v>6.1257422745431001E-17</c:v>
                </c:pt>
                <c:pt idx="1607">
                  <c:v>6.1257422745431001E-17</c:v>
                </c:pt>
                <c:pt idx="1608">
                  <c:v>6.1257422745431001E-17</c:v>
                </c:pt>
                <c:pt idx="1609">
                  <c:v>6.1257422745431001E-17</c:v>
                </c:pt>
                <c:pt idx="1610">
                  <c:v>6.1257422745431001E-17</c:v>
                </c:pt>
                <c:pt idx="1611">
                  <c:v>6.1257422745431001E-17</c:v>
                </c:pt>
                <c:pt idx="1612">
                  <c:v>6.1257422745431001E-17</c:v>
                </c:pt>
                <c:pt idx="1613">
                  <c:v>6.1257422745431001E-17</c:v>
                </c:pt>
                <c:pt idx="1614">
                  <c:v>6.1257422745431001E-17</c:v>
                </c:pt>
                <c:pt idx="1615">
                  <c:v>6.1257422745431001E-17</c:v>
                </c:pt>
                <c:pt idx="1616">
                  <c:v>6.1257422745431001E-17</c:v>
                </c:pt>
                <c:pt idx="1617">
                  <c:v>6.1257422745431001E-17</c:v>
                </c:pt>
                <c:pt idx="1618">
                  <c:v>6.1257422745431001E-17</c:v>
                </c:pt>
                <c:pt idx="1619">
                  <c:v>6.1257422745431001E-17</c:v>
                </c:pt>
                <c:pt idx="1620">
                  <c:v>6.1257422745431001E-17</c:v>
                </c:pt>
                <c:pt idx="1621">
                  <c:v>6.1257422745431001E-17</c:v>
                </c:pt>
                <c:pt idx="1622">
                  <c:v>6.1257422745431001E-17</c:v>
                </c:pt>
                <c:pt idx="1623">
                  <c:v>6.1257422745431001E-17</c:v>
                </c:pt>
                <c:pt idx="1624">
                  <c:v>6.1257422745431001E-17</c:v>
                </c:pt>
                <c:pt idx="1625">
                  <c:v>6.1257422745431001E-17</c:v>
                </c:pt>
                <c:pt idx="1626">
                  <c:v>6.1257422745431001E-17</c:v>
                </c:pt>
                <c:pt idx="1627">
                  <c:v>6.1257422745431001E-17</c:v>
                </c:pt>
                <c:pt idx="1628">
                  <c:v>6.1257422745431001E-17</c:v>
                </c:pt>
                <c:pt idx="1629">
                  <c:v>6.1257422745431001E-17</c:v>
                </c:pt>
                <c:pt idx="1630">
                  <c:v>6.1257422745431001E-17</c:v>
                </c:pt>
                <c:pt idx="1631">
                  <c:v>6.1257422745431001E-17</c:v>
                </c:pt>
                <c:pt idx="1632">
                  <c:v>6.1257422745431001E-17</c:v>
                </c:pt>
                <c:pt idx="1633">
                  <c:v>6.1257422745431001E-17</c:v>
                </c:pt>
                <c:pt idx="1634">
                  <c:v>6.1257422745431001E-17</c:v>
                </c:pt>
                <c:pt idx="1635">
                  <c:v>6.1257422745431001E-17</c:v>
                </c:pt>
                <c:pt idx="1636">
                  <c:v>6.1257422745431001E-17</c:v>
                </c:pt>
                <c:pt idx="1637">
                  <c:v>6.1257422745431001E-17</c:v>
                </c:pt>
                <c:pt idx="1638">
                  <c:v>6.1257422745431001E-17</c:v>
                </c:pt>
                <c:pt idx="1639">
                  <c:v>6.1257422745431001E-17</c:v>
                </c:pt>
                <c:pt idx="1640">
                  <c:v>6.1257422745431001E-17</c:v>
                </c:pt>
                <c:pt idx="1641">
                  <c:v>6.1257422745431001E-17</c:v>
                </c:pt>
                <c:pt idx="1642">
                  <c:v>6.1257422745431001E-17</c:v>
                </c:pt>
                <c:pt idx="1643">
                  <c:v>6.1257422745431001E-17</c:v>
                </c:pt>
                <c:pt idx="1644">
                  <c:v>6.1257422745431001E-17</c:v>
                </c:pt>
                <c:pt idx="1645">
                  <c:v>6.1257422745431001E-17</c:v>
                </c:pt>
                <c:pt idx="1646">
                  <c:v>6.1257422745431001E-17</c:v>
                </c:pt>
                <c:pt idx="1647">
                  <c:v>6.1257422745431001E-17</c:v>
                </c:pt>
                <c:pt idx="1648">
                  <c:v>6.1257422745431001E-17</c:v>
                </c:pt>
                <c:pt idx="1649">
                  <c:v>6.1257422745431001E-17</c:v>
                </c:pt>
                <c:pt idx="1650">
                  <c:v>6.1257422745431001E-17</c:v>
                </c:pt>
                <c:pt idx="1651">
                  <c:v>6.1257422745431001E-17</c:v>
                </c:pt>
                <c:pt idx="1652">
                  <c:v>6.1257422745431001E-17</c:v>
                </c:pt>
                <c:pt idx="1653">
                  <c:v>6.1257422745431001E-17</c:v>
                </c:pt>
                <c:pt idx="1654">
                  <c:v>6.1257422745431001E-17</c:v>
                </c:pt>
                <c:pt idx="1655">
                  <c:v>6.1257422745431001E-17</c:v>
                </c:pt>
                <c:pt idx="1656">
                  <c:v>6.1257422745431001E-17</c:v>
                </c:pt>
                <c:pt idx="1657">
                  <c:v>6.1257422745431001E-17</c:v>
                </c:pt>
                <c:pt idx="1658">
                  <c:v>6.1257422745431001E-17</c:v>
                </c:pt>
                <c:pt idx="1659">
                  <c:v>6.1257422745431001E-17</c:v>
                </c:pt>
                <c:pt idx="1660">
                  <c:v>6.1257422745431001E-17</c:v>
                </c:pt>
                <c:pt idx="1661">
                  <c:v>6.1257422745431001E-17</c:v>
                </c:pt>
                <c:pt idx="1662">
                  <c:v>6.1257422745431001E-17</c:v>
                </c:pt>
                <c:pt idx="1663">
                  <c:v>6.1257422745431001E-17</c:v>
                </c:pt>
                <c:pt idx="1664">
                  <c:v>6.1257422745431001E-17</c:v>
                </c:pt>
                <c:pt idx="1665">
                  <c:v>6.1257422745431001E-17</c:v>
                </c:pt>
                <c:pt idx="1666">
                  <c:v>6.1257422745431001E-17</c:v>
                </c:pt>
                <c:pt idx="1667">
                  <c:v>6.1257422745431001E-17</c:v>
                </c:pt>
                <c:pt idx="1668">
                  <c:v>6.1257422745431001E-17</c:v>
                </c:pt>
                <c:pt idx="1669">
                  <c:v>6.1257422745431001E-17</c:v>
                </c:pt>
                <c:pt idx="1670">
                  <c:v>6.1257422745431001E-17</c:v>
                </c:pt>
                <c:pt idx="1671">
                  <c:v>6.1257422745431001E-17</c:v>
                </c:pt>
                <c:pt idx="1672">
                  <c:v>6.1257422745431001E-17</c:v>
                </c:pt>
                <c:pt idx="1673">
                  <c:v>6.1257422745431001E-17</c:v>
                </c:pt>
                <c:pt idx="1674">
                  <c:v>6.1257422745431001E-17</c:v>
                </c:pt>
                <c:pt idx="1675">
                  <c:v>6.1257422745431001E-17</c:v>
                </c:pt>
                <c:pt idx="1676">
                  <c:v>6.1257422745431001E-17</c:v>
                </c:pt>
                <c:pt idx="1677">
                  <c:v>6.1257422745431001E-17</c:v>
                </c:pt>
                <c:pt idx="1678">
                  <c:v>6.1257422745431001E-17</c:v>
                </c:pt>
                <c:pt idx="1679">
                  <c:v>6.1257422745431001E-17</c:v>
                </c:pt>
                <c:pt idx="1680">
                  <c:v>6.1257422745431001E-17</c:v>
                </c:pt>
                <c:pt idx="1681">
                  <c:v>6.1257422745431001E-17</c:v>
                </c:pt>
                <c:pt idx="1682">
                  <c:v>6.1257422745431001E-17</c:v>
                </c:pt>
                <c:pt idx="1683">
                  <c:v>6.1257422745431001E-17</c:v>
                </c:pt>
                <c:pt idx="1684">
                  <c:v>6.1257422745431001E-17</c:v>
                </c:pt>
                <c:pt idx="1685">
                  <c:v>6.1257422745431001E-17</c:v>
                </c:pt>
                <c:pt idx="1686">
                  <c:v>6.1257422745431001E-17</c:v>
                </c:pt>
                <c:pt idx="1687">
                  <c:v>6.1257422745431001E-17</c:v>
                </c:pt>
                <c:pt idx="1688">
                  <c:v>6.1257422745431001E-17</c:v>
                </c:pt>
                <c:pt idx="1689">
                  <c:v>6.1257422745431001E-17</c:v>
                </c:pt>
                <c:pt idx="1690">
                  <c:v>6.1257422745431001E-17</c:v>
                </c:pt>
                <c:pt idx="1691">
                  <c:v>6.1257422745431001E-17</c:v>
                </c:pt>
                <c:pt idx="1692">
                  <c:v>6.1257422745431001E-17</c:v>
                </c:pt>
                <c:pt idx="1693">
                  <c:v>6.1257422745431001E-17</c:v>
                </c:pt>
                <c:pt idx="1694">
                  <c:v>6.1257422745431001E-17</c:v>
                </c:pt>
                <c:pt idx="1695">
                  <c:v>6.1257422745431001E-17</c:v>
                </c:pt>
                <c:pt idx="1696">
                  <c:v>6.1257422745431001E-17</c:v>
                </c:pt>
                <c:pt idx="1697">
                  <c:v>6.1257422745431001E-17</c:v>
                </c:pt>
                <c:pt idx="1698">
                  <c:v>6.1257422745431001E-17</c:v>
                </c:pt>
                <c:pt idx="1699">
                  <c:v>6.1257422745431001E-17</c:v>
                </c:pt>
                <c:pt idx="1700">
                  <c:v>6.1257422745431001E-17</c:v>
                </c:pt>
                <c:pt idx="1701">
                  <c:v>6.1257422745431001E-17</c:v>
                </c:pt>
                <c:pt idx="1702">
                  <c:v>6.1257422745431001E-17</c:v>
                </c:pt>
                <c:pt idx="1703">
                  <c:v>6.1257422745431001E-17</c:v>
                </c:pt>
                <c:pt idx="1704">
                  <c:v>6.1257422745431001E-17</c:v>
                </c:pt>
                <c:pt idx="1705">
                  <c:v>6.1257422745431001E-17</c:v>
                </c:pt>
                <c:pt idx="1706">
                  <c:v>6.1257422745431001E-17</c:v>
                </c:pt>
                <c:pt idx="1707">
                  <c:v>6.1257422745431001E-17</c:v>
                </c:pt>
                <c:pt idx="1708">
                  <c:v>6.1257422745431001E-17</c:v>
                </c:pt>
                <c:pt idx="1709">
                  <c:v>6.1257422745431001E-17</c:v>
                </c:pt>
                <c:pt idx="1710">
                  <c:v>6.1257422745431001E-17</c:v>
                </c:pt>
                <c:pt idx="1711">
                  <c:v>6.1257422745431001E-17</c:v>
                </c:pt>
                <c:pt idx="1712">
                  <c:v>6.1257422745431001E-17</c:v>
                </c:pt>
                <c:pt idx="1713">
                  <c:v>6.1257422745431001E-17</c:v>
                </c:pt>
                <c:pt idx="1714">
                  <c:v>6.1257422745431001E-17</c:v>
                </c:pt>
                <c:pt idx="1715">
                  <c:v>6.1257422745431001E-17</c:v>
                </c:pt>
                <c:pt idx="1716">
                  <c:v>6.1257422745431001E-17</c:v>
                </c:pt>
                <c:pt idx="1717">
                  <c:v>6.1257422745431001E-17</c:v>
                </c:pt>
                <c:pt idx="1718">
                  <c:v>6.1257422745431001E-17</c:v>
                </c:pt>
                <c:pt idx="1719">
                  <c:v>6.1257422745431001E-17</c:v>
                </c:pt>
                <c:pt idx="1720">
                  <c:v>6.1257422745431001E-17</c:v>
                </c:pt>
                <c:pt idx="1721">
                  <c:v>6.1257422745431001E-17</c:v>
                </c:pt>
                <c:pt idx="1722">
                  <c:v>6.1257422745431001E-17</c:v>
                </c:pt>
                <c:pt idx="1723">
                  <c:v>6.1257422745431001E-17</c:v>
                </c:pt>
                <c:pt idx="1724">
                  <c:v>6.1257422745431001E-17</c:v>
                </c:pt>
                <c:pt idx="1725">
                  <c:v>6.1257422745431001E-17</c:v>
                </c:pt>
                <c:pt idx="1726">
                  <c:v>6.1257422745431001E-17</c:v>
                </c:pt>
                <c:pt idx="1727">
                  <c:v>6.1257422745431001E-17</c:v>
                </c:pt>
                <c:pt idx="1728">
                  <c:v>6.1257422745431001E-17</c:v>
                </c:pt>
                <c:pt idx="1729">
                  <c:v>6.1257422745431001E-17</c:v>
                </c:pt>
                <c:pt idx="1730">
                  <c:v>6.1257422745431001E-17</c:v>
                </c:pt>
                <c:pt idx="1731">
                  <c:v>6.1257422745431001E-17</c:v>
                </c:pt>
                <c:pt idx="1732">
                  <c:v>6.1257422745431001E-17</c:v>
                </c:pt>
                <c:pt idx="1733">
                  <c:v>6.1257422745431001E-17</c:v>
                </c:pt>
                <c:pt idx="1734">
                  <c:v>6.1257422745431001E-17</c:v>
                </c:pt>
                <c:pt idx="1735">
                  <c:v>6.1257422745431001E-17</c:v>
                </c:pt>
                <c:pt idx="1736">
                  <c:v>6.1257422745431001E-17</c:v>
                </c:pt>
                <c:pt idx="1737">
                  <c:v>6.1257422745431001E-17</c:v>
                </c:pt>
                <c:pt idx="1738">
                  <c:v>6.1257422745431001E-17</c:v>
                </c:pt>
                <c:pt idx="1739">
                  <c:v>6.1257422745431001E-17</c:v>
                </c:pt>
                <c:pt idx="1740">
                  <c:v>6.1257422745431001E-17</c:v>
                </c:pt>
                <c:pt idx="1741">
                  <c:v>6.1257422745431001E-17</c:v>
                </c:pt>
                <c:pt idx="1742">
                  <c:v>6.1257422745431001E-17</c:v>
                </c:pt>
                <c:pt idx="1743">
                  <c:v>6.1257422745431001E-17</c:v>
                </c:pt>
                <c:pt idx="1744">
                  <c:v>6.1257422745431001E-17</c:v>
                </c:pt>
                <c:pt idx="1745">
                  <c:v>6.1257422745431001E-17</c:v>
                </c:pt>
                <c:pt idx="1746">
                  <c:v>6.1257422745431001E-17</c:v>
                </c:pt>
                <c:pt idx="1747">
                  <c:v>6.1257422745431001E-17</c:v>
                </c:pt>
                <c:pt idx="1748">
                  <c:v>6.1257422745431001E-17</c:v>
                </c:pt>
                <c:pt idx="1749">
                  <c:v>6.1257422745431001E-17</c:v>
                </c:pt>
                <c:pt idx="1750">
                  <c:v>6.1257422745431001E-17</c:v>
                </c:pt>
                <c:pt idx="1751">
                  <c:v>6.1257422745431001E-17</c:v>
                </c:pt>
                <c:pt idx="1752">
                  <c:v>6.1257422745431001E-17</c:v>
                </c:pt>
                <c:pt idx="1753">
                  <c:v>6.1257422745431001E-17</c:v>
                </c:pt>
                <c:pt idx="1754">
                  <c:v>6.1257422745431001E-17</c:v>
                </c:pt>
                <c:pt idx="1755">
                  <c:v>6.1257422745431001E-17</c:v>
                </c:pt>
                <c:pt idx="1756">
                  <c:v>6.1257422745431001E-17</c:v>
                </c:pt>
                <c:pt idx="1757">
                  <c:v>6.1257422745431001E-17</c:v>
                </c:pt>
                <c:pt idx="1758">
                  <c:v>6.1257422745431001E-17</c:v>
                </c:pt>
                <c:pt idx="1759">
                  <c:v>6.1257422745431001E-17</c:v>
                </c:pt>
                <c:pt idx="1760">
                  <c:v>6.1257422745431001E-17</c:v>
                </c:pt>
                <c:pt idx="1761">
                  <c:v>6.1257422745431001E-17</c:v>
                </c:pt>
                <c:pt idx="1762">
                  <c:v>6.1257422745431001E-17</c:v>
                </c:pt>
                <c:pt idx="1763">
                  <c:v>6.1257422745431001E-17</c:v>
                </c:pt>
                <c:pt idx="1764">
                  <c:v>6.1257422745431001E-17</c:v>
                </c:pt>
                <c:pt idx="1765">
                  <c:v>6.1257422745431001E-17</c:v>
                </c:pt>
                <c:pt idx="1766">
                  <c:v>6.1257422745431001E-17</c:v>
                </c:pt>
                <c:pt idx="1767">
                  <c:v>6.1257422745431001E-17</c:v>
                </c:pt>
                <c:pt idx="1768">
                  <c:v>6.1257422745431001E-17</c:v>
                </c:pt>
                <c:pt idx="1769">
                  <c:v>6.1257422745431001E-17</c:v>
                </c:pt>
                <c:pt idx="1770">
                  <c:v>6.1257422745431001E-17</c:v>
                </c:pt>
                <c:pt idx="1771">
                  <c:v>6.1257422745431001E-17</c:v>
                </c:pt>
                <c:pt idx="1772">
                  <c:v>6.1257422745431001E-17</c:v>
                </c:pt>
                <c:pt idx="1773">
                  <c:v>6.1257422745431001E-17</c:v>
                </c:pt>
                <c:pt idx="1774">
                  <c:v>6.1257422745431001E-17</c:v>
                </c:pt>
                <c:pt idx="1775">
                  <c:v>6.1257422745431001E-17</c:v>
                </c:pt>
                <c:pt idx="1776">
                  <c:v>6.1257422745431001E-17</c:v>
                </c:pt>
                <c:pt idx="1777">
                  <c:v>6.1257422745431001E-17</c:v>
                </c:pt>
                <c:pt idx="1778">
                  <c:v>6.1257422745431001E-17</c:v>
                </c:pt>
                <c:pt idx="1779">
                  <c:v>6.1257422745431001E-17</c:v>
                </c:pt>
                <c:pt idx="1780">
                  <c:v>6.1257422745431001E-17</c:v>
                </c:pt>
                <c:pt idx="1781">
                  <c:v>6.1257422745431001E-17</c:v>
                </c:pt>
                <c:pt idx="1782">
                  <c:v>6.1257422745431001E-17</c:v>
                </c:pt>
                <c:pt idx="1783">
                  <c:v>6.1257422745431001E-17</c:v>
                </c:pt>
                <c:pt idx="1784">
                  <c:v>6.1257422745431001E-17</c:v>
                </c:pt>
                <c:pt idx="1785">
                  <c:v>6.1257422745431001E-17</c:v>
                </c:pt>
                <c:pt idx="1786">
                  <c:v>6.1257422745431001E-17</c:v>
                </c:pt>
                <c:pt idx="1787">
                  <c:v>6.1257422745431001E-17</c:v>
                </c:pt>
                <c:pt idx="1788">
                  <c:v>6.1257422745431001E-17</c:v>
                </c:pt>
                <c:pt idx="1789">
                  <c:v>6.1257422745431001E-17</c:v>
                </c:pt>
                <c:pt idx="1790">
                  <c:v>6.1257422745431001E-17</c:v>
                </c:pt>
                <c:pt idx="1791">
                  <c:v>6.1257422745431001E-17</c:v>
                </c:pt>
                <c:pt idx="1792">
                  <c:v>6.1257422745431001E-17</c:v>
                </c:pt>
                <c:pt idx="1793">
                  <c:v>6.1257422745431001E-17</c:v>
                </c:pt>
                <c:pt idx="1794">
                  <c:v>6.1257422745431001E-17</c:v>
                </c:pt>
                <c:pt idx="1795">
                  <c:v>6.1257422745431001E-17</c:v>
                </c:pt>
                <c:pt idx="1796">
                  <c:v>6.1257422745431001E-17</c:v>
                </c:pt>
                <c:pt idx="1797">
                  <c:v>6.1257422745431001E-17</c:v>
                </c:pt>
                <c:pt idx="1798">
                  <c:v>6.1257422745431001E-17</c:v>
                </c:pt>
                <c:pt idx="1799">
                  <c:v>6.1257422745431001E-17</c:v>
                </c:pt>
                <c:pt idx="1800">
                  <c:v>6.1257422745431001E-17</c:v>
                </c:pt>
                <c:pt idx="1801">
                  <c:v>6.1257422745431001E-17</c:v>
                </c:pt>
                <c:pt idx="1802">
                  <c:v>6.1257422745431001E-17</c:v>
                </c:pt>
                <c:pt idx="1803">
                  <c:v>6.1257422745431001E-17</c:v>
                </c:pt>
                <c:pt idx="1804">
                  <c:v>6.1257422745431001E-17</c:v>
                </c:pt>
                <c:pt idx="1805">
                  <c:v>6.1257422745431001E-17</c:v>
                </c:pt>
                <c:pt idx="1806">
                  <c:v>6.1257422745431001E-17</c:v>
                </c:pt>
                <c:pt idx="1807">
                  <c:v>6.1257422745431001E-17</c:v>
                </c:pt>
                <c:pt idx="1808">
                  <c:v>6.1257422745431001E-17</c:v>
                </c:pt>
                <c:pt idx="1809">
                  <c:v>6.1257422745431001E-17</c:v>
                </c:pt>
                <c:pt idx="1810">
                  <c:v>6.1257422745431001E-17</c:v>
                </c:pt>
                <c:pt idx="1811">
                  <c:v>6.1257422745431001E-17</c:v>
                </c:pt>
                <c:pt idx="1812">
                  <c:v>6.1257422745431001E-17</c:v>
                </c:pt>
                <c:pt idx="1813">
                  <c:v>6.1257422745431001E-17</c:v>
                </c:pt>
                <c:pt idx="1814">
                  <c:v>6.1257422745431001E-17</c:v>
                </c:pt>
                <c:pt idx="1815">
                  <c:v>6.1257422745431001E-17</c:v>
                </c:pt>
                <c:pt idx="1816">
                  <c:v>6.1257422745431001E-17</c:v>
                </c:pt>
                <c:pt idx="1817">
                  <c:v>6.1257422745431001E-17</c:v>
                </c:pt>
                <c:pt idx="1818">
                  <c:v>6.1257422745431001E-17</c:v>
                </c:pt>
                <c:pt idx="1819">
                  <c:v>6.1257422745431001E-17</c:v>
                </c:pt>
                <c:pt idx="1820">
                  <c:v>6.1257422745431001E-17</c:v>
                </c:pt>
                <c:pt idx="1821">
                  <c:v>6.1257422745431001E-17</c:v>
                </c:pt>
                <c:pt idx="1822">
                  <c:v>6.1257422745431001E-17</c:v>
                </c:pt>
                <c:pt idx="1823">
                  <c:v>6.1257422745431001E-17</c:v>
                </c:pt>
                <c:pt idx="1824">
                  <c:v>6.1257422745431001E-17</c:v>
                </c:pt>
                <c:pt idx="1825">
                  <c:v>6.1257422745431001E-17</c:v>
                </c:pt>
                <c:pt idx="1826">
                  <c:v>6.1257422745431001E-17</c:v>
                </c:pt>
                <c:pt idx="1827">
                  <c:v>6.1257422745431001E-17</c:v>
                </c:pt>
                <c:pt idx="1828">
                  <c:v>6.1257422745431001E-17</c:v>
                </c:pt>
                <c:pt idx="1829">
                  <c:v>6.1257422745431001E-17</c:v>
                </c:pt>
                <c:pt idx="1830">
                  <c:v>6.1257422745431001E-17</c:v>
                </c:pt>
                <c:pt idx="1831">
                  <c:v>6.1257422745431001E-17</c:v>
                </c:pt>
                <c:pt idx="1832">
                  <c:v>6.1257422745431001E-17</c:v>
                </c:pt>
                <c:pt idx="1833">
                  <c:v>6.1257422745431001E-17</c:v>
                </c:pt>
                <c:pt idx="1834">
                  <c:v>6.1257422745431001E-17</c:v>
                </c:pt>
                <c:pt idx="1835">
                  <c:v>6.1257422745431001E-17</c:v>
                </c:pt>
                <c:pt idx="1836">
                  <c:v>6.1257422745431001E-17</c:v>
                </c:pt>
                <c:pt idx="1837">
                  <c:v>6.1257422745431001E-17</c:v>
                </c:pt>
                <c:pt idx="1838">
                  <c:v>6.1257422745431001E-17</c:v>
                </c:pt>
                <c:pt idx="1839">
                  <c:v>6.1257422745431001E-17</c:v>
                </c:pt>
                <c:pt idx="1840">
                  <c:v>6.1257422745431001E-17</c:v>
                </c:pt>
                <c:pt idx="1841">
                  <c:v>6.1257422745431001E-17</c:v>
                </c:pt>
                <c:pt idx="1842">
                  <c:v>6.1257422745431001E-17</c:v>
                </c:pt>
                <c:pt idx="1843">
                  <c:v>6.1257422745431001E-17</c:v>
                </c:pt>
                <c:pt idx="1844">
                  <c:v>6.1257422745431001E-17</c:v>
                </c:pt>
                <c:pt idx="1845">
                  <c:v>6.1257422745431001E-17</c:v>
                </c:pt>
                <c:pt idx="1846">
                  <c:v>6.1257422745431001E-17</c:v>
                </c:pt>
                <c:pt idx="1847">
                  <c:v>6.1257422745431001E-17</c:v>
                </c:pt>
                <c:pt idx="1848">
                  <c:v>6.1257422745431001E-17</c:v>
                </c:pt>
                <c:pt idx="1849">
                  <c:v>6.1257422745431001E-17</c:v>
                </c:pt>
                <c:pt idx="1850">
                  <c:v>6.1257422745431001E-17</c:v>
                </c:pt>
                <c:pt idx="1851">
                  <c:v>6.1257422745431001E-17</c:v>
                </c:pt>
                <c:pt idx="1852">
                  <c:v>6.1257422745431001E-17</c:v>
                </c:pt>
                <c:pt idx="1853">
                  <c:v>6.1257422745431001E-17</c:v>
                </c:pt>
                <c:pt idx="1854">
                  <c:v>6.1257422745431001E-17</c:v>
                </c:pt>
                <c:pt idx="1855">
                  <c:v>6.1257422745431001E-17</c:v>
                </c:pt>
                <c:pt idx="1856">
                  <c:v>6.1257422745431001E-17</c:v>
                </c:pt>
                <c:pt idx="1857">
                  <c:v>6.1257422745431001E-17</c:v>
                </c:pt>
                <c:pt idx="1858">
                  <c:v>6.1257422745431001E-17</c:v>
                </c:pt>
                <c:pt idx="1859">
                  <c:v>6.1257422745431001E-17</c:v>
                </c:pt>
                <c:pt idx="1860">
                  <c:v>6.1257422745431001E-17</c:v>
                </c:pt>
                <c:pt idx="1861">
                  <c:v>6.1257422745431001E-17</c:v>
                </c:pt>
                <c:pt idx="1862">
                  <c:v>6.1257422745431001E-17</c:v>
                </c:pt>
                <c:pt idx="1863">
                  <c:v>6.1257422745431001E-17</c:v>
                </c:pt>
                <c:pt idx="1864">
                  <c:v>6.1257422745431001E-17</c:v>
                </c:pt>
                <c:pt idx="1865">
                  <c:v>6.1257422745431001E-17</c:v>
                </c:pt>
                <c:pt idx="1866">
                  <c:v>6.1257422745431001E-17</c:v>
                </c:pt>
                <c:pt idx="1867">
                  <c:v>6.1257422745431001E-17</c:v>
                </c:pt>
                <c:pt idx="1868">
                  <c:v>6.1257422745431001E-17</c:v>
                </c:pt>
                <c:pt idx="1869">
                  <c:v>6.1257422745431001E-17</c:v>
                </c:pt>
                <c:pt idx="1870">
                  <c:v>6.1257422745431001E-17</c:v>
                </c:pt>
                <c:pt idx="1871">
                  <c:v>6.1257422745431001E-17</c:v>
                </c:pt>
                <c:pt idx="1872">
                  <c:v>6.1257422745431001E-17</c:v>
                </c:pt>
                <c:pt idx="1873">
                  <c:v>6.1257422745431001E-17</c:v>
                </c:pt>
                <c:pt idx="1874">
                  <c:v>6.1257422745431001E-17</c:v>
                </c:pt>
                <c:pt idx="1875">
                  <c:v>6.1257422745431001E-17</c:v>
                </c:pt>
                <c:pt idx="1876">
                  <c:v>6.1257422745431001E-17</c:v>
                </c:pt>
                <c:pt idx="1877">
                  <c:v>6.1257422745431001E-17</c:v>
                </c:pt>
                <c:pt idx="1878">
                  <c:v>6.1257422745431001E-17</c:v>
                </c:pt>
                <c:pt idx="1879">
                  <c:v>6.1257422745431001E-17</c:v>
                </c:pt>
                <c:pt idx="1880">
                  <c:v>6.1257422745431001E-17</c:v>
                </c:pt>
                <c:pt idx="1881">
                  <c:v>6.1257422745431001E-17</c:v>
                </c:pt>
                <c:pt idx="1882">
                  <c:v>6.1257422745431001E-17</c:v>
                </c:pt>
                <c:pt idx="1883">
                  <c:v>6.1257422745431001E-17</c:v>
                </c:pt>
                <c:pt idx="1884">
                  <c:v>6.1257422745431001E-17</c:v>
                </c:pt>
                <c:pt idx="1885">
                  <c:v>6.1257422745431001E-17</c:v>
                </c:pt>
                <c:pt idx="1886">
                  <c:v>6.1257422745431001E-17</c:v>
                </c:pt>
                <c:pt idx="1887">
                  <c:v>6.1257422745431001E-17</c:v>
                </c:pt>
                <c:pt idx="1888">
                  <c:v>6.1257422745431001E-17</c:v>
                </c:pt>
                <c:pt idx="1889">
                  <c:v>6.1257422745431001E-17</c:v>
                </c:pt>
                <c:pt idx="1890">
                  <c:v>6.1257422745431001E-17</c:v>
                </c:pt>
                <c:pt idx="1891">
                  <c:v>6.1257422745431001E-17</c:v>
                </c:pt>
                <c:pt idx="1892">
                  <c:v>6.1257422745431001E-17</c:v>
                </c:pt>
                <c:pt idx="1893">
                  <c:v>6.1257422745431001E-17</c:v>
                </c:pt>
                <c:pt idx="1894">
                  <c:v>6.1257422745431001E-17</c:v>
                </c:pt>
                <c:pt idx="1895">
                  <c:v>6.1257422745431001E-17</c:v>
                </c:pt>
                <c:pt idx="1896">
                  <c:v>6.1257422745431001E-17</c:v>
                </c:pt>
                <c:pt idx="1897">
                  <c:v>6.1257422745431001E-17</c:v>
                </c:pt>
                <c:pt idx="1898">
                  <c:v>6.1257422745431001E-17</c:v>
                </c:pt>
                <c:pt idx="1899">
                  <c:v>6.1257422745431001E-17</c:v>
                </c:pt>
                <c:pt idx="1900">
                  <c:v>6.1257422745431001E-17</c:v>
                </c:pt>
                <c:pt idx="1901">
                  <c:v>6.1257422745431001E-17</c:v>
                </c:pt>
                <c:pt idx="1902">
                  <c:v>6.1257422745431001E-17</c:v>
                </c:pt>
                <c:pt idx="1903">
                  <c:v>6.1257422745431001E-17</c:v>
                </c:pt>
                <c:pt idx="1904">
                  <c:v>6.1257422745431001E-17</c:v>
                </c:pt>
                <c:pt idx="1905">
                  <c:v>6.1257422745431001E-17</c:v>
                </c:pt>
                <c:pt idx="1906">
                  <c:v>6.1257422745431001E-17</c:v>
                </c:pt>
                <c:pt idx="1907">
                  <c:v>6.1257422745431001E-17</c:v>
                </c:pt>
                <c:pt idx="1908">
                  <c:v>6.1257422745431001E-17</c:v>
                </c:pt>
                <c:pt idx="1909">
                  <c:v>6.1257422745431001E-17</c:v>
                </c:pt>
                <c:pt idx="1910">
                  <c:v>6.1257422745431001E-17</c:v>
                </c:pt>
                <c:pt idx="1911">
                  <c:v>6.1257422745431001E-17</c:v>
                </c:pt>
                <c:pt idx="1912">
                  <c:v>6.1257422745431001E-17</c:v>
                </c:pt>
                <c:pt idx="1913">
                  <c:v>6.1257422745431001E-17</c:v>
                </c:pt>
                <c:pt idx="1914">
                  <c:v>6.1257422745431001E-17</c:v>
                </c:pt>
                <c:pt idx="1915">
                  <c:v>6.1257422745431001E-17</c:v>
                </c:pt>
                <c:pt idx="1916">
                  <c:v>6.1257422745431001E-17</c:v>
                </c:pt>
                <c:pt idx="1917">
                  <c:v>6.1257422745431001E-17</c:v>
                </c:pt>
                <c:pt idx="1918">
                  <c:v>6.1257422745431001E-17</c:v>
                </c:pt>
                <c:pt idx="1919">
                  <c:v>6.1257422745431001E-17</c:v>
                </c:pt>
                <c:pt idx="1920">
                  <c:v>6.1257422745431001E-17</c:v>
                </c:pt>
                <c:pt idx="1921">
                  <c:v>6.1257422745431001E-17</c:v>
                </c:pt>
                <c:pt idx="1922">
                  <c:v>6.1257422745431001E-17</c:v>
                </c:pt>
                <c:pt idx="1923">
                  <c:v>6.1257422745431001E-17</c:v>
                </c:pt>
                <c:pt idx="1924">
                  <c:v>6.1257422745431001E-17</c:v>
                </c:pt>
                <c:pt idx="1925">
                  <c:v>6.1257422745431001E-17</c:v>
                </c:pt>
                <c:pt idx="1926">
                  <c:v>6.1257422745431001E-17</c:v>
                </c:pt>
                <c:pt idx="1927">
                  <c:v>6.1257422745431001E-17</c:v>
                </c:pt>
                <c:pt idx="1928">
                  <c:v>6.1257422745431001E-17</c:v>
                </c:pt>
                <c:pt idx="1929">
                  <c:v>6.1257422745431001E-17</c:v>
                </c:pt>
                <c:pt idx="1930">
                  <c:v>6.1257422745431001E-17</c:v>
                </c:pt>
                <c:pt idx="1931">
                  <c:v>6.1257422745431001E-17</c:v>
                </c:pt>
                <c:pt idx="1932">
                  <c:v>6.1257422745431001E-17</c:v>
                </c:pt>
                <c:pt idx="1933">
                  <c:v>6.1257422745431001E-17</c:v>
                </c:pt>
                <c:pt idx="1934">
                  <c:v>6.1257422745431001E-17</c:v>
                </c:pt>
                <c:pt idx="1935">
                  <c:v>6.1257422745431001E-17</c:v>
                </c:pt>
                <c:pt idx="1936">
                  <c:v>6.1257422745431001E-17</c:v>
                </c:pt>
                <c:pt idx="1937">
                  <c:v>6.1257422745431001E-17</c:v>
                </c:pt>
                <c:pt idx="1938">
                  <c:v>6.1257422745431001E-17</c:v>
                </c:pt>
                <c:pt idx="1939">
                  <c:v>6.1257422745431001E-17</c:v>
                </c:pt>
                <c:pt idx="1940">
                  <c:v>6.1257422745431001E-17</c:v>
                </c:pt>
                <c:pt idx="1941">
                  <c:v>6.1257422745431001E-17</c:v>
                </c:pt>
                <c:pt idx="1942">
                  <c:v>6.1257422745431001E-17</c:v>
                </c:pt>
                <c:pt idx="1943">
                  <c:v>6.1257422745431001E-17</c:v>
                </c:pt>
                <c:pt idx="1944">
                  <c:v>6.1257422745431001E-17</c:v>
                </c:pt>
                <c:pt idx="1945">
                  <c:v>6.1257422745431001E-17</c:v>
                </c:pt>
                <c:pt idx="1946">
                  <c:v>6.1257422745431001E-17</c:v>
                </c:pt>
                <c:pt idx="1947">
                  <c:v>6.1257422745431001E-17</c:v>
                </c:pt>
                <c:pt idx="1948">
                  <c:v>6.1257422745431001E-17</c:v>
                </c:pt>
                <c:pt idx="1949">
                  <c:v>6.1257422745431001E-17</c:v>
                </c:pt>
                <c:pt idx="1950">
                  <c:v>6.1257422745431001E-17</c:v>
                </c:pt>
                <c:pt idx="1951">
                  <c:v>6.1257422745431001E-17</c:v>
                </c:pt>
                <c:pt idx="1952">
                  <c:v>6.1257422745431001E-17</c:v>
                </c:pt>
                <c:pt idx="1953">
                  <c:v>6.1257422745431001E-17</c:v>
                </c:pt>
                <c:pt idx="1954">
                  <c:v>6.1257422745431001E-17</c:v>
                </c:pt>
                <c:pt idx="1955">
                  <c:v>6.1257422745431001E-17</c:v>
                </c:pt>
                <c:pt idx="1956">
                  <c:v>6.1257422745431001E-17</c:v>
                </c:pt>
                <c:pt idx="1957">
                  <c:v>6.1257422745431001E-17</c:v>
                </c:pt>
                <c:pt idx="1958">
                  <c:v>6.1257422745431001E-17</c:v>
                </c:pt>
                <c:pt idx="1959">
                  <c:v>6.1257422745431001E-17</c:v>
                </c:pt>
                <c:pt idx="1960">
                  <c:v>6.1257422745431001E-17</c:v>
                </c:pt>
                <c:pt idx="1961">
                  <c:v>6.1257422745431001E-17</c:v>
                </c:pt>
                <c:pt idx="1962">
                  <c:v>6.1257422745431001E-17</c:v>
                </c:pt>
                <c:pt idx="1963">
                  <c:v>6.1257422745431001E-17</c:v>
                </c:pt>
                <c:pt idx="1964">
                  <c:v>6.1257422745431001E-17</c:v>
                </c:pt>
                <c:pt idx="1965">
                  <c:v>6.1257422745431001E-17</c:v>
                </c:pt>
                <c:pt idx="1966">
                  <c:v>6.1257422745431001E-17</c:v>
                </c:pt>
                <c:pt idx="1967">
                  <c:v>6.1257422745431001E-17</c:v>
                </c:pt>
                <c:pt idx="1968">
                  <c:v>6.1257422745431001E-17</c:v>
                </c:pt>
                <c:pt idx="1969">
                  <c:v>6.1257422745431001E-17</c:v>
                </c:pt>
                <c:pt idx="1970">
                  <c:v>6.1257422745431001E-17</c:v>
                </c:pt>
                <c:pt idx="1971">
                  <c:v>6.1257422745431001E-17</c:v>
                </c:pt>
                <c:pt idx="1972">
                  <c:v>6.1257422745431001E-17</c:v>
                </c:pt>
                <c:pt idx="1973">
                  <c:v>6.1257422745431001E-17</c:v>
                </c:pt>
                <c:pt idx="1974">
                  <c:v>6.1257422745431001E-17</c:v>
                </c:pt>
                <c:pt idx="1975">
                  <c:v>6.1257422745431001E-17</c:v>
                </c:pt>
                <c:pt idx="1976">
                  <c:v>6.1257422745431001E-17</c:v>
                </c:pt>
                <c:pt idx="1977">
                  <c:v>6.1257422745431001E-17</c:v>
                </c:pt>
                <c:pt idx="1978">
                  <c:v>6.1257422745431001E-17</c:v>
                </c:pt>
                <c:pt idx="1979">
                  <c:v>6.1257422745431001E-17</c:v>
                </c:pt>
                <c:pt idx="1980">
                  <c:v>6.1257422745431001E-17</c:v>
                </c:pt>
                <c:pt idx="1981">
                  <c:v>6.1257422745431001E-17</c:v>
                </c:pt>
                <c:pt idx="1982">
                  <c:v>6.1257422745431001E-17</c:v>
                </c:pt>
                <c:pt idx="1983">
                  <c:v>6.1257422745431001E-17</c:v>
                </c:pt>
                <c:pt idx="1984">
                  <c:v>6.1257422745431001E-17</c:v>
                </c:pt>
                <c:pt idx="1985">
                  <c:v>6.1257422745431001E-17</c:v>
                </c:pt>
                <c:pt idx="1986">
                  <c:v>6.1257422745431001E-17</c:v>
                </c:pt>
                <c:pt idx="1987">
                  <c:v>6.1257422745431001E-17</c:v>
                </c:pt>
                <c:pt idx="1988">
                  <c:v>6.1257422745431001E-17</c:v>
                </c:pt>
                <c:pt idx="1989">
                  <c:v>6.1257422745431001E-17</c:v>
                </c:pt>
                <c:pt idx="1990">
                  <c:v>6.1257422745431001E-17</c:v>
                </c:pt>
                <c:pt idx="1991">
                  <c:v>6.1257422745431001E-17</c:v>
                </c:pt>
                <c:pt idx="1992">
                  <c:v>6.1257422745431001E-17</c:v>
                </c:pt>
                <c:pt idx="1993">
                  <c:v>6.1257422745431001E-17</c:v>
                </c:pt>
                <c:pt idx="1994">
                  <c:v>6.1257422745431001E-17</c:v>
                </c:pt>
                <c:pt idx="1995">
                  <c:v>6.1257422745431001E-17</c:v>
                </c:pt>
                <c:pt idx="1996">
                  <c:v>6.1257422745431001E-17</c:v>
                </c:pt>
                <c:pt idx="1997">
                  <c:v>6.1257422745431001E-17</c:v>
                </c:pt>
                <c:pt idx="1998">
                  <c:v>6.1257422745431001E-17</c:v>
                </c:pt>
                <c:pt idx="1999">
                  <c:v>6.1257422745431001E-17</c:v>
                </c:pt>
                <c:pt idx="2000">
                  <c:v>6.1257422745431001E-17</c:v>
                </c:pt>
                <c:pt idx="2001">
                  <c:v>6.1257422745431001E-17</c:v>
                </c:pt>
                <c:pt idx="2002">
                  <c:v>6.1257422745431001E-17</c:v>
                </c:pt>
                <c:pt idx="2003">
                  <c:v>6.1257422745431001E-17</c:v>
                </c:pt>
                <c:pt idx="2004">
                  <c:v>6.1257422745431001E-17</c:v>
                </c:pt>
                <c:pt idx="2005">
                  <c:v>6.1257422745431001E-17</c:v>
                </c:pt>
                <c:pt idx="2006">
                  <c:v>6.1257422745431001E-17</c:v>
                </c:pt>
                <c:pt idx="2007">
                  <c:v>6.1257422745431001E-17</c:v>
                </c:pt>
                <c:pt idx="2008">
                  <c:v>6.1257422745431001E-17</c:v>
                </c:pt>
                <c:pt idx="2009">
                  <c:v>6.1257422745431001E-17</c:v>
                </c:pt>
                <c:pt idx="2010">
                  <c:v>6.1257422745431001E-17</c:v>
                </c:pt>
                <c:pt idx="2011">
                  <c:v>6.1257422745431001E-17</c:v>
                </c:pt>
                <c:pt idx="2012">
                  <c:v>6.1257422745431001E-17</c:v>
                </c:pt>
                <c:pt idx="2013">
                  <c:v>6.1257422745431001E-17</c:v>
                </c:pt>
                <c:pt idx="2014">
                  <c:v>6.1257422745431001E-17</c:v>
                </c:pt>
                <c:pt idx="2015">
                  <c:v>6.1257422745431001E-17</c:v>
                </c:pt>
                <c:pt idx="2016">
                  <c:v>6.1257422745431001E-17</c:v>
                </c:pt>
                <c:pt idx="2017">
                  <c:v>6.1257422745431001E-17</c:v>
                </c:pt>
                <c:pt idx="2018">
                  <c:v>6.1257422745431001E-17</c:v>
                </c:pt>
                <c:pt idx="2019">
                  <c:v>6.1257422745431001E-17</c:v>
                </c:pt>
              </c:numCache>
            </c:numRef>
          </c:xVal>
          <c:yVal>
            <c:numRef>
              <c:f>MMI!$BV$5:$BV$2024</c:f>
              <c:numCache>
                <c:formatCode>General</c:formatCode>
                <c:ptCount val="2020"/>
                <c:pt idx="0">
                  <c:v>1</c:v>
                </c:pt>
                <c:pt idx="1">
                  <c:v>0.94862246302966435</c:v>
                </c:pt>
                <c:pt idx="2">
                  <c:v>0.89724492605932871</c:v>
                </c:pt>
                <c:pt idx="3">
                  <c:v>0.84586738908899295</c:v>
                </c:pt>
                <c:pt idx="4">
                  <c:v>0.79448985211865741</c:v>
                </c:pt>
                <c:pt idx="5">
                  <c:v>0.74311231514832177</c:v>
                </c:pt>
                <c:pt idx="6">
                  <c:v>0.69173477817798612</c:v>
                </c:pt>
                <c:pt idx="7">
                  <c:v>0.64035724120765036</c:v>
                </c:pt>
                <c:pt idx="8">
                  <c:v>0.58897970423731472</c:v>
                </c:pt>
                <c:pt idx="9">
                  <c:v>0.53760216726697918</c:v>
                </c:pt>
                <c:pt idx="10">
                  <c:v>0.48622463029664342</c:v>
                </c:pt>
                <c:pt idx="11">
                  <c:v>0.43484709332630772</c:v>
                </c:pt>
                <c:pt idx="12">
                  <c:v>0.38346955635597213</c:v>
                </c:pt>
                <c:pt idx="13">
                  <c:v>0.33209201938563654</c:v>
                </c:pt>
                <c:pt idx="14">
                  <c:v>0.28071448241530084</c:v>
                </c:pt>
                <c:pt idx="15">
                  <c:v>0.22933694544496513</c:v>
                </c:pt>
                <c:pt idx="16">
                  <c:v>0.17795940847462949</c:v>
                </c:pt>
                <c:pt idx="17">
                  <c:v>0.1265818715042939</c:v>
                </c:pt>
                <c:pt idx="18">
                  <c:v>7.5204334533958195E-2</c:v>
                </c:pt>
                <c:pt idx="19">
                  <c:v>2.3826797563622659E-2</c:v>
                </c:pt>
                <c:pt idx="20">
                  <c:v>-2.7550739406713098E-2</c:v>
                </c:pt>
                <c:pt idx="21">
                  <c:v>-7.8928276377048689E-2</c:v>
                </c:pt>
                <c:pt idx="22">
                  <c:v>-0.13030581334738445</c:v>
                </c:pt>
                <c:pt idx="23">
                  <c:v>-0.18168335031771998</c:v>
                </c:pt>
                <c:pt idx="24">
                  <c:v>-0.23306088728805574</c:v>
                </c:pt>
                <c:pt idx="25">
                  <c:v>-0.28443842425839128</c:v>
                </c:pt>
                <c:pt idx="26">
                  <c:v>-0.33581596122872703</c:v>
                </c:pt>
                <c:pt idx="27">
                  <c:v>-0.38719349819906257</c:v>
                </c:pt>
                <c:pt idx="28">
                  <c:v>-0.43857103516939833</c:v>
                </c:pt>
                <c:pt idx="29">
                  <c:v>-0.48994857213973386</c:v>
                </c:pt>
                <c:pt idx="30">
                  <c:v>-0.54132610911006962</c:v>
                </c:pt>
                <c:pt idx="31">
                  <c:v>-0.59270364608040527</c:v>
                </c:pt>
                <c:pt idx="32">
                  <c:v>-0.64408118305074102</c:v>
                </c:pt>
                <c:pt idx="33">
                  <c:v>-0.69545872002107656</c:v>
                </c:pt>
                <c:pt idx="34">
                  <c:v>-0.74683625699141232</c:v>
                </c:pt>
                <c:pt idx="35">
                  <c:v>-0.79821379396174785</c:v>
                </c:pt>
                <c:pt idx="36">
                  <c:v>-0.84959133093208361</c:v>
                </c:pt>
                <c:pt idx="37">
                  <c:v>-0.90096886790241915</c:v>
                </c:pt>
                <c:pt idx="38">
                  <c:v>-0.85976728223319887</c:v>
                </c:pt>
                <c:pt idx="39">
                  <c:v>-0.81856569656397848</c:v>
                </c:pt>
                <c:pt idx="40">
                  <c:v>-0.7773641108947581</c:v>
                </c:pt>
                <c:pt idx="41">
                  <c:v>-0.73616252522553782</c:v>
                </c:pt>
                <c:pt idx="42">
                  <c:v>-0.69496093955631755</c:v>
                </c:pt>
                <c:pt idx="43">
                  <c:v>-0.65375935388709716</c:v>
                </c:pt>
                <c:pt idx="44">
                  <c:v>-0.61255776821787666</c:v>
                </c:pt>
                <c:pt idx="45">
                  <c:v>-0.57135618254865639</c:v>
                </c:pt>
                <c:pt idx="46">
                  <c:v>-0.53015459687943611</c:v>
                </c:pt>
                <c:pt idx="47">
                  <c:v>-0.48895301121021573</c:v>
                </c:pt>
                <c:pt idx="48">
                  <c:v>-0.44775142554099534</c:v>
                </c:pt>
                <c:pt idx="49">
                  <c:v>-0.40654983987177506</c:v>
                </c:pt>
                <c:pt idx="50">
                  <c:v>-0.36534825420255479</c:v>
                </c:pt>
                <c:pt idx="51">
                  <c:v>-0.3241466685333344</c:v>
                </c:pt>
                <c:pt idx="52">
                  <c:v>-0.28294508286411402</c:v>
                </c:pt>
                <c:pt idx="53">
                  <c:v>-0.24174349719489374</c:v>
                </c:pt>
                <c:pt idx="54">
                  <c:v>-0.20054191152567341</c:v>
                </c:pt>
                <c:pt idx="55">
                  <c:v>-0.15934032585645302</c:v>
                </c:pt>
                <c:pt idx="56">
                  <c:v>-0.11813874018723275</c:v>
                </c:pt>
                <c:pt idx="57">
                  <c:v>-7.6937154518012363E-2</c:v>
                </c:pt>
                <c:pt idx="58">
                  <c:v>-3.5735568848792088E-2</c:v>
                </c:pt>
                <c:pt idx="59">
                  <c:v>5.4660168204283544E-3</c:v>
                </c:pt>
                <c:pt idx="60">
                  <c:v>4.666760248964863E-2</c:v>
                </c:pt>
                <c:pt idx="61">
                  <c:v>8.7869188158869016E-2</c:v>
                </c:pt>
                <c:pt idx="62">
                  <c:v>0.12907077382808929</c:v>
                </c:pt>
                <c:pt idx="63">
                  <c:v>0.17027235949730968</c:v>
                </c:pt>
                <c:pt idx="64">
                  <c:v>0.21147394516652998</c:v>
                </c:pt>
                <c:pt idx="65">
                  <c:v>0.25267553083575034</c:v>
                </c:pt>
                <c:pt idx="66">
                  <c:v>0.29387711650497061</c:v>
                </c:pt>
                <c:pt idx="67">
                  <c:v>0.33507870217419106</c:v>
                </c:pt>
                <c:pt idx="68">
                  <c:v>0.37628028784341133</c:v>
                </c:pt>
                <c:pt idx="69">
                  <c:v>0.41748187351263172</c:v>
                </c:pt>
                <c:pt idx="70">
                  <c:v>0.45868345918185199</c:v>
                </c:pt>
                <c:pt idx="71">
                  <c:v>0.49988504485107244</c:v>
                </c:pt>
                <c:pt idx="72">
                  <c:v>0.54108663052029271</c:v>
                </c:pt>
                <c:pt idx="73">
                  <c:v>0.5822882161895131</c:v>
                </c:pt>
                <c:pt idx="74">
                  <c:v>0.62348980185873337</c:v>
                </c:pt>
                <c:pt idx="75">
                  <c:v>0.60062464683670502</c:v>
                </c:pt>
                <c:pt idx="76">
                  <c:v>0.57775949181467678</c:v>
                </c:pt>
                <c:pt idx="77">
                  <c:v>0.55489433679264843</c:v>
                </c:pt>
                <c:pt idx="78">
                  <c:v>0.53202918177062009</c:v>
                </c:pt>
                <c:pt idx="79">
                  <c:v>0.50916402674859174</c:v>
                </c:pt>
                <c:pt idx="80">
                  <c:v>0.48629887172656344</c:v>
                </c:pt>
                <c:pt idx="81">
                  <c:v>0.46343371670453515</c:v>
                </c:pt>
                <c:pt idx="82">
                  <c:v>0.4405685616825068</c:v>
                </c:pt>
                <c:pt idx="83">
                  <c:v>0.4177034066604785</c:v>
                </c:pt>
                <c:pt idx="84">
                  <c:v>0.39483825163845021</c:v>
                </c:pt>
                <c:pt idx="85">
                  <c:v>0.37197309661642181</c:v>
                </c:pt>
                <c:pt idx="86">
                  <c:v>0.34910794159439357</c:v>
                </c:pt>
                <c:pt idx="87">
                  <c:v>0.32624278657236522</c:v>
                </c:pt>
                <c:pt idx="88">
                  <c:v>0.30337763155033692</c:v>
                </c:pt>
                <c:pt idx="89">
                  <c:v>0.28051247652830857</c:v>
                </c:pt>
                <c:pt idx="90">
                  <c:v>0.25764732150628028</c:v>
                </c:pt>
                <c:pt idx="91">
                  <c:v>0.23478216648425196</c:v>
                </c:pt>
                <c:pt idx="92">
                  <c:v>0.21191701146222364</c:v>
                </c:pt>
                <c:pt idx="93">
                  <c:v>0.18905185644019534</c:v>
                </c:pt>
                <c:pt idx="94">
                  <c:v>0.16618670141816699</c:v>
                </c:pt>
                <c:pt idx="95">
                  <c:v>0.1433215463961387</c:v>
                </c:pt>
                <c:pt idx="96">
                  <c:v>0.12045639137411038</c:v>
                </c:pt>
                <c:pt idx="97">
                  <c:v>9.7591236352082056E-2</c:v>
                </c:pt>
                <c:pt idx="98">
                  <c:v>7.4726081330053706E-2</c:v>
                </c:pt>
                <c:pt idx="99">
                  <c:v>5.186092630802544E-2</c:v>
                </c:pt>
                <c:pt idx="100">
                  <c:v>2.8995771285997063E-2</c:v>
                </c:pt>
                <c:pt idx="101">
                  <c:v>6.1306162639687967E-3</c:v>
                </c:pt>
                <c:pt idx="102">
                  <c:v>-1.6734538758059581E-2</c:v>
                </c:pt>
                <c:pt idx="103">
                  <c:v>-3.9599693780087847E-2</c:v>
                </c:pt>
                <c:pt idx="104">
                  <c:v>-6.2464848802116196E-2</c:v>
                </c:pt>
                <c:pt idx="105">
                  <c:v>-8.533000382414449E-2</c:v>
                </c:pt>
                <c:pt idx="106">
                  <c:v>-0.10819515884617284</c:v>
                </c:pt>
                <c:pt idx="107">
                  <c:v>-0.13106031386820111</c:v>
                </c:pt>
                <c:pt idx="108">
                  <c:v>-0.15392546889022948</c:v>
                </c:pt>
                <c:pt idx="109">
                  <c:v>-0.17679062391225775</c:v>
                </c:pt>
                <c:pt idx="110">
                  <c:v>-0.19965577893428613</c:v>
                </c:pt>
                <c:pt idx="111">
                  <c:v>-0.22252093395631439</c:v>
                </c:pt>
                <c:pt idx="112">
                  <c:v>-0.22252093395631442</c:v>
                </c:pt>
                <c:pt idx="113">
                  <c:v>-0.22252093395631439</c:v>
                </c:pt>
                <c:pt idx="114">
                  <c:v>-0.22252093395631439</c:v>
                </c:pt>
                <c:pt idx="115">
                  <c:v>-0.22252093395631439</c:v>
                </c:pt>
                <c:pt idx="116">
                  <c:v>-0.22252093395631442</c:v>
                </c:pt>
                <c:pt idx="117">
                  <c:v>-0.22252093395631442</c:v>
                </c:pt>
                <c:pt idx="118">
                  <c:v>-0.22252093395631439</c:v>
                </c:pt>
                <c:pt idx="119">
                  <c:v>-0.22252093395631442</c:v>
                </c:pt>
                <c:pt idx="120">
                  <c:v>-0.22252093395631445</c:v>
                </c:pt>
                <c:pt idx="121">
                  <c:v>-0.22252093395631442</c:v>
                </c:pt>
                <c:pt idx="122">
                  <c:v>-0.22252093395631442</c:v>
                </c:pt>
                <c:pt idx="123">
                  <c:v>-0.22252093395631442</c:v>
                </c:pt>
                <c:pt idx="124">
                  <c:v>-0.22252093395631445</c:v>
                </c:pt>
                <c:pt idx="125">
                  <c:v>-0.22252093395631445</c:v>
                </c:pt>
                <c:pt idx="126">
                  <c:v>-0.22252093395631442</c:v>
                </c:pt>
                <c:pt idx="127">
                  <c:v>-0.22252093395631445</c:v>
                </c:pt>
                <c:pt idx="128">
                  <c:v>-0.22252093395631445</c:v>
                </c:pt>
                <c:pt idx="129">
                  <c:v>-0.22252093395631445</c:v>
                </c:pt>
                <c:pt idx="130">
                  <c:v>-0.22252093395631445</c:v>
                </c:pt>
                <c:pt idx="131">
                  <c:v>-0.22252093395631445</c:v>
                </c:pt>
                <c:pt idx="132">
                  <c:v>-0.22252093395631445</c:v>
                </c:pt>
                <c:pt idx="133">
                  <c:v>-0.22252093395631445</c:v>
                </c:pt>
                <c:pt idx="134">
                  <c:v>-0.22252093395631445</c:v>
                </c:pt>
                <c:pt idx="135">
                  <c:v>-0.22252093395631448</c:v>
                </c:pt>
                <c:pt idx="136">
                  <c:v>-0.22252093395631445</c:v>
                </c:pt>
                <c:pt idx="137">
                  <c:v>-0.22252093395631448</c:v>
                </c:pt>
                <c:pt idx="138">
                  <c:v>-0.22252093395631448</c:v>
                </c:pt>
                <c:pt idx="139">
                  <c:v>-0.2225209339563145</c:v>
                </c:pt>
                <c:pt idx="140">
                  <c:v>-0.22252093395631448</c:v>
                </c:pt>
                <c:pt idx="141">
                  <c:v>-0.2225209339563145</c:v>
                </c:pt>
                <c:pt idx="142">
                  <c:v>-0.22252093395631448</c:v>
                </c:pt>
                <c:pt idx="143">
                  <c:v>-0.2225209339563145</c:v>
                </c:pt>
                <c:pt idx="144">
                  <c:v>-0.2225209339563145</c:v>
                </c:pt>
                <c:pt idx="145">
                  <c:v>-0.22252093395631448</c:v>
                </c:pt>
                <c:pt idx="146">
                  <c:v>-0.2225209339563145</c:v>
                </c:pt>
                <c:pt idx="147">
                  <c:v>-0.22252093395631448</c:v>
                </c:pt>
                <c:pt idx="148">
                  <c:v>-0.2225209339563145</c:v>
                </c:pt>
                <c:pt idx="149">
                  <c:v>-0.19965577893428618</c:v>
                </c:pt>
                <c:pt idx="150">
                  <c:v>-0.17679062391225786</c:v>
                </c:pt>
                <c:pt idx="151">
                  <c:v>-0.15392546889022951</c:v>
                </c:pt>
                <c:pt idx="152">
                  <c:v>-0.13106031386820122</c:v>
                </c:pt>
                <c:pt idx="153">
                  <c:v>-0.10819515884617291</c:v>
                </c:pt>
                <c:pt idx="154">
                  <c:v>-8.5330003824144546E-2</c:v>
                </c:pt>
                <c:pt idx="155">
                  <c:v>-6.2464848802116224E-2</c:v>
                </c:pt>
                <c:pt idx="156">
                  <c:v>-3.9599693780087902E-2</c:v>
                </c:pt>
                <c:pt idx="157">
                  <c:v>-1.6734538758059608E-2</c:v>
                </c:pt>
                <c:pt idx="158">
                  <c:v>6.1306162639687412E-3</c:v>
                </c:pt>
                <c:pt idx="159">
                  <c:v>2.8995771285997091E-2</c:v>
                </c:pt>
                <c:pt idx="160">
                  <c:v>5.1860926308025412E-2</c:v>
                </c:pt>
                <c:pt idx="161">
                  <c:v>7.4726081330053706E-2</c:v>
                </c:pt>
                <c:pt idx="162">
                  <c:v>9.7591236352082056E-2</c:v>
                </c:pt>
                <c:pt idx="163">
                  <c:v>0.12045639137411038</c:v>
                </c:pt>
                <c:pt idx="164">
                  <c:v>0.1433215463961387</c:v>
                </c:pt>
                <c:pt idx="165">
                  <c:v>0.16618670141816699</c:v>
                </c:pt>
                <c:pt idx="166">
                  <c:v>0.18905185644019534</c:v>
                </c:pt>
                <c:pt idx="167">
                  <c:v>0.21191701146222364</c:v>
                </c:pt>
                <c:pt idx="168">
                  <c:v>0.23478216648425199</c:v>
                </c:pt>
                <c:pt idx="169">
                  <c:v>0.25764732150628028</c:v>
                </c:pt>
                <c:pt idx="170">
                  <c:v>0.28051247652830869</c:v>
                </c:pt>
                <c:pt idx="171">
                  <c:v>0.30337763155033692</c:v>
                </c:pt>
                <c:pt idx="172">
                  <c:v>0.32624278657236533</c:v>
                </c:pt>
                <c:pt idx="173">
                  <c:v>0.34910794159439357</c:v>
                </c:pt>
                <c:pt idx="174">
                  <c:v>0.37197309661642197</c:v>
                </c:pt>
                <c:pt idx="175">
                  <c:v>0.39483825163845021</c:v>
                </c:pt>
                <c:pt idx="176">
                  <c:v>0.41770340666047862</c:v>
                </c:pt>
                <c:pt idx="177">
                  <c:v>0.44056856168250685</c:v>
                </c:pt>
                <c:pt idx="178">
                  <c:v>0.46343371670453526</c:v>
                </c:pt>
                <c:pt idx="179">
                  <c:v>0.48629887172656355</c:v>
                </c:pt>
                <c:pt idx="180">
                  <c:v>0.50916402674859185</c:v>
                </c:pt>
                <c:pt idx="181">
                  <c:v>0.5320291817706202</c:v>
                </c:pt>
                <c:pt idx="182">
                  <c:v>0.55489433679264855</c:v>
                </c:pt>
                <c:pt idx="183">
                  <c:v>0.5777594918146769</c:v>
                </c:pt>
                <c:pt idx="184">
                  <c:v>0.60062464683670513</c:v>
                </c:pt>
                <c:pt idx="185">
                  <c:v>0.62348980185873348</c:v>
                </c:pt>
                <c:pt idx="186">
                  <c:v>0.5822882161895131</c:v>
                </c:pt>
                <c:pt idx="187">
                  <c:v>0.54108663052029282</c:v>
                </c:pt>
                <c:pt idx="188">
                  <c:v>0.49988504485107244</c:v>
                </c:pt>
                <c:pt idx="189">
                  <c:v>0.4586834591818521</c:v>
                </c:pt>
                <c:pt idx="190">
                  <c:v>0.41748187351263177</c:v>
                </c:pt>
                <c:pt idx="191">
                  <c:v>0.37628028784341144</c:v>
                </c:pt>
                <c:pt idx="192">
                  <c:v>0.335078702174191</c:v>
                </c:pt>
                <c:pt idx="193">
                  <c:v>0.29387711650497073</c:v>
                </c:pt>
                <c:pt idx="194">
                  <c:v>0.25267553083575045</c:v>
                </c:pt>
                <c:pt idx="195">
                  <c:v>0.21147394516653004</c:v>
                </c:pt>
                <c:pt idx="196">
                  <c:v>0.17027235949730968</c:v>
                </c:pt>
                <c:pt idx="197">
                  <c:v>0.12907077382808935</c:v>
                </c:pt>
                <c:pt idx="198">
                  <c:v>8.7869188158869072E-2</c:v>
                </c:pt>
                <c:pt idx="199">
                  <c:v>4.6667602489648685E-2</c:v>
                </c:pt>
                <c:pt idx="200">
                  <c:v>5.4660168204282988E-3</c:v>
                </c:pt>
                <c:pt idx="201">
                  <c:v>-3.5735568848792032E-2</c:v>
                </c:pt>
                <c:pt idx="202">
                  <c:v>-7.6937154518012363E-2</c:v>
                </c:pt>
                <c:pt idx="203">
                  <c:v>-0.11813874018723269</c:v>
                </c:pt>
                <c:pt idx="204">
                  <c:v>-0.15934032585645297</c:v>
                </c:pt>
                <c:pt idx="205">
                  <c:v>-0.20054191152567336</c:v>
                </c:pt>
                <c:pt idx="206">
                  <c:v>-0.24174349719489369</c:v>
                </c:pt>
                <c:pt idx="207">
                  <c:v>-0.28294508286411413</c:v>
                </c:pt>
                <c:pt idx="208">
                  <c:v>-0.32414666853333435</c:v>
                </c:pt>
                <c:pt idx="209">
                  <c:v>-0.36534825420255479</c:v>
                </c:pt>
                <c:pt idx="210">
                  <c:v>-0.40654983987177501</c:v>
                </c:pt>
                <c:pt idx="211">
                  <c:v>-0.44775142554099545</c:v>
                </c:pt>
                <c:pt idx="212">
                  <c:v>-0.48895301121021573</c:v>
                </c:pt>
                <c:pt idx="213">
                  <c:v>-0.53015459687943611</c:v>
                </c:pt>
                <c:pt idx="214">
                  <c:v>-0.57135618254865639</c:v>
                </c:pt>
                <c:pt idx="215">
                  <c:v>-0.61255776821787677</c:v>
                </c:pt>
                <c:pt idx="216">
                  <c:v>-0.65375935388709716</c:v>
                </c:pt>
                <c:pt idx="217">
                  <c:v>-0.69496093955631755</c:v>
                </c:pt>
                <c:pt idx="218">
                  <c:v>-0.73616252522553782</c:v>
                </c:pt>
                <c:pt idx="219">
                  <c:v>-0.77736411089475821</c:v>
                </c:pt>
                <c:pt idx="220">
                  <c:v>-0.81856569656397848</c:v>
                </c:pt>
                <c:pt idx="221">
                  <c:v>-0.85976728223319887</c:v>
                </c:pt>
                <c:pt idx="222">
                  <c:v>-0.90096886790241915</c:v>
                </c:pt>
                <c:pt idx="223">
                  <c:v>-0.8495913309320835</c:v>
                </c:pt>
                <c:pt idx="224">
                  <c:v>-0.79821379396174785</c:v>
                </c:pt>
                <c:pt idx="225">
                  <c:v>-0.74683625699141221</c:v>
                </c:pt>
                <c:pt idx="226">
                  <c:v>-0.69545872002107656</c:v>
                </c:pt>
                <c:pt idx="227">
                  <c:v>-0.64408118305074091</c:v>
                </c:pt>
                <c:pt idx="228">
                  <c:v>-0.59270364608040527</c:v>
                </c:pt>
                <c:pt idx="229">
                  <c:v>-0.5413261091100694</c:v>
                </c:pt>
                <c:pt idx="230">
                  <c:v>-0.48994857213973386</c:v>
                </c:pt>
                <c:pt idx="231">
                  <c:v>-0.43857103516939827</c:v>
                </c:pt>
                <c:pt idx="232">
                  <c:v>-0.38719349819906257</c:v>
                </c:pt>
                <c:pt idx="233">
                  <c:v>-0.33581596122872687</c:v>
                </c:pt>
                <c:pt idx="234">
                  <c:v>-0.28443842425839128</c:v>
                </c:pt>
                <c:pt idx="235">
                  <c:v>-0.23306088728805568</c:v>
                </c:pt>
                <c:pt idx="236">
                  <c:v>-0.18168335031771998</c:v>
                </c:pt>
                <c:pt idx="237">
                  <c:v>-0.13030581334738428</c:v>
                </c:pt>
                <c:pt idx="238">
                  <c:v>-7.8928276377048689E-2</c:v>
                </c:pt>
                <c:pt idx="239">
                  <c:v>-2.7550739406713043E-2</c:v>
                </c:pt>
                <c:pt idx="240">
                  <c:v>2.3826797563622659E-2</c:v>
                </c:pt>
                <c:pt idx="241">
                  <c:v>7.5204334533958195E-2</c:v>
                </c:pt>
                <c:pt idx="242">
                  <c:v>0.12658187150429395</c:v>
                </c:pt>
                <c:pt idx="243">
                  <c:v>0.17795940847462949</c:v>
                </c:pt>
                <c:pt idx="244">
                  <c:v>0.2293369454449653</c:v>
                </c:pt>
                <c:pt idx="245">
                  <c:v>0.28071448241530084</c:v>
                </c:pt>
                <c:pt idx="246">
                  <c:v>0.33209201938563659</c:v>
                </c:pt>
                <c:pt idx="247">
                  <c:v>0.38346955635597213</c:v>
                </c:pt>
                <c:pt idx="248">
                  <c:v>0.43484709332630789</c:v>
                </c:pt>
                <c:pt idx="249">
                  <c:v>0.48622463029664342</c:v>
                </c:pt>
                <c:pt idx="250">
                  <c:v>0.53760216726697918</c:v>
                </c:pt>
                <c:pt idx="251">
                  <c:v>0.58897970423731472</c:v>
                </c:pt>
                <c:pt idx="252">
                  <c:v>0.64035724120765058</c:v>
                </c:pt>
                <c:pt idx="253">
                  <c:v>0.69173477817798612</c:v>
                </c:pt>
                <c:pt idx="254">
                  <c:v>0.74311231514832188</c:v>
                </c:pt>
                <c:pt idx="255">
                  <c:v>0.79448985211865741</c:v>
                </c:pt>
                <c:pt idx="256">
                  <c:v>0.84586738908899317</c:v>
                </c:pt>
                <c:pt idx="257">
                  <c:v>0.89724492605932871</c:v>
                </c:pt>
                <c:pt idx="258">
                  <c:v>0.94862246302966446</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02-A2BB-4FCF-BE77-ED198292FF50}"/>
            </c:ext>
          </c:extLst>
        </c:ser>
        <c:ser>
          <c:idx val="9"/>
          <c:order val="9"/>
          <c:tx>
            <c:strRef>
              <c:f>MMI!$CC$5:$CC$1003</c:f>
              <c:strCache>
                <c:ptCount val="99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strCache>
            </c:strRef>
          </c:tx>
          <c:spPr>
            <a:ln w="28575">
              <a:noFill/>
            </a:ln>
            <a:effectLst/>
          </c:spPr>
          <c:marker>
            <c:symbol val="none"/>
          </c:marker>
          <c:dLbls>
            <c:dLbl>
              <c:idx val="0"/>
              <c:tx>
                <c:rich>
                  <a:bodyPr/>
                  <a:lstStyle/>
                  <a:p>
                    <a:fld id="{B33EEA2D-184F-46E7-8CDB-46E4C7B326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3E8-46B0-8385-D690D02F4CBB}"/>
                </c:ext>
              </c:extLst>
            </c:dLbl>
            <c:dLbl>
              <c:idx val="1"/>
              <c:tx>
                <c:rich>
                  <a:bodyPr/>
                  <a:lstStyle/>
                  <a:p>
                    <a:fld id="{53FDEA12-5A14-445D-A0D9-1B98A4FDCE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E8-46B0-8385-D690D02F4CBB}"/>
                </c:ext>
              </c:extLst>
            </c:dLbl>
            <c:dLbl>
              <c:idx val="2"/>
              <c:tx>
                <c:rich>
                  <a:bodyPr/>
                  <a:lstStyle/>
                  <a:p>
                    <a:fld id="{C7776F92-35F5-4A39-B495-B8CA7D98CD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E8-46B0-8385-D690D02F4CBB}"/>
                </c:ext>
              </c:extLst>
            </c:dLbl>
            <c:dLbl>
              <c:idx val="3"/>
              <c:tx>
                <c:rich>
                  <a:bodyPr/>
                  <a:lstStyle/>
                  <a:p>
                    <a:fld id="{2107EEB2-56A8-4305-92D4-702D238F43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E8-46B0-8385-D690D02F4CBB}"/>
                </c:ext>
              </c:extLst>
            </c:dLbl>
            <c:dLbl>
              <c:idx val="4"/>
              <c:tx>
                <c:rich>
                  <a:bodyPr/>
                  <a:lstStyle/>
                  <a:p>
                    <a:fld id="{356194B2-8A03-4BF4-BAE7-87724BAAA7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E8-46B0-8385-D690D02F4CBB}"/>
                </c:ext>
              </c:extLst>
            </c:dLbl>
            <c:dLbl>
              <c:idx val="5"/>
              <c:tx>
                <c:rich>
                  <a:bodyPr/>
                  <a:lstStyle/>
                  <a:p>
                    <a:fld id="{731CCA83-4B43-48AB-9197-8B6E37E05A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E8-46B0-8385-D690D02F4CBB}"/>
                </c:ext>
              </c:extLst>
            </c:dLbl>
            <c:dLbl>
              <c:idx val="6"/>
              <c:tx>
                <c:rich>
                  <a:bodyPr/>
                  <a:lstStyle/>
                  <a:p>
                    <a:fld id="{3A32D405-A1B6-46A8-BD5D-D0073CDED6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E8-46B0-8385-D690D02F4CBB}"/>
                </c:ext>
              </c:extLst>
            </c:dLbl>
            <c:dLbl>
              <c:idx val="7"/>
              <c:tx>
                <c:rich>
                  <a:bodyPr/>
                  <a:lstStyle/>
                  <a:p>
                    <a:fld id="{2BD719D9-D306-4933-9F62-07020506E4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E8-46B0-8385-D690D02F4CBB}"/>
                </c:ext>
              </c:extLst>
            </c:dLbl>
            <c:dLbl>
              <c:idx val="8"/>
              <c:tx>
                <c:rich>
                  <a:bodyPr/>
                  <a:lstStyle/>
                  <a:p>
                    <a:fld id="{277EDCD9-11EF-43EB-8FB6-D7A7076C04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E8-46B0-8385-D690D02F4CBB}"/>
                </c:ext>
              </c:extLst>
            </c:dLbl>
            <c:dLbl>
              <c:idx val="9"/>
              <c:tx>
                <c:rich>
                  <a:bodyPr/>
                  <a:lstStyle/>
                  <a:p>
                    <a:fld id="{3600B3D6-C9C4-4AB9-9F9B-D29EEDF04D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E8-46B0-8385-D690D02F4CBB}"/>
                </c:ext>
              </c:extLst>
            </c:dLbl>
            <c:dLbl>
              <c:idx val="10"/>
              <c:tx>
                <c:rich>
                  <a:bodyPr/>
                  <a:lstStyle/>
                  <a:p>
                    <a:fld id="{534775E6-093A-403E-B6D7-ACB026B4A0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E8-46B0-8385-D690D02F4CBB}"/>
                </c:ext>
              </c:extLst>
            </c:dLbl>
            <c:dLbl>
              <c:idx val="11"/>
              <c:tx>
                <c:rich>
                  <a:bodyPr/>
                  <a:lstStyle/>
                  <a:p>
                    <a:fld id="{61E9512B-69CF-47C0-899E-75312D6027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E8-46B0-8385-D690D02F4CBB}"/>
                </c:ext>
              </c:extLst>
            </c:dLbl>
            <c:dLbl>
              <c:idx val="12"/>
              <c:tx>
                <c:rich>
                  <a:bodyPr/>
                  <a:lstStyle/>
                  <a:p>
                    <a:fld id="{C4404A06-0DD2-457B-9E04-4914AB1F3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E8-46B0-8385-D690D02F4CBB}"/>
                </c:ext>
              </c:extLst>
            </c:dLbl>
            <c:dLbl>
              <c:idx val="13"/>
              <c:tx>
                <c:rich>
                  <a:bodyPr/>
                  <a:lstStyle/>
                  <a:p>
                    <a:fld id="{9C8BD000-9448-46F9-A6EF-0FB82ADA95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E8-46B0-8385-D690D02F4CBB}"/>
                </c:ext>
              </c:extLst>
            </c:dLbl>
            <c:dLbl>
              <c:idx val="14"/>
              <c:tx>
                <c:rich>
                  <a:bodyPr/>
                  <a:lstStyle/>
                  <a:p>
                    <a:fld id="{B7AB2D17-8F1A-4958-86DB-4B15280BC0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3E8-46B0-8385-D690D02F4CBB}"/>
                </c:ext>
              </c:extLst>
            </c:dLbl>
            <c:dLbl>
              <c:idx val="15"/>
              <c:tx>
                <c:rich>
                  <a:bodyPr/>
                  <a:lstStyle/>
                  <a:p>
                    <a:fld id="{B79B27B1-0160-4A1C-B730-72F72C2C0C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3E8-46B0-8385-D690D02F4CBB}"/>
                </c:ext>
              </c:extLst>
            </c:dLbl>
            <c:dLbl>
              <c:idx val="16"/>
              <c:tx>
                <c:rich>
                  <a:bodyPr/>
                  <a:lstStyle/>
                  <a:p>
                    <a:fld id="{F2F74856-B8D3-42A3-BBE3-71FE2BC00A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3E8-46B0-8385-D690D02F4CBB}"/>
                </c:ext>
              </c:extLst>
            </c:dLbl>
            <c:dLbl>
              <c:idx val="17"/>
              <c:tx>
                <c:rich>
                  <a:bodyPr/>
                  <a:lstStyle/>
                  <a:p>
                    <a:fld id="{8BB3552F-74FF-4431-9DB9-4F0021DA80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3E8-46B0-8385-D690D02F4CBB}"/>
                </c:ext>
              </c:extLst>
            </c:dLbl>
            <c:dLbl>
              <c:idx val="18"/>
              <c:tx>
                <c:rich>
                  <a:bodyPr/>
                  <a:lstStyle/>
                  <a:p>
                    <a:fld id="{5611DDD6-1941-4979-9CEB-EC65A83F71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3E8-46B0-8385-D690D02F4CBB}"/>
                </c:ext>
              </c:extLst>
            </c:dLbl>
            <c:dLbl>
              <c:idx val="19"/>
              <c:tx>
                <c:rich>
                  <a:bodyPr/>
                  <a:lstStyle/>
                  <a:p>
                    <a:fld id="{CB150AD3-ECB8-440E-8F22-2DAFF19FA9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3E8-46B0-8385-D690D02F4CBB}"/>
                </c:ext>
              </c:extLst>
            </c:dLbl>
            <c:dLbl>
              <c:idx val="20"/>
              <c:tx>
                <c:rich>
                  <a:bodyPr/>
                  <a:lstStyle/>
                  <a:p>
                    <a:fld id="{6E75C26D-C210-405A-8585-9B879AAF19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3E8-46B0-8385-D690D02F4CBB}"/>
                </c:ext>
              </c:extLst>
            </c:dLbl>
            <c:dLbl>
              <c:idx val="21"/>
              <c:tx>
                <c:rich>
                  <a:bodyPr/>
                  <a:lstStyle/>
                  <a:p>
                    <a:fld id="{C172168A-144F-4BC3-85F6-361C4A73FE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3E8-46B0-8385-D690D02F4CBB}"/>
                </c:ext>
              </c:extLst>
            </c:dLbl>
            <c:dLbl>
              <c:idx val="22"/>
              <c:tx>
                <c:rich>
                  <a:bodyPr/>
                  <a:lstStyle/>
                  <a:p>
                    <a:fld id="{3944BFCB-5CDD-4C3C-B7C2-B0CC47FD6F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3E8-46B0-8385-D690D02F4CBB}"/>
                </c:ext>
              </c:extLst>
            </c:dLbl>
            <c:dLbl>
              <c:idx val="23"/>
              <c:tx>
                <c:rich>
                  <a:bodyPr/>
                  <a:lstStyle/>
                  <a:p>
                    <a:fld id="{41103070-6083-4D90-9477-481B456632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3E8-46B0-8385-D690D02F4CBB}"/>
                </c:ext>
              </c:extLst>
            </c:dLbl>
            <c:dLbl>
              <c:idx val="24"/>
              <c:tx>
                <c:rich>
                  <a:bodyPr/>
                  <a:lstStyle/>
                  <a:p>
                    <a:fld id="{3D4992A8-1E2C-4324-A23D-9C335AFAE6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3E8-46B0-8385-D690D02F4CBB}"/>
                </c:ext>
              </c:extLst>
            </c:dLbl>
            <c:dLbl>
              <c:idx val="25"/>
              <c:tx>
                <c:rich>
                  <a:bodyPr/>
                  <a:lstStyle/>
                  <a:p>
                    <a:fld id="{5DE99E5A-6150-47F6-BB02-F92B371E47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3E8-46B0-8385-D690D02F4CBB}"/>
                </c:ext>
              </c:extLst>
            </c:dLbl>
            <c:dLbl>
              <c:idx val="26"/>
              <c:tx>
                <c:rich>
                  <a:bodyPr/>
                  <a:lstStyle/>
                  <a:p>
                    <a:fld id="{79540FA5-FB8B-48E5-9255-3E9CAEE6B7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3E8-46B0-8385-D690D02F4CBB}"/>
                </c:ext>
              </c:extLst>
            </c:dLbl>
            <c:dLbl>
              <c:idx val="27"/>
              <c:tx>
                <c:rich>
                  <a:bodyPr/>
                  <a:lstStyle/>
                  <a:p>
                    <a:fld id="{6790BD6E-2DF5-4AC7-BD6B-A49511C294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3E8-46B0-8385-D690D02F4CBB}"/>
                </c:ext>
              </c:extLst>
            </c:dLbl>
            <c:dLbl>
              <c:idx val="28"/>
              <c:tx>
                <c:rich>
                  <a:bodyPr/>
                  <a:lstStyle/>
                  <a:p>
                    <a:fld id="{E4996F67-CF5C-40DC-ADE1-AE1A6DA59B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3E8-46B0-8385-D690D02F4CBB}"/>
                </c:ext>
              </c:extLst>
            </c:dLbl>
            <c:dLbl>
              <c:idx val="29"/>
              <c:tx>
                <c:rich>
                  <a:bodyPr/>
                  <a:lstStyle/>
                  <a:p>
                    <a:fld id="{6D9D1D2D-922C-41C7-9B33-5BCA0CF748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3E8-46B0-8385-D690D02F4CBB}"/>
                </c:ext>
              </c:extLst>
            </c:dLbl>
            <c:dLbl>
              <c:idx val="30"/>
              <c:tx>
                <c:rich>
                  <a:bodyPr/>
                  <a:lstStyle/>
                  <a:p>
                    <a:fld id="{94CFEC64-F672-4168-B10C-73DC3CC188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3E8-46B0-8385-D690D02F4CBB}"/>
                </c:ext>
              </c:extLst>
            </c:dLbl>
            <c:dLbl>
              <c:idx val="31"/>
              <c:tx>
                <c:rich>
                  <a:bodyPr/>
                  <a:lstStyle/>
                  <a:p>
                    <a:fld id="{C0EB5A89-60A6-491A-A7A2-9A92821E46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3E8-46B0-8385-D690D02F4CBB}"/>
                </c:ext>
              </c:extLst>
            </c:dLbl>
            <c:dLbl>
              <c:idx val="32"/>
              <c:tx>
                <c:rich>
                  <a:bodyPr/>
                  <a:lstStyle/>
                  <a:p>
                    <a:fld id="{E3D2088D-371D-4CCA-8BB2-B1DD727963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3E8-46B0-8385-D690D02F4CBB}"/>
                </c:ext>
              </c:extLst>
            </c:dLbl>
            <c:dLbl>
              <c:idx val="33"/>
              <c:tx>
                <c:rich>
                  <a:bodyPr/>
                  <a:lstStyle/>
                  <a:p>
                    <a:fld id="{960D701E-E7DC-4DBD-B84C-04BC55A575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3E8-46B0-8385-D690D02F4CBB}"/>
                </c:ext>
              </c:extLst>
            </c:dLbl>
            <c:dLbl>
              <c:idx val="34"/>
              <c:tx>
                <c:rich>
                  <a:bodyPr/>
                  <a:lstStyle/>
                  <a:p>
                    <a:fld id="{76957FD2-1736-42CD-916B-0F300FCD63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3E8-46B0-8385-D690D02F4CBB}"/>
                </c:ext>
              </c:extLst>
            </c:dLbl>
            <c:dLbl>
              <c:idx val="35"/>
              <c:tx>
                <c:rich>
                  <a:bodyPr/>
                  <a:lstStyle/>
                  <a:p>
                    <a:fld id="{2D1B7E03-2DDE-4C45-95C8-89CCA601E5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3E8-46B0-8385-D690D02F4CBB}"/>
                </c:ext>
              </c:extLst>
            </c:dLbl>
            <c:dLbl>
              <c:idx val="36"/>
              <c:tx>
                <c:rich>
                  <a:bodyPr/>
                  <a:lstStyle/>
                  <a:p>
                    <a:fld id="{F5704762-F0AE-48E0-8918-7A57E74C30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3E8-46B0-8385-D690D02F4CBB}"/>
                </c:ext>
              </c:extLst>
            </c:dLbl>
            <c:dLbl>
              <c:idx val="37"/>
              <c:tx>
                <c:rich>
                  <a:bodyPr/>
                  <a:lstStyle/>
                  <a:p>
                    <a:fld id="{5D488316-E0FF-4B35-90E8-F8895C33B4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3E8-46B0-8385-D690D02F4CBB}"/>
                </c:ext>
              </c:extLst>
            </c:dLbl>
            <c:dLbl>
              <c:idx val="38"/>
              <c:tx>
                <c:rich>
                  <a:bodyPr/>
                  <a:lstStyle/>
                  <a:p>
                    <a:fld id="{C7A1BDB4-043A-4659-BCC4-43FAF67E98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3E8-46B0-8385-D690D02F4CBB}"/>
                </c:ext>
              </c:extLst>
            </c:dLbl>
            <c:dLbl>
              <c:idx val="39"/>
              <c:tx>
                <c:rich>
                  <a:bodyPr/>
                  <a:lstStyle/>
                  <a:p>
                    <a:fld id="{32DA85F1-0B66-45F3-B4A8-4075B2E313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3E8-46B0-8385-D690D02F4CBB}"/>
                </c:ext>
              </c:extLst>
            </c:dLbl>
            <c:dLbl>
              <c:idx val="40"/>
              <c:tx>
                <c:rich>
                  <a:bodyPr/>
                  <a:lstStyle/>
                  <a:p>
                    <a:fld id="{9506B3CC-A35E-42DE-9F46-A8DFE64758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3E8-46B0-8385-D690D02F4CBB}"/>
                </c:ext>
              </c:extLst>
            </c:dLbl>
            <c:dLbl>
              <c:idx val="41"/>
              <c:tx>
                <c:rich>
                  <a:bodyPr/>
                  <a:lstStyle/>
                  <a:p>
                    <a:fld id="{AD15B4C4-D7DB-483A-9051-CE86255A3D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3E8-46B0-8385-D690D02F4CBB}"/>
                </c:ext>
              </c:extLst>
            </c:dLbl>
            <c:dLbl>
              <c:idx val="42"/>
              <c:tx>
                <c:rich>
                  <a:bodyPr/>
                  <a:lstStyle/>
                  <a:p>
                    <a:fld id="{6E394621-E87E-4328-A0D1-F2CACFD5E6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3E8-46B0-8385-D690D02F4CBB}"/>
                </c:ext>
              </c:extLst>
            </c:dLbl>
            <c:dLbl>
              <c:idx val="43"/>
              <c:tx>
                <c:rich>
                  <a:bodyPr/>
                  <a:lstStyle/>
                  <a:p>
                    <a:fld id="{2C5DEC9D-3922-42F6-92E3-D4B684A18D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3E8-46B0-8385-D690D02F4CBB}"/>
                </c:ext>
              </c:extLst>
            </c:dLbl>
            <c:dLbl>
              <c:idx val="44"/>
              <c:tx>
                <c:rich>
                  <a:bodyPr/>
                  <a:lstStyle/>
                  <a:p>
                    <a:fld id="{4F06493E-67C0-4296-8048-48E9D0B59A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3E8-46B0-8385-D690D02F4CBB}"/>
                </c:ext>
              </c:extLst>
            </c:dLbl>
            <c:dLbl>
              <c:idx val="45"/>
              <c:tx>
                <c:rich>
                  <a:bodyPr/>
                  <a:lstStyle/>
                  <a:p>
                    <a:fld id="{DBABEA7F-3F54-45B8-ABE5-36C9B15879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3E8-46B0-8385-D690D02F4CBB}"/>
                </c:ext>
              </c:extLst>
            </c:dLbl>
            <c:dLbl>
              <c:idx val="46"/>
              <c:tx>
                <c:rich>
                  <a:bodyPr/>
                  <a:lstStyle/>
                  <a:p>
                    <a:fld id="{9748F972-2E74-49D6-B93F-91B38086B8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3E8-46B0-8385-D690D02F4CBB}"/>
                </c:ext>
              </c:extLst>
            </c:dLbl>
            <c:dLbl>
              <c:idx val="47"/>
              <c:tx>
                <c:rich>
                  <a:bodyPr/>
                  <a:lstStyle/>
                  <a:p>
                    <a:fld id="{04F8C8B4-776C-4303-8B2B-D6808A5263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3E8-46B0-8385-D690D02F4CBB}"/>
                </c:ext>
              </c:extLst>
            </c:dLbl>
            <c:dLbl>
              <c:idx val="48"/>
              <c:tx>
                <c:rich>
                  <a:bodyPr/>
                  <a:lstStyle/>
                  <a:p>
                    <a:fld id="{3151AFA2-77E1-4D4A-95D2-E90347CA76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3E8-46B0-8385-D690D02F4CBB}"/>
                </c:ext>
              </c:extLst>
            </c:dLbl>
            <c:dLbl>
              <c:idx val="49"/>
              <c:tx>
                <c:rich>
                  <a:bodyPr/>
                  <a:lstStyle/>
                  <a:p>
                    <a:fld id="{A226BD53-71A9-430C-AC0C-6EFBC57C88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3E8-46B0-8385-D690D02F4CBB}"/>
                </c:ext>
              </c:extLst>
            </c:dLbl>
            <c:dLbl>
              <c:idx val="50"/>
              <c:tx>
                <c:rich>
                  <a:bodyPr/>
                  <a:lstStyle/>
                  <a:p>
                    <a:fld id="{5C31B10E-8889-47CF-A449-9E7C07D0C2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3E8-46B0-8385-D690D02F4CBB}"/>
                </c:ext>
              </c:extLst>
            </c:dLbl>
            <c:dLbl>
              <c:idx val="51"/>
              <c:tx>
                <c:rich>
                  <a:bodyPr/>
                  <a:lstStyle/>
                  <a:p>
                    <a:fld id="{9BC36222-ACC9-41DC-A6BE-D7256D0CEF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3E8-46B0-8385-D690D02F4CBB}"/>
                </c:ext>
              </c:extLst>
            </c:dLbl>
            <c:dLbl>
              <c:idx val="52"/>
              <c:tx>
                <c:rich>
                  <a:bodyPr/>
                  <a:lstStyle/>
                  <a:p>
                    <a:fld id="{84B93BBA-DB34-470D-802B-8E0E6D2766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3E8-46B0-8385-D690D02F4CBB}"/>
                </c:ext>
              </c:extLst>
            </c:dLbl>
            <c:dLbl>
              <c:idx val="53"/>
              <c:tx>
                <c:rich>
                  <a:bodyPr/>
                  <a:lstStyle/>
                  <a:p>
                    <a:fld id="{66053FB7-6394-49E8-B292-5299A434BE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03E8-46B0-8385-D690D02F4CBB}"/>
                </c:ext>
              </c:extLst>
            </c:dLbl>
            <c:dLbl>
              <c:idx val="54"/>
              <c:tx>
                <c:rich>
                  <a:bodyPr/>
                  <a:lstStyle/>
                  <a:p>
                    <a:fld id="{29A2A6FA-18DD-4252-B74B-3C082392FF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03E8-46B0-8385-D690D02F4CBB}"/>
                </c:ext>
              </c:extLst>
            </c:dLbl>
            <c:dLbl>
              <c:idx val="55"/>
              <c:tx>
                <c:rich>
                  <a:bodyPr/>
                  <a:lstStyle/>
                  <a:p>
                    <a:fld id="{7BFFF40D-89C4-4096-9156-C6DFA5B6FB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03E8-46B0-8385-D690D02F4CBB}"/>
                </c:ext>
              </c:extLst>
            </c:dLbl>
            <c:dLbl>
              <c:idx val="56"/>
              <c:tx>
                <c:rich>
                  <a:bodyPr/>
                  <a:lstStyle/>
                  <a:p>
                    <a:fld id="{DD7CE0D4-4BDB-4D5B-B55E-7DCD10E3C9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03E8-46B0-8385-D690D02F4CBB}"/>
                </c:ext>
              </c:extLst>
            </c:dLbl>
            <c:dLbl>
              <c:idx val="57"/>
              <c:tx>
                <c:rich>
                  <a:bodyPr/>
                  <a:lstStyle/>
                  <a:p>
                    <a:fld id="{E9923603-8EB0-4EED-A02C-E785A8439C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03E8-46B0-8385-D690D02F4CBB}"/>
                </c:ext>
              </c:extLst>
            </c:dLbl>
            <c:dLbl>
              <c:idx val="58"/>
              <c:tx>
                <c:rich>
                  <a:bodyPr/>
                  <a:lstStyle/>
                  <a:p>
                    <a:fld id="{09C08876-51A9-40D8-B79A-65797567BF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03E8-46B0-8385-D690D02F4CBB}"/>
                </c:ext>
              </c:extLst>
            </c:dLbl>
            <c:dLbl>
              <c:idx val="59"/>
              <c:tx>
                <c:rich>
                  <a:bodyPr/>
                  <a:lstStyle/>
                  <a:p>
                    <a:fld id="{4D006162-8F38-44E8-8913-A23A947EB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03E8-46B0-8385-D690D02F4CBB}"/>
                </c:ext>
              </c:extLst>
            </c:dLbl>
            <c:dLbl>
              <c:idx val="60"/>
              <c:tx>
                <c:rich>
                  <a:bodyPr/>
                  <a:lstStyle/>
                  <a:p>
                    <a:fld id="{A3C75C56-AA67-487E-8F56-6B9359561B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03E8-46B0-8385-D690D02F4CBB}"/>
                </c:ext>
              </c:extLst>
            </c:dLbl>
            <c:dLbl>
              <c:idx val="61"/>
              <c:tx>
                <c:rich>
                  <a:bodyPr/>
                  <a:lstStyle/>
                  <a:p>
                    <a:fld id="{39589085-52B8-4E7F-9B17-F21CDC8483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03E8-46B0-8385-D690D02F4CBB}"/>
                </c:ext>
              </c:extLst>
            </c:dLbl>
            <c:dLbl>
              <c:idx val="62"/>
              <c:tx>
                <c:rich>
                  <a:bodyPr/>
                  <a:lstStyle/>
                  <a:p>
                    <a:fld id="{41E6B118-A52E-4F53-926B-66EC1BC47C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03E8-46B0-8385-D690D02F4CBB}"/>
                </c:ext>
              </c:extLst>
            </c:dLbl>
            <c:dLbl>
              <c:idx val="63"/>
              <c:tx>
                <c:rich>
                  <a:bodyPr/>
                  <a:lstStyle/>
                  <a:p>
                    <a:fld id="{8A7A6559-7F62-46BB-AF09-62AE71CC25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03E8-46B0-8385-D690D02F4CBB}"/>
                </c:ext>
              </c:extLst>
            </c:dLbl>
            <c:dLbl>
              <c:idx val="64"/>
              <c:tx>
                <c:rich>
                  <a:bodyPr/>
                  <a:lstStyle/>
                  <a:p>
                    <a:fld id="{FDC25935-65B5-4D1A-AA00-661A4D8F1C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03E8-46B0-8385-D690D02F4CBB}"/>
                </c:ext>
              </c:extLst>
            </c:dLbl>
            <c:dLbl>
              <c:idx val="65"/>
              <c:tx>
                <c:rich>
                  <a:bodyPr/>
                  <a:lstStyle/>
                  <a:p>
                    <a:fld id="{93363F6C-C760-4D47-8D9E-8435CBECC7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03E8-46B0-8385-D690D02F4CBB}"/>
                </c:ext>
              </c:extLst>
            </c:dLbl>
            <c:dLbl>
              <c:idx val="66"/>
              <c:tx>
                <c:rich>
                  <a:bodyPr/>
                  <a:lstStyle/>
                  <a:p>
                    <a:fld id="{10448D72-F1DB-40F3-9541-059A23980E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03E8-46B0-8385-D690D02F4CBB}"/>
                </c:ext>
              </c:extLst>
            </c:dLbl>
            <c:dLbl>
              <c:idx val="67"/>
              <c:tx>
                <c:rich>
                  <a:bodyPr/>
                  <a:lstStyle/>
                  <a:p>
                    <a:fld id="{32BC9C64-2E0E-48AB-870D-CBBCD061A3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03E8-46B0-8385-D690D02F4CBB}"/>
                </c:ext>
              </c:extLst>
            </c:dLbl>
            <c:dLbl>
              <c:idx val="68"/>
              <c:tx>
                <c:rich>
                  <a:bodyPr/>
                  <a:lstStyle/>
                  <a:p>
                    <a:fld id="{7020CF80-F452-49EF-ADBC-3067A26A67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03E8-46B0-8385-D690D02F4CBB}"/>
                </c:ext>
              </c:extLst>
            </c:dLbl>
            <c:dLbl>
              <c:idx val="69"/>
              <c:tx>
                <c:rich>
                  <a:bodyPr/>
                  <a:lstStyle/>
                  <a:p>
                    <a:fld id="{7FB79CF4-CDFF-421C-AA70-FA52D70D7F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03E8-46B0-8385-D690D02F4CBB}"/>
                </c:ext>
              </c:extLst>
            </c:dLbl>
            <c:dLbl>
              <c:idx val="70"/>
              <c:tx>
                <c:rich>
                  <a:bodyPr/>
                  <a:lstStyle/>
                  <a:p>
                    <a:fld id="{C167F0A3-5A15-46D7-A410-D2107D1634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03E8-46B0-8385-D690D02F4CBB}"/>
                </c:ext>
              </c:extLst>
            </c:dLbl>
            <c:dLbl>
              <c:idx val="71"/>
              <c:tx>
                <c:rich>
                  <a:bodyPr/>
                  <a:lstStyle/>
                  <a:p>
                    <a:fld id="{4CAEAEF6-6B99-4187-A1EE-DC3CA2EBF0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03E8-46B0-8385-D690D02F4CBB}"/>
                </c:ext>
              </c:extLst>
            </c:dLbl>
            <c:dLbl>
              <c:idx val="72"/>
              <c:tx>
                <c:rich>
                  <a:bodyPr/>
                  <a:lstStyle/>
                  <a:p>
                    <a:fld id="{5D731CF1-872A-4CE2-A34A-97F444036A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03E8-46B0-8385-D690D02F4CBB}"/>
                </c:ext>
              </c:extLst>
            </c:dLbl>
            <c:dLbl>
              <c:idx val="73"/>
              <c:tx>
                <c:rich>
                  <a:bodyPr/>
                  <a:lstStyle/>
                  <a:p>
                    <a:fld id="{B784E6E8-9A61-4FAE-A699-45E221A8DF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03E8-46B0-8385-D690D02F4CBB}"/>
                </c:ext>
              </c:extLst>
            </c:dLbl>
            <c:dLbl>
              <c:idx val="74"/>
              <c:tx>
                <c:rich>
                  <a:bodyPr/>
                  <a:lstStyle/>
                  <a:p>
                    <a:fld id="{F5DB583D-1ADF-4923-BDC0-EBDBC3893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03E8-46B0-8385-D690D02F4CBB}"/>
                </c:ext>
              </c:extLst>
            </c:dLbl>
            <c:dLbl>
              <c:idx val="75"/>
              <c:tx>
                <c:rich>
                  <a:bodyPr/>
                  <a:lstStyle/>
                  <a:p>
                    <a:fld id="{64977A3F-CBC6-4E4B-99D8-014B5EA6B2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03E8-46B0-8385-D690D02F4CBB}"/>
                </c:ext>
              </c:extLst>
            </c:dLbl>
            <c:dLbl>
              <c:idx val="76"/>
              <c:tx>
                <c:rich>
                  <a:bodyPr/>
                  <a:lstStyle/>
                  <a:p>
                    <a:fld id="{89541862-DB93-4F11-9ACF-9A39F34ADA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03E8-46B0-8385-D690D02F4CBB}"/>
                </c:ext>
              </c:extLst>
            </c:dLbl>
            <c:dLbl>
              <c:idx val="77"/>
              <c:tx>
                <c:rich>
                  <a:bodyPr/>
                  <a:lstStyle/>
                  <a:p>
                    <a:fld id="{AFA4931D-494A-48C2-B188-1304A067D6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03E8-46B0-8385-D690D02F4CBB}"/>
                </c:ext>
              </c:extLst>
            </c:dLbl>
            <c:dLbl>
              <c:idx val="78"/>
              <c:tx>
                <c:rich>
                  <a:bodyPr/>
                  <a:lstStyle/>
                  <a:p>
                    <a:fld id="{9CE2851B-8313-4921-821A-1B1C31CBE7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03E8-46B0-8385-D690D02F4CBB}"/>
                </c:ext>
              </c:extLst>
            </c:dLbl>
            <c:dLbl>
              <c:idx val="79"/>
              <c:tx>
                <c:rich>
                  <a:bodyPr/>
                  <a:lstStyle/>
                  <a:p>
                    <a:fld id="{141F6020-2F00-4BFE-A52A-76F5AF10B8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03E8-46B0-8385-D690D02F4CBB}"/>
                </c:ext>
              </c:extLst>
            </c:dLbl>
            <c:dLbl>
              <c:idx val="80"/>
              <c:tx>
                <c:rich>
                  <a:bodyPr/>
                  <a:lstStyle/>
                  <a:p>
                    <a:fld id="{5CEF101C-7746-4A99-8914-5CB3F77B06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03E8-46B0-8385-D690D02F4CBB}"/>
                </c:ext>
              </c:extLst>
            </c:dLbl>
            <c:dLbl>
              <c:idx val="81"/>
              <c:tx>
                <c:rich>
                  <a:bodyPr/>
                  <a:lstStyle/>
                  <a:p>
                    <a:fld id="{8B9F6506-19B6-457F-87AC-CE72040A3D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03E8-46B0-8385-D690D02F4CBB}"/>
                </c:ext>
              </c:extLst>
            </c:dLbl>
            <c:dLbl>
              <c:idx val="82"/>
              <c:tx>
                <c:rich>
                  <a:bodyPr/>
                  <a:lstStyle/>
                  <a:p>
                    <a:fld id="{D17D8A44-BFE9-472A-B385-1287B88065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03E8-46B0-8385-D690D02F4CBB}"/>
                </c:ext>
              </c:extLst>
            </c:dLbl>
            <c:dLbl>
              <c:idx val="83"/>
              <c:tx>
                <c:rich>
                  <a:bodyPr/>
                  <a:lstStyle/>
                  <a:p>
                    <a:fld id="{5B96F72A-38A6-4A72-BD99-F5BBECB525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03E8-46B0-8385-D690D02F4CBB}"/>
                </c:ext>
              </c:extLst>
            </c:dLbl>
            <c:dLbl>
              <c:idx val="84"/>
              <c:tx>
                <c:rich>
                  <a:bodyPr/>
                  <a:lstStyle/>
                  <a:p>
                    <a:fld id="{A7E07973-A944-4BDF-BF0B-BFA94CB7B0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03E8-46B0-8385-D690D02F4CBB}"/>
                </c:ext>
              </c:extLst>
            </c:dLbl>
            <c:dLbl>
              <c:idx val="85"/>
              <c:tx>
                <c:rich>
                  <a:bodyPr/>
                  <a:lstStyle/>
                  <a:p>
                    <a:fld id="{849BEB9F-EBFA-4CC2-BF38-F445F5E2E6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03E8-46B0-8385-D690D02F4CBB}"/>
                </c:ext>
              </c:extLst>
            </c:dLbl>
            <c:dLbl>
              <c:idx val="86"/>
              <c:tx>
                <c:rich>
                  <a:bodyPr/>
                  <a:lstStyle/>
                  <a:p>
                    <a:fld id="{69F40BF4-3582-472F-9943-5330A46F3A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03E8-46B0-8385-D690D02F4CBB}"/>
                </c:ext>
              </c:extLst>
            </c:dLbl>
            <c:dLbl>
              <c:idx val="87"/>
              <c:tx>
                <c:rich>
                  <a:bodyPr/>
                  <a:lstStyle/>
                  <a:p>
                    <a:fld id="{D2036C50-E9C5-45B9-B7E0-570D591E53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03E8-46B0-8385-D690D02F4CBB}"/>
                </c:ext>
              </c:extLst>
            </c:dLbl>
            <c:dLbl>
              <c:idx val="88"/>
              <c:tx>
                <c:rich>
                  <a:bodyPr/>
                  <a:lstStyle/>
                  <a:p>
                    <a:fld id="{9B956895-3099-4B13-9D41-0F162BD8E9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03E8-46B0-8385-D690D02F4CBB}"/>
                </c:ext>
              </c:extLst>
            </c:dLbl>
            <c:dLbl>
              <c:idx val="89"/>
              <c:tx>
                <c:rich>
                  <a:bodyPr/>
                  <a:lstStyle/>
                  <a:p>
                    <a:fld id="{ED0A0E0A-6CDF-4218-BF41-AC7A619E8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03E8-46B0-8385-D690D02F4CBB}"/>
                </c:ext>
              </c:extLst>
            </c:dLbl>
            <c:dLbl>
              <c:idx val="90"/>
              <c:tx>
                <c:rich>
                  <a:bodyPr/>
                  <a:lstStyle/>
                  <a:p>
                    <a:fld id="{0E5B0820-9AD4-4F1F-A83C-5E6AB2EB54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03E8-46B0-8385-D690D02F4CBB}"/>
                </c:ext>
              </c:extLst>
            </c:dLbl>
            <c:dLbl>
              <c:idx val="91"/>
              <c:tx>
                <c:rich>
                  <a:bodyPr/>
                  <a:lstStyle/>
                  <a:p>
                    <a:fld id="{25BFA0A1-6052-443C-8FE5-918BBC0DDE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03E8-46B0-8385-D690D02F4CBB}"/>
                </c:ext>
              </c:extLst>
            </c:dLbl>
            <c:dLbl>
              <c:idx val="92"/>
              <c:tx>
                <c:rich>
                  <a:bodyPr/>
                  <a:lstStyle/>
                  <a:p>
                    <a:fld id="{803164C4-218A-4E7C-889A-7D77B1D6FC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03E8-46B0-8385-D690D02F4CBB}"/>
                </c:ext>
              </c:extLst>
            </c:dLbl>
            <c:dLbl>
              <c:idx val="93"/>
              <c:tx>
                <c:rich>
                  <a:bodyPr/>
                  <a:lstStyle/>
                  <a:p>
                    <a:fld id="{590AB7DB-ADB8-4B11-8F9E-5982E697B3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03E8-46B0-8385-D690D02F4CBB}"/>
                </c:ext>
              </c:extLst>
            </c:dLbl>
            <c:dLbl>
              <c:idx val="94"/>
              <c:tx>
                <c:rich>
                  <a:bodyPr/>
                  <a:lstStyle/>
                  <a:p>
                    <a:fld id="{B323B752-089F-4BE7-87C9-3D467F62FC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03E8-46B0-8385-D690D02F4CBB}"/>
                </c:ext>
              </c:extLst>
            </c:dLbl>
            <c:dLbl>
              <c:idx val="95"/>
              <c:tx>
                <c:rich>
                  <a:bodyPr/>
                  <a:lstStyle/>
                  <a:p>
                    <a:fld id="{8EF68169-5BB3-4C36-B24C-E2F20A21A0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03E8-46B0-8385-D690D02F4CBB}"/>
                </c:ext>
              </c:extLst>
            </c:dLbl>
            <c:dLbl>
              <c:idx val="96"/>
              <c:tx>
                <c:rich>
                  <a:bodyPr/>
                  <a:lstStyle/>
                  <a:p>
                    <a:fld id="{675148B8-9EAF-45D3-A93E-FF7CF50B25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03E8-46B0-8385-D690D02F4CBB}"/>
                </c:ext>
              </c:extLst>
            </c:dLbl>
            <c:dLbl>
              <c:idx val="97"/>
              <c:tx>
                <c:rich>
                  <a:bodyPr/>
                  <a:lstStyle/>
                  <a:p>
                    <a:fld id="{C5C1593A-94FD-4EF5-846E-59BD3DDB59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03E8-46B0-8385-D690D02F4CBB}"/>
                </c:ext>
              </c:extLst>
            </c:dLbl>
            <c:dLbl>
              <c:idx val="98"/>
              <c:tx>
                <c:rich>
                  <a:bodyPr/>
                  <a:lstStyle/>
                  <a:p>
                    <a:fld id="{A9D3C7FD-827F-4ABC-9400-94CD58519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03E8-46B0-8385-D690D02F4CBB}"/>
                </c:ext>
              </c:extLst>
            </c:dLbl>
            <c:dLbl>
              <c:idx val="99"/>
              <c:tx>
                <c:rich>
                  <a:bodyPr/>
                  <a:lstStyle/>
                  <a:p>
                    <a:fld id="{19D459A9-CD24-4EB7-B17F-62380BEAC5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03E8-46B0-8385-D690D02F4CBB}"/>
                </c:ext>
              </c:extLst>
            </c:dLbl>
            <c:dLbl>
              <c:idx val="100"/>
              <c:tx>
                <c:rich>
                  <a:bodyPr/>
                  <a:lstStyle/>
                  <a:p>
                    <a:fld id="{045885AB-2C9F-438C-AB25-719EE77824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03E8-46B0-8385-D690D02F4CBB}"/>
                </c:ext>
              </c:extLst>
            </c:dLbl>
            <c:dLbl>
              <c:idx val="101"/>
              <c:tx>
                <c:rich>
                  <a:bodyPr/>
                  <a:lstStyle/>
                  <a:p>
                    <a:fld id="{444B5B13-59FD-4B8E-8B3D-4D21A5291D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03E8-46B0-8385-D690D02F4CBB}"/>
                </c:ext>
              </c:extLst>
            </c:dLbl>
            <c:dLbl>
              <c:idx val="102"/>
              <c:tx>
                <c:rich>
                  <a:bodyPr/>
                  <a:lstStyle/>
                  <a:p>
                    <a:fld id="{0E143608-FBC2-4B23-BEE3-9BA5CDE03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03E8-46B0-8385-D690D02F4CBB}"/>
                </c:ext>
              </c:extLst>
            </c:dLbl>
            <c:dLbl>
              <c:idx val="103"/>
              <c:tx>
                <c:rich>
                  <a:bodyPr/>
                  <a:lstStyle/>
                  <a:p>
                    <a:fld id="{6A4EA73D-92BD-442F-B9DB-82F36E70F7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03E8-46B0-8385-D690D02F4CBB}"/>
                </c:ext>
              </c:extLst>
            </c:dLbl>
            <c:dLbl>
              <c:idx val="104"/>
              <c:tx>
                <c:rich>
                  <a:bodyPr/>
                  <a:lstStyle/>
                  <a:p>
                    <a:fld id="{8CF37642-3580-4B19-B840-471A1F4CAE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03E8-46B0-8385-D690D02F4CBB}"/>
                </c:ext>
              </c:extLst>
            </c:dLbl>
            <c:dLbl>
              <c:idx val="105"/>
              <c:tx>
                <c:rich>
                  <a:bodyPr/>
                  <a:lstStyle/>
                  <a:p>
                    <a:fld id="{7B0951EA-BEA1-4419-B750-06080C4BBF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03E8-46B0-8385-D690D02F4CBB}"/>
                </c:ext>
              </c:extLst>
            </c:dLbl>
            <c:dLbl>
              <c:idx val="106"/>
              <c:tx>
                <c:rich>
                  <a:bodyPr/>
                  <a:lstStyle/>
                  <a:p>
                    <a:fld id="{1B1941AA-EBB5-4D54-B99A-B86A078886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03E8-46B0-8385-D690D02F4CBB}"/>
                </c:ext>
              </c:extLst>
            </c:dLbl>
            <c:dLbl>
              <c:idx val="107"/>
              <c:tx>
                <c:rich>
                  <a:bodyPr/>
                  <a:lstStyle/>
                  <a:p>
                    <a:fld id="{1EBC3E51-FFFD-4990-A400-9A4F0A9867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03E8-46B0-8385-D690D02F4CBB}"/>
                </c:ext>
              </c:extLst>
            </c:dLbl>
            <c:dLbl>
              <c:idx val="108"/>
              <c:tx>
                <c:rich>
                  <a:bodyPr/>
                  <a:lstStyle/>
                  <a:p>
                    <a:fld id="{14132B9C-57FD-4DC4-A1D1-062B7BF7D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03E8-46B0-8385-D690D02F4CBB}"/>
                </c:ext>
              </c:extLst>
            </c:dLbl>
            <c:dLbl>
              <c:idx val="109"/>
              <c:tx>
                <c:rich>
                  <a:bodyPr/>
                  <a:lstStyle/>
                  <a:p>
                    <a:fld id="{443F52EB-D323-468F-8CA4-E29CA5276B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03E8-46B0-8385-D690D02F4CBB}"/>
                </c:ext>
              </c:extLst>
            </c:dLbl>
            <c:dLbl>
              <c:idx val="110"/>
              <c:tx>
                <c:rich>
                  <a:bodyPr/>
                  <a:lstStyle/>
                  <a:p>
                    <a:fld id="{0210DE66-EC15-4AD1-8CBD-C165A8AD8C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03E8-46B0-8385-D690D02F4CBB}"/>
                </c:ext>
              </c:extLst>
            </c:dLbl>
            <c:dLbl>
              <c:idx val="111"/>
              <c:tx>
                <c:rich>
                  <a:bodyPr/>
                  <a:lstStyle/>
                  <a:p>
                    <a:fld id="{884F1C75-FF45-48D7-A335-D810E906D7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03E8-46B0-8385-D690D02F4CBB}"/>
                </c:ext>
              </c:extLst>
            </c:dLbl>
            <c:dLbl>
              <c:idx val="112"/>
              <c:tx>
                <c:rich>
                  <a:bodyPr/>
                  <a:lstStyle/>
                  <a:p>
                    <a:fld id="{258F9EB8-DB55-43E1-ABBF-446F1FA057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03E8-46B0-8385-D690D02F4CBB}"/>
                </c:ext>
              </c:extLst>
            </c:dLbl>
            <c:dLbl>
              <c:idx val="113"/>
              <c:tx>
                <c:rich>
                  <a:bodyPr/>
                  <a:lstStyle/>
                  <a:p>
                    <a:fld id="{E22A7C9E-3D5D-477A-9E5C-85D115093E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03E8-46B0-8385-D690D02F4CBB}"/>
                </c:ext>
              </c:extLst>
            </c:dLbl>
            <c:dLbl>
              <c:idx val="114"/>
              <c:tx>
                <c:rich>
                  <a:bodyPr/>
                  <a:lstStyle/>
                  <a:p>
                    <a:fld id="{0CA76586-779D-439E-8990-F6AE3A591F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03E8-46B0-8385-D690D02F4CBB}"/>
                </c:ext>
              </c:extLst>
            </c:dLbl>
            <c:dLbl>
              <c:idx val="115"/>
              <c:tx>
                <c:rich>
                  <a:bodyPr/>
                  <a:lstStyle/>
                  <a:p>
                    <a:fld id="{6E937868-540E-4F39-AE97-1CF18E11F9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03E8-46B0-8385-D690D02F4CBB}"/>
                </c:ext>
              </c:extLst>
            </c:dLbl>
            <c:dLbl>
              <c:idx val="116"/>
              <c:tx>
                <c:rich>
                  <a:bodyPr/>
                  <a:lstStyle/>
                  <a:p>
                    <a:fld id="{84933084-B858-410F-9A68-001FCB0D2E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03E8-46B0-8385-D690D02F4CBB}"/>
                </c:ext>
              </c:extLst>
            </c:dLbl>
            <c:dLbl>
              <c:idx val="117"/>
              <c:tx>
                <c:rich>
                  <a:bodyPr/>
                  <a:lstStyle/>
                  <a:p>
                    <a:fld id="{E0A54EA6-825C-4302-80C7-CC55AEAD11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03E8-46B0-8385-D690D02F4CBB}"/>
                </c:ext>
              </c:extLst>
            </c:dLbl>
            <c:dLbl>
              <c:idx val="118"/>
              <c:tx>
                <c:rich>
                  <a:bodyPr/>
                  <a:lstStyle/>
                  <a:p>
                    <a:fld id="{0D2B6605-984F-4367-A36F-646D05EE02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03E8-46B0-8385-D690D02F4CBB}"/>
                </c:ext>
              </c:extLst>
            </c:dLbl>
            <c:dLbl>
              <c:idx val="119"/>
              <c:tx>
                <c:rich>
                  <a:bodyPr/>
                  <a:lstStyle/>
                  <a:p>
                    <a:fld id="{F0EBF6DA-CFCA-450A-9994-2DB333182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03E8-46B0-8385-D690D02F4CBB}"/>
                </c:ext>
              </c:extLst>
            </c:dLbl>
            <c:dLbl>
              <c:idx val="120"/>
              <c:tx>
                <c:rich>
                  <a:bodyPr/>
                  <a:lstStyle/>
                  <a:p>
                    <a:fld id="{13E7AF73-C79A-4AD9-97CD-D2A6776EE6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03E8-46B0-8385-D690D02F4CBB}"/>
                </c:ext>
              </c:extLst>
            </c:dLbl>
            <c:dLbl>
              <c:idx val="121"/>
              <c:tx>
                <c:rich>
                  <a:bodyPr/>
                  <a:lstStyle/>
                  <a:p>
                    <a:fld id="{9FA8E943-9562-4ABF-A4E2-11DC14C54B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03E8-46B0-8385-D690D02F4CBB}"/>
                </c:ext>
              </c:extLst>
            </c:dLbl>
            <c:dLbl>
              <c:idx val="122"/>
              <c:tx>
                <c:rich>
                  <a:bodyPr/>
                  <a:lstStyle/>
                  <a:p>
                    <a:fld id="{EF510F66-707B-4CD8-AC7F-D6EC0737AA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03E8-46B0-8385-D690D02F4CBB}"/>
                </c:ext>
              </c:extLst>
            </c:dLbl>
            <c:dLbl>
              <c:idx val="123"/>
              <c:tx>
                <c:rich>
                  <a:bodyPr/>
                  <a:lstStyle/>
                  <a:p>
                    <a:fld id="{1CDEFEAD-6ED1-4E43-8B23-661B7D00B8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03E8-46B0-8385-D690D02F4CBB}"/>
                </c:ext>
              </c:extLst>
            </c:dLbl>
            <c:dLbl>
              <c:idx val="124"/>
              <c:tx>
                <c:rich>
                  <a:bodyPr/>
                  <a:lstStyle/>
                  <a:p>
                    <a:fld id="{9810DFE9-2933-4B16-9D2B-A5544B4529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03E8-46B0-8385-D690D02F4CBB}"/>
                </c:ext>
              </c:extLst>
            </c:dLbl>
            <c:dLbl>
              <c:idx val="125"/>
              <c:tx>
                <c:rich>
                  <a:bodyPr/>
                  <a:lstStyle/>
                  <a:p>
                    <a:fld id="{3F2D6BD7-AAB4-4365-996F-5067F4C265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03E8-46B0-8385-D690D02F4CBB}"/>
                </c:ext>
              </c:extLst>
            </c:dLbl>
            <c:dLbl>
              <c:idx val="126"/>
              <c:tx>
                <c:rich>
                  <a:bodyPr/>
                  <a:lstStyle/>
                  <a:p>
                    <a:fld id="{CDEC4BA2-87E9-4174-9789-D6B365E191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03E8-46B0-8385-D690D02F4CBB}"/>
                </c:ext>
              </c:extLst>
            </c:dLbl>
            <c:dLbl>
              <c:idx val="127"/>
              <c:tx>
                <c:rich>
                  <a:bodyPr/>
                  <a:lstStyle/>
                  <a:p>
                    <a:fld id="{C7FEA04E-397C-488E-8F7F-8529910F33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03E8-46B0-8385-D690D02F4CBB}"/>
                </c:ext>
              </c:extLst>
            </c:dLbl>
            <c:dLbl>
              <c:idx val="128"/>
              <c:tx>
                <c:rich>
                  <a:bodyPr/>
                  <a:lstStyle/>
                  <a:p>
                    <a:fld id="{A1D3B8A1-E3D3-4285-BE85-7C36C44E35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03E8-46B0-8385-D690D02F4CBB}"/>
                </c:ext>
              </c:extLst>
            </c:dLbl>
            <c:dLbl>
              <c:idx val="129"/>
              <c:tx>
                <c:rich>
                  <a:bodyPr/>
                  <a:lstStyle/>
                  <a:p>
                    <a:fld id="{A1664E49-BC64-4F86-9EB5-0008B45C7D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03E8-46B0-8385-D690D02F4CBB}"/>
                </c:ext>
              </c:extLst>
            </c:dLbl>
            <c:dLbl>
              <c:idx val="130"/>
              <c:tx>
                <c:rich>
                  <a:bodyPr/>
                  <a:lstStyle/>
                  <a:p>
                    <a:fld id="{74359370-20AC-47A4-A230-DE98F6BE4F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03E8-46B0-8385-D690D02F4CBB}"/>
                </c:ext>
              </c:extLst>
            </c:dLbl>
            <c:dLbl>
              <c:idx val="131"/>
              <c:tx>
                <c:rich>
                  <a:bodyPr/>
                  <a:lstStyle/>
                  <a:p>
                    <a:fld id="{6185D5D0-B651-4E13-8CB5-47FDC34A1B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03E8-46B0-8385-D690D02F4CBB}"/>
                </c:ext>
              </c:extLst>
            </c:dLbl>
            <c:dLbl>
              <c:idx val="132"/>
              <c:tx>
                <c:rich>
                  <a:bodyPr/>
                  <a:lstStyle/>
                  <a:p>
                    <a:fld id="{EF090BCF-7DCB-4764-B1C4-C1BF83A3EF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03E8-46B0-8385-D690D02F4CBB}"/>
                </c:ext>
              </c:extLst>
            </c:dLbl>
            <c:dLbl>
              <c:idx val="133"/>
              <c:tx>
                <c:rich>
                  <a:bodyPr/>
                  <a:lstStyle/>
                  <a:p>
                    <a:fld id="{62E65262-FDC1-4786-BF82-2F319938A5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03E8-46B0-8385-D690D02F4CBB}"/>
                </c:ext>
              </c:extLst>
            </c:dLbl>
            <c:dLbl>
              <c:idx val="134"/>
              <c:tx>
                <c:rich>
                  <a:bodyPr/>
                  <a:lstStyle/>
                  <a:p>
                    <a:fld id="{BA088CAC-B6FB-46FC-9DD8-08E7F13960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03E8-46B0-8385-D690D02F4CBB}"/>
                </c:ext>
              </c:extLst>
            </c:dLbl>
            <c:dLbl>
              <c:idx val="135"/>
              <c:tx>
                <c:rich>
                  <a:bodyPr/>
                  <a:lstStyle/>
                  <a:p>
                    <a:fld id="{29FDD0F9-612F-4FB1-8B7F-A96306F438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03E8-46B0-8385-D690D02F4CBB}"/>
                </c:ext>
              </c:extLst>
            </c:dLbl>
            <c:dLbl>
              <c:idx val="136"/>
              <c:tx>
                <c:rich>
                  <a:bodyPr/>
                  <a:lstStyle/>
                  <a:p>
                    <a:fld id="{B1128122-5443-495B-B584-6E4F03BCA4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03E8-46B0-8385-D690D02F4CBB}"/>
                </c:ext>
              </c:extLst>
            </c:dLbl>
            <c:dLbl>
              <c:idx val="137"/>
              <c:tx>
                <c:rich>
                  <a:bodyPr/>
                  <a:lstStyle/>
                  <a:p>
                    <a:fld id="{E0C0343A-B8FE-4ABE-9E96-4C32FE8A30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03E8-46B0-8385-D690D02F4CBB}"/>
                </c:ext>
              </c:extLst>
            </c:dLbl>
            <c:dLbl>
              <c:idx val="138"/>
              <c:tx>
                <c:rich>
                  <a:bodyPr/>
                  <a:lstStyle/>
                  <a:p>
                    <a:fld id="{97B08616-0CBF-4034-A274-24C6B19F6F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03E8-46B0-8385-D690D02F4CBB}"/>
                </c:ext>
              </c:extLst>
            </c:dLbl>
            <c:dLbl>
              <c:idx val="139"/>
              <c:tx>
                <c:rich>
                  <a:bodyPr/>
                  <a:lstStyle/>
                  <a:p>
                    <a:fld id="{9EC94AA2-6C86-4D98-82FC-19FD87056D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03E8-46B0-8385-D690D02F4CBB}"/>
                </c:ext>
              </c:extLst>
            </c:dLbl>
            <c:dLbl>
              <c:idx val="140"/>
              <c:tx>
                <c:rich>
                  <a:bodyPr/>
                  <a:lstStyle/>
                  <a:p>
                    <a:fld id="{A0554BD1-FDD1-4E14-844C-8C0EEDEF44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03E8-46B0-8385-D690D02F4CBB}"/>
                </c:ext>
              </c:extLst>
            </c:dLbl>
            <c:dLbl>
              <c:idx val="141"/>
              <c:tx>
                <c:rich>
                  <a:bodyPr/>
                  <a:lstStyle/>
                  <a:p>
                    <a:fld id="{30FECA86-022C-4E1E-937E-F9B275A3B0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03E8-46B0-8385-D690D02F4CBB}"/>
                </c:ext>
              </c:extLst>
            </c:dLbl>
            <c:dLbl>
              <c:idx val="142"/>
              <c:tx>
                <c:rich>
                  <a:bodyPr/>
                  <a:lstStyle/>
                  <a:p>
                    <a:fld id="{A9467069-D48A-4AB5-81B5-8B36BDEBC5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03E8-46B0-8385-D690D02F4CBB}"/>
                </c:ext>
              </c:extLst>
            </c:dLbl>
            <c:dLbl>
              <c:idx val="143"/>
              <c:tx>
                <c:rich>
                  <a:bodyPr/>
                  <a:lstStyle/>
                  <a:p>
                    <a:fld id="{69D5B913-CC65-4FA8-A706-E1EB1678BC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03E8-46B0-8385-D690D02F4CBB}"/>
                </c:ext>
              </c:extLst>
            </c:dLbl>
            <c:dLbl>
              <c:idx val="144"/>
              <c:tx>
                <c:rich>
                  <a:bodyPr/>
                  <a:lstStyle/>
                  <a:p>
                    <a:fld id="{D325BD4F-CAC7-404C-9E36-7952D75029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03E8-46B0-8385-D690D02F4CBB}"/>
                </c:ext>
              </c:extLst>
            </c:dLbl>
            <c:dLbl>
              <c:idx val="145"/>
              <c:tx>
                <c:rich>
                  <a:bodyPr/>
                  <a:lstStyle/>
                  <a:p>
                    <a:fld id="{5825599E-C824-4CFF-9EA8-63CB4ACB77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03E8-46B0-8385-D690D02F4CBB}"/>
                </c:ext>
              </c:extLst>
            </c:dLbl>
            <c:dLbl>
              <c:idx val="146"/>
              <c:tx>
                <c:rich>
                  <a:bodyPr/>
                  <a:lstStyle/>
                  <a:p>
                    <a:fld id="{B8849222-E2D7-4F9B-BD1D-DA92FDE2EF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03E8-46B0-8385-D690D02F4CBB}"/>
                </c:ext>
              </c:extLst>
            </c:dLbl>
            <c:dLbl>
              <c:idx val="147"/>
              <c:tx>
                <c:rich>
                  <a:bodyPr/>
                  <a:lstStyle/>
                  <a:p>
                    <a:fld id="{D03FE6C5-2F3C-476C-B5D1-203B256E56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03E8-46B0-8385-D690D02F4CBB}"/>
                </c:ext>
              </c:extLst>
            </c:dLbl>
            <c:dLbl>
              <c:idx val="148"/>
              <c:tx>
                <c:rich>
                  <a:bodyPr/>
                  <a:lstStyle/>
                  <a:p>
                    <a:fld id="{7C14A827-EEA2-41C1-A2E9-06C3815A34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03E8-46B0-8385-D690D02F4CBB}"/>
                </c:ext>
              </c:extLst>
            </c:dLbl>
            <c:dLbl>
              <c:idx val="149"/>
              <c:tx>
                <c:rich>
                  <a:bodyPr/>
                  <a:lstStyle/>
                  <a:p>
                    <a:fld id="{3DE578C0-0D0B-4E19-BA2D-5CC24E7660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03E8-46B0-8385-D690D02F4CBB}"/>
                </c:ext>
              </c:extLst>
            </c:dLbl>
            <c:dLbl>
              <c:idx val="150"/>
              <c:tx>
                <c:rich>
                  <a:bodyPr/>
                  <a:lstStyle/>
                  <a:p>
                    <a:fld id="{9AE335D5-CB55-4DCB-9E56-99532839DF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03E8-46B0-8385-D690D02F4CBB}"/>
                </c:ext>
              </c:extLst>
            </c:dLbl>
            <c:dLbl>
              <c:idx val="151"/>
              <c:tx>
                <c:rich>
                  <a:bodyPr/>
                  <a:lstStyle/>
                  <a:p>
                    <a:fld id="{9C817127-B4D9-4396-B8C1-755EE29F27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03E8-46B0-8385-D690D02F4CBB}"/>
                </c:ext>
              </c:extLst>
            </c:dLbl>
            <c:dLbl>
              <c:idx val="152"/>
              <c:tx>
                <c:rich>
                  <a:bodyPr/>
                  <a:lstStyle/>
                  <a:p>
                    <a:fld id="{18C85BCE-AF12-418B-BE44-2EA8616B56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03E8-46B0-8385-D690D02F4CBB}"/>
                </c:ext>
              </c:extLst>
            </c:dLbl>
            <c:dLbl>
              <c:idx val="153"/>
              <c:tx>
                <c:rich>
                  <a:bodyPr/>
                  <a:lstStyle/>
                  <a:p>
                    <a:fld id="{7516B436-10AB-4F2E-8737-1F834FAE31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03E8-46B0-8385-D690D02F4CBB}"/>
                </c:ext>
              </c:extLst>
            </c:dLbl>
            <c:dLbl>
              <c:idx val="154"/>
              <c:tx>
                <c:rich>
                  <a:bodyPr/>
                  <a:lstStyle/>
                  <a:p>
                    <a:fld id="{FC870B8A-A917-4F10-9BF4-CED5A67885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03E8-46B0-8385-D690D02F4CBB}"/>
                </c:ext>
              </c:extLst>
            </c:dLbl>
            <c:dLbl>
              <c:idx val="155"/>
              <c:tx>
                <c:rich>
                  <a:bodyPr/>
                  <a:lstStyle/>
                  <a:p>
                    <a:fld id="{0307357A-295E-4F5A-A42B-7EBA002777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03E8-46B0-8385-D690D02F4CBB}"/>
                </c:ext>
              </c:extLst>
            </c:dLbl>
            <c:dLbl>
              <c:idx val="156"/>
              <c:tx>
                <c:rich>
                  <a:bodyPr/>
                  <a:lstStyle/>
                  <a:p>
                    <a:fld id="{B5D11980-D48F-42C6-823A-6575F65898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03E8-46B0-8385-D690D02F4CBB}"/>
                </c:ext>
              </c:extLst>
            </c:dLbl>
            <c:dLbl>
              <c:idx val="157"/>
              <c:tx>
                <c:rich>
                  <a:bodyPr/>
                  <a:lstStyle/>
                  <a:p>
                    <a:fld id="{1FF9D660-F045-4F5F-ADA4-703D2D1AEC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03E8-46B0-8385-D690D02F4CBB}"/>
                </c:ext>
              </c:extLst>
            </c:dLbl>
            <c:dLbl>
              <c:idx val="158"/>
              <c:tx>
                <c:rich>
                  <a:bodyPr/>
                  <a:lstStyle/>
                  <a:p>
                    <a:fld id="{8CACB248-E7EC-47F1-8E77-524C2E0BA6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03E8-46B0-8385-D690D02F4CBB}"/>
                </c:ext>
              </c:extLst>
            </c:dLbl>
            <c:dLbl>
              <c:idx val="159"/>
              <c:tx>
                <c:rich>
                  <a:bodyPr/>
                  <a:lstStyle/>
                  <a:p>
                    <a:fld id="{44027A5E-C22B-425E-A0A7-970F1034B7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03E8-46B0-8385-D690D02F4CBB}"/>
                </c:ext>
              </c:extLst>
            </c:dLbl>
            <c:dLbl>
              <c:idx val="160"/>
              <c:tx>
                <c:rich>
                  <a:bodyPr/>
                  <a:lstStyle/>
                  <a:p>
                    <a:fld id="{A1E525F2-7E47-4BBE-A0F9-9C07D66C19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03E8-46B0-8385-D690D02F4CBB}"/>
                </c:ext>
              </c:extLst>
            </c:dLbl>
            <c:dLbl>
              <c:idx val="161"/>
              <c:tx>
                <c:rich>
                  <a:bodyPr/>
                  <a:lstStyle/>
                  <a:p>
                    <a:fld id="{03A5BCBE-D6E5-4396-BE83-6692C81692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03E8-46B0-8385-D690D02F4CBB}"/>
                </c:ext>
              </c:extLst>
            </c:dLbl>
            <c:dLbl>
              <c:idx val="162"/>
              <c:tx>
                <c:rich>
                  <a:bodyPr/>
                  <a:lstStyle/>
                  <a:p>
                    <a:fld id="{CF9B8451-76A8-4573-A1B8-2F173EEC49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03E8-46B0-8385-D690D02F4CBB}"/>
                </c:ext>
              </c:extLst>
            </c:dLbl>
            <c:dLbl>
              <c:idx val="163"/>
              <c:tx>
                <c:rich>
                  <a:bodyPr/>
                  <a:lstStyle/>
                  <a:p>
                    <a:fld id="{5CAC2091-A54F-4BC0-A8CC-05077AC7C2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03E8-46B0-8385-D690D02F4CBB}"/>
                </c:ext>
              </c:extLst>
            </c:dLbl>
            <c:dLbl>
              <c:idx val="164"/>
              <c:tx>
                <c:rich>
                  <a:bodyPr/>
                  <a:lstStyle/>
                  <a:p>
                    <a:fld id="{B73460A0-DEAA-4A82-AFDE-8529D4F67D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03E8-46B0-8385-D690D02F4CBB}"/>
                </c:ext>
              </c:extLst>
            </c:dLbl>
            <c:dLbl>
              <c:idx val="165"/>
              <c:tx>
                <c:rich>
                  <a:bodyPr/>
                  <a:lstStyle/>
                  <a:p>
                    <a:fld id="{401CC84C-9BD2-4D8F-8BB1-3FDCDDD87A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03E8-46B0-8385-D690D02F4CBB}"/>
                </c:ext>
              </c:extLst>
            </c:dLbl>
            <c:dLbl>
              <c:idx val="166"/>
              <c:tx>
                <c:rich>
                  <a:bodyPr/>
                  <a:lstStyle/>
                  <a:p>
                    <a:fld id="{20B629D6-E983-4539-9620-00A4CC93B1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03E8-46B0-8385-D690D02F4CBB}"/>
                </c:ext>
              </c:extLst>
            </c:dLbl>
            <c:dLbl>
              <c:idx val="167"/>
              <c:tx>
                <c:rich>
                  <a:bodyPr/>
                  <a:lstStyle/>
                  <a:p>
                    <a:fld id="{CA98CA02-3805-41C0-AE37-5FB398D90D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03E8-46B0-8385-D690D02F4CBB}"/>
                </c:ext>
              </c:extLst>
            </c:dLbl>
            <c:dLbl>
              <c:idx val="168"/>
              <c:tx>
                <c:rich>
                  <a:bodyPr/>
                  <a:lstStyle/>
                  <a:p>
                    <a:fld id="{C8F7FDB2-42FD-4BFD-AFC3-C64794CD10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03E8-46B0-8385-D690D02F4CBB}"/>
                </c:ext>
              </c:extLst>
            </c:dLbl>
            <c:dLbl>
              <c:idx val="169"/>
              <c:tx>
                <c:rich>
                  <a:bodyPr/>
                  <a:lstStyle/>
                  <a:p>
                    <a:fld id="{3EF155D4-F120-4C43-AD26-5001A8F6A7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03E8-46B0-8385-D690D02F4CBB}"/>
                </c:ext>
              </c:extLst>
            </c:dLbl>
            <c:dLbl>
              <c:idx val="170"/>
              <c:tx>
                <c:rich>
                  <a:bodyPr/>
                  <a:lstStyle/>
                  <a:p>
                    <a:fld id="{F1F0359D-CBB4-423D-B06E-B0E38FCE60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03E8-46B0-8385-D690D02F4CBB}"/>
                </c:ext>
              </c:extLst>
            </c:dLbl>
            <c:dLbl>
              <c:idx val="171"/>
              <c:tx>
                <c:rich>
                  <a:bodyPr/>
                  <a:lstStyle/>
                  <a:p>
                    <a:fld id="{A94CA141-15FE-45BF-B43E-4BA68A8E45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03E8-46B0-8385-D690D02F4CBB}"/>
                </c:ext>
              </c:extLst>
            </c:dLbl>
            <c:dLbl>
              <c:idx val="172"/>
              <c:tx>
                <c:rich>
                  <a:bodyPr/>
                  <a:lstStyle/>
                  <a:p>
                    <a:fld id="{40CF57BA-3FF5-49A3-8FA9-F3426696C8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03E8-46B0-8385-D690D02F4CBB}"/>
                </c:ext>
              </c:extLst>
            </c:dLbl>
            <c:dLbl>
              <c:idx val="173"/>
              <c:tx>
                <c:rich>
                  <a:bodyPr/>
                  <a:lstStyle/>
                  <a:p>
                    <a:fld id="{4897B60B-C93A-482A-B4EC-0BE2B6DE11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03E8-46B0-8385-D690D02F4CBB}"/>
                </c:ext>
              </c:extLst>
            </c:dLbl>
            <c:dLbl>
              <c:idx val="174"/>
              <c:tx>
                <c:rich>
                  <a:bodyPr/>
                  <a:lstStyle/>
                  <a:p>
                    <a:fld id="{B4C5E44F-F159-4B97-B86E-71FDF6693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03E8-46B0-8385-D690D02F4CBB}"/>
                </c:ext>
              </c:extLst>
            </c:dLbl>
            <c:dLbl>
              <c:idx val="175"/>
              <c:tx>
                <c:rich>
                  <a:bodyPr/>
                  <a:lstStyle/>
                  <a:p>
                    <a:fld id="{65919136-487E-472E-A068-B35B4E5947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03E8-46B0-8385-D690D02F4CBB}"/>
                </c:ext>
              </c:extLst>
            </c:dLbl>
            <c:dLbl>
              <c:idx val="176"/>
              <c:tx>
                <c:rich>
                  <a:bodyPr/>
                  <a:lstStyle/>
                  <a:p>
                    <a:fld id="{BE981E4E-E6D4-434A-9C4E-35B262C39D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03E8-46B0-8385-D690D02F4CBB}"/>
                </c:ext>
              </c:extLst>
            </c:dLbl>
            <c:dLbl>
              <c:idx val="177"/>
              <c:tx>
                <c:rich>
                  <a:bodyPr/>
                  <a:lstStyle/>
                  <a:p>
                    <a:fld id="{B719D8AD-9C41-44B7-9C68-7465827F6A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03E8-46B0-8385-D690D02F4CBB}"/>
                </c:ext>
              </c:extLst>
            </c:dLbl>
            <c:dLbl>
              <c:idx val="178"/>
              <c:tx>
                <c:rich>
                  <a:bodyPr/>
                  <a:lstStyle/>
                  <a:p>
                    <a:fld id="{F307530B-735B-49FD-B323-1879D1F2B7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03E8-46B0-8385-D690D02F4CBB}"/>
                </c:ext>
              </c:extLst>
            </c:dLbl>
            <c:dLbl>
              <c:idx val="179"/>
              <c:tx>
                <c:rich>
                  <a:bodyPr/>
                  <a:lstStyle/>
                  <a:p>
                    <a:fld id="{3C9B6BF7-7A27-4B1E-964A-E86558B467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03E8-46B0-8385-D690D02F4CBB}"/>
                </c:ext>
              </c:extLst>
            </c:dLbl>
            <c:dLbl>
              <c:idx val="180"/>
              <c:tx>
                <c:rich>
                  <a:bodyPr/>
                  <a:lstStyle/>
                  <a:p>
                    <a:fld id="{25B8460F-1E4E-46C4-BF1E-2404DB1101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03E8-46B0-8385-D690D02F4CBB}"/>
                </c:ext>
              </c:extLst>
            </c:dLbl>
            <c:dLbl>
              <c:idx val="181"/>
              <c:tx>
                <c:rich>
                  <a:bodyPr/>
                  <a:lstStyle/>
                  <a:p>
                    <a:fld id="{FCBEB6CB-D77A-49F8-A1CF-170D223B69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03E8-46B0-8385-D690D02F4CBB}"/>
                </c:ext>
              </c:extLst>
            </c:dLbl>
            <c:dLbl>
              <c:idx val="182"/>
              <c:tx>
                <c:rich>
                  <a:bodyPr/>
                  <a:lstStyle/>
                  <a:p>
                    <a:fld id="{398EEA0D-3FC8-472F-843C-951446BC16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03E8-46B0-8385-D690D02F4CBB}"/>
                </c:ext>
              </c:extLst>
            </c:dLbl>
            <c:dLbl>
              <c:idx val="183"/>
              <c:tx>
                <c:rich>
                  <a:bodyPr/>
                  <a:lstStyle/>
                  <a:p>
                    <a:fld id="{04A06D95-5C9C-4AE2-B5EB-C0F89ADCA1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03E8-46B0-8385-D690D02F4CBB}"/>
                </c:ext>
              </c:extLst>
            </c:dLbl>
            <c:dLbl>
              <c:idx val="184"/>
              <c:tx>
                <c:rich>
                  <a:bodyPr/>
                  <a:lstStyle/>
                  <a:p>
                    <a:fld id="{0D5DC3E7-FC20-4ACD-A706-F1E6DC5C87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03E8-46B0-8385-D690D02F4CBB}"/>
                </c:ext>
              </c:extLst>
            </c:dLbl>
            <c:dLbl>
              <c:idx val="185"/>
              <c:tx>
                <c:rich>
                  <a:bodyPr/>
                  <a:lstStyle/>
                  <a:p>
                    <a:fld id="{9047BD70-C907-4FC8-8678-070A1CD179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03E8-46B0-8385-D690D02F4CBB}"/>
                </c:ext>
              </c:extLst>
            </c:dLbl>
            <c:dLbl>
              <c:idx val="186"/>
              <c:tx>
                <c:rich>
                  <a:bodyPr/>
                  <a:lstStyle/>
                  <a:p>
                    <a:fld id="{F82A4C31-4193-4521-BC85-EEBA59DF06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03E8-46B0-8385-D690D02F4CBB}"/>
                </c:ext>
              </c:extLst>
            </c:dLbl>
            <c:dLbl>
              <c:idx val="187"/>
              <c:tx>
                <c:rich>
                  <a:bodyPr/>
                  <a:lstStyle/>
                  <a:p>
                    <a:fld id="{133FD878-B574-46CA-8704-111627DEB1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03E8-46B0-8385-D690D02F4CBB}"/>
                </c:ext>
              </c:extLst>
            </c:dLbl>
            <c:dLbl>
              <c:idx val="188"/>
              <c:tx>
                <c:rich>
                  <a:bodyPr/>
                  <a:lstStyle/>
                  <a:p>
                    <a:fld id="{E1E65D45-2D75-445B-AF0E-A2BA7CADD9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03E8-46B0-8385-D690D02F4CBB}"/>
                </c:ext>
              </c:extLst>
            </c:dLbl>
            <c:dLbl>
              <c:idx val="189"/>
              <c:tx>
                <c:rich>
                  <a:bodyPr/>
                  <a:lstStyle/>
                  <a:p>
                    <a:fld id="{CC3AD205-CF29-4262-BCFE-AA91AFFEA5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03E8-46B0-8385-D690D02F4CBB}"/>
                </c:ext>
              </c:extLst>
            </c:dLbl>
            <c:dLbl>
              <c:idx val="190"/>
              <c:tx>
                <c:rich>
                  <a:bodyPr/>
                  <a:lstStyle/>
                  <a:p>
                    <a:fld id="{A9B846E4-B0D8-4E28-B1B3-10BA7AC638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03E8-46B0-8385-D690D02F4CBB}"/>
                </c:ext>
              </c:extLst>
            </c:dLbl>
            <c:dLbl>
              <c:idx val="191"/>
              <c:tx>
                <c:rich>
                  <a:bodyPr/>
                  <a:lstStyle/>
                  <a:p>
                    <a:fld id="{F4DD89E9-E3D1-4BF9-A2A2-2DD330A5BA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03E8-46B0-8385-D690D02F4CBB}"/>
                </c:ext>
              </c:extLst>
            </c:dLbl>
            <c:dLbl>
              <c:idx val="192"/>
              <c:tx>
                <c:rich>
                  <a:bodyPr/>
                  <a:lstStyle/>
                  <a:p>
                    <a:fld id="{B146A99A-6064-4913-B6A7-472CE46CE5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03E8-46B0-8385-D690D02F4CBB}"/>
                </c:ext>
              </c:extLst>
            </c:dLbl>
            <c:dLbl>
              <c:idx val="193"/>
              <c:tx>
                <c:rich>
                  <a:bodyPr/>
                  <a:lstStyle/>
                  <a:p>
                    <a:fld id="{8BCC48E9-9159-445F-9A3A-4F66C47E8D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03E8-46B0-8385-D690D02F4CBB}"/>
                </c:ext>
              </c:extLst>
            </c:dLbl>
            <c:dLbl>
              <c:idx val="194"/>
              <c:tx>
                <c:rich>
                  <a:bodyPr/>
                  <a:lstStyle/>
                  <a:p>
                    <a:fld id="{CCBEB670-4667-4201-9692-C29F171E92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03E8-46B0-8385-D690D02F4CBB}"/>
                </c:ext>
              </c:extLst>
            </c:dLbl>
            <c:dLbl>
              <c:idx val="195"/>
              <c:tx>
                <c:rich>
                  <a:bodyPr/>
                  <a:lstStyle/>
                  <a:p>
                    <a:fld id="{F29CC3C4-3DF3-481A-8175-AC35993D34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03E8-46B0-8385-D690D02F4CBB}"/>
                </c:ext>
              </c:extLst>
            </c:dLbl>
            <c:dLbl>
              <c:idx val="196"/>
              <c:tx>
                <c:rich>
                  <a:bodyPr/>
                  <a:lstStyle/>
                  <a:p>
                    <a:fld id="{045D4A08-4BE5-4549-9ABB-02FAAA2F49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03E8-46B0-8385-D690D02F4CBB}"/>
                </c:ext>
              </c:extLst>
            </c:dLbl>
            <c:dLbl>
              <c:idx val="197"/>
              <c:tx>
                <c:rich>
                  <a:bodyPr/>
                  <a:lstStyle/>
                  <a:p>
                    <a:fld id="{52DEF119-D353-4DE0-82D0-9F44BB2466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03E8-46B0-8385-D690D02F4CBB}"/>
                </c:ext>
              </c:extLst>
            </c:dLbl>
            <c:dLbl>
              <c:idx val="198"/>
              <c:tx>
                <c:rich>
                  <a:bodyPr/>
                  <a:lstStyle/>
                  <a:p>
                    <a:fld id="{844FEDD1-993F-4FED-BF09-CDA67D75B4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03E8-46B0-8385-D690D02F4CBB}"/>
                </c:ext>
              </c:extLst>
            </c:dLbl>
            <c:dLbl>
              <c:idx val="199"/>
              <c:tx>
                <c:rich>
                  <a:bodyPr/>
                  <a:lstStyle/>
                  <a:p>
                    <a:fld id="{792F107B-E005-4959-A373-F331772639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03E8-46B0-8385-D690D02F4CBB}"/>
                </c:ext>
              </c:extLst>
            </c:dLbl>
            <c:dLbl>
              <c:idx val="200"/>
              <c:tx>
                <c:rich>
                  <a:bodyPr/>
                  <a:lstStyle/>
                  <a:p>
                    <a:fld id="{11DCB235-B7A4-4E1A-B2F4-284D0B3600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03E8-46B0-8385-D690D02F4CBB}"/>
                </c:ext>
              </c:extLst>
            </c:dLbl>
            <c:dLbl>
              <c:idx val="201"/>
              <c:tx>
                <c:rich>
                  <a:bodyPr/>
                  <a:lstStyle/>
                  <a:p>
                    <a:fld id="{64F276EB-6ED5-4D8A-9AA7-A277C8F422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03E8-46B0-8385-D690D02F4CBB}"/>
                </c:ext>
              </c:extLst>
            </c:dLbl>
            <c:dLbl>
              <c:idx val="202"/>
              <c:tx>
                <c:rich>
                  <a:bodyPr/>
                  <a:lstStyle/>
                  <a:p>
                    <a:fld id="{3CCB1E98-3640-4C2B-A136-E3823330AB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03E8-46B0-8385-D690D02F4CBB}"/>
                </c:ext>
              </c:extLst>
            </c:dLbl>
            <c:dLbl>
              <c:idx val="203"/>
              <c:tx>
                <c:rich>
                  <a:bodyPr/>
                  <a:lstStyle/>
                  <a:p>
                    <a:fld id="{9EADE846-C625-4D61-AE76-7DD2A8BB58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03E8-46B0-8385-D690D02F4CBB}"/>
                </c:ext>
              </c:extLst>
            </c:dLbl>
            <c:dLbl>
              <c:idx val="204"/>
              <c:tx>
                <c:rich>
                  <a:bodyPr/>
                  <a:lstStyle/>
                  <a:p>
                    <a:fld id="{2201BDDB-B5B8-496D-A6E5-5419A83DFB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03E8-46B0-8385-D690D02F4CBB}"/>
                </c:ext>
              </c:extLst>
            </c:dLbl>
            <c:dLbl>
              <c:idx val="205"/>
              <c:tx>
                <c:rich>
                  <a:bodyPr/>
                  <a:lstStyle/>
                  <a:p>
                    <a:fld id="{490E5A81-81C1-4A07-B35A-F0E9F5AF85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03E8-46B0-8385-D690D02F4CBB}"/>
                </c:ext>
              </c:extLst>
            </c:dLbl>
            <c:dLbl>
              <c:idx val="206"/>
              <c:tx>
                <c:rich>
                  <a:bodyPr/>
                  <a:lstStyle/>
                  <a:p>
                    <a:fld id="{2B415922-7096-4FC2-85F8-30DF686E02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03E8-46B0-8385-D690D02F4CBB}"/>
                </c:ext>
              </c:extLst>
            </c:dLbl>
            <c:dLbl>
              <c:idx val="207"/>
              <c:tx>
                <c:rich>
                  <a:bodyPr/>
                  <a:lstStyle/>
                  <a:p>
                    <a:fld id="{7BF43222-A89C-4CC4-B973-EFF2E31563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03E8-46B0-8385-D690D02F4CBB}"/>
                </c:ext>
              </c:extLst>
            </c:dLbl>
            <c:dLbl>
              <c:idx val="208"/>
              <c:tx>
                <c:rich>
                  <a:bodyPr/>
                  <a:lstStyle/>
                  <a:p>
                    <a:fld id="{6E7D63CA-EE0F-40A1-9D61-4732BDC1FC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03E8-46B0-8385-D690D02F4CBB}"/>
                </c:ext>
              </c:extLst>
            </c:dLbl>
            <c:dLbl>
              <c:idx val="209"/>
              <c:tx>
                <c:rich>
                  <a:bodyPr/>
                  <a:lstStyle/>
                  <a:p>
                    <a:fld id="{6939B63E-CC1C-427C-8406-EBC48C339F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03E8-46B0-8385-D690D02F4CBB}"/>
                </c:ext>
              </c:extLst>
            </c:dLbl>
            <c:dLbl>
              <c:idx val="210"/>
              <c:tx>
                <c:rich>
                  <a:bodyPr/>
                  <a:lstStyle/>
                  <a:p>
                    <a:fld id="{45A2BB3A-A505-4616-954B-67E50553E2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03E8-46B0-8385-D690D02F4CBB}"/>
                </c:ext>
              </c:extLst>
            </c:dLbl>
            <c:dLbl>
              <c:idx val="211"/>
              <c:tx>
                <c:rich>
                  <a:bodyPr/>
                  <a:lstStyle/>
                  <a:p>
                    <a:fld id="{4AD70888-67D8-4BBE-AC9E-C4A3856646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03E8-46B0-8385-D690D02F4CBB}"/>
                </c:ext>
              </c:extLst>
            </c:dLbl>
            <c:dLbl>
              <c:idx val="212"/>
              <c:tx>
                <c:rich>
                  <a:bodyPr/>
                  <a:lstStyle/>
                  <a:p>
                    <a:fld id="{57373F7E-F560-4C28-A1FB-9B4A465D37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03E8-46B0-8385-D690D02F4CBB}"/>
                </c:ext>
              </c:extLst>
            </c:dLbl>
            <c:dLbl>
              <c:idx val="213"/>
              <c:tx>
                <c:rich>
                  <a:bodyPr/>
                  <a:lstStyle/>
                  <a:p>
                    <a:fld id="{EE320DF7-8B19-49CC-A75D-364D36CA1F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03E8-46B0-8385-D690D02F4CBB}"/>
                </c:ext>
              </c:extLst>
            </c:dLbl>
            <c:dLbl>
              <c:idx val="214"/>
              <c:tx>
                <c:rich>
                  <a:bodyPr/>
                  <a:lstStyle/>
                  <a:p>
                    <a:fld id="{C1CD1A2C-161D-4540-9B75-B65638DD55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03E8-46B0-8385-D690D02F4CBB}"/>
                </c:ext>
              </c:extLst>
            </c:dLbl>
            <c:dLbl>
              <c:idx val="215"/>
              <c:tx>
                <c:rich>
                  <a:bodyPr/>
                  <a:lstStyle/>
                  <a:p>
                    <a:fld id="{D05A447E-5C69-4FE7-976E-3312C88243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03E8-46B0-8385-D690D02F4CBB}"/>
                </c:ext>
              </c:extLst>
            </c:dLbl>
            <c:dLbl>
              <c:idx val="216"/>
              <c:tx>
                <c:rich>
                  <a:bodyPr/>
                  <a:lstStyle/>
                  <a:p>
                    <a:fld id="{933016BE-F0C8-442E-B329-F26B48F0CE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03E8-46B0-8385-D690D02F4CBB}"/>
                </c:ext>
              </c:extLst>
            </c:dLbl>
            <c:dLbl>
              <c:idx val="217"/>
              <c:tx>
                <c:rich>
                  <a:bodyPr/>
                  <a:lstStyle/>
                  <a:p>
                    <a:fld id="{FC673C51-4CB7-4690-B5C9-673853F851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03E8-46B0-8385-D690D02F4CBB}"/>
                </c:ext>
              </c:extLst>
            </c:dLbl>
            <c:dLbl>
              <c:idx val="218"/>
              <c:tx>
                <c:rich>
                  <a:bodyPr/>
                  <a:lstStyle/>
                  <a:p>
                    <a:fld id="{0545DB19-70FF-418B-86BD-F2542FDED2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03E8-46B0-8385-D690D02F4CBB}"/>
                </c:ext>
              </c:extLst>
            </c:dLbl>
            <c:dLbl>
              <c:idx val="219"/>
              <c:tx>
                <c:rich>
                  <a:bodyPr/>
                  <a:lstStyle/>
                  <a:p>
                    <a:fld id="{D70A9C6B-A415-4A21-9A5A-090959567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03E8-46B0-8385-D690D02F4CBB}"/>
                </c:ext>
              </c:extLst>
            </c:dLbl>
            <c:dLbl>
              <c:idx val="220"/>
              <c:tx>
                <c:rich>
                  <a:bodyPr/>
                  <a:lstStyle/>
                  <a:p>
                    <a:fld id="{1B75E4F7-06B4-49EB-B5EE-320713C999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03E8-46B0-8385-D690D02F4CBB}"/>
                </c:ext>
              </c:extLst>
            </c:dLbl>
            <c:dLbl>
              <c:idx val="221"/>
              <c:tx>
                <c:rich>
                  <a:bodyPr/>
                  <a:lstStyle/>
                  <a:p>
                    <a:fld id="{6BEEAAB9-9763-4675-807C-B401B48933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03E8-46B0-8385-D690D02F4CBB}"/>
                </c:ext>
              </c:extLst>
            </c:dLbl>
            <c:dLbl>
              <c:idx val="222"/>
              <c:tx>
                <c:rich>
                  <a:bodyPr/>
                  <a:lstStyle/>
                  <a:p>
                    <a:fld id="{0CE37C48-64BB-44CD-8281-35AC8AEA64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03E8-46B0-8385-D690D02F4CBB}"/>
                </c:ext>
              </c:extLst>
            </c:dLbl>
            <c:dLbl>
              <c:idx val="223"/>
              <c:tx>
                <c:rich>
                  <a:bodyPr/>
                  <a:lstStyle/>
                  <a:p>
                    <a:fld id="{7C5CEC44-B6EB-48C7-B9E5-D26C50DC17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03E8-46B0-8385-D690D02F4CBB}"/>
                </c:ext>
              </c:extLst>
            </c:dLbl>
            <c:dLbl>
              <c:idx val="224"/>
              <c:tx>
                <c:rich>
                  <a:bodyPr/>
                  <a:lstStyle/>
                  <a:p>
                    <a:fld id="{6EA5F980-67DC-4E4A-871B-DB69746C2A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03E8-46B0-8385-D690D02F4CBB}"/>
                </c:ext>
              </c:extLst>
            </c:dLbl>
            <c:dLbl>
              <c:idx val="225"/>
              <c:tx>
                <c:rich>
                  <a:bodyPr/>
                  <a:lstStyle/>
                  <a:p>
                    <a:fld id="{2B7B4B10-771E-423A-ADFA-275C3A17C7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03E8-46B0-8385-D690D02F4CBB}"/>
                </c:ext>
              </c:extLst>
            </c:dLbl>
            <c:dLbl>
              <c:idx val="226"/>
              <c:tx>
                <c:rich>
                  <a:bodyPr/>
                  <a:lstStyle/>
                  <a:p>
                    <a:fld id="{4C0AD673-4C1C-4AC1-A592-5F125D8CB5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03E8-46B0-8385-D690D02F4CBB}"/>
                </c:ext>
              </c:extLst>
            </c:dLbl>
            <c:dLbl>
              <c:idx val="227"/>
              <c:tx>
                <c:rich>
                  <a:bodyPr/>
                  <a:lstStyle/>
                  <a:p>
                    <a:fld id="{636E563C-3729-41D1-A5B9-EC2F15DE71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03E8-46B0-8385-D690D02F4CBB}"/>
                </c:ext>
              </c:extLst>
            </c:dLbl>
            <c:dLbl>
              <c:idx val="228"/>
              <c:tx>
                <c:rich>
                  <a:bodyPr/>
                  <a:lstStyle/>
                  <a:p>
                    <a:fld id="{04F90CEB-8A90-431F-A634-AB0AD2884E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03E8-46B0-8385-D690D02F4CBB}"/>
                </c:ext>
              </c:extLst>
            </c:dLbl>
            <c:dLbl>
              <c:idx val="229"/>
              <c:tx>
                <c:rich>
                  <a:bodyPr/>
                  <a:lstStyle/>
                  <a:p>
                    <a:fld id="{07848CB7-0472-4173-81E5-E4330427A1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03E8-46B0-8385-D690D02F4CBB}"/>
                </c:ext>
              </c:extLst>
            </c:dLbl>
            <c:dLbl>
              <c:idx val="230"/>
              <c:tx>
                <c:rich>
                  <a:bodyPr/>
                  <a:lstStyle/>
                  <a:p>
                    <a:fld id="{493FC527-065A-4E09-90E8-23AD0801E0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03E8-46B0-8385-D690D02F4CBB}"/>
                </c:ext>
              </c:extLst>
            </c:dLbl>
            <c:dLbl>
              <c:idx val="231"/>
              <c:tx>
                <c:rich>
                  <a:bodyPr/>
                  <a:lstStyle/>
                  <a:p>
                    <a:fld id="{9598495C-A514-4024-BEFD-B0124DA96F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03E8-46B0-8385-D690D02F4CBB}"/>
                </c:ext>
              </c:extLst>
            </c:dLbl>
            <c:dLbl>
              <c:idx val="232"/>
              <c:tx>
                <c:rich>
                  <a:bodyPr/>
                  <a:lstStyle/>
                  <a:p>
                    <a:fld id="{D203BDE4-0A73-456D-AB5F-DD0D666CB3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03E8-46B0-8385-D690D02F4CBB}"/>
                </c:ext>
              </c:extLst>
            </c:dLbl>
            <c:dLbl>
              <c:idx val="233"/>
              <c:tx>
                <c:rich>
                  <a:bodyPr/>
                  <a:lstStyle/>
                  <a:p>
                    <a:fld id="{798CFEE8-0893-4E06-9291-C95F0FE78B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03E8-46B0-8385-D690D02F4CBB}"/>
                </c:ext>
              </c:extLst>
            </c:dLbl>
            <c:dLbl>
              <c:idx val="234"/>
              <c:tx>
                <c:rich>
                  <a:bodyPr/>
                  <a:lstStyle/>
                  <a:p>
                    <a:fld id="{706FDE9F-8DA8-41F9-9F10-46C2E5A792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03E8-46B0-8385-D690D02F4CBB}"/>
                </c:ext>
              </c:extLst>
            </c:dLbl>
            <c:dLbl>
              <c:idx val="235"/>
              <c:tx>
                <c:rich>
                  <a:bodyPr/>
                  <a:lstStyle/>
                  <a:p>
                    <a:fld id="{D4A8EA9D-EE09-4378-BED6-FE7FB09A6C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03E8-46B0-8385-D690D02F4CBB}"/>
                </c:ext>
              </c:extLst>
            </c:dLbl>
            <c:dLbl>
              <c:idx val="236"/>
              <c:tx>
                <c:rich>
                  <a:bodyPr/>
                  <a:lstStyle/>
                  <a:p>
                    <a:fld id="{BB461959-1C71-425D-96F6-430186929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03E8-46B0-8385-D690D02F4CBB}"/>
                </c:ext>
              </c:extLst>
            </c:dLbl>
            <c:dLbl>
              <c:idx val="237"/>
              <c:tx>
                <c:rich>
                  <a:bodyPr/>
                  <a:lstStyle/>
                  <a:p>
                    <a:fld id="{C2F46994-B3AB-449B-AE16-04B51EBF2F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03E8-46B0-8385-D690D02F4CBB}"/>
                </c:ext>
              </c:extLst>
            </c:dLbl>
            <c:dLbl>
              <c:idx val="238"/>
              <c:tx>
                <c:rich>
                  <a:bodyPr/>
                  <a:lstStyle/>
                  <a:p>
                    <a:fld id="{75CCA084-E9C3-4C6D-A6D9-4078101183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03E8-46B0-8385-D690D02F4CBB}"/>
                </c:ext>
              </c:extLst>
            </c:dLbl>
            <c:dLbl>
              <c:idx val="239"/>
              <c:tx>
                <c:rich>
                  <a:bodyPr/>
                  <a:lstStyle/>
                  <a:p>
                    <a:fld id="{16F7ED68-6785-41B0-9242-2EDC077F7F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03E8-46B0-8385-D690D02F4CBB}"/>
                </c:ext>
              </c:extLst>
            </c:dLbl>
            <c:dLbl>
              <c:idx val="240"/>
              <c:tx>
                <c:rich>
                  <a:bodyPr/>
                  <a:lstStyle/>
                  <a:p>
                    <a:fld id="{D80CFCD2-10F6-4FC1-9B3E-FA21613C62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03E8-46B0-8385-D690D02F4CBB}"/>
                </c:ext>
              </c:extLst>
            </c:dLbl>
            <c:dLbl>
              <c:idx val="241"/>
              <c:tx>
                <c:rich>
                  <a:bodyPr/>
                  <a:lstStyle/>
                  <a:p>
                    <a:fld id="{1D578B11-316E-4516-BD0D-517426CC8B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03E8-46B0-8385-D690D02F4CBB}"/>
                </c:ext>
              </c:extLst>
            </c:dLbl>
            <c:dLbl>
              <c:idx val="242"/>
              <c:tx>
                <c:rich>
                  <a:bodyPr/>
                  <a:lstStyle/>
                  <a:p>
                    <a:fld id="{53389C20-E3FA-4B37-91EB-A00AA940A2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03E8-46B0-8385-D690D02F4CBB}"/>
                </c:ext>
              </c:extLst>
            </c:dLbl>
            <c:dLbl>
              <c:idx val="243"/>
              <c:tx>
                <c:rich>
                  <a:bodyPr/>
                  <a:lstStyle/>
                  <a:p>
                    <a:fld id="{6B6DACD6-E0CD-494B-ABBE-3D6C4C7762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03E8-46B0-8385-D690D02F4CBB}"/>
                </c:ext>
              </c:extLst>
            </c:dLbl>
            <c:dLbl>
              <c:idx val="244"/>
              <c:tx>
                <c:rich>
                  <a:bodyPr/>
                  <a:lstStyle/>
                  <a:p>
                    <a:fld id="{F9D2B9A7-A8DD-472F-BD08-2E2DC6B401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03E8-46B0-8385-D690D02F4CBB}"/>
                </c:ext>
              </c:extLst>
            </c:dLbl>
            <c:dLbl>
              <c:idx val="245"/>
              <c:tx>
                <c:rich>
                  <a:bodyPr/>
                  <a:lstStyle/>
                  <a:p>
                    <a:fld id="{8DCBE8C4-3AA4-4973-9698-A8EEE70F5C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03E8-46B0-8385-D690D02F4CBB}"/>
                </c:ext>
              </c:extLst>
            </c:dLbl>
            <c:dLbl>
              <c:idx val="246"/>
              <c:tx>
                <c:rich>
                  <a:bodyPr/>
                  <a:lstStyle/>
                  <a:p>
                    <a:fld id="{CD8CC02A-44DE-465B-A369-B97B8A1BD8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03E8-46B0-8385-D690D02F4CBB}"/>
                </c:ext>
              </c:extLst>
            </c:dLbl>
            <c:dLbl>
              <c:idx val="247"/>
              <c:tx>
                <c:rich>
                  <a:bodyPr/>
                  <a:lstStyle/>
                  <a:p>
                    <a:fld id="{EF2CFFF6-1466-4CD8-AC34-AF693F32DC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03E8-46B0-8385-D690D02F4CBB}"/>
                </c:ext>
              </c:extLst>
            </c:dLbl>
            <c:dLbl>
              <c:idx val="248"/>
              <c:tx>
                <c:rich>
                  <a:bodyPr/>
                  <a:lstStyle/>
                  <a:p>
                    <a:fld id="{C1A5ACE7-4C91-4135-9CAA-6753A97671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03E8-46B0-8385-D690D02F4CBB}"/>
                </c:ext>
              </c:extLst>
            </c:dLbl>
            <c:dLbl>
              <c:idx val="249"/>
              <c:tx>
                <c:rich>
                  <a:bodyPr/>
                  <a:lstStyle/>
                  <a:p>
                    <a:fld id="{64132D7D-EED9-40A7-87A8-50F5E56644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03E8-46B0-8385-D690D02F4CBB}"/>
                </c:ext>
              </c:extLst>
            </c:dLbl>
            <c:dLbl>
              <c:idx val="250"/>
              <c:tx>
                <c:rich>
                  <a:bodyPr/>
                  <a:lstStyle/>
                  <a:p>
                    <a:fld id="{3C891496-3F40-4015-A8BB-61859E5BC3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03E8-46B0-8385-D690D02F4CBB}"/>
                </c:ext>
              </c:extLst>
            </c:dLbl>
            <c:dLbl>
              <c:idx val="251"/>
              <c:tx>
                <c:rich>
                  <a:bodyPr/>
                  <a:lstStyle/>
                  <a:p>
                    <a:fld id="{6CE91ACE-DFBD-4994-B165-910929C40A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03E8-46B0-8385-D690D02F4CBB}"/>
                </c:ext>
              </c:extLst>
            </c:dLbl>
            <c:dLbl>
              <c:idx val="252"/>
              <c:tx>
                <c:rich>
                  <a:bodyPr/>
                  <a:lstStyle/>
                  <a:p>
                    <a:fld id="{C6A5276E-A4A5-40A1-807D-2028625601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03E8-46B0-8385-D690D02F4CBB}"/>
                </c:ext>
              </c:extLst>
            </c:dLbl>
            <c:dLbl>
              <c:idx val="253"/>
              <c:tx>
                <c:rich>
                  <a:bodyPr/>
                  <a:lstStyle/>
                  <a:p>
                    <a:fld id="{158125DC-C26E-47A7-BE79-1D9230D4BD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03E8-46B0-8385-D690D02F4CBB}"/>
                </c:ext>
              </c:extLst>
            </c:dLbl>
            <c:dLbl>
              <c:idx val="254"/>
              <c:tx>
                <c:rich>
                  <a:bodyPr/>
                  <a:lstStyle/>
                  <a:p>
                    <a:fld id="{544F3E60-2C7E-49B0-9115-3FADE00C01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03E8-46B0-8385-D690D02F4CBB}"/>
                </c:ext>
              </c:extLst>
            </c:dLbl>
            <c:dLbl>
              <c:idx val="255"/>
              <c:tx>
                <c:rich>
                  <a:bodyPr/>
                  <a:lstStyle/>
                  <a:p>
                    <a:fld id="{3ED81C1D-A2D4-4176-BACA-2638F9EB82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03E8-46B0-8385-D690D02F4CBB}"/>
                </c:ext>
              </c:extLst>
            </c:dLbl>
            <c:dLbl>
              <c:idx val="256"/>
              <c:tx>
                <c:rich>
                  <a:bodyPr/>
                  <a:lstStyle/>
                  <a:p>
                    <a:fld id="{1F1E6ACD-C178-47D1-9EFE-03631F75DE1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03E8-46B0-8385-D690D02F4CBB}"/>
                </c:ext>
              </c:extLst>
            </c:dLbl>
            <c:dLbl>
              <c:idx val="257"/>
              <c:tx>
                <c:rich>
                  <a:bodyPr/>
                  <a:lstStyle/>
                  <a:p>
                    <a:fld id="{310D7E09-0A24-438E-B344-953921012F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03E8-46B0-8385-D690D02F4CBB}"/>
                </c:ext>
              </c:extLst>
            </c:dLbl>
            <c:dLbl>
              <c:idx val="258"/>
              <c:tx>
                <c:rich>
                  <a:bodyPr/>
                  <a:lstStyle/>
                  <a:p>
                    <a:fld id="{578D6E82-16E0-412B-8A10-7000AF08FE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03E8-46B0-8385-D690D02F4CBB}"/>
                </c:ext>
              </c:extLst>
            </c:dLbl>
            <c:dLbl>
              <c:idx val="259"/>
              <c:tx>
                <c:rich>
                  <a:bodyPr/>
                  <a:lstStyle/>
                  <a:p>
                    <a:fld id="{F5CCA349-9D32-4394-9B04-832B8BE516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03E8-46B0-8385-D690D02F4CBB}"/>
                </c:ext>
              </c:extLst>
            </c:dLbl>
            <c:dLbl>
              <c:idx val="260"/>
              <c:tx>
                <c:rich>
                  <a:bodyPr/>
                  <a:lstStyle/>
                  <a:p>
                    <a:fld id="{2A2D1FD0-2BE1-4D58-91C1-70DBF01F7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03E8-46B0-8385-D690D02F4CBB}"/>
                </c:ext>
              </c:extLst>
            </c:dLbl>
            <c:dLbl>
              <c:idx val="261"/>
              <c:tx>
                <c:rich>
                  <a:bodyPr/>
                  <a:lstStyle/>
                  <a:p>
                    <a:fld id="{9C224AED-8DD7-45E2-9D4F-11F38455E2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03E8-46B0-8385-D690D02F4CBB}"/>
                </c:ext>
              </c:extLst>
            </c:dLbl>
            <c:dLbl>
              <c:idx val="262"/>
              <c:tx>
                <c:rich>
                  <a:bodyPr/>
                  <a:lstStyle/>
                  <a:p>
                    <a:fld id="{808A2694-4BA6-49A2-A077-BF3927C557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03E8-46B0-8385-D690D02F4CBB}"/>
                </c:ext>
              </c:extLst>
            </c:dLbl>
            <c:dLbl>
              <c:idx val="263"/>
              <c:tx>
                <c:rich>
                  <a:bodyPr/>
                  <a:lstStyle/>
                  <a:p>
                    <a:fld id="{647A411B-A5F9-44F5-9ACB-C565B1D84C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03E8-46B0-8385-D690D02F4CBB}"/>
                </c:ext>
              </c:extLst>
            </c:dLbl>
            <c:dLbl>
              <c:idx val="264"/>
              <c:tx>
                <c:rich>
                  <a:bodyPr/>
                  <a:lstStyle/>
                  <a:p>
                    <a:fld id="{F7FCF916-D67F-452D-9BB9-BAFDE5E1B4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03E8-46B0-8385-D690D02F4CBB}"/>
                </c:ext>
              </c:extLst>
            </c:dLbl>
            <c:dLbl>
              <c:idx val="265"/>
              <c:tx>
                <c:rich>
                  <a:bodyPr/>
                  <a:lstStyle/>
                  <a:p>
                    <a:fld id="{70AD33F4-0C3D-493B-9DA9-E87F61DE60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03E8-46B0-8385-D690D02F4CBB}"/>
                </c:ext>
              </c:extLst>
            </c:dLbl>
            <c:dLbl>
              <c:idx val="266"/>
              <c:tx>
                <c:rich>
                  <a:bodyPr/>
                  <a:lstStyle/>
                  <a:p>
                    <a:fld id="{735EBD70-D420-446D-B3C9-F085C6B512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03E8-46B0-8385-D690D02F4CBB}"/>
                </c:ext>
              </c:extLst>
            </c:dLbl>
            <c:dLbl>
              <c:idx val="267"/>
              <c:tx>
                <c:rich>
                  <a:bodyPr/>
                  <a:lstStyle/>
                  <a:p>
                    <a:fld id="{5D9B1363-775E-4D1F-AD0F-DF5D5D4289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03E8-46B0-8385-D690D02F4CBB}"/>
                </c:ext>
              </c:extLst>
            </c:dLbl>
            <c:dLbl>
              <c:idx val="268"/>
              <c:tx>
                <c:rich>
                  <a:bodyPr/>
                  <a:lstStyle/>
                  <a:p>
                    <a:fld id="{09A3BC33-7454-4FAA-9F18-13EC07D8BD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03E8-46B0-8385-D690D02F4CBB}"/>
                </c:ext>
              </c:extLst>
            </c:dLbl>
            <c:dLbl>
              <c:idx val="269"/>
              <c:tx>
                <c:rich>
                  <a:bodyPr/>
                  <a:lstStyle/>
                  <a:p>
                    <a:fld id="{0690235B-3594-4C9D-96AF-F66E91AA45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03E8-46B0-8385-D690D02F4CBB}"/>
                </c:ext>
              </c:extLst>
            </c:dLbl>
            <c:dLbl>
              <c:idx val="270"/>
              <c:tx>
                <c:rich>
                  <a:bodyPr/>
                  <a:lstStyle/>
                  <a:p>
                    <a:fld id="{EC8E5B1A-7C78-465D-864C-86D2EDAB2A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03E8-46B0-8385-D690D02F4CBB}"/>
                </c:ext>
              </c:extLst>
            </c:dLbl>
            <c:dLbl>
              <c:idx val="271"/>
              <c:tx>
                <c:rich>
                  <a:bodyPr/>
                  <a:lstStyle/>
                  <a:p>
                    <a:fld id="{717DD4AB-E860-4C91-9B25-4C27E64131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03E8-46B0-8385-D690D02F4CBB}"/>
                </c:ext>
              </c:extLst>
            </c:dLbl>
            <c:dLbl>
              <c:idx val="272"/>
              <c:tx>
                <c:rich>
                  <a:bodyPr/>
                  <a:lstStyle/>
                  <a:p>
                    <a:fld id="{35B32D3B-47FA-4B4D-8CDE-E1AF0EF98A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03E8-46B0-8385-D690D02F4CBB}"/>
                </c:ext>
              </c:extLst>
            </c:dLbl>
            <c:dLbl>
              <c:idx val="273"/>
              <c:tx>
                <c:rich>
                  <a:bodyPr/>
                  <a:lstStyle/>
                  <a:p>
                    <a:fld id="{F5310BD2-87E3-4F11-BD8B-D10E37329F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03E8-46B0-8385-D690D02F4CBB}"/>
                </c:ext>
              </c:extLst>
            </c:dLbl>
            <c:dLbl>
              <c:idx val="274"/>
              <c:tx>
                <c:rich>
                  <a:bodyPr/>
                  <a:lstStyle/>
                  <a:p>
                    <a:fld id="{E9D6EB9D-FBA2-4DA4-831B-0E76E36E05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03E8-46B0-8385-D690D02F4CBB}"/>
                </c:ext>
              </c:extLst>
            </c:dLbl>
            <c:dLbl>
              <c:idx val="275"/>
              <c:tx>
                <c:rich>
                  <a:bodyPr/>
                  <a:lstStyle/>
                  <a:p>
                    <a:fld id="{6C69E309-BB4B-4876-9CBE-1811C4D8F8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03E8-46B0-8385-D690D02F4CBB}"/>
                </c:ext>
              </c:extLst>
            </c:dLbl>
            <c:dLbl>
              <c:idx val="276"/>
              <c:tx>
                <c:rich>
                  <a:bodyPr/>
                  <a:lstStyle/>
                  <a:p>
                    <a:fld id="{FD6A1067-1B96-427C-AA20-2137049021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03E8-46B0-8385-D690D02F4CBB}"/>
                </c:ext>
              </c:extLst>
            </c:dLbl>
            <c:dLbl>
              <c:idx val="277"/>
              <c:tx>
                <c:rich>
                  <a:bodyPr/>
                  <a:lstStyle/>
                  <a:p>
                    <a:fld id="{00289C81-7D97-4BAB-A55D-3C4E4094B5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03E8-46B0-8385-D690D02F4CBB}"/>
                </c:ext>
              </c:extLst>
            </c:dLbl>
            <c:dLbl>
              <c:idx val="278"/>
              <c:tx>
                <c:rich>
                  <a:bodyPr/>
                  <a:lstStyle/>
                  <a:p>
                    <a:fld id="{B0055B0E-06F9-4744-AE24-D472164BC4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03E8-46B0-8385-D690D02F4CBB}"/>
                </c:ext>
              </c:extLst>
            </c:dLbl>
            <c:dLbl>
              <c:idx val="279"/>
              <c:tx>
                <c:rich>
                  <a:bodyPr/>
                  <a:lstStyle/>
                  <a:p>
                    <a:fld id="{0DB06429-65EF-449A-8631-068EF025CF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03E8-46B0-8385-D690D02F4CBB}"/>
                </c:ext>
              </c:extLst>
            </c:dLbl>
            <c:dLbl>
              <c:idx val="280"/>
              <c:tx>
                <c:rich>
                  <a:bodyPr/>
                  <a:lstStyle/>
                  <a:p>
                    <a:fld id="{52E35F01-61BD-4FE3-9E9E-C629FA7F76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03E8-46B0-8385-D690D02F4CBB}"/>
                </c:ext>
              </c:extLst>
            </c:dLbl>
            <c:dLbl>
              <c:idx val="281"/>
              <c:tx>
                <c:rich>
                  <a:bodyPr/>
                  <a:lstStyle/>
                  <a:p>
                    <a:fld id="{8D27840E-E782-4326-825E-FFCBACD47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03E8-46B0-8385-D690D02F4CBB}"/>
                </c:ext>
              </c:extLst>
            </c:dLbl>
            <c:dLbl>
              <c:idx val="282"/>
              <c:tx>
                <c:rich>
                  <a:bodyPr/>
                  <a:lstStyle/>
                  <a:p>
                    <a:fld id="{80C556BE-FBBF-4E60-8C4B-661DA1B566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03E8-46B0-8385-D690D02F4CBB}"/>
                </c:ext>
              </c:extLst>
            </c:dLbl>
            <c:dLbl>
              <c:idx val="283"/>
              <c:tx>
                <c:rich>
                  <a:bodyPr/>
                  <a:lstStyle/>
                  <a:p>
                    <a:fld id="{EC6DE8FB-E881-49EF-92AA-CF60B11FB5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03E8-46B0-8385-D690D02F4CBB}"/>
                </c:ext>
              </c:extLst>
            </c:dLbl>
            <c:dLbl>
              <c:idx val="284"/>
              <c:tx>
                <c:rich>
                  <a:bodyPr/>
                  <a:lstStyle/>
                  <a:p>
                    <a:fld id="{54A186A7-091D-422F-A858-4967987A1A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03E8-46B0-8385-D690D02F4CBB}"/>
                </c:ext>
              </c:extLst>
            </c:dLbl>
            <c:dLbl>
              <c:idx val="285"/>
              <c:tx>
                <c:rich>
                  <a:bodyPr/>
                  <a:lstStyle/>
                  <a:p>
                    <a:fld id="{399274D7-D5C7-462B-89F9-EE4C6C8599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F-03E8-46B0-8385-D690D02F4CBB}"/>
                </c:ext>
              </c:extLst>
            </c:dLbl>
            <c:dLbl>
              <c:idx val="286"/>
              <c:tx>
                <c:rich>
                  <a:bodyPr/>
                  <a:lstStyle/>
                  <a:p>
                    <a:fld id="{30C00C77-9C22-435B-ACB5-92EB99C218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0-03E8-46B0-8385-D690D02F4CBB}"/>
                </c:ext>
              </c:extLst>
            </c:dLbl>
            <c:dLbl>
              <c:idx val="287"/>
              <c:tx>
                <c:rich>
                  <a:bodyPr/>
                  <a:lstStyle/>
                  <a:p>
                    <a:fld id="{EBE4054F-3040-4B94-AE57-B37445F872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1-03E8-46B0-8385-D690D02F4CBB}"/>
                </c:ext>
              </c:extLst>
            </c:dLbl>
            <c:dLbl>
              <c:idx val="288"/>
              <c:tx>
                <c:rich>
                  <a:bodyPr/>
                  <a:lstStyle/>
                  <a:p>
                    <a:fld id="{4951EE52-2FE8-4AE6-B075-287FA43531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2-03E8-46B0-8385-D690D02F4CBB}"/>
                </c:ext>
              </c:extLst>
            </c:dLbl>
            <c:dLbl>
              <c:idx val="289"/>
              <c:tx>
                <c:rich>
                  <a:bodyPr/>
                  <a:lstStyle/>
                  <a:p>
                    <a:fld id="{30EE2385-899C-4F1E-AB09-D3BF2E905F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3-03E8-46B0-8385-D690D02F4CBB}"/>
                </c:ext>
              </c:extLst>
            </c:dLbl>
            <c:dLbl>
              <c:idx val="290"/>
              <c:tx>
                <c:rich>
                  <a:bodyPr/>
                  <a:lstStyle/>
                  <a:p>
                    <a:fld id="{AB1A2731-39A0-4198-A6B2-79971952EA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4-03E8-46B0-8385-D690D02F4CBB}"/>
                </c:ext>
              </c:extLst>
            </c:dLbl>
            <c:dLbl>
              <c:idx val="291"/>
              <c:tx>
                <c:rich>
                  <a:bodyPr/>
                  <a:lstStyle/>
                  <a:p>
                    <a:fld id="{CA702686-246D-41BF-BCB5-04B73BE18B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5-03E8-46B0-8385-D690D02F4CBB}"/>
                </c:ext>
              </c:extLst>
            </c:dLbl>
            <c:dLbl>
              <c:idx val="292"/>
              <c:tx>
                <c:rich>
                  <a:bodyPr/>
                  <a:lstStyle/>
                  <a:p>
                    <a:fld id="{9DDFD89A-8EA1-4D03-BE8B-4728C7BC11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6-03E8-46B0-8385-D690D02F4CBB}"/>
                </c:ext>
              </c:extLst>
            </c:dLbl>
            <c:dLbl>
              <c:idx val="293"/>
              <c:tx>
                <c:rich>
                  <a:bodyPr/>
                  <a:lstStyle/>
                  <a:p>
                    <a:fld id="{0CE1B6CC-12EC-40FC-A318-EA3A169B80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7-03E8-46B0-8385-D690D02F4CBB}"/>
                </c:ext>
              </c:extLst>
            </c:dLbl>
            <c:dLbl>
              <c:idx val="294"/>
              <c:tx>
                <c:rich>
                  <a:bodyPr/>
                  <a:lstStyle/>
                  <a:p>
                    <a:fld id="{350B9352-CB2B-40A2-82E2-E4F178AF17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8-03E8-46B0-8385-D690D02F4CBB}"/>
                </c:ext>
              </c:extLst>
            </c:dLbl>
            <c:dLbl>
              <c:idx val="295"/>
              <c:tx>
                <c:rich>
                  <a:bodyPr/>
                  <a:lstStyle/>
                  <a:p>
                    <a:fld id="{4B369BBC-A0D1-4E10-89C6-E9DA782FAE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9-03E8-46B0-8385-D690D02F4CBB}"/>
                </c:ext>
              </c:extLst>
            </c:dLbl>
            <c:dLbl>
              <c:idx val="296"/>
              <c:tx>
                <c:rich>
                  <a:bodyPr/>
                  <a:lstStyle/>
                  <a:p>
                    <a:fld id="{772F0FCB-8611-4225-86F9-30758FAE53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A-03E8-46B0-8385-D690D02F4CBB}"/>
                </c:ext>
              </c:extLst>
            </c:dLbl>
            <c:dLbl>
              <c:idx val="297"/>
              <c:tx>
                <c:rich>
                  <a:bodyPr/>
                  <a:lstStyle/>
                  <a:p>
                    <a:fld id="{07C606B6-6C1B-4F12-9E39-90737AC1C8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B-03E8-46B0-8385-D690D02F4CBB}"/>
                </c:ext>
              </c:extLst>
            </c:dLbl>
            <c:dLbl>
              <c:idx val="298"/>
              <c:tx>
                <c:rich>
                  <a:bodyPr/>
                  <a:lstStyle/>
                  <a:p>
                    <a:fld id="{A59003BB-C2C5-45A0-98B6-72F7D16680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C-03E8-46B0-8385-D690D02F4CBB}"/>
                </c:ext>
              </c:extLst>
            </c:dLbl>
            <c:dLbl>
              <c:idx val="299"/>
              <c:tx>
                <c:rich>
                  <a:bodyPr/>
                  <a:lstStyle/>
                  <a:p>
                    <a:fld id="{6165FC63-0EFD-44B5-A41F-37BE467634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D-03E8-46B0-8385-D690D02F4CBB}"/>
                </c:ext>
              </c:extLst>
            </c:dLbl>
            <c:dLbl>
              <c:idx val="300"/>
              <c:tx>
                <c:rich>
                  <a:bodyPr/>
                  <a:lstStyle/>
                  <a:p>
                    <a:fld id="{FDD25C9C-7558-4885-B305-A95582A0E1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E-03E8-46B0-8385-D690D02F4CBB}"/>
                </c:ext>
              </c:extLst>
            </c:dLbl>
            <c:dLbl>
              <c:idx val="301"/>
              <c:tx>
                <c:rich>
                  <a:bodyPr/>
                  <a:lstStyle/>
                  <a:p>
                    <a:fld id="{2CBB84F1-BCED-4A73-9A6D-9B12B0D46C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F-03E8-46B0-8385-D690D02F4CBB}"/>
                </c:ext>
              </c:extLst>
            </c:dLbl>
            <c:dLbl>
              <c:idx val="302"/>
              <c:tx>
                <c:rich>
                  <a:bodyPr/>
                  <a:lstStyle/>
                  <a:p>
                    <a:fld id="{6A84CAB6-D696-47DB-B4D1-C2AD1A1B3B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0-03E8-46B0-8385-D690D02F4CBB}"/>
                </c:ext>
              </c:extLst>
            </c:dLbl>
            <c:dLbl>
              <c:idx val="303"/>
              <c:tx>
                <c:rich>
                  <a:bodyPr/>
                  <a:lstStyle/>
                  <a:p>
                    <a:fld id="{28F59BF3-314D-49B5-9FB4-387489FAA2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1-03E8-46B0-8385-D690D02F4CBB}"/>
                </c:ext>
              </c:extLst>
            </c:dLbl>
            <c:dLbl>
              <c:idx val="304"/>
              <c:tx>
                <c:rich>
                  <a:bodyPr/>
                  <a:lstStyle/>
                  <a:p>
                    <a:fld id="{1C146F9D-9034-448C-AA85-90C632A8FF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2-03E8-46B0-8385-D690D02F4CBB}"/>
                </c:ext>
              </c:extLst>
            </c:dLbl>
            <c:dLbl>
              <c:idx val="305"/>
              <c:tx>
                <c:rich>
                  <a:bodyPr/>
                  <a:lstStyle/>
                  <a:p>
                    <a:fld id="{EA11C520-BA4E-4ACD-89C1-A70F58633C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3-03E8-46B0-8385-D690D02F4CBB}"/>
                </c:ext>
              </c:extLst>
            </c:dLbl>
            <c:dLbl>
              <c:idx val="306"/>
              <c:tx>
                <c:rich>
                  <a:bodyPr/>
                  <a:lstStyle/>
                  <a:p>
                    <a:fld id="{60E9D31C-2A47-4E67-BFA0-7CD11062F9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4-03E8-46B0-8385-D690D02F4CBB}"/>
                </c:ext>
              </c:extLst>
            </c:dLbl>
            <c:dLbl>
              <c:idx val="307"/>
              <c:tx>
                <c:rich>
                  <a:bodyPr/>
                  <a:lstStyle/>
                  <a:p>
                    <a:fld id="{BE630FB6-0E0A-4186-B09D-1AA82AA5B5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5-03E8-46B0-8385-D690D02F4CBB}"/>
                </c:ext>
              </c:extLst>
            </c:dLbl>
            <c:dLbl>
              <c:idx val="308"/>
              <c:tx>
                <c:rich>
                  <a:bodyPr/>
                  <a:lstStyle/>
                  <a:p>
                    <a:fld id="{011044A3-C665-4704-9D4A-869D811F19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6-03E8-46B0-8385-D690D02F4CBB}"/>
                </c:ext>
              </c:extLst>
            </c:dLbl>
            <c:dLbl>
              <c:idx val="309"/>
              <c:tx>
                <c:rich>
                  <a:bodyPr/>
                  <a:lstStyle/>
                  <a:p>
                    <a:fld id="{7DF3E437-84B5-4BE1-A4E5-FA2A5E94F3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7-03E8-46B0-8385-D690D02F4CBB}"/>
                </c:ext>
              </c:extLst>
            </c:dLbl>
            <c:dLbl>
              <c:idx val="310"/>
              <c:tx>
                <c:rich>
                  <a:bodyPr/>
                  <a:lstStyle/>
                  <a:p>
                    <a:fld id="{B2A77BDA-C886-427C-BD48-3A4284DCFB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03E8-46B0-8385-D690D02F4CBB}"/>
                </c:ext>
              </c:extLst>
            </c:dLbl>
            <c:dLbl>
              <c:idx val="311"/>
              <c:tx>
                <c:rich>
                  <a:bodyPr/>
                  <a:lstStyle/>
                  <a:p>
                    <a:fld id="{9B27BE6C-00E6-4358-B905-94BDB07848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03E8-46B0-8385-D690D02F4CBB}"/>
                </c:ext>
              </c:extLst>
            </c:dLbl>
            <c:dLbl>
              <c:idx val="312"/>
              <c:tx>
                <c:rich>
                  <a:bodyPr/>
                  <a:lstStyle/>
                  <a:p>
                    <a:fld id="{FF988659-4A45-4B8F-8D80-37F78EDF9D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03E8-46B0-8385-D690D02F4CBB}"/>
                </c:ext>
              </c:extLst>
            </c:dLbl>
            <c:dLbl>
              <c:idx val="313"/>
              <c:tx>
                <c:rich>
                  <a:bodyPr/>
                  <a:lstStyle/>
                  <a:p>
                    <a:fld id="{70EA3EA8-7CC9-4658-B7F4-BCEB2E33BA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03E8-46B0-8385-D690D02F4CBB}"/>
                </c:ext>
              </c:extLst>
            </c:dLbl>
            <c:dLbl>
              <c:idx val="314"/>
              <c:tx>
                <c:rich>
                  <a:bodyPr/>
                  <a:lstStyle/>
                  <a:p>
                    <a:fld id="{7E160F92-1407-4DDB-8DCC-D47A44E96C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03E8-46B0-8385-D690D02F4CBB}"/>
                </c:ext>
              </c:extLst>
            </c:dLbl>
            <c:dLbl>
              <c:idx val="315"/>
              <c:tx>
                <c:rich>
                  <a:bodyPr/>
                  <a:lstStyle/>
                  <a:p>
                    <a:fld id="{34BA2DFE-108E-4151-94A9-43DCA6BECE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03E8-46B0-8385-D690D02F4CBB}"/>
                </c:ext>
              </c:extLst>
            </c:dLbl>
            <c:dLbl>
              <c:idx val="316"/>
              <c:tx>
                <c:rich>
                  <a:bodyPr/>
                  <a:lstStyle/>
                  <a:p>
                    <a:fld id="{0FA82289-A311-4841-BFAC-D4F17CB48A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03E8-46B0-8385-D690D02F4CBB}"/>
                </c:ext>
              </c:extLst>
            </c:dLbl>
            <c:dLbl>
              <c:idx val="317"/>
              <c:tx>
                <c:rich>
                  <a:bodyPr/>
                  <a:lstStyle/>
                  <a:p>
                    <a:fld id="{C1E1813E-6121-4734-86B0-868D7C39F6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03E8-46B0-8385-D690D02F4CBB}"/>
                </c:ext>
              </c:extLst>
            </c:dLbl>
            <c:dLbl>
              <c:idx val="318"/>
              <c:tx>
                <c:rich>
                  <a:bodyPr/>
                  <a:lstStyle/>
                  <a:p>
                    <a:fld id="{498210B5-FEE0-4C77-8F14-1D598089BC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03E8-46B0-8385-D690D02F4CBB}"/>
                </c:ext>
              </c:extLst>
            </c:dLbl>
            <c:dLbl>
              <c:idx val="319"/>
              <c:tx>
                <c:rich>
                  <a:bodyPr/>
                  <a:lstStyle/>
                  <a:p>
                    <a:fld id="{4DF3664F-977C-41CE-93C4-8B8EFC79AD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03E8-46B0-8385-D690D02F4CBB}"/>
                </c:ext>
              </c:extLst>
            </c:dLbl>
            <c:dLbl>
              <c:idx val="320"/>
              <c:tx>
                <c:rich>
                  <a:bodyPr/>
                  <a:lstStyle/>
                  <a:p>
                    <a:fld id="{45D09447-BF26-481C-A04D-304F898A17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03E8-46B0-8385-D690D02F4CBB}"/>
                </c:ext>
              </c:extLst>
            </c:dLbl>
            <c:dLbl>
              <c:idx val="321"/>
              <c:tx>
                <c:rich>
                  <a:bodyPr/>
                  <a:lstStyle/>
                  <a:p>
                    <a:fld id="{F3AAE51A-107F-474D-9F2C-4155353D9E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03E8-46B0-8385-D690D02F4CBB}"/>
                </c:ext>
              </c:extLst>
            </c:dLbl>
            <c:dLbl>
              <c:idx val="322"/>
              <c:tx>
                <c:rich>
                  <a:bodyPr/>
                  <a:lstStyle/>
                  <a:p>
                    <a:fld id="{F4AA3C56-64FB-47A9-8FD8-CF6B3C378F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03E8-46B0-8385-D690D02F4CBB}"/>
                </c:ext>
              </c:extLst>
            </c:dLbl>
            <c:dLbl>
              <c:idx val="323"/>
              <c:tx>
                <c:rich>
                  <a:bodyPr/>
                  <a:lstStyle/>
                  <a:p>
                    <a:fld id="{8028B96A-16E2-4104-BC92-C68B1AA145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03E8-46B0-8385-D690D02F4CBB}"/>
                </c:ext>
              </c:extLst>
            </c:dLbl>
            <c:dLbl>
              <c:idx val="324"/>
              <c:tx>
                <c:rich>
                  <a:bodyPr/>
                  <a:lstStyle/>
                  <a:p>
                    <a:fld id="{A584D6D0-463F-422D-98A0-488674883B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03E8-46B0-8385-D690D02F4CBB}"/>
                </c:ext>
              </c:extLst>
            </c:dLbl>
            <c:dLbl>
              <c:idx val="325"/>
              <c:tx>
                <c:rich>
                  <a:bodyPr/>
                  <a:lstStyle/>
                  <a:p>
                    <a:fld id="{D1D718EC-5241-4E20-998E-E81C4C5853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03E8-46B0-8385-D690D02F4CBB}"/>
                </c:ext>
              </c:extLst>
            </c:dLbl>
            <c:dLbl>
              <c:idx val="326"/>
              <c:tx>
                <c:rich>
                  <a:bodyPr/>
                  <a:lstStyle/>
                  <a:p>
                    <a:fld id="{D6B147D2-41D2-4B83-A27C-863E2535C5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03E8-46B0-8385-D690D02F4CBB}"/>
                </c:ext>
              </c:extLst>
            </c:dLbl>
            <c:dLbl>
              <c:idx val="327"/>
              <c:tx>
                <c:rich>
                  <a:bodyPr/>
                  <a:lstStyle/>
                  <a:p>
                    <a:fld id="{4ADC9BB6-05C5-431E-93A7-F2770820C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03E8-46B0-8385-D690D02F4CBB}"/>
                </c:ext>
              </c:extLst>
            </c:dLbl>
            <c:dLbl>
              <c:idx val="328"/>
              <c:tx>
                <c:rich>
                  <a:bodyPr/>
                  <a:lstStyle/>
                  <a:p>
                    <a:fld id="{F8122672-CAEA-4DB9-9CAF-EA2667FC44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03E8-46B0-8385-D690D02F4CBB}"/>
                </c:ext>
              </c:extLst>
            </c:dLbl>
            <c:dLbl>
              <c:idx val="329"/>
              <c:tx>
                <c:rich>
                  <a:bodyPr/>
                  <a:lstStyle/>
                  <a:p>
                    <a:fld id="{07256E78-2757-4994-B6A0-B05FB1868A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03E8-46B0-8385-D690D02F4CBB}"/>
                </c:ext>
              </c:extLst>
            </c:dLbl>
            <c:dLbl>
              <c:idx val="330"/>
              <c:tx>
                <c:rich>
                  <a:bodyPr/>
                  <a:lstStyle/>
                  <a:p>
                    <a:fld id="{8FE0FEDB-3697-4B1F-8951-C5A22A5B11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03E8-46B0-8385-D690D02F4CBB}"/>
                </c:ext>
              </c:extLst>
            </c:dLbl>
            <c:dLbl>
              <c:idx val="331"/>
              <c:tx>
                <c:rich>
                  <a:bodyPr/>
                  <a:lstStyle/>
                  <a:p>
                    <a:fld id="{169D3547-E523-483A-A386-4419A77C11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03E8-46B0-8385-D690D02F4CBB}"/>
                </c:ext>
              </c:extLst>
            </c:dLbl>
            <c:dLbl>
              <c:idx val="332"/>
              <c:tx>
                <c:rich>
                  <a:bodyPr/>
                  <a:lstStyle/>
                  <a:p>
                    <a:fld id="{D468E187-2A02-4EF7-9A5B-320AF27EA7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03E8-46B0-8385-D690D02F4CBB}"/>
                </c:ext>
              </c:extLst>
            </c:dLbl>
            <c:dLbl>
              <c:idx val="333"/>
              <c:tx>
                <c:rich>
                  <a:bodyPr/>
                  <a:lstStyle/>
                  <a:p>
                    <a:fld id="{54FD0280-2161-4923-9188-D68B7E28EA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03E8-46B0-8385-D690D02F4CBB}"/>
                </c:ext>
              </c:extLst>
            </c:dLbl>
            <c:dLbl>
              <c:idx val="334"/>
              <c:tx>
                <c:rich>
                  <a:bodyPr/>
                  <a:lstStyle/>
                  <a:p>
                    <a:fld id="{516FFC9A-A2C0-4FE1-86B7-9326C150AF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03E8-46B0-8385-D690D02F4CBB}"/>
                </c:ext>
              </c:extLst>
            </c:dLbl>
            <c:dLbl>
              <c:idx val="335"/>
              <c:tx>
                <c:rich>
                  <a:bodyPr/>
                  <a:lstStyle/>
                  <a:p>
                    <a:fld id="{EDE6831C-822D-46F0-ACDA-C7C06162D4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03E8-46B0-8385-D690D02F4CBB}"/>
                </c:ext>
              </c:extLst>
            </c:dLbl>
            <c:dLbl>
              <c:idx val="336"/>
              <c:tx>
                <c:rich>
                  <a:bodyPr/>
                  <a:lstStyle/>
                  <a:p>
                    <a:fld id="{28A034F3-D65E-4020-86C9-ADE8B55DA9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03E8-46B0-8385-D690D02F4CBB}"/>
                </c:ext>
              </c:extLst>
            </c:dLbl>
            <c:dLbl>
              <c:idx val="337"/>
              <c:tx>
                <c:rich>
                  <a:bodyPr/>
                  <a:lstStyle/>
                  <a:p>
                    <a:fld id="{AAB70A8D-734F-436A-9741-D1B5CED67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03E8-46B0-8385-D690D02F4CBB}"/>
                </c:ext>
              </c:extLst>
            </c:dLbl>
            <c:dLbl>
              <c:idx val="338"/>
              <c:tx>
                <c:rich>
                  <a:bodyPr/>
                  <a:lstStyle/>
                  <a:p>
                    <a:fld id="{55BB9E7F-BCFD-4F1B-8BD9-69F8713B40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03E8-46B0-8385-D690D02F4CBB}"/>
                </c:ext>
              </c:extLst>
            </c:dLbl>
            <c:dLbl>
              <c:idx val="339"/>
              <c:tx>
                <c:rich>
                  <a:bodyPr/>
                  <a:lstStyle/>
                  <a:p>
                    <a:fld id="{A517FBCC-07B7-48C5-94E0-BA882EFDFE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03E8-46B0-8385-D690D02F4CBB}"/>
                </c:ext>
              </c:extLst>
            </c:dLbl>
            <c:dLbl>
              <c:idx val="340"/>
              <c:tx>
                <c:rich>
                  <a:bodyPr/>
                  <a:lstStyle/>
                  <a:p>
                    <a:fld id="{FBD77244-2516-4D84-B853-3C2D1057DE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03E8-46B0-8385-D690D02F4CBB}"/>
                </c:ext>
              </c:extLst>
            </c:dLbl>
            <c:dLbl>
              <c:idx val="341"/>
              <c:tx>
                <c:rich>
                  <a:bodyPr/>
                  <a:lstStyle/>
                  <a:p>
                    <a:fld id="{571C3BD4-05FF-453D-B9E3-9EB0BAC34C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03E8-46B0-8385-D690D02F4CBB}"/>
                </c:ext>
              </c:extLst>
            </c:dLbl>
            <c:dLbl>
              <c:idx val="342"/>
              <c:tx>
                <c:rich>
                  <a:bodyPr/>
                  <a:lstStyle/>
                  <a:p>
                    <a:fld id="{18B64AD2-C580-4C38-9C84-0B7EA39EF4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03E8-46B0-8385-D690D02F4CBB}"/>
                </c:ext>
              </c:extLst>
            </c:dLbl>
            <c:dLbl>
              <c:idx val="343"/>
              <c:tx>
                <c:rich>
                  <a:bodyPr/>
                  <a:lstStyle/>
                  <a:p>
                    <a:fld id="{6867FFBA-8C91-4BA7-9A34-F8BE84C5BE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03E8-46B0-8385-D690D02F4CBB}"/>
                </c:ext>
              </c:extLst>
            </c:dLbl>
            <c:dLbl>
              <c:idx val="344"/>
              <c:tx>
                <c:rich>
                  <a:bodyPr/>
                  <a:lstStyle/>
                  <a:p>
                    <a:fld id="{C0A10D8B-8E34-4938-BD98-156C184296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03E8-46B0-8385-D690D02F4CBB}"/>
                </c:ext>
              </c:extLst>
            </c:dLbl>
            <c:dLbl>
              <c:idx val="345"/>
              <c:tx>
                <c:rich>
                  <a:bodyPr/>
                  <a:lstStyle/>
                  <a:p>
                    <a:fld id="{0CB5CF81-86B7-4A7D-A508-51D16DDA90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03E8-46B0-8385-D690D02F4CBB}"/>
                </c:ext>
              </c:extLst>
            </c:dLbl>
            <c:dLbl>
              <c:idx val="346"/>
              <c:tx>
                <c:rich>
                  <a:bodyPr/>
                  <a:lstStyle/>
                  <a:p>
                    <a:fld id="{AC6889E9-22D0-415F-A012-243447FAA8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03E8-46B0-8385-D690D02F4CBB}"/>
                </c:ext>
              </c:extLst>
            </c:dLbl>
            <c:dLbl>
              <c:idx val="347"/>
              <c:tx>
                <c:rich>
                  <a:bodyPr/>
                  <a:lstStyle/>
                  <a:p>
                    <a:fld id="{E4BC6341-8CD9-480C-B4DE-BE8C9CC5D4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03E8-46B0-8385-D690D02F4CBB}"/>
                </c:ext>
              </c:extLst>
            </c:dLbl>
            <c:dLbl>
              <c:idx val="348"/>
              <c:tx>
                <c:rich>
                  <a:bodyPr/>
                  <a:lstStyle/>
                  <a:p>
                    <a:fld id="{A41E6954-83F1-4BAC-BBA9-690DF5FA6F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03E8-46B0-8385-D690D02F4CBB}"/>
                </c:ext>
              </c:extLst>
            </c:dLbl>
            <c:dLbl>
              <c:idx val="349"/>
              <c:tx>
                <c:rich>
                  <a:bodyPr/>
                  <a:lstStyle/>
                  <a:p>
                    <a:fld id="{628C4EFF-1EBB-4800-8F27-D913074342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03E8-46B0-8385-D690D02F4CBB}"/>
                </c:ext>
              </c:extLst>
            </c:dLbl>
            <c:dLbl>
              <c:idx val="350"/>
              <c:tx>
                <c:rich>
                  <a:bodyPr/>
                  <a:lstStyle/>
                  <a:p>
                    <a:fld id="{FD5550E0-38B1-4E16-8552-77683E4087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03E8-46B0-8385-D690D02F4CBB}"/>
                </c:ext>
              </c:extLst>
            </c:dLbl>
            <c:dLbl>
              <c:idx val="351"/>
              <c:tx>
                <c:rich>
                  <a:bodyPr/>
                  <a:lstStyle/>
                  <a:p>
                    <a:fld id="{9A8F2B62-AAE7-4ECD-8F2B-24168ADCA7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03E8-46B0-8385-D690D02F4CBB}"/>
                </c:ext>
              </c:extLst>
            </c:dLbl>
            <c:dLbl>
              <c:idx val="352"/>
              <c:tx>
                <c:rich>
                  <a:bodyPr/>
                  <a:lstStyle/>
                  <a:p>
                    <a:fld id="{36EEDD2A-E17E-4DA8-942E-A9D5A01075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03E8-46B0-8385-D690D02F4CBB}"/>
                </c:ext>
              </c:extLst>
            </c:dLbl>
            <c:dLbl>
              <c:idx val="353"/>
              <c:tx>
                <c:rich>
                  <a:bodyPr/>
                  <a:lstStyle/>
                  <a:p>
                    <a:fld id="{BE2EA667-18F4-436E-B2C7-8900EB3EF3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03E8-46B0-8385-D690D02F4CBB}"/>
                </c:ext>
              </c:extLst>
            </c:dLbl>
            <c:dLbl>
              <c:idx val="354"/>
              <c:tx>
                <c:rich>
                  <a:bodyPr/>
                  <a:lstStyle/>
                  <a:p>
                    <a:fld id="{9DAEC513-2CD4-46BC-A101-478DD385DC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03E8-46B0-8385-D690D02F4CBB}"/>
                </c:ext>
              </c:extLst>
            </c:dLbl>
            <c:dLbl>
              <c:idx val="355"/>
              <c:tx>
                <c:rich>
                  <a:bodyPr/>
                  <a:lstStyle/>
                  <a:p>
                    <a:fld id="{6ADE5C0A-E3ED-4EC4-B8AF-E3089F9220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03E8-46B0-8385-D690D02F4CBB}"/>
                </c:ext>
              </c:extLst>
            </c:dLbl>
            <c:dLbl>
              <c:idx val="356"/>
              <c:tx>
                <c:rich>
                  <a:bodyPr/>
                  <a:lstStyle/>
                  <a:p>
                    <a:fld id="{6DAE93F6-F4EA-46D9-BA1F-BAD7E3CDE9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03E8-46B0-8385-D690D02F4CBB}"/>
                </c:ext>
              </c:extLst>
            </c:dLbl>
            <c:dLbl>
              <c:idx val="357"/>
              <c:tx>
                <c:rich>
                  <a:bodyPr/>
                  <a:lstStyle/>
                  <a:p>
                    <a:fld id="{F8B6FFE5-6C56-423D-91C5-44292F746E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7-03E8-46B0-8385-D690D02F4CBB}"/>
                </c:ext>
              </c:extLst>
            </c:dLbl>
            <c:dLbl>
              <c:idx val="358"/>
              <c:tx>
                <c:rich>
                  <a:bodyPr/>
                  <a:lstStyle/>
                  <a:p>
                    <a:fld id="{839CF607-F0B0-4278-A6D9-D21D3C5DDE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8-03E8-46B0-8385-D690D02F4CBB}"/>
                </c:ext>
              </c:extLst>
            </c:dLbl>
            <c:dLbl>
              <c:idx val="359"/>
              <c:tx>
                <c:rich>
                  <a:bodyPr/>
                  <a:lstStyle/>
                  <a:p>
                    <a:fld id="{2D056CB0-9D79-44B0-972F-840A862EB6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9-03E8-46B0-8385-D690D02F4CBB}"/>
                </c:ext>
              </c:extLst>
            </c:dLbl>
            <c:dLbl>
              <c:idx val="360"/>
              <c:tx>
                <c:rich>
                  <a:bodyPr/>
                  <a:lstStyle/>
                  <a:p>
                    <a:fld id="{266DCCEF-0F48-4ED7-BC8D-BA100F0A52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A-03E8-46B0-8385-D690D02F4CBB}"/>
                </c:ext>
              </c:extLst>
            </c:dLbl>
            <c:dLbl>
              <c:idx val="361"/>
              <c:tx>
                <c:rich>
                  <a:bodyPr/>
                  <a:lstStyle/>
                  <a:p>
                    <a:fld id="{90A87EC5-7589-4670-9791-55A30FF3AB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B-03E8-46B0-8385-D690D02F4CBB}"/>
                </c:ext>
              </c:extLst>
            </c:dLbl>
            <c:dLbl>
              <c:idx val="362"/>
              <c:tx>
                <c:rich>
                  <a:bodyPr/>
                  <a:lstStyle/>
                  <a:p>
                    <a:fld id="{AFBFEBA1-436C-43B8-BD06-47A8C5977D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C-03E8-46B0-8385-D690D02F4CBB}"/>
                </c:ext>
              </c:extLst>
            </c:dLbl>
            <c:dLbl>
              <c:idx val="363"/>
              <c:tx>
                <c:rich>
                  <a:bodyPr/>
                  <a:lstStyle/>
                  <a:p>
                    <a:fld id="{5E264EBB-8F26-4CB7-99AC-AFBAE05749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D-03E8-46B0-8385-D690D02F4CBB}"/>
                </c:ext>
              </c:extLst>
            </c:dLbl>
            <c:dLbl>
              <c:idx val="364"/>
              <c:tx>
                <c:rich>
                  <a:bodyPr/>
                  <a:lstStyle/>
                  <a:p>
                    <a:fld id="{883605B1-E3FA-468A-8A06-4574CCD7AB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E-03E8-46B0-8385-D690D02F4CBB}"/>
                </c:ext>
              </c:extLst>
            </c:dLbl>
            <c:dLbl>
              <c:idx val="365"/>
              <c:tx>
                <c:rich>
                  <a:bodyPr/>
                  <a:lstStyle/>
                  <a:p>
                    <a:fld id="{17362CFE-F8D2-4860-95E0-7FB164CF72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F-03E8-46B0-8385-D690D02F4CBB}"/>
                </c:ext>
              </c:extLst>
            </c:dLbl>
            <c:dLbl>
              <c:idx val="366"/>
              <c:tx>
                <c:rich>
                  <a:bodyPr/>
                  <a:lstStyle/>
                  <a:p>
                    <a:fld id="{BE636DF1-3259-4E22-A75F-08625D14D3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0-03E8-46B0-8385-D690D02F4CBB}"/>
                </c:ext>
              </c:extLst>
            </c:dLbl>
            <c:dLbl>
              <c:idx val="367"/>
              <c:tx>
                <c:rich>
                  <a:bodyPr/>
                  <a:lstStyle/>
                  <a:p>
                    <a:fld id="{B9DA3F96-9E45-4AC9-B836-B60355C3F8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1-03E8-46B0-8385-D690D02F4CBB}"/>
                </c:ext>
              </c:extLst>
            </c:dLbl>
            <c:dLbl>
              <c:idx val="368"/>
              <c:tx>
                <c:rich>
                  <a:bodyPr/>
                  <a:lstStyle/>
                  <a:p>
                    <a:fld id="{626974B0-1407-4978-871D-082685E050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2-03E8-46B0-8385-D690D02F4CBB}"/>
                </c:ext>
              </c:extLst>
            </c:dLbl>
            <c:dLbl>
              <c:idx val="369"/>
              <c:tx>
                <c:rich>
                  <a:bodyPr/>
                  <a:lstStyle/>
                  <a:p>
                    <a:fld id="{55C598A7-23EB-4FF4-82F0-40CEC345DE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3-03E8-46B0-8385-D690D02F4CBB}"/>
                </c:ext>
              </c:extLst>
            </c:dLbl>
            <c:dLbl>
              <c:idx val="370"/>
              <c:tx>
                <c:rich>
                  <a:bodyPr/>
                  <a:lstStyle/>
                  <a:p>
                    <a:fld id="{2EA8E651-E130-498C-BE39-6298D422BE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4-03E8-46B0-8385-D690D02F4CBB}"/>
                </c:ext>
              </c:extLst>
            </c:dLbl>
            <c:dLbl>
              <c:idx val="371"/>
              <c:tx>
                <c:rich>
                  <a:bodyPr/>
                  <a:lstStyle/>
                  <a:p>
                    <a:fld id="{CB628A3B-7402-40DE-B613-0440D42E01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5-03E8-46B0-8385-D690D02F4CBB}"/>
                </c:ext>
              </c:extLst>
            </c:dLbl>
            <c:dLbl>
              <c:idx val="372"/>
              <c:tx>
                <c:rich>
                  <a:bodyPr/>
                  <a:lstStyle/>
                  <a:p>
                    <a:fld id="{9D62EDD0-D7C9-4D3B-BE92-35E5AB58F1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6-03E8-46B0-8385-D690D02F4CBB}"/>
                </c:ext>
              </c:extLst>
            </c:dLbl>
            <c:dLbl>
              <c:idx val="373"/>
              <c:tx>
                <c:rich>
                  <a:bodyPr/>
                  <a:lstStyle/>
                  <a:p>
                    <a:fld id="{AB9DB5DD-5AD7-40E8-8950-813285A2B1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7-03E8-46B0-8385-D690D02F4CBB}"/>
                </c:ext>
              </c:extLst>
            </c:dLbl>
            <c:dLbl>
              <c:idx val="374"/>
              <c:tx>
                <c:rich>
                  <a:bodyPr/>
                  <a:lstStyle/>
                  <a:p>
                    <a:fld id="{A1EE82BF-4720-4AEE-9698-0EF9718C07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8-03E8-46B0-8385-D690D02F4CBB}"/>
                </c:ext>
              </c:extLst>
            </c:dLbl>
            <c:dLbl>
              <c:idx val="375"/>
              <c:tx>
                <c:rich>
                  <a:bodyPr/>
                  <a:lstStyle/>
                  <a:p>
                    <a:fld id="{02E82C16-8753-4100-B4F7-3AB8DC5A88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9-03E8-46B0-8385-D690D02F4CBB}"/>
                </c:ext>
              </c:extLst>
            </c:dLbl>
            <c:dLbl>
              <c:idx val="376"/>
              <c:tx>
                <c:rich>
                  <a:bodyPr/>
                  <a:lstStyle/>
                  <a:p>
                    <a:fld id="{870840B6-0F0E-4811-B974-8898FB8E15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A-03E8-46B0-8385-D690D02F4CBB}"/>
                </c:ext>
              </c:extLst>
            </c:dLbl>
            <c:dLbl>
              <c:idx val="377"/>
              <c:tx>
                <c:rich>
                  <a:bodyPr/>
                  <a:lstStyle/>
                  <a:p>
                    <a:fld id="{6C71A00B-BA2C-4F8A-855A-F62E0352EF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B-03E8-46B0-8385-D690D02F4CBB}"/>
                </c:ext>
              </c:extLst>
            </c:dLbl>
            <c:dLbl>
              <c:idx val="378"/>
              <c:tx>
                <c:rich>
                  <a:bodyPr/>
                  <a:lstStyle/>
                  <a:p>
                    <a:fld id="{B55741F8-3306-4F16-8D33-0BB7B3A4B2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C-03E8-46B0-8385-D690D02F4CBB}"/>
                </c:ext>
              </c:extLst>
            </c:dLbl>
            <c:dLbl>
              <c:idx val="379"/>
              <c:tx>
                <c:rich>
                  <a:bodyPr/>
                  <a:lstStyle/>
                  <a:p>
                    <a:fld id="{52A1D5AA-AD03-4B30-8EDF-03C126452B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D-03E8-46B0-8385-D690D02F4CBB}"/>
                </c:ext>
              </c:extLst>
            </c:dLbl>
            <c:dLbl>
              <c:idx val="380"/>
              <c:tx>
                <c:rich>
                  <a:bodyPr/>
                  <a:lstStyle/>
                  <a:p>
                    <a:fld id="{70CF8FB7-7EF9-404B-B755-88B7942DE4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E-03E8-46B0-8385-D690D02F4CBB}"/>
                </c:ext>
              </c:extLst>
            </c:dLbl>
            <c:dLbl>
              <c:idx val="381"/>
              <c:tx>
                <c:rich>
                  <a:bodyPr/>
                  <a:lstStyle/>
                  <a:p>
                    <a:fld id="{29D22706-1700-4DC0-9F58-E492F3C851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F-03E8-46B0-8385-D690D02F4CBB}"/>
                </c:ext>
              </c:extLst>
            </c:dLbl>
            <c:dLbl>
              <c:idx val="382"/>
              <c:tx>
                <c:rich>
                  <a:bodyPr/>
                  <a:lstStyle/>
                  <a:p>
                    <a:fld id="{0B2289F8-0B71-45E2-B2C8-2CD7D087E7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0-03E8-46B0-8385-D690D02F4CBB}"/>
                </c:ext>
              </c:extLst>
            </c:dLbl>
            <c:dLbl>
              <c:idx val="383"/>
              <c:tx>
                <c:rich>
                  <a:bodyPr/>
                  <a:lstStyle/>
                  <a:p>
                    <a:fld id="{938C8573-5B29-485F-8B1F-BA3BFB63CB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1-03E8-46B0-8385-D690D02F4CBB}"/>
                </c:ext>
              </c:extLst>
            </c:dLbl>
            <c:dLbl>
              <c:idx val="384"/>
              <c:tx>
                <c:rich>
                  <a:bodyPr/>
                  <a:lstStyle/>
                  <a:p>
                    <a:fld id="{3CAC5B98-E9B3-47A5-8273-830FD75C8B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2-03E8-46B0-8385-D690D02F4CBB}"/>
                </c:ext>
              </c:extLst>
            </c:dLbl>
            <c:dLbl>
              <c:idx val="385"/>
              <c:tx>
                <c:rich>
                  <a:bodyPr/>
                  <a:lstStyle/>
                  <a:p>
                    <a:fld id="{B255C506-6640-41A3-ADCF-3B124F7753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3-03E8-46B0-8385-D690D02F4CBB}"/>
                </c:ext>
              </c:extLst>
            </c:dLbl>
            <c:dLbl>
              <c:idx val="386"/>
              <c:tx>
                <c:rich>
                  <a:bodyPr/>
                  <a:lstStyle/>
                  <a:p>
                    <a:fld id="{925788D9-2528-4CCF-9C81-CE9B450CF8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4-03E8-46B0-8385-D690D02F4CBB}"/>
                </c:ext>
              </c:extLst>
            </c:dLbl>
            <c:dLbl>
              <c:idx val="387"/>
              <c:tx>
                <c:rich>
                  <a:bodyPr/>
                  <a:lstStyle/>
                  <a:p>
                    <a:fld id="{9354D880-45A3-48EE-B196-9DBD0F2BD1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5-03E8-46B0-8385-D690D02F4CBB}"/>
                </c:ext>
              </c:extLst>
            </c:dLbl>
            <c:dLbl>
              <c:idx val="388"/>
              <c:tx>
                <c:rich>
                  <a:bodyPr/>
                  <a:lstStyle/>
                  <a:p>
                    <a:fld id="{A7E1B375-0BFD-4CDB-A21A-81EC7AB134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6-03E8-46B0-8385-D690D02F4CBB}"/>
                </c:ext>
              </c:extLst>
            </c:dLbl>
            <c:dLbl>
              <c:idx val="389"/>
              <c:tx>
                <c:rich>
                  <a:bodyPr/>
                  <a:lstStyle/>
                  <a:p>
                    <a:fld id="{625C2934-0A4D-4281-81B1-BF8066D0F4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7-03E8-46B0-8385-D690D02F4CBB}"/>
                </c:ext>
              </c:extLst>
            </c:dLbl>
            <c:dLbl>
              <c:idx val="390"/>
              <c:tx>
                <c:rich>
                  <a:bodyPr/>
                  <a:lstStyle/>
                  <a:p>
                    <a:fld id="{F7524BE7-792B-4F6D-8984-3C381956F0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8-03E8-46B0-8385-D690D02F4CBB}"/>
                </c:ext>
              </c:extLst>
            </c:dLbl>
            <c:dLbl>
              <c:idx val="391"/>
              <c:tx>
                <c:rich>
                  <a:bodyPr/>
                  <a:lstStyle/>
                  <a:p>
                    <a:fld id="{8EEFCAF8-9944-4BC6-BF5B-D3B091851E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9-03E8-46B0-8385-D690D02F4CBB}"/>
                </c:ext>
              </c:extLst>
            </c:dLbl>
            <c:dLbl>
              <c:idx val="392"/>
              <c:tx>
                <c:rich>
                  <a:bodyPr/>
                  <a:lstStyle/>
                  <a:p>
                    <a:fld id="{60DDA42B-C5BE-47BA-BD01-D8BD33DEDB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A-03E8-46B0-8385-D690D02F4CBB}"/>
                </c:ext>
              </c:extLst>
            </c:dLbl>
            <c:dLbl>
              <c:idx val="393"/>
              <c:tx>
                <c:rich>
                  <a:bodyPr/>
                  <a:lstStyle/>
                  <a:p>
                    <a:fld id="{B69961D2-5332-462A-860C-8A932A8AF8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B-03E8-46B0-8385-D690D02F4CBB}"/>
                </c:ext>
              </c:extLst>
            </c:dLbl>
            <c:dLbl>
              <c:idx val="394"/>
              <c:tx>
                <c:rich>
                  <a:bodyPr/>
                  <a:lstStyle/>
                  <a:p>
                    <a:fld id="{711FCE28-22F6-4F3C-B873-1AB0724034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C-03E8-46B0-8385-D690D02F4CBB}"/>
                </c:ext>
              </c:extLst>
            </c:dLbl>
            <c:dLbl>
              <c:idx val="395"/>
              <c:tx>
                <c:rich>
                  <a:bodyPr/>
                  <a:lstStyle/>
                  <a:p>
                    <a:fld id="{6C5AD2A8-1057-43E7-8B58-E3ECB043CE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D-03E8-46B0-8385-D690D02F4CBB}"/>
                </c:ext>
              </c:extLst>
            </c:dLbl>
            <c:dLbl>
              <c:idx val="396"/>
              <c:tx>
                <c:rich>
                  <a:bodyPr/>
                  <a:lstStyle/>
                  <a:p>
                    <a:fld id="{20B5DE95-A1DD-412E-811D-8F97DFCEB3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E-03E8-46B0-8385-D690D02F4CBB}"/>
                </c:ext>
              </c:extLst>
            </c:dLbl>
            <c:dLbl>
              <c:idx val="397"/>
              <c:tx>
                <c:rich>
                  <a:bodyPr/>
                  <a:lstStyle/>
                  <a:p>
                    <a:fld id="{26FCB8F9-A501-4408-A51A-336CEBFFE1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F-03E8-46B0-8385-D690D02F4CBB}"/>
                </c:ext>
              </c:extLst>
            </c:dLbl>
            <c:dLbl>
              <c:idx val="398"/>
              <c:tx>
                <c:rich>
                  <a:bodyPr/>
                  <a:lstStyle/>
                  <a:p>
                    <a:fld id="{D94D18F7-153E-4B53-8C90-B824D7FBAA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0-03E8-46B0-8385-D690D02F4CBB}"/>
                </c:ext>
              </c:extLst>
            </c:dLbl>
            <c:dLbl>
              <c:idx val="399"/>
              <c:tx>
                <c:rich>
                  <a:bodyPr/>
                  <a:lstStyle/>
                  <a:p>
                    <a:fld id="{F352FC55-84B3-4097-BA1F-30D7D24342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1-03E8-46B0-8385-D690D02F4CBB}"/>
                </c:ext>
              </c:extLst>
            </c:dLbl>
            <c:dLbl>
              <c:idx val="400"/>
              <c:tx>
                <c:rich>
                  <a:bodyPr/>
                  <a:lstStyle/>
                  <a:p>
                    <a:fld id="{39254655-68F9-4E48-A1AB-622988D7A6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2-03E8-46B0-8385-D690D02F4CBB}"/>
                </c:ext>
              </c:extLst>
            </c:dLbl>
            <c:dLbl>
              <c:idx val="401"/>
              <c:tx>
                <c:rich>
                  <a:bodyPr/>
                  <a:lstStyle/>
                  <a:p>
                    <a:fld id="{AAED8A9D-8A26-4112-8C9B-512A78B226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3-03E8-46B0-8385-D690D02F4CBB}"/>
                </c:ext>
              </c:extLst>
            </c:dLbl>
            <c:dLbl>
              <c:idx val="402"/>
              <c:tx>
                <c:rich>
                  <a:bodyPr/>
                  <a:lstStyle/>
                  <a:p>
                    <a:fld id="{3555768F-681A-4F50-BF02-B0DF9B671F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4-03E8-46B0-8385-D690D02F4CBB}"/>
                </c:ext>
              </c:extLst>
            </c:dLbl>
            <c:dLbl>
              <c:idx val="403"/>
              <c:tx>
                <c:rich>
                  <a:bodyPr/>
                  <a:lstStyle/>
                  <a:p>
                    <a:fld id="{C00867B0-707A-4CE0-A2FA-B201042FDC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5-03E8-46B0-8385-D690D02F4CBB}"/>
                </c:ext>
              </c:extLst>
            </c:dLbl>
            <c:dLbl>
              <c:idx val="404"/>
              <c:tx>
                <c:rich>
                  <a:bodyPr/>
                  <a:lstStyle/>
                  <a:p>
                    <a:fld id="{E47C8BB4-19CF-4D02-BD55-3CE3E31070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6-03E8-46B0-8385-D690D02F4CBB}"/>
                </c:ext>
              </c:extLst>
            </c:dLbl>
            <c:dLbl>
              <c:idx val="405"/>
              <c:tx>
                <c:rich>
                  <a:bodyPr/>
                  <a:lstStyle/>
                  <a:p>
                    <a:fld id="{29C8A92A-D4CF-46F8-8B52-46D351C85A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7-03E8-46B0-8385-D690D02F4CBB}"/>
                </c:ext>
              </c:extLst>
            </c:dLbl>
            <c:dLbl>
              <c:idx val="406"/>
              <c:tx>
                <c:rich>
                  <a:bodyPr/>
                  <a:lstStyle/>
                  <a:p>
                    <a:fld id="{71A4EB01-006B-455D-9E16-95BBD50EB8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8-03E8-46B0-8385-D690D02F4CBB}"/>
                </c:ext>
              </c:extLst>
            </c:dLbl>
            <c:dLbl>
              <c:idx val="407"/>
              <c:tx>
                <c:rich>
                  <a:bodyPr/>
                  <a:lstStyle/>
                  <a:p>
                    <a:fld id="{B7C87CB1-EAC1-432E-9087-D00065109F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9-03E8-46B0-8385-D690D02F4CBB}"/>
                </c:ext>
              </c:extLst>
            </c:dLbl>
            <c:dLbl>
              <c:idx val="408"/>
              <c:tx>
                <c:rich>
                  <a:bodyPr/>
                  <a:lstStyle/>
                  <a:p>
                    <a:fld id="{1B1399A1-78B5-4242-98CD-9D7DA9445E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A-03E8-46B0-8385-D690D02F4CBB}"/>
                </c:ext>
              </c:extLst>
            </c:dLbl>
            <c:dLbl>
              <c:idx val="409"/>
              <c:tx>
                <c:rich>
                  <a:bodyPr/>
                  <a:lstStyle/>
                  <a:p>
                    <a:fld id="{30B5BFAD-5878-47CF-AAC0-02D71B5F8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B-03E8-46B0-8385-D690D02F4CBB}"/>
                </c:ext>
              </c:extLst>
            </c:dLbl>
            <c:dLbl>
              <c:idx val="410"/>
              <c:tx>
                <c:rich>
                  <a:bodyPr/>
                  <a:lstStyle/>
                  <a:p>
                    <a:fld id="{4311FB66-80C4-4579-8643-36AF0DCEAC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C-03E8-46B0-8385-D690D02F4CBB}"/>
                </c:ext>
              </c:extLst>
            </c:dLbl>
            <c:dLbl>
              <c:idx val="411"/>
              <c:tx>
                <c:rich>
                  <a:bodyPr/>
                  <a:lstStyle/>
                  <a:p>
                    <a:fld id="{60EDD021-623D-48DA-A084-5F1454F4EA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D-03E8-46B0-8385-D690D02F4CBB}"/>
                </c:ext>
              </c:extLst>
            </c:dLbl>
            <c:dLbl>
              <c:idx val="412"/>
              <c:tx>
                <c:rich>
                  <a:bodyPr/>
                  <a:lstStyle/>
                  <a:p>
                    <a:fld id="{370B71F7-E9BD-431D-9EC3-2AD3767F1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E-03E8-46B0-8385-D690D02F4CBB}"/>
                </c:ext>
              </c:extLst>
            </c:dLbl>
            <c:dLbl>
              <c:idx val="413"/>
              <c:tx>
                <c:rich>
                  <a:bodyPr/>
                  <a:lstStyle/>
                  <a:p>
                    <a:fld id="{DF5B65F0-C3A8-4557-80A0-59AE55406F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F-03E8-46B0-8385-D690D02F4CBB}"/>
                </c:ext>
              </c:extLst>
            </c:dLbl>
            <c:dLbl>
              <c:idx val="414"/>
              <c:tx>
                <c:rich>
                  <a:bodyPr/>
                  <a:lstStyle/>
                  <a:p>
                    <a:fld id="{7913E128-8160-4D68-8132-40E36D4EE7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0-03E8-46B0-8385-D690D02F4CBB}"/>
                </c:ext>
              </c:extLst>
            </c:dLbl>
            <c:dLbl>
              <c:idx val="415"/>
              <c:tx>
                <c:rich>
                  <a:bodyPr/>
                  <a:lstStyle/>
                  <a:p>
                    <a:fld id="{97D148BA-2DBC-4D0A-BF08-63B926C237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1-03E8-46B0-8385-D690D02F4CBB}"/>
                </c:ext>
              </c:extLst>
            </c:dLbl>
            <c:dLbl>
              <c:idx val="416"/>
              <c:tx>
                <c:rich>
                  <a:bodyPr/>
                  <a:lstStyle/>
                  <a:p>
                    <a:fld id="{2143E6E9-F9B3-40AD-B25E-7952596B54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2-03E8-46B0-8385-D690D02F4CBB}"/>
                </c:ext>
              </c:extLst>
            </c:dLbl>
            <c:dLbl>
              <c:idx val="417"/>
              <c:tx>
                <c:rich>
                  <a:bodyPr/>
                  <a:lstStyle/>
                  <a:p>
                    <a:fld id="{EB593CC9-E33D-49F7-82B5-92A9EDF221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3-03E8-46B0-8385-D690D02F4CBB}"/>
                </c:ext>
              </c:extLst>
            </c:dLbl>
            <c:dLbl>
              <c:idx val="418"/>
              <c:tx>
                <c:rich>
                  <a:bodyPr/>
                  <a:lstStyle/>
                  <a:p>
                    <a:fld id="{79CFA54D-5482-4942-8015-A929254C72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4-03E8-46B0-8385-D690D02F4CBB}"/>
                </c:ext>
              </c:extLst>
            </c:dLbl>
            <c:dLbl>
              <c:idx val="419"/>
              <c:tx>
                <c:rich>
                  <a:bodyPr/>
                  <a:lstStyle/>
                  <a:p>
                    <a:fld id="{950F3367-355A-487E-927C-8BEEE804DE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5-03E8-46B0-8385-D690D02F4CBB}"/>
                </c:ext>
              </c:extLst>
            </c:dLbl>
            <c:dLbl>
              <c:idx val="420"/>
              <c:tx>
                <c:rich>
                  <a:bodyPr/>
                  <a:lstStyle/>
                  <a:p>
                    <a:fld id="{028BD7E8-F801-44DE-A193-2205F1FD52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03E8-46B0-8385-D690D02F4CBB}"/>
                </c:ext>
              </c:extLst>
            </c:dLbl>
            <c:dLbl>
              <c:idx val="421"/>
              <c:tx>
                <c:rich>
                  <a:bodyPr/>
                  <a:lstStyle/>
                  <a:p>
                    <a:fld id="{E1BC6689-07AE-471D-8C0E-3C862D0F51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7-03E8-46B0-8385-D690D02F4CBB}"/>
                </c:ext>
              </c:extLst>
            </c:dLbl>
            <c:dLbl>
              <c:idx val="422"/>
              <c:tx>
                <c:rich>
                  <a:bodyPr/>
                  <a:lstStyle/>
                  <a:p>
                    <a:fld id="{5E360BD1-E3D9-442A-8399-C4D99A608B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8-03E8-46B0-8385-D690D02F4CBB}"/>
                </c:ext>
              </c:extLst>
            </c:dLbl>
            <c:dLbl>
              <c:idx val="423"/>
              <c:tx>
                <c:rich>
                  <a:bodyPr/>
                  <a:lstStyle/>
                  <a:p>
                    <a:fld id="{79382710-7586-48EF-BB1C-27B7AFAB9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9-03E8-46B0-8385-D690D02F4CBB}"/>
                </c:ext>
              </c:extLst>
            </c:dLbl>
            <c:dLbl>
              <c:idx val="424"/>
              <c:tx>
                <c:rich>
                  <a:bodyPr/>
                  <a:lstStyle/>
                  <a:p>
                    <a:fld id="{4A95A0BD-9198-4C76-B1D6-E0219CB71D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03E8-46B0-8385-D690D02F4CBB}"/>
                </c:ext>
              </c:extLst>
            </c:dLbl>
            <c:dLbl>
              <c:idx val="425"/>
              <c:tx>
                <c:rich>
                  <a:bodyPr/>
                  <a:lstStyle/>
                  <a:p>
                    <a:fld id="{B332EC23-AAA1-45DB-8331-B41591ADF4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03E8-46B0-8385-D690D02F4CBB}"/>
                </c:ext>
              </c:extLst>
            </c:dLbl>
            <c:dLbl>
              <c:idx val="426"/>
              <c:tx>
                <c:rich>
                  <a:bodyPr/>
                  <a:lstStyle/>
                  <a:p>
                    <a:fld id="{670E146C-B491-4AA8-A26A-A9FB0A414D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03E8-46B0-8385-D690D02F4CBB}"/>
                </c:ext>
              </c:extLst>
            </c:dLbl>
            <c:dLbl>
              <c:idx val="427"/>
              <c:tx>
                <c:rich>
                  <a:bodyPr/>
                  <a:lstStyle/>
                  <a:p>
                    <a:fld id="{3B8619B8-6EC6-4169-82B7-416D045956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03E8-46B0-8385-D690D02F4CBB}"/>
                </c:ext>
              </c:extLst>
            </c:dLbl>
            <c:dLbl>
              <c:idx val="428"/>
              <c:tx>
                <c:rich>
                  <a:bodyPr/>
                  <a:lstStyle/>
                  <a:p>
                    <a:fld id="{4702618C-5591-42FA-9C07-AA7DF4E732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03E8-46B0-8385-D690D02F4CBB}"/>
                </c:ext>
              </c:extLst>
            </c:dLbl>
            <c:dLbl>
              <c:idx val="429"/>
              <c:tx>
                <c:rich>
                  <a:bodyPr/>
                  <a:lstStyle/>
                  <a:p>
                    <a:fld id="{D10660B6-8DB5-4230-8B2C-832E017E80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F-03E8-46B0-8385-D690D02F4CBB}"/>
                </c:ext>
              </c:extLst>
            </c:dLbl>
            <c:dLbl>
              <c:idx val="430"/>
              <c:tx>
                <c:rich>
                  <a:bodyPr/>
                  <a:lstStyle/>
                  <a:p>
                    <a:fld id="{5610CA0C-3F16-417E-B30A-8CB9AA13E4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0-03E8-46B0-8385-D690D02F4CBB}"/>
                </c:ext>
              </c:extLst>
            </c:dLbl>
            <c:dLbl>
              <c:idx val="431"/>
              <c:tx>
                <c:rich>
                  <a:bodyPr/>
                  <a:lstStyle/>
                  <a:p>
                    <a:fld id="{7589CD01-A89B-4259-B298-4714438E59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1-03E8-46B0-8385-D690D02F4CBB}"/>
                </c:ext>
              </c:extLst>
            </c:dLbl>
            <c:dLbl>
              <c:idx val="432"/>
              <c:tx>
                <c:rich>
                  <a:bodyPr/>
                  <a:lstStyle/>
                  <a:p>
                    <a:fld id="{9EFE269F-8AAA-4F18-86D5-2F2BA02E92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03E8-46B0-8385-D690D02F4CBB}"/>
                </c:ext>
              </c:extLst>
            </c:dLbl>
            <c:dLbl>
              <c:idx val="433"/>
              <c:tx>
                <c:rich>
                  <a:bodyPr/>
                  <a:lstStyle/>
                  <a:p>
                    <a:fld id="{0EE3EFD2-8348-4B65-9957-51E20AE6B1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03E8-46B0-8385-D690D02F4CBB}"/>
                </c:ext>
              </c:extLst>
            </c:dLbl>
            <c:dLbl>
              <c:idx val="434"/>
              <c:tx>
                <c:rich>
                  <a:bodyPr/>
                  <a:lstStyle/>
                  <a:p>
                    <a:fld id="{024F8818-BEE0-418D-B0AC-E7AE8A55D0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03E8-46B0-8385-D690D02F4CBB}"/>
                </c:ext>
              </c:extLst>
            </c:dLbl>
            <c:dLbl>
              <c:idx val="435"/>
              <c:tx>
                <c:rich>
                  <a:bodyPr/>
                  <a:lstStyle/>
                  <a:p>
                    <a:fld id="{B2E60322-0646-4129-9125-DE8ECF1D55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03E8-46B0-8385-D690D02F4CBB}"/>
                </c:ext>
              </c:extLst>
            </c:dLbl>
            <c:dLbl>
              <c:idx val="436"/>
              <c:tx>
                <c:rich>
                  <a:bodyPr/>
                  <a:lstStyle/>
                  <a:p>
                    <a:fld id="{9C2A316B-7552-441B-821D-05CB0BE31C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03E8-46B0-8385-D690D02F4CBB}"/>
                </c:ext>
              </c:extLst>
            </c:dLbl>
            <c:dLbl>
              <c:idx val="437"/>
              <c:tx>
                <c:rich>
                  <a:bodyPr/>
                  <a:lstStyle/>
                  <a:p>
                    <a:fld id="{29E27FB0-3062-4171-B587-B0CDC58A2D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7-03E8-46B0-8385-D690D02F4CBB}"/>
                </c:ext>
              </c:extLst>
            </c:dLbl>
            <c:dLbl>
              <c:idx val="438"/>
              <c:tx>
                <c:rich>
                  <a:bodyPr/>
                  <a:lstStyle/>
                  <a:p>
                    <a:fld id="{94EB0DF4-B256-4D39-BF14-C214A7F395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8-03E8-46B0-8385-D690D02F4CBB}"/>
                </c:ext>
              </c:extLst>
            </c:dLbl>
            <c:dLbl>
              <c:idx val="439"/>
              <c:tx>
                <c:rich>
                  <a:bodyPr/>
                  <a:lstStyle/>
                  <a:p>
                    <a:fld id="{5042AF1C-BF55-40EE-80F7-DEC9FB9AFB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9-03E8-46B0-8385-D690D02F4CBB}"/>
                </c:ext>
              </c:extLst>
            </c:dLbl>
            <c:dLbl>
              <c:idx val="440"/>
              <c:tx>
                <c:rich>
                  <a:bodyPr/>
                  <a:lstStyle/>
                  <a:p>
                    <a:fld id="{A0F64A1C-4D41-4A72-97DD-6C61A34156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03E8-46B0-8385-D690D02F4CBB}"/>
                </c:ext>
              </c:extLst>
            </c:dLbl>
            <c:dLbl>
              <c:idx val="441"/>
              <c:tx>
                <c:rich>
                  <a:bodyPr/>
                  <a:lstStyle/>
                  <a:p>
                    <a:fld id="{87E99943-44B0-48FF-8591-0CA59A81C8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B-03E8-46B0-8385-D690D02F4CBB}"/>
                </c:ext>
              </c:extLst>
            </c:dLbl>
            <c:dLbl>
              <c:idx val="442"/>
              <c:tx>
                <c:rich>
                  <a:bodyPr/>
                  <a:lstStyle/>
                  <a:p>
                    <a:fld id="{0A296AF1-58BF-4E57-8489-721B3581B9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C-03E8-46B0-8385-D690D02F4CBB}"/>
                </c:ext>
              </c:extLst>
            </c:dLbl>
            <c:dLbl>
              <c:idx val="443"/>
              <c:tx>
                <c:rich>
                  <a:bodyPr/>
                  <a:lstStyle/>
                  <a:p>
                    <a:fld id="{69FC412D-3C89-4F5D-95AD-E43D913DF0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D-03E8-46B0-8385-D690D02F4CBB}"/>
                </c:ext>
              </c:extLst>
            </c:dLbl>
            <c:dLbl>
              <c:idx val="444"/>
              <c:tx>
                <c:rich>
                  <a:bodyPr/>
                  <a:lstStyle/>
                  <a:p>
                    <a:fld id="{3E48870F-CAF0-42AE-A22F-C3DD7E6A37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E-03E8-46B0-8385-D690D02F4CBB}"/>
                </c:ext>
              </c:extLst>
            </c:dLbl>
            <c:dLbl>
              <c:idx val="445"/>
              <c:tx>
                <c:rich>
                  <a:bodyPr/>
                  <a:lstStyle/>
                  <a:p>
                    <a:fld id="{D29FD55C-3753-400C-B50F-8AABE599BB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F-03E8-46B0-8385-D690D02F4CBB}"/>
                </c:ext>
              </c:extLst>
            </c:dLbl>
            <c:dLbl>
              <c:idx val="446"/>
              <c:tx>
                <c:rich>
                  <a:bodyPr/>
                  <a:lstStyle/>
                  <a:p>
                    <a:fld id="{1E2761E2-5B0E-4DC1-9753-8DE47E99A4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0-03E8-46B0-8385-D690D02F4CBB}"/>
                </c:ext>
              </c:extLst>
            </c:dLbl>
            <c:dLbl>
              <c:idx val="447"/>
              <c:tx>
                <c:rich>
                  <a:bodyPr/>
                  <a:lstStyle/>
                  <a:p>
                    <a:fld id="{EFE748B5-4D91-4415-9F9E-F79D1EF15F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1-03E8-46B0-8385-D690D02F4CBB}"/>
                </c:ext>
              </c:extLst>
            </c:dLbl>
            <c:dLbl>
              <c:idx val="448"/>
              <c:tx>
                <c:rich>
                  <a:bodyPr/>
                  <a:lstStyle/>
                  <a:p>
                    <a:fld id="{8A087457-8AF7-435E-A7C4-C05CD48EA0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2-03E8-46B0-8385-D690D02F4CBB}"/>
                </c:ext>
              </c:extLst>
            </c:dLbl>
            <c:dLbl>
              <c:idx val="449"/>
              <c:tx>
                <c:rich>
                  <a:bodyPr/>
                  <a:lstStyle/>
                  <a:p>
                    <a:fld id="{8540BF27-B49D-4CA5-A02C-F4621A345D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3-03E8-46B0-8385-D690D02F4CBB}"/>
                </c:ext>
              </c:extLst>
            </c:dLbl>
            <c:dLbl>
              <c:idx val="450"/>
              <c:tx>
                <c:rich>
                  <a:bodyPr/>
                  <a:lstStyle/>
                  <a:p>
                    <a:fld id="{8B3B80C4-A280-4939-AACE-4AC8ADFB48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4-03E8-46B0-8385-D690D02F4CBB}"/>
                </c:ext>
              </c:extLst>
            </c:dLbl>
            <c:dLbl>
              <c:idx val="451"/>
              <c:tx>
                <c:rich>
                  <a:bodyPr/>
                  <a:lstStyle/>
                  <a:p>
                    <a:fld id="{D4ED1FF2-71BE-49C6-B7E2-50A64C836E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5-03E8-46B0-8385-D690D02F4CBB}"/>
                </c:ext>
              </c:extLst>
            </c:dLbl>
            <c:dLbl>
              <c:idx val="452"/>
              <c:tx>
                <c:rich>
                  <a:bodyPr/>
                  <a:lstStyle/>
                  <a:p>
                    <a:fld id="{F0D0B93B-B7C5-4856-8290-738806FE4F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6-03E8-46B0-8385-D690D02F4CBB}"/>
                </c:ext>
              </c:extLst>
            </c:dLbl>
            <c:dLbl>
              <c:idx val="453"/>
              <c:tx>
                <c:rich>
                  <a:bodyPr/>
                  <a:lstStyle/>
                  <a:p>
                    <a:fld id="{E468B09A-5A89-4A03-83B3-AFEF74AB65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7-03E8-46B0-8385-D690D02F4CBB}"/>
                </c:ext>
              </c:extLst>
            </c:dLbl>
            <c:dLbl>
              <c:idx val="454"/>
              <c:tx>
                <c:rich>
                  <a:bodyPr/>
                  <a:lstStyle/>
                  <a:p>
                    <a:fld id="{0E249ACF-DB48-42C3-B9F5-2AEC7C0D0F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8-03E8-46B0-8385-D690D02F4CBB}"/>
                </c:ext>
              </c:extLst>
            </c:dLbl>
            <c:dLbl>
              <c:idx val="455"/>
              <c:tx>
                <c:rich>
                  <a:bodyPr/>
                  <a:lstStyle/>
                  <a:p>
                    <a:fld id="{9EEE1B53-FCA3-44C3-9940-7721BD0CD5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9-03E8-46B0-8385-D690D02F4CBB}"/>
                </c:ext>
              </c:extLst>
            </c:dLbl>
            <c:dLbl>
              <c:idx val="456"/>
              <c:tx>
                <c:rich>
                  <a:bodyPr/>
                  <a:lstStyle/>
                  <a:p>
                    <a:fld id="{B566CCA8-65AB-4400-8065-49C211DCE6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A-03E8-46B0-8385-D690D02F4CBB}"/>
                </c:ext>
              </c:extLst>
            </c:dLbl>
            <c:dLbl>
              <c:idx val="457"/>
              <c:tx>
                <c:rich>
                  <a:bodyPr/>
                  <a:lstStyle/>
                  <a:p>
                    <a:fld id="{548B3B34-1F63-4774-95EE-6F708B0190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B-03E8-46B0-8385-D690D02F4CBB}"/>
                </c:ext>
              </c:extLst>
            </c:dLbl>
            <c:dLbl>
              <c:idx val="458"/>
              <c:tx>
                <c:rich>
                  <a:bodyPr/>
                  <a:lstStyle/>
                  <a:p>
                    <a:fld id="{562254AC-709A-4B6F-AE1A-255A392DC5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C-03E8-46B0-8385-D690D02F4CBB}"/>
                </c:ext>
              </c:extLst>
            </c:dLbl>
            <c:dLbl>
              <c:idx val="459"/>
              <c:tx>
                <c:rich>
                  <a:bodyPr/>
                  <a:lstStyle/>
                  <a:p>
                    <a:fld id="{3531161D-17DD-4BC6-A81F-55BCB168B6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D-03E8-46B0-8385-D690D02F4CBB}"/>
                </c:ext>
              </c:extLst>
            </c:dLbl>
            <c:dLbl>
              <c:idx val="460"/>
              <c:tx>
                <c:rich>
                  <a:bodyPr/>
                  <a:lstStyle/>
                  <a:p>
                    <a:fld id="{84B66673-57FE-4BC7-A579-275896E979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E-03E8-46B0-8385-D690D02F4CBB}"/>
                </c:ext>
              </c:extLst>
            </c:dLbl>
            <c:dLbl>
              <c:idx val="461"/>
              <c:tx>
                <c:rich>
                  <a:bodyPr/>
                  <a:lstStyle/>
                  <a:p>
                    <a:fld id="{55BEC376-8346-41AD-A335-CDFF2D4F34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F-03E8-46B0-8385-D690D02F4CBB}"/>
                </c:ext>
              </c:extLst>
            </c:dLbl>
            <c:dLbl>
              <c:idx val="462"/>
              <c:tx>
                <c:rich>
                  <a:bodyPr/>
                  <a:lstStyle/>
                  <a:p>
                    <a:fld id="{565CD4F6-378A-41F3-8DA7-D14D749E9F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0-03E8-46B0-8385-D690D02F4CBB}"/>
                </c:ext>
              </c:extLst>
            </c:dLbl>
            <c:dLbl>
              <c:idx val="463"/>
              <c:tx>
                <c:rich>
                  <a:bodyPr/>
                  <a:lstStyle/>
                  <a:p>
                    <a:fld id="{69D7F26E-5334-4331-88B1-A4483CB4A3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1-03E8-46B0-8385-D690D02F4CBB}"/>
                </c:ext>
              </c:extLst>
            </c:dLbl>
            <c:dLbl>
              <c:idx val="464"/>
              <c:tx>
                <c:rich>
                  <a:bodyPr/>
                  <a:lstStyle/>
                  <a:p>
                    <a:fld id="{5856DA8D-782A-4E7E-A1E3-EFEC31AE49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2-03E8-46B0-8385-D690D02F4CBB}"/>
                </c:ext>
              </c:extLst>
            </c:dLbl>
            <c:dLbl>
              <c:idx val="465"/>
              <c:tx>
                <c:rich>
                  <a:bodyPr/>
                  <a:lstStyle/>
                  <a:p>
                    <a:fld id="{AD05D368-72E0-4568-A20C-33D2BBEDA1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3-03E8-46B0-8385-D690D02F4CBB}"/>
                </c:ext>
              </c:extLst>
            </c:dLbl>
            <c:dLbl>
              <c:idx val="466"/>
              <c:tx>
                <c:rich>
                  <a:bodyPr/>
                  <a:lstStyle/>
                  <a:p>
                    <a:fld id="{5EB78E92-01E3-4802-89C5-284FECB853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4-03E8-46B0-8385-D690D02F4CBB}"/>
                </c:ext>
              </c:extLst>
            </c:dLbl>
            <c:dLbl>
              <c:idx val="467"/>
              <c:tx>
                <c:rich>
                  <a:bodyPr/>
                  <a:lstStyle/>
                  <a:p>
                    <a:fld id="{293DC010-48B1-4C37-9098-B847904A88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5-03E8-46B0-8385-D690D02F4CBB}"/>
                </c:ext>
              </c:extLst>
            </c:dLbl>
            <c:dLbl>
              <c:idx val="468"/>
              <c:tx>
                <c:rich>
                  <a:bodyPr/>
                  <a:lstStyle/>
                  <a:p>
                    <a:fld id="{77DC70D6-73B1-4920-AA89-664ED28591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6-03E8-46B0-8385-D690D02F4CBB}"/>
                </c:ext>
              </c:extLst>
            </c:dLbl>
            <c:dLbl>
              <c:idx val="469"/>
              <c:tx>
                <c:rich>
                  <a:bodyPr/>
                  <a:lstStyle/>
                  <a:p>
                    <a:fld id="{3EF0C801-0968-444A-86D3-9D35DCE0EF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7-03E8-46B0-8385-D690D02F4CBB}"/>
                </c:ext>
              </c:extLst>
            </c:dLbl>
            <c:dLbl>
              <c:idx val="470"/>
              <c:tx>
                <c:rich>
                  <a:bodyPr/>
                  <a:lstStyle/>
                  <a:p>
                    <a:fld id="{309F880D-CE56-4A01-AB31-792C087543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8-03E8-46B0-8385-D690D02F4CBB}"/>
                </c:ext>
              </c:extLst>
            </c:dLbl>
            <c:dLbl>
              <c:idx val="471"/>
              <c:tx>
                <c:rich>
                  <a:bodyPr/>
                  <a:lstStyle/>
                  <a:p>
                    <a:fld id="{C6DDF7AC-2F5C-483A-B465-5C3B7B8FF7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9-03E8-46B0-8385-D690D02F4CBB}"/>
                </c:ext>
              </c:extLst>
            </c:dLbl>
            <c:dLbl>
              <c:idx val="472"/>
              <c:tx>
                <c:rich>
                  <a:bodyPr/>
                  <a:lstStyle/>
                  <a:p>
                    <a:fld id="{7A5E3BD3-AE2A-4D2E-8BBE-9969FA67A1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A-03E8-46B0-8385-D690D02F4CBB}"/>
                </c:ext>
              </c:extLst>
            </c:dLbl>
            <c:dLbl>
              <c:idx val="473"/>
              <c:tx>
                <c:rich>
                  <a:bodyPr/>
                  <a:lstStyle/>
                  <a:p>
                    <a:fld id="{A1FF31EE-2302-4BDF-AD62-2D72E064C1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B-03E8-46B0-8385-D690D02F4CBB}"/>
                </c:ext>
              </c:extLst>
            </c:dLbl>
            <c:dLbl>
              <c:idx val="474"/>
              <c:tx>
                <c:rich>
                  <a:bodyPr/>
                  <a:lstStyle/>
                  <a:p>
                    <a:fld id="{42CCC5F3-0CC1-4EE3-A343-78272DDA4F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C-03E8-46B0-8385-D690D02F4CBB}"/>
                </c:ext>
              </c:extLst>
            </c:dLbl>
            <c:dLbl>
              <c:idx val="475"/>
              <c:tx>
                <c:rich>
                  <a:bodyPr/>
                  <a:lstStyle/>
                  <a:p>
                    <a:fld id="{291B13AD-9BF3-4151-BE5C-B0C63BA57C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D-03E8-46B0-8385-D690D02F4CBB}"/>
                </c:ext>
              </c:extLst>
            </c:dLbl>
            <c:dLbl>
              <c:idx val="476"/>
              <c:tx>
                <c:rich>
                  <a:bodyPr/>
                  <a:lstStyle/>
                  <a:p>
                    <a:fld id="{14889717-17C2-4313-B129-5F7F66FB9C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E-03E8-46B0-8385-D690D02F4CBB}"/>
                </c:ext>
              </c:extLst>
            </c:dLbl>
            <c:dLbl>
              <c:idx val="477"/>
              <c:tx>
                <c:rich>
                  <a:bodyPr/>
                  <a:lstStyle/>
                  <a:p>
                    <a:fld id="{3BA20A86-8B5E-401A-8E03-74D8B44047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F-03E8-46B0-8385-D690D02F4CBB}"/>
                </c:ext>
              </c:extLst>
            </c:dLbl>
            <c:dLbl>
              <c:idx val="478"/>
              <c:tx>
                <c:rich>
                  <a:bodyPr/>
                  <a:lstStyle/>
                  <a:p>
                    <a:fld id="{11EDD6C8-2D4F-4581-BD97-8C4D269E01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0-03E8-46B0-8385-D690D02F4CBB}"/>
                </c:ext>
              </c:extLst>
            </c:dLbl>
            <c:dLbl>
              <c:idx val="479"/>
              <c:tx>
                <c:rich>
                  <a:bodyPr/>
                  <a:lstStyle/>
                  <a:p>
                    <a:fld id="{4D36237E-A490-4ACB-9F0D-1990CE9D1C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1-03E8-46B0-8385-D690D02F4CBB}"/>
                </c:ext>
              </c:extLst>
            </c:dLbl>
            <c:dLbl>
              <c:idx val="480"/>
              <c:tx>
                <c:rich>
                  <a:bodyPr/>
                  <a:lstStyle/>
                  <a:p>
                    <a:fld id="{016A5E24-8DDE-4EF6-A4E0-9D153DAFC9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2-03E8-46B0-8385-D690D02F4CBB}"/>
                </c:ext>
              </c:extLst>
            </c:dLbl>
            <c:dLbl>
              <c:idx val="481"/>
              <c:tx>
                <c:rich>
                  <a:bodyPr/>
                  <a:lstStyle/>
                  <a:p>
                    <a:fld id="{20B773D0-4590-49AF-895B-3085168A52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3-03E8-46B0-8385-D690D02F4CBB}"/>
                </c:ext>
              </c:extLst>
            </c:dLbl>
            <c:dLbl>
              <c:idx val="482"/>
              <c:tx>
                <c:rich>
                  <a:bodyPr/>
                  <a:lstStyle/>
                  <a:p>
                    <a:fld id="{2CF4118C-FE8D-4518-8A25-ADA86D9C39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4-03E8-46B0-8385-D690D02F4CBB}"/>
                </c:ext>
              </c:extLst>
            </c:dLbl>
            <c:dLbl>
              <c:idx val="483"/>
              <c:tx>
                <c:rich>
                  <a:bodyPr/>
                  <a:lstStyle/>
                  <a:p>
                    <a:fld id="{9039CB32-2C1F-40C9-9212-74B7419098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5-03E8-46B0-8385-D690D02F4CBB}"/>
                </c:ext>
              </c:extLst>
            </c:dLbl>
            <c:dLbl>
              <c:idx val="484"/>
              <c:tx>
                <c:rich>
                  <a:bodyPr/>
                  <a:lstStyle/>
                  <a:p>
                    <a:fld id="{CE0602BC-041F-4CB2-AADC-DFC0532952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6-03E8-46B0-8385-D690D02F4CBB}"/>
                </c:ext>
              </c:extLst>
            </c:dLbl>
            <c:dLbl>
              <c:idx val="485"/>
              <c:tx>
                <c:rich>
                  <a:bodyPr/>
                  <a:lstStyle/>
                  <a:p>
                    <a:fld id="{640E40F7-BE43-4C2E-9878-857888C006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7-03E8-46B0-8385-D690D02F4CBB}"/>
                </c:ext>
              </c:extLst>
            </c:dLbl>
            <c:dLbl>
              <c:idx val="486"/>
              <c:tx>
                <c:rich>
                  <a:bodyPr/>
                  <a:lstStyle/>
                  <a:p>
                    <a:fld id="{7DE17163-F089-47A9-A732-8F09E04228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8-03E8-46B0-8385-D690D02F4CBB}"/>
                </c:ext>
              </c:extLst>
            </c:dLbl>
            <c:dLbl>
              <c:idx val="487"/>
              <c:tx>
                <c:rich>
                  <a:bodyPr/>
                  <a:lstStyle/>
                  <a:p>
                    <a:fld id="{6760AA79-E261-4EAA-B16E-65E881A1A3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9-03E8-46B0-8385-D690D02F4CBB}"/>
                </c:ext>
              </c:extLst>
            </c:dLbl>
            <c:dLbl>
              <c:idx val="488"/>
              <c:tx>
                <c:rich>
                  <a:bodyPr/>
                  <a:lstStyle/>
                  <a:p>
                    <a:fld id="{1D0A55BB-A7BF-46EA-9768-B8106551A1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A-03E8-46B0-8385-D690D02F4CBB}"/>
                </c:ext>
              </c:extLst>
            </c:dLbl>
            <c:dLbl>
              <c:idx val="489"/>
              <c:tx>
                <c:rich>
                  <a:bodyPr/>
                  <a:lstStyle/>
                  <a:p>
                    <a:fld id="{51AB6550-CBD0-4600-BDDF-2BAD40501B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B-03E8-46B0-8385-D690D02F4CBB}"/>
                </c:ext>
              </c:extLst>
            </c:dLbl>
            <c:dLbl>
              <c:idx val="490"/>
              <c:tx>
                <c:rich>
                  <a:bodyPr/>
                  <a:lstStyle/>
                  <a:p>
                    <a:fld id="{B3315584-60F7-4E90-BE2D-3CA68761EC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C-03E8-46B0-8385-D690D02F4CBB}"/>
                </c:ext>
              </c:extLst>
            </c:dLbl>
            <c:dLbl>
              <c:idx val="491"/>
              <c:tx>
                <c:rich>
                  <a:bodyPr/>
                  <a:lstStyle/>
                  <a:p>
                    <a:fld id="{9BE99892-F2A0-48C9-B231-AEC4D67F82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D-03E8-46B0-8385-D690D02F4CBB}"/>
                </c:ext>
              </c:extLst>
            </c:dLbl>
            <c:dLbl>
              <c:idx val="492"/>
              <c:tx>
                <c:rich>
                  <a:bodyPr/>
                  <a:lstStyle/>
                  <a:p>
                    <a:fld id="{D240D56D-24F3-49BB-9FBB-41F5DADBE7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E-03E8-46B0-8385-D690D02F4CBB}"/>
                </c:ext>
              </c:extLst>
            </c:dLbl>
            <c:dLbl>
              <c:idx val="493"/>
              <c:tx>
                <c:rich>
                  <a:bodyPr/>
                  <a:lstStyle/>
                  <a:p>
                    <a:fld id="{452E61A9-2F7B-41C8-8E8C-01B44A8F21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F-03E8-46B0-8385-D690D02F4CBB}"/>
                </c:ext>
              </c:extLst>
            </c:dLbl>
            <c:dLbl>
              <c:idx val="494"/>
              <c:tx>
                <c:rich>
                  <a:bodyPr/>
                  <a:lstStyle/>
                  <a:p>
                    <a:fld id="{FCD229C6-6772-4406-B897-E51582AF6C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0-03E8-46B0-8385-D690D02F4CBB}"/>
                </c:ext>
              </c:extLst>
            </c:dLbl>
            <c:dLbl>
              <c:idx val="495"/>
              <c:tx>
                <c:rich>
                  <a:bodyPr/>
                  <a:lstStyle/>
                  <a:p>
                    <a:fld id="{CCAC18A2-3D28-41CE-AE0E-81C30AD0AB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1-03E8-46B0-8385-D690D02F4CBB}"/>
                </c:ext>
              </c:extLst>
            </c:dLbl>
            <c:dLbl>
              <c:idx val="496"/>
              <c:tx>
                <c:rich>
                  <a:bodyPr/>
                  <a:lstStyle/>
                  <a:p>
                    <a:fld id="{58C7FDB1-6E0B-4920-80F6-8800A9F63D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2-03E8-46B0-8385-D690D02F4CBB}"/>
                </c:ext>
              </c:extLst>
            </c:dLbl>
            <c:dLbl>
              <c:idx val="497"/>
              <c:tx>
                <c:rich>
                  <a:bodyPr/>
                  <a:lstStyle/>
                  <a:p>
                    <a:fld id="{0497EFD4-508D-4D93-A687-C8A73E2CC5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3-03E8-46B0-8385-D690D02F4CBB}"/>
                </c:ext>
              </c:extLst>
            </c:dLbl>
            <c:dLbl>
              <c:idx val="498"/>
              <c:tx>
                <c:rich>
                  <a:bodyPr/>
                  <a:lstStyle/>
                  <a:p>
                    <a:fld id="{1944E7CE-770A-4779-BC07-CF0F17D64C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4-03E8-46B0-8385-D690D02F4CBB}"/>
                </c:ext>
              </c:extLst>
            </c:dLbl>
            <c:dLbl>
              <c:idx val="499"/>
              <c:tx>
                <c:rich>
                  <a:bodyPr/>
                  <a:lstStyle/>
                  <a:p>
                    <a:fld id="{2D1002F3-4E3A-44DD-B6AF-8C94A10ED6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5-03E8-46B0-8385-D690D02F4CBB}"/>
                </c:ext>
              </c:extLst>
            </c:dLbl>
            <c:dLbl>
              <c:idx val="500"/>
              <c:tx>
                <c:rich>
                  <a:bodyPr/>
                  <a:lstStyle/>
                  <a:p>
                    <a:fld id="{9478AACE-510D-4E94-97FC-7C39C1D4FC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6-03E8-46B0-8385-D690D02F4CBB}"/>
                </c:ext>
              </c:extLst>
            </c:dLbl>
            <c:dLbl>
              <c:idx val="501"/>
              <c:tx>
                <c:rich>
                  <a:bodyPr/>
                  <a:lstStyle/>
                  <a:p>
                    <a:fld id="{12341EEC-5555-41DA-A54A-22C273A0F2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7-03E8-46B0-8385-D690D02F4CBB}"/>
                </c:ext>
              </c:extLst>
            </c:dLbl>
            <c:dLbl>
              <c:idx val="502"/>
              <c:tx>
                <c:rich>
                  <a:bodyPr/>
                  <a:lstStyle/>
                  <a:p>
                    <a:fld id="{A6769DB8-46D3-4D0C-AD19-88494C3D54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8-03E8-46B0-8385-D690D02F4CBB}"/>
                </c:ext>
              </c:extLst>
            </c:dLbl>
            <c:dLbl>
              <c:idx val="503"/>
              <c:tx>
                <c:rich>
                  <a:bodyPr/>
                  <a:lstStyle/>
                  <a:p>
                    <a:fld id="{DEBFA6CC-2121-4C83-B92C-8336DD4802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9-03E8-46B0-8385-D690D02F4CBB}"/>
                </c:ext>
              </c:extLst>
            </c:dLbl>
            <c:dLbl>
              <c:idx val="504"/>
              <c:tx>
                <c:rich>
                  <a:bodyPr/>
                  <a:lstStyle/>
                  <a:p>
                    <a:fld id="{8BAE32C5-2F8A-4F43-8417-E5742EB093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A-03E8-46B0-8385-D690D02F4CBB}"/>
                </c:ext>
              </c:extLst>
            </c:dLbl>
            <c:dLbl>
              <c:idx val="505"/>
              <c:tx>
                <c:rich>
                  <a:bodyPr/>
                  <a:lstStyle/>
                  <a:p>
                    <a:fld id="{0B423BD4-366B-4CF7-9B90-DAB9BB86AC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B-03E8-46B0-8385-D690D02F4CBB}"/>
                </c:ext>
              </c:extLst>
            </c:dLbl>
            <c:dLbl>
              <c:idx val="506"/>
              <c:tx>
                <c:rich>
                  <a:bodyPr/>
                  <a:lstStyle/>
                  <a:p>
                    <a:fld id="{6DE4588A-0973-49B8-9C69-68F9D185FF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C-03E8-46B0-8385-D690D02F4CBB}"/>
                </c:ext>
              </c:extLst>
            </c:dLbl>
            <c:dLbl>
              <c:idx val="507"/>
              <c:tx>
                <c:rich>
                  <a:bodyPr/>
                  <a:lstStyle/>
                  <a:p>
                    <a:fld id="{DEDD427A-5B36-46A1-8AE9-8A283B8F09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D-03E8-46B0-8385-D690D02F4CBB}"/>
                </c:ext>
              </c:extLst>
            </c:dLbl>
            <c:dLbl>
              <c:idx val="508"/>
              <c:tx>
                <c:rich>
                  <a:bodyPr/>
                  <a:lstStyle/>
                  <a:p>
                    <a:fld id="{649B70B7-A16A-49A4-BB10-932D25D7F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E-03E8-46B0-8385-D690D02F4CBB}"/>
                </c:ext>
              </c:extLst>
            </c:dLbl>
            <c:dLbl>
              <c:idx val="509"/>
              <c:tx>
                <c:rich>
                  <a:bodyPr/>
                  <a:lstStyle/>
                  <a:p>
                    <a:fld id="{4D875693-A519-4556-998C-A5CAEA1B80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F-03E8-46B0-8385-D690D02F4CBB}"/>
                </c:ext>
              </c:extLst>
            </c:dLbl>
            <c:dLbl>
              <c:idx val="510"/>
              <c:tx>
                <c:rich>
                  <a:bodyPr/>
                  <a:lstStyle/>
                  <a:p>
                    <a:fld id="{35C2C448-6D45-44BE-AB1B-5D8C9C54B6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0-03E8-46B0-8385-D690D02F4CBB}"/>
                </c:ext>
              </c:extLst>
            </c:dLbl>
            <c:dLbl>
              <c:idx val="511"/>
              <c:tx>
                <c:rich>
                  <a:bodyPr/>
                  <a:lstStyle/>
                  <a:p>
                    <a:fld id="{5BBBA488-E003-4020-B51D-509F1E2120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1-03E8-46B0-8385-D690D02F4CBB}"/>
                </c:ext>
              </c:extLst>
            </c:dLbl>
            <c:dLbl>
              <c:idx val="512"/>
              <c:tx>
                <c:rich>
                  <a:bodyPr/>
                  <a:lstStyle/>
                  <a:p>
                    <a:fld id="{881335F0-CEA0-41DE-8B6F-2ECBDF7C14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2-03E8-46B0-8385-D690D02F4CBB}"/>
                </c:ext>
              </c:extLst>
            </c:dLbl>
            <c:dLbl>
              <c:idx val="513"/>
              <c:tx>
                <c:rich>
                  <a:bodyPr/>
                  <a:lstStyle/>
                  <a:p>
                    <a:fld id="{A5FC9E7E-3A0B-4FA0-B933-6DAA105D0D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3-03E8-46B0-8385-D690D02F4CBB}"/>
                </c:ext>
              </c:extLst>
            </c:dLbl>
            <c:dLbl>
              <c:idx val="514"/>
              <c:tx>
                <c:rich>
                  <a:bodyPr/>
                  <a:lstStyle/>
                  <a:p>
                    <a:fld id="{BA5B6E4C-FB3E-48CA-AD1C-16E75F2119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4-03E8-46B0-8385-D690D02F4CBB}"/>
                </c:ext>
              </c:extLst>
            </c:dLbl>
            <c:dLbl>
              <c:idx val="515"/>
              <c:tx>
                <c:rich>
                  <a:bodyPr/>
                  <a:lstStyle/>
                  <a:p>
                    <a:fld id="{187C6DCB-B773-4627-9B1D-91FC018277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5-03E8-46B0-8385-D690D02F4CBB}"/>
                </c:ext>
              </c:extLst>
            </c:dLbl>
            <c:dLbl>
              <c:idx val="516"/>
              <c:tx>
                <c:rich>
                  <a:bodyPr/>
                  <a:lstStyle/>
                  <a:p>
                    <a:fld id="{1399DE60-B5DB-498C-A92B-AC6CB366E7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6-03E8-46B0-8385-D690D02F4CBB}"/>
                </c:ext>
              </c:extLst>
            </c:dLbl>
            <c:dLbl>
              <c:idx val="517"/>
              <c:tx>
                <c:rich>
                  <a:bodyPr/>
                  <a:lstStyle/>
                  <a:p>
                    <a:fld id="{1BB5D6EB-42F5-444E-81E8-E88FB9A076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7-03E8-46B0-8385-D690D02F4CBB}"/>
                </c:ext>
              </c:extLst>
            </c:dLbl>
            <c:dLbl>
              <c:idx val="518"/>
              <c:tx>
                <c:rich>
                  <a:bodyPr/>
                  <a:lstStyle/>
                  <a:p>
                    <a:fld id="{A1802396-28FB-4C48-ABB9-8F4789AF67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8-03E8-46B0-8385-D690D02F4CBB}"/>
                </c:ext>
              </c:extLst>
            </c:dLbl>
            <c:dLbl>
              <c:idx val="519"/>
              <c:tx>
                <c:rich>
                  <a:bodyPr/>
                  <a:lstStyle/>
                  <a:p>
                    <a:fld id="{B77A920E-9BF5-41DD-9299-9D0BBDF738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9-03E8-46B0-8385-D690D02F4CBB}"/>
                </c:ext>
              </c:extLst>
            </c:dLbl>
            <c:dLbl>
              <c:idx val="520"/>
              <c:tx>
                <c:rich>
                  <a:bodyPr/>
                  <a:lstStyle/>
                  <a:p>
                    <a:fld id="{699C9C8F-8796-46C6-8984-18B0C41871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A-03E8-46B0-8385-D690D02F4CBB}"/>
                </c:ext>
              </c:extLst>
            </c:dLbl>
            <c:dLbl>
              <c:idx val="521"/>
              <c:tx>
                <c:rich>
                  <a:bodyPr/>
                  <a:lstStyle/>
                  <a:p>
                    <a:fld id="{7AD332F6-1C61-421C-8574-84736BF929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B-03E8-46B0-8385-D690D02F4CBB}"/>
                </c:ext>
              </c:extLst>
            </c:dLbl>
            <c:dLbl>
              <c:idx val="522"/>
              <c:tx>
                <c:rich>
                  <a:bodyPr/>
                  <a:lstStyle/>
                  <a:p>
                    <a:fld id="{5CB26120-0F15-4A11-80A6-9CB6FDF378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C-03E8-46B0-8385-D690D02F4CBB}"/>
                </c:ext>
              </c:extLst>
            </c:dLbl>
            <c:dLbl>
              <c:idx val="523"/>
              <c:tx>
                <c:rich>
                  <a:bodyPr/>
                  <a:lstStyle/>
                  <a:p>
                    <a:fld id="{249D08E8-3A94-45D1-AB25-6D7D6DA139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D-03E8-46B0-8385-D690D02F4CBB}"/>
                </c:ext>
              </c:extLst>
            </c:dLbl>
            <c:dLbl>
              <c:idx val="524"/>
              <c:tx>
                <c:rich>
                  <a:bodyPr/>
                  <a:lstStyle/>
                  <a:p>
                    <a:fld id="{C968B8C4-3ACC-471C-931F-E71EE6C21A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E-03E8-46B0-8385-D690D02F4CBB}"/>
                </c:ext>
              </c:extLst>
            </c:dLbl>
            <c:dLbl>
              <c:idx val="525"/>
              <c:tx>
                <c:rich>
                  <a:bodyPr/>
                  <a:lstStyle/>
                  <a:p>
                    <a:fld id="{AFB82F83-CFE8-42BC-A771-32B3A22A3C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F-03E8-46B0-8385-D690D02F4CBB}"/>
                </c:ext>
              </c:extLst>
            </c:dLbl>
            <c:dLbl>
              <c:idx val="526"/>
              <c:tx>
                <c:rich>
                  <a:bodyPr/>
                  <a:lstStyle/>
                  <a:p>
                    <a:fld id="{9837065E-BE13-411B-959F-D7D6926A0C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0-03E8-46B0-8385-D690D02F4CBB}"/>
                </c:ext>
              </c:extLst>
            </c:dLbl>
            <c:dLbl>
              <c:idx val="527"/>
              <c:tx>
                <c:rich>
                  <a:bodyPr/>
                  <a:lstStyle/>
                  <a:p>
                    <a:fld id="{58F0D9DC-B440-4DE4-BB0E-5DF44FE278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1-03E8-46B0-8385-D690D02F4CBB}"/>
                </c:ext>
              </c:extLst>
            </c:dLbl>
            <c:dLbl>
              <c:idx val="528"/>
              <c:tx>
                <c:rich>
                  <a:bodyPr/>
                  <a:lstStyle/>
                  <a:p>
                    <a:fld id="{3D5571F9-3637-4198-87AB-0E391EC4F8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2-03E8-46B0-8385-D690D02F4CBB}"/>
                </c:ext>
              </c:extLst>
            </c:dLbl>
            <c:dLbl>
              <c:idx val="529"/>
              <c:tx>
                <c:rich>
                  <a:bodyPr/>
                  <a:lstStyle/>
                  <a:p>
                    <a:fld id="{84FDDBA3-50AC-41E7-9306-76FECD5385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3-03E8-46B0-8385-D690D02F4CBB}"/>
                </c:ext>
              </c:extLst>
            </c:dLbl>
            <c:dLbl>
              <c:idx val="530"/>
              <c:tx>
                <c:rich>
                  <a:bodyPr/>
                  <a:lstStyle/>
                  <a:p>
                    <a:fld id="{E8701501-C559-4A34-A462-D1E48C9B8A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4-03E8-46B0-8385-D690D02F4CBB}"/>
                </c:ext>
              </c:extLst>
            </c:dLbl>
            <c:dLbl>
              <c:idx val="531"/>
              <c:tx>
                <c:rich>
                  <a:bodyPr/>
                  <a:lstStyle/>
                  <a:p>
                    <a:fld id="{CE8E5FEF-E498-42E7-8937-321FD59DD8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5-03E8-46B0-8385-D690D02F4CBB}"/>
                </c:ext>
              </c:extLst>
            </c:dLbl>
            <c:dLbl>
              <c:idx val="532"/>
              <c:tx>
                <c:rich>
                  <a:bodyPr/>
                  <a:lstStyle/>
                  <a:p>
                    <a:fld id="{8CCDED80-7CE6-4AAB-9E04-500069862D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6-03E8-46B0-8385-D690D02F4CBB}"/>
                </c:ext>
              </c:extLst>
            </c:dLbl>
            <c:dLbl>
              <c:idx val="533"/>
              <c:tx>
                <c:rich>
                  <a:bodyPr/>
                  <a:lstStyle/>
                  <a:p>
                    <a:fld id="{35E4FF2A-CD53-4C8F-B2B8-859214916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7-03E8-46B0-8385-D690D02F4CBB}"/>
                </c:ext>
              </c:extLst>
            </c:dLbl>
            <c:dLbl>
              <c:idx val="534"/>
              <c:tx>
                <c:rich>
                  <a:bodyPr/>
                  <a:lstStyle/>
                  <a:p>
                    <a:fld id="{67085E3A-DACB-48AB-A465-612D303287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8-03E8-46B0-8385-D690D02F4CBB}"/>
                </c:ext>
              </c:extLst>
            </c:dLbl>
            <c:dLbl>
              <c:idx val="535"/>
              <c:tx>
                <c:rich>
                  <a:bodyPr/>
                  <a:lstStyle/>
                  <a:p>
                    <a:fld id="{2949B8CC-D54E-4102-AB4F-4CCF31F460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9-03E8-46B0-8385-D690D02F4CBB}"/>
                </c:ext>
              </c:extLst>
            </c:dLbl>
            <c:dLbl>
              <c:idx val="536"/>
              <c:tx>
                <c:rich>
                  <a:bodyPr/>
                  <a:lstStyle/>
                  <a:p>
                    <a:fld id="{A0F79A85-DC31-4A76-8BD2-E754D919FB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A-03E8-46B0-8385-D690D02F4CBB}"/>
                </c:ext>
              </c:extLst>
            </c:dLbl>
            <c:dLbl>
              <c:idx val="537"/>
              <c:tx>
                <c:rich>
                  <a:bodyPr/>
                  <a:lstStyle/>
                  <a:p>
                    <a:fld id="{0618477A-C7DD-48DA-97B2-D85B07B5C2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B-03E8-46B0-8385-D690D02F4CBB}"/>
                </c:ext>
              </c:extLst>
            </c:dLbl>
            <c:dLbl>
              <c:idx val="538"/>
              <c:tx>
                <c:rich>
                  <a:bodyPr/>
                  <a:lstStyle/>
                  <a:p>
                    <a:fld id="{FEF2D6D2-07FE-4194-83E9-FC9B947D79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C-03E8-46B0-8385-D690D02F4CBB}"/>
                </c:ext>
              </c:extLst>
            </c:dLbl>
            <c:dLbl>
              <c:idx val="539"/>
              <c:tx>
                <c:rich>
                  <a:bodyPr/>
                  <a:lstStyle/>
                  <a:p>
                    <a:fld id="{1F587A5D-7673-4E5B-821C-36A6B310FC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D-03E8-46B0-8385-D690D02F4CBB}"/>
                </c:ext>
              </c:extLst>
            </c:dLbl>
            <c:dLbl>
              <c:idx val="540"/>
              <c:tx>
                <c:rich>
                  <a:bodyPr/>
                  <a:lstStyle/>
                  <a:p>
                    <a:fld id="{E5C2E149-3639-4E88-9D7B-B7102AE8B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E-03E8-46B0-8385-D690D02F4CBB}"/>
                </c:ext>
              </c:extLst>
            </c:dLbl>
            <c:dLbl>
              <c:idx val="541"/>
              <c:tx>
                <c:rich>
                  <a:bodyPr/>
                  <a:lstStyle/>
                  <a:p>
                    <a:fld id="{8E6D05A2-DEF2-4C97-AAE4-5A48093B9F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F-03E8-46B0-8385-D690D02F4CBB}"/>
                </c:ext>
              </c:extLst>
            </c:dLbl>
            <c:dLbl>
              <c:idx val="542"/>
              <c:tx>
                <c:rich>
                  <a:bodyPr/>
                  <a:lstStyle/>
                  <a:p>
                    <a:fld id="{80D36FDA-5DC3-447D-8AA7-56C30275A8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0-03E8-46B0-8385-D690D02F4CBB}"/>
                </c:ext>
              </c:extLst>
            </c:dLbl>
            <c:dLbl>
              <c:idx val="543"/>
              <c:tx>
                <c:rich>
                  <a:bodyPr/>
                  <a:lstStyle/>
                  <a:p>
                    <a:fld id="{EE4AC234-B8A4-4108-9240-FF10C9B9E5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1-03E8-46B0-8385-D690D02F4CBB}"/>
                </c:ext>
              </c:extLst>
            </c:dLbl>
            <c:dLbl>
              <c:idx val="544"/>
              <c:tx>
                <c:rich>
                  <a:bodyPr/>
                  <a:lstStyle/>
                  <a:p>
                    <a:fld id="{EF27CAD8-8C7F-40D9-94FD-913CD22EDF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2-03E8-46B0-8385-D690D02F4CBB}"/>
                </c:ext>
              </c:extLst>
            </c:dLbl>
            <c:dLbl>
              <c:idx val="545"/>
              <c:tx>
                <c:rich>
                  <a:bodyPr/>
                  <a:lstStyle/>
                  <a:p>
                    <a:fld id="{B9522DC9-E34F-405C-841C-40E7200B8B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3-03E8-46B0-8385-D690D02F4CBB}"/>
                </c:ext>
              </c:extLst>
            </c:dLbl>
            <c:dLbl>
              <c:idx val="546"/>
              <c:tx>
                <c:rich>
                  <a:bodyPr/>
                  <a:lstStyle/>
                  <a:p>
                    <a:fld id="{221EA341-57DB-4BC3-928F-F8A9216456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4-03E8-46B0-8385-D690D02F4CBB}"/>
                </c:ext>
              </c:extLst>
            </c:dLbl>
            <c:dLbl>
              <c:idx val="547"/>
              <c:tx>
                <c:rich>
                  <a:bodyPr/>
                  <a:lstStyle/>
                  <a:p>
                    <a:fld id="{C6CD813B-60FB-43DE-8790-BF519F9781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5-03E8-46B0-8385-D690D02F4CBB}"/>
                </c:ext>
              </c:extLst>
            </c:dLbl>
            <c:dLbl>
              <c:idx val="548"/>
              <c:tx>
                <c:rich>
                  <a:bodyPr/>
                  <a:lstStyle/>
                  <a:p>
                    <a:fld id="{E2BB214A-B77F-459A-8F2A-36CC3C7791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6-03E8-46B0-8385-D690D02F4CBB}"/>
                </c:ext>
              </c:extLst>
            </c:dLbl>
            <c:dLbl>
              <c:idx val="549"/>
              <c:tx>
                <c:rich>
                  <a:bodyPr/>
                  <a:lstStyle/>
                  <a:p>
                    <a:fld id="{23BC6B22-7BDF-43B2-BE10-F0C4B2193B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7-03E8-46B0-8385-D690D02F4CBB}"/>
                </c:ext>
              </c:extLst>
            </c:dLbl>
            <c:dLbl>
              <c:idx val="550"/>
              <c:tx>
                <c:rich>
                  <a:bodyPr/>
                  <a:lstStyle/>
                  <a:p>
                    <a:fld id="{7080C056-4977-4CDC-A477-0DB2186A92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8-03E8-46B0-8385-D690D02F4CBB}"/>
                </c:ext>
              </c:extLst>
            </c:dLbl>
            <c:dLbl>
              <c:idx val="551"/>
              <c:tx>
                <c:rich>
                  <a:bodyPr/>
                  <a:lstStyle/>
                  <a:p>
                    <a:fld id="{DACA1F52-B3F9-421D-BA4B-FD8CCD51A2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9-03E8-46B0-8385-D690D02F4CBB}"/>
                </c:ext>
              </c:extLst>
            </c:dLbl>
            <c:dLbl>
              <c:idx val="552"/>
              <c:tx>
                <c:rich>
                  <a:bodyPr/>
                  <a:lstStyle/>
                  <a:p>
                    <a:fld id="{39D7FFB7-A174-4A62-85DC-E004443785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A-03E8-46B0-8385-D690D02F4CBB}"/>
                </c:ext>
              </c:extLst>
            </c:dLbl>
            <c:dLbl>
              <c:idx val="553"/>
              <c:tx>
                <c:rich>
                  <a:bodyPr/>
                  <a:lstStyle/>
                  <a:p>
                    <a:fld id="{ACA96681-BC27-42B4-98E8-1650BB3B68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B-03E8-46B0-8385-D690D02F4CBB}"/>
                </c:ext>
              </c:extLst>
            </c:dLbl>
            <c:dLbl>
              <c:idx val="554"/>
              <c:tx>
                <c:rich>
                  <a:bodyPr/>
                  <a:lstStyle/>
                  <a:p>
                    <a:fld id="{05CEB082-A279-454E-A82D-FEFEAFAC06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C-03E8-46B0-8385-D690D02F4CBB}"/>
                </c:ext>
              </c:extLst>
            </c:dLbl>
            <c:dLbl>
              <c:idx val="555"/>
              <c:tx>
                <c:rich>
                  <a:bodyPr/>
                  <a:lstStyle/>
                  <a:p>
                    <a:fld id="{5AB9932C-50CE-489F-BF40-249C1F6425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D-03E8-46B0-8385-D690D02F4CBB}"/>
                </c:ext>
              </c:extLst>
            </c:dLbl>
            <c:dLbl>
              <c:idx val="556"/>
              <c:tx>
                <c:rich>
                  <a:bodyPr/>
                  <a:lstStyle/>
                  <a:p>
                    <a:fld id="{DF2EA569-B08B-4430-AFA4-8A023ED2F9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E-03E8-46B0-8385-D690D02F4CBB}"/>
                </c:ext>
              </c:extLst>
            </c:dLbl>
            <c:dLbl>
              <c:idx val="557"/>
              <c:tx>
                <c:rich>
                  <a:bodyPr/>
                  <a:lstStyle/>
                  <a:p>
                    <a:fld id="{CBB4A814-495A-49B7-8113-C49737EEC2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F-03E8-46B0-8385-D690D02F4CBB}"/>
                </c:ext>
              </c:extLst>
            </c:dLbl>
            <c:dLbl>
              <c:idx val="558"/>
              <c:tx>
                <c:rich>
                  <a:bodyPr/>
                  <a:lstStyle/>
                  <a:p>
                    <a:fld id="{1F1C8FA4-9B25-4DDE-A642-94EFCF5B5B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0-03E8-46B0-8385-D690D02F4CBB}"/>
                </c:ext>
              </c:extLst>
            </c:dLbl>
            <c:dLbl>
              <c:idx val="559"/>
              <c:tx>
                <c:rich>
                  <a:bodyPr/>
                  <a:lstStyle/>
                  <a:p>
                    <a:fld id="{DC2D144C-B0F8-47AE-9753-6D3BDAB00B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1-03E8-46B0-8385-D690D02F4CBB}"/>
                </c:ext>
              </c:extLst>
            </c:dLbl>
            <c:dLbl>
              <c:idx val="560"/>
              <c:tx>
                <c:rich>
                  <a:bodyPr/>
                  <a:lstStyle/>
                  <a:p>
                    <a:fld id="{4DC94AC2-BF9B-424A-A48F-8941BAE4A4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2-03E8-46B0-8385-D690D02F4CBB}"/>
                </c:ext>
              </c:extLst>
            </c:dLbl>
            <c:dLbl>
              <c:idx val="561"/>
              <c:tx>
                <c:rich>
                  <a:bodyPr/>
                  <a:lstStyle/>
                  <a:p>
                    <a:fld id="{3DEB4C72-0B6B-4B90-9ED6-E955EA071F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3-03E8-46B0-8385-D690D02F4CBB}"/>
                </c:ext>
              </c:extLst>
            </c:dLbl>
            <c:dLbl>
              <c:idx val="562"/>
              <c:tx>
                <c:rich>
                  <a:bodyPr/>
                  <a:lstStyle/>
                  <a:p>
                    <a:fld id="{F1B817CA-9393-4D69-B8CF-EE8ED9CE3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4-03E8-46B0-8385-D690D02F4CBB}"/>
                </c:ext>
              </c:extLst>
            </c:dLbl>
            <c:dLbl>
              <c:idx val="563"/>
              <c:tx>
                <c:rich>
                  <a:bodyPr/>
                  <a:lstStyle/>
                  <a:p>
                    <a:fld id="{76B5D65C-2E8B-4369-A073-B3516B73DB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5-03E8-46B0-8385-D690D02F4CBB}"/>
                </c:ext>
              </c:extLst>
            </c:dLbl>
            <c:dLbl>
              <c:idx val="564"/>
              <c:tx>
                <c:rich>
                  <a:bodyPr/>
                  <a:lstStyle/>
                  <a:p>
                    <a:fld id="{C8CC7F18-884D-462B-B3A1-AC60F9BF8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6-03E8-46B0-8385-D690D02F4CBB}"/>
                </c:ext>
              </c:extLst>
            </c:dLbl>
            <c:dLbl>
              <c:idx val="565"/>
              <c:tx>
                <c:rich>
                  <a:bodyPr/>
                  <a:lstStyle/>
                  <a:p>
                    <a:fld id="{44BCE176-BF01-4B54-A4E5-7B8AC1DCE0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7-03E8-46B0-8385-D690D02F4CBB}"/>
                </c:ext>
              </c:extLst>
            </c:dLbl>
            <c:dLbl>
              <c:idx val="566"/>
              <c:tx>
                <c:rich>
                  <a:bodyPr/>
                  <a:lstStyle/>
                  <a:p>
                    <a:fld id="{BBE3841A-1F23-45AD-A44F-992FAACE9D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8-03E8-46B0-8385-D690D02F4CBB}"/>
                </c:ext>
              </c:extLst>
            </c:dLbl>
            <c:dLbl>
              <c:idx val="567"/>
              <c:tx>
                <c:rich>
                  <a:bodyPr/>
                  <a:lstStyle/>
                  <a:p>
                    <a:fld id="{654AD177-AEC3-4AAC-81CB-82F4930B15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9-03E8-46B0-8385-D690D02F4CBB}"/>
                </c:ext>
              </c:extLst>
            </c:dLbl>
            <c:dLbl>
              <c:idx val="568"/>
              <c:tx>
                <c:rich>
                  <a:bodyPr/>
                  <a:lstStyle/>
                  <a:p>
                    <a:fld id="{D5314BB0-054F-41D3-983D-CBD0B10E63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A-03E8-46B0-8385-D690D02F4CBB}"/>
                </c:ext>
              </c:extLst>
            </c:dLbl>
            <c:dLbl>
              <c:idx val="569"/>
              <c:tx>
                <c:rich>
                  <a:bodyPr/>
                  <a:lstStyle/>
                  <a:p>
                    <a:fld id="{D93D8D4D-9880-4F40-91E9-2D832041B2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B-03E8-46B0-8385-D690D02F4CBB}"/>
                </c:ext>
              </c:extLst>
            </c:dLbl>
            <c:dLbl>
              <c:idx val="570"/>
              <c:tx>
                <c:rich>
                  <a:bodyPr/>
                  <a:lstStyle/>
                  <a:p>
                    <a:fld id="{FCC8A26F-0561-4C62-9FDF-5EFFD17524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C-03E8-46B0-8385-D690D02F4CBB}"/>
                </c:ext>
              </c:extLst>
            </c:dLbl>
            <c:dLbl>
              <c:idx val="571"/>
              <c:tx>
                <c:rich>
                  <a:bodyPr/>
                  <a:lstStyle/>
                  <a:p>
                    <a:fld id="{7291D0E3-5D0C-4045-AA86-159786C1C0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D-03E8-46B0-8385-D690D02F4CBB}"/>
                </c:ext>
              </c:extLst>
            </c:dLbl>
            <c:dLbl>
              <c:idx val="572"/>
              <c:tx>
                <c:rich>
                  <a:bodyPr/>
                  <a:lstStyle/>
                  <a:p>
                    <a:fld id="{6FC3FC1E-CAE6-46F6-A35B-29AFC2565F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E-03E8-46B0-8385-D690D02F4CBB}"/>
                </c:ext>
              </c:extLst>
            </c:dLbl>
            <c:dLbl>
              <c:idx val="573"/>
              <c:tx>
                <c:rich>
                  <a:bodyPr/>
                  <a:lstStyle/>
                  <a:p>
                    <a:fld id="{97026AB0-EADB-477A-B335-47D0AD782E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F-03E8-46B0-8385-D690D02F4CBB}"/>
                </c:ext>
              </c:extLst>
            </c:dLbl>
            <c:dLbl>
              <c:idx val="574"/>
              <c:tx>
                <c:rich>
                  <a:bodyPr/>
                  <a:lstStyle/>
                  <a:p>
                    <a:fld id="{9063AC2D-CB59-4314-BFA3-2937291F7A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0-03E8-46B0-8385-D690D02F4CBB}"/>
                </c:ext>
              </c:extLst>
            </c:dLbl>
            <c:dLbl>
              <c:idx val="575"/>
              <c:tx>
                <c:rich>
                  <a:bodyPr/>
                  <a:lstStyle/>
                  <a:p>
                    <a:fld id="{B63ED104-F4FD-432E-8610-2B53FEE593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1-03E8-46B0-8385-D690D02F4CBB}"/>
                </c:ext>
              </c:extLst>
            </c:dLbl>
            <c:dLbl>
              <c:idx val="576"/>
              <c:tx>
                <c:rich>
                  <a:bodyPr/>
                  <a:lstStyle/>
                  <a:p>
                    <a:fld id="{D570EA38-BA0F-426E-93E3-7DE07BB1E0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2-03E8-46B0-8385-D690D02F4CBB}"/>
                </c:ext>
              </c:extLst>
            </c:dLbl>
            <c:dLbl>
              <c:idx val="577"/>
              <c:tx>
                <c:rich>
                  <a:bodyPr/>
                  <a:lstStyle/>
                  <a:p>
                    <a:fld id="{04431620-5083-4309-9BD0-35BEC6C9A0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3-03E8-46B0-8385-D690D02F4CBB}"/>
                </c:ext>
              </c:extLst>
            </c:dLbl>
            <c:dLbl>
              <c:idx val="578"/>
              <c:tx>
                <c:rich>
                  <a:bodyPr/>
                  <a:lstStyle/>
                  <a:p>
                    <a:fld id="{D746C938-F40A-4538-9A97-8DAABB40AE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4-03E8-46B0-8385-D690D02F4CBB}"/>
                </c:ext>
              </c:extLst>
            </c:dLbl>
            <c:dLbl>
              <c:idx val="579"/>
              <c:tx>
                <c:rich>
                  <a:bodyPr/>
                  <a:lstStyle/>
                  <a:p>
                    <a:fld id="{BEC9E76D-201D-4143-919A-5DD99704A3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5-03E8-46B0-8385-D690D02F4CBB}"/>
                </c:ext>
              </c:extLst>
            </c:dLbl>
            <c:dLbl>
              <c:idx val="580"/>
              <c:tx>
                <c:rich>
                  <a:bodyPr/>
                  <a:lstStyle/>
                  <a:p>
                    <a:fld id="{941DB3B8-5EA4-43D8-803B-1082A6025E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6-03E8-46B0-8385-D690D02F4CBB}"/>
                </c:ext>
              </c:extLst>
            </c:dLbl>
            <c:dLbl>
              <c:idx val="581"/>
              <c:tx>
                <c:rich>
                  <a:bodyPr/>
                  <a:lstStyle/>
                  <a:p>
                    <a:fld id="{A826ABE8-FEAF-46FC-96D2-52B5DD4051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7-03E8-46B0-8385-D690D02F4CBB}"/>
                </c:ext>
              </c:extLst>
            </c:dLbl>
            <c:dLbl>
              <c:idx val="582"/>
              <c:tx>
                <c:rich>
                  <a:bodyPr/>
                  <a:lstStyle/>
                  <a:p>
                    <a:fld id="{A55D443E-7449-4EF1-BD56-00B0FCD258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8-03E8-46B0-8385-D690D02F4CBB}"/>
                </c:ext>
              </c:extLst>
            </c:dLbl>
            <c:dLbl>
              <c:idx val="583"/>
              <c:tx>
                <c:rich>
                  <a:bodyPr/>
                  <a:lstStyle/>
                  <a:p>
                    <a:fld id="{F438D808-ADAB-4C12-8278-BBC343B90A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9-03E8-46B0-8385-D690D02F4CBB}"/>
                </c:ext>
              </c:extLst>
            </c:dLbl>
            <c:dLbl>
              <c:idx val="584"/>
              <c:tx>
                <c:rich>
                  <a:bodyPr/>
                  <a:lstStyle/>
                  <a:p>
                    <a:fld id="{FD66476C-9F36-44F9-AB02-433454FCCE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A-03E8-46B0-8385-D690D02F4CBB}"/>
                </c:ext>
              </c:extLst>
            </c:dLbl>
            <c:dLbl>
              <c:idx val="585"/>
              <c:tx>
                <c:rich>
                  <a:bodyPr/>
                  <a:lstStyle/>
                  <a:p>
                    <a:fld id="{2E91843F-11C5-4443-9CEB-98CD4DE528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B-03E8-46B0-8385-D690D02F4CBB}"/>
                </c:ext>
              </c:extLst>
            </c:dLbl>
            <c:dLbl>
              <c:idx val="586"/>
              <c:tx>
                <c:rich>
                  <a:bodyPr/>
                  <a:lstStyle/>
                  <a:p>
                    <a:fld id="{8F95DC0B-3130-41D9-A0E2-52A42F3D36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C-03E8-46B0-8385-D690D02F4CBB}"/>
                </c:ext>
              </c:extLst>
            </c:dLbl>
            <c:dLbl>
              <c:idx val="587"/>
              <c:tx>
                <c:rich>
                  <a:bodyPr/>
                  <a:lstStyle/>
                  <a:p>
                    <a:fld id="{FFF2059E-ED43-4E40-A1A4-6EE80CB681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D-03E8-46B0-8385-D690D02F4CBB}"/>
                </c:ext>
              </c:extLst>
            </c:dLbl>
            <c:dLbl>
              <c:idx val="588"/>
              <c:tx>
                <c:rich>
                  <a:bodyPr/>
                  <a:lstStyle/>
                  <a:p>
                    <a:fld id="{AD96B3BD-76DD-44D1-8F6D-9311255765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E-03E8-46B0-8385-D690D02F4CBB}"/>
                </c:ext>
              </c:extLst>
            </c:dLbl>
            <c:dLbl>
              <c:idx val="589"/>
              <c:tx>
                <c:rich>
                  <a:bodyPr/>
                  <a:lstStyle/>
                  <a:p>
                    <a:fld id="{CEF86EA9-AD10-419C-933C-544D23677A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F-03E8-46B0-8385-D690D02F4CBB}"/>
                </c:ext>
              </c:extLst>
            </c:dLbl>
            <c:dLbl>
              <c:idx val="590"/>
              <c:tx>
                <c:rich>
                  <a:bodyPr/>
                  <a:lstStyle/>
                  <a:p>
                    <a:fld id="{98C1C6FA-A401-4C63-90F5-0F7AA8FB0C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0-03E8-46B0-8385-D690D02F4CBB}"/>
                </c:ext>
              </c:extLst>
            </c:dLbl>
            <c:dLbl>
              <c:idx val="591"/>
              <c:tx>
                <c:rich>
                  <a:bodyPr/>
                  <a:lstStyle/>
                  <a:p>
                    <a:fld id="{6B89B407-464E-458B-9DE1-7654AD52AB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1-03E8-46B0-8385-D690D02F4CBB}"/>
                </c:ext>
              </c:extLst>
            </c:dLbl>
            <c:dLbl>
              <c:idx val="592"/>
              <c:tx>
                <c:rich>
                  <a:bodyPr/>
                  <a:lstStyle/>
                  <a:p>
                    <a:fld id="{D3051E6A-3E83-42BC-B2A3-D16DCEA6D0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2-03E8-46B0-8385-D690D02F4CBB}"/>
                </c:ext>
              </c:extLst>
            </c:dLbl>
            <c:dLbl>
              <c:idx val="593"/>
              <c:tx>
                <c:rich>
                  <a:bodyPr/>
                  <a:lstStyle/>
                  <a:p>
                    <a:fld id="{8EBCD055-E98E-43B3-8A5C-C1EE88051E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3-03E8-46B0-8385-D690D02F4CBB}"/>
                </c:ext>
              </c:extLst>
            </c:dLbl>
            <c:dLbl>
              <c:idx val="594"/>
              <c:tx>
                <c:rich>
                  <a:bodyPr/>
                  <a:lstStyle/>
                  <a:p>
                    <a:fld id="{0F44638C-2A91-4527-B168-CC1DF234B1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4-03E8-46B0-8385-D690D02F4CBB}"/>
                </c:ext>
              </c:extLst>
            </c:dLbl>
            <c:dLbl>
              <c:idx val="595"/>
              <c:tx>
                <c:rich>
                  <a:bodyPr/>
                  <a:lstStyle/>
                  <a:p>
                    <a:fld id="{43DF17BB-5792-44F9-8D85-97C372A1B2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5-03E8-46B0-8385-D690D02F4CBB}"/>
                </c:ext>
              </c:extLst>
            </c:dLbl>
            <c:dLbl>
              <c:idx val="596"/>
              <c:tx>
                <c:rich>
                  <a:bodyPr/>
                  <a:lstStyle/>
                  <a:p>
                    <a:fld id="{2919B736-2BD5-4BA0-AFDD-56405E6558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6-03E8-46B0-8385-D690D02F4CBB}"/>
                </c:ext>
              </c:extLst>
            </c:dLbl>
            <c:dLbl>
              <c:idx val="597"/>
              <c:tx>
                <c:rich>
                  <a:bodyPr/>
                  <a:lstStyle/>
                  <a:p>
                    <a:fld id="{FF4371F7-D8C2-4A2D-AD34-E0A97174FC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7-03E8-46B0-8385-D690D02F4CBB}"/>
                </c:ext>
              </c:extLst>
            </c:dLbl>
            <c:dLbl>
              <c:idx val="598"/>
              <c:tx>
                <c:rich>
                  <a:bodyPr/>
                  <a:lstStyle/>
                  <a:p>
                    <a:fld id="{8B9C0FA2-681C-4BCB-8B85-1BE4384654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8-03E8-46B0-8385-D690D02F4CBB}"/>
                </c:ext>
              </c:extLst>
            </c:dLbl>
            <c:dLbl>
              <c:idx val="599"/>
              <c:tx>
                <c:rich>
                  <a:bodyPr/>
                  <a:lstStyle/>
                  <a:p>
                    <a:fld id="{623FAB0F-7869-4D49-8D1C-8DC64AEB74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9-03E8-46B0-8385-D690D02F4CBB}"/>
                </c:ext>
              </c:extLst>
            </c:dLbl>
            <c:dLbl>
              <c:idx val="600"/>
              <c:tx>
                <c:rich>
                  <a:bodyPr/>
                  <a:lstStyle/>
                  <a:p>
                    <a:fld id="{29DA2A07-77E3-4439-956B-14BA5D2C64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A-03E8-46B0-8385-D690D02F4CBB}"/>
                </c:ext>
              </c:extLst>
            </c:dLbl>
            <c:dLbl>
              <c:idx val="601"/>
              <c:tx>
                <c:rich>
                  <a:bodyPr/>
                  <a:lstStyle/>
                  <a:p>
                    <a:fld id="{28BABB2F-B2A3-4645-A806-299230FE88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B-03E8-46B0-8385-D690D02F4CBB}"/>
                </c:ext>
              </c:extLst>
            </c:dLbl>
            <c:dLbl>
              <c:idx val="602"/>
              <c:tx>
                <c:rich>
                  <a:bodyPr/>
                  <a:lstStyle/>
                  <a:p>
                    <a:fld id="{11BF9464-650D-4A79-B0EB-7675D87913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C-03E8-46B0-8385-D690D02F4CBB}"/>
                </c:ext>
              </c:extLst>
            </c:dLbl>
            <c:dLbl>
              <c:idx val="603"/>
              <c:tx>
                <c:rich>
                  <a:bodyPr/>
                  <a:lstStyle/>
                  <a:p>
                    <a:fld id="{DB180FAD-C539-4F4B-9FB5-BB0679630E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D-03E8-46B0-8385-D690D02F4CBB}"/>
                </c:ext>
              </c:extLst>
            </c:dLbl>
            <c:dLbl>
              <c:idx val="604"/>
              <c:tx>
                <c:rich>
                  <a:bodyPr/>
                  <a:lstStyle/>
                  <a:p>
                    <a:fld id="{26409D00-E6A8-47E1-A2E5-18BEACDD37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E-03E8-46B0-8385-D690D02F4CBB}"/>
                </c:ext>
              </c:extLst>
            </c:dLbl>
            <c:dLbl>
              <c:idx val="605"/>
              <c:tx>
                <c:rich>
                  <a:bodyPr/>
                  <a:lstStyle/>
                  <a:p>
                    <a:fld id="{B269355B-1DC0-4386-B0A2-1C3942CE8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F-03E8-46B0-8385-D690D02F4CBB}"/>
                </c:ext>
              </c:extLst>
            </c:dLbl>
            <c:dLbl>
              <c:idx val="606"/>
              <c:tx>
                <c:rich>
                  <a:bodyPr/>
                  <a:lstStyle/>
                  <a:p>
                    <a:fld id="{079FBA68-D253-4711-A2D2-1EFA00C4BA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0-03E8-46B0-8385-D690D02F4CBB}"/>
                </c:ext>
              </c:extLst>
            </c:dLbl>
            <c:dLbl>
              <c:idx val="607"/>
              <c:tx>
                <c:rich>
                  <a:bodyPr/>
                  <a:lstStyle/>
                  <a:p>
                    <a:fld id="{639D3407-AE62-429D-9ADB-5E81D2358A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1-03E8-46B0-8385-D690D02F4CBB}"/>
                </c:ext>
              </c:extLst>
            </c:dLbl>
            <c:dLbl>
              <c:idx val="608"/>
              <c:tx>
                <c:rich>
                  <a:bodyPr/>
                  <a:lstStyle/>
                  <a:p>
                    <a:fld id="{92DD42F3-FB8D-438C-8E96-FD926D07E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2-03E8-46B0-8385-D690D02F4CBB}"/>
                </c:ext>
              </c:extLst>
            </c:dLbl>
            <c:dLbl>
              <c:idx val="609"/>
              <c:tx>
                <c:rich>
                  <a:bodyPr/>
                  <a:lstStyle/>
                  <a:p>
                    <a:fld id="{C6EF24A6-B1C2-481A-B6FA-6C9D9BD142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3-03E8-46B0-8385-D690D02F4CBB}"/>
                </c:ext>
              </c:extLst>
            </c:dLbl>
            <c:dLbl>
              <c:idx val="610"/>
              <c:tx>
                <c:rich>
                  <a:bodyPr/>
                  <a:lstStyle/>
                  <a:p>
                    <a:fld id="{90B82A3C-73C3-4E7B-BB8F-FF60F4A6BC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4-03E8-46B0-8385-D690D02F4CBB}"/>
                </c:ext>
              </c:extLst>
            </c:dLbl>
            <c:dLbl>
              <c:idx val="611"/>
              <c:tx>
                <c:rich>
                  <a:bodyPr/>
                  <a:lstStyle/>
                  <a:p>
                    <a:fld id="{47702C15-DFE6-401D-B9FC-D9D4076EED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5-03E8-46B0-8385-D690D02F4CBB}"/>
                </c:ext>
              </c:extLst>
            </c:dLbl>
            <c:dLbl>
              <c:idx val="612"/>
              <c:tx>
                <c:rich>
                  <a:bodyPr/>
                  <a:lstStyle/>
                  <a:p>
                    <a:fld id="{4D0A04FF-F0EE-4E45-B642-92885A360C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6-03E8-46B0-8385-D690D02F4CBB}"/>
                </c:ext>
              </c:extLst>
            </c:dLbl>
            <c:dLbl>
              <c:idx val="613"/>
              <c:tx>
                <c:rich>
                  <a:bodyPr/>
                  <a:lstStyle/>
                  <a:p>
                    <a:fld id="{46A8087B-B089-4AEA-88C0-6495F8C071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7-03E8-46B0-8385-D690D02F4CBB}"/>
                </c:ext>
              </c:extLst>
            </c:dLbl>
            <c:dLbl>
              <c:idx val="614"/>
              <c:tx>
                <c:rich>
                  <a:bodyPr/>
                  <a:lstStyle/>
                  <a:p>
                    <a:fld id="{CD7B0BC4-7D1F-47BC-B18E-7D82436939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8-03E8-46B0-8385-D690D02F4CBB}"/>
                </c:ext>
              </c:extLst>
            </c:dLbl>
            <c:dLbl>
              <c:idx val="615"/>
              <c:tx>
                <c:rich>
                  <a:bodyPr/>
                  <a:lstStyle/>
                  <a:p>
                    <a:fld id="{E7C0B12E-6E38-4369-81F5-6CE1E5F26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9-03E8-46B0-8385-D690D02F4CBB}"/>
                </c:ext>
              </c:extLst>
            </c:dLbl>
            <c:dLbl>
              <c:idx val="616"/>
              <c:tx>
                <c:rich>
                  <a:bodyPr/>
                  <a:lstStyle/>
                  <a:p>
                    <a:fld id="{C6EEEB0F-399F-4533-BEB2-DD96A54247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A-03E8-46B0-8385-D690D02F4CBB}"/>
                </c:ext>
              </c:extLst>
            </c:dLbl>
            <c:dLbl>
              <c:idx val="617"/>
              <c:tx>
                <c:rich>
                  <a:bodyPr/>
                  <a:lstStyle/>
                  <a:p>
                    <a:fld id="{DBCC50E5-5439-4D42-B222-F62A652BCD7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B-03E8-46B0-8385-D690D02F4CBB}"/>
                </c:ext>
              </c:extLst>
            </c:dLbl>
            <c:dLbl>
              <c:idx val="618"/>
              <c:tx>
                <c:rich>
                  <a:bodyPr/>
                  <a:lstStyle/>
                  <a:p>
                    <a:fld id="{A0CB65AC-E882-4113-92C6-23AF924456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C-03E8-46B0-8385-D690D02F4CBB}"/>
                </c:ext>
              </c:extLst>
            </c:dLbl>
            <c:dLbl>
              <c:idx val="619"/>
              <c:tx>
                <c:rich>
                  <a:bodyPr/>
                  <a:lstStyle/>
                  <a:p>
                    <a:fld id="{A50F0A52-A483-46DE-9B79-77CC0E396F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D-03E8-46B0-8385-D690D02F4CBB}"/>
                </c:ext>
              </c:extLst>
            </c:dLbl>
            <c:dLbl>
              <c:idx val="620"/>
              <c:tx>
                <c:rich>
                  <a:bodyPr/>
                  <a:lstStyle/>
                  <a:p>
                    <a:fld id="{CB89E943-0DA2-452D-A52A-1822291B27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E-03E8-46B0-8385-D690D02F4CBB}"/>
                </c:ext>
              </c:extLst>
            </c:dLbl>
            <c:dLbl>
              <c:idx val="621"/>
              <c:tx>
                <c:rich>
                  <a:bodyPr/>
                  <a:lstStyle/>
                  <a:p>
                    <a:fld id="{E02BD0CF-59C4-48A1-9C81-80765052AD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F-03E8-46B0-8385-D690D02F4CBB}"/>
                </c:ext>
              </c:extLst>
            </c:dLbl>
            <c:dLbl>
              <c:idx val="622"/>
              <c:tx>
                <c:rich>
                  <a:bodyPr/>
                  <a:lstStyle/>
                  <a:p>
                    <a:fld id="{E52F03A6-6B13-4A57-81DA-E93BCF679E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0-03E8-46B0-8385-D690D02F4CBB}"/>
                </c:ext>
              </c:extLst>
            </c:dLbl>
            <c:dLbl>
              <c:idx val="623"/>
              <c:tx>
                <c:rich>
                  <a:bodyPr/>
                  <a:lstStyle/>
                  <a:p>
                    <a:fld id="{72C049E4-0702-400F-A8FB-AFD5BEDE43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1-03E8-46B0-8385-D690D02F4CBB}"/>
                </c:ext>
              </c:extLst>
            </c:dLbl>
            <c:dLbl>
              <c:idx val="624"/>
              <c:tx>
                <c:rich>
                  <a:bodyPr/>
                  <a:lstStyle/>
                  <a:p>
                    <a:fld id="{A6AA077B-5D7E-4E0F-BF22-159E3FBEF6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2-03E8-46B0-8385-D690D02F4CBB}"/>
                </c:ext>
              </c:extLst>
            </c:dLbl>
            <c:dLbl>
              <c:idx val="625"/>
              <c:tx>
                <c:rich>
                  <a:bodyPr/>
                  <a:lstStyle/>
                  <a:p>
                    <a:fld id="{02D89AA7-F7E9-42CB-BED9-843753286D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3-03E8-46B0-8385-D690D02F4CBB}"/>
                </c:ext>
              </c:extLst>
            </c:dLbl>
            <c:dLbl>
              <c:idx val="626"/>
              <c:tx>
                <c:rich>
                  <a:bodyPr/>
                  <a:lstStyle/>
                  <a:p>
                    <a:fld id="{BD970EAD-535E-4CD3-810B-4F039BE96C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4-03E8-46B0-8385-D690D02F4CBB}"/>
                </c:ext>
              </c:extLst>
            </c:dLbl>
            <c:dLbl>
              <c:idx val="627"/>
              <c:tx>
                <c:rich>
                  <a:bodyPr/>
                  <a:lstStyle/>
                  <a:p>
                    <a:fld id="{BE15986D-2024-47FC-B42D-7B678BBFA3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5-03E8-46B0-8385-D690D02F4CBB}"/>
                </c:ext>
              </c:extLst>
            </c:dLbl>
            <c:dLbl>
              <c:idx val="628"/>
              <c:tx>
                <c:rich>
                  <a:bodyPr/>
                  <a:lstStyle/>
                  <a:p>
                    <a:fld id="{DC91548A-CFD6-49D6-98F8-EA16C2D4BE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6-03E8-46B0-8385-D690D02F4CBB}"/>
                </c:ext>
              </c:extLst>
            </c:dLbl>
            <c:dLbl>
              <c:idx val="629"/>
              <c:tx>
                <c:rich>
                  <a:bodyPr/>
                  <a:lstStyle/>
                  <a:p>
                    <a:fld id="{BF7CB295-BA1A-4C7B-B080-279434CD2C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7-03E8-46B0-8385-D690D02F4CBB}"/>
                </c:ext>
              </c:extLst>
            </c:dLbl>
            <c:dLbl>
              <c:idx val="630"/>
              <c:tx>
                <c:rich>
                  <a:bodyPr/>
                  <a:lstStyle/>
                  <a:p>
                    <a:fld id="{B9644DA8-414D-40FE-BCB2-6D55A9DFCE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8-03E8-46B0-8385-D690D02F4CBB}"/>
                </c:ext>
              </c:extLst>
            </c:dLbl>
            <c:dLbl>
              <c:idx val="631"/>
              <c:tx>
                <c:rich>
                  <a:bodyPr/>
                  <a:lstStyle/>
                  <a:p>
                    <a:fld id="{3A22DB09-24CC-4BEF-980C-82FB9FACB8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9-03E8-46B0-8385-D690D02F4CBB}"/>
                </c:ext>
              </c:extLst>
            </c:dLbl>
            <c:dLbl>
              <c:idx val="632"/>
              <c:tx>
                <c:rich>
                  <a:bodyPr/>
                  <a:lstStyle/>
                  <a:p>
                    <a:fld id="{17900D23-651C-45B1-8FD8-7A65BFB15D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A-03E8-46B0-8385-D690D02F4CBB}"/>
                </c:ext>
              </c:extLst>
            </c:dLbl>
            <c:dLbl>
              <c:idx val="633"/>
              <c:tx>
                <c:rich>
                  <a:bodyPr/>
                  <a:lstStyle/>
                  <a:p>
                    <a:fld id="{B039B969-AD84-44D5-9AD6-CB76FF35DB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B-03E8-46B0-8385-D690D02F4CBB}"/>
                </c:ext>
              </c:extLst>
            </c:dLbl>
            <c:dLbl>
              <c:idx val="634"/>
              <c:tx>
                <c:rich>
                  <a:bodyPr/>
                  <a:lstStyle/>
                  <a:p>
                    <a:fld id="{EB4D5377-0BAF-44D9-8751-37395EFDF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C-03E8-46B0-8385-D690D02F4CBB}"/>
                </c:ext>
              </c:extLst>
            </c:dLbl>
            <c:dLbl>
              <c:idx val="635"/>
              <c:tx>
                <c:rich>
                  <a:bodyPr/>
                  <a:lstStyle/>
                  <a:p>
                    <a:fld id="{45798BEE-7534-41E8-BC0A-431F42544E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D-03E8-46B0-8385-D690D02F4CBB}"/>
                </c:ext>
              </c:extLst>
            </c:dLbl>
            <c:dLbl>
              <c:idx val="636"/>
              <c:tx>
                <c:rich>
                  <a:bodyPr/>
                  <a:lstStyle/>
                  <a:p>
                    <a:fld id="{6728FF3F-B043-4385-A586-89E1384043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E-03E8-46B0-8385-D690D02F4CBB}"/>
                </c:ext>
              </c:extLst>
            </c:dLbl>
            <c:dLbl>
              <c:idx val="637"/>
              <c:tx>
                <c:rich>
                  <a:bodyPr/>
                  <a:lstStyle/>
                  <a:p>
                    <a:fld id="{4F4109D5-BDE2-44BC-88D2-12A654E30E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F-03E8-46B0-8385-D690D02F4CBB}"/>
                </c:ext>
              </c:extLst>
            </c:dLbl>
            <c:dLbl>
              <c:idx val="638"/>
              <c:tx>
                <c:rich>
                  <a:bodyPr/>
                  <a:lstStyle/>
                  <a:p>
                    <a:fld id="{25A21959-CC3D-4EE0-8D29-45B9A0382E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0-03E8-46B0-8385-D690D02F4CBB}"/>
                </c:ext>
              </c:extLst>
            </c:dLbl>
            <c:dLbl>
              <c:idx val="639"/>
              <c:tx>
                <c:rich>
                  <a:bodyPr/>
                  <a:lstStyle/>
                  <a:p>
                    <a:fld id="{83361075-07C7-4DD1-A653-21867D885D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1-03E8-46B0-8385-D690D02F4CBB}"/>
                </c:ext>
              </c:extLst>
            </c:dLbl>
            <c:dLbl>
              <c:idx val="640"/>
              <c:tx>
                <c:rich>
                  <a:bodyPr/>
                  <a:lstStyle/>
                  <a:p>
                    <a:fld id="{77199A61-E44F-4350-82B0-2F4279096D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2-03E8-46B0-8385-D690D02F4CBB}"/>
                </c:ext>
              </c:extLst>
            </c:dLbl>
            <c:dLbl>
              <c:idx val="641"/>
              <c:tx>
                <c:rich>
                  <a:bodyPr/>
                  <a:lstStyle/>
                  <a:p>
                    <a:fld id="{DDA2951E-4331-4624-90F9-D0AE5728A5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3-03E8-46B0-8385-D690D02F4CBB}"/>
                </c:ext>
              </c:extLst>
            </c:dLbl>
            <c:dLbl>
              <c:idx val="642"/>
              <c:tx>
                <c:rich>
                  <a:bodyPr/>
                  <a:lstStyle/>
                  <a:p>
                    <a:fld id="{17CED665-38B5-477D-B1DB-C5C0116287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4-03E8-46B0-8385-D690D02F4CBB}"/>
                </c:ext>
              </c:extLst>
            </c:dLbl>
            <c:dLbl>
              <c:idx val="643"/>
              <c:tx>
                <c:rich>
                  <a:bodyPr/>
                  <a:lstStyle/>
                  <a:p>
                    <a:fld id="{99E6FA47-C77B-4748-9D6E-E9F4EB6347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5-03E8-46B0-8385-D690D02F4CBB}"/>
                </c:ext>
              </c:extLst>
            </c:dLbl>
            <c:dLbl>
              <c:idx val="644"/>
              <c:tx>
                <c:rich>
                  <a:bodyPr/>
                  <a:lstStyle/>
                  <a:p>
                    <a:fld id="{A3025CB2-B965-499A-9ED3-6B6BDF7887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6-03E8-46B0-8385-D690D02F4CBB}"/>
                </c:ext>
              </c:extLst>
            </c:dLbl>
            <c:dLbl>
              <c:idx val="645"/>
              <c:tx>
                <c:rich>
                  <a:bodyPr/>
                  <a:lstStyle/>
                  <a:p>
                    <a:fld id="{5723B098-97C5-4FEA-BFE0-F423C95BC7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7-03E8-46B0-8385-D690D02F4CBB}"/>
                </c:ext>
              </c:extLst>
            </c:dLbl>
            <c:dLbl>
              <c:idx val="646"/>
              <c:tx>
                <c:rich>
                  <a:bodyPr/>
                  <a:lstStyle/>
                  <a:p>
                    <a:fld id="{685B6684-0EC7-4FB8-875F-277231D7CA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8-03E8-46B0-8385-D690D02F4CBB}"/>
                </c:ext>
              </c:extLst>
            </c:dLbl>
            <c:dLbl>
              <c:idx val="647"/>
              <c:tx>
                <c:rich>
                  <a:bodyPr/>
                  <a:lstStyle/>
                  <a:p>
                    <a:fld id="{8D9D23B5-6E47-49A5-97FF-1EAF894405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9-03E8-46B0-8385-D690D02F4CBB}"/>
                </c:ext>
              </c:extLst>
            </c:dLbl>
            <c:dLbl>
              <c:idx val="648"/>
              <c:tx>
                <c:rich>
                  <a:bodyPr/>
                  <a:lstStyle/>
                  <a:p>
                    <a:fld id="{8682A271-F5D2-4F33-AAF8-9FF799DD1F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A-03E8-46B0-8385-D690D02F4CBB}"/>
                </c:ext>
              </c:extLst>
            </c:dLbl>
            <c:dLbl>
              <c:idx val="649"/>
              <c:tx>
                <c:rich>
                  <a:bodyPr/>
                  <a:lstStyle/>
                  <a:p>
                    <a:fld id="{7FB8709F-91DA-4907-821F-D44E66D89D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B-03E8-46B0-8385-D690D02F4CBB}"/>
                </c:ext>
              </c:extLst>
            </c:dLbl>
            <c:dLbl>
              <c:idx val="650"/>
              <c:tx>
                <c:rich>
                  <a:bodyPr/>
                  <a:lstStyle/>
                  <a:p>
                    <a:fld id="{F6CBA3F1-BDB2-4DE5-8A97-060DF1666F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C-03E8-46B0-8385-D690D02F4CBB}"/>
                </c:ext>
              </c:extLst>
            </c:dLbl>
            <c:dLbl>
              <c:idx val="651"/>
              <c:tx>
                <c:rich>
                  <a:bodyPr/>
                  <a:lstStyle/>
                  <a:p>
                    <a:fld id="{46596C83-7C8E-454B-A829-DDB0554B6A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D-03E8-46B0-8385-D690D02F4CBB}"/>
                </c:ext>
              </c:extLst>
            </c:dLbl>
            <c:dLbl>
              <c:idx val="652"/>
              <c:tx>
                <c:rich>
                  <a:bodyPr/>
                  <a:lstStyle/>
                  <a:p>
                    <a:fld id="{0449F1E4-530E-46CC-8044-3DE622DDAB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E-03E8-46B0-8385-D690D02F4CBB}"/>
                </c:ext>
              </c:extLst>
            </c:dLbl>
            <c:dLbl>
              <c:idx val="653"/>
              <c:tx>
                <c:rich>
                  <a:bodyPr/>
                  <a:lstStyle/>
                  <a:p>
                    <a:fld id="{16DEC0C2-A762-47DC-ABAB-0C37797DA9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F-03E8-46B0-8385-D690D02F4CBB}"/>
                </c:ext>
              </c:extLst>
            </c:dLbl>
            <c:dLbl>
              <c:idx val="654"/>
              <c:tx>
                <c:rich>
                  <a:bodyPr/>
                  <a:lstStyle/>
                  <a:p>
                    <a:fld id="{9524A75B-C65D-4C97-A711-48BB20F4D8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0-03E8-46B0-8385-D690D02F4CBB}"/>
                </c:ext>
              </c:extLst>
            </c:dLbl>
            <c:dLbl>
              <c:idx val="655"/>
              <c:tx>
                <c:rich>
                  <a:bodyPr/>
                  <a:lstStyle/>
                  <a:p>
                    <a:fld id="{929BB9F2-B6CA-483F-85D5-21B1BDFA70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1-03E8-46B0-8385-D690D02F4CBB}"/>
                </c:ext>
              </c:extLst>
            </c:dLbl>
            <c:dLbl>
              <c:idx val="656"/>
              <c:tx>
                <c:rich>
                  <a:bodyPr/>
                  <a:lstStyle/>
                  <a:p>
                    <a:fld id="{6EADD541-2EB8-498C-8553-B2C1E26625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2-03E8-46B0-8385-D690D02F4CBB}"/>
                </c:ext>
              </c:extLst>
            </c:dLbl>
            <c:dLbl>
              <c:idx val="657"/>
              <c:tx>
                <c:rich>
                  <a:bodyPr/>
                  <a:lstStyle/>
                  <a:p>
                    <a:fld id="{5BA5552E-99EB-4952-AEFD-3421BD8592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3-03E8-46B0-8385-D690D02F4CBB}"/>
                </c:ext>
              </c:extLst>
            </c:dLbl>
            <c:dLbl>
              <c:idx val="658"/>
              <c:tx>
                <c:rich>
                  <a:bodyPr/>
                  <a:lstStyle/>
                  <a:p>
                    <a:fld id="{B1904391-D12F-4B2B-AB6D-6EEF5EAF99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4-03E8-46B0-8385-D690D02F4CBB}"/>
                </c:ext>
              </c:extLst>
            </c:dLbl>
            <c:dLbl>
              <c:idx val="659"/>
              <c:tx>
                <c:rich>
                  <a:bodyPr/>
                  <a:lstStyle/>
                  <a:p>
                    <a:fld id="{78AFA9DA-4088-47A7-9CCE-AB3510F64A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5-03E8-46B0-8385-D690D02F4CBB}"/>
                </c:ext>
              </c:extLst>
            </c:dLbl>
            <c:dLbl>
              <c:idx val="660"/>
              <c:tx>
                <c:rich>
                  <a:bodyPr/>
                  <a:lstStyle/>
                  <a:p>
                    <a:fld id="{D9FBCFB0-800D-4802-A4F8-EF4E3F87D2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6-03E8-46B0-8385-D690D02F4CBB}"/>
                </c:ext>
              </c:extLst>
            </c:dLbl>
            <c:dLbl>
              <c:idx val="661"/>
              <c:tx>
                <c:rich>
                  <a:bodyPr/>
                  <a:lstStyle/>
                  <a:p>
                    <a:fld id="{427F55D3-0C3B-4692-868A-CA4A9A69F9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7-03E8-46B0-8385-D690D02F4CBB}"/>
                </c:ext>
              </c:extLst>
            </c:dLbl>
            <c:dLbl>
              <c:idx val="662"/>
              <c:tx>
                <c:rich>
                  <a:bodyPr/>
                  <a:lstStyle/>
                  <a:p>
                    <a:fld id="{6645E43B-9830-4B3A-9761-7CDB4A6190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8-03E8-46B0-8385-D690D02F4CBB}"/>
                </c:ext>
              </c:extLst>
            </c:dLbl>
            <c:dLbl>
              <c:idx val="663"/>
              <c:tx>
                <c:rich>
                  <a:bodyPr/>
                  <a:lstStyle/>
                  <a:p>
                    <a:fld id="{DCE87A34-BC95-40A6-BFCD-4A4AB5DA85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9-03E8-46B0-8385-D690D02F4CBB}"/>
                </c:ext>
              </c:extLst>
            </c:dLbl>
            <c:dLbl>
              <c:idx val="664"/>
              <c:tx>
                <c:rich>
                  <a:bodyPr/>
                  <a:lstStyle/>
                  <a:p>
                    <a:fld id="{0FA4A9A8-B495-4794-ADA2-7AC233BFFB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A-03E8-46B0-8385-D690D02F4CBB}"/>
                </c:ext>
              </c:extLst>
            </c:dLbl>
            <c:dLbl>
              <c:idx val="665"/>
              <c:tx>
                <c:rich>
                  <a:bodyPr/>
                  <a:lstStyle/>
                  <a:p>
                    <a:fld id="{B99A2009-EDF8-4902-928A-9F9A4C7C50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B-03E8-46B0-8385-D690D02F4CBB}"/>
                </c:ext>
              </c:extLst>
            </c:dLbl>
            <c:dLbl>
              <c:idx val="666"/>
              <c:tx>
                <c:rich>
                  <a:bodyPr/>
                  <a:lstStyle/>
                  <a:p>
                    <a:fld id="{D71638A3-21F9-49B9-A5A4-F5B1CE58FA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C-03E8-46B0-8385-D690D02F4CBB}"/>
                </c:ext>
              </c:extLst>
            </c:dLbl>
            <c:dLbl>
              <c:idx val="667"/>
              <c:tx>
                <c:rich>
                  <a:bodyPr/>
                  <a:lstStyle/>
                  <a:p>
                    <a:fld id="{3964E13B-5E75-4541-A087-834698D669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D-03E8-46B0-8385-D690D02F4CBB}"/>
                </c:ext>
              </c:extLst>
            </c:dLbl>
            <c:dLbl>
              <c:idx val="668"/>
              <c:tx>
                <c:rich>
                  <a:bodyPr/>
                  <a:lstStyle/>
                  <a:p>
                    <a:fld id="{6830C459-C08F-4D2C-8FE0-FD2E292522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E-03E8-46B0-8385-D690D02F4CBB}"/>
                </c:ext>
              </c:extLst>
            </c:dLbl>
            <c:dLbl>
              <c:idx val="669"/>
              <c:tx>
                <c:rich>
                  <a:bodyPr/>
                  <a:lstStyle/>
                  <a:p>
                    <a:fld id="{D7F2DF3C-FDBF-4285-BDAE-817E53653C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F-03E8-46B0-8385-D690D02F4CBB}"/>
                </c:ext>
              </c:extLst>
            </c:dLbl>
            <c:dLbl>
              <c:idx val="670"/>
              <c:tx>
                <c:rich>
                  <a:bodyPr/>
                  <a:lstStyle/>
                  <a:p>
                    <a:fld id="{511167A5-7ED1-4F35-B473-5C8CC258B4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0-03E8-46B0-8385-D690D02F4CBB}"/>
                </c:ext>
              </c:extLst>
            </c:dLbl>
            <c:dLbl>
              <c:idx val="671"/>
              <c:tx>
                <c:rich>
                  <a:bodyPr/>
                  <a:lstStyle/>
                  <a:p>
                    <a:fld id="{76957C2C-7990-461E-9324-478FD62F95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1-03E8-46B0-8385-D690D02F4CBB}"/>
                </c:ext>
              </c:extLst>
            </c:dLbl>
            <c:dLbl>
              <c:idx val="672"/>
              <c:tx>
                <c:rich>
                  <a:bodyPr/>
                  <a:lstStyle/>
                  <a:p>
                    <a:fld id="{1FB1A23D-D394-405B-AB4F-0532BA7908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2-03E8-46B0-8385-D690D02F4CBB}"/>
                </c:ext>
              </c:extLst>
            </c:dLbl>
            <c:dLbl>
              <c:idx val="673"/>
              <c:tx>
                <c:rich>
                  <a:bodyPr/>
                  <a:lstStyle/>
                  <a:p>
                    <a:fld id="{CFF38E30-3BD5-4D9B-9AFF-73E9B5DB06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3-03E8-46B0-8385-D690D02F4CBB}"/>
                </c:ext>
              </c:extLst>
            </c:dLbl>
            <c:dLbl>
              <c:idx val="674"/>
              <c:tx>
                <c:rich>
                  <a:bodyPr/>
                  <a:lstStyle/>
                  <a:p>
                    <a:fld id="{FB31B9FE-715B-43F3-A12B-8A450D0BFA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4-03E8-46B0-8385-D690D02F4CBB}"/>
                </c:ext>
              </c:extLst>
            </c:dLbl>
            <c:dLbl>
              <c:idx val="675"/>
              <c:tx>
                <c:rich>
                  <a:bodyPr/>
                  <a:lstStyle/>
                  <a:p>
                    <a:fld id="{257D4817-4934-4775-BF94-411168DC9E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5-03E8-46B0-8385-D690D02F4CBB}"/>
                </c:ext>
              </c:extLst>
            </c:dLbl>
            <c:dLbl>
              <c:idx val="676"/>
              <c:tx>
                <c:rich>
                  <a:bodyPr/>
                  <a:lstStyle/>
                  <a:p>
                    <a:fld id="{2C9D8D05-97C5-4D65-A2FE-A73A63F0F2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6-03E8-46B0-8385-D690D02F4CBB}"/>
                </c:ext>
              </c:extLst>
            </c:dLbl>
            <c:dLbl>
              <c:idx val="677"/>
              <c:tx>
                <c:rich>
                  <a:bodyPr/>
                  <a:lstStyle/>
                  <a:p>
                    <a:fld id="{EAB85562-DE46-4C1E-86A5-9E5E97F50A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7-03E8-46B0-8385-D690D02F4CBB}"/>
                </c:ext>
              </c:extLst>
            </c:dLbl>
            <c:dLbl>
              <c:idx val="678"/>
              <c:tx>
                <c:rich>
                  <a:bodyPr/>
                  <a:lstStyle/>
                  <a:p>
                    <a:fld id="{7E0B88DE-8CF1-44C1-9E69-F6039D3518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8-03E8-46B0-8385-D690D02F4CBB}"/>
                </c:ext>
              </c:extLst>
            </c:dLbl>
            <c:dLbl>
              <c:idx val="679"/>
              <c:tx>
                <c:rich>
                  <a:bodyPr/>
                  <a:lstStyle/>
                  <a:p>
                    <a:fld id="{168A42F3-DD0C-4BF8-AC86-4C4284310A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9-03E8-46B0-8385-D690D02F4CBB}"/>
                </c:ext>
              </c:extLst>
            </c:dLbl>
            <c:dLbl>
              <c:idx val="680"/>
              <c:tx>
                <c:rich>
                  <a:bodyPr/>
                  <a:lstStyle/>
                  <a:p>
                    <a:fld id="{C0C2A1E9-4F27-4B29-BBB3-CE9A994686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A-03E8-46B0-8385-D690D02F4CBB}"/>
                </c:ext>
              </c:extLst>
            </c:dLbl>
            <c:dLbl>
              <c:idx val="681"/>
              <c:tx>
                <c:rich>
                  <a:bodyPr/>
                  <a:lstStyle/>
                  <a:p>
                    <a:fld id="{9A4E0317-BBFC-406F-83F3-2B54B683E2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B-03E8-46B0-8385-D690D02F4CBB}"/>
                </c:ext>
              </c:extLst>
            </c:dLbl>
            <c:dLbl>
              <c:idx val="682"/>
              <c:tx>
                <c:rich>
                  <a:bodyPr/>
                  <a:lstStyle/>
                  <a:p>
                    <a:fld id="{370EF3C5-3466-423B-B650-DA69382D6B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C-03E8-46B0-8385-D690D02F4CBB}"/>
                </c:ext>
              </c:extLst>
            </c:dLbl>
            <c:dLbl>
              <c:idx val="683"/>
              <c:tx>
                <c:rich>
                  <a:bodyPr/>
                  <a:lstStyle/>
                  <a:p>
                    <a:fld id="{58D44454-E3CE-4D62-8CE8-D52799B31E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D-03E8-46B0-8385-D690D02F4CBB}"/>
                </c:ext>
              </c:extLst>
            </c:dLbl>
            <c:dLbl>
              <c:idx val="684"/>
              <c:tx>
                <c:rich>
                  <a:bodyPr/>
                  <a:lstStyle/>
                  <a:p>
                    <a:fld id="{E5561EB0-5688-42B5-8A4F-01BDB82124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E-03E8-46B0-8385-D690D02F4CBB}"/>
                </c:ext>
              </c:extLst>
            </c:dLbl>
            <c:dLbl>
              <c:idx val="685"/>
              <c:tx>
                <c:rich>
                  <a:bodyPr/>
                  <a:lstStyle/>
                  <a:p>
                    <a:fld id="{B57593C9-849A-4AC7-8531-7ECD72832B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F-03E8-46B0-8385-D690D02F4CBB}"/>
                </c:ext>
              </c:extLst>
            </c:dLbl>
            <c:dLbl>
              <c:idx val="686"/>
              <c:tx>
                <c:rich>
                  <a:bodyPr/>
                  <a:lstStyle/>
                  <a:p>
                    <a:fld id="{FA31E5A8-7E13-4302-AF8B-D8FFA8CC7E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0-03E8-46B0-8385-D690D02F4CBB}"/>
                </c:ext>
              </c:extLst>
            </c:dLbl>
            <c:dLbl>
              <c:idx val="687"/>
              <c:tx>
                <c:rich>
                  <a:bodyPr/>
                  <a:lstStyle/>
                  <a:p>
                    <a:fld id="{8F1C8951-21E8-434B-AC51-5FF5722F42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1-03E8-46B0-8385-D690D02F4CBB}"/>
                </c:ext>
              </c:extLst>
            </c:dLbl>
            <c:dLbl>
              <c:idx val="688"/>
              <c:tx>
                <c:rich>
                  <a:bodyPr/>
                  <a:lstStyle/>
                  <a:p>
                    <a:fld id="{70B2D402-1EDB-4B93-A14F-536771D9A7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2-03E8-46B0-8385-D690D02F4CBB}"/>
                </c:ext>
              </c:extLst>
            </c:dLbl>
            <c:dLbl>
              <c:idx val="689"/>
              <c:tx>
                <c:rich>
                  <a:bodyPr/>
                  <a:lstStyle/>
                  <a:p>
                    <a:fld id="{1E9C2B8A-20A2-4967-812B-AD614A3504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3-03E8-46B0-8385-D690D02F4CBB}"/>
                </c:ext>
              </c:extLst>
            </c:dLbl>
            <c:dLbl>
              <c:idx val="690"/>
              <c:tx>
                <c:rich>
                  <a:bodyPr/>
                  <a:lstStyle/>
                  <a:p>
                    <a:fld id="{BFC76D14-CF96-4542-B163-8F5253D647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4-03E8-46B0-8385-D690D02F4CBB}"/>
                </c:ext>
              </c:extLst>
            </c:dLbl>
            <c:dLbl>
              <c:idx val="691"/>
              <c:tx>
                <c:rich>
                  <a:bodyPr/>
                  <a:lstStyle/>
                  <a:p>
                    <a:fld id="{0262C642-F278-4299-BC6A-B46203FAA0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5-03E8-46B0-8385-D690D02F4CBB}"/>
                </c:ext>
              </c:extLst>
            </c:dLbl>
            <c:dLbl>
              <c:idx val="692"/>
              <c:tx>
                <c:rich>
                  <a:bodyPr/>
                  <a:lstStyle/>
                  <a:p>
                    <a:fld id="{7D4F4418-EDD5-4797-9538-6DA7956511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6-03E8-46B0-8385-D690D02F4CBB}"/>
                </c:ext>
              </c:extLst>
            </c:dLbl>
            <c:dLbl>
              <c:idx val="693"/>
              <c:tx>
                <c:rich>
                  <a:bodyPr/>
                  <a:lstStyle/>
                  <a:p>
                    <a:fld id="{46800291-DA0F-4DD0-AACE-371D853544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7-03E8-46B0-8385-D690D02F4CBB}"/>
                </c:ext>
              </c:extLst>
            </c:dLbl>
            <c:dLbl>
              <c:idx val="694"/>
              <c:tx>
                <c:rich>
                  <a:bodyPr/>
                  <a:lstStyle/>
                  <a:p>
                    <a:fld id="{613A4A6E-76AB-4978-B568-6DBEED1580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8-03E8-46B0-8385-D690D02F4CBB}"/>
                </c:ext>
              </c:extLst>
            </c:dLbl>
            <c:dLbl>
              <c:idx val="695"/>
              <c:tx>
                <c:rich>
                  <a:bodyPr/>
                  <a:lstStyle/>
                  <a:p>
                    <a:fld id="{D68A2220-D673-466B-9637-63AD45CB7A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9-03E8-46B0-8385-D690D02F4CBB}"/>
                </c:ext>
              </c:extLst>
            </c:dLbl>
            <c:dLbl>
              <c:idx val="696"/>
              <c:tx>
                <c:rich>
                  <a:bodyPr/>
                  <a:lstStyle/>
                  <a:p>
                    <a:fld id="{C1E45DAF-299B-4752-BE4A-C44409E912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A-03E8-46B0-8385-D690D02F4CBB}"/>
                </c:ext>
              </c:extLst>
            </c:dLbl>
            <c:dLbl>
              <c:idx val="697"/>
              <c:tx>
                <c:rich>
                  <a:bodyPr/>
                  <a:lstStyle/>
                  <a:p>
                    <a:fld id="{0A4327A9-3622-4DA4-8005-0D56CBFC3E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B-03E8-46B0-8385-D690D02F4CBB}"/>
                </c:ext>
              </c:extLst>
            </c:dLbl>
            <c:dLbl>
              <c:idx val="698"/>
              <c:tx>
                <c:rich>
                  <a:bodyPr/>
                  <a:lstStyle/>
                  <a:p>
                    <a:fld id="{C84647E1-14B6-419B-A03B-FFE9A7797E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C-03E8-46B0-8385-D690D02F4CBB}"/>
                </c:ext>
              </c:extLst>
            </c:dLbl>
            <c:dLbl>
              <c:idx val="699"/>
              <c:tx>
                <c:rich>
                  <a:bodyPr/>
                  <a:lstStyle/>
                  <a:p>
                    <a:fld id="{07656769-3DCB-4641-AC93-5015EAE53F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D-03E8-46B0-8385-D690D02F4CBB}"/>
                </c:ext>
              </c:extLst>
            </c:dLbl>
            <c:dLbl>
              <c:idx val="700"/>
              <c:tx>
                <c:rich>
                  <a:bodyPr/>
                  <a:lstStyle/>
                  <a:p>
                    <a:fld id="{76365702-AD5F-4CEF-A475-A3EE5BED00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E-03E8-46B0-8385-D690D02F4CBB}"/>
                </c:ext>
              </c:extLst>
            </c:dLbl>
            <c:dLbl>
              <c:idx val="701"/>
              <c:tx>
                <c:rich>
                  <a:bodyPr/>
                  <a:lstStyle/>
                  <a:p>
                    <a:fld id="{173333E8-8E08-4EAA-B9B9-4D7044B133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F-03E8-46B0-8385-D690D02F4CBB}"/>
                </c:ext>
              </c:extLst>
            </c:dLbl>
            <c:dLbl>
              <c:idx val="702"/>
              <c:tx>
                <c:rich>
                  <a:bodyPr/>
                  <a:lstStyle/>
                  <a:p>
                    <a:fld id="{A5F45C89-1759-4620-875D-5AF4421A9D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0-03E8-46B0-8385-D690D02F4CBB}"/>
                </c:ext>
              </c:extLst>
            </c:dLbl>
            <c:dLbl>
              <c:idx val="703"/>
              <c:tx>
                <c:rich>
                  <a:bodyPr/>
                  <a:lstStyle/>
                  <a:p>
                    <a:fld id="{2B98E27D-9462-4877-9862-E0F51F97C6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1-03E8-46B0-8385-D690D02F4CBB}"/>
                </c:ext>
              </c:extLst>
            </c:dLbl>
            <c:dLbl>
              <c:idx val="704"/>
              <c:tx>
                <c:rich>
                  <a:bodyPr/>
                  <a:lstStyle/>
                  <a:p>
                    <a:fld id="{6594CF4B-C11A-465D-828E-86763EA910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2-03E8-46B0-8385-D690D02F4CBB}"/>
                </c:ext>
              </c:extLst>
            </c:dLbl>
            <c:dLbl>
              <c:idx val="705"/>
              <c:tx>
                <c:rich>
                  <a:bodyPr/>
                  <a:lstStyle/>
                  <a:p>
                    <a:fld id="{8262D120-37AB-423B-88A0-FD4D9DCB31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3-03E8-46B0-8385-D690D02F4CBB}"/>
                </c:ext>
              </c:extLst>
            </c:dLbl>
            <c:dLbl>
              <c:idx val="706"/>
              <c:tx>
                <c:rich>
                  <a:bodyPr/>
                  <a:lstStyle/>
                  <a:p>
                    <a:fld id="{DEA6CAE1-5842-43A8-84DD-A88801655C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4-03E8-46B0-8385-D690D02F4CBB}"/>
                </c:ext>
              </c:extLst>
            </c:dLbl>
            <c:dLbl>
              <c:idx val="707"/>
              <c:tx>
                <c:rich>
                  <a:bodyPr/>
                  <a:lstStyle/>
                  <a:p>
                    <a:fld id="{10EA6C8F-59C5-4E14-84ED-21C8E09937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5-03E8-46B0-8385-D690D02F4CBB}"/>
                </c:ext>
              </c:extLst>
            </c:dLbl>
            <c:dLbl>
              <c:idx val="708"/>
              <c:tx>
                <c:rich>
                  <a:bodyPr/>
                  <a:lstStyle/>
                  <a:p>
                    <a:fld id="{A20D9DB1-22C3-4851-8E4E-ADE65B0A69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6-03E8-46B0-8385-D690D02F4CBB}"/>
                </c:ext>
              </c:extLst>
            </c:dLbl>
            <c:dLbl>
              <c:idx val="709"/>
              <c:tx>
                <c:rich>
                  <a:bodyPr/>
                  <a:lstStyle/>
                  <a:p>
                    <a:fld id="{28A24740-ABD8-404A-8FD7-3703BF93FD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7-03E8-46B0-8385-D690D02F4CBB}"/>
                </c:ext>
              </c:extLst>
            </c:dLbl>
            <c:dLbl>
              <c:idx val="710"/>
              <c:tx>
                <c:rich>
                  <a:bodyPr/>
                  <a:lstStyle/>
                  <a:p>
                    <a:fld id="{588D1649-3A7E-4550-923A-4C4BBDD29B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8-03E8-46B0-8385-D690D02F4CBB}"/>
                </c:ext>
              </c:extLst>
            </c:dLbl>
            <c:dLbl>
              <c:idx val="711"/>
              <c:tx>
                <c:rich>
                  <a:bodyPr/>
                  <a:lstStyle/>
                  <a:p>
                    <a:fld id="{C914D1C3-631B-45F5-B555-5264146FF1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9-03E8-46B0-8385-D690D02F4CBB}"/>
                </c:ext>
              </c:extLst>
            </c:dLbl>
            <c:dLbl>
              <c:idx val="712"/>
              <c:tx>
                <c:rich>
                  <a:bodyPr/>
                  <a:lstStyle/>
                  <a:p>
                    <a:fld id="{1C544956-0B67-4065-B52C-B6A42B892E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A-03E8-46B0-8385-D690D02F4CBB}"/>
                </c:ext>
              </c:extLst>
            </c:dLbl>
            <c:dLbl>
              <c:idx val="713"/>
              <c:tx>
                <c:rich>
                  <a:bodyPr/>
                  <a:lstStyle/>
                  <a:p>
                    <a:fld id="{8D91116C-5796-48A9-ABBD-D4050D07C1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B-03E8-46B0-8385-D690D02F4CBB}"/>
                </c:ext>
              </c:extLst>
            </c:dLbl>
            <c:dLbl>
              <c:idx val="714"/>
              <c:tx>
                <c:rich>
                  <a:bodyPr/>
                  <a:lstStyle/>
                  <a:p>
                    <a:fld id="{98C8DF1A-757A-4089-91DD-3153F16DEE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C-03E8-46B0-8385-D690D02F4CBB}"/>
                </c:ext>
              </c:extLst>
            </c:dLbl>
            <c:dLbl>
              <c:idx val="715"/>
              <c:tx>
                <c:rich>
                  <a:bodyPr/>
                  <a:lstStyle/>
                  <a:p>
                    <a:fld id="{83A5A87E-7281-4BC9-A4F5-5EAA1126A0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D-03E8-46B0-8385-D690D02F4CBB}"/>
                </c:ext>
              </c:extLst>
            </c:dLbl>
            <c:dLbl>
              <c:idx val="716"/>
              <c:tx>
                <c:rich>
                  <a:bodyPr/>
                  <a:lstStyle/>
                  <a:p>
                    <a:fld id="{7C1754D7-2A3D-4DD1-A662-D514E7F8EB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E-03E8-46B0-8385-D690D02F4CBB}"/>
                </c:ext>
              </c:extLst>
            </c:dLbl>
            <c:dLbl>
              <c:idx val="717"/>
              <c:tx>
                <c:rich>
                  <a:bodyPr/>
                  <a:lstStyle/>
                  <a:p>
                    <a:fld id="{E2A817BC-D515-4086-892C-825407C0EA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F-03E8-46B0-8385-D690D02F4CBB}"/>
                </c:ext>
              </c:extLst>
            </c:dLbl>
            <c:dLbl>
              <c:idx val="718"/>
              <c:tx>
                <c:rich>
                  <a:bodyPr/>
                  <a:lstStyle/>
                  <a:p>
                    <a:fld id="{F2E70F3C-6C8D-4D1B-938A-6C6AA420DA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0-03E8-46B0-8385-D690D02F4CBB}"/>
                </c:ext>
              </c:extLst>
            </c:dLbl>
            <c:dLbl>
              <c:idx val="719"/>
              <c:tx>
                <c:rich>
                  <a:bodyPr/>
                  <a:lstStyle/>
                  <a:p>
                    <a:fld id="{E4450F89-893A-4F49-8507-DF7342F55D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1-03E8-46B0-8385-D690D02F4CBB}"/>
                </c:ext>
              </c:extLst>
            </c:dLbl>
            <c:dLbl>
              <c:idx val="720"/>
              <c:tx>
                <c:rich>
                  <a:bodyPr/>
                  <a:lstStyle/>
                  <a:p>
                    <a:fld id="{0950D734-2432-4115-B3BA-AF75738598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2-03E8-46B0-8385-D690D02F4CBB}"/>
                </c:ext>
              </c:extLst>
            </c:dLbl>
            <c:dLbl>
              <c:idx val="721"/>
              <c:tx>
                <c:rich>
                  <a:bodyPr/>
                  <a:lstStyle/>
                  <a:p>
                    <a:fld id="{0A99AC34-EE82-43AD-90CF-70B5372BEE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3-03E8-46B0-8385-D690D02F4CBB}"/>
                </c:ext>
              </c:extLst>
            </c:dLbl>
            <c:dLbl>
              <c:idx val="722"/>
              <c:tx>
                <c:rich>
                  <a:bodyPr/>
                  <a:lstStyle/>
                  <a:p>
                    <a:fld id="{E2FCECA8-E300-42B5-875A-3D95994439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4-03E8-46B0-8385-D690D02F4CBB}"/>
                </c:ext>
              </c:extLst>
            </c:dLbl>
            <c:dLbl>
              <c:idx val="723"/>
              <c:tx>
                <c:rich>
                  <a:bodyPr/>
                  <a:lstStyle/>
                  <a:p>
                    <a:fld id="{82BB83B6-2E43-4CCD-A60C-76B47F840C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5-03E8-46B0-8385-D690D02F4CBB}"/>
                </c:ext>
              </c:extLst>
            </c:dLbl>
            <c:dLbl>
              <c:idx val="724"/>
              <c:tx>
                <c:rich>
                  <a:bodyPr/>
                  <a:lstStyle/>
                  <a:p>
                    <a:fld id="{810E14A1-EF00-46AF-B1A0-1BD14D77FD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6-03E8-46B0-8385-D690D02F4CBB}"/>
                </c:ext>
              </c:extLst>
            </c:dLbl>
            <c:dLbl>
              <c:idx val="725"/>
              <c:tx>
                <c:rich>
                  <a:bodyPr/>
                  <a:lstStyle/>
                  <a:p>
                    <a:fld id="{A621EB67-48B3-460E-B105-D4A74E09C6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7-03E8-46B0-8385-D690D02F4CBB}"/>
                </c:ext>
              </c:extLst>
            </c:dLbl>
            <c:dLbl>
              <c:idx val="726"/>
              <c:tx>
                <c:rich>
                  <a:bodyPr/>
                  <a:lstStyle/>
                  <a:p>
                    <a:fld id="{8C1CDBAE-2233-4863-9331-66214CE740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8-03E8-46B0-8385-D690D02F4CBB}"/>
                </c:ext>
              </c:extLst>
            </c:dLbl>
            <c:dLbl>
              <c:idx val="727"/>
              <c:tx>
                <c:rich>
                  <a:bodyPr/>
                  <a:lstStyle/>
                  <a:p>
                    <a:fld id="{F3CC9CB7-7F7D-43F4-B892-8178B6FD0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9-03E8-46B0-8385-D690D02F4CBB}"/>
                </c:ext>
              </c:extLst>
            </c:dLbl>
            <c:dLbl>
              <c:idx val="728"/>
              <c:tx>
                <c:rich>
                  <a:bodyPr/>
                  <a:lstStyle/>
                  <a:p>
                    <a:fld id="{F8F61131-1D67-4C0D-A125-3E5B74D80D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A-03E8-46B0-8385-D690D02F4CBB}"/>
                </c:ext>
              </c:extLst>
            </c:dLbl>
            <c:dLbl>
              <c:idx val="729"/>
              <c:tx>
                <c:rich>
                  <a:bodyPr/>
                  <a:lstStyle/>
                  <a:p>
                    <a:fld id="{8A385127-4209-4C4F-AED9-968FAF843C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B-03E8-46B0-8385-D690D02F4CBB}"/>
                </c:ext>
              </c:extLst>
            </c:dLbl>
            <c:dLbl>
              <c:idx val="730"/>
              <c:tx>
                <c:rich>
                  <a:bodyPr/>
                  <a:lstStyle/>
                  <a:p>
                    <a:fld id="{0DB6E235-10C0-46EA-A628-2FF7A14234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C-03E8-46B0-8385-D690D02F4CBB}"/>
                </c:ext>
              </c:extLst>
            </c:dLbl>
            <c:dLbl>
              <c:idx val="731"/>
              <c:tx>
                <c:rich>
                  <a:bodyPr/>
                  <a:lstStyle/>
                  <a:p>
                    <a:fld id="{E38FEDF9-49EA-42C9-94B9-8537000B2C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D-03E8-46B0-8385-D690D02F4CBB}"/>
                </c:ext>
              </c:extLst>
            </c:dLbl>
            <c:dLbl>
              <c:idx val="732"/>
              <c:tx>
                <c:rich>
                  <a:bodyPr/>
                  <a:lstStyle/>
                  <a:p>
                    <a:fld id="{E56494D6-A232-4CC2-869C-3AE87B73C6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E-03E8-46B0-8385-D690D02F4CBB}"/>
                </c:ext>
              </c:extLst>
            </c:dLbl>
            <c:dLbl>
              <c:idx val="733"/>
              <c:tx>
                <c:rich>
                  <a:bodyPr/>
                  <a:lstStyle/>
                  <a:p>
                    <a:fld id="{1D9CDFC5-57E4-4E04-AF08-2B52C098EB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F-03E8-46B0-8385-D690D02F4CBB}"/>
                </c:ext>
              </c:extLst>
            </c:dLbl>
            <c:dLbl>
              <c:idx val="734"/>
              <c:tx>
                <c:rich>
                  <a:bodyPr/>
                  <a:lstStyle/>
                  <a:p>
                    <a:fld id="{7815B541-F3BA-478C-8A18-5CA29AA5D2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0-03E8-46B0-8385-D690D02F4CBB}"/>
                </c:ext>
              </c:extLst>
            </c:dLbl>
            <c:dLbl>
              <c:idx val="735"/>
              <c:tx>
                <c:rich>
                  <a:bodyPr/>
                  <a:lstStyle/>
                  <a:p>
                    <a:fld id="{A64E6F46-95A7-4986-B5FA-982AF5DBC0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1-03E8-46B0-8385-D690D02F4CBB}"/>
                </c:ext>
              </c:extLst>
            </c:dLbl>
            <c:dLbl>
              <c:idx val="736"/>
              <c:tx>
                <c:rich>
                  <a:bodyPr/>
                  <a:lstStyle/>
                  <a:p>
                    <a:fld id="{79362F37-66BA-44B0-BBAC-78422A9E6C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2-03E8-46B0-8385-D690D02F4CBB}"/>
                </c:ext>
              </c:extLst>
            </c:dLbl>
            <c:dLbl>
              <c:idx val="737"/>
              <c:tx>
                <c:rich>
                  <a:bodyPr/>
                  <a:lstStyle/>
                  <a:p>
                    <a:fld id="{4C954E2E-713E-4FF7-8B6B-1DDEF31ECC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3-03E8-46B0-8385-D690D02F4CBB}"/>
                </c:ext>
              </c:extLst>
            </c:dLbl>
            <c:dLbl>
              <c:idx val="738"/>
              <c:tx>
                <c:rich>
                  <a:bodyPr/>
                  <a:lstStyle/>
                  <a:p>
                    <a:fld id="{CCBFE7D5-4BD2-4CB1-B614-C990807093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4-03E8-46B0-8385-D690D02F4CBB}"/>
                </c:ext>
              </c:extLst>
            </c:dLbl>
            <c:dLbl>
              <c:idx val="739"/>
              <c:tx>
                <c:rich>
                  <a:bodyPr/>
                  <a:lstStyle/>
                  <a:p>
                    <a:fld id="{5442CA71-AFDB-4F06-9A6F-1C8F541EF2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5-03E8-46B0-8385-D690D02F4CBB}"/>
                </c:ext>
              </c:extLst>
            </c:dLbl>
            <c:dLbl>
              <c:idx val="740"/>
              <c:tx>
                <c:rich>
                  <a:bodyPr/>
                  <a:lstStyle/>
                  <a:p>
                    <a:fld id="{7B5828FD-AF94-4435-A4E4-B8DFC960C4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6-03E8-46B0-8385-D690D02F4CBB}"/>
                </c:ext>
              </c:extLst>
            </c:dLbl>
            <c:dLbl>
              <c:idx val="741"/>
              <c:tx>
                <c:rich>
                  <a:bodyPr/>
                  <a:lstStyle/>
                  <a:p>
                    <a:fld id="{60B0DFB3-DDED-4A01-B030-F1C0644A81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7-03E8-46B0-8385-D690D02F4CBB}"/>
                </c:ext>
              </c:extLst>
            </c:dLbl>
            <c:dLbl>
              <c:idx val="742"/>
              <c:tx>
                <c:rich>
                  <a:bodyPr/>
                  <a:lstStyle/>
                  <a:p>
                    <a:fld id="{8D8D3130-FD22-4F2F-8B08-99C2C2BB47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8-03E8-46B0-8385-D690D02F4CBB}"/>
                </c:ext>
              </c:extLst>
            </c:dLbl>
            <c:dLbl>
              <c:idx val="743"/>
              <c:tx>
                <c:rich>
                  <a:bodyPr/>
                  <a:lstStyle/>
                  <a:p>
                    <a:fld id="{BC1A525A-8B98-4329-813F-9EAE1FD675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9-03E8-46B0-8385-D690D02F4CBB}"/>
                </c:ext>
              </c:extLst>
            </c:dLbl>
            <c:dLbl>
              <c:idx val="744"/>
              <c:tx>
                <c:rich>
                  <a:bodyPr/>
                  <a:lstStyle/>
                  <a:p>
                    <a:fld id="{C223F16A-827A-4843-B9EE-5E22824833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A-03E8-46B0-8385-D690D02F4CBB}"/>
                </c:ext>
              </c:extLst>
            </c:dLbl>
            <c:dLbl>
              <c:idx val="745"/>
              <c:tx>
                <c:rich>
                  <a:bodyPr/>
                  <a:lstStyle/>
                  <a:p>
                    <a:fld id="{DA4AADC6-9ABD-4D5C-956A-AF164A6F8F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B-03E8-46B0-8385-D690D02F4CBB}"/>
                </c:ext>
              </c:extLst>
            </c:dLbl>
            <c:dLbl>
              <c:idx val="746"/>
              <c:tx>
                <c:rich>
                  <a:bodyPr/>
                  <a:lstStyle/>
                  <a:p>
                    <a:fld id="{8C5EF393-DE1F-4565-BF4A-AD3489D3BD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C-03E8-46B0-8385-D690D02F4CBB}"/>
                </c:ext>
              </c:extLst>
            </c:dLbl>
            <c:dLbl>
              <c:idx val="747"/>
              <c:tx>
                <c:rich>
                  <a:bodyPr/>
                  <a:lstStyle/>
                  <a:p>
                    <a:fld id="{FC2954FF-0540-4CC9-9D23-AAB8849C1A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D-03E8-46B0-8385-D690D02F4CBB}"/>
                </c:ext>
              </c:extLst>
            </c:dLbl>
            <c:dLbl>
              <c:idx val="748"/>
              <c:tx>
                <c:rich>
                  <a:bodyPr/>
                  <a:lstStyle/>
                  <a:p>
                    <a:fld id="{C3A8B4C2-61E8-42E3-93D3-7F8338B607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E-03E8-46B0-8385-D690D02F4CBB}"/>
                </c:ext>
              </c:extLst>
            </c:dLbl>
            <c:dLbl>
              <c:idx val="749"/>
              <c:tx>
                <c:rich>
                  <a:bodyPr/>
                  <a:lstStyle/>
                  <a:p>
                    <a:fld id="{DAC2547D-2D71-412D-B34D-6D90D703AF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F-03E8-46B0-8385-D690D02F4CBB}"/>
                </c:ext>
              </c:extLst>
            </c:dLbl>
            <c:dLbl>
              <c:idx val="750"/>
              <c:tx>
                <c:rich>
                  <a:bodyPr/>
                  <a:lstStyle/>
                  <a:p>
                    <a:fld id="{92BCA445-8E4F-4362-8887-01E8649E0A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0-03E8-46B0-8385-D690D02F4CBB}"/>
                </c:ext>
              </c:extLst>
            </c:dLbl>
            <c:dLbl>
              <c:idx val="751"/>
              <c:tx>
                <c:rich>
                  <a:bodyPr/>
                  <a:lstStyle/>
                  <a:p>
                    <a:fld id="{D66EE7F3-4A21-4E8E-AC80-1B0F6CA1E1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1-03E8-46B0-8385-D690D02F4CBB}"/>
                </c:ext>
              </c:extLst>
            </c:dLbl>
            <c:dLbl>
              <c:idx val="752"/>
              <c:tx>
                <c:rich>
                  <a:bodyPr/>
                  <a:lstStyle/>
                  <a:p>
                    <a:fld id="{D1D8C31C-2831-4DAC-9CA8-67D3FB973A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2-03E8-46B0-8385-D690D02F4CBB}"/>
                </c:ext>
              </c:extLst>
            </c:dLbl>
            <c:dLbl>
              <c:idx val="753"/>
              <c:tx>
                <c:rich>
                  <a:bodyPr/>
                  <a:lstStyle/>
                  <a:p>
                    <a:fld id="{86CF4B2B-5D2E-45D0-99D9-40A8748E86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3-03E8-46B0-8385-D690D02F4CBB}"/>
                </c:ext>
              </c:extLst>
            </c:dLbl>
            <c:dLbl>
              <c:idx val="754"/>
              <c:tx>
                <c:rich>
                  <a:bodyPr/>
                  <a:lstStyle/>
                  <a:p>
                    <a:fld id="{7994EA5E-55A8-47D0-A0B2-CEB134E8DB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4-03E8-46B0-8385-D690D02F4CBB}"/>
                </c:ext>
              </c:extLst>
            </c:dLbl>
            <c:dLbl>
              <c:idx val="755"/>
              <c:tx>
                <c:rich>
                  <a:bodyPr/>
                  <a:lstStyle/>
                  <a:p>
                    <a:fld id="{B0B3E526-DD63-4FF2-9543-086866F8BE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5-03E8-46B0-8385-D690D02F4CBB}"/>
                </c:ext>
              </c:extLst>
            </c:dLbl>
            <c:dLbl>
              <c:idx val="756"/>
              <c:tx>
                <c:rich>
                  <a:bodyPr/>
                  <a:lstStyle/>
                  <a:p>
                    <a:fld id="{5795001E-9C72-4E39-BAF8-7D4BAE7523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6-03E8-46B0-8385-D690D02F4CBB}"/>
                </c:ext>
              </c:extLst>
            </c:dLbl>
            <c:dLbl>
              <c:idx val="757"/>
              <c:tx>
                <c:rich>
                  <a:bodyPr/>
                  <a:lstStyle/>
                  <a:p>
                    <a:fld id="{BCC0A853-30E4-458F-87B9-692D8B14DC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7-03E8-46B0-8385-D690D02F4CBB}"/>
                </c:ext>
              </c:extLst>
            </c:dLbl>
            <c:dLbl>
              <c:idx val="758"/>
              <c:tx>
                <c:rich>
                  <a:bodyPr/>
                  <a:lstStyle/>
                  <a:p>
                    <a:fld id="{AFEC7C3E-2A87-446C-9429-A28EEA4C0A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8-03E8-46B0-8385-D690D02F4CBB}"/>
                </c:ext>
              </c:extLst>
            </c:dLbl>
            <c:dLbl>
              <c:idx val="759"/>
              <c:tx>
                <c:rich>
                  <a:bodyPr/>
                  <a:lstStyle/>
                  <a:p>
                    <a:fld id="{1FD298E0-ED45-42C6-8EE8-D91D9C7AE3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9-03E8-46B0-8385-D690D02F4CBB}"/>
                </c:ext>
              </c:extLst>
            </c:dLbl>
            <c:dLbl>
              <c:idx val="760"/>
              <c:tx>
                <c:rich>
                  <a:bodyPr/>
                  <a:lstStyle/>
                  <a:p>
                    <a:fld id="{5D5CD6CC-DBEF-4186-BB47-01020B86A3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A-03E8-46B0-8385-D690D02F4CBB}"/>
                </c:ext>
              </c:extLst>
            </c:dLbl>
            <c:dLbl>
              <c:idx val="761"/>
              <c:tx>
                <c:rich>
                  <a:bodyPr/>
                  <a:lstStyle/>
                  <a:p>
                    <a:fld id="{FAEF675D-3352-44DC-8C1D-770757A45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B-03E8-46B0-8385-D690D02F4CBB}"/>
                </c:ext>
              </c:extLst>
            </c:dLbl>
            <c:dLbl>
              <c:idx val="762"/>
              <c:tx>
                <c:rich>
                  <a:bodyPr/>
                  <a:lstStyle/>
                  <a:p>
                    <a:fld id="{2E70432A-D1DD-4D23-8908-0B47D13CD8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C-03E8-46B0-8385-D690D02F4CBB}"/>
                </c:ext>
              </c:extLst>
            </c:dLbl>
            <c:dLbl>
              <c:idx val="763"/>
              <c:tx>
                <c:rich>
                  <a:bodyPr/>
                  <a:lstStyle/>
                  <a:p>
                    <a:fld id="{382FEE3D-3501-41A2-B641-AA290D2C99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D-03E8-46B0-8385-D690D02F4CBB}"/>
                </c:ext>
              </c:extLst>
            </c:dLbl>
            <c:dLbl>
              <c:idx val="764"/>
              <c:tx>
                <c:rich>
                  <a:bodyPr/>
                  <a:lstStyle/>
                  <a:p>
                    <a:fld id="{BAA94E2D-3313-4163-8795-0608AC7039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E-03E8-46B0-8385-D690D02F4CBB}"/>
                </c:ext>
              </c:extLst>
            </c:dLbl>
            <c:dLbl>
              <c:idx val="765"/>
              <c:tx>
                <c:rich>
                  <a:bodyPr/>
                  <a:lstStyle/>
                  <a:p>
                    <a:fld id="{9B9A66AA-7F44-4068-969A-BC9598ED5F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F-03E8-46B0-8385-D690D02F4CBB}"/>
                </c:ext>
              </c:extLst>
            </c:dLbl>
            <c:dLbl>
              <c:idx val="766"/>
              <c:tx>
                <c:rich>
                  <a:bodyPr/>
                  <a:lstStyle/>
                  <a:p>
                    <a:fld id="{E021DC53-4047-4912-A06E-C069DBC002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0-03E8-46B0-8385-D690D02F4CBB}"/>
                </c:ext>
              </c:extLst>
            </c:dLbl>
            <c:dLbl>
              <c:idx val="767"/>
              <c:tx>
                <c:rich>
                  <a:bodyPr/>
                  <a:lstStyle/>
                  <a:p>
                    <a:fld id="{ACA8B998-A3D4-4C16-8D09-5DCBF4C87B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1-03E8-46B0-8385-D690D02F4CBB}"/>
                </c:ext>
              </c:extLst>
            </c:dLbl>
            <c:dLbl>
              <c:idx val="768"/>
              <c:tx>
                <c:rich>
                  <a:bodyPr/>
                  <a:lstStyle/>
                  <a:p>
                    <a:fld id="{59A6402D-FC77-4A29-8635-6B46E60397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2-03E8-46B0-8385-D690D02F4CBB}"/>
                </c:ext>
              </c:extLst>
            </c:dLbl>
            <c:dLbl>
              <c:idx val="769"/>
              <c:tx>
                <c:rich>
                  <a:bodyPr/>
                  <a:lstStyle/>
                  <a:p>
                    <a:fld id="{B55BD546-7BC1-484D-A189-94E3095DF1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3-03E8-46B0-8385-D690D02F4CBB}"/>
                </c:ext>
              </c:extLst>
            </c:dLbl>
            <c:dLbl>
              <c:idx val="770"/>
              <c:tx>
                <c:rich>
                  <a:bodyPr/>
                  <a:lstStyle/>
                  <a:p>
                    <a:fld id="{CF6B719A-8B99-4F7C-AFDB-ABA44A577A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4-03E8-46B0-8385-D690D02F4CBB}"/>
                </c:ext>
              </c:extLst>
            </c:dLbl>
            <c:dLbl>
              <c:idx val="771"/>
              <c:tx>
                <c:rich>
                  <a:bodyPr/>
                  <a:lstStyle/>
                  <a:p>
                    <a:fld id="{2B4CCBD5-1AF7-4316-A25A-0E4119FDD0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5-03E8-46B0-8385-D690D02F4CBB}"/>
                </c:ext>
              </c:extLst>
            </c:dLbl>
            <c:dLbl>
              <c:idx val="772"/>
              <c:tx>
                <c:rich>
                  <a:bodyPr/>
                  <a:lstStyle/>
                  <a:p>
                    <a:fld id="{71A8F995-B8FB-4931-A16A-0B33DB9EC4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6-03E8-46B0-8385-D690D02F4CBB}"/>
                </c:ext>
              </c:extLst>
            </c:dLbl>
            <c:dLbl>
              <c:idx val="773"/>
              <c:tx>
                <c:rich>
                  <a:bodyPr/>
                  <a:lstStyle/>
                  <a:p>
                    <a:fld id="{2DD9D7E1-3FBC-4AD7-A6A1-220E21344B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7-03E8-46B0-8385-D690D02F4CBB}"/>
                </c:ext>
              </c:extLst>
            </c:dLbl>
            <c:dLbl>
              <c:idx val="774"/>
              <c:tx>
                <c:rich>
                  <a:bodyPr/>
                  <a:lstStyle/>
                  <a:p>
                    <a:fld id="{258BB87E-D66B-4ABC-A299-A228FFA1A8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8-03E8-46B0-8385-D690D02F4CBB}"/>
                </c:ext>
              </c:extLst>
            </c:dLbl>
            <c:dLbl>
              <c:idx val="775"/>
              <c:tx>
                <c:rich>
                  <a:bodyPr/>
                  <a:lstStyle/>
                  <a:p>
                    <a:fld id="{0DA3F4F0-741F-413C-9184-E436C06213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9-03E8-46B0-8385-D690D02F4CBB}"/>
                </c:ext>
              </c:extLst>
            </c:dLbl>
            <c:dLbl>
              <c:idx val="776"/>
              <c:tx>
                <c:rich>
                  <a:bodyPr/>
                  <a:lstStyle/>
                  <a:p>
                    <a:fld id="{D913E870-B87A-4C25-937B-9B45E54D4F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A-03E8-46B0-8385-D690D02F4CBB}"/>
                </c:ext>
              </c:extLst>
            </c:dLbl>
            <c:dLbl>
              <c:idx val="777"/>
              <c:tx>
                <c:rich>
                  <a:bodyPr/>
                  <a:lstStyle/>
                  <a:p>
                    <a:fld id="{1010D46A-30B2-4600-91A5-C7C3E1CC6D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B-03E8-46B0-8385-D690D02F4CBB}"/>
                </c:ext>
              </c:extLst>
            </c:dLbl>
            <c:dLbl>
              <c:idx val="778"/>
              <c:tx>
                <c:rich>
                  <a:bodyPr/>
                  <a:lstStyle/>
                  <a:p>
                    <a:fld id="{0E9207DB-9B71-45D8-80BF-1DDF198206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C-03E8-46B0-8385-D690D02F4CBB}"/>
                </c:ext>
              </c:extLst>
            </c:dLbl>
            <c:dLbl>
              <c:idx val="779"/>
              <c:tx>
                <c:rich>
                  <a:bodyPr/>
                  <a:lstStyle/>
                  <a:p>
                    <a:fld id="{0E80C6D4-53D5-4D61-A219-B582D43A1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D-03E8-46B0-8385-D690D02F4CBB}"/>
                </c:ext>
              </c:extLst>
            </c:dLbl>
            <c:dLbl>
              <c:idx val="780"/>
              <c:tx>
                <c:rich>
                  <a:bodyPr/>
                  <a:lstStyle/>
                  <a:p>
                    <a:fld id="{8695D802-5FB6-4EC8-A3BF-8BB5C155ED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E-03E8-46B0-8385-D690D02F4CBB}"/>
                </c:ext>
              </c:extLst>
            </c:dLbl>
            <c:dLbl>
              <c:idx val="781"/>
              <c:tx>
                <c:rich>
                  <a:bodyPr/>
                  <a:lstStyle/>
                  <a:p>
                    <a:fld id="{5D29B107-9EF5-4F0B-9470-1A41FAE8CB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F-03E8-46B0-8385-D690D02F4CBB}"/>
                </c:ext>
              </c:extLst>
            </c:dLbl>
            <c:dLbl>
              <c:idx val="782"/>
              <c:tx>
                <c:rich>
                  <a:bodyPr/>
                  <a:lstStyle/>
                  <a:p>
                    <a:fld id="{1C04B063-6D2A-466A-B22C-2FA6F352C5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0-03E8-46B0-8385-D690D02F4CBB}"/>
                </c:ext>
              </c:extLst>
            </c:dLbl>
            <c:dLbl>
              <c:idx val="783"/>
              <c:tx>
                <c:rich>
                  <a:bodyPr/>
                  <a:lstStyle/>
                  <a:p>
                    <a:fld id="{0DEFDF60-6160-43F0-9838-1297CC5FBB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1-03E8-46B0-8385-D690D02F4CBB}"/>
                </c:ext>
              </c:extLst>
            </c:dLbl>
            <c:dLbl>
              <c:idx val="784"/>
              <c:tx>
                <c:rich>
                  <a:bodyPr/>
                  <a:lstStyle/>
                  <a:p>
                    <a:fld id="{C2C232B1-68FF-43D3-B078-A41223D928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2-03E8-46B0-8385-D690D02F4CBB}"/>
                </c:ext>
              </c:extLst>
            </c:dLbl>
            <c:dLbl>
              <c:idx val="785"/>
              <c:tx>
                <c:rich>
                  <a:bodyPr/>
                  <a:lstStyle/>
                  <a:p>
                    <a:fld id="{85BA2C4E-135F-4CC4-9140-8131364BBB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3-03E8-46B0-8385-D690D02F4CBB}"/>
                </c:ext>
              </c:extLst>
            </c:dLbl>
            <c:dLbl>
              <c:idx val="786"/>
              <c:tx>
                <c:rich>
                  <a:bodyPr/>
                  <a:lstStyle/>
                  <a:p>
                    <a:fld id="{27D6B4A6-AED2-411D-8BA4-90C4E3B3A7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4-03E8-46B0-8385-D690D02F4CBB}"/>
                </c:ext>
              </c:extLst>
            </c:dLbl>
            <c:dLbl>
              <c:idx val="787"/>
              <c:tx>
                <c:rich>
                  <a:bodyPr/>
                  <a:lstStyle/>
                  <a:p>
                    <a:fld id="{4680320A-2740-4756-ABBC-90A01C37D3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5-03E8-46B0-8385-D690D02F4CBB}"/>
                </c:ext>
              </c:extLst>
            </c:dLbl>
            <c:dLbl>
              <c:idx val="788"/>
              <c:tx>
                <c:rich>
                  <a:bodyPr/>
                  <a:lstStyle/>
                  <a:p>
                    <a:fld id="{C3E4884F-7F53-4076-AB18-5D7DFAFCD6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6-03E8-46B0-8385-D690D02F4CBB}"/>
                </c:ext>
              </c:extLst>
            </c:dLbl>
            <c:dLbl>
              <c:idx val="789"/>
              <c:tx>
                <c:rich>
                  <a:bodyPr/>
                  <a:lstStyle/>
                  <a:p>
                    <a:fld id="{FBFEBD9E-0D3A-4B9F-BD93-954ACE6128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7-03E8-46B0-8385-D690D02F4CBB}"/>
                </c:ext>
              </c:extLst>
            </c:dLbl>
            <c:dLbl>
              <c:idx val="790"/>
              <c:tx>
                <c:rich>
                  <a:bodyPr/>
                  <a:lstStyle/>
                  <a:p>
                    <a:fld id="{AE2974FC-F3CD-449C-8905-DA5815A35E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8-03E8-46B0-8385-D690D02F4CBB}"/>
                </c:ext>
              </c:extLst>
            </c:dLbl>
            <c:dLbl>
              <c:idx val="791"/>
              <c:tx>
                <c:rich>
                  <a:bodyPr/>
                  <a:lstStyle/>
                  <a:p>
                    <a:fld id="{7909E7AF-95D9-4F60-A299-693D1A8C91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9-03E8-46B0-8385-D690D02F4CBB}"/>
                </c:ext>
              </c:extLst>
            </c:dLbl>
            <c:dLbl>
              <c:idx val="792"/>
              <c:tx>
                <c:rich>
                  <a:bodyPr/>
                  <a:lstStyle/>
                  <a:p>
                    <a:fld id="{BF596A03-862D-41C2-95B5-AC01F32190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A-03E8-46B0-8385-D690D02F4CBB}"/>
                </c:ext>
              </c:extLst>
            </c:dLbl>
            <c:dLbl>
              <c:idx val="793"/>
              <c:tx>
                <c:rich>
                  <a:bodyPr/>
                  <a:lstStyle/>
                  <a:p>
                    <a:fld id="{1F178098-07FC-4356-AB13-E1B6B7B89E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B-03E8-46B0-8385-D690D02F4CBB}"/>
                </c:ext>
              </c:extLst>
            </c:dLbl>
            <c:dLbl>
              <c:idx val="794"/>
              <c:tx>
                <c:rich>
                  <a:bodyPr/>
                  <a:lstStyle/>
                  <a:p>
                    <a:fld id="{CCD47B00-F1E7-4D57-B920-9514744B20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C-03E8-46B0-8385-D690D02F4CBB}"/>
                </c:ext>
              </c:extLst>
            </c:dLbl>
            <c:dLbl>
              <c:idx val="795"/>
              <c:tx>
                <c:rich>
                  <a:bodyPr/>
                  <a:lstStyle/>
                  <a:p>
                    <a:fld id="{5E5F7E9A-5C90-4B1B-A7BF-FAF6276230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D-03E8-46B0-8385-D690D02F4CBB}"/>
                </c:ext>
              </c:extLst>
            </c:dLbl>
            <c:dLbl>
              <c:idx val="796"/>
              <c:tx>
                <c:rich>
                  <a:bodyPr/>
                  <a:lstStyle/>
                  <a:p>
                    <a:fld id="{9E9691C3-7E8C-4DB8-9392-62CDFF8ABA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E-03E8-46B0-8385-D690D02F4CBB}"/>
                </c:ext>
              </c:extLst>
            </c:dLbl>
            <c:dLbl>
              <c:idx val="797"/>
              <c:tx>
                <c:rich>
                  <a:bodyPr/>
                  <a:lstStyle/>
                  <a:p>
                    <a:fld id="{61DB5E0A-0F2A-485D-ABE2-1AEF7B48C7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F-03E8-46B0-8385-D690D02F4CBB}"/>
                </c:ext>
              </c:extLst>
            </c:dLbl>
            <c:dLbl>
              <c:idx val="798"/>
              <c:tx>
                <c:rich>
                  <a:bodyPr/>
                  <a:lstStyle/>
                  <a:p>
                    <a:fld id="{CEB800BD-2C10-4172-8B61-8416193349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0-03E8-46B0-8385-D690D02F4CBB}"/>
                </c:ext>
              </c:extLst>
            </c:dLbl>
            <c:dLbl>
              <c:idx val="799"/>
              <c:tx>
                <c:rich>
                  <a:bodyPr/>
                  <a:lstStyle/>
                  <a:p>
                    <a:fld id="{2D6965A9-9588-4D5C-9218-4329A465E2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1-03E8-46B0-8385-D690D02F4CBB}"/>
                </c:ext>
              </c:extLst>
            </c:dLbl>
            <c:dLbl>
              <c:idx val="800"/>
              <c:tx>
                <c:rich>
                  <a:bodyPr/>
                  <a:lstStyle/>
                  <a:p>
                    <a:fld id="{B7A0CD23-CCF9-47BE-9D7E-6995E1F1D7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2-03E8-46B0-8385-D690D02F4CBB}"/>
                </c:ext>
              </c:extLst>
            </c:dLbl>
            <c:dLbl>
              <c:idx val="801"/>
              <c:tx>
                <c:rich>
                  <a:bodyPr/>
                  <a:lstStyle/>
                  <a:p>
                    <a:fld id="{D7516FBF-AA8E-4D15-B2BF-D334B5EE8D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3-03E8-46B0-8385-D690D02F4CBB}"/>
                </c:ext>
              </c:extLst>
            </c:dLbl>
            <c:dLbl>
              <c:idx val="802"/>
              <c:tx>
                <c:rich>
                  <a:bodyPr/>
                  <a:lstStyle/>
                  <a:p>
                    <a:fld id="{054E226B-B2A1-4A67-99E2-63DCE35CDA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4-03E8-46B0-8385-D690D02F4CBB}"/>
                </c:ext>
              </c:extLst>
            </c:dLbl>
            <c:dLbl>
              <c:idx val="803"/>
              <c:tx>
                <c:rich>
                  <a:bodyPr/>
                  <a:lstStyle/>
                  <a:p>
                    <a:fld id="{70811209-039B-49B8-8885-B99018C97B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5-03E8-46B0-8385-D690D02F4CBB}"/>
                </c:ext>
              </c:extLst>
            </c:dLbl>
            <c:dLbl>
              <c:idx val="804"/>
              <c:tx>
                <c:rich>
                  <a:bodyPr/>
                  <a:lstStyle/>
                  <a:p>
                    <a:fld id="{DA0CB738-CA7F-4C5A-9EBF-6765FE57F9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6-03E8-46B0-8385-D690D02F4CBB}"/>
                </c:ext>
              </c:extLst>
            </c:dLbl>
            <c:dLbl>
              <c:idx val="805"/>
              <c:tx>
                <c:rich>
                  <a:bodyPr/>
                  <a:lstStyle/>
                  <a:p>
                    <a:fld id="{B5F33FEA-CCE7-4C2C-9DCB-7385C6AC20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7-03E8-46B0-8385-D690D02F4CBB}"/>
                </c:ext>
              </c:extLst>
            </c:dLbl>
            <c:dLbl>
              <c:idx val="806"/>
              <c:tx>
                <c:rich>
                  <a:bodyPr/>
                  <a:lstStyle/>
                  <a:p>
                    <a:fld id="{22690E63-A01D-40F7-B532-BA99B48860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8-03E8-46B0-8385-D690D02F4CBB}"/>
                </c:ext>
              </c:extLst>
            </c:dLbl>
            <c:dLbl>
              <c:idx val="807"/>
              <c:tx>
                <c:rich>
                  <a:bodyPr/>
                  <a:lstStyle/>
                  <a:p>
                    <a:fld id="{B679A40B-2930-455F-835E-829073EE5F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9-03E8-46B0-8385-D690D02F4CBB}"/>
                </c:ext>
              </c:extLst>
            </c:dLbl>
            <c:dLbl>
              <c:idx val="808"/>
              <c:tx>
                <c:rich>
                  <a:bodyPr/>
                  <a:lstStyle/>
                  <a:p>
                    <a:fld id="{C516AA23-86BF-43BB-9341-19C6B73222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A-03E8-46B0-8385-D690D02F4CBB}"/>
                </c:ext>
              </c:extLst>
            </c:dLbl>
            <c:dLbl>
              <c:idx val="809"/>
              <c:tx>
                <c:rich>
                  <a:bodyPr/>
                  <a:lstStyle/>
                  <a:p>
                    <a:fld id="{F7882D11-2926-4F27-82AD-E8DA538192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B-03E8-46B0-8385-D690D02F4CBB}"/>
                </c:ext>
              </c:extLst>
            </c:dLbl>
            <c:dLbl>
              <c:idx val="810"/>
              <c:tx>
                <c:rich>
                  <a:bodyPr/>
                  <a:lstStyle/>
                  <a:p>
                    <a:fld id="{D6B61A8F-DC20-4EF1-BEAB-BBF4C31CED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C-03E8-46B0-8385-D690D02F4CBB}"/>
                </c:ext>
              </c:extLst>
            </c:dLbl>
            <c:dLbl>
              <c:idx val="811"/>
              <c:tx>
                <c:rich>
                  <a:bodyPr/>
                  <a:lstStyle/>
                  <a:p>
                    <a:fld id="{B39B2F2A-1007-4519-A568-79E15BE191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D-03E8-46B0-8385-D690D02F4CBB}"/>
                </c:ext>
              </c:extLst>
            </c:dLbl>
            <c:dLbl>
              <c:idx val="812"/>
              <c:tx>
                <c:rich>
                  <a:bodyPr/>
                  <a:lstStyle/>
                  <a:p>
                    <a:fld id="{D5A29F74-ED70-4395-A2D3-E11C3C0D64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E-03E8-46B0-8385-D690D02F4CBB}"/>
                </c:ext>
              </c:extLst>
            </c:dLbl>
            <c:dLbl>
              <c:idx val="813"/>
              <c:tx>
                <c:rich>
                  <a:bodyPr/>
                  <a:lstStyle/>
                  <a:p>
                    <a:fld id="{6963D6B4-570B-45CF-85A0-15ECCE022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F-03E8-46B0-8385-D690D02F4CBB}"/>
                </c:ext>
              </c:extLst>
            </c:dLbl>
            <c:dLbl>
              <c:idx val="814"/>
              <c:tx>
                <c:rich>
                  <a:bodyPr/>
                  <a:lstStyle/>
                  <a:p>
                    <a:fld id="{E04DF5A8-AE57-4F36-B362-AF17443257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0-03E8-46B0-8385-D690D02F4CBB}"/>
                </c:ext>
              </c:extLst>
            </c:dLbl>
            <c:dLbl>
              <c:idx val="815"/>
              <c:tx>
                <c:rich>
                  <a:bodyPr/>
                  <a:lstStyle/>
                  <a:p>
                    <a:fld id="{0B6E6DE6-A958-44D8-B681-F1CFB90645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1-03E8-46B0-8385-D690D02F4CBB}"/>
                </c:ext>
              </c:extLst>
            </c:dLbl>
            <c:dLbl>
              <c:idx val="816"/>
              <c:tx>
                <c:rich>
                  <a:bodyPr/>
                  <a:lstStyle/>
                  <a:p>
                    <a:fld id="{66BAD9E0-4F50-4BB9-9ED1-60AE47D62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2-03E8-46B0-8385-D690D02F4CBB}"/>
                </c:ext>
              </c:extLst>
            </c:dLbl>
            <c:dLbl>
              <c:idx val="817"/>
              <c:tx>
                <c:rich>
                  <a:bodyPr/>
                  <a:lstStyle/>
                  <a:p>
                    <a:fld id="{E7613655-CF7C-4B16-9FE2-81C4E79023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3-03E8-46B0-8385-D690D02F4CBB}"/>
                </c:ext>
              </c:extLst>
            </c:dLbl>
            <c:dLbl>
              <c:idx val="818"/>
              <c:tx>
                <c:rich>
                  <a:bodyPr/>
                  <a:lstStyle/>
                  <a:p>
                    <a:fld id="{FD3A709F-5430-4DE7-B6DE-4AA350C51B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4-03E8-46B0-8385-D690D02F4CBB}"/>
                </c:ext>
              </c:extLst>
            </c:dLbl>
            <c:dLbl>
              <c:idx val="819"/>
              <c:tx>
                <c:rich>
                  <a:bodyPr/>
                  <a:lstStyle/>
                  <a:p>
                    <a:fld id="{2B98C48E-6348-4AF5-BA34-7B638328E3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5-03E8-46B0-8385-D690D02F4CBB}"/>
                </c:ext>
              </c:extLst>
            </c:dLbl>
            <c:dLbl>
              <c:idx val="820"/>
              <c:tx>
                <c:rich>
                  <a:bodyPr/>
                  <a:lstStyle/>
                  <a:p>
                    <a:fld id="{CB2D0F48-B320-432C-956D-E55C19A7B8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6-03E8-46B0-8385-D690D02F4CBB}"/>
                </c:ext>
              </c:extLst>
            </c:dLbl>
            <c:dLbl>
              <c:idx val="821"/>
              <c:tx>
                <c:rich>
                  <a:bodyPr/>
                  <a:lstStyle/>
                  <a:p>
                    <a:fld id="{15C4073A-D3BA-4FEC-8474-DC643C6AD6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7-03E8-46B0-8385-D690D02F4CBB}"/>
                </c:ext>
              </c:extLst>
            </c:dLbl>
            <c:dLbl>
              <c:idx val="822"/>
              <c:tx>
                <c:rich>
                  <a:bodyPr/>
                  <a:lstStyle/>
                  <a:p>
                    <a:fld id="{31E2BF87-CF50-4694-9B7B-9F7DCB6A16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8-03E8-46B0-8385-D690D02F4CBB}"/>
                </c:ext>
              </c:extLst>
            </c:dLbl>
            <c:dLbl>
              <c:idx val="823"/>
              <c:tx>
                <c:rich>
                  <a:bodyPr/>
                  <a:lstStyle/>
                  <a:p>
                    <a:fld id="{EC9E6C88-16EC-4C31-9B13-0DC0BAB481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9-03E8-46B0-8385-D690D02F4CBB}"/>
                </c:ext>
              </c:extLst>
            </c:dLbl>
            <c:dLbl>
              <c:idx val="824"/>
              <c:tx>
                <c:rich>
                  <a:bodyPr/>
                  <a:lstStyle/>
                  <a:p>
                    <a:fld id="{BD10B430-3410-4ADF-93FD-3E154324AD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A-03E8-46B0-8385-D690D02F4CBB}"/>
                </c:ext>
              </c:extLst>
            </c:dLbl>
            <c:dLbl>
              <c:idx val="825"/>
              <c:tx>
                <c:rich>
                  <a:bodyPr/>
                  <a:lstStyle/>
                  <a:p>
                    <a:fld id="{73C80629-9C25-46AC-B478-B626D9F9B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B-03E8-46B0-8385-D690D02F4CBB}"/>
                </c:ext>
              </c:extLst>
            </c:dLbl>
            <c:dLbl>
              <c:idx val="826"/>
              <c:tx>
                <c:rich>
                  <a:bodyPr/>
                  <a:lstStyle/>
                  <a:p>
                    <a:fld id="{420DF508-2BE3-44CC-8B68-E16B5E317B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C-03E8-46B0-8385-D690D02F4CBB}"/>
                </c:ext>
              </c:extLst>
            </c:dLbl>
            <c:dLbl>
              <c:idx val="827"/>
              <c:tx>
                <c:rich>
                  <a:bodyPr/>
                  <a:lstStyle/>
                  <a:p>
                    <a:fld id="{6788024D-689A-4C09-AB91-BB83E60AE8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D-03E8-46B0-8385-D690D02F4CBB}"/>
                </c:ext>
              </c:extLst>
            </c:dLbl>
            <c:dLbl>
              <c:idx val="828"/>
              <c:tx>
                <c:rich>
                  <a:bodyPr/>
                  <a:lstStyle/>
                  <a:p>
                    <a:fld id="{1FEF2C9C-E35D-458A-8DC0-43B82F56D1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E-03E8-46B0-8385-D690D02F4CBB}"/>
                </c:ext>
              </c:extLst>
            </c:dLbl>
            <c:dLbl>
              <c:idx val="829"/>
              <c:tx>
                <c:rich>
                  <a:bodyPr/>
                  <a:lstStyle/>
                  <a:p>
                    <a:fld id="{E766E890-7FF7-4C18-BC40-55330BDC0F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F-03E8-46B0-8385-D690D02F4CBB}"/>
                </c:ext>
              </c:extLst>
            </c:dLbl>
            <c:dLbl>
              <c:idx val="830"/>
              <c:tx>
                <c:rich>
                  <a:bodyPr/>
                  <a:lstStyle/>
                  <a:p>
                    <a:fld id="{D87F4DC5-32DE-45F6-B8C6-DD9C15F322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0-03E8-46B0-8385-D690D02F4CBB}"/>
                </c:ext>
              </c:extLst>
            </c:dLbl>
            <c:dLbl>
              <c:idx val="831"/>
              <c:tx>
                <c:rich>
                  <a:bodyPr/>
                  <a:lstStyle/>
                  <a:p>
                    <a:fld id="{89625E64-4921-47FB-B3AF-4C5C9116D7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1-03E8-46B0-8385-D690D02F4CBB}"/>
                </c:ext>
              </c:extLst>
            </c:dLbl>
            <c:dLbl>
              <c:idx val="832"/>
              <c:tx>
                <c:rich>
                  <a:bodyPr/>
                  <a:lstStyle/>
                  <a:p>
                    <a:fld id="{870D65C8-8121-4F0E-A3AA-A18CD58BAA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2-03E8-46B0-8385-D690D02F4CBB}"/>
                </c:ext>
              </c:extLst>
            </c:dLbl>
            <c:dLbl>
              <c:idx val="833"/>
              <c:tx>
                <c:rich>
                  <a:bodyPr/>
                  <a:lstStyle/>
                  <a:p>
                    <a:fld id="{E8C58FDF-7F31-4E1B-A719-ADB92B5E99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3-03E8-46B0-8385-D690D02F4CBB}"/>
                </c:ext>
              </c:extLst>
            </c:dLbl>
            <c:dLbl>
              <c:idx val="834"/>
              <c:tx>
                <c:rich>
                  <a:bodyPr/>
                  <a:lstStyle/>
                  <a:p>
                    <a:fld id="{F9948DEB-8608-41B4-AE66-926CFDCC42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4-03E8-46B0-8385-D690D02F4CBB}"/>
                </c:ext>
              </c:extLst>
            </c:dLbl>
            <c:dLbl>
              <c:idx val="835"/>
              <c:tx>
                <c:rich>
                  <a:bodyPr/>
                  <a:lstStyle/>
                  <a:p>
                    <a:fld id="{4A93AFAE-16ED-4C52-90A3-E15A1FB2F8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5-03E8-46B0-8385-D690D02F4CBB}"/>
                </c:ext>
              </c:extLst>
            </c:dLbl>
            <c:dLbl>
              <c:idx val="836"/>
              <c:tx>
                <c:rich>
                  <a:bodyPr/>
                  <a:lstStyle/>
                  <a:p>
                    <a:fld id="{9FEE1CA3-00D7-4515-82D2-EA452ABE84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6-03E8-46B0-8385-D690D02F4CBB}"/>
                </c:ext>
              </c:extLst>
            </c:dLbl>
            <c:dLbl>
              <c:idx val="837"/>
              <c:tx>
                <c:rich>
                  <a:bodyPr/>
                  <a:lstStyle/>
                  <a:p>
                    <a:fld id="{12B9D79C-7821-4635-88FD-639A6173AD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7-03E8-46B0-8385-D690D02F4CBB}"/>
                </c:ext>
              </c:extLst>
            </c:dLbl>
            <c:dLbl>
              <c:idx val="838"/>
              <c:tx>
                <c:rich>
                  <a:bodyPr/>
                  <a:lstStyle/>
                  <a:p>
                    <a:fld id="{214CDAB0-2883-4B81-82EE-F3D850DB5D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8-03E8-46B0-8385-D690D02F4CBB}"/>
                </c:ext>
              </c:extLst>
            </c:dLbl>
            <c:dLbl>
              <c:idx val="839"/>
              <c:tx>
                <c:rich>
                  <a:bodyPr/>
                  <a:lstStyle/>
                  <a:p>
                    <a:fld id="{836C9B41-B591-4537-BBA3-C7E9214470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9-03E8-46B0-8385-D690D02F4CBB}"/>
                </c:ext>
              </c:extLst>
            </c:dLbl>
            <c:dLbl>
              <c:idx val="840"/>
              <c:tx>
                <c:rich>
                  <a:bodyPr/>
                  <a:lstStyle/>
                  <a:p>
                    <a:fld id="{E97F35BF-721C-43C0-A7AA-23AD94FAD4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A-03E8-46B0-8385-D690D02F4CBB}"/>
                </c:ext>
              </c:extLst>
            </c:dLbl>
            <c:dLbl>
              <c:idx val="841"/>
              <c:tx>
                <c:rich>
                  <a:bodyPr/>
                  <a:lstStyle/>
                  <a:p>
                    <a:fld id="{81B37D0B-8296-481F-BE77-C0A059BC09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B-03E8-46B0-8385-D690D02F4CBB}"/>
                </c:ext>
              </c:extLst>
            </c:dLbl>
            <c:dLbl>
              <c:idx val="842"/>
              <c:tx>
                <c:rich>
                  <a:bodyPr/>
                  <a:lstStyle/>
                  <a:p>
                    <a:fld id="{9C4A8908-FB31-4A3E-9CEC-89A62ADDBF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C-03E8-46B0-8385-D690D02F4CBB}"/>
                </c:ext>
              </c:extLst>
            </c:dLbl>
            <c:dLbl>
              <c:idx val="843"/>
              <c:tx>
                <c:rich>
                  <a:bodyPr/>
                  <a:lstStyle/>
                  <a:p>
                    <a:fld id="{AB2149D5-FC89-47B0-A14C-D5665E7D10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D-03E8-46B0-8385-D690D02F4CBB}"/>
                </c:ext>
              </c:extLst>
            </c:dLbl>
            <c:dLbl>
              <c:idx val="844"/>
              <c:tx>
                <c:rich>
                  <a:bodyPr/>
                  <a:lstStyle/>
                  <a:p>
                    <a:fld id="{0FBF83BD-78DF-4D36-AB1E-E8EC71EA35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E-03E8-46B0-8385-D690D02F4CBB}"/>
                </c:ext>
              </c:extLst>
            </c:dLbl>
            <c:dLbl>
              <c:idx val="845"/>
              <c:tx>
                <c:rich>
                  <a:bodyPr/>
                  <a:lstStyle/>
                  <a:p>
                    <a:fld id="{4C2BACE5-6DEA-4C5D-9D63-CC7A617AC9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F-03E8-46B0-8385-D690D02F4CBB}"/>
                </c:ext>
              </c:extLst>
            </c:dLbl>
            <c:dLbl>
              <c:idx val="846"/>
              <c:tx>
                <c:rich>
                  <a:bodyPr/>
                  <a:lstStyle/>
                  <a:p>
                    <a:fld id="{991E5F39-62E3-42FF-8DF2-27CE4145FA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0-03E8-46B0-8385-D690D02F4CBB}"/>
                </c:ext>
              </c:extLst>
            </c:dLbl>
            <c:dLbl>
              <c:idx val="847"/>
              <c:tx>
                <c:rich>
                  <a:bodyPr/>
                  <a:lstStyle/>
                  <a:p>
                    <a:fld id="{30580DC1-4FF1-40D9-A222-8838B813B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1-03E8-46B0-8385-D690D02F4CBB}"/>
                </c:ext>
              </c:extLst>
            </c:dLbl>
            <c:dLbl>
              <c:idx val="848"/>
              <c:tx>
                <c:rich>
                  <a:bodyPr/>
                  <a:lstStyle/>
                  <a:p>
                    <a:fld id="{4FA3A075-BE12-4BC6-BFDA-0D03A2DF30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2-03E8-46B0-8385-D690D02F4CBB}"/>
                </c:ext>
              </c:extLst>
            </c:dLbl>
            <c:dLbl>
              <c:idx val="849"/>
              <c:tx>
                <c:rich>
                  <a:bodyPr/>
                  <a:lstStyle/>
                  <a:p>
                    <a:fld id="{183132D0-F394-45A2-856D-8728F610AD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3-03E8-46B0-8385-D690D02F4CBB}"/>
                </c:ext>
              </c:extLst>
            </c:dLbl>
            <c:dLbl>
              <c:idx val="850"/>
              <c:tx>
                <c:rich>
                  <a:bodyPr/>
                  <a:lstStyle/>
                  <a:p>
                    <a:fld id="{60976A04-0BCD-45A7-AA38-8B7BA98BB5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4-03E8-46B0-8385-D690D02F4CBB}"/>
                </c:ext>
              </c:extLst>
            </c:dLbl>
            <c:dLbl>
              <c:idx val="851"/>
              <c:tx>
                <c:rich>
                  <a:bodyPr/>
                  <a:lstStyle/>
                  <a:p>
                    <a:fld id="{04383A80-1FE6-42EE-828D-83FA88CE36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5-03E8-46B0-8385-D690D02F4CBB}"/>
                </c:ext>
              </c:extLst>
            </c:dLbl>
            <c:dLbl>
              <c:idx val="852"/>
              <c:tx>
                <c:rich>
                  <a:bodyPr/>
                  <a:lstStyle/>
                  <a:p>
                    <a:fld id="{5F667AB1-DF81-4D66-8C47-92B7F60147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6-03E8-46B0-8385-D690D02F4CBB}"/>
                </c:ext>
              </c:extLst>
            </c:dLbl>
            <c:dLbl>
              <c:idx val="853"/>
              <c:tx>
                <c:rich>
                  <a:bodyPr/>
                  <a:lstStyle/>
                  <a:p>
                    <a:fld id="{742E245F-A4CC-4F60-AF01-4A10BA543B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7-03E8-46B0-8385-D690D02F4CBB}"/>
                </c:ext>
              </c:extLst>
            </c:dLbl>
            <c:dLbl>
              <c:idx val="854"/>
              <c:tx>
                <c:rich>
                  <a:bodyPr/>
                  <a:lstStyle/>
                  <a:p>
                    <a:fld id="{158DD870-D424-44A3-8019-C0884BDD75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8-03E8-46B0-8385-D690D02F4CBB}"/>
                </c:ext>
              </c:extLst>
            </c:dLbl>
            <c:dLbl>
              <c:idx val="855"/>
              <c:tx>
                <c:rich>
                  <a:bodyPr/>
                  <a:lstStyle/>
                  <a:p>
                    <a:fld id="{41B8E8C4-176F-41A7-9187-3B4B965E3F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9-03E8-46B0-8385-D690D02F4CBB}"/>
                </c:ext>
              </c:extLst>
            </c:dLbl>
            <c:dLbl>
              <c:idx val="856"/>
              <c:tx>
                <c:rich>
                  <a:bodyPr/>
                  <a:lstStyle/>
                  <a:p>
                    <a:fld id="{0EDED759-6FA7-43BF-B22A-6C1B39EC81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A-03E8-46B0-8385-D690D02F4CBB}"/>
                </c:ext>
              </c:extLst>
            </c:dLbl>
            <c:dLbl>
              <c:idx val="857"/>
              <c:tx>
                <c:rich>
                  <a:bodyPr/>
                  <a:lstStyle/>
                  <a:p>
                    <a:fld id="{100928BA-9D90-4913-8688-EC680859FD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B-03E8-46B0-8385-D690D02F4CBB}"/>
                </c:ext>
              </c:extLst>
            </c:dLbl>
            <c:dLbl>
              <c:idx val="858"/>
              <c:tx>
                <c:rich>
                  <a:bodyPr/>
                  <a:lstStyle/>
                  <a:p>
                    <a:fld id="{334B5C9F-B8A8-4783-BDC5-EDB52EDB3B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C-03E8-46B0-8385-D690D02F4CBB}"/>
                </c:ext>
              </c:extLst>
            </c:dLbl>
            <c:dLbl>
              <c:idx val="859"/>
              <c:tx>
                <c:rich>
                  <a:bodyPr/>
                  <a:lstStyle/>
                  <a:p>
                    <a:fld id="{0E88901C-49BC-4643-98A6-4DF5469D27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D-03E8-46B0-8385-D690D02F4CBB}"/>
                </c:ext>
              </c:extLst>
            </c:dLbl>
            <c:dLbl>
              <c:idx val="860"/>
              <c:tx>
                <c:rich>
                  <a:bodyPr/>
                  <a:lstStyle/>
                  <a:p>
                    <a:fld id="{2F17CD24-6EE9-4D6A-82F5-A4340C6DB0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E-03E8-46B0-8385-D690D02F4CBB}"/>
                </c:ext>
              </c:extLst>
            </c:dLbl>
            <c:dLbl>
              <c:idx val="861"/>
              <c:tx>
                <c:rich>
                  <a:bodyPr/>
                  <a:lstStyle/>
                  <a:p>
                    <a:fld id="{F38109A2-5F1A-4C5F-8045-CF56EF430A9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F-03E8-46B0-8385-D690D02F4CBB}"/>
                </c:ext>
              </c:extLst>
            </c:dLbl>
            <c:dLbl>
              <c:idx val="862"/>
              <c:tx>
                <c:rich>
                  <a:bodyPr/>
                  <a:lstStyle/>
                  <a:p>
                    <a:fld id="{640C8C8C-A3B0-44F9-93F4-1C9C1494C3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0-03E8-46B0-8385-D690D02F4CBB}"/>
                </c:ext>
              </c:extLst>
            </c:dLbl>
            <c:dLbl>
              <c:idx val="863"/>
              <c:tx>
                <c:rich>
                  <a:bodyPr/>
                  <a:lstStyle/>
                  <a:p>
                    <a:fld id="{9B596FEA-F11D-447A-A8F6-21DBACCCFD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1-03E8-46B0-8385-D690D02F4CBB}"/>
                </c:ext>
              </c:extLst>
            </c:dLbl>
            <c:dLbl>
              <c:idx val="864"/>
              <c:tx>
                <c:rich>
                  <a:bodyPr/>
                  <a:lstStyle/>
                  <a:p>
                    <a:fld id="{8E0A38BB-C5DD-49F5-A259-DC184DBE6F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2-03E8-46B0-8385-D690D02F4CBB}"/>
                </c:ext>
              </c:extLst>
            </c:dLbl>
            <c:dLbl>
              <c:idx val="865"/>
              <c:tx>
                <c:rich>
                  <a:bodyPr/>
                  <a:lstStyle/>
                  <a:p>
                    <a:fld id="{5886AA81-1E43-4DA2-BA15-9BBEDE8995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3-03E8-46B0-8385-D690D02F4CBB}"/>
                </c:ext>
              </c:extLst>
            </c:dLbl>
            <c:dLbl>
              <c:idx val="866"/>
              <c:tx>
                <c:rich>
                  <a:bodyPr/>
                  <a:lstStyle/>
                  <a:p>
                    <a:fld id="{717D250C-CBB6-462F-9162-E038B5E48C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4-03E8-46B0-8385-D690D02F4CBB}"/>
                </c:ext>
              </c:extLst>
            </c:dLbl>
            <c:dLbl>
              <c:idx val="867"/>
              <c:tx>
                <c:rich>
                  <a:bodyPr/>
                  <a:lstStyle/>
                  <a:p>
                    <a:fld id="{450F74D9-4561-43D3-9EFF-6986C7724B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5-03E8-46B0-8385-D690D02F4CBB}"/>
                </c:ext>
              </c:extLst>
            </c:dLbl>
            <c:dLbl>
              <c:idx val="868"/>
              <c:tx>
                <c:rich>
                  <a:bodyPr/>
                  <a:lstStyle/>
                  <a:p>
                    <a:fld id="{5B7DF44B-38A9-4377-8960-91D387D3FE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6-03E8-46B0-8385-D690D02F4CBB}"/>
                </c:ext>
              </c:extLst>
            </c:dLbl>
            <c:dLbl>
              <c:idx val="869"/>
              <c:tx>
                <c:rich>
                  <a:bodyPr/>
                  <a:lstStyle/>
                  <a:p>
                    <a:fld id="{514474A7-CA0D-4609-8A83-ABE9F45829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7-03E8-46B0-8385-D690D02F4CBB}"/>
                </c:ext>
              </c:extLst>
            </c:dLbl>
            <c:dLbl>
              <c:idx val="870"/>
              <c:tx>
                <c:rich>
                  <a:bodyPr/>
                  <a:lstStyle/>
                  <a:p>
                    <a:fld id="{9FDB1AE5-F9BE-47C5-B87A-CA914DC3E2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8-03E8-46B0-8385-D690D02F4CBB}"/>
                </c:ext>
              </c:extLst>
            </c:dLbl>
            <c:dLbl>
              <c:idx val="871"/>
              <c:tx>
                <c:rich>
                  <a:bodyPr/>
                  <a:lstStyle/>
                  <a:p>
                    <a:fld id="{20E58D70-1EEF-462B-AF4E-3BBCEBD2D8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9-03E8-46B0-8385-D690D02F4CBB}"/>
                </c:ext>
              </c:extLst>
            </c:dLbl>
            <c:dLbl>
              <c:idx val="872"/>
              <c:tx>
                <c:rich>
                  <a:bodyPr/>
                  <a:lstStyle/>
                  <a:p>
                    <a:fld id="{C4D2BB01-876A-4DBB-8151-91F410C3079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A-03E8-46B0-8385-D690D02F4CBB}"/>
                </c:ext>
              </c:extLst>
            </c:dLbl>
            <c:dLbl>
              <c:idx val="873"/>
              <c:tx>
                <c:rich>
                  <a:bodyPr/>
                  <a:lstStyle/>
                  <a:p>
                    <a:fld id="{8C811482-120A-4F2F-A617-977AB07A63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B-03E8-46B0-8385-D690D02F4CBB}"/>
                </c:ext>
              </c:extLst>
            </c:dLbl>
            <c:dLbl>
              <c:idx val="874"/>
              <c:tx>
                <c:rich>
                  <a:bodyPr/>
                  <a:lstStyle/>
                  <a:p>
                    <a:fld id="{04CA6840-BBAA-47DE-9944-50EAED6678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C-03E8-46B0-8385-D690D02F4CBB}"/>
                </c:ext>
              </c:extLst>
            </c:dLbl>
            <c:dLbl>
              <c:idx val="875"/>
              <c:tx>
                <c:rich>
                  <a:bodyPr/>
                  <a:lstStyle/>
                  <a:p>
                    <a:fld id="{681195B5-F1A0-4135-BA27-683582DC2E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D-03E8-46B0-8385-D690D02F4CBB}"/>
                </c:ext>
              </c:extLst>
            </c:dLbl>
            <c:dLbl>
              <c:idx val="876"/>
              <c:tx>
                <c:rich>
                  <a:bodyPr/>
                  <a:lstStyle/>
                  <a:p>
                    <a:fld id="{2D936428-C781-4413-B995-46B4D533AF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E-03E8-46B0-8385-D690D02F4CBB}"/>
                </c:ext>
              </c:extLst>
            </c:dLbl>
            <c:dLbl>
              <c:idx val="877"/>
              <c:tx>
                <c:rich>
                  <a:bodyPr/>
                  <a:lstStyle/>
                  <a:p>
                    <a:fld id="{68219CC9-167F-4D7C-AC73-98110A12CD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F-03E8-46B0-8385-D690D02F4CBB}"/>
                </c:ext>
              </c:extLst>
            </c:dLbl>
            <c:dLbl>
              <c:idx val="878"/>
              <c:tx>
                <c:rich>
                  <a:bodyPr/>
                  <a:lstStyle/>
                  <a:p>
                    <a:fld id="{81855D57-CA1B-490E-82EB-5EAE0ED378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0-03E8-46B0-8385-D690D02F4CBB}"/>
                </c:ext>
              </c:extLst>
            </c:dLbl>
            <c:dLbl>
              <c:idx val="879"/>
              <c:tx>
                <c:rich>
                  <a:bodyPr/>
                  <a:lstStyle/>
                  <a:p>
                    <a:fld id="{C5234E95-BB3F-4E8E-8A39-4404060A13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1-03E8-46B0-8385-D690D02F4CBB}"/>
                </c:ext>
              </c:extLst>
            </c:dLbl>
            <c:dLbl>
              <c:idx val="880"/>
              <c:tx>
                <c:rich>
                  <a:bodyPr/>
                  <a:lstStyle/>
                  <a:p>
                    <a:fld id="{92A4E12A-429A-4245-AD86-7F715BEFDB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2-03E8-46B0-8385-D690D02F4CBB}"/>
                </c:ext>
              </c:extLst>
            </c:dLbl>
            <c:dLbl>
              <c:idx val="881"/>
              <c:tx>
                <c:rich>
                  <a:bodyPr/>
                  <a:lstStyle/>
                  <a:p>
                    <a:fld id="{33E58365-DD56-41F2-BA33-F08C5B7018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3-03E8-46B0-8385-D690D02F4CBB}"/>
                </c:ext>
              </c:extLst>
            </c:dLbl>
            <c:dLbl>
              <c:idx val="882"/>
              <c:tx>
                <c:rich>
                  <a:bodyPr/>
                  <a:lstStyle/>
                  <a:p>
                    <a:fld id="{D78F7F41-80FD-445A-9CD2-D1A8F489CD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4-03E8-46B0-8385-D690D02F4CBB}"/>
                </c:ext>
              </c:extLst>
            </c:dLbl>
            <c:dLbl>
              <c:idx val="883"/>
              <c:tx>
                <c:rich>
                  <a:bodyPr/>
                  <a:lstStyle/>
                  <a:p>
                    <a:fld id="{CF6BD976-020B-484C-A259-C437039A8B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5-03E8-46B0-8385-D690D02F4CBB}"/>
                </c:ext>
              </c:extLst>
            </c:dLbl>
            <c:dLbl>
              <c:idx val="884"/>
              <c:tx>
                <c:rich>
                  <a:bodyPr/>
                  <a:lstStyle/>
                  <a:p>
                    <a:fld id="{3291957B-2354-480E-8FA6-740DB95AF3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6-03E8-46B0-8385-D690D02F4CBB}"/>
                </c:ext>
              </c:extLst>
            </c:dLbl>
            <c:dLbl>
              <c:idx val="885"/>
              <c:tx>
                <c:rich>
                  <a:bodyPr/>
                  <a:lstStyle/>
                  <a:p>
                    <a:fld id="{44B7641D-72F2-4603-83D7-FB9976732E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7-03E8-46B0-8385-D690D02F4CBB}"/>
                </c:ext>
              </c:extLst>
            </c:dLbl>
            <c:dLbl>
              <c:idx val="886"/>
              <c:tx>
                <c:rich>
                  <a:bodyPr/>
                  <a:lstStyle/>
                  <a:p>
                    <a:fld id="{EC0A66BE-EF3E-476D-90AB-C578379776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8-03E8-46B0-8385-D690D02F4CBB}"/>
                </c:ext>
              </c:extLst>
            </c:dLbl>
            <c:dLbl>
              <c:idx val="887"/>
              <c:tx>
                <c:rich>
                  <a:bodyPr/>
                  <a:lstStyle/>
                  <a:p>
                    <a:fld id="{D0ED36E4-0796-4F02-9103-50D0F3F4CE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9-03E8-46B0-8385-D690D02F4CBB}"/>
                </c:ext>
              </c:extLst>
            </c:dLbl>
            <c:dLbl>
              <c:idx val="888"/>
              <c:tx>
                <c:rich>
                  <a:bodyPr/>
                  <a:lstStyle/>
                  <a:p>
                    <a:fld id="{E9A6FA90-6963-426C-AD4F-EB1604E8F7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A-03E8-46B0-8385-D690D02F4CBB}"/>
                </c:ext>
              </c:extLst>
            </c:dLbl>
            <c:dLbl>
              <c:idx val="889"/>
              <c:tx>
                <c:rich>
                  <a:bodyPr/>
                  <a:lstStyle/>
                  <a:p>
                    <a:fld id="{7C5809B1-2173-449E-94B0-9F39F43228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B-03E8-46B0-8385-D690D02F4CBB}"/>
                </c:ext>
              </c:extLst>
            </c:dLbl>
            <c:dLbl>
              <c:idx val="890"/>
              <c:tx>
                <c:rich>
                  <a:bodyPr/>
                  <a:lstStyle/>
                  <a:p>
                    <a:fld id="{37F6BFE3-01FD-4D3E-889A-7D09FDADB7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C-03E8-46B0-8385-D690D02F4CBB}"/>
                </c:ext>
              </c:extLst>
            </c:dLbl>
            <c:dLbl>
              <c:idx val="891"/>
              <c:tx>
                <c:rich>
                  <a:bodyPr/>
                  <a:lstStyle/>
                  <a:p>
                    <a:fld id="{5BF52EB4-2FDD-4E8A-8CE6-113742D707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D-03E8-46B0-8385-D690D02F4CBB}"/>
                </c:ext>
              </c:extLst>
            </c:dLbl>
            <c:dLbl>
              <c:idx val="892"/>
              <c:tx>
                <c:rich>
                  <a:bodyPr/>
                  <a:lstStyle/>
                  <a:p>
                    <a:fld id="{B8840C81-CF7B-4229-993F-299DE25816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E-03E8-46B0-8385-D690D02F4CBB}"/>
                </c:ext>
              </c:extLst>
            </c:dLbl>
            <c:dLbl>
              <c:idx val="893"/>
              <c:tx>
                <c:rich>
                  <a:bodyPr/>
                  <a:lstStyle/>
                  <a:p>
                    <a:fld id="{275469ED-718B-424E-ADFA-376F5C2082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F-03E8-46B0-8385-D690D02F4CBB}"/>
                </c:ext>
              </c:extLst>
            </c:dLbl>
            <c:dLbl>
              <c:idx val="894"/>
              <c:tx>
                <c:rich>
                  <a:bodyPr/>
                  <a:lstStyle/>
                  <a:p>
                    <a:fld id="{DEC64BFB-2025-4361-AE35-78C330C393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0-03E8-46B0-8385-D690D02F4CBB}"/>
                </c:ext>
              </c:extLst>
            </c:dLbl>
            <c:dLbl>
              <c:idx val="895"/>
              <c:tx>
                <c:rich>
                  <a:bodyPr/>
                  <a:lstStyle/>
                  <a:p>
                    <a:fld id="{C9D5E55C-1E68-471D-8B59-174D1E1723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1-03E8-46B0-8385-D690D02F4CBB}"/>
                </c:ext>
              </c:extLst>
            </c:dLbl>
            <c:dLbl>
              <c:idx val="896"/>
              <c:tx>
                <c:rich>
                  <a:bodyPr/>
                  <a:lstStyle/>
                  <a:p>
                    <a:fld id="{15B82B20-9124-4D74-BC70-C91DC80266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2-03E8-46B0-8385-D690D02F4CBB}"/>
                </c:ext>
              </c:extLst>
            </c:dLbl>
            <c:dLbl>
              <c:idx val="897"/>
              <c:tx>
                <c:rich>
                  <a:bodyPr/>
                  <a:lstStyle/>
                  <a:p>
                    <a:fld id="{780393B9-0B1B-42A4-AB1A-48EC44AFC2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3-03E8-46B0-8385-D690D02F4CBB}"/>
                </c:ext>
              </c:extLst>
            </c:dLbl>
            <c:dLbl>
              <c:idx val="898"/>
              <c:tx>
                <c:rich>
                  <a:bodyPr/>
                  <a:lstStyle/>
                  <a:p>
                    <a:fld id="{F6B630E6-9839-450F-A5EF-43336FCBF0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4-03E8-46B0-8385-D690D02F4CBB}"/>
                </c:ext>
              </c:extLst>
            </c:dLbl>
            <c:dLbl>
              <c:idx val="899"/>
              <c:tx>
                <c:rich>
                  <a:bodyPr/>
                  <a:lstStyle/>
                  <a:p>
                    <a:fld id="{6E3B2653-2506-43CC-8BEE-17E30FE836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5-03E8-46B0-8385-D690D02F4CBB}"/>
                </c:ext>
              </c:extLst>
            </c:dLbl>
            <c:dLbl>
              <c:idx val="900"/>
              <c:tx>
                <c:rich>
                  <a:bodyPr/>
                  <a:lstStyle/>
                  <a:p>
                    <a:fld id="{C086AE23-63F4-4C84-A43D-E62CF8114A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6-03E8-46B0-8385-D690D02F4CBB}"/>
                </c:ext>
              </c:extLst>
            </c:dLbl>
            <c:dLbl>
              <c:idx val="901"/>
              <c:tx>
                <c:rich>
                  <a:bodyPr/>
                  <a:lstStyle/>
                  <a:p>
                    <a:fld id="{E4B6D519-B7B4-459E-88C7-66ABA2C513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7-03E8-46B0-8385-D690D02F4CBB}"/>
                </c:ext>
              </c:extLst>
            </c:dLbl>
            <c:dLbl>
              <c:idx val="902"/>
              <c:tx>
                <c:rich>
                  <a:bodyPr/>
                  <a:lstStyle/>
                  <a:p>
                    <a:fld id="{58E4E990-9B93-4057-9FBE-6E44ECB362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8-03E8-46B0-8385-D690D02F4CBB}"/>
                </c:ext>
              </c:extLst>
            </c:dLbl>
            <c:dLbl>
              <c:idx val="903"/>
              <c:tx>
                <c:rich>
                  <a:bodyPr/>
                  <a:lstStyle/>
                  <a:p>
                    <a:fld id="{E463D686-107A-4D09-9429-4005520B8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9-03E8-46B0-8385-D690D02F4CBB}"/>
                </c:ext>
              </c:extLst>
            </c:dLbl>
            <c:dLbl>
              <c:idx val="904"/>
              <c:tx>
                <c:rich>
                  <a:bodyPr/>
                  <a:lstStyle/>
                  <a:p>
                    <a:fld id="{31B4C878-88F9-4B54-A0EB-31B070D725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A-03E8-46B0-8385-D690D02F4CBB}"/>
                </c:ext>
              </c:extLst>
            </c:dLbl>
            <c:dLbl>
              <c:idx val="905"/>
              <c:tx>
                <c:rich>
                  <a:bodyPr/>
                  <a:lstStyle/>
                  <a:p>
                    <a:fld id="{8505E94F-6CA1-4BBF-A14B-732764B9F7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B-03E8-46B0-8385-D690D02F4CBB}"/>
                </c:ext>
              </c:extLst>
            </c:dLbl>
            <c:dLbl>
              <c:idx val="906"/>
              <c:tx>
                <c:rich>
                  <a:bodyPr/>
                  <a:lstStyle/>
                  <a:p>
                    <a:fld id="{2BF02727-668B-4591-B34E-2AE9343D6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C-03E8-46B0-8385-D690D02F4CBB}"/>
                </c:ext>
              </c:extLst>
            </c:dLbl>
            <c:dLbl>
              <c:idx val="907"/>
              <c:tx>
                <c:rich>
                  <a:bodyPr/>
                  <a:lstStyle/>
                  <a:p>
                    <a:fld id="{F2E201C0-594E-44DE-9BE1-826E8E66A3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D-03E8-46B0-8385-D690D02F4CBB}"/>
                </c:ext>
              </c:extLst>
            </c:dLbl>
            <c:dLbl>
              <c:idx val="908"/>
              <c:tx>
                <c:rich>
                  <a:bodyPr/>
                  <a:lstStyle/>
                  <a:p>
                    <a:fld id="{94636409-6E37-4624-8412-DED3C9C6BB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E-03E8-46B0-8385-D690D02F4CBB}"/>
                </c:ext>
              </c:extLst>
            </c:dLbl>
            <c:dLbl>
              <c:idx val="909"/>
              <c:tx>
                <c:rich>
                  <a:bodyPr/>
                  <a:lstStyle/>
                  <a:p>
                    <a:fld id="{407F2C42-0F10-4EA2-ADE7-EC8924BD35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F-03E8-46B0-8385-D690D02F4CBB}"/>
                </c:ext>
              </c:extLst>
            </c:dLbl>
            <c:dLbl>
              <c:idx val="910"/>
              <c:tx>
                <c:rich>
                  <a:bodyPr/>
                  <a:lstStyle/>
                  <a:p>
                    <a:fld id="{00550C73-EB68-486B-8D74-34E31ED678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0-03E8-46B0-8385-D690D02F4CBB}"/>
                </c:ext>
              </c:extLst>
            </c:dLbl>
            <c:dLbl>
              <c:idx val="911"/>
              <c:tx>
                <c:rich>
                  <a:bodyPr/>
                  <a:lstStyle/>
                  <a:p>
                    <a:fld id="{A232E4B7-1CAB-47D3-A407-6F23507975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1-03E8-46B0-8385-D690D02F4CBB}"/>
                </c:ext>
              </c:extLst>
            </c:dLbl>
            <c:dLbl>
              <c:idx val="912"/>
              <c:tx>
                <c:rich>
                  <a:bodyPr/>
                  <a:lstStyle/>
                  <a:p>
                    <a:fld id="{1A384754-DE9B-4731-A01C-B721035822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2-03E8-46B0-8385-D690D02F4CBB}"/>
                </c:ext>
              </c:extLst>
            </c:dLbl>
            <c:dLbl>
              <c:idx val="913"/>
              <c:tx>
                <c:rich>
                  <a:bodyPr/>
                  <a:lstStyle/>
                  <a:p>
                    <a:fld id="{0E3083A1-AF0D-4885-9A86-52C74E9DE6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3-03E8-46B0-8385-D690D02F4CBB}"/>
                </c:ext>
              </c:extLst>
            </c:dLbl>
            <c:dLbl>
              <c:idx val="914"/>
              <c:tx>
                <c:rich>
                  <a:bodyPr/>
                  <a:lstStyle/>
                  <a:p>
                    <a:fld id="{9B33D1AE-D66C-4C95-B8F0-B22A0B6A81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4-03E8-46B0-8385-D690D02F4CBB}"/>
                </c:ext>
              </c:extLst>
            </c:dLbl>
            <c:dLbl>
              <c:idx val="915"/>
              <c:tx>
                <c:rich>
                  <a:bodyPr/>
                  <a:lstStyle/>
                  <a:p>
                    <a:fld id="{81A8937A-B322-4E67-9379-7013E838CD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5-03E8-46B0-8385-D690D02F4CBB}"/>
                </c:ext>
              </c:extLst>
            </c:dLbl>
            <c:dLbl>
              <c:idx val="916"/>
              <c:tx>
                <c:rich>
                  <a:bodyPr/>
                  <a:lstStyle/>
                  <a:p>
                    <a:fld id="{C3BFAE94-E1C1-4A46-AA59-D6B590E87E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6-03E8-46B0-8385-D690D02F4CBB}"/>
                </c:ext>
              </c:extLst>
            </c:dLbl>
            <c:dLbl>
              <c:idx val="917"/>
              <c:tx>
                <c:rich>
                  <a:bodyPr/>
                  <a:lstStyle/>
                  <a:p>
                    <a:fld id="{4FEFC292-E3D7-4470-A6EA-D2CC894542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7-03E8-46B0-8385-D690D02F4CBB}"/>
                </c:ext>
              </c:extLst>
            </c:dLbl>
            <c:dLbl>
              <c:idx val="918"/>
              <c:tx>
                <c:rich>
                  <a:bodyPr/>
                  <a:lstStyle/>
                  <a:p>
                    <a:fld id="{EE0B4375-D5B5-4698-8A83-483E5CDB60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8-03E8-46B0-8385-D690D02F4CBB}"/>
                </c:ext>
              </c:extLst>
            </c:dLbl>
            <c:dLbl>
              <c:idx val="919"/>
              <c:tx>
                <c:rich>
                  <a:bodyPr/>
                  <a:lstStyle/>
                  <a:p>
                    <a:fld id="{86B492FB-506E-4588-B1A7-03D9A00B24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9-03E8-46B0-8385-D690D02F4CBB}"/>
                </c:ext>
              </c:extLst>
            </c:dLbl>
            <c:dLbl>
              <c:idx val="920"/>
              <c:tx>
                <c:rich>
                  <a:bodyPr/>
                  <a:lstStyle/>
                  <a:p>
                    <a:fld id="{C2DC0711-082D-4726-B4D6-5E873C9696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A-03E8-46B0-8385-D690D02F4CBB}"/>
                </c:ext>
              </c:extLst>
            </c:dLbl>
            <c:dLbl>
              <c:idx val="921"/>
              <c:tx>
                <c:rich>
                  <a:bodyPr/>
                  <a:lstStyle/>
                  <a:p>
                    <a:fld id="{903983BC-E0FA-47EA-A22B-8D786EB41C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B-03E8-46B0-8385-D690D02F4CBB}"/>
                </c:ext>
              </c:extLst>
            </c:dLbl>
            <c:dLbl>
              <c:idx val="922"/>
              <c:tx>
                <c:rich>
                  <a:bodyPr/>
                  <a:lstStyle/>
                  <a:p>
                    <a:fld id="{2CA3B460-A9A0-4DF3-9641-DCADDBE566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C-03E8-46B0-8385-D690D02F4CBB}"/>
                </c:ext>
              </c:extLst>
            </c:dLbl>
            <c:dLbl>
              <c:idx val="923"/>
              <c:tx>
                <c:rich>
                  <a:bodyPr/>
                  <a:lstStyle/>
                  <a:p>
                    <a:fld id="{D7C7BF91-AEDC-45B9-B7B2-436AC253D3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D-03E8-46B0-8385-D690D02F4CBB}"/>
                </c:ext>
              </c:extLst>
            </c:dLbl>
            <c:dLbl>
              <c:idx val="924"/>
              <c:tx>
                <c:rich>
                  <a:bodyPr/>
                  <a:lstStyle/>
                  <a:p>
                    <a:fld id="{C7575A7B-0BDD-4588-8E4E-21302894CE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E-03E8-46B0-8385-D690D02F4CBB}"/>
                </c:ext>
              </c:extLst>
            </c:dLbl>
            <c:dLbl>
              <c:idx val="925"/>
              <c:tx>
                <c:rich>
                  <a:bodyPr/>
                  <a:lstStyle/>
                  <a:p>
                    <a:fld id="{DB6F4C3B-86BF-4E2C-BE67-028827D3FC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F-03E8-46B0-8385-D690D02F4CBB}"/>
                </c:ext>
              </c:extLst>
            </c:dLbl>
            <c:dLbl>
              <c:idx val="926"/>
              <c:tx>
                <c:rich>
                  <a:bodyPr/>
                  <a:lstStyle/>
                  <a:p>
                    <a:fld id="{A730A5D3-1E97-4C59-BEEC-D238ACE84C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0-03E8-46B0-8385-D690D02F4CBB}"/>
                </c:ext>
              </c:extLst>
            </c:dLbl>
            <c:dLbl>
              <c:idx val="927"/>
              <c:tx>
                <c:rich>
                  <a:bodyPr/>
                  <a:lstStyle/>
                  <a:p>
                    <a:fld id="{DA4A93BD-C6F4-410E-BB35-A10707DE4A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1-03E8-46B0-8385-D690D02F4CBB}"/>
                </c:ext>
              </c:extLst>
            </c:dLbl>
            <c:dLbl>
              <c:idx val="928"/>
              <c:tx>
                <c:rich>
                  <a:bodyPr/>
                  <a:lstStyle/>
                  <a:p>
                    <a:fld id="{7712EA48-19A2-4A9F-8FC0-72145F08D3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2-03E8-46B0-8385-D690D02F4CBB}"/>
                </c:ext>
              </c:extLst>
            </c:dLbl>
            <c:dLbl>
              <c:idx val="929"/>
              <c:tx>
                <c:rich>
                  <a:bodyPr/>
                  <a:lstStyle/>
                  <a:p>
                    <a:fld id="{0AD35C30-9C92-4C49-AAA5-6CD89C0FD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3-03E8-46B0-8385-D690D02F4CBB}"/>
                </c:ext>
              </c:extLst>
            </c:dLbl>
            <c:dLbl>
              <c:idx val="930"/>
              <c:tx>
                <c:rich>
                  <a:bodyPr/>
                  <a:lstStyle/>
                  <a:p>
                    <a:fld id="{6B216136-B9E7-470D-B8FA-B6436117B9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4-03E8-46B0-8385-D690D02F4CBB}"/>
                </c:ext>
              </c:extLst>
            </c:dLbl>
            <c:dLbl>
              <c:idx val="931"/>
              <c:tx>
                <c:rich>
                  <a:bodyPr/>
                  <a:lstStyle/>
                  <a:p>
                    <a:fld id="{9B7EC277-C0CA-4E3F-837D-61B64D9C7E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5-03E8-46B0-8385-D690D02F4CBB}"/>
                </c:ext>
              </c:extLst>
            </c:dLbl>
            <c:dLbl>
              <c:idx val="932"/>
              <c:tx>
                <c:rich>
                  <a:bodyPr/>
                  <a:lstStyle/>
                  <a:p>
                    <a:fld id="{15286D66-A686-4851-B11C-F15FB86AB0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6-03E8-46B0-8385-D690D02F4CBB}"/>
                </c:ext>
              </c:extLst>
            </c:dLbl>
            <c:dLbl>
              <c:idx val="933"/>
              <c:tx>
                <c:rich>
                  <a:bodyPr/>
                  <a:lstStyle/>
                  <a:p>
                    <a:fld id="{5644A10B-D0C1-4FC1-B52E-8B9D25196B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7-03E8-46B0-8385-D690D02F4CBB}"/>
                </c:ext>
              </c:extLst>
            </c:dLbl>
            <c:dLbl>
              <c:idx val="934"/>
              <c:tx>
                <c:rich>
                  <a:bodyPr/>
                  <a:lstStyle/>
                  <a:p>
                    <a:fld id="{59267C34-C363-4375-92BA-1B5E47DA28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8-03E8-46B0-8385-D690D02F4CBB}"/>
                </c:ext>
              </c:extLst>
            </c:dLbl>
            <c:dLbl>
              <c:idx val="935"/>
              <c:tx>
                <c:rich>
                  <a:bodyPr/>
                  <a:lstStyle/>
                  <a:p>
                    <a:fld id="{489BB5B8-999C-4FBA-BAC8-499C0E093F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9-03E8-46B0-8385-D690D02F4CBB}"/>
                </c:ext>
              </c:extLst>
            </c:dLbl>
            <c:dLbl>
              <c:idx val="936"/>
              <c:tx>
                <c:rich>
                  <a:bodyPr/>
                  <a:lstStyle/>
                  <a:p>
                    <a:fld id="{456C6D4D-8EBC-46D4-9058-2FF41CD1F1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A-03E8-46B0-8385-D690D02F4CBB}"/>
                </c:ext>
              </c:extLst>
            </c:dLbl>
            <c:dLbl>
              <c:idx val="937"/>
              <c:tx>
                <c:rich>
                  <a:bodyPr/>
                  <a:lstStyle/>
                  <a:p>
                    <a:fld id="{A3408F76-AFC3-4681-8F65-8CCD946441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B-03E8-46B0-8385-D690D02F4CBB}"/>
                </c:ext>
              </c:extLst>
            </c:dLbl>
            <c:dLbl>
              <c:idx val="938"/>
              <c:tx>
                <c:rich>
                  <a:bodyPr/>
                  <a:lstStyle/>
                  <a:p>
                    <a:fld id="{12AB6FB2-4DF1-4AA1-A654-9C00289B7F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C-03E8-46B0-8385-D690D02F4CBB}"/>
                </c:ext>
              </c:extLst>
            </c:dLbl>
            <c:dLbl>
              <c:idx val="939"/>
              <c:tx>
                <c:rich>
                  <a:bodyPr/>
                  <a:lstStyle/>
                  <a:p>
                    <a:fld id="{0972CF2C-1C24-4463-A599-02877A99B1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D-03E8-46B0-8385-D690D02F4CBB}"/>
                </c:ext>
              </c:extLst>
            </c:dLbl>
            <c:dLbl>
              <c:idx val="940"/>
              <c:tx>
                <c:rich>
                  <a:bodyPr/>
                  <a:lstStyle/>
                  <a:p>
                    <a:fld id="{C0547B91-C9F8-45FD-BD6B-30F54D6DA5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E-03E8-46B0-8385-D690D02F4CBB}"/>
                </c:ext>
              </c:extLst>
            </c:dLbl>
            <c:dLbl>
              <c:idx val="941"/>
              <c:tx>
                <c:rich>
                  <a:bodyPr/>
                  <a:lstStyle/>
                  <a:p>
                    <a:fld id="{0AFED4C4-FD67-4D1D-9C07-0E99BEEF4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F-03E8-46B0-8385-D690D02F4CBB}"/>
                </c:ext>
              </c:extLst>
            </c:dLbl>
            <c:dLbl>
              <c:idx val="942"/>
              <c:tx>
                <c:rich>
                  <a:bodyPr/>
                  <a:lstStyle/>
                  <a:p>
                    <a:fld id="{7F13D1F3-AE29-4919-A828-11374929AA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0-03E8-46B0-8385-D690D02F4CBB}"/>
                </c:ext>
              </c:extLst>
            </c:dLbl>
            <c:dLbl>
              <c:idx val="943"/>
              <c:tx>
                <c:rich>
                  <a:bodyPr/>
                  <a:lstStyle/>
                  <a:p>
                    <a:fld id="{0DA8DD89-FCAC-48E4-A80B-C811DC0656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1-03E8-46B0-8385-D690D02F4CBB}"/>
                </c:ext>
              </c:extLst>
            </c:dLbl>
            <c:dLbl>
              <c:idx val="944"/>
              <c:tx>
                <c:rich>
                  <a:bodyPr/>
                  <a:lstStyle/>
                  <a:p>
                    <a:fld id="{9A77A4BF-1AD7-49C4-8D45-6D30F10155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2-03E8-46B0-8385-D690D02F4CBB}"/>
                </c:ext>
              </c:extLst>
            </c:dLbl>
            <c:dLbl>
              <c:idx val="945"/>
              <c:tx>
                <c:rich>
                  <a:bodyPr/>
                  <a:lstStyle/>
                  <a:p>
                    <a:fld id="{7A3851DF-73F4-44F3-8392-002FE9E8B8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3-03E8-46B0-8385-D690D02F4CBB}"/>
                </c:ext>
              </c:extLst>
            </c:dLbl>
            <c:dLbl>
              <c:idx val="946"/>
              <c:tx>
                <c:rich>
                  <a:bodyPr/>
                  <a:lstStyle/>
                  <a:p>
                    <a:fld id="{1D655592-2F51-4E01-BF98-D9CEE44F39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4-03E8-46B0-8385-D690D02F4CBB}"/>
                </c:ext>
              </c:extLst>
            </c:dLbl>
            <c:dLbl>
              <c:idx val="947"/>
              <c:tx>
                <c:rich>
                  <a:bodyPr/>
                  <a:lstStyle/>
                  <a:p>
                    <a:fld id="{448E2033-53AC-4FDF-9010-AF7802C88D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5-03E8-46B0-8385-D690D02F4CBB}"/>
                </c:ext>
              </c:extLst>
            </c:dLbl>
            <c:dLbl>
              <c:idx val="948"/>
              <c:tx>
                <c:rich>
                  <a:bodyPr/>
                  <a:lstStyle/>
                  <a:p>
                    <a:fld id="{D26607D0-B4BE-4D38-A435-211B70B379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6-03E8-46B0-8385-D690D02F4CBB}"/>
                </c:ext>
              </c:extLst>
            </c:dLbl>
            <c:dLbl>
              <c:idx val="949"/>
              <c:tx>
                <c:rich>
                  <a:bodyPr/>
                  <a:lstStyle/>
                  <a:p>
                    <a:fld id="{D95C1F38-D961-4BDD-83C2-22F1E7C113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7-03E8-46B0-8385-D690D02F4CBB}"/>
                </c:ext>
              </c:extLst>
            </c:dLbl>
            <c:dLbl>
              <c:idx val="950"/>
              <c:tx>
                <c:rich>
                  <a:bodyPr/>
                  <a:lstStyle/>
                  <a:p>
                    <a:fld id="{C68C0E00-E18C-4F26-866D-C430FB79AF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8-03E8-46B0-8385-D690D02F4CBB}"/>
                </c:ext>
              </c:extLst>
            </c:dLbl>
            <c:dLbl>
              <c:idx val="951"/>
              <c:tx>
                <c:rich>
                  <a:bodyPr/>
                  <a:lstStyle/>
                  <a:p>
                    <a:fld id="{C561B4CB-BC43-422C-9A5C-3BCCB3032D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9-03E8-46B0-8385-D690D02F4CBB}"/>
                </c:ext>
              </c:extLst>
            </c:dLbl>
            <c:dLbl>
              <c:idx val="952"/>
              <c:tx>
                <c:rich>
                  <a:bodyPr/>
                  <a:lstStyle/>
                  <a:p>
                    <a:fld id="{51C4B579-67B8-4CA1-8CC6-311DF2AC46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A-03E8-46B0-8385-D690D02F4CBB}"/>
                </c:ext>
              </c:extLst>
            </c:dLbl>
            <c:dLbl>
              <c:idx val="953"/>
              <c:tx>
                <c:rich>
                  <a:bodyPr/>
                  <a:lstStyle/>
                  <a:p>
                    <a:fld id="{853A07A9-81A0-44FB-904A-D5D9821B95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B-03E8-46B0-8385-D690D02F4CBB}"/>
                </c:ext>
              </c:extLst>
            </c:dLbl>
            <c:dLbl>
              <c:idx val="954"/>
              <c:tx>
                <c:rich>
                  <a:bodyPr/>
                  <a:lstStyle/>
                  <a:p>
                    <a:fld id="{120AE021-43EE-456D-A916-C803DA3328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C-03E8-46B0-8385-D690D02F4CBB}"/>
                </c:ext>
              </c:extLst>
            </c:dLbl>
            <c:dLbl>
              <c:idx val="955"/>
              <c:tx>
                <c:rich>
                  <a:bodyPr/>
                  <a:lstStyle/>
                  <a:p>
                    <a:fld id="{D23FC376-2812-4CE2-B968-B3EBAB7D16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D-03E8-46B0-8385-D690D02F4CBB}"/>
                </c:ext>
              </c:extLst>
            </c:dLbl>
            <c:dLbl>
              <c:idx val="956"/>
              <c:tx>
                <c:rich>
                  <a:bodyPr/>
                  <a:lstStyle/>
                  <a:p>
                    <a:fld id="{A38A6B55-C8E2-4C04-BA08-E618FC5CD6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E-03E8-46B0-8385-D690D02F4CBB}"/>
                </c:ext>
              </c:extLst>
            </c:dLbl>
            <c:dLbl>
              <c:idx val="957"/>
              <c:tx>
                <c:rich>
                  <a:bodyPr/>
                  <a:lstStyle/>
                  <a:p>
                    <a:fld id="{51AD421F-343C-4235-AF6B-FE489F8B6A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F-03E8-46B0-8385-D690D02F4CBB}"/>
                </c:ext>
              </c:extLst>
            </c:dLbl>
            <c:dLbl>
              <c:idx val="958"/>
              <c:tx>
                <c:rich>
                  <a:bodyPr/>
                  <a:lstStyle/>
                  <a:p>
                    <a:fld id="{8A173918-4C07-4184-8DF2-EA0602C01D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0-03E8-46B0-8385-D690D02F4CBB}"/>
                </c:ext>
              </c:extLst>
            </c:dLbl>
            <c:dLbl>
              <c:idx val="959"/>
              <c:tx>
                <c:rich>
                  <a:bodyPr/>
                  <a:lstStyle/>
                  <a:p>
                    <a:fld id="{B83E5030-6B72-4EC7-962B-21A02ADAE9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1-03E8-46B0-8385-D690D02F4CBB}"/>
                </c:ext>
              </c:extLst>
            </c:dLbl>
            <c:dLbl>
              <c:idx val="960"/>
              <c:tx>
                <c:rich>
                  <a:bodyPr/>
                  <a:lstStyle/>
                  <a:p>
                    <a:fld id="{769422AB-7B48-4ABA-B68D-DFF3BF36B5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2-03E8-46B0-8385-D690D02F4CBB}"/>
                </c:ext>
              </c:extLst>
            </c:dLbl>
            <c:dLbl>
              <c:idx val="961"/>
              <c:tx>
                <c:rich>
                  <a:bodyPr/>
                  <a:lstStyle/>
                  <a:p>
                    <a:fld id="{CA48EC83-B6AC-4535-A23B-AB283F3B07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3-03E8-46B0-8385-D690D02F4CBB}"/>
                </c:ext>
              </c:extLst>
            </c:dLbl>
            <c:dLbl>
              <c:idx val="962"/>
              <c:tx>
                <c:rich>
                  <a:bodyPr/>
                  <a:lstStyle/>
                  <a:p>
                    <a:fld id="{8CC7C810-AE2E-4F1C-9B5B-C520E11BF9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4-03E8-46B0-8385-D690D02F4CBB}"/>
                </c:ext>
              </c:extLst>
            </c:dLbl>
            <c:dLbl>
              <c:idx val="963"/>
              <c:tx>
                <c:rich>
                  <a:bodyPr/>
                  <a:lstStyle/>
                  <a:p>
                    <a:fld id="{90C4FF6A-40A7-438D-BAA4-BCE8486A9E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5-03E8-46B0-8385-D690D02F4CBB}"/>
                </c:ext>
              </c:extLst>
            </c:dLbl>
            <c:dLbl>
              <c:idx val="964"/>
              <c:tx>
                <c:rich>
                  <a:bodyPr/>
                  <a:lstStyle/>
                  <a:p>
                    <a:fld id="{A8B432A3-7200-42A7-B2C3-62C10AA4A5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6-03E8-46B0-8385-D690D02F4CBB}"/>
                </c:ext>
              </c:extLst>
            </c:dLbl>
            <c:dLbl>
              <c:idx val="965"/>
              <c:tx>
                <c:rich>
                  <a:bodyPr/>
                  <a:lstStyle/>
                  <a:p>
                    <a:fld id="{2C336C5A-18DC-4324-AB59-0C8D500BE8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7-03E8-46B0-8385-D690D02F4CBB}"/>
                </c:ext>
              </c:extLst>
            </c:dLbl>
            <c:dLbl>
              <c:idx val="966"/>
              <c:tx>
                <c:rich>
                  <a:bodyPr/>
                  <a:lstStyle/>
                  <a:p>
                    <a:fld id="{93620A96-0830-4CCB-A3A8-8C135C0ABC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8-03E8-46B0-8385-D690D02F4CBB}"/>
                </c:ext>
              </c:extLst>
            </c:dLbl>
            <c:dLbl>
              <c:idx val="967"/>
              <c:tx>
                <c:rich>
                  <a:bodyPr/>
                  <a:lstStyle/>
                  <a:p>
                    <a:fld id="{E31B2B05-EBD6-40E3-BF52-9FF4B14375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9-03E8-46B0-8385-D690D02F4CBB}"/>
                </c:ext>
              </c:extLst>
            </c:dLbl>
            <c:dLbl>
              <c:idx val="968"/>
              <c:tx>
                <c:rich>
                  <a:bodyPr/>
                  <a:lstStyle/>
                  <a:p>
                    <a:fld id="{A41793A8-95F2-4E44-874F-40CB7837F3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A-03E8-46B0-8385-D690D02F4CBB}"/>
                </c:ext>
              </c:extLst>
            </c:dLbl>
            <c:dLbl>
              <c:idx val="969"/>
              <c:tx>
                <c:rich>
                  <a:bodyPr/>
                  <a:lstStyle/>
                  <a:p>
                    <a:fld id="{D01F4585-B083-42A9-8D21-76DBB28CCD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B-03E8-46B0-8385-D690D02F4CBB}"/>
                </c:ext>
              </c:extLst>
            </c:dLbl>
            <c:dLbl>
              <c:idx val="970"/>
              <c:tx>
                <c:rich>
                  <a:bodyPr/>
                  <a:lstStyle/>
                  <a:p>
                    <a:fld id="{A0D48409-12FC-448A-AA8F-B5616DC88B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C-03E8-46B0-8385-D690D02F4CBB}"/>
                </c:ext>
              </c:extLst>
            </c:dLbl>
            <c:dLbl>
              <c:idx val="971"/>
              <c:tx>
                <c:rich>
                  <a:bodyPr/>
                  <a:lstStyle/>
                  <a:p>
                    <a:fld id="{9ABF0A6D-ACFE-4058-AF11-303AB5FDBA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D-03E8-46B0-8385-D690D02F4CBB}"/>
                </c:ext>
              </c:extLst>
            </c:dLbl>
            <c:dLbl>
              <c:idx val="972"/>
              <c:tx>
                <c:rich>
                  <a:bodyPr/>
                  <a:lstStyle/>
                  <a:p>
                    <a:fld id="{20B63D8C-C5BF-493D-941B-8D8E7A837D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E-03E8-46B0-8385-D690D02F4CBB}"/>
                </c:ext>
              </c:extLst>
            </c:dLbl>
            <c:dLbl>
              <c:idx val="973"/>
              <c:tx>
                <c:rich>
                  <a:bodyPr/>
                  <a:lstStyle/>
                  <a:p>
                    <a:fld id="{B08A34C7-52B1-4C5F-BFDE-9542B8B0C1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F-03E8-46B0-8385-D690D02F4CBB}"/>
                </c:ext>
              </c:extLst>
            </c:dLbl>
            <c:dLbl>
              <c:idx val="974"/>
              <c:tx>
                <c:rich>
                  <a:bodyPr/>
                  <a:lstStyle/>
                  <a:p>
                    <a:fld id="{363C8350-77DF-4BF1-9B31-DF5B385282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0-03E8-46B0-8385-D690D02F4CBB}"/>
                </c:ext>
              </c:extLst>
            </c:dLbl>
            <c:dLbl>
              <c:idx val="975"/>
              <c:tx>
                <c:rich>
                  <a:bodyPr/>
                  <a:lstStyle/>
                  <a:p>
                    <a:fld id="{3CDC5844-3FD0-454E-8DA2-6D96174E68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1-03E8-46B0-8385-D690D02F4CBB}"/>
                </c:ext>
              </c:extLst>
            </c:dLbl>
            <c:dLbl>
              <c:idx val="976"/>
              <c:tx>
                <c:rich>
                  <a:bodyPr/>
                  <a:lstStyle/>
                  <a:p>
                    <a:fld id="{7E215116-4C58-423A-85B7-6AAE4BCA10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2-03E8-46B0-8385-D690D02F4CBB}"/>
                </c:ext>
              </c:extLst>
            </c:dLbl>
            <c:dLbl>
              <c:idx val="977"/>
              <c:tx>
                <c:rich>
                  <a:bodyPr/>
                  <a:lstStyle/>
                  <a:p>
                    <a:fld id="{F5EA0F20-50E3-4644-A1EA-283649AEC2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3-03E8-46B0-8385-D690D02F4CBB}"/>
                </c:ext>
              </c:extLst>
            </c:dLbl>
            <c:dLbl>
              <c:idx val="978"/>
              <c:tx>
                <c:rich>
                  <a:bodyPr/>
                  <a:lstStyle/>
                  <a:p>
                    <a:fld id="{66DCA620-0D8B-4B58-94C2-1D62A6EC46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4-03E8-46B0-8385-D690D02F4CBB}"/>
                </c:ext>
              </c:extLst>
            </c:dLbl>
            <c:dLbl>
              <c:idx val="979"/>
              <c:tx>
                <c:rich>
                  <a:bodyPr/>
                  <a:lstStyle/>
                  <a:p>
                    <a:fld id="{D6E9A434-3796-4360-9ABC-8E74122375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5-03E8-46B0-8385-D690D02F4CBB}"/>
                </c:ext>
              </c:extLst>
            </c:dLbl>
            <c:dLbl>
              <c:idx val="980"/>
              <c:tx>
                <c:rich>
                  <a:bodyPr/>
                  <a:lstStyle/>
                  <a:p>
                    <a:fld id="{56184731-CD29-4354-826C-07D1042D11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6-03E8-46B0-8385-D690D02F4CBB}"/>
                </c:ext>
              </c:extLst>
            </c:dLbl>
            <c:dLbl>
              <c:idx val="981"/>
              <c:tx>
                <c:rich>
                  <a:bodyPr/>
                  <a:lstStyle/>
                  <a:p>
                    <a:fld id="{B2DD45C1-1D2C-4AB8-8417-87D3763379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7-03E8-46B0-8385-D690D02F4CBB}"/>
                </c:ext>
              </c:extLst>
            </c:dLbl>
            <c:dLbl>
              <c:idx val="982"/>
              <c:tx>
                <c:rich>
                  <a:bodyPr/>
                  <a:lstStyle/>
                  <a:p>
                    <a:fld id="{3404BB6C-EB28-4C7D-98C1-714D2D6057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8-03E8-46B0-8385-D690D02F4CBB}"/>
                </c:ext>
              </c:extLst>
            </c:dLbl>
            <c:dLbl>
              <c:idx val="983"/>
              <c:tx>
                <c:rich>
                  <a:bodyPr/>
                  <a:lstStyle/>
                  <a:p>
                    <a:fld id="{CA822A22-AF96-4088-8565-8ACB55817F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9-03E8-46B0-8385-D690D02F4CBB}"/>
                </c:ext>
              </c:extLst>
            </c:dLbl>
            <c:dLbl>
              <c:idx val="984"/>
              <c:tx>
                <c:rich>
                  <a:bodyPr/>
                  <a:lstStyle/>
                  <a:p>
                    <a:fld id="{C22B422A-166A-4370-AD42-713E82C704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A-03E8-46B0-8385-D690D02F4CBB}"/>
                </c:ext>
              </c:extLst>
            </c:dLbl>
            <c:dLbl>
              <c:idx val="985"/>
              <c:tx>
                <c:rich>
                  <a:bodyPr/>
                  <a:lstStyle/>
                  <a:p>
                    <a:fld id="{2B75D1F5-4F54-473E-9A73-091EF7E86C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B-03E8-46B0-8385-D690D02F4CBB}"/>
                </c:ext>
              </c:extLst>
            </c:dLbl>
            <c:dLbl>
              <c:idx val="986"/>
              <c:tx>
                <c:rich>
                  <a:bodyPr/>
                  <a:lstStyle/>
                  <a:p>
                    <a:fld id="{F8953486-B709-4507-B383-2FEC216EA0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C-03E8-46B0-8385-D690D02F4CBB}"/>
                </c:ext>
              </c:extLst>
            </c:dLbl>
            <c:dLbl>
              <c:idx val="987"/>
              <c:tx>
                <c:rich>
                  <a:bodyPr/>
                  <a:lstStyle/>
                  <a:p>
                    <a:fld id="{080F80F2-DC6C-4234-BA36-E987E9C055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D-03E8-46B0-8385-D690D02F4CBB}"/>
                </c:ext>
              </c:extLst>
            </c:dLbl>
            <c:dLbl>
              <c:idx val="988"/>
              <c:tx>
                <c:rich>
                  <a:bodyPr/>
                  <a:lstStyle/>
                  <a:p>
                    <a:fld id="{AE9A9480-D544-46E6-8B3C-0B854684A9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E-03E8-46B0-8385-D690D02F4CBB}"/>
                </c:ext>
              </c:extLst>
            </c:dLbl>
            <c:dLbl>
              <c:idx val="989"/>
              <c:tx>
                <c:rich>
                  <a:bodyPr/>
                  <a:lstStyle/>
                  <a:p>
                    <a:fld id="{0C32C8D0-D861-425B-898B-21AEC4CE7B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F-03E8-46B0-8385-D690D02F4CBB}"/>
                </c:ext>
              </c:extLst>
            </c:dLbl>
            <c:dLbl>
              <c:idx val="990"/>
              <c:tx>
                <c:rich>
                  <a:bodyPr/>
                  <a:lstStyle/>
                  <a:p>
                    <a:fld id="{3DA06850-529D-478D-B766-324170C2C1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0-03E8-46B0-8385-D690D02F4CBB}"/>
                </c:ext>
              </c:extLst>
            </c:dLbl>
            <c:dLbl>
              <c:idx val="991"/>
              <c:tx>
                <c:rich>
                  <a:bodyPr/>
                  <a:lstStyle/>
                  <a:p>
                    <a:fld id="{1F92B990-E543-4EC3-8ACF-47F7C77619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1-03E8-46B0-8385-D690D02F4CBB}"/>
                </c:ext>
              </c:extLst>
            </c:dLbl>
            <c:dLbl>
              <c:idx val="992"/>
              <c:tx>
                <c:rich>
                  <a:bodyPr/>
                  <a:lstStyle/>
                  <a:p>
                    <a:fld id="{64C9D312-85BA-4619-BCA3-A80A6B97D0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2-03E8-46B0-8385-D690D02F4CBB}"/>
                </c:ext>
              </c:extLst>
            </c:dLbl>
            <c:dLbl>
              <c:idx val="993"/>
              <c:tx>
                <c:rich>
                  <a:bodyPr/>
                  <a:lstStyle/>
                  <a:p>
                    <a:fld id="{AA104BA5-F96F-4E2D-9DB6-743E6E1924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3-03E8-46B0-8385-D690D02F4CBB}"/>
                </c:ext>
              </c:extLst>
            </c:dLbl>
            <c:dLbl>
              <c:idx val="994"/>
              <c:tx>
                <c:rich>
                  <a:bodyPr/>
                  <a:lstStyle/>
                  <a:p>
                    <a:fld id="{4D262C22-34C8-4C82-ABF1-09764B74D0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4-03E8-46B0-8385-D690D02F4CBB}"/>
                </c:ext>
              </c:extLst>
            </c:dLbl>
            <c:dLbl>
              <c:idx val="995"/>
              <c:tx>
                <c:rich>
                  <a:bodyPr/>
                  <a:lstStyle/>
                  <a:p>
                    <a:fld id="{61BD7190-CC2C-450B-959D-0F0039FA37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5-03E8-46B0-8385-D690D02F4CBB}"/>
                </c:ext>
              </c:extLst>
            </c:dLbl>
            <c:dLbl>
              <c:idx val="996"/>
              <c:tx>
                <c:rich>
                  <a:bodyPr/>
                  <a:lstStyle/>
                  <a:p>
                    <a:fld id="{7CF58CF2-FD06-4A2E-99B6-76EF70EF4E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6-03E8-46B0-8385-D690D02F4CBB}"/>
                </c:ext>
              </c:extLst>
            </c:dLbl>
            <c:dLbl>
              <c:idx val="997"/>
              <c:tx>
                <c:rich>
                  <a:bodyPr/>
                  <a:lstStyle/>
                  <a:p>
                    <a:fld id="{03170191-A609-4C1A-8810-BBF8F2C3D4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7-03E8-46B0-8385-D690D02F4CBB}"/>
                </c:ext>
              </c:extLst>
            </c:dLbl>
            <c:dLbl>
              <c:idx val="998"/>
              <c:tx>
                <c:rich>
                  <a:bodyPr/>
                  <a:lstStyle/>
                  <a:p>
                    <a:fld id="{3E1D18E9-9DE5-4A0E-B104-8A0D85089D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8-03E8-46B0-8385-D690D02F4CBB}"/>
                </c:ext>
              </c:extLst>
            </c:dLbl>
            <c:dLbl>
              <c:idx val="999"/>
              <c:tx>
                <c:rich>
                  <a:bodyPr/>
                  <a:lstStyle/>
                  <a:p>
                    <a:fld id="{BF004D99-347B-4B1B-983E-93A689533F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9-03E8-46B0-8385-D690D02F4C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MMI!$BS$5:$BS$1004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xVal>
          <c:yVal>
            <c:numRef>
              <c:f>MMI!$BT$5:$BT$1004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yVal>
          <c:smooth val="0"/>
          <c:extLst>
            <c:ext xmlns:c15="http://schemas.microsoft.com/office/drawing/2012/chart" uri="{02D57815-91ED-43cb-92C2-25804820EDAC}">
              <c15:datalabelsRange>
                <c15:f>MMI!$CC$5:$CC$1104</c15:f>
                <c15:dlblRangeCache>
                  <c:ptCount val="1100"/>
                </c15:dlblRangeCache>
              </c15:datalabelsRange>
            </c:ext>
            <c:ext xmlns:c16="http://schemas.microsoft.com/office/drawing/2014/chart" uri="{C3380CC4-5D6E-409C-BE32-E72D297353CC}">
              <c16:uniqueId val="{00000001-03E8-46B0-8385-D690D02F4CBB}"/>
            </c:ext>
          </c:extLst>
        </c:ser>
        <c:dLbls>
          <c:showLegendKey val="0"/>
          <c:showVal val="0"/>
          <c:showCatName val="0"/>
          <c:showSerName val="0"/>
          <c:showPercent val="0"/>
          <c:showBubbleSize val="0"/>
        </c:dLbls>
        <c:axId val="187018240"/>
        <c:axId val="187024128"/>
        <c:extLst>
          <c:ext xmlns:c15="http://schemas.microsoft.com/office/drawing/2012/chart" uri="{02D57815-91ED-43cb-92C2-25804820EDAC}">
            <c15:filteredScatterSeries>
              <c15: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extLst>
                      <c:ext uri="{02D57815-91ED-43cb-92C2-25804820EDAC}">
                        <c15:formulaRef>
                          <c15:sqref>MMI!$BS$5:$BS$2024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extLst>
                      <c:ext uri="{02D57815-91ED-43cb-92C2-25804820EDAC}">
                        <c15:formulaRef>
                          <c15:sqref>MMI!$BT$5:$BT$2024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727F-4FC0-ABB1-3114BEC1394D}"/>
                  </c:ext>
                </c:extLst>
              </c15:ser>
            </c15:filteredScatterSeries>
          </c:ext>
        </c:extLst>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21504596649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MMI!$BW$5:$BW$2019</c:f>
              <c:numCache>
                <c:formatCode>General</c:formatCode>
                <c:ptCount val="20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numCache>
            </c:numRef>
          </c:xVal>
          <c:yVal>
            <c:numRef>
              <c:f>MMI!$BX$5:$BX$2019</c:f>
              <c:numCache>
                <c:formatCode>General</c:formatCode>
                <c:ptCount val="2015"/>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numCache>
            </c:numRef>
          </c:yVal>
          <c:smooth val="0"/>
          <c:extLst>
            <c:ext xmlns:c16="http://schemas.microsoft.com/office/drawing/2014/chart" uri="{C3380CC4-5D6E-409C-BE32-E72D297353CC}">
              <c16:uniqueId val="{00000000-A8C7-401F-8271-EA5750DD99E8}"/>
            </c:ext>
          </c:extLst>
        </c:ser>
        <c:ser>
          <c:idx val="1"/>
          <c:order val="1"/>
          <c:tx>
            <c:strRef>
              <c:f>MMI!$BO$35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MMI!$BN$38:$BN$98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MMI!$BO$38:$BO$98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A8C7-401F-8271-EA5750DD99E8}"/>
            </c:ext>
          </c:extLst>
        </c:ser>
        <c:ser>
          <c:idx val="2"/>
          <c:order val="2"/>
          <c:tx>
            <c:strRef>
              <c:f>MMI!$BM$35</c:f>
              <c:strCache>
                <c:ptCount val="1"/>
                <c:pt idx="0">
                  <c:v>show labels</c:v>
                </c:pt>
              </c:strCache>
            </c:strRef>
          </c:tx>
          <c:spPr>
            <a:ln w="28575">
              <a:noFill/>
            </a:ln>
            <a:effectLst/>
          </c:spPr>
          <c:marker>
            <c:symbol val="none"/>
          </c:marker>
          <c:dLbls>
            <c:dLbl>
              <c:idx val="0"/>
              <c:tx>
                <c:rich>
                  <a:bodyPr/>
                  <a:lstStyle/>
                  <a:p>
                    <a:fld id="{41CAE68C-5E93-4F32-8454-364291B609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C7-401F-8271-EA5750DD99E8}"/>
                </c:ext>
              </c:extLst>
            </c:dLbl>
            <c:dLbl>
              <c:idx val="1"/>
              <c:tx>
                <c:rich>
                  <a:bodyPr/>
                  <a:lstStyle/>
                  <a:p>
                    <a:fld id="{FC4087AA-0BE8-4F4A-933C-88ACE6D7FE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C7-401F-8271-EA5750DD99E8}"/>
                </c:ext>
              </c:extLst>
            </c:dLbl>
            <c:dLbl>
              <c:idx val="2"/>
              <c:tx>
                <c:rich>
                  <a:bodyPr/>
                  <a:lstStyle/>
                  <a:p>
                    <a:fld id="{FCBEEFDA-67BE-4AB5-9138-D7D8C42572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C7-401F-8271-EA5750DD99E8}"/>
                </c:ext>
              </c:extLst>
            </c:dLbl>
            <c:dLbl>
              <c:idx val="3"/>
              <c:tx>
                <c:rich>
                  <a:bodyPr/>
                  <a:lstStyle/>
                  <a:p>
                    <a:fld id="{30FD9F23-6B06-46B2-AEE5-28748FDE94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C7-401F-8271-EA5750DD99E8}"/>
                </c:ext>
              </c:extLst>
            </c:dLbl>
            <c:dLbl>
              <c:idx val="4"/>
              <c:tx>
                <c:rich>
                  <a:bodyPr/>
                  <a:lstStyle/>
                  <a:p>
                    <a:fld id="{C91ACCC6-17E5-43D1-BDDC-2C1774B686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C7-401F-8271-EA5750DD99E8}"/>
                </c:ext>
              </c:extLst>
            </c:dLbl>
            <c:dLbl>
              <c:idx val="5"/>
              <c:tx>
                <c:rich>
                  <a:bodyPr/>
                  <a:lstStyle/>
                  <a:p>
                    <a:fld id="{2378C544-6DB1-481C-967D-E2A39908B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C7-401F-8271-EA5750DD99E8}"/>
                </c:ext>
              </c:extLst>
            </c:dLbl>
            <c:dLbl>
              <c:idx val="6"/>
              <c:tx>
                <c:rich>
                  <a:bodyPr/>
                  <a:lstStyle/>
                  <a:p>
                    <a:fld id="{FA143EA4-EB35-4191-9BB7-C3728278CD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C7-401F-8271-EA5750DD99E8}"/>
                </c:ext>
              </c:extLst>
            </c:dLbl>
            <c:dLbl>
              <c:idx val="7"/>
              <c:tx>
                <c:rich>
                  <a:bodyPr/>
                  <a:lstStyle/>
                  <a:p>
                    <a:fld id="{C58AF121-E11F-4E7F-A654-AD0CD2DE8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C7-401F-8271-EA5750DD99E8}"/>
                </c:ext>
              </c:extLst>
            </c:dLbl>
            <c:dLbl>
              <c:idx val="8"/>
              <c:tx>
                <c:rich>
                  <a:bodyPr/>
                  <a:lstStyle/>
                  <a:p>
                    <a:fld id="{F7ACF161-C2BB-4A7B-B0ED-1265B2B3FB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C7-401F-8271-EA5750DD99E8}"/>
                </c:ext>
              </c:extLst>
            </c:dLbl>
            <c:dLbl>
              <c:idx val="9"/>
              <c:tx>
                <c:rich>
                  <a:bodyPr/>
                  <a:lstStyle/>
                  <a:p>
                    <a:fld id="{484CEDCC-BC6F-4433-B9AC-48BC75CBF9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C7-401F-8271-EA5750DD99E8}"/>
                </c:ext>
              </c:extLst>
            </c:dLbl>
            <c:dLbl>
              <c:idx val="10"/>
              <c:tx>
                <c:rich>
                  <a:bodyPr/>
                  <a:lstStyle/>
                  <a:p>
                    <a:fld id="{99C67B47-D662-4EC0-8961-63F300894C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C7-401F-8271-EA5750DD99E8}"/>
                </c:ext>
              </c:extLst>
            </c:dLbl>
            <c:dLbl>
              <c:idx val="11"/>
              <c:tx>
                <c:rich>
                  <a:bodyPr/>
                  <a:lstStyle/>
                  <a:p>
                    <a:fld id="{4E798F40-E564-43C9-84F0-B8385BFE59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C7-401F-8271-EA5750DD99E8}"/>
                </c:ext>
              </c:extLst>
            </c:dLbl>
            <c:dLbl>
              <c:idx val="12"/>
              <c:tx>
                <c:rich>
                  <a:bodyPr/>
                  <a:lstStyle/>
                  <a:p>
                    <a:fld id="{B1713819-101A-4ACC-89EE-3C225F33F7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C7-401F-8271-EA5750DD99E8}"/>
                </c:ext>
              </c:extLst>
            </c:dLbl>
            <c:dLbl>
              <c:idx val="13"/>
              <c:tx>
                <c:rich>
                  <a:bodyPr/>
                  <a:lstStyle/>
                  <a:p>
                    <a:fld id="{FC55D48A-A603-4487-B65A-BEE93633B0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C7-401F-8271-EA5750DD99E8}"/>
                </c:ext>
              </c:extLst>
            </c:dLbl>
            <c:dLbl>
              <c:idx val="14"/>
              <c:tx>
                <c:rich>
                  <a:bodyPr/>
                  <a:lstStyle/>
                  <a:p>
                    <a:fld id="{87E421C3-D723-42FE-8955-B4EB174D15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C7-401F-8271-EA5750DD99E8}"/>
                </c:ext>
              </c:extLst>
            </c:dLbl>
            <c:dLbl>
              <c:idx val="15"/>
              <c:tx>
                <c:rich>
                  <a:bodyPr/>
                  <a:lstStyle/>
                  <a:p>
                    <a:fld id="{948E1E61-3256-40E9-880D-1ABD11A4A3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C7-401F-8271-EA5750DD99E8}"/>
                </c:ext>
              </c:extLst>
            </c:dLbl>
            <c:dLbl>
              <c:idx val="16"/>
              <c:tx>
                <c:rich>
                  <a:bodyPr/>
                  <a:lstStyle/>
                  <a:p>
                    <a:fld id="{23850BC7-F6F6-4009-83C4-13DE3C5FEA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C7-401F-8271-EA5750DD99E8}"/>
                </c:ext>
              </c:extLst>
            </c:dLbl>
            <c:dLbl>
              <c:idx val="17"/>
              <c:tx>
                <c:rich>
                  <a:bodyPr/>
                  <a:lstStyle/>
                  <a:p>
                    <a:fld id="{FBCA4663-AF29-412E-8B26-A184ABCC89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C7-401F-8271-EA5750DD99E8}"/>
                </c:ext>
              </c:extLst>
            </c:dLbl>
            <c:dLbl>
              <c:idx val="18"/>
              <c:tx>
                <c:rich>
                  <a:bodyPr/>
                  <a:lstStyle/>
                  <a:p>
                    <a:fld id="{DA95E280-CCF2-44E8-965C-C1ACABF5D6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C7-401F-8271-EA5750DD99E8}"/>
                </c:ext>
              </c:extLst>
            </c:dLbl>
            <c:dLbl>
              <c:idx val="19"/>
              <c:tx>
                <c:rich>
                  <a:bodyPr/>
                  <a:lstStyle/>
                  <a:p>
                    <a:fld id="{70FFBE60-D234-4CE0-ACD3-614C499249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C7-401F-8271-EA5750DD99E8}"/>
                </c:ext>
              </c:extLst>
            </c:dLbl>
            <c:dLbl>
              <c:idx val="20"/>
              <c:tx>
                <c:rich>
                  <a:bodyPr/>
                  <a:lstStyle/>
                  <a:p>
                    <a:fld id="{773543E3-11C4-4CD9-AFAE-FA2D46750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C7-401F-8271-EA5750DD99E8}"/>
                </c:ext>
              </c:extLst>
            </c:dLbl>
            <c:dLbl>
              <c:idx val="21"/>
              <c:tx>
                <c:rich>
                  <a:bodyPr/>
                  <a:lstStyle/>
                  <a:p>
                    <a:fld id="{D27CA4D6-C846-4204-9883-4FC725C6DA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C7-401F-8271-EA5750DD99E8}"/>
                </c:ext>
              </c:extLst>
            </c:dLbl>
            <c:dLbl>
              <c:idx val="22"/>
              <c:tx>
                <c:rich>
                  <a:bodyPr/>
                  <a:lstStyle/>
                  <a:p>
                    <a:fld id="{ADC57477-B2DD-4185-8F3C-4EA79DFE4A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C7-401F-8271-EA5750DD99E8}"/>
                </c:ext>
              </c:extLst>
            </c:dLbl>
            <c:dLbl>
              <c:idx val="23"/>
              <c:tx>
                <c:rich>
                  <a:bodyPr/>
                  <a:lstStyle/>
                  <a:p>
                    <a:fld id="{CAE7F8C2-FF85-442B-AB1F-8AC5205149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C7-401F-8271-EA5750DD99E8}"/>
                </c:ext>
              </c:extLst>
            </c:dLbl>
            <c:dLbl>
              <c:idx val="24"/>
              <c:tx>
                <c:rich>
                  <a:bodyPr/>
                  <a:lstStyle/>
                  <a:p>
                    <a:fld id="{CE9A49ED-4235-4A4D-9F1F-401E310869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C7-401F-8271-EA5750DD99E8}"/>
                </c:ext>
              </c:extLst>
            </c:dLbl>
            <c:dLbl>
              <c:idx val="25"/>
              <c:tx>
                <c:rich>
                  <a:bodyPr/>
                  <a:lstStyle/>
                  <a:p>
                    <a:fld id="{5C75CCDE-E242-478D-8B44-2E84A0D26F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C7-401F-8271-EA5750DD99E8}"/>
                </c:ext>
              </c:extLst>
            </c:dLbl>
            <c:dLbl>
              <c:idx val="26"/>
              <c:tx>
                <c:rich>
                  <a:bodyPr/>
                  <a:lstStyle/>
                  <a:p>
                    <a:fld id="{46C20AC5-1F8C-4085-AD16-EB070BCFA7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C7-401F-8271-EA5750DD99E8}"/>
                </c:ext>
              </c:extLst>
            </c:dLbl>
            <c:dLbl>
              <c:idx val="27"/>
              <c:tx>
                <c:rich>
                  <a:bodyPr/>
                  <a:lstStyle/>
                  <a:p>
                    <a:fld id="{7044C66D-859A-41AC-A123-108C5A2E67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C7-401F-8271-EA5750DD99E8}"/>
                </c:ext>
              </c:extLst>
            </c:dLbl>
            <c:dLbl>
              <c:idx val="28"/>
              <c:tx>
                <c:rich>
                  <a:bodyPr/>
                  <a:lstStyle/>
                  <a:p>
                    <a:fld id="{7B0D1E35-76EB-4676-9F7D-4AD3B45C00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C7-401F-8271-EA5750DD99E8}"/>
                </c:ext>
              </c:extLst>
            </c:dLbl>
            <c:dLbl>
              <c:idx val="29"/>
              <c:tx>
                <c:rich>
                  <a:bodyPr/>
                  <a:lstStyle/>
                  <a:p>
                    <a:fld id="{FA9BD86B-6688-4745-951B-5D3A2C3B09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C7-401F-8271-EA5750DD99E8}"/>
                </c:ext>
              </c:extLst>
            </c:dLbl>
            <c:dLbl>
              <c:idx val="30"/>
              <c:tx>
                <c:rich>
                  <a:bodyPr/>
                  <a:lstStyle/>
                  <a:p>
                    <a:fld id="{181FE819-3EA4-480D-A592-5EF7C61730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C7-401F-8271-EA5750DD99E8}"/>
                </c:ext>
              </c:extLst>
            </c:dLbl>
            <c:dLbl>
              <c:idx val="31"/>
              <c:tx>
                <c:rich>
                  <a:bodyPr/>
                  <a:lstStyle/>
                  <a:p>
                    <a:fld id="{F37B94D9-46AE-4BF0-8F16-6F47B66816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C7-401F-8271-EA5750DD99E8}"/>
                </c:ext>
              </c:extLst>
            </c:dLbl>
            <c:dLbl>
              <c:idx val="32"/>
              <c:tx>
                <c:rich>
                  <a:bodyPr/>
                  <a:lstStyle/>
                  <a:p>
                    <a:fld id="{8034F833-1006-4E4D-99F8-7AFF9AAE43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C7-401F-8271-EA5750DD99E8}"/>
                </c:ext>
              </c:extLst>
            </c:dLbl>
            <c:dLbl>
              <c:idx val="33"/>
              <c:tx>
                <c:rich>
                  <a:bodyPr/>
                  <a:lstStyle/>
                  <a:p>
                    <a:fld id="{F9C63568-CACA-4CFC-B15C-11F13B49DC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C7-401F-8271-EA5750DD99E8}"/>
                </c:ext>
              </c:extLst>
            </c:dLbl>
            <c:dLbl>
              <c:idx val="34"/>
              <c:tx>
                <c:rich>
                  <a:bodyPr/>
                  <a:lstStyle/>
                  <a:p>
                    <a:fld id="{398860F4-F661-47DD-9D8C-9231288D4C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8C7-401F-8271-EA5750DD99E8}"/>
                </c:ext>
              </c:extLst>
            </c:dLbl>
            <c:dLbl>
              <c:idx val="35"/>
              <c:tx>
                <c:rich>
                  <a:bodyPr/>
                  <a:lstStyle/>
                  <a:p>
                    <a:fld id="{08881B51-02B0-481C-8F75-A3A0E807F2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8C7-401F-8271-EA5750DD99E8}"/>
                </c:ext>
              </c:extLst>
            </c:dLbl>
            <c:dLbl>
              <c:idx val="36"/>
              <c:tx>
                <c:rich>
                  <a:bodyPr/>
                  <a:lstStyle/>
                  <a:p>
                    <a:fld id="{66E2C9C0-6E00-4CB5-90AF-593A1A27BE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8C7-401F-8271-EA5750DD99E8}"/>
                </c:ext>
              </c:extLst>
            </c:dLbl>
            <c:dLbl>
              <c:idx val="37"/>
              <c:tx>
                <c:rich>
                  <a:bodyPr/>
                  <a:lstStyle/>
                  <a:p>
                    <a:fld id="{3D6065D6-D798-406C-9DE6-556D4C0437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8C7-401F-8271-EA5750DD99E8}"/>
                </c:ext>
              </c:extLst>
            </c:dLbl>
            <c:dLbl>
              <c:idx val="38"/>
              <c:tx>
                <c:rich>
                  <a:bodyPr/>
                  <a:lstStyle/>
                  <a:p>
                    <a:fld id="{458C792C-EEE4-4230-A5E9-2C33DA8303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8C7-401F-8271-EA5750DD99E8}"/>
                </c:ext>
              </c:extLst>
            </c:dLbl>
            <c:dLbl>
              <c:idx val="39"/>
              <c:tx>
                <c:rich>
                  <a:bodyPr/>
                  <a:lstStyle/>
                  <a:p>
                    <a:fld id="{ED5105C3-9140-41B2-B8E0-F4B023B198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8C7-401F-8271-EA5750DD99E8}"/>
                </c:ext>
              </c:extLst>
            </c:dLbl>
            <c:dLbl>
              <c:idx val="40"/>
              <c:tx>
                <c:rich>
                  <a:bodyPr/>
                  <a:lstStyle/>
                  <a:p>
                    <a:fld id="{81DC2B18-293B-49FE-B22C-9A1231414C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8C7-401F-8271-EA5750DD99E8}"/>
                </c:ext>
              </c:extLst>
            </c:dLbl>
            <c:dLbl>
              <c:idx val="41"/>
              <c:tx>
                <c:rich>
                  <a:bodyPr/>
                  <a:lstStyle/>
                  <a:p>
                    <a:fld id="{B5304F5A-D9FD-44F7-8611-4373E72223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8C7-401F-8271-EA5750DD99E8}"/>
                </c:ext>
              </c:extLst>
            </c:dLbl>
            <c:dLbl>
              <c:idx val="42"/>
              <c:tx>
                <c:rich>
                  <a:bodyPr/>
                  <a:lstStyle/>
                  <a:p>
                    <a:fld id="{BC9892B7-17DC-4051-B238-79FDC46692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8C7-401F-8271-EA5750DD99E8}"/>
                </c:ext>
              </c:extLst>
            </c:dLbl>
            <c:dLbl>
              <c:idx val="43"/>
              <c:tx>
                <c:rich>
                  <a:bodyPr/>
                  <a:lstStyle/>
                  <a:p>
                    <a:fld id="{23032835-7E25-4D69-BDEE-2796285C18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8C7-401F-8271-EA5750DD99E8}"/>
                </c:ext>
              </c:extLst>
            </c:dLbl>
            <c:dLbl>
              <c:idx val="44"/>
              <c:tx>
                <c:rich>
                  <a:bodyPr/>
                  <a:lstStyle/>
                  <a:p>
                    <a:fld id="{42088114-AF15-4786-B783-70643D2631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8C7-401F-8271-EA5750DD99E8}"/>
                </c:ext>
              </c:extLst>
            </c:dLbl>
            <c:dLbl>
              <c:idx val="45"/>
              <c:tx>
                <c:rich>
                  <a:bodyPr/>
                  <a:lstStyle/>
                  <a:p>
                    <a:fld id="{FD357BFD-9B01-4105-B9E3-AC5471B40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8C7-401F-8271-EA5750DD99E8}"/>
                </c:ext>
              </c:extLst>
            </c:dLbl>
            <c:dLbl>
              <c:idx val="46"/>
              <c:tx>
                <c:rich>
                  <a:bodyPr/>
                  <a:lstStyle/>
                  <a:p>
                    <a:fld id="{78C4D436-B2FA-435B-A88D-F9029C5390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8C7-401F-8271-EA5750DD99E8}"/>
                </c:ext>
              </c:extLst>
            </c:dLbl>
            <c:dLbl>
              <c:idx val="47"/>
              <c:tx>
                <c:rich>
                  <a:bodyPr/>
                  <a:lstStyle/>
                  <a:p>
                    <a:fld id="{F2AC15A3-E19B-4D6D-AC24-C9C37CC82D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8C7-401F-8271-EA5750DD99E8}"/>
                </c:ext>
              </c:extLst>
            </c:dLbl>
            <c:dLbl>
              <c:idx val="48"/>
              <c:tx>
                <c:rich>
                  <a:bodyPr/>
                  <a:lstStyle/>
                  <a:p>
                    <a:fld id="{7D5CC368-247C-4A9F-9E62-D556937DD9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8C7-401F-8271-EA5750DD99E8}"/>
                </c:ext>
              </c:extLst>
            </c:dLbl>
            <c:dLbl>
              <c:idx val="49"/>
              <c:tx>
                <c:rich>
                  <a:bodyPr/>
                  <a:lstStyle/>
                  <a:p>
                    <a:fld id="{88F1D566-4A97-4376-9728-38FBC965B6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A8C7-401F-8271-EA5750DD99E8}"/>
                </c:ext>
              </c:extLst>
            </c:dLbl>
            <c:dLbl>
              <c:idx val="50"/>
              <c:tx>
                <c:rich>
                  <a:bodyPr/>
                  <a:lstStyle/>
                  <a:p>
                    <a:fld id="{68E25515-F2F0-497E-BA97-ED45DF8B18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A8C7-401F-8271-EA5750DD99E8}"/>
                </c:ext>
              </c:extLst>
            </c:dLbl>
            <c:dLbl>
              <c:idx val="51"/>
              <c:tx>
                <c:rich>
                  <a:bodyPr/>
                  <a:lstStyle/>
                  <a:p>
                    <a:fld id="{6592CFBA-3394-4247-ADE8-4985D48CA1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8C7-401F-8271-EA5750DD99E8}"/>
                </c:ext>
              </c:extLst>
            </c:dLbl>
            <c:dLbl>
              <c:idx val="52"/>
              <c:tx>
                <c:rich>
                  <a:bodyPr/>
                  <a:lstStyle/>
                  <a:p>
                    <a:fld id="{D3BF48C9-C2AC-46F0-86EF-3E6AA96F45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8C7-401F-8271-EA5750DD99E8}"/>
                </c:ext>
              </c:extLst>
            </c:dLbl>
            <c:dLbl>
              <c:idx val="53"/>
              <c:tx>
                <c:rich>
                  <a:bodyPr/>
                  <a:lstStyle/>
                  <a:p>
                    <a:fld id="{B7B211DC-70EC-4687-BFDC-AAE4ACE0CA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8C7-401F-8271-EA5750DD99E8}"/>
                </c:ext>
              </c:extLst>
            </c:dLbl>
            <c:dLbl>
              <c:idx val="54"/>
              <c:tx>
                <c:rich>
                  <a:bodyPr/>
                  <a:lstStyle/>
                  <a:p>
                    <a:fld id="{6F3637C6-C253-466B-BE2F-E415EB762F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8C7-401F-8271-EA5750DD99E8}"/>
                </c:ext>
              </c:extLst>
            </c:dLbl>
            <c:dLbl>
              <c:idx val="55"/>
              <c:tx>
                <c:rich>
                  <a:bodyPr/>
                  <a:lstStyle/>
                  <a:p>
                    <a:fld id="{A904DE6B-BB57-456A-830F-69613086E4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8C7-401F-8271-EA5750DD99E8}"/>
                </c:ext>
              </c:extLst>
            </c:dLbl>
            <c:dLbl>
              <c:idx val="56"/>
              <c:tx>
                <c:rich>
                  <a:bodyPr/>
                  <a:lstStyle/>
                  <a:p>
                    <a:fld id="{B549CE29-A481-4DFC-8BEB-F2BCBF4C1C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A8C7-401F-8271-EA5750DD99E8}"/>
                </c:ext>
              </c:extLst>
            </c:dLbl>
            <c:dLbl>
              <c:idx val="57"/>
              <c:tx>
                <c:rich>
                  <a:bodyPr/>
                  <a:lstStyle/>
                  <a:p>
                    <a:fld id="{8A20E0AF-DACC-45C0-A7A6-981CC61A32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8C7-401F-8271-EA5750DD99E8}"/>
                </c:ext>
              </c:extLst>
            </c:dLbl>
            <c:dLbl>
              <c:idx val="58"/>
              <c:tx>
                <c:rich>
                  <a:bodyPr/>
                  <a:lstStyle/>
                  <a:p>
                    <a:fld id="{C5000F5E-D8EE-450B-97AA-B6E97B11EE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A8C7-401F-8271-EA5750DD99E8}"/>
                </c:ext>
              </c:extLst>
            </c:dLbl>
            <c:dLbl>
              <c:idx val="59"/>
              <c:tx>
                <c:rich>
                  <a:bodyPr/>
                  <a:lstStyle/>
                  <a:p>
                    <a:fld id="{8C5FAC35-4EC2-4D63-8D7B-21289608D1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A8C7-401F-8271-EA5750DD99E8}"/>
                </c:ext>
              </c:extLst>
            </c:dLbl>
            <c:dLbl>
              <c:idx val="60"/>
              <c:tx>
                <c:rich>
                  <a:bodyPr/>
                  <a:lstStyle/>
                  <a:p>
                    <a:fld id="{B970F19D-E90F-4722-9F6C-0372055C9B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8C7-401F-8271-EA5750DD99E8}"/>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MMI!$BL$38:$BL$98</c:f>
              <c:numCache>
                <c:formatCode>General</c:formatCode>
                <c:ptCount val="61"/>
                <c:pt idx="0">
                  <c:v>6.4932868110156858E-17</c:v>
                </c:pt>
                <c:pt idx="1">
                  <c:v>0.82874137141611159</c:v>
                </c:pt>
                <c:pt idx="2">
                  <c:v>1.0334235869127331</c:v>
                </c:pt>
                <c:pt idx="3">
                  <c:v>0.45991676346461169</c:v>
                </c:pt>
                <c:pt idx="4">
                  <c:v>-0.45991676346461158</c:v>
                </c:pt>
                <c:pt idx="5">
                  <c:v>-1.0334235869127331</c:v>
                </c:pt>
                <c:pt idx="6">
                  <c:v>-0.82874137141611171</c:v>
                </c:pt>
                <c:pt idx="7">
                  <c:v>-1.9479860433047059E-16</c:v>
                </c:pt>
                <c:pt idx="8">
                  <c:v>0.82874137141611148</c:v>
                </c:pt>
                <c:pt idx="9">
                  <c:v>1.0334235869127331</c:v>
                </c:pt>
                <c:pt idx="10">
                  <c:v>0.45991676346461191</c:v>
                </c:pt>
                <c:pt idx="11">
                  <c:v>-0.45991676346460963</c:v>
                </c:pt>
                <c:pt idx="12">
                  <c:v>-1.0334235869127331</c:v>
                </c:pt>
                <c:pt idx="13">
                  <c:v>-0.82874137141611071</c:v>
                </c:pt>
                <c:pt idx="14">
                  <c:v>-4.5453007677109804E-16</c:v>
                </c:pt>
                <c:pt idx="15">
                  <c:v>0.82874137141611015</c:v>
                </c:pt>
                <c:pt idx="16">
                  <c:v>1.0334235869127333</c:v>
                </c:pt>
                <c:pt idx="17">
                  <c:v>0.45991676346461047</c:v>
                </c:pt>
                <c:pt idx="18">
                  <c:v>-0.45991676346461108</c:v>
                </c:pt>
                <c:pt idx="19">
                  <c:v>-1.0334235869127331</c:v>
                </c:pt>
                <c:pt idx="20">
                  <c:v>-0.82874137141611326</c:v>
                </c:pt>
                <c:pt idx="21">
                  <c:v>-2.5971997989759912E-15</c:v>
                </c:pt>
                <c:pt idx="22">
                  <c:v>0.82874137141611004</c:v>
                </c:pt>
                <c:pt idx="23">
                  <c:v>1.0334235869127337</c:v>
                </c:pt>
                <c:pt idx="24">
                  <c:v>0.45991676346461402</c:v>
                </c:pt>
                <c:pt idx="25">
                  <c:v>-0.45991676346460914</c:v>
                </c:pt>
                <c:pt idx="26">
                  <c:v>-1.0334235869127342</c:v>
                </c:pt>
                <c:pt idx="27">
                  <c:v>-0.82874137141611337</c:v>
                </c:pt>
                <c:pt idx="28">
                  <c:v>-2.8569312714166185E-15</c:v>
                </c:pt>
                <c:pt idx="29">
                  <c:v>0.82874137141610982</c:v>
                </c:pt>
                <c:pt idx="30">
                  <c:v>1.0334235869127337</c:v>
                </c:pt>
                <c:pt idx="31">
                  <c:v>0.4599167634646143</c:v>
                </c:pt>
                <c:pt idx="32">
                  <c:v>-0.45991676346460891</c:v>
                </c:pt>
                <c:pt idx="33">
                  <c:v>-1.0334235869127324</c:v>
                </c:pt>
                <c:pt idx="34">
                  <c:v>-0.82874137141610882</c:v>
                </c:pt>
                <c:pt idx="35">
                  <c:v>-3.1166627438572462E-15</c:v>
                </c:pt>
                <c:pt idx="36">
                  <c:v>0.8287413714161096</c:v>
                </c:pt>
                <c:pt idx="37">
                  <c:v>1.0334235869127337</c:v>
                </c:pt>
                <c:pt idx="38">
                  <c:v>0.45991676346461452</c:v>
                </c:pt>
                <c:pt idx="39">
                  <c:v>-0.45991676346460869</c:v>
                </c:pt>
                <c:pt idx="40">
                  <c:v>-1.0334235869127324</c:v>
                </c:pt>
                <c:pt idx="41">
                  <c:v>-0.8287413714161137</c:v>
                </c:pt>
                <c:pt idx="42">
                  <c:v>-3.3763942162978735E-15</c:v>
                </c:pt>
                <c:pt idx="43">
                  <c:v>0.82874137141610948</c:v>
                </c:pt>
                <c:pt idx="44">
                  <c:v>1.0334235869127355</c:v>
                </c:pt>
                <c:pt idx="45">
                  <c:v>0.45991676346461474</c:v>
                </c:pt>
                <c:pt idx="46">
                  <c:v>-0.45991676346460847</c:v>
                </c:pt>
                <c:pt idx="47">
                  <c:v>-1.0334235869127322</c:v>
                </c:pt>
                <c:pt idx="48">
                  <c:v>-0.82874137141611381</c:v>
                </c:pt>
                <c:pt idx="49">
                  <c:v>-3.6361256887385011E-15</c:v>
                </c:pt>
                <c:pt idx="50">
                  <c:v>0.82874137141610937</c:v>
                </c:pt>
                <c:pt idx="51">
                  <c:v>1.0334235869127339</c:v>
                </c:pt>
                <c:pt idx="52">
                  <c:v>0.45991676346460819</c:v>
                </c:pt>
                <c:pt idx="53">
                  <c:v>-0.45991676346460819</c:v>
                </c:pt>
                <c:pt idx="54">
                  <c:v>-1.0334235869127322</c:v>
                </c:pt>
                <c:pt idx="55">
                  <c:v>-0.82874137141611404</c:v>
                </c:pt>
                <c:pt idx="56">
                  <c:v>-3.8958571611791284E-15</c:v>
                </c:pt>
                <c:pt idx="57">
                  <c:v>0.82874137141610915</c:v>
                </c:pt>
                <c:pt idx="58">
                  <c:v>1.0334235869127339</c:v>
                </c:pt>
                <c:pt idx="59">
                  <c:v>0.45991676346461524</c:v>
                </c:pt>
                <c:pt idx="60">
                  <c:v>-0.4599167634646012</c:v>
                </c:pt>
              </c:numCache>
            </c:numRef>
          </c:xVal>
          <c:yVal>
            <c:numRef>
              <c:f>MMI!$BM$38:$BM$98</c:f>
              <c:numCache>
                <c:formatCode>General</c:formatCode>
                <c:ptCount val="61"/>
                <c:pt idx="0">
                  <c:v>1.06</c:v>
                </c:pt>
                <c:pt idx="1">
                  <c:v>0.66089918997025754</c:v>
                </c:pt>
                <c:pt idx="2">
                  <c:v>-0.23587218999369328</c:v>
                </c:pt>
                <c:pt idx="3">
                  <c:v>-0.95502699997656437</c:v>
                </c:pt>
                <c:pt idx="4">
                  <c:v>-0.95502699997656437</c:v>
                </c:pt>
                <c:pt idx="5">
                  <c:v>-0.23587218999369339</c:v>
                </c:pt>
                <c:pt idx="6">
                  <c:v>0.66089918997025743</c:v>
                </c:pt>
                <c:pt idx="7">
                  <c:v>1.06</c:v>
                </c:pt>
                <c:pt idx="8">
                  <c:v>0.66089918997025776</c:v>
                </c:pt>
                <c:pt idx="9">
                  <c:v>-0.235872189993693</c:v>
                </c:pt>
                <c:pt idx="10">
                  <c:v>-0.95502699997656426</c:v>
                </c:pt>
                <c:pt idx="11">
                  <c:v>-0.95502699997656526</c:v>
                </c:pt>
                <c:pt idx="12">
                  <c:v>-0.23587218999369364</c:v>
                </c:pt>
                <c:pt idx="13">
                  <c:v>0.66089918997025865</c:v>
                </c:pt>
                <c:pt idx="14">
                  <c:v>1.06</c:v>
                </c:pt>
                <c:pt idx="15">
                  <c:v>0.66089918997025943</c:v>
                </c:pt>
                <c:pt idx="16">
                  <c:v>-0.23587218999369278</c:v>
                </c:pt>
                <c:pt idx="17">
                  <c:v>-0.95502699997656493</c:v>
                </c:pt>
                <c:pt idx="18">
                  <c:v>-0.95502699997656459</c:v>
                </c:pt>
                <c:pt idx="19">
                  <c:v>-0.23587218999369391</c:v>
                </c:pt>
                <c:pt idx="20">
                  <c:v>0.66089918997025554</c:v>
                </c:pt>
                <c:pt idx="21">
                  <c:v>1.06</c:v>
                </c:pt>
                <c:pt idx="22">
                  <c:v>0.66089918997025965</c:v>
                </c:pt>
                <c:pt idx="23">
                  <c:v>-0.23587218999369067</c:v>
                </c:pt>
                <c:pt idx="24">
                  <c:v>-0.95502699997656315</c:v>
                </c:pt>
                <c:pt idx="25">
                  <c:v>-0.95502699997656548</c:v>
                </c:pt>
                <c:pt idx="26">
                  <c:v>-0.23587218999368864</c:v>
                </c:pt>
                <c:pt idx="27">
                  <c:v>0.66089918997025543</c:v>
                </c:pt>
                <c:pt idx="28">
                  <c:v>1.06</c:v>
                </c:pt>
                <c:pt idx="29">
                  <c:v>0.66089918997025987</c:v>
                </c:pt>
                <c:pt idx="30">
                  <c:v>-0.23587218999369042</c:v>
                </c:pt>
                <c:pt idx="31">
                  <c:v>-0.95502699997656304</c:v>
                </c:pt>
                <c:pt idx="32">
                  <c:v>-0.95502699997656559</c:v>
                </c:pt>
                <c:pt idx="33">
                  <c:v>-0.23587218999369625</c:v>
                </c:pt>
                <c:pt idx="34">
                  <c:v>0.66089918997026109</c:v>
                </c:pt>
                <c:pt idx="35">
                  <c:v>1.06</c:v>
                </c:pt>
                <c:pt idx="36">
                  <c:v>0.66089918997025998</c:v>
                </c:pt>
                <c:pt idx="37">
                  <c:v>-0.23587218999369017</c:v>
                </c:pt>
                <c:pt idx="38">
                  <c:v>-0.95502699997656293</c:v>
                </c:pt>
                <c:pt idx="39">
                  <c:v>-0.9550269999765657</c:v>
                </c:pt>
                <c:pt idx="40">
                  <c:v>-0.2358721899936965</c:v>
                </c:pt>
                <c:pt idx="41">
                  <c:v>0.66089918997025499</c:v>
                </c:pt>
                <c:pt idx="42">
                  <c:v>1.06</c:v>
                </c:pt>
                <c:pt idx="43">
                  <c:v>0.6608991899702602</c:v>
                </c:pt>
                <c:pt idx="44">
                  <c:v>-0.23587218999368256</c:v>
                </c:pt>
                <c:pt idx="45">
                  <c:v>-0.95502699997656282</c:v>
                </c:pt>
                <c:pt idx="46">
                  <c:v>-0.95502699997656593</c:v>
                </c:pt>
                <c:pt idx="47">
                  <c:v>-0.23587218999369675</c:v>
                </c:pt>
                <c:pt idx="48">
                  <c:v>0.66089918997025476</c:v>
                </c:pt>
                <c:pt idx="49">
                  <c:v>1.06</c:v>
                </c:pt>
                <c:pt idx="50">
                  <c:v>0.66089918997026043</c:v>
                </c:pt>
                <c:pt idx="51">
                  <c:v>-0.23587218999368964</c:v>
                </c:pt>
                <c:pt idx="52">
                  <c:v>-0.95502699997656604</c:v>
                </c:pt>
                <c:pt idx="53">
                  <c:v>-0.95502699997656604</c:v>
                </c:pt>
                <c:pt idx="54">
                  <c:v>-0.235872189993697</c:v>
                </c:pt>
                <c:pt idx="55">
                  <c:v>0.66089918997025454</c:v>
                </c:pt>
                <c:pt idx="56">
                  <c:v>1.06</c:v>
                </c:pt>
                <c:pt idx="57">
                  <c:v>0.66089918997026065</c:v>
                </c:pt>
                <c:pt idx="58">
                  <c:v>-0.23587218999368942</c:v>
                </c:pt>
                <c:pt idx="59">
                  <c:v>-0.9550269999765626</c:v>
                </c:pt>
                <c:pt idx="60">
                  <c:v>-0.95502699997656937</c:v>
                </c:pt>
              </c:numCache>
            </c:numRef>
          </c:yVal>
          <c:smooth val="0"/>
          <c:extLst>
            <c:ext xmlns:c15="http://schemas.microsoft.com/office/drawing/2012/chart" uri="{02D57815-91ED-43cb-92C2-25804820EDAC}">
              <c15:datalabelsRange>
                <c15:f>MMI!$BI$38:$BI$98</c15:f>
                <c15:dlblRangeCache>
                  <c:ptCount val="61"/>
                  <c:pt idx="0">
                    <c:v>7&amp;0</c:v>
                  </c:pt>
                  <c:pt idx="1">
                    <c:v>1</c:v>
                  </c:pt>
                  <c:pt idx="2">
                    <c:v>2</c:v>
                  </c:pt>
                  <c:pt idx="3">
                    <c:v>3</c:v>
                  </c:pt>
                  <c:pt idx="4">
                    <c:v>4</c:v>
                  </c:pt>
                  <c:pt idx="5">
                    <c:v>5</c:v>
                  </c:pt>
                  <c:pt idx="6">
                    <c:v>6</c:v>
                  </c:pt>
                </c15:dlblRangeCache>
              </c15:datalabelsRange>
            </c:ext>
            <c:ext xmlns:c16="http://schemas.microsoft.com/office/drawing/2014/chart" uri="{C3380CC4-5D6E-409C-BE32-E72D297353CC}">
              <c16:uniqueId val="{0000003F-A8C7-401F-8271-EA5750DD99E8}"/>
            </c:ext>
          </c:extLst>
        </c:ser>
        <c:ser>
          <c:idx val="3"/>
          <c:order val="3"/>
          <c:tx>
            <c:v>vertex frame</c:v>
          </c:tx>
          <c:spPr>
            <a:ln w="3810">
              <a:solidFill>
                <a:srgbClr val="0070C0">
                  <a:alpha val="99000"/>
                </a:srgbClr>
              </a:solidFill>
            </a:ln>
            <a:effectLst/>
          </c:spPr>
          <c:marker>
            <c:symbol val="none"/>
          </c:marker>
          <c:xVal>
            <c:numRef>
              <c:f>MMI!$B$18:$B$78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MMI!$C$18:$C$78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40-A8C7-401F-8271-EA5750DD99E8}"/>
            </c:ext>
          </c:extLst>
        </c:ser>
        <c:ser>
          <c:idx val="5"/>
          <c:order val="5"/>
          <c:tx>
            <c:v>First K</c:v>
          </c:tx>
          <c:spPr>
            <a:ln w="19050">
              <a:solidFill>
                <a:srgbClr val="FF0000">
                  <a:alpha val="80000"/>
                </a:srgbClr>
              </a:solidFill>
            </a:ln>
            <a:effectLst/>
          </c:spPr>
          <c:marker>
            <c:symbol val="none"/>
          </c:marker>
          <c:xVal>
            <c:numRef>
              <c:f>MMI!$BY$5:$BY$2024</c:f>
              <c:numCache>
                <c:formatCode>General</c:formatCode>
                <c:ptCount val="2020"/>
                <c:pt idx="0">
                  <c:v>6.1257422745431001E-17</c:v>
                </c:pt>
                <c:pt idx="1">
                  <c:v>-0.73435149882884465</c:v>
                </c:pt>
                <c:pt idx="2">
                  <c:v>-0.8799679449034532</c:v>
                </c:pt>
                <c:pt idx="3">
                  <c:v>-0.39870397648640471</c:v>
                </c:pt>
                <c:pt idx="4">
                  <c:v>0.30245506651371079</c:v>
                </c:pt>
                <c:pt idx="5">
                  <c:v>0.71143388186241185</c:v>
                </c:pt>
                <c:pt idx="6">
                  <c:v>0.58468847356225884</c:v>
                </c:pt>
                <c:pt idx="7">
                  <c:v>8.2086112806024583E-2</c:v>
                </c:pt>
                <c:pt idx="8">
                  <c:v>-0.40199161335454803</c:v>
                </c:pt>
                <c:pt idx="9">
                  <c:v>-0.54760805942915658</c:v>
                </c:pt>
                <c:pt idx="10">
                  <c:v>-0.3166178636803802</c:v>
                </c:pt>
                <c:pt idx="11">
                  <c:v>7.2454889456977867E-2</c:v>
                </c:pt>
                <c:pt idx="12">
                  <c:v>0.34254223941523526</c:v>
                </c:pt>
                <c:pt idx="13">
                  <c:v>0.35468829650552602</c:v>
                </c:pt>
                <c:pt idx="14">
                  <c:v>0.16417222561204908</c:v>
                </c:pt>
                <c:pt idx="15">
                  <c:v>-6.9631727880251348E-2</c:v>
                </c:pt>
                <c:pt idx="16">
                  <c:v>-0.21524817395485996</c:v>
                </c:pt>
                <c:pt idx="17">
                  <c:v>-0.23453175087435568</c:v>
                </c:pt>
                <c:pt idx="18">
                  <c:v>-0.15754528759975497</c:v>
                </c:pt>
                <c:pt idx="19">
                  <c:v>-2.6349403031941165E-2</c:v>
                </c:pt>
                <c:pt idx="20">
                  <c:v>0.12468811944879307</c:v>
                </c:pt>
                <c:pt idx="21">
                  <c:v>0.24625833841807357</c:v>
                </c:pt>
                <c:pt idx="22">
                  <c:v>0.26272815759404522</c:v>
                </c:pt>
                <c:pt idx="23">
                  <c:v>0.11711171151943656</c:v>
                </c:pt>
                <c:pt idx="24">
                  <c:v>-0.15244563806833117</c:v>
                </c:pt>
                <c:pt idx="25">
                  <c:v>-0.38754546465648781</c:v>
                </c:pt>
                <c:pt idx="26">
                  <c:v>-0.39524104547911781</c:v>
                </c:pt>
                <c:pt idx="27">
                  <c:v>-0.10531205760793969</c:v>
                </c:pt>
                <c:pt idx="28">
                  <c:v>0.32834445122409811</c:v>
                </c:pt>
                <c:pt idx="29">
                  <c:v>0.59508804306834173</c:v>
                </c:pt>
                <c:pt idx="30">
                  <c:v>0.44947159699373329</c:v>
                </c:pt>
                <c:pt idx="31">
                  <c:v>-7.0359525262306655E-2</c:v>
                </c:pt>
                <c:pt idx="32">
                  <c:v>-0.61754564171322079</c:v>
                </c:pt>
                <c:pt idx="33">
                  <c:v>-0.76413268792629419</c:v>
                </c:pt>
                <c:pt idx="34">
                  <c:v>-0.33531223466467264</c:v>
                </c:pt>
                <c:pt idx="35">
                  <c:v>0.41043056403012262</c:v>
                </c:pt>
                <c:pt idx="36">
                  <c:v>0.92744792854263847</c:v>
                </c:pt>
                <c:pt idx="37">
                  <c:v>0.7818314824680298</c:v>
                </c:pt>
                <c:pt idx="38">
                  <c:v>0.7818314824680298</c:v>
                </c:pt>
                <c:pt idx="39">
                  <c:v>0.7818314824680298</c:v>
                </c:pt>
                <c:pt idx="40">
                  <c:v>0.7818314824680298</c:v>
                </c:pt>
                <c:pt idx="41">
                  <c:v>0.7818314824680298</c:v>
                </c:pt>
                <c:pt idx="42">
                  <c:v>0.7818314824680298</c:v>
                </c:pt>
                <c:pt idx="43">
                  <c:v>0.7818314824680298</c:v>
                </c:pt>
                <c:pt idx="44">
                  <c:v>0.7818314824680298</c:v>
                </c:pt>
                <c:pt idx="45">
                  <c:v>0.7818314824680298</c:v>
                </c:pt>
                <c:pt idx="46">
                  <c:v>0.7818314824680298</c:v>
                </c:pt>
                <c:pt idx="47">
                  <c:v>0.7818314824680298</c:v>
                </c:pt>
                <c:pt idx="48">
                  <c:v>0.7818314824680298</c:v>
                </c:pt>
                <c:pt idx="49">
                  <c:v>0.7818314824680298</c:v>
                </c:pt>
                <c:pt idx="50">
                  <c:v>0.7818314824680298</c:v>
                </c:pt>
                <c:pt idx="51">
                  <c:v>0.7818314824680298</c:v>
                </c:pt>
                <c:pt idx="52">
                  <c:v>0.7818314824680298</c:v>
                </c:pt>
                <c:pt idx="53">
                  <c:v>0.7818314824680298</c:v>
                </c:pt>
                <c:pt idx="54">
                  <c:v>0.7818314824680298</c:v>
                </c:pt>
                <c:pt idx="55">
                  <c:v>0.7818314824680298</c:v>
                </c:pt>
                <c:pt idx="56">
                  <c:v>0.7818314824680298</c:v>
                </c:pt>
                <c:pt idx="57">
                  <c:v>0.7818314824680298</c:v>
                </c:pt>
                <c:pt idx="58">
                  <c:v>0.7818314824680298</c:v>
                </c:pt>
                <c:pt idx="59">
                  <c:v>0.7818314824680298</c:v>
                </c:pt>
                <c:pt idx="60">
                  <c:v>0.7818314824680298</c:v>
                </c:pt>
                <c:pt idx="61">
                  <c:v>0.7818314824680298</c:v>
                </c:pt>
                <c:pt idx="62">
                  <c:v>0.7818314824680298</c:v>
                </c:pt>
                <c:pt idx="63">
                  <c:v>0.7818314824680298</c:v>
                </c:pt>
                <c:pt idx="64">
                  <c:v>0.7818314824680298</c:v>
                </c:pt>
                <c:pt idx="65">
                  <c:v>0.7818314824680298</c:v>
                </c:pt>
                <c:pt idx="66">
                  <c:v>0.7818314824680298</c:v>
                </c:pt>
                <c:pt idx="67">
                  <c:v>0.7818314824680298</c:v>
                </c:pt>
                <c:pt idx="68">
                  <c:v>0.7818314824680298</c:v>
                </c:pt>
                <c:pt idx="69">
                  <c:v>0.7818314824680298</c:v>
                </c:pt>
                <c:pt idx="70">
                  <c:v>0.7818314824680298</c:v>
                </c:pt>
                <c:pt idx="71">
                  <c:v>0.7818314824680298</c:v>
                </c:pt>
                <c:pt idx="72">
                  <c:v>0.7818314824680298</c:v>
                </c:pt>
                <c:pt idx="73">
                  <c:v>0.7818314824680298</c:v>
                </c:pt>
                <c:pt idx="74">
                  <c:v>0.7818314824680298</c:v>
                </c:pt>
                <c:pt idx="75">
                  <c:v>0.7818314824680298</c:v>
                </c:pt>
                <c:pt idx="76">
                  <c:v>0.7818314824680298</c:v>
                </c:pt>
                <c:pt idx="77">
                  <c:v>0.7818314824680298</c:v>
                </c:pt>
                <c:pt idx="78">
                  <c:v>0.7818314824680298</c:v>
                </c:pt>
                <c:pt idx="79">
                  <c:v>0.7818314824680298</c:v>
                </c:pt>
                <c:pt idx="80">
                  <c:v>0.7818314824680298</c:v>
                </c:pt>
                <c:pt idx="81">
                  <c:v>0.7818314824680298</c:v>
                </c:pt>
                <c:pt idx="82">
                  <c:v>0.7818314824680298</c:v>
                </c:pt>
                <c:pt idx="83">
                  <c:v>0.7818314824680298</c:v>
                </c:pt>
                <c:pt idx="84">
                  <c:v>0.7818314824680298</c:v>
                </c:pt>
                <c:pt idx="85">
                  <c:v>0.7818314824680298</c:v>
                </c:pt>
                <c:pt idx="86">
                  <c:v>0.7818314824680298</c:v>
                </c:pt>
                <c:pt idx="87">
                  <c:v>0.7818314824680298</c:v>
                </c:pt>
                <c:pt idx="88">
                  <c:v>0.7818314824680298</c:v>
                </c:pt>
                <c:pt idx="89">
                  <c:v>0.7818314824680298</c:v>
                </c:pt>
                <c:pt idx="90">
                  <c:v>0.7818314824680298</c:v>
                </c:pt>
                <c:pt idx="91">
                  <c:v>0.7818314824680298</c:v>
                </c:pt>
                <c:pt idx="92">
                  <c:v>0.7818314824680298</c:v>
                </c:pt>
                <c:pt idx="93">
                  <c:v>0.7818314824680298</c:v>
                </c:pt>
                <c:pt idx="94">
                  <c:v>0.7818314824680298</c:v>
                </c:pt>
                <c:pt idx="95">
                  <c:v>0.7818314824680298</c:v>
                </c:pt>
                <c:pt idx="96">
                  <c:v>0.7818314824680298</c:v>
                </c:pt>
                <c:pt idx="97">
                  <c:v>0.7818314824680298</c:v>
                </c:pt>
                <c:pt idx="98">
                  <c:v>0.7818314824680298</c:v>
                </c:pt>
                <c:pt idx="99">
                  <c:v>0.7818314824680298</c:v>
                </c:pt>
                <c:pt idx="100">
                  <c:v>0.7818314824680298</c:v>
                </c:pt>
                <c:pt idx="101">
                  <c:v>0.7818314824680298</c:v>
                </c:pt>
                <c:pt idx="102">
                  <c:v>0.7818314824680298</c:v>
                </c:pt>
                <c:pt idx="103">
                  <c:v>0.7818314824680298</c:v>
                </c:pt>
                <c:pt idx="104">
                  <c:v>0.7818314824680298</c:v>
                </c:pt>
                <c:pt idx="105">
                  <c:v>0.7818314824680298</c:v>
                </c:pt>
                <c:pt idx="106">
                  <c:v>0.7818314824680298</c:v>
                </c:pt>
                <c:pt idx="107">
                  <c:v>0.7818314824680298</c:v>
                </c:pt>
                <c:pt idx="108">
                  <c:v>0.7818314824680298</c:v>
                </c:pt>
                <c:pt idx="109">
                  <c:v>0.7818314824680298</c:v>
                </c:pt>
                <c:pt idx="110">
                  <c:v>0.7818314824680298</c:v>
                </c:pt>
                <c:pt idx="111">
                  <c:v>0.7818314824680298</c:v>
                </c:pt>
                <c:pt idx="112">
                  <c:v>0.7818314824680298</c:v>
                </c:pt>
                <c:pt idx="113">
                  <c:v>0.7818314824680298</c:v>
                </c:pt>
                <c:pt idx="114">
                  <c:v>0.7818314824680298</c:v>
                </c:pt>
                <c:pt idx="115">
                  <c:v>0.7818314824680298</c:v>
                </c:pt>
                <c:pt idx="116">
                  <c:v>0.7818314824680298</c:v>
                </c:pt>
                <c:pt idx="117">
                  <c:v>0.7818314824680298</c:v>
                </c:pt>
                <c:pt idx="118">
                  <c:v>0.7818314824680298</c:v>
                </c:pt>
                <c:pt idx="119">
                  <c:v>0.7818314824680298</c:v>
                </c:pt>
                <c:pt idx="120">
                  <c:v>0.7818314824680298</c:v>
                </c:pt>
                <c:pt idx="121">
                  <c:v>0.7818314824680298</c:v>
                </c:pt>
                <c:pt idx="122">
                  <c:v>0.7818314824680298</c:v>
                </c:pt>
                <c:pt idx="123">
                  <c:v>0.7818314824680298</c:v>
                </c:pt>
                <c:pt idx="124">
                  <c:v>0.7818314824680298</c:v>
                </c:pt>
                <c:pt idx="125">
                  <c:v>0.7818314824680298</c:v>
                </c:pt>
                <c:pt idx="126">
                  <c:v>0.7818314824680298</c:v>
                </c:pt>
                <c:pt idx="127">
                  <c:v>0.7818314824680298</c:v>
                </c:pt>
                <c:pt idx="128">
                  <c:v>0.7818314824680298</c:v>
                </c:pt>
                <c:pt idx="129">
                  <c:v>0.7818314824680298</c:v>
                </c:pt>
                <c:pt idx="130">
                  <c:v>0.7818314824680298</c:v>
                </c:pt>
                <c:pt idx="131">
                  <c:v>0.7818314824680298</c:v>
                </c:pt>
                <c:pt idx="132">
                  <c:v>0.7818314824680298</c:v>
                </c:pt>
                <c:pt idx="133">
                  <c:v>0.7818314824680298</c:v>
                </c:pt>
                <c:pt idx="134">
                  <c:v>0.7818314824680298</c:v>
                </c:pt>
                <c:pt idx="135">
                  <c:v>0.7818314824680298</c:v>
                </c:pt>
                <c:pt idx="136">
                  <c:v>0.7818314824680298</c:v>
                </c:pt>
                <c:pt idx="137">
                  <c:v>0.7818314824680298</c:v>
                </c:pt>
                <c:pt idx="138">
                  <c:v>0.7818314824680298</c:v>
                </c:pt>
                <c:pt idx="139">
                  <c:v>0.7818314824680298</c:v>
                </c:pt>
                <c:pt idx="140">
                  <c:v>0.7818314824680298</c:v>
                </c:pt>
                <c:pt idx="141">
                  <c:v>0.7818314824680298</c:v>
                </c:pt>
                <c:pt idx="142">
                  <c:v>0.7818314824680298</c:v>
                </c:pt>
                <c:pt idx="143">
                  <c:v>0.7818314824680298</c:v>
                </c:pt>
                <c:pt idx="144">
                  <c:v>0.7818314824680298</c:v>
                </c:pt>
                <c:pt idx="145">
                  <c:v>0.7818314824680298</c:v>
                </c:pt>
                <c:pt idx="146">
                  <c:v>0.7818314824680298</c:v>
                </c:pt>
                <c:pt idx="147">
                  <c:v>0.7818314824680298</c:v>
                </c:pt>
                <c:pt idx="148">
                  <c:v>0.7818314824680298</c:v>
                </c:pt>
                <c:pt idx="149">
                  <c:v>0.7818314824680298</c:v>
                </c:pt>
                <c:pt idx="150">
                  <c:v>0.7818314824680298</c:v>
                </c:pt>
                <c:pt idx="151">
                  <c:v>0.7818314824680298</c:v>
                </c:pt>
                <c:pt idx="152">
                  <c:v>0.7818314824680298</c:v>
                </c:pt>
                <c:pt idx="153">
                  <c:v>0.7818314824680298</c:v>
                </c:pt>
                <c:pt idx="154">
                  <c:v>0.7818314824680298</c:v>
                </c:pt>
                <c:pt idx="155">
                  <c:v>0.7818314824680298</c:v>
                </c:pt>
                <c:pt idx="156">
                  <c:v>0.7818314824680298</c:v>
                </c:pt>
                <c:pt idx="157">
                  <c:v>0.7818314824680298</c:v>
                </c:pt>
                <c:pt idx="158">
                  <c:v>0.7818314824680298</c:v>
                </c:pt>
                <c:pt idx="159">
                  <c:v>0.7818314824680298</c:v>
                </c:pt>
                <c:pt idx="160">
                  <c:v>0.7818314824680298</c:v>
                </c:pt>
                <c:pt idx="161">
                  <c:v>0.7818314824680298</c:v>
                </c:pt>
                <c:pt idx="162">
                  <c:v>0.7818314824680298</c:v>
                </c:pt>
                <c:pt idx="163">
                  <c:v>0.7818314824680298</c:v>
                </c:pt>
                <c:pt idx="164">
                  <c:v>0.7818314824680298</c:v>
                </c:pt>
                <c:pt idx="165">
                  <c:v>0.7818314824680298</c:v>
                </c:pt>
                <c:pt idx="166">
                  <c:v>0.7818314824680298</c:v>
                </c:pt>
                <c:pt idx="167">
                  <c:v>0.7818314824680298</c:v>
                </c:pt>
                <c:pt idx="168">
                  <c:v>0.7818314824680298</c:v>
                </c:pt>
                <c:pt idx="169">
                  <c:v>0.7818314824680298</c:v>
                </c:pt>
                <c:pt idx="170">
                  <c:v>0.7818314824680298</c:v>
                </c:pt>
                <c:pt idx="171">
                  <c:v>0.7818314824680298</c:v>
                </c:pt>
                <c:pt idx="172">
                  <c:v>0.7818314824680298</c:v>
                </c:pt>
                <c:pt idx="173">
                  <c:v>0.7818314824680298</c:v>
                </c:pt>
                <c:pt idx="174">
                  <c:v>0.7818314824680298</c:v>
                </c:pt>
                <c:pt idx="175">
                  <c:v>0.7818314824680298</c:v>
                </c:pt>
                <c:pt idx="176">
                  <c:v>0.7818314824680298</c:v>
                </c:pt>
                <c:pt idx="177">
                  <c:v>0.7818314824680298</c:v>
                </c:pt>
                <c:pt idx="178">
                  <c:v>0.7818314824680298</c:v>
                </c:pt>
                <c:pt idx="179">
                  <c:v>0.7818314824680298</c:v>
                </c:pt>
                <c:pt idx="180">
                  <c:v>0.7818314824680298</c:v>
                </c:pt>
                <c:pt idx="181">
                  <c:v>0.7818314824680298</c:v>
                </c:pt>
                <c:pt idx="182">
                  <c:v>0.7818314824680298</c:v>
                </c:pt>
                <c:pt idx="183">
                  <c:v>0.7818314824680298</c:v>
                </c:pt>
                <c:pt idx="184">
                  <c:v>0.7818314824680298</c:v>
                </c:pt>
                <c:pt idx="185">
                  <c:v>0.7818314824680298</c:v>
                </c:pt>
                <c:pt idx="186">
                  <c:v>0.7818314824680298</c:v>
                </c:pt>
                <c:pt idx="187">
                  <c:v>0.7818314824680298</c:v>
                </c:pt>
                <c:pt idx="188">
                  <c:v>0.7818314824680298</c:v>
                </c:pt>
                <c:pt idx="189">
                  <c:v>0.7818314824680298</c:v>
                </c:pt>
                <c:pt idx="190">
                  <c:v>0.7818314824680298</c:v>
                </c:pt>
                <c:pt idx="191">
                  <c:v>0.7818314824680298</c:v>
                </c:pt>
                <c:pt idx="192">
                  <c:v>0.7818314824680298</c:v>
                </c:pt>
                <c:pt idx="193">
                  <c:v>0.7818314824680298</c:v>
                </c:pt>
                <c:pt idx="194">
                  <c:v>0.7818314824680298</c:v>
                </c:pt>
                <c:pt idx="195">
                  <c:v>0.7818314824680298</c:v>
                </c:pt>
                <c:pt idx="196">
                  <c:v>0.7818314824680298</c:v>
                </c:pt>
                <c:pt idx="197">
                  <c:v>0.7818314824680298</c:v>
                </c:pt>
                <c:pt idx="198">
                  <c:v>0.7818314824680298</c:v>
                </c:pt>
                <c:pt idx="199">
                  <c:v>0.7818314824680298</c:v>
                </c:pt>
                <c:pt idx="200">
                  <c:v>0.7818314824680298</c:v>
                </c:pt>
                <c:pt idx="201">
                  <c:v>0.7818314824680298</c:v>
                </c:pt>
                <c:pt idx="202">
                  <c:v>0.7818314824680298</c:v>
                </c:pt>
                <c:pt idx="203">
                  <c:v>0.7818314824680298</c:v>
                </c:pt>
                <c:pt idx="204">
                  <c:v>0.7818314824680298</c:v>
                </c:pt>
                <c:pt idx="205">
                  <c:v>0.7818314824680298</c:v>
                </c:pt>
                <c:pt idx="206">
                  <c:v>0.7818314824680298</c:v>
                </c:pt>
                <c:pt idx="207">
                  <c:v>0.7818314824680298</c:v>
                </c:pt>
                <c:pt idx="208">
                  <c:v>0.7818314824680298</c:v>
                </c:pt>
                <c:pt idx="209">
                  <c:v>0.7818314824680298</c:v>
                </c:pt>
                <c:pt idx="210">
                  <c:v>0.7818314824680298</c:v>
                </c:pt>
                <c:pt idx="211">
                  <c:v>0.7818314824680298</c:v>
                </c:pt>
                <c:pt idx="212">
                  <c:v>0.7818314824680298</c:v>
                </c:pt>
                <c:pt idx="213">
                  <c:v>0.7818314824680298</c:v>
                </c:pt>
                <c:pt idx="214">
                  <c:v>0.7818314824680298</c:v>
                </c:pt>
                <c:pt idx="215">
                  <c:v>0.7818314824680298</c:v>
                </c:pt>
                <c:pt idx="216">
                  <c:v>0.7818314824680298</c:v>
                </c:pt>
                <c:pt idx="217">
                  <c:v>0.7818314824680298</c:v>
                </c:pt>
                <c:pt idx="218">
                  <c:v>0.7818314824680298</c:v>
                </c:pt>
                <c:pt idx="219">
                  <c:v>0.7818314824680298</c:v>
                </c:pt>
                <c:pt idx="220">
                  <c:v>0.7818314824680298</c:v>
                </c:pt>
                <c:pt idx="221">
                  <c:v>0.7818314824680298</c:v>
                </c:pt>
                <c:pt idx="222">
                  <c:v>0.7818314824680298</c:v>
                </c:pt>
                <c:pt idx="223">
                  <c:v>0.7818314824680298</c:v>
                </c:pt>
                <c:pt idx="224">
                  <c:v>0.7818314824680298</c:v>
                </c:pt>
                <c:pt idx="225">
                  <c:v>0.7818314824680298</c:v>
                </c:pt>
                <c:pt idx="226">
                  <c:v>0.7818314824680298</c:v>
                </c:pt>
                <c:pt idx="227">
                  <c:v>0.7818314824680298</c:v>
                </c:pt>
                <c:pt idx="228">
                  <c:v>0.7818314824680298</c:v>
                </c:pt>
                <c:pt idx="229">
                  <c:v>0.7818314824680298</c:v>
                </c:pt>
                <c:pt idx="230">
                  <c:v>0.7818314824680298</c:v>
                </c:pt>
                <c:pt idx="231">
                  <c:v>0.7818314824680298</c:v>
                </c:pt>
                <c:pt idx="232">
                  <c:v>0.7818314824680298</c:v>
                </c:pt>
                <c:pt idx="233">
                  <c:v>0.7818314824680298</c:v>
                </c:pt>
                <c:pt idx="234">
                  <c:v>0.7818314824680298</c:v>
                </c:pt>
                <c:pt idx="235">
                  <c:v>0.7818314824680298</c:v>
                </c:pt>
                <c:pt idx="236">
                  <c:v>0.7818314824680298</c:v>
                </c:pt>
                <c:pt idx="237">
                  <c:v>0.7818314824680298</c:v>
                </c:pt>
                <c:pt idx="238">
                  <c:v>0.7818314824680298</c:v>
                </c:pt>
                <c:pt idx="239">
                  <c:v>0.7818314824680298</c:v>
                </c:pt>
                <c:pt idx="240">
                  <c:v>0.7818314824680298</c:v>
                </c:pt>
                <c:pt idx="241">
                  <c:v>0.7818314824680298</c:v>
                </c:pt>
                <c:pt idx="242">
                  <c:v>0.7818314824680298</c:v>
                </c:pt>
                <c:pt idx="243">
                  <c:v>0.7818314824680298</c:v>
                </c:pt>
                <c:pt idx="244">
                  <c:v>0.7818314824680298</c:v>
                </c:pt>
                <c:pt idx="245">
                  <c:v>0.7818314824680298</c:v>
                </c:pt>
                <c:pt idx="246">
                  <c:v>0.7818314824680298</c:v>
                </c:pt>
                <c:pt idx="247">
                  <c:v>0.7818314824680298</c:v>
                </c:pt>
                <c:pt idx="248">
                  <c:v>0.7818314824680298</c:v>
                </c:pt>
                <c:pt idx="249">
                  <c:v>0.7818314824680298</c:v>
                </c:pt>
                <c:pt idx="250">
                  <c:v>0.7818314824680298</c:v>
                </c:pt>
                <c:pt idx="251">
                  <c:v>0.7818314824680298</c:v>
                </c:pt>
                <c:pt idx="252">
                  <c:v>0.7818314824680298</c:v>
                </c:pt>
                <c:pt idx="253">
                  <c:v>0.7818314824680298</c:v>
                </c:pt>
                <c:pt idx="254">
                  <c:v>0.7818314824680298</c:v>
                </c:pt>
                <c:pt idx="255">
                  <c:v>0.7818314824680298</c:v>
                </c:pt>
                <c:pt idx="256">
                  <c:v>0.7818314824680298</c:v>
                </c:pt>
                <c:pt idx="257">
                  <c:v>0.7818314824680298</c:v>
                </c:pt>
                <c:pt idx="258">
                  <c:v>0.7818314824680298</c:v>
                </c:pt>
                <c:pt idx="259">
                  <c:v>0.7818314824680298</c:v>
                </c:pt>
                <c:pt idx="260">
                  <c:v>0.7818314824680298</c:v>
                </c:pt>
                <c:pt idx="261">
                  <c:v>0.7818314824680298</c:v>
                </c:pt>
                <c:pt idx="262">
                  <c:v>0.7818314824680298</c:v>
                </c:pt>
                <c:pt idx="263">
                  <c:v>0.7818314824680298</c:v>
                </c:pt>
                <c:pt idx="264">
                  <c:v>0.7818314824680298</c:v>
                </c:pt>
                <c:pt idx="265">
                  <c:v>0.7818314824680298</c:v>
                </c:pt>
                <c:pt idx="266">
                  <c:v>0.7818314824680298</c:v>
                </c:pt>
                <c:pt idx="267">
                  <c:v>0.7818314824680298</c:v>
                </c:pt>
                <c:pt idx="268">
                  <c:v>0.7818314824680298</c:v>
                </c:pt>
                <c:pt idx="269">
                  <c:v>0.7818314824680298</c:v>
                </c:pt>
                <c:pt idx="270">
                  <c:v>0.7818314824680298</c:v>
                </c:pt>
                <c:pt idx="271">
                  <c:v>0.7818314824680298</c:v>
                </c:pt>
                <c:pt idx="272">
                  <c:v>0.7818314824680298</c:v>
                </c:pt>
                <c:pt idx="273">
                  <c:v>0.7818314824680298</c:v>
                </c:pt>
                <c:pt idx="274">
                  <c:v>0.7818314824680298</c:v>
                </c:pt>
                <c:pt idx="275">
                  <c:v>0.7818314824680298</c:v>
                </c:pt>
                <c:pt idx="276">
                  <c:v>0.7818314824680298</c:v>
                </c:pt>
                <c:pt idx="277">
                  <c:v>0.7818314824680298</c:v>
                </c:pt>
                <c:pt idx="278">
                  <c:v>0.7818314824680298</c:v>
                </c:pt>
                <c:pt idx="279">
                  <c:v>0.7818314824680298</c:v>
                </c:pt>
                <c:pt idx="280">
                  <c:v>0.7818314824680298</c:v>
                </c:pt>
                <c:pt idx="281">
                  <c:v>0.7818314824680298</c:v>
                </c:pt>
                <c:pt idx="282">
                  <c:v>0.7818314824680298</c:v>
                </c:pt>
                <c:pt idx="283">
                  <c:v>0.7818314824680298</c:v>
                </c:pt>
                <c:pt idx="284">
                  <c:v>0.7818314824680298</c:v>
                </c:pt>
                <c:pt idx="285">
                  <c:v>0.7818314824680298</c:v>
                </c:pt>
                <c:pt idx="286">
                  <c:v>0.7818314824680298</c:v>
                </c:pt>
                <c:pt idx="287">
                  <c:v>0.7818314824680298</c:v>
                </c:pt>
                <c:pt idx="288">
                  <c:v>0.7818314824680298</c:v>
                </c:pt>
                <c:pt idx="289">
                  <c:v>0.7818314824680298</c:v>
                </c:pt>
                <c:pt idx="290">
                  <c:v>0.7818314824680298</c:v>
                </c:pt>
                <c:pt idx="291">
                  <c:v>0.7818314824680298</c:v>
                </c:pt>
                <c:pt idx="292">
                  <c:v>0.7818314824680298</c:v>
                </c:pt>
                <c:pt idx="293">
                  <c:v>0.7818314824680298</c:v>
                </c:pt>
                <c:pt idx="294">
                  <c:v>0.7818314824680298</c:v>
                </c:pt>
                <c:pt idx="295">
                  <c:v>0.7818314824680298</c:v>
                </c:pt>
                <c:pt idx="296">
                  <c:v>0.7818314824680298</c:v>
                </c:pt>
                <c:pt idx="297">
                  <c:v>0.7818314824680298</c:v>
                </c:pt>
                <c:pt idx="298">
                  <c:v>0.7818314824680298</c:v>
                </c:pt>
                <c:pt idx="299">
                  <c:v>0.7818314824680298</c:v>
                </c:pt>
                <c:pt idx="300">
                  <c:v>0.7818314824680298</c:v>
                </c:pt>
                <c:pt idx="301">
                  <c:v>0.7818314824680298</c:v>
                </c:pt>
                <c:pt idx="302">
                  <c:v>0.7818314824680298</c:v>
                </c:pt>
                <c:pt idx="303">
                  <c:v>0.7818314824680298</c:v>
                </c:pt>
                <c:pt idx="304">
                  <c:v>0.7818314824680298</c:v>
                </c:pt>
                <c:pt idx="305">
                  <c:v>0.7818314824680298</c:v>
                </c:pt>
                <c:pt idx="306">
                  <c:v>0.7818314824680298</c:v>
                </c:pt>
                <c:pt idx="307">
                  <c:v>0.7818314824680298</c:v>
                </c:pt>
                <c:pt idx="308">
                  <c:v>0.7818314824680298</c:v>
                </c:pt>
                <c:pt idx="309">
                  <c:v>0.7818314824680298</c:v>
                </c:pt>
                <c:pt idx="310">
                  <c:v>0.7818314824680298</c:v>
                </c:pt>
                <c:pt idx="311">
                  <c:v>0.7818314824680298</c:v>
                </c:pt>
                <c:pt idx="312">
                  <c:v>0.7818314824680298</c:v>
                </c:pt>
                <c:pt idx="313">
                  <c:v>0.7818314824680298</c:v>
                </c:pt>
                <c:pt idx="314">
                  <c:v>0.7818314824680298</c:v>
                </c:pt>
                <c:pt idx="315">
                  <c:v>0.7818314824680298</c:v>
                </c:pt>
                <c:pt idx="316">
                  <c:v>0.7818314824680298</c:v>
                </c:pt>
                <c:pt idx="317">
                  <c:v>0.7818314824680298</c:v>
                </c:pt>
                <c:pt idx="318">
                  <c:v>0.7818314824680298</c:v>
                </c:pt>
                <c:pt idx="319">
                  <c:v>0.7818314824680298</c:v>
                </c:pt>
                <c:pt idx="320">
                  <c:v>0.7818314824680298</c:v>
                </c:pt>
                <c:pt idx="321">
                  <c:v>0.7818314824680298</c:v>
                </c:pt>
                <c:pt idx="322">
                  <c:v>0.7818314824680298</c:v>
                </c:pt>
                <c:pt idx="323">
                  <c:v>0.7818314824680298</c:v>
                </c:pt>
                <c:pt idx="324">
                  <c:v>0.7818314824680298</c:v>
                </c:pt>
                <c:pt idx="325">
                  <c:v>0.7818314824680298</c:v>
                </c:pt>
                <c:pt idx="326">
                  <c:v>0.7818314824680298</c:v>
                </c:pt>
                <c:pt idx="327">
                  <c:v>0.7818314824680298</c:v>
                </c:pt>
                <c:pt idx="328">
                  <c:v>0.7818314824680298</c:v>
                </c:pt>
                <c:pt idx="329">
                  <c:v>0.7818314824680298</c:v>
                </c:pt>
                <c:pt idx="330">
                  <c:v>0.7818314824680298</c:v>
                </c:pt>
                <c:pt idx="331">
                  <c:v>0.7818314824680298</c:v>
                </c:pt>
                <c:pt idx="332">
                  <c:v>0.7818314824680298</c:v>
                </c:pt>
                <c:pt idx="333">
                  <c:v>0.7818314824680298</c:v>
                </c:pt>
                <c:pt idx="334">
                  <c:v>0.7818314824680298</c:v>
                </c:pt>
                <c:pt idx="335">
                  <c:v>0.7818314824680298</c:v>
                </c:pt>
                <c:pt idx="336">
                  <c:v>0.7818314824680298</c:v>
                </c:pt>
                <c:pt idx="337">
                  <c:v>0.7818314824680298</c:v>
                </c:pt>
                <c:pt idx="338">
                  <c:v>0.7818314824680298</c:v>
                </c:pt>
                <c:pt idx="339">
                  <c:v>0.7818314824680298</c:v>
                </c:pt>
                <c:pt idx="340">
                  <c:v>0.7818314824680298</c:v>
                </c:pt>
                <c:pt idx="341">
                  <c:v>0.7818314824680298</c:v>
                </c:pt>
                <c:pt idx="342">
                  <c:v>0.7818314824680298</c:v>
                </c:pt>
                <c:pt idx="343">
                  <c:v>0.7818314824680298</c:v>
                </c:pt>
                <c:pt idx="344">
                  <c:v>0.7818314824680298</c:v>
                </c:pt>
                <c:pt idx="345">
                  <c:v>0.7818314824680298</c:v>
                </c:pt>
                <c:pt idx="346">
                  <c:v>0.7818314824680298</c:v>
                </c:pt>
                <c:pt idx="347">
                  <c:v>0.7818314824680298</c:v>
                </c:pt>
                <c:pt idx="348">
                  <c:v>0.7818314824680298</c:v>
                </c:pt>
                <c:pt idx="349">
                  <c:v>0.7818314824680298</c:v>
                </c:pt>
                <c:pt idx="350">
                  <c:v>0.7818314824680298</c:v>
                </c:pt>
                <c:pt idx="351">
                  <c:v>0.7818314824680298</c:v>
                </c:pt>
                <c:pt idx="352">
                  <c:v>0.7818314824680298</c:v>
                </c:pt>
                <c:pt idx="353">
                  <c:v>0.7818314824680298</c:v>
                </c:pt>
                <c:pt idx="354">
                  <c:v>0.7818314824680298</c:v>
                </c:pt>
                <c:pt idx="355">
                  <c:v>0.7818314824680298</c:v>
                </c:pt>
                <c:pt idx="356">
                  <c:v>0.7818314824680298</c:v>
                </c:pt>
                <c:pt idx="357">
                  <c:v>0.7818314824680298</c:v>
                </c:pt>
                <c:pt idx="358">
                  <c:v>0.7818314824680298</c:v>
                </c:pt>
                <c:pt idx="359">
                  <c:v>0.7818314824680298</c:v>
                </c:pt>
                <c:pt idx="360">
                  <c:v>0.7818314824680298</c:v>
                </c:pt>
                <c:pt idx="361">
                  <c:v>0.7818314824680298</c:v>
                </c:pt>
                <c:pt idx="362">
                  <c:v>0.7818314824680298</c:v>
                </c:pt>
                <c:pt idx="363">
                  <c:v>0.7818314824680298</c:v>
                </c:pt>
                <c:pt idx="364">
                  <c:v>0.7818314824680298</c:v>
                </c:pt>
                <c:pt idx="365">
                  <c:v>0.7818314824680298</c:v>
                </c:pt>
                <c:pt idx="366">
                  <c:v>0.7818314824680298</c:v>
                </c:pt>
                <c:pt idx="367">
                  <c:v>0.7818314824680298</c:v>
                </c:pt>
                <c:pt idx="368">
                  <c:v>0.7818314824680298</c:v>
                </c:pt>
                <c:pt idx="369">
                  <c:v>0.7818314824680298</c:v>
                </c:pt>
                <c:pt idx="370">
                  <c:v>0.7818314824680298</c:v>
                </c:pt>
                <c:pt idx="371">
                  <c:v>0.7818314824680298</c:v>
                </c:pt>
                <c:pt idx="372">
                  <c:v>0.7818314824680298</c:v>
                </c:pt>
                <c:pt idx="373">
                  <c:v>0.7818314824680298</c:v>
                </c:pt>
                <c:pt idx="374">
                  <c:v>0.7818314824680298</c:v>
                </c:pt>
                <c:pt idx="375">
                  <c:v>0.7818314824680298</c:v>
                </c:pt>
                <c:pt idx="376">
                  <c:v>0.7818314824680298</c:v>
                </c:pt>
                <c:pt idx="377">
                  <c:v>0.7818314824680298</c:v>
                </c:pt>
                <c:pt idx="378">
                  <c:v>0.7818314824680298</c:v>
                </c:pt>
                <c:pt idx="379">
                  <c:v>0.7818314824680298</c:v>
                </c:pt>
                <c:pt idx="380">
                  <c:v>0.7818314824680298</c:v>
                </c:pt>
                <c:pt idx="381">
                  <c:v>0.7818314824680298</c:v>
                </c:pt>
                <c:pt idx="382">
                  <c:v>0.7818314824680298</c:v>
                </c:pt>
                <c:pt idx="383">
                  <c:v>0.7818314824680298</c:v>
                </c:pt>
                <c:pt idx="384">
                  <c:v>0.7818314824680298</c:v>
                </c:pt>
                <c:pt idx="385">
                  <c:v>0.7818314824680298</c:v>
                </c:pt>
                <c:pt idx="386">
                  <c:v>0.7818314824680298</c:v>
                </c:pt>
                <c:pt idx="387">
                  <c:v>0.7818314824680298</c:v>
                </c:pt>
                <c:pt idx="388">
                  <c:v>0.7818314824680298</c:v>
                </c:pt>
                <c:pt idx="389">
                  <c:v>0.7818314824680298</c:v>
                </c:pt>
                <c:pt idx="390">
                  <c:v>0.7818314824680298</c:v>
                </c:pt>
                <c:pt idx="391">
                  <c:v>0.7818314824680298</c:v>
                </c:pt>
                <c:pt idx="392">
                  <c:v>0.7818314824680298</c:v>
                </c:pt>
                <c:pt idx="393">
                  <c:v>0.7818314824680298</c:v>
                </c:pt>
                <c:pt idx="394">
                  <c:v>0.7818314824680298</c:v>
                </c:pt>
                <c:pt idx="395">
                  <c:v>0.7818314824680298</c:v>
                </c:pt>
                <c:pt idx="396">
                  <c:v>0.7818314824680298</c:v>
                </c:pt>
                <c:pt idx="397">
                  <c:v>0.7818314824680298</c:v>
                </c:pt>
                <c:pt idx="398">
                  <c:v>0.7818314824680298</c:v>
                </c:pt>
                <c:pt idx="399">
                  <c:v>0.7818314824680298</c:v>
                </c:pt>
                <c:pt idx="400">
                  <c:v>0.7818314824680298</c:v>
                </c:pt>
                <c:pt idx="401">
                  <c:v>0.7818314824680298</c:v>
                </c:pt>
                <c:pt idx="402">
                  <c:v>0.7818314824680298</c:v>
                </c:pt>
                <c:pt idx="403">
                  <c:v>0.7818314824680298</c:v>
                </c:pt>
                <c:pt idx="404">
                  <c:v>0.7818314824680298</c:v>
                </c:pt>
                <c:pt idx="405">
                  <c:v>0.7818314824680298</c:v>
                </c:pt>
                <c:pt idx="406">
                  <c:v>0.7818314824680298</c:v>
                </c:pt>
                <c:pt idx="407">
                  <c:v>0.7818314824680298</c:v>
                </c:pt>
                <c:pt idx="408">
                  <c:v>0.7818314824680298</c:v>
                </c:pt>
                <c:pt idx="409">
                  <c:v>0.7818314824680298</c:v>
                </c:pt>
                <c:pt idx="410">
                  <c:v>0.7818314824680298</c:v>
                </c:pt>
                <c:pt idx="411">
                  <c:v>0.7818314824680298</c:v>
                </c:pt>
                <c:pt idx="412">
                  <c:v>0.7818314824680298</c:v>
                </c:pt>
                <c:pt idx="413">
                  <c:v>0.7818314824680298</c:v>
                </c:pt>
                <c:pt idx="414">
                  <c:v>0.7818314824680298</c:v>
                </c:pt>
                <c:pt idx="415">
                  <c:v>0.7818314824680298</c:v>
                </c:pt>
                <c:pt idx="416">
                  <c:v>0.7818314824680298</c:v>
                </c:pt>
                <c:pt idx="417">
                  <c:v>0.7818314824680298</c:v>
                </c:pt>
                <c:pt idx="418">
                  <c:v>0.7818314824680298</c:v>
                </c:pt>
                <c:pt idx="419">
                  <c:v>0.7818314824680298</c:v>
                </c:pt>
                <c:pt idx="420">
                  <c:v>0.7818314824680298</c:v>
                </c:pt>
                <c:pt idx="421">
                  <c:v>0.7818314824680298</c:v>
                </c:pt>
                <c:pt idx="422">
                  <c:v>0.7818314824680298</c:v>
                </c:pt>
                <c:pt idx="423">
                  <c:v>0.7818314824680298</c:v>
                </c:pt>
                <c:pt idx="424">
                  <c:v>0.7818314824680298</c:v>
                </c:pt>
                <c:pt idx="425">
                  <c:v>0.7818314824680298</c:v>
                </c:pt>
                <c:pt idx="426">
                  <c:v>0.7818314824680298</c:v>
                </c:pt>
                <c:pt idx="427">
                  <c:v>0.7818314824680298</c:v>
                </c:pt>
                <c:pt idx="428">
                  <c:v>0.7818314824680298</c:v>
                </c:pt>
                <c:pt idx="429">
                  <c:v>0.7818314824680298</c:v>
                </c:pt>
                <c:pt idx="430">
                  <c:v>0.7818314824680298</c:v>
                </c:pt>
                <c:pt idx="431">
                  <c:v>0.7818314824680298</c:v>
                </c:pt>
                <c:pt idx="432">
                  <c:v>0.7818314824680298</c:v>
                </c:pt>
                <c:pt idx="433">
                  <c:v>0.7818314824680298</c:v>
                </c:pt>
                <c:pt idx="434">
                  <c:v>0.7818314824680298</c:v>
                </c:pt>
                <c:pt idx="435">
                  <c:v>0.7818314824680298</c:v>
                </c:pt>
                <c:pt idx="436">
                  <c:v>0.7818314824680298</c:v>
                </c:pt>
                <c:pt idx="437">
                  <c:v>0.7818314824680298</c:v>
                </c:pt>
                <c:pt idx="438">
                  <c:v>0.7818314824680298</c:v>
                </c:pt>
                <c:pt idx="439">
                  <c:v>0.7818314824680298</c:v>
                </c:pt>
                <c:pt idx="440">
                  <c:v>0.7818314824680298</c:v>
                </c:pt>
                <c:pt idx="441">
                  <c:v>0.7818314824680298</c:v>
                </c:pt>
                <c:pt idx="442">
                  <c:v>0.7818314824680298</c:v>
                </c:pt>
                <c:pt idx="443">
                  <c:v>0.7818314824680298</c:v>
                </c:pt>
                <c:pt idx="444">
                  <c:v>0.7818314824680298</c:v>
                </c:pt>
                <c:pt idx="445">
                  <c:v>0.7818314824680298</c:v>
                </c:pt>
                <c:pt idx="446">
                  <c:v>0.7818314824680298</c:v>
                </c:pt>
                <c:pt idx="447">
                  <c:v>0.7818314824680298</c:v>
                </c:pt>
                <c:pt idx="448">
                  <c:v>0.7818314824680298</c:v>
                </c:pt>
                <c:pt idx="449">
                  <c:v>0.7818314824680298</c:v>
                </c:pt>
                <c:pt idx="450">
                  <c:v>0.7818314824680298</c:v>
                </c:pt>
                <c:pt idx="451">
                  <c:v>0.7818314824680298</c:v>
                </c:pt>
                <c:pt idx="452">
                  <c:v>0.7818314824680298</c:v>
                </c:pt>
                <c:pt idx="453">
                  <c:v>0.7818314824680298</c:v>
                </c:pt>
                <c:pt idx="454">
                  <c:v>0.7818314824680298</c:v>
                </c:pt>
                <c:pt idx="455">
                  <c:v>0.7818314824680298</c:v>
                </c:pt>
                <c:pt idx="456">
                  <c:v>0.7818314824680298</c:v>
                </c:pt>
                <c:pt idx="457">
                  <c:v>0.7818314824680298</c:v>
                </c:pt>
                <c:pt idx="458">
                  <c:v>0.7818314824680298</c:v>
                </c:pt>
                <c:pt idx="459">
                  <c:v>0.7818314824680298</c:v>
                </c:pt>
                <c:pt idx="460">
                  <c:v>0.7818314824680298</c:v>
                </c:pt>
                <c:pt idx="461">
                  <c:v>0.7818314824680298</c:v>
                </c:pt>
                <c:pt idx="462">
                  <c:v>0.7818314824680298</c:v>
                </c:pt>
                <c:pt idx="463">
                  <c:v>0.7818314824680298</c:v>
                </c:pt>
                <c:pt idx="464">
                  <c:v>0.7818314824680298</c:v>
                </c:pt>
                <c:pt idx="465">
                  <c:v>0.7818314824680298</c:v>
                </c:pt>
                <c:pt idx="466">
                  <c:v>0.7818314824680298</c:v>
                </c:pt>
                <c:pt idx="467">
                  <c:v>0.7818314824680298</c:v>
                </c:pt>
                <c:pt idx="468">
                  <c:v>0.7818314824680298</c:v>
                </c:pt>
                <c:pt idx="469">
                  <c:v>0.7818314824680298</c:v>
                </c:pt>
                <c:pt idx="470">
                  <c:v>0.7818314824680298</c:v>
                </c:pt>
                <c:pt idx="471">
                  <c:v>0.7818314824680298</c:v>
                </c:pt>
                <c:pt idx="472">
                  <c:v>0.7818314824680298</c:v>
                </c:pt>
                <c:pt idx="473">
                  <c:v>0.7818314824680298</c:v>
                </c:pt>
                <c:pt idx="474">
                  <c:v>0.7818314824680298</c:v>
                </c:pt>
                <c:pt idx="475">
                  <c:v>0.7818314824680298</c:v>
                </c:pt>
                <c:pt idx="476">
                  <c:v>0.7818314824680298</c:v>
                </c:pt>
                <c:pt idx="477">
                  <c:v>0.7818314824680298</c:v>
                </c:pt>
                <c:pt idx="478">
                  <c:v>0.7818314824680298</c:v>
                </c:pt>
                <c:pt idx="479">
                  <c:v>0.7818314824680298</c:v>
                </c:pt>
                <c:pt idx="480">
                  <c:v>0.7818314824680298</c:v>
                </c:pt>
                <c:pt idx="481">
                  <c:v>0.7818314824680298</c:v>
                </c:pt>
                <c:pt idx="482">
                  <c:v>0.7818314824680298</c:v>
                </c:pt>
                <c:pt idx="483">
                  <c:v>0.7818314824680298</c:v>
                </c:pt>
                <c:pt idx="484">
                  <c:v>0.7818314824680298</c:v>
                </c:pt>
                <c:pt idx="485">
                  <c:v>0.7818314824680298</c:v>
                </c:pt>
                <c:pt idx="486">
                  <c:v>0.7818314824680298</c:v>
                </c:pt>
                <c:pt idx="487">
                  <c:v>0.7818314824680298</c:v>
                </c:pt>
                <c:pt idx="488">
                  <c:v>0.7818314824680298</c:v>
                </c:pt>
                <c:pt idx="489">
                  <c:v>0.7818314824680298</c:v>
                </c:pt>
                <c:pt idx="490">
                  <c:v>0.7818314824680298</c:v>
                </c:pt>
                <c:pt idx="491">
                  <c:v>0.7818314824680298</c:v>
                </c:pt>
                <c:pt idx="492">
                  <c:v>0.7818314824680298</c:v>
                </c:pt>
                <c:pt idx="493">
                  <c:v>0.7818314824680298</c:v>
                </c:pt>
                <c:pt idx="494">
                  <c:v>0.7818314824680298</c:v>
                </c:pt>
                <c:pt idx="495">
                  <c:v>0.7818314824680298</c:v>
                </c:pt>
                <c:pt idx="496">
                  <c:v>0.7818314824680298</c:v>
                </c:pt>
                <c:pt idx="497">
                  <c:v>0.7818314824680298</c:v>
                </c:pt>
                <c:pt idx="498">
                  <c:v>0.7818314824680298</c:v>
                </c:pt>
                <c:pt idx="499">
                  <c:v>0.7818314824680298</c:v>
                </c:pt>
                <c:pt idx="500">
                  <c:v>0.7818314824680298</c:v>
                </c:pt>
                <c:pt idx="501">
                  <c:v>0.7818314824680298</c:v>
                </c:pt>
                <c:pt idx="502">
                  <c:v>0.7818314824680298</c:v>
                </c:pt>
                <c:pt idx="503">
                  <c:v>0.7818314824680298</c:v>
                </c:pt>
                <c:pt idx="504">
                  <c:v>0.7818314824680298</c:v>
                </c:pt>
                <c:pt idx="505">
                  <c:v>0.7818314824680298</c:v>
                </c:pt>
                <c:pt idx="506">
                  <c:v>0.7818314824680298</c:v>
                </c:pt>
                <c:pt idx="507">
                  <c:v>0.7818314824680298</c:v>
                </c:pt>
                <c:pt idx="508">
                  <c:v>0.7818314824680298</c:v>
                </c:pt>
                <c:pt idx="509">
                  <c:v>0.7818314824680298</c:v>
                </c:pt>
                <c:pt idx="510">
                  <c:v>0.7818314824680298</c:v>
                </c:pt>
                <c:pt idx="511">
                  <c:v>0.7818314824680298</c:v>
                </c:pt>
                <c:pt idx="512">
                  <c:v>0.7818314824680298</c:v>
                </c:pt>
                <c:pt idx="513">
                  <c:v>0.7818314824680298</c:v>
                </c:pt>
                <c:pt idx="514">
                  <c:v>0.7818314824680298</c:v>
                </c:pt>
                <c:pt idx="515">
                  <c:v>0.7818314824680298</c:v>
                </c:pt>
                <c:pt idx="516">
                  <c:v>0.7818314824680298</c:v>
                </c:pt>
                <c:pt idx="517">
                  <c:v>0.7818314824680298</c:v>
                </c:pt>
                <c:pt idx="518">
                  <c:v>0.7818314824680298</c:v>
                </c:pt>
                <c:pt idx="519">
                  <c:v>0.7818314824680298</c:v>
                </c:pt>
                <c:pt idx="520">
                  <c:v>0.7818314824680298</c:v>
                </c:pt>
                <c:pt idx="521">
                  <c:v>0.7818314824680298</c:v>
                </c:pt>
                <c:pt idx="522">
                  <c:v>0.7818314824680298</c:v>
                </c:pt>
                <c:pt idx="523">
                  <c:v>0.7818314824680298</c:v>
                </c:pt>
                <c:pt idx="524">
                  <c:v>0.7818314824680298</c:v>
                </c:pt>
                <c:pt idx="525">
                  <c:v>0.7818314824680298</c:v>
                </c:pt>
                <c:pt idx="526">
                  <c:v>0.7818314824680298</c:v>
                </c:pt>
                <c:pt idx="527">
                  <c:v>0.7818314824680298</c:v>
                </c:pt>
                <c:pt idx="528">
                  <c:v>0.7818314824680298</c:v>
                </c:pt>
                <c:pt idx="529">
                  <c:v>0.7818314824680298</c:v>
                </c:pt>
                <c:pt idx="530">
                  <c:v>0.7818314824680298</c:v>
                </c:pt>
                <c:pt idx="531">
                  <c:v>0.7818314824680298</c:v>
                </c:pt>
                <c:pt idx="532">
                  <c:v>0.7818314824680298</c:v>
                </c:pt>
                <c:pt idx="533">
                  <c:v>0.7818314824680298</c:v>
                </c:pt>
                <c:pt idx="534">
                  <c:v>0.7818314824680298</c:v>
                </c:pt>
                <c:pt idx="535">
                  <c:v>0.7818314824680298</c:v>
                </c:pt>
                <c:pt idx="536">
                  <c:v>0.7818314824680298</c:v>
                </c:pt>
                <c:pt idx="537">
                  <c:v>0.7818314824680298</c:v>
                </c:pt>
                <c:pt idx="538">
                  <c:v>0.7818314824680298</c:v>
                </c:pt>
                <c:pt idx="539">
                  <c:v>0.7818314824680298</c:v>
                </c:pt>
                <c:pt idx="540">
                  <c:v>0.7818314824680298</c:v>
                </c:pt>
                <c:pt idx="541">
                  <c:v>0.7818314824680298</c:v>
                </c:pt>
                <c:pt idx="542">
                  <c:v>0.7818314824680298</c:v>
                </c:pt>
                <c:pt idx="543">
                  <c:v>0.7818314824680298</c:v>
                </c:pt>
                <c:pt idx="544">
                  <c:v>0.7818314824680298</c:v>
                </c:pt>
                <c:pt idx="545">
                  <c:v>0.7818314824680298</c:v>
                </c:pt>
                <c:pt idx="546">
                  <c:v>0.7818314824680298</c:v>
                </c:pt>
                <c:pt idx="547">
                  <c:v>0.7818314824680298</c:v>
                </c:pt>
                <c:pt idx="548">
                  <c:v>0.7818314824680298</c:v>
                </c:pt>
                <c:pt idx="549">
                  <c:v>0.7818314824680298</c:v>
                </c:pt>
                <c:pt idx="550">
                  <c:v>0.7818314824680298</c:v>
                </c:pt>
                <c:pt idx="551">
                  <c:v>0.7818314824680298</c:v>
                </c:pt>
                <c:pt idx="552">
                  <c:v>0.7818314824680298</c:v>
                </c:pt>
                <c:pt idx="553">
                  <c:v>0.7818314824680298</c:v>
                </c:pt>
                <c:pt idx="554">
                  <c:v>0.7818314824680298</c:v>
                </c:pt>
                <c:pt idx="555">
                  <c:v>0.7818314824680298</c:v>
                </c:pt>
                <c:pt idx="556">
                  <c:v>0.7818314824680298</c:v>
                </c:pt>
                <c:pt idx="557">
                  <c:v>0.7818314824680298</c:v>
                </c:pt>
                <c:pt idx="558">
                  <c:v>0.7818314824680298</c:v>
                </c:pt>
                <c:pt idx="559">
                  <c:v>0.7818314824680298</c:v>
                </c:pt>
                <c:pt idx="560">
                  <c:v>0.7818314824680298</c:v>
                </c:pt>
                <c:pt idx="561">
                  <c:v>0.7818314824680298</c:v>
                </c:pt>
                <c:pt idx="562">
                  <c:v>0.7818314824680298</c:v>
                </c:pt>
                <c:pt idx="563">
                  <c:v>0.7818314824680298</c:v>
                </c:pt>
                <c:pt idx="564">
                  <c:v>0.7818314824680298</c:v>
                </c:pt>
                <c:pt idx="565">
                  <c:v>0.7818314824680298</c:v>
                </c:pt>
                <c:pt idx="566">
                  <c:v>0.7818314824680298</c:v>
                </c:pt>
                <c:pt idx="567">
                  <c:v>0.7818314824680298</c:v>
                </c:pt>
                <c:pt idx="568">
                  <c:v>0.7818314824680298</c:v>
                </c:pt>
                <c:pt idx="569">
                  <c:v>0.7818314824680298</c:v>
                </c:pt>
                <c:pt idx="570">
                  <c:v>0.7818314824680298</c:v>
                </c:pt>
                <c:pt idx="571">
                  <c:v>0.7818314824680298</c:v>
                </c:pt>
                <c:pt idx="572">
                  <c:v>0.7818314824680298</c:v>
                </c:pt>
                <c:pt idx="573">
                  <c:v>0.7818314824680298</c:v>
                </c:pt>
                <c:pt idx="574">
                  <c:v>0.7818314824680298</c:v>
                </c:pt>
                <c:pt idx="575">
                  <c:v>0.7818314824680298</c:v>
                </c:pt>
                <c:pt idx="576">
                  <c:v>0.7818314824680298</c:v>
                </c:pt>
                <c:pt idx="577">
                  <c:v>0.7818314824680298</c:v>
                </c:pt>
                <c:pt idx="578">
                  <c:v>0.7818314824680298</c:v>
                </c:pt>
                <c:pt idx="579">
                  <c:v>0.7818314824680298</c:v>
                </c:pt>
                <c:pt idx="580">
                  <c:v>0.7818314824680298</c:v>
                </c:pt>
                <c:pt idx="581">
                  <c:v>0.7818314824680298</c:v>
                </c:pt>
                <c:pt idx="582">
                  <c:v>0.7818314824680298</c:v>
                </c:pt>
                <c:pt idx="583">
                  <c:v>0.7818314824680298</c:v>
                </c:pt>
                <c:pt idx="584">
                  <c:v>0.7818314824680298</c:v>
                </c:pt>
                <c:pt idx="585">
                  <c:v>0.7818314824680298</c:v>
                </c:pt>
                <c:pt idx="586">
                  <c:v>0.7818314824680298</c:v>
                </c:pt>
                <c:pt idx="587">
                  <c:v>0.7818314824680298</c:v>
                </c:pt>
                <c:pt idx="588">
                  <c:v>0.7818314824680298</c:v>
                </c:pt>
                <c:pt idx="589">
                  <c:v>0.7818314824680298</c:v>
                </c:pt>
                <c:pt idx="590">
                  <c:v>0.7818314824680298</c:v>
                </c:pt>
                <c:pt idx="591">
                  <c:v>0.7818314824680298</c:v>
                </c:pt>
                <c:pt idx="592">
                  <c:v>0.7818314824680298</c:v>
                </c:pt>
                <c:pt idx="593">
                  <c:v>0.7818314824680298</c:v>
                </c:pt>
                <c:pt idx="594">
                  <c:v>0.7818314824680298</c:v>
                </c:pt>
                <c:pt idx="595">
                  <c:v>0.7818314824680298</c:v>
                </c:pt>
                <c:pt idx="596">
                  <c:v>0.7818314824680298</c:v>
                </c:pt>
                <c:pt idx="597">
                  <c:v>0.7818314824680298</c:v>
                </c:pt>
                <c:pt idx="598">
                  <c:v>0.7818314824680298</c:v>
                </c:pt>
                <c:pt idx="599">
                  <c:v>0.7818314824680298</c:v>
                </c:pt>
                <c:pt idx="600">
                  <c:v>0.7818314824680298</c:v>
                </c:pt>
                <c:pt idx="601">
                  <c:v>0.7818314824680298</c:v>
                </c:pt>
                <c:pt idx="602">
                  <c:v>0.7818314824680298</c:v>
                </c:pt>
                <c:pt idx="603">
                  <c:v>0.7818314824680298</c:v>
                </c:pt>
                <c:pt idx="604">
                  <c:v>0.7818314824680298</c:v>
                </c:pt>
                <c:pt idx="605">
                  <c:v>0.7818314824680298</c:v>
                </c:pt>
                <c:pt idx="606">
                  <c:v>0.7818314824680298</c:v>
                </c:pt>
                <c:pt idx="607">
                  <c:v>0.7818314824680298</c:v>
                </c:pt>
                <c:pt idx="608">
                  <c:v>0.7818314824680298</c:v>
                </c:pt>
                <c:pt idx="609">
                  <c:v>0.7818314824680298</c:v>
                </c:pt>
                <c:pt idx="610">
                  <c:v>0.7818314824680298</c:v>
                </c:pt>
                <c:pt idx="611">
                  <c:v>0.7818314824680298</c:v>
                </c:pt>
                <c:pt idx="612">
                  <c:v>0.7818314824680298</c:v>
                </c:pt>
                <c:pt idx="613">
                  <c:v>0.7818314824680298</c:v>
                </c:pt>
                <c:pt idx="614">
                  <c:v>0.7818314824680298</c:v>
                </c:pt>
                <c:pt idx="615">
                  <c:v>0.7818314824680298</c:v>
                </c:pt>
                <c:pt idx="616">
                  <c:v>0.7818314824680298</c:v>
                </c:pt>
                <c:pt idx="617">
                  <c:v>0.7818314824680298</c:v>
                </c:pt>
                <c:pt idx="618">
                  <c:v>0.7818314824680298</c:v>
                </c:pt>
                <c:pt idx="619">
                  <c:v>0.7818314824680298</c:v>
                </c:pt>
                <c:pt idx="620">
                  <c:v>0.7818314824680298</c:v>
                </c:pt>
                <c:pt idx="621">
                  <c:v>0.7818314824680298</c:v>
                </c:pt>
                <c:pt idx="622">
                  <c:v>0.7818314824680298</c:v>
                </c:pt>
                <c:pt idx="623">
                  <c:v>0.7818314824680298</c:v>
                </c:pt>
                <c:pt idx="624">
                  <c:v>0.7818314824680298</c:v>
                </c:pt>
                <c:pt idx="625">
                  <c:v>0.7818314824680298</c:v>
                </c:pt>
                <c:pt idx="626">
                  <c:v>0.7818314824680298</c:v>
                </c:pt>
                <c:pt idx="627">
                  <c:v>0.7818314824680298</c:v>
                </c:pt>
                <c:pt idx="628">
                  <c:v>0.7818314824680298</c:v>
                </c:pt>
                <c:pt idx="629">
                  <c:v>0.7818314824680298</c:v>
                </c:pt>
                <c:pt idx="630">
                  <c:v>0.7818314824680298</c:v>
                </c:pt>
                <c:pt idx="631">
                  <c:v>0.7818314824680298</c:v>
                </c:pt>
                <c:pt idx="632">
                  <c:v>0.7818314824680298</c:v>
                </c:pt>
                <c:pt idx="633">
                  <c:v>0.7818314824680298</c:v>
                </c:pt>
                <c:pt idx="634">
                  <c:v>0.7818314824680298</c:v>
                </c:pt>
                <c:pt idx="635">
                  <c:v>0.7818314824680298</c:v>
                </c:pt>
                <c:pt idx="636">
                  <c:v>0.7818314824680298</c:v>
                </c:pt>
                <c:pt idx="637">
                  <c:v>0.7818314824680298</c:v>
                </c:pt>
                <c:pt idx="638">
                  <c:v>0.7818314824680298</c:v>
                </c:pt>
                <c:pt idx="639">
                  <c:v>0.7818314824680298</c:v>
                </c:pt>
                <c:pt idx="640">
                  <c:v>0.7818314824680298</c:v>
                </c:pt>
                <c:pt idx="641">
                  <c:v>0.7818314824680298</c:v>
                </c:pt>
                <c:pt idx="642">
                  <c:v>0.7818314824680298</c:v>
                </c:pt>
                <c:pt idx="643">
                  <c:v>0.7818314824680298</c:v>
                </c:pt>
                <c:pt idx="644">
                  <c:v>0.7818314824680298</c:v>
                </c:pt>
                <c:pt idx="645">
                  <c:v>0.7818314824680298</c:v>
                </c:pt>
                <c:pt idx="646">
                  <c:v>0.7818314824680298</c:v>
                </c:pt>
                <c:pt idx="647">
                  <c:v>0.7818314824680298</c:v>
                </c:pt>
                <c:pt idx="648">
                  <c:v>0.7818314824680298</c:v>
                </c:pt>
                <c:pt idx="649">
                  <c:v>0.7818314824680298</c:v>
                </c:pt>
                <c:pt idx="650">
                  <c:v>0.7818314824680298</c:v>
                </c:pt>
                <c:pt idx="651">
                  <c:v>0.7818314824680298</c:v>
                </c:pt>
                <c:pt idx="652">
                  <c:v>0.7818314824680298</c:v>
                </c:pt>
                <c:pt idx="653">
                  <c:v>0.7818314824680298</c:v>
                </c:pt>
                <c:pt idx="654">
                  <c:v>0.7818314824680298</c:v>
                </c:pt>
                <c:pt idx="655">
                  <c:v>0.7818314824680298</c:v>
                </c:pt>
                <c:pt idx="656">
                  <c:v>0.7818314824680298</c:v>
                </c:pt>
                <c:pt idx="657">
                  <c:v>0.7818314824680298</c:v>
                </c:pt>
                <c:pt idx="658">
                  <c:v>0.7818314824680298</c:v>
                </c:pt>
                <c:pt idx="659">
                  <c:v>0.7818314824680298</c:v>
                </c:pt>
                <c:pt idx="660">
                  <c:v>0.7818314824680298</c:v>
                </c:pt>
                <c:pt idx="661">
                  <c:v>0.7818314824680298</c:v>
                </c:pt>
                <c:pt idx="662">
                  <c:v>0.7818314824680298</c:v>
                </c:pt>
                <c:pt idx="663">
                  <c:v>0.7818314824680298</c:v>
                </c:pt>
                <c:pt idx="664">
                  <c:v>0.7818314824680298</c:v>
                </c:pt>
                <c:pt idx="665">
                  <c:v>0.7818314824680298</c:v>
                </c:pt>
                <c:pt idx="666">
                  <c:v>0.7818314824680298</c:v>
                </c:pt>
                <c:pt idx="667">
                  <c:v>0.7818314824680298</c:v>
                </c:pt>
                <c:pt idx="668">
                  <c:v>0.7818314824680298</c:v>
                </c:pt>
                <c:pt idx="669">
                  <c:v>0.7818314824680298</c:v>
                </c:pt>
                <c:pt idx="670">
                  <c:v>0.7818314824680298</c:v>
                </c:pt>
                <c:pt idx="671">
                  <c:v>0.7818314824680298</c:v>
                </c:pt>
                <c:pt idx="672">
                  <c:v>0.7818314824680298</c:v>
                </c:pt>
                <c:pt idx="673">
                  <c:v>0.7818314824680298</c:v>
                </c:pt>
                <c:pt idx="674">
                  <c:v>0.7818314824680298</c:v>
                </c:pt>
                <c:pt idx="675">
                  <c:v>0.7818314824680298</c:v>
                </c:pt>
                <c:pt idx="676">
                  <c:v>0.7818314824680298</c:v>
                </c:pt>
                <c:pt idx="677">
                  <c:v>0.7818314824680298</c:v>
                </c:pt>
                <c:pt idx="678">
                  <c:v>0.7818314824680298</c:v>
                </c:pt>
                <c:pt idx="679">
                  <c:v>0.7818314824680298</c:v>
                </c:pt>
                <c:pt idx="680">
                  <c:v>0.7818314824680298</c:v>
                </c:pt>
                <c:pt idx="681">
                  <c:v>0.7818314824680298</c:v>
                </c:pt>
                <c:pt idx="682">
                  <c:v>0.7818314824680298</c:v>
                </c:pt>
                <c:pt idx="683">
                  <c:v>0.7818314824680298</c:v>
                </c:pt>
                <c:pt idx="684">
                  <c:v>0.7818314824680298</c:v>
                </c:pt>
                <c:pt idx="685">
                  <c:v>0.7818314824680298</c:v>
                </c:pt>
                <c:pt idx="686">
                  <c:v>0.7818314824680298</c:v>
                </c:pt>
                <c:pt idx="687">
                  <c:v>0.7818314824680298</c:v>
                </c:pt>
                <c:pt idx="688">
                  <c:v>0.7818314824680298</c:v>
                </c:pt>
                <c:pt idx="689">
                  <c:v>0.7818314824680298</c:v>
                </c:pt>
                <c:pt idx="690">
                  <c:v>0.7818314824680298</c:v>
                </c:pt>
                <c:pt idx="691">
                  <c:v>0.7818314824680298</c:v>
                </c:pt>
                <c:pt idx="692">
                  <c:v>0.7818314824680298</c:v>
                </c:pt>
                <c:pt idx="693">
                  <c:v>0.7818314824680298</c:v>
                </c:pt>
                <c:pt idx="694">
                  <c:v>0.7818314824680298</c:v>
                </c:pt>
                <c:pt idx="695">
                  <c:v>0.7818314824680298</c:v>
                </c:pt>
                <c:pt idx="696">
                  <c:v>0.7818314824680298</c:v>
                </c:pt>
                <c:pt idx="697">
                  <c:v>0.7818314824680298</c:v>
                </c:pt>
                <c:pt idx="698">
                  <c:v>0.7818314824680298</c:v>
                </c:pt>
                <c:pt idx="699">
                  <c:v>0.7818314824680298</c:v>
                </c:pt>
                <c:pt idx="700">
                  <c:v>0.7818314824680298</c:v>
                </c:pt>
                <c:pt idx="701">
                  <c:v>0.7818314824680298</c:v>
                </c:pt>
                <c:pt idx="702">
                  <c:v>0.7818314824680298</c:v>
                </c:pt>
                <c:pt idx="703">
                  <c:v>0.7818314824680298</c:v>
                </c:pt>
                <c:pt idx="704">
                  <c:v>0.7818314824680298</c:v>
                </c:pt>
                <c:pt idx="705">
                  <c:v>0.7818314824680298</c:v>
                </c:pt>
                <c:pt idx="706">
                  <c:v>0.7818314824680298</c:v>
                </c:pt>
                <c:pt idx="707">
                  <c:v>0.7818314824680298</c:v>
                </c:pt>
                <c:pt idx="708">
                  <c:v>0.7818314824680298</c:v>
                </c:pt>
                <c:pt idx="709">
                  <c:v>0.7818314824680298</c:v>
                </c:pt>
                <c:pt idx="710">
                  <c:v>0.7818314824680298</c:v>
                </c:pt>
                <c:pt idx="711">
                  <c:v>0.7818314824680298</c:v>
                </c:pt>
                <c:pt idx="712">
                  <c:v>0.7818314824680298</c:v>
                </c:pt>
                <c:pt idx="713">
                  <c:v>0.7818314824680298</c:v>
                </c:pt>
                <c:pt idx="714">
                  <c:v>0.7818314824680298</c:v>
                </c:pt>
                <c:pt idx="715">
                  <c:v>0.7818314824680298</c:v>
                </c:pt>
                <c:pt idx="716">
                  <c:v>0.7818314824680298</c:v>
                </c:pt>
                <c:pt idx="717">
                  <c:v>0.7818314824680298</c:v>
                </c:pt>
                <c:pt idx="718">
                  <c:v>0.7818314824680298</c:v>
                </c:pt>
                <c:pt idx="719">
                  <c:v>0.7818314824680298</c:v>
                </c:pt>
                <c:pt idx="720">
                  <c:v>0.7818314824680298</c:v>
                </c:pt>
                <c:pt idx="721">
                  <c:v>0.7818314824680298</c:v>
                </c:pt>
                <c:pt idx="722">
                  <c:v>0.7818314824680298</c:v>
                </c:pt>
                <c:pt idx="723">
                  <c:v>0.7818314824680298</c:v>
                </c:pt>
                <c:pt idx="724">
                  <c:v>0.7818314824680298</c:v>
                </c:pt>
                <c:pt idx="725">
                  <c:v>0.7818314824680298</c:v>
                </c:pt>
                <c:pt idx="726">
                  <c:v>0.7818314824680298</c:v>
                </c:pt>
                <c:pt idx="727">
                  <c:v>0.7818314824680298</c:v>
                </c:pt>
                <c:pt idx="728">
                  <c:v>0.7818314824680298</c:v>
                </c:pt>
                <c:pt idx="729">
                  <c:v>0.7818314824680298</c:v>
                </c:pt>
                <c:pt idx="730">
                  <c:v>0.7818314824680298</c:v>
                </c:pt>
                <c:pt idx="731">
                  <c:v>0.7818314824680298</c:v>
                </c:pt>
                <c:pt idx="732">
                  <c:v>0.7818314824680298</c:v>
                </c:pt>
                <c:pt idx="733">
                  <c:v>0.7818314824680298</c:v>
                </c:pt>
                <c:pt idx="734">
                  <c:v>0.7818314824680298</c:v>
                </c:pt>
                <c:pt idx="735">
                  <c:v>0.7818314824680298</c:v>
                </c:pt>
                <c:pt idx="736">
                  <c:v>0.7818314824680298</c:v>
                </c:pt>
                <c:pt idx="737">
                  <c:v>0.7818314824680298</c:v>
                </c:pt>
                <c:pt idx="738">
                  <c:v>0.7818314824680298</c:v>
                </c:pt>
                <c:pt idx="739">
                  <c:v>0.7818314824680298</c:v>
                </c:pt>
                <c:pt idx="740">
                  <c:v>0.7818314824680298</c:v>
                </c:pt>
                <c:pt idx="741">
                  <c:v>0.7818314824680298</c:v>
                </c:pt>
                <c:pt idx="742">
                  <c:v>0.7818314824680298</c:v>
                </c:pt>
                <c:pt idx="743">
                  <c:v>0.7818314824680298</c:v>
                </c:pt>
                <c:pt idx="744">
                  <c:v>0.7818314824680298</c:v>
                </c:pt>
                <c:pt idx="745">
                  <c:v>0.7818314824680298</c:v>
                </c:pt>
                <c:pt idx="746">
                  <c:v>0.7818314824680298</c:v>
                </c:pt>
                <c:pt idx="747">
                  <c:v>0.7818314824680298</c:v>
                </c:pt>
                <c:pt idx="748">
                  <c:v>0.7818314824680298</c:v>
                </c:pt>
                <c:pt idx="749">
                  <c:v>0.7818314824680298</c:v>
                </c:pt>
                <c:pt idx="750">
                  <c:v>0.7818314824680298</c:v>
                </c:pt>
                <c:pt idx="751">
                  <c:v>0.7818314824680298</c:v>
                </c:pt>
                <c:pt idx="752">
                  <c:v>0.7818314824680298</c:v>
                </c:pt>
                <c:pt idx="753">
                  <c:v>0.7818314824680298</c:v>
                </c:pt>
                <c:pt idx="754">
                  <c:v>0.7818314824680298</c:v>
                </c:pt>
                <c:pt idx="755">
                  <c:v>0.7818314824680298</c:v>
                </c:pt>
                <c:pt idx="756">
                  <c:v>0.7818314824680298</c:v>
                </c:pt>
                <c:pt idx="757">
                  <c:v>0.7818314824680298</c:v>
                </c:pt>
                <c:pt idx="758">
                  <c:v>0.7818314824680298</c:v>
                </c:pt>
                <c:pt idx="759">
                  <c:v>0.7818314824680298</c:v>
                </c:pt>
                <c:pt idx="760">
                  <c:v>0.7818314824680298</c:v>
                </c:pt>
                <c:pt idx="761">
                  <c:v>0.7818314824680298</c:v>
                </c:pt>
                <c:pt idx="762">
                  <c:v>0.7818314824680298</c:v>
                </c:pt>
                <c:pt idx="763">
                  <c:v>0.7818314824680298</c:v>
                </c:pt>
                <c:pt idx="764">
                  <c:v>0.7818314824680298</c:v>
                </c:pt>
                <c:pt idx="765">
                  <c:v>0.7818314824680298</c:v>
                </c:pt>
                <c:pt idx="766">
                  <c:v>0.7818314824680298</c:v>
                </c:pt>
                <c:pt idx="767">
                  <c:v>0.7818314824680298</c:v>
                </c:pt>
                <c:pt idx="768">
                  <c:v>0.7818314824680298</c:v>
                </c:pt>
                <c:pt idx="769">
                  <c:v>0.7818314824680298</c:v>
                </c:pt>
                <c:pt idx="770">
                  <c:v>0.7818314824680298</c:v>
                </c:pt>
                <c:pt idx="771">
                  <c:v>0.7818314824680298</c:v>
                </c:pt>
                <c:pt idx="772">
                  <c:v>0.7818314824680298</c:v>
                </c:pt>
                <c:pt idx="773">
                  <c:v>0.7818314824680298</c:v>
                </c:pt>
                <c:pt idx="774">
                  <c:v>0.7818314824680298</c:v>
                </c:pt>
                <c:pt idx="775">
                  <c:v>0.7818314824680298</c:v>
                </c:pt>
                <c:pt idx="776">
                  <c:v>0.7818314824680298</c:v>
                </c:pt>
                <c:pt idx="777">
                  <c:v>0.7818314824680298</c:v>
                </c:pt>
                <c:pt idx="778">
                  <c:v>0.7818314824680298</c:v>
                </c:pt>
                <c:pt idx="779">
                  <c:v>0.7818314824680298</c:v>
                </c:pt>
                <c:pt idx="780">
                  <c:v>0.7818314824680298</c:v>
                </c:pt>
                <c:pt idx="781">
                  <c:v>0.7818314824680298</c:v>
                </c:pt>
                <c:pt idx="782">
                  <c:v>0.7818314824680298</c:v>
                </c:pt>
                <c:pt idx="783">
                  <c:v>0.7818314824680298</c:v>
                </c:pt>
                <c:pt idx="784">
                  <c:v>0.7818314824680298</c:v>
                </c:pt>
                <c:pt idx="785">
                  <c:v>0.7818314824680298</c:v>
                </c:pt>
                <c:pt idx="786">
                  <c:v>0.7818314824680298</c:v>
                </c:pt>
                <c:pt idx="787">
                  <c:v>0.7818314824680298</c:v>
                </c:pt>
                <c:pt idx="788">
                  <c:v>0.7818314824680298</c:v>
                </c:pt>
                <c:pt idx="789">
                  <c:v>0.7818314824680298</c:v>
                </c:pt>
                <c:pt idx="790">
                  <c:v>0.7818314824680298</c:v>
                </c:pt>
                <c:pt idx="791">
                  <c:v>0.7818314824680298</c:v>
                </c:pt>
                <c:pt idx="792">
                  <c:v>0.7818314824680298</c:v>
                </c:pt>
                <c:pt idx="793">
                  <c:v>0.7818314824680298</c:v>
                </c:pt>
                <c:pt idx="794">
                  <c:v>0.7818314824680298</c:v>
                </c:pt>
                <c:pt idx="795">
                  <c:v>0.7818314824680298</c:v>
                </c:pt>
                <c:pt idx="796">
                  <c:v>0.7818314824680298</c:v>
                </c:pt>
                <c:pt idx="797">
                  <c:v>0.7818314824680298</c:v>
                </c:pt>
                <c:pt idx="798">
                  <c:v>0.7818314824680298</c:v>
                </c:pt>
                <c:pt idx="799">
                  <c:v>0.7818314824680298</c:v>
                </c:pt>
                <c:pt idx="800">
                  <c:v>0.7818314824680298</c:v>
                </c:pt>
                <c:pt idx="801">
                  <c:v>0.7818314824680298</c:v>
                </c:pt>
                <c:pt idx="802">
                  <c:v>0.7818314824680298</c:v>
                </c:pt>
                <c:pt idx="803">
                  <c:v>0.7818314824680298</c:v>
                </c:pt>
                <c:pt idx="804">
                  <c:v>0.7818314824680298</c:v>
                </c:pt>
                <c:pt idx="805">
                  <c:v>0.7818314824680298</c:v>
                </c:pt>
                <c:pt idx="806">
                  <c:v>0.7818314824680298</c:v>
                </c:pt>
                <c:pt idx="807">
                  <c:v>0.7818314824680298</c:v>
                </c:pt>
                <c:pt idx="808">
                  <c:v>0.7818314824680298</c:v>
                </c:pt>
                <c:pt idx="809">
                  <c:v>0.7818314824680298</c:v>
                </c:pt>
                <c:pt idx="810">
                  <c:v>0.7818314824680298</c:v>
                </c:pt>
                <c:pt idx="811">
                  <c:v>0.7818314824680298</c:v>
                </c:pt>
                <c:pt idx="812">
                  <c:v>0.7818314824680298</c:v>
                </c:pt>
                <c:pt idx="813">
                  <c:v>0.7818314824680298</c:v>
                </c:pt>
                <c:pt idx="814">
                  <c:v>0.7818314824680298</c:v>
                </c:pt>
                <c:pt idx="815">
                  <c:v>0.7818314824680298</c:v>
                </c:pt>
                <c:pt idx="816">
                  <c:v>0.7818314824680298</c:v>
                </c:pt>
                <c:pt idx="817">
                  <c:v>0.7818314824680298</c:v>
                </c:pt>
                <c:pt idx="818">
                  <c:v>0.7818314824680298</c:v>
                </c:pt>
                <c:pt idx="819">
                  <c:v>0.7818314824680298</c:v>
                </c:pt>
                <c:pt idx="820">
                  <c:v>0.7818314824680298</c:v>
                </c:pt>
                <c:pt idx="821">
                  <c:v>0.7818314824680298</c:v>
                </c:pt>
                <c:pt idx="822">
                  <c:v>0.7818314824680298</c:v>
                </c:pt>
                <c:pt idx="823">
                  <c:v>0.7818314824680298</c:v>
                </c:pt>
                <c:pt idx="824">
                  <c:v>0.7818314824680298</c:v>
                </c:pt>
                <c:pt idx="825">
                  <c:v>0.7818314824680298</c:v>
                </c:pt>
                <c:pt idx="826">
                  <c:v>0.7818314824680298</c:v>
                </c:pt>
                <c:pt idx="827">
                  <c:v>0.7818314824680298</c:v>
                </c:pt>
                <c:pt idx="828">
                  <c:v>0.7818314824680298</c:v>
                </c:pt>
                <c:pt idx="829">
                  <c:v>0.7818314824680298</c:v>
                </c:pt>
                <c:pt idx="830">
                  <c:v>0.7818314824680298</c:v>
                </c:pt>
                <c:pt idx="831">
                  <c:v>0.7818314824680298</c:v>
                </c:pt>
                <c:pt idx="832">
                  <c:v>0.7818314824680298</c:v>
                </c:pt>
                <c:pt idx="833">
                  <c:v>0.7818314824680298</c:v>
                </c:pt>
                <c:pt idx="834">
                  <c:v>0.7818314824680298</c:v>
                </c:pt>
                <c:pt idx="835">
                  <c:v>0.7818314824680298</c:v>
                </c:pt>
                <c:pt idx="836">
                  <c:v>0.7818314824680298</c:v>
                </c:pt>
                <c:pt idx="837">
                  <c:v>0.7818314824680298</c:v>
                </c:pt>
                <c:pt idx="838">
                  <c:v>0.7818314824680298</c:v>
                </c:pt>
                <c:pt idx="839">
                  <c:v>0.7818314824680298</c:v>
                </c:pt>
                <c:pt idx="840">
                  <c:v>0.7818314824680298</c:v>
                </c:pt>
                <c:pt idx="841">
                  <c:v>0.7818314824680298</c:v>
                </c:pt>
                <c:pt idx="842">
                  <c:v>0.7818314824680298</c:v>
                </c:pt>
                <c:pt idx="843">
                  <c:v>0.7818314824680298</c:v>
                </c:pt>
                <c:pt idx="844">
                  <c:v>0.7818314824680298</c:v>
                </c:pt>
                <c:pt idx="845">
                  <c:v>0.7818314824680298</c:v>
                </c:pt>
                <c:pt idx="846">
                  <c:v>0.7818314824680298</c:v>
                </c:pt>
                <c:pt idx="847">
                  <c:v>0.7818314824680298</c:v>
                </c:pt>
                <c:pt idx="848">
                  <c:v>0.7818314824680298</c:v>
                </c:pt>
                <c:pt idx="849">
                  <c:v>0.7818314824680298</c:v>
                </c:pt>
                <c:pt idx="850">
                  <c:v>0.7818314824680298</c:v>
                </c:pt>
                <c:pt idx="851">
                  <c:v>0.7818314824680298</c:v>
                </c:pt>
                <c:pt idx="852">
                  <c:v>0.7818314824680298</c:v>
                </c:pt>
                <c:pt idx="853">
                  <c:v>0.7818314824680298</c:v>
                </c:pt>
                <c:pt idx="854">
                  <c:v>0.7818314824680298</c:v>
                </c:pt>
                <c:pt idx="855">
                  <c:v>0.7818314824680298</c:v>
                </c:pt>
                <c:pt idx="856">
                  <c:v>0.7818314824680298</c:v>
                </c:pt>
                <c:pt idx="857">
                  <c:v>0.7818314824680298</c:v>
                </c:pt>
                <c:pt idx="858">
                  <c:v>0.7818314824680298</c:v>
                </c:pt>
                <c:pt idx="859">
                  <c:v>0.7818314824680298</c:v>
                </c:pt>
                <c:pt idx="860">
                  <c:v>0.7818314824680298</c:v>
                </c:pt>
                <c:pt idx="861">
                  <c:v>0.7818314824680298</c:v>
                </c:pt>
                <c:pt idx="862">
                  <c:v>0.7818314824680298</c:v>
                </c:pt>
                <c:pt idx="863">
                  <c:v>0.7818314824680298</c:v>
                </c:pt>
                <c:pt idx="864">
                  <c:v>0.7818314824680298</c:v>
                </c:pt>
                <c:pt idx="865">
                  <c:v>0.7818314824680298</c:v>
                </c:pt>
                <c:pt idx="866">
                  <c:v>0.7818314824680298</c:v>
                </c:pt>
                <c:pt idx="867">
                  <c:v>0.7818314824680298</c:v>
                </c:pt>
                <c:pt idx="868">
                  <c:v>0.7818314824680298</c:v>
                </c:pt>
                <c:pt idx="869">
                  <c:v>0.7818314824680298</c:v>
                </c:pt>
                <c:pt idx="870">
                  <c:v>0.7818314824680298</c:v>
                </c:pt>
                <c:pt idx="871">
                  <c:v>0.7818314824680298</c:v>
                </c:pt>
                <c:pt idx="872">
                  <c:v>0.7818314824680298</c:v>
                </c:pt>
                <c:pt idx="873">
                  <c:v>0.7818314824680298</c:v>
                </c:pt>
                <c:pt idx="874">
                  <c:v>0.7818314824680298</c:v>
                </c:pt>
                <c:pt idx="875">
                  <c:v>0.7818314824680298</c:v>
                </c:pt>
                <c:pt idx="876">
                  <c:v>0.7818314824680298</c:v>
                </c:pt>
                <c:pt idx="877">
                  <c:v>0.7818314824680298</c:v>
                </c:pt>
                <c:pt idx="878">
                  <c:v>0.7818314824680298</c:v>
                </c:pt>
                <c:pt idx="879">
                  <c:v>0.7818314824680298</c:v>
                </c:pt>
                <c:pt idx="880">
                  <c:v>0.7818314824680298</c:v>
                </c:pt>
                <c:pt idx="881">
                  <c:v>0.7818314824680298</c:v>
                </c:pt>
                <c:pt idx="882">
                  <c:v>0.7818314824680298</c:v>
                </c:pt>
                <c:pt idx="883">
                  <c:v>0.7818314824680298</c:v>
                </c:pt>
                <c:pt idx="884">
                  <c:v>0.7818314824680298</c:v>
                </c:pt>
                <c:pt idx="885">
                  <c:v>0.7818314824680298</c:v>
                </c:pt>
                <c:pt idx="886">
                  <c:v>0.7818314824680298</c:v>
                </c:pt>
                <c:pt idx="887">
                  <c:v>0.7818314824680298</c:v>
                </c:pt>
                <c:pt idx="888">
                  <c:v>0.7818314824680298</c:v>
                </c:pt>
                <c:pt idx="889">
                  <c:v>0.7818314824680298</c:v>
                </c:pt>
                <c:pt idx="890">
                  <c:v>0.7818314824680298</c:v>
                </c:pt>
                <c:pt idx="891">
                  <c:v>0.7818314824680298</c:v>
                </c:pt>
                <c:pt idx="892">
                  <c:v>0.7818314824680298</c:v>
                </c:pt>
                <c:pt idx="893">
                  <c:v>0.7818314824680298</c:v>
                </c:pt>
                <c:pt idx="894">
                  <c:v>0.7818314824680298</c:v>
                </c:pt>
                <c:pt idx="895">
                  <c:v>0.7818314824680298</c:v>
                </c:pt>
                <c:pt idx="896">
                  <c:v>0.7818314824680298</c:v>
                </c:pt>
                <c:pt idx="897">
                  <c:v>0.7818314824680298</c:v>
                </c:pt>
                <c:pt idx="898">
                  <c:v>0.7818314824680298</c:v>
                </c:pt>
                <c:pt idx="899">
                  <c:v>0.7818314824680298</c:v>
                </c:pt>
                <c:pt idx="900">
                  <c:v>0.7818314824680298</c:v>
                </c:pt>
                <c:pt idx="901">
                  <c:v>0.7818314824680298</c:v>
                </c:pt>
                <c:pt idx="902">
                  <c:v>0.7818314824680298</c:v>
                </c:pt>
                <c:pt idx="903">
                  <c:v>0.7818314824680298</c:v>
                </c:pt>
                <c:pt idx="904">
                  <c:v>0.7818314824680298</c:v>
                </c:pt>
                <c:pt idx="905">
                  <c:v>0.7818314824680298</c:v>
                </c:pt>
                <c:pt idx="906">
                  <c:v>0.7818314824680298</c:v>
                </c:pt>
                <c:pt idx="907">
                  <c:v>0.7818314824680298</c:v>
                </c:pt>
                <c:pt idx="908">
                  <c:v>0.7818314824680298</c:v>
                </c:pt>
                <c:pt idx="909">
                  <c:v>0.7818314824680298</c:v>
                </c:pt>
                <c:pt idx="910">
                  <c:v>0.7818314824680298</c:v>
                </c:pt>
                <c:pt idx="911">
                  <c:v>0.7818314824680298</c:v>
                </c:pt>
                <c:pt idx="912">
                  <c:v>0.7818314824680298</c:v>
                </c:pt>
                <c:pt idx="913">
                  <c:v>0.7818314824680298</c:v>
                </c:pt>
                <c:pt idx="914">
                  <c:v>0.7818314824680298</c:v>
                </c:pt>
                <c:pt idx="915">
                  <c:v>0.7818314824680298</c:v>
                </c:pt>
                <c:pt idx="916">
                  <c:v>0.7818314824680298</c:v>
                </c:pt>
                <c:pt idx="917">
                  <c:v>0.7818314824680298</c:v>
                </c:pt>
                <c:pt idx="918">
                  <c:v>0.7818314824680298</c:v>
                </c:pt>
                <c:pt idx="919">
                  <c:v>0.7818314824680298</c:v>
                </c:pt>
                <c:pt idx="920">
                  <c:v>0.7818314824680298</c:v>
                </c:pt>
                <c:pt idx="921">
                  <c:v>0.7818314824680298</c:v>
                </c:pt>
                <c:pt idx="922">
                  <c:v>0.7818314824680298</c:v>
                </c:pt>
                <c:pt idx="923">
                  <c:v>0.7818314824680298</c:v>
                </c:pt>
                <c:pt idx="924">
                  <c:v>0.7818314824680298</c:v>
                </c:pt>
                <c:pt idx="925">
                  <c:v>0.7818314824680298</c:v>
                </c:pt>
                <c:pt idx="926">
                  <c:v>0.7818314824680298</c:v>
                </c:pt>
                <c:pt idx="927">
                  <c:v>0.7818314824680298</c:v>
                </c:pt>
                <c:pt idx="928">
                  <c:v>0.7818314824680298</c:v>
                </c:pt>
                <c:pt idx="929">
                  <c:v>0.7818314824680298</c:v>
                </c:pt>
                <c:pt idx="930">
                  <c:v>0.7818314824680298</c:v>
                </c:pt>
                <c:pt idx="931">
                  <c:v>0.7818314824680298</c:v>
                </c:pt>
                <c:pt idx="932">
                  <c:v>0.7818314824680298</c:v>
                </c:pt>
                <c:pt idx="933">
                  <c:v>0.7818314824680298</c:v>
                </c:pt>
                <c:pt idx="934">
                  <c:v>0.7818314824680298</c:v>
                </c:pt>
                <c:pt idx="935">
                  <c:v>0.7818314824680298</c:v>
                </c:pt>
                <c:pt idx="936">
                  <c:v>0.7818314824680298</c:v>
                </c:pt>
                <c:pt idx="937">
                  <c:v>0.7818314824680298</c:v>
                </c:pt>
                <c:pt idx="938">
                  <c:v>0.7818314824680298</c:v>
                </c:pt>
                <c:pt idx="939">
                  <c:v>0.7818314824680298</c:v>
                </c:pt>
                <c:pt idx="940">
                  <c:v>0.7818314824680298</c:v>
                </c:pt>
                <c:pt idx="941">
                  <c:v>0.7818314824680298</c:v>
                </c:pt>
                <c:pt idx="942">
                  <c:v>0.7818314824680298</c:v>
                </c:pt>
                <c:pt idx="943">
                  <c:v>0.7818314824680298</c:v>
                </c:pt>
                <c:pt idx="944">
                  <c:v>0.7818314824680298</c:v>
                </c:pt>
                <c:pt idx="945">
                  <c:v>0.7818314824680298</c:v>
                </c:pt>
                <c:pt idx="946">
                  <c:v>0.7818314824680298</c:v>
                </c:pt>
                <c:pt idx="947">
                  <c:v>0.7818314824680298</c:v>
                </c:pt>
                <c:pt idx="948">
                  <c:v>0.7818314824680298</c:v>
                </c:pt>
                <c:pt idx="949">
                  <c:v>0.7818314824680298</c:v>
                </c:pt>
                <c:pt idx="950">
                  <c:v>0.7818314824680298</c:v>
                </c:pt>
                <c:pt idx="951">
                  <c:v>0.7818314824680298</c:v>
                </c:pt>
                <c:pt idx="952">
                  <c:v>0.7818314824680298</c:v>
                </c:pt>
                <c:pt idx="953">
                  <c:v>0.7818314824680298</c:v>
                </c:pt>
                <c:pt idx="954">
                  <c:v>0.7818314824680298</c:v>
                </c:pt>
                <c:pt idx="955">
                  <c:v>0.7818314824680298</c:v>
                </c:pt>
                <c:pt idx="956">
                  <c:v>0.7818314824680298</c:v>
                </c:pt>
                <c:pt idx="957">
                  <c:v>0.7818314824680298</c:v>
                </c:pt>
                <c:pt idx="958">
                  <c:v>0.7818314824680298</c:v>
                </c:pt>
                <c:pt idx="959">
                  <c:v>0.7818314824680298</c:v>
                </c:pt>
                <c:pt idx="960">
                  <c:v>0.7818314824680298</c:v>
                </c:pt>
                <c:pt idx="961">
                  <c:v>0.7818314824680298</c:v>
                </c:pt>
                <c:pt idx="962">
                  <c:v>0.7818314824680298</c:v>
                </c:pt>
                <c:pt idx="963">
                  <c:v>0.7818314824680298</c:v>
                </c:pt>
                <c:pt idx="964">
                  <c:v>0.7818314824680298</c:v>
                </c:pt>
                <c:pt idx="965">
                  <c:v>0.7818314824680298</c:v>
                </c:pt>
                <c:pt idx="966">
                  <c:v>0.7818314824680298</c:v>
                </c:pt>
                <c:pt idx="967">
                  <c:v>0.7818314824680298</c:v>
                </c:pt>
                <c:pt idx="968">
                  <c:v>0.7818314824680298</c:v>
                </c:pt>
                <c:pt idx="969">
                  <c:v>0.7818314824680298</c:v>
                </c:pt>
                <c:pt idx="970">
                  <c:v>0.7818314824680298</c:v>
                </c:pt>
                <c:pt idx="971">
                  <c:v>0.7818314824680298</c:v>
                </c:pt>
                <c:pt idx="972">
                  <c:v>0.7818314824680298</c:v>
                </c:pt>
                <c:pt idx="973">
                  <c:v>0.7818314824680298</c:v>
                </c:pt>
                <c:pt idx="974">
                  <c:v>0.7818314824680298</c:v>
                </c:pt>
                <c:pt idx="975">
                  <c:v>0.7818314824680298</c:v>
                </c:pt>
                <c:pt idx="976">
                  <c:v>0.7818314824680298</c:v>
                </c:pt>
                <c:pt idx="977">
                  <c:v>0.7818314824680298</c:v>
                </c:pt>
                <c:pt idx="978">
                  <c:v>0.7818314824680298</c:v>
                </c:pt>
                <c:pt idx="979">
                  <c:v>0.7818314824680298</c:v>
                </c:pt>
                <c:pt idx="980">
                  <c:v>0.7818314824680298</c:v>
                </c:pt>
                <c:pt idx="981">
                  <c:v>0.7818314824680298</c:v>
                </c:pt>
                <c:pt idx="982">
                  <c:v>0.7818314824680298</c:v>
                </c:pt>
                <c:pt idx="983">
                  <c:v>0.7818314824680298</c:v>
                </c:pt>
                <c:pt idx="984">
                  <c:v>0.7818314824680298</c:v>
                </c:pt>
                <c:pt idx="985">
                  <c:v>0.7818314824680298</c:v>
                </c:pt>
                <c:pt idx="986">
                  <c:v>0.7818314824680298</c:v>
                </c:pt>
                <c:pt idx="987">
                  <c:v>0.7818314824680298</c:v>
                </c:pt>
                <c:pt idx="988">
                  <c:v>0.7818314824680298</c:v>
                </c:pt>
                <c:pt idx="989">
                  <c:v>0.7818314824680298</c:v>
                </c:pt>
                <c:pt idx="990">
                  <c:v>0.7818314824680298</c:v>
                </c:pt>
                <c:pt idx="991">
                  <c:v>0.7818314824680298</c:v>
                </c:pt>
                <c:pt idx="992">
                  <c:v>0.7818314824680298</c:v>
                </c:pt>
                <c:pt idx="993">
                  <c:v>0.7818314824680298</c:v>
                </c:pt>
                <c:pt idx="994">
                  <c:v>0.7818314824680298</c:v>
                </c:pt>
                <c:pt idx="995">
                  <c:v>0.7818314824680298</c:v>
                </c:pt>
                <c:pt idx="996">
                  <c:v>0.7818314824680298</c:v>
                </c:pt>
                <c:pt idx="997">
                  <c:v>0.7818314824680298</c:v>
                </c:pt>
                <c:pt idx="998">
                  <c:v>0.7818314824680298</c:v>
                </c:pt>
                <c:pt idx="999">
                  <c:v>0.7818314824680298</c:v>
                </c:pt>
                <c:pt idx="1000">
                  <c:v>0.7818314824680298</c:v>
                </c:pt>
                <c:pt idx="1001">
                  <c:v>0.7818314824680298</c:v>
                </c:pt>
                <c:pt idx="1002">
                  <c:v>0.7818314824680298</c:v>
                </c:pt>
                <c:pt idx="1003">
                  <c:v>0.7818314824680298</c:v>
                </c:pt>
                <c:pt idx="1004">
                  <c:v>0.7818314824680298</c:v>
                </c:pt>
                <c:pt idx="1005">
                  <c:v>0.7818314824680298</c:v>
                </c:pt>
                <c:pt idx="1006">
                  <c:v>0.7818314824680298</c:v>
                </c:pt>
                <c:pt idx="1007">
                  <c:v>0.7818314824680298</c:v>
                </c:pt>
                <c:pt idx="1008">
                  <c:v>0.7818314824680298</c:v>
                </c:pt>
                <c:pt idx="1009">
                  <c:v>0.7818314824680298</c:v>
                </c:pt>
                <c:pt idx="1010">
                  <c:v>0.7818314824680298</c:v>
                </c:pt>
                <c:pt idx="1011">
                  <c:v>0.7818314824680298</c:v>
                </c:pt>
                <c:pt idx="1012">
                  <c:v>0.7818314824680298</c:v>
                </c:pt>
                <c:pt idx="1013">
                  <c:v>0.7818314824680298</c:v>
                </c:pt>
                <c:pt idx="1014">
                  <c:v>0.7818314824680298</c:v>
                </c:pt>
                <c:pt idx="1015">
                  <c:v>0.7818314824680298</c:v>
                </c:pt>
                <c:pt idx="1016">
                  <c:v>0.7818314824680298</c:v>
                </c:pt>
                <c:pt idx="1017">
                  <c:v>0.7818314824680298</c:v>
                </c:pt>
                <c:pt idx="1018">
                  <c:v>0.7818314824680298</c:v>
                </c:pt>
                <c:pt idx="1019">
                  <c:v>0.7818314824680298</c:v>
                </c:pt>
                <c:pt idx="1020">
                  <c:v>0.7818314824680298</c:v>
                </c:pt>
                <c:pt idx="1021">
                  <c:v>0.7818314824680298</c:v>
                </c:pt>
                <c:pt idx="1022">
                  <c:v>0.7818314824680298</c:v>
                </c:pt>
                <c:pt idx="1023">
                  <c:v>0.7818314824680298</c:v>
                </c:pt>
                <c:pt idx="1024">
                  <c:v>0.7818314824680298</c:v>
                </c:pt>
                <c:pt idx="1025">
                  <c:v>0.7818314824680298</c:v>
                </c:pt>
                <c:pt idx="1026">
                  <c:v>0.7818314824680298</c:v>
                </c:pt>
                <c:pt idx="1027">
                  <c:v>0.7818314824680298</c:v>
                </c:pt>
                <c:pt idx="1028">
                  <c:v>0.7818314824680298</c:v>
                </c:pt>
                <c:pt idx="1029">
                  <c:v>0.7818314824680298</c:v>
                </c:pt>
                <c:pt idx="1030">
                  <c:v>0.7818314824680298</c:v>
                </c:pt>
                <c:pt idx="1031">
                  <c:v>0.7818314824680298</c:v>
                </c:pt>
                <c:pt idx="1032">
                  <c:v>0.7818314824680298</c:v>
                </c:pt>
                <c:pt idx="1033">
                  <c:v>0.7818314824680298</c:v>
                </c:pt>
                <c:pt idx="1034">
                  <c:v>0.7818314824680298</c:v>
                </c:pt>
                <c:pt idx="1035">
                  <c:v>0.7818314824680298</c:v>
                </c:pt>
                <c:pt idx="1036">
                  <c:v>0.7818314824680298</c:v>
                </c:pt>
                <c:pt idx="1037">
                  <c:v>0.7818314824680298</c:v>
                </c:pt>
                <c:pt idx="1038">
                  <c:v>0.7818314824680298</c:v>
                </c:pt>
                <c:pt idx="1039">
                  <c:v>0.7818314824680298</c:v>
                </c:pt>
                <c:pt idx="1040">
                  <c:v>0.7818314824680298</c:v>
                </c:pt>
                <c:pt idx="1041">
                  <c:v>0.7818314824680298</c:v>
                </c:pt>
                <c:pt idx="1042">
                  <c:v>0.7818314824680298</c:v>
                </c:pt>
                <c:pt idx="1043">
                  <c:v>0.7818314824680298</c:v>
                </c:pt>
                <c:pt idx="1044">
                  <c:v>0.7818314824680298</c:v>
                </c:pt>
                <c:pt idx="1045">
                  <c:v>0.7818314824680298</c:v>
                </c:pt>
                <c:pt idx="1046">
                  <c:v>0.7818314824680298</c:v>
                </c:pt>
                <c:pt idx="1047">
                  <c:v>0.7818314824680298</c:v>
                </c:pt>
                <c:pt idx="1048">
                  <c:v>0.7818314824680298</c:v>
                </c:pt>
                <c:pt idx="1049">
                  <c:v>0.7818314824680298</c:v>
                </c:pt>
                <c:pt idx="1050">
                  <c:v>0.7818314824680298</c:v>
                </c:pt>
                <c:pt idx="1051">
                  <c:v>0.7818314824680298</c:v>
                </c:pt>
                <c:pt idx="1052">
                  <c:v>0.7818314824680298</c:v>
                </c:pt>
                <c:pt idx="1053">
                  <c:v>0.7818314824680298</c:v>
                </c:pt>
                <c:pt idx="1054">
                  <c:v>0.7818314824680298</c:v>
                </c:pt>
                <c:pt idx="1055">
                  <c:v>0.7818314824680298</c:v>
                </c:pt>
                <c:pt idx="1056">
                  <c:v>0.7818314824680298</c:v>
                </c:pt>
                <c:pt idx="1057">
                  <c:v>0.7818314824680298</c:v>
                </c:pt>
                <c:pt idx="1058">
                  <c:v>0.7818314824680298</c:v>
                </c:pt>
                <c:pt idx="1059">
                  <c:v>0.7818314824680298</c:v>
                </c:pt>
                <c:pt idx="1060">
                  <c:v>0.7818314824680298</c:v>
                </c:pt>
                <c:pt idx="1061">
                  <c:v>0.7818314824680298</c:v>
                </c:pt>
                <c:pt idx="1062">
                  <c:v>0.7818314824680298</c:v>
                </c:pt>
                <c:pt idx="1063">
                  <c:v>0.7818314824680298</c:v>
                </c:pt>
                <c:pt idx="1064">
                  <c:v>0.7818314824680298</c:v>
                </c:pt>
                <c:pt idx="1065">
                  <c:v>0.7818314824680298</c:v>
                </c:pt>
                <c:pt idx="1066">
                  <c:v>0.7818314824680298</c:v>
                </c:pt>
                <c:pt idx="1067">
                  <c:v>0.7818314824680298</c:v>
                </c:pt>
                <c:pt idx="1068">
                  <c:v>0.7818314824680298</c:v>
                </c:pt>
                <c:pt idx="1069">
                  <c:v>0.7818314824680298</c:v>
                </c:pt>
                <c:pt idx="1070">
                  <c:v>0.7818314824680298</c:v>
                </c:pt>
                <c:pt idx="1071">
                  <c:v>0.7818314824680298</c:v>
                </c:pt>
                <c:pt idx="1072">
                  <c:v>0.7818314824680298</c:v>
                </c:pt>
                <c:pt idx="1073">
                  <c:v>0.7818314824680298</c:v>
                </c:pt>
                <c:pt idx="1074">
                  <c:v>0.7818314824680298</c:v>
                </c:pt>
                <c:pt idx="1075">
                  <c:v>0.7818314824680298</c:v>
                </c:pt>
                <c:pt idx="1076">
                  <c:v>0.7818314824680298</c:v>
                </c:pt>
                <c:pt idx="1077">
                  <c:v>0.7818314824680298</c:v>
                </c:pt>
                <c:pt idx="1078">
                  <c:v>0.7818314824680298</c:v>
                </c:pt>
                <c:pt idx="1079">
                  <c:v>0.7818314824680298</c:v>
                </c:pt>
                <c:pt idx="1080">
                  <c:v>0.7818314824680298</c:v>
                </c:pt>
                <c:pt idx="1081">
                  <c:v>0.7818314824680298</c:v>
                </c:pt>
                <c:pt idx="1082">
                  <c:v>0.7818314824680298</c:v>
                </c:pt>
                <c:pt idx="1083">
                  <c:v>0.7818314824680298</c:v>
                </c:pt>
                <c:pt idx="1084">
                  <c:v>0.7818314824680298</c:v>
                </c:pt>
                <c:pt idx="1085">
                  <c:v>0.7818314824680298</c:v>
                </c:pt>
                <c:pt idx="1086">
                  <c:v>0.7818314824680298</c:v>
                </c:pt>
                <c:pt idx="1087">
                  <c:v>0.7818314824680298</c:v>
                </c:pt>
                <c:pt idx="1088">
                  <c:v>0.7818314824680298</c:v>
                </c:pt>
                <c:pt idx="1089">
                  <c:v>0.7818314824680298</c:v>
                </c:pt>
                <c:pt idx="1090">
                  <c:v>0.7818314824680298</c:v>
                </c:pt>
                <c:pt idx="1091">
                  <c:v>0.7818314824680298</c:v>
                </c:pt>
                <c:pt idx="1092">
                  <c:v>0.7818314824680298</c:v>
                </c:pt>
                <c:pt idx="1093">
                  <c:v>0.7818314824680298</c:v>
                </c:pt>
                <c:pt idx="1094">
                  <c:v>0.7818314824680298</c:v>
                </c:pt>
                <c:pt idx="1095">
                  <c:v>0.7818314824680298</c:v>
                </c:pt>
                <c:pt idx="1096">
                  <c:v>0.7818314824680298</c:v>
                </c:pt>
                <c:pt idx="1097">
                  <c:v>0.7818314824680298</c:v>
                </c:pt>
                <c:pt idx="1098">
                  <c:v>0.7818314824680298</c:v>
                </c:pt>
                <c:pt idx="1099">
                  <c:v>0.7818314824680298</c:v>
                </c:pt>
                <c:pt idx="1100">
                  <c:v>0.7818314824680298</c:v>
                </c:pt>
                <c:pt idx="1101">
                  <c:v>0.7818314824680298</c:v>
                </c:pt>
                <c:pt idx="1102">
                  <c:v>0.7818314824680298</c:v>
                </c:pt>
                <c:pt idx="1103">
                  <c:v>0.7818314824680298</c:v>
                </c:pt>
                <c:pt idx="1104">
                  <c:v>0.7818314824680298</c:v>
                </c:pt>
                <c:pt idx="1105">
                  <c:v>0.7818314824680298</c:v>
                </c:pt>
                <c:pt idx="1106">
                  <c:v>0.7818314824680298</c:v>
                </c:pt>
                <c:pt idx="1107">
                  <c:v>0.7818314824680298</c:v>
                </c:pt>
                <c:pt idx="1108">
                  <c:v>0.7818314824680298</c:v>
                </c:pt>
                <c:pt idx="1109">
                  <c:v>0.7818314824680298</c:v>
                </c:pt>
                <c:pt idx="1110">
                  <c:v>0.7818314824680298</c:v>
                </c:pt>
                <c:pt idx="1111">
                  <c:v>0.7818314824680298</c:v>
                </c:pt>
                <c:pt idx="1112">
                  <c:v>0.7818314824680298</c:v>
                </c:pt>
                <c:pt idx="1113">
                  <c:v>0.7818314824680298</c:v>
                </c:pt>
                <c:pt idx="1114">
                  <c:v>0.7818314824680298</c:v>
                </c:pt>
                <c:pt idx="1115">
                  <c:v>0.7818314824680298</c:v>
                </c:pt>
                <c:pt idx="1116">
                  <c:v>0.7818314824680298</c:v>
                </c:pt>
                <c:pt idx="1117">
                  <c:v>0.7818314824680298</c:v>
                </c:pt>
                <c:pt idx="1118">
                  <c:v>0.7818314824680298</c:v>
                </c:pt>
                <c:pt idx="1119">
                  <c:v>0.7818314824680298</c:v>
                </c:pt>
                <c:pt idx="1120">
                  <c:v>0.7818314824680298</c:v>
                </c:pt>
                <c:pt idx="1121">
                  <c:v>0.7818314824680298</c:v>
                </c:pt>
                <c:pt idx="1122">
                  <c:v>0.7818314824680298</c:v>
                </c:pt>
                <c:pt idx="1123">
                  <c:v>0.7818314824680298</c:v>
                </c:pt>
                <c:pt idx="1124">
                  <c:v>0.7818314824680298</c:v>
                </c:pt>
                <c:pt idx="1125">
                  <c:v>0.7818314824680298</c:v>
                </c:pt>
                <c:pt idx="1126">
                  <c:v>0.7818314824680298</c:v>
                </c:pt>
                <c:pt idx="1127">
                  <c:v>0.7818314824680298</c:v>
                </c:pt>
                <c:pt idx="1128">
                  <c:v>0.7818314824680298</c:v>
                </c:pt>
                <c:pt idx="1129">
                  <c:v>0.7818314824680298</c:v>
                </c:pt>
                <c:pt idx="1130">
                  <c:v>0.7818314824680298</c:v>
                </c:pt>
                <c:pt idx="1131">
                  <c:v>0.7818314824680298</c:v>
                </c:pt>
                <c:pt idx="1132">
                  <c:v>0.7818314824680298</c:v>
                </c:pt>
                <c:pt idx="1133">
                  <c:v>0.7818314824680298</c:v>
                </c:pt>
                <c:pt idx="1134">
                  <c:v>0.7818314824680298</c:v>
                </c:pt>
                <c:pt idx="1135">
                  <c:v>0.7818314824680298</c:v>
                </c:pt>
                <c:pt idx="1136">
                  <c:v>0.7818314824680298</c:v>
                </c:pt>
                <c:pt idx="1137">
                  <c:v>0.7818314824680298</c:v>
                </c:pt>
                <c:pt idx="1138">
                  <c:v>0.7818314824680298</c:v>
                </c:pt>
                <c:pt idx="1139">
                  <c:v>0.7818314824680298</c:v>
                </c:pt>
                <c:pt idx="1140">
                  <c:v>0.7818314824680298</c:v>
                </c:pt>
                <c:pt idx="1141">
                  <c:v>0.7818314824680298</c:v>
                </c:pt>
                <c:pt idx="1142">
                  <c:v>0.7818314824680298</c:v>
                </c:pt>
                <c:pt idx="1143">
                  <c:v>0.7818314824680298</c:v>
                </c:pt>
                <c:pt idx="1144">
                  <c:v>0.7818314824680298</c:v>
                </c:pt>
                <c:pt idx="1145">
                  <c:v>0.7818314824680298</c:v>
                </c:pt>
                <c:pt idx="1146">
                  <c:v>0.7818314824680298</c:v>
                </c:pt>
                <c:pt idx="1147">
                  <c:v>0.7818314824680298</c:v>
                </c:pt>
                <c:pt idx="1148">
                  <c:v>0.7818314824680298</c:v>
                </c:pt>
                <c:pt idx="1149">
                  <c:v>0.7818314824680298</c:v>
                </c:pt>
                <c:pt idx="1150">
                  <c:v>0.7818314824680298</c:v>
                </c:pt>
                <c:pt idx="1151">
                  <c:v>0.7818314824680298</c:v>
                </c:pt>
                <c:pt idx="1152">
                  <c:v>0.7818314824680298</c:v>
                </c:pt>
                <c:pt idx="1153">
                  <c:v>0.7818314824680298</c:v>
                </c:pt>
                <c:pt idx="1154">
                  <c:v>0.7818314824680298</c:v>
                </c:pt>
                <c:pt idx="1155">
                  <c:v>0.7818314824680298</c:v>
                </c:pt>
                <c:pt idx="1156">
                  <c:v>0.7818314824680298</c:v>
                </c:pt>
                <c:pt idx="1157">
                  <c:v>0.7818314824680298</c:v>
                </c:pt>
                <c:pt idx="1158">
                  <c:v>0.7818314824680298</c:v>
                </c:pt>
                <c:pt idx="1159">
                  <c:v>0.7818314824680298</c:v>
                </c:pt>
                <c:pt idx="1160">
                  <c:v>0.7818314824680298</c:v>
                </c:pt>
                <c:pt idx="1161">
                  <c:v>0.7818314824680298</c:v>
                </c:pt>
                <c:pt idx="1162">
                  <c:v>0.7818314824680298</c:v>
                </c:pt>
                <c:pt idx="1163">
                  <c:v>0.7818314824680298</c:v>
                </c:pt>
                <c:pt idx="1164">
                  <c:v>0.7818314824680298</c:v>
                </c:pt>
                <c:pt idx="1165">
                  <c:v>0.7818314824680298</c:v>
                </c:pt>
                <c:pt idx="1166">
                  <c:v>0.7818314824680298</c:v>
                </c:pt>
                <c:pt idx="1167">
                  <c:v>0.7818314824680298</c:v>
                </c:pt>
                <c:pt idx="1168">
                  <c:v>0.7818314824680298</c:v>
                </c:pt>
                <c:pt idx="1169">
                  <c:v>0.7818314824680298</c:v>
                </c:pt>
                <c:pt idx="1170">
                  <c:v>0.7818314824680298</c:v>
                </c:pt>
                <c:pt idx="1171">
                  <c:v>0.7818314824680298</c:v>
                </c:pt>
                <c:pt idx="1172">
                  <c:v>0.7818314824680298</c:v>
                </c:pt>
                <c:pt idx="1173">
                  <c:v>0.7818314824680298</c:v>
                </c:pt>
                <c:pt idx="1174">
                  <c:v>0.7818314824680298</c:v>
                </c:pt>
                <c:pt idx="1175">
                  <c:v>0.7818314824680298</c:v>
                </c:pt>
                <c:pt idx="1176">
                  <c:v>0.7818314824680298</c:v>
                </c:pt>
                <c:pt idx="1177">
                  <c:v>0.7818314824680298</c:v>
                </c:pt>
                <c:pt idx="1178">
                  <c:v>0.7818314824680298</c:v>
                </c:pt>
                <c:pt idx="1179">
                  <c:v>0.7818314824680298</c:v>
                </c:pt>
                <c:pt idx="1180">
                  <c:v>0.7818314824680298</c:v>
                </c:pt>
                <c:pt idx="1181">
                  <c:v>0.7818314824680298</c:v>
                </c:pt>
                <c:pt idx="1182">
                  <c:v>0.7818314824680298</c:v>
                </c:pt>
                <c:pt idx="1183">
                  <c:v>0.7818314824680298</c:v>
                </c:pt>
                <c:pt idx="1184">
                  <c:v>0.7818314824680298</c:v>
                </c:pt>
                <c:pt idx="1185">
                  <c:v>0.7818314824680298</c:v>
                </c:pt>
                <c:pt idx="1186">
                  <c:v>0.7818314824680298</c:v>
                </c:pt>
                <c:pt idx="1187">
                  <c:v>0.7818314824680298</c:v>
                </c:pt>
                <c:pt idx="1188">
                  <c:v>0.7818314824680298</c:v>
                </c:pt>
                <c:pt idx="1189">
                  <c:v>0.7818314824680298</c:v>
                </c:pt>
                <c:pt idx="1190">
                  <c:v>0.7818314824680298</c:v>
                </c:pt>
                <c:pt idx="1191">
                  <c:v>0.7818314824680298</c:v>
                </c:pt>
                <c:pt idx="1192">
                  <c:v>0.7818314824680298</c:v>
                </c:pt>
                <c:pt idx="1193">
                  <c:v>0.7818314824680298</c:v>
                </c:pt>
                <c:pt idx="1194">
                  <c:v>0.7818314824680298</c:v>
                </c:pt>
                <c:pt idx="1195">
                  <c:v>0.7818314824680298</c:v>
                </c:pt>
                <c:pt idx="1196">
                  <c:v>0.7818314824680298</c:v>
                </c:pt>
                <c:pt idx="1197">
                  <c:v>0.7818314824680298</c:v>
                </c:pt>
                <c:pt idx="1198">
                  <c:v>0.7818314824680298</c:v>
                </c:pt>
                <c:pt idx="1199">
                  <c:v>0.7818314824680298</c:v>
                </c:pt>
                <c:pt idx="1200">
                  <c:v>0.7818314824680298</c:v>
                </c:pt>
                <c:pt idx="1201">
                  <c:v>0.7818314824680298</c:v>
                </c:pt>
                <c:pt idx="1202">
                  <c:v>0.7818314824680298</c:v>
                </c:pt>
                <c:pt idx="1203">
                  <c:v>0.7818314824680298</c:v>
                </c:pt>
                <c:pt idx="1204">
                  <c:v>0.7818314824680298</c:v>
                </c:pt>
                <c:pt idx="1205">
                  <c:v>0.7818314824680298</c:v>
                </c:pt>
                <c:pt idx="1206">
                  <c:v>0.7818314824680298</c:v>
                </c:pt>
                <c:pt idx="1207">
                  <c:v>0.7818314824680298</c:v>
                </c:pt>
                <c:pt idx="1208">
                  <c:v>0.7818314824680298</c:v>
                </c:pt>
                <c:pt idx="1209">
                  <c:v>0.7818314824680298</c:v>
                </c:pt>
                <c:pt idx="1210">
                  <c:v>0.7818314824680298</c:v>
                </c:pt>
                <c:pt idx="1211">
                  <c:v>0.7818314824680298</c:v>
                </c:pt>
                <c:pt idx="1212">
                  <c:v>0.7818314824680298</c:v>
                </c:pt>
                <c:pt idx="1213">
                  <c:v>0.7818314824680298</c:v>
                </c:pt>
                <c:pt idx="1214">
                  <c:v>0.7818314824680298</c:v>
                </c:pt>
                <c:pt idx="1215">
                  <c:v>0.7818314824680298</c:v>
                </c:pt>
                <c:pt idx="1216">
                  <c:v>0.7818314824680298</c:v>
                </c:pt>
                <c:pt idx="1217">
                  <c:v>0.7818314824680298</c:v>
                </c:pt>
                <c:pt idx="1218">
                  <c:v>0.7818314824680298</c:v>
                </c:pt>
                <c:pt idx="1219">
                  <c:v>0.7818314824680298</c:v>
                </c:pt>
                <c:pt idx="1220">
                  <c:v>0.7818314824680298</c:v>
                </c:pt>
                <c:pt idx="1221">
                  <c:v>0.7818314824680298</c:v>
                </c:pt>
                <c:pt idx="1222">
                  <c:v>0.7818314824680298</c:v>
                </c:pt>
                <c:pt idx="1223">
                  <c:v>0.7818314824680298</c:v>
                </c:pt>
                <c:pt idx="1224">
                  <c:v>0.7818314824680298</c:v>
                </c:pt>
                <c:pt idx="1225">
                  <c:v>0.7818314824680298</c:v>
                </c:pt>
                <c:pt idx="1226">
                  <c:v>0.7818314824680298</c:v>
                </c:pt>
                <c:pt idx="1227">
                  <c:v>0.7818314824680298</c:v>
                </c:pt>
                <c:pt idx="1228">
                  <c:v>0.7818314824680298</c:v>
                </c:pt>
                <c:pt idx="1229">
                  <c:v>0.7818314824680298</c:v>
                </c:pt>
                <c:pt idx="1230">
                  <c:v>0.7818314824680298</c:v>
                </c:pt>
                <c:pt idx="1231">
                  <c:v>0.7818314824680298</c:v>
                </c:pt>
                <c:pt idx="1232">
                  <c:v>0.7818314824680298</c:v>
                </c:pt>
                <c:pt idx="1233">
                  <c:v>0.7818314824680298</c:v>
                </c:pt>
                <c:pt idx="1234">
                  <c:v>0.7818314824680298</c:v>
                </c:pt>
                <c:pt idx="1235">
                  <c:v>0.7818314824680298</c:v>
                </c:pt>
                <c:pt idx="1236">
                  <c:v>0.7818314824680298</c:v>
                </c:pt>
                <c:pt idx="1237">
                  <c:v>0.7818314824680298</c:v>
                </c:pt>
                <c:pt idx="1238">
                  <c:v>0.7818314824680298</c:v>
                </c:pt>
                <c:pt idx="1239">
                  <c:v>0.7818314824680298</c:v>
                </c:pt>
                <c:pt idx="1240">
                  <c:v>0.7818314824680298</c:v>
                </c:pt>
                <c:pt idx="1241">
                  <c:v>0.7818314824680298</c:v>
                </c:pt>
                <c:pt idx="1242">
                  <c:v>0.7818314824680298</c:v>
                </c:pt>
                <c:pt idx="1243">
                  <c:v>0.7818314824680298</c:v>
                </c:pt>
                <c:pt idx="1244">
                  <c:v>0.7818314824680298</c:v>
                </c:pt>
                <c:pt idx="1245">
                  <c:v>0.7818314824680298</c:v>
                </c:pt>
                <c:pt idx="1246">
                  <c:v>0.7818314824680298</c:v>
                </c:pt>
                <c:pt idx="1247">
                  <c:v>0.7818314824680298</c:v>
                </c:pt>
                <c:pt idx="1248">
                  <c:v>0.7818314824680298</c:v>
                </c:pt>
                <c:pt idx="1249">
                  <c:v>0.7818314824680298</c:v>
                </c:pt>
                <c:pt idx="1250">
                  <c:v>0.7818314824680298</c:v>
                </c:pt>
                <c:pt idx="1251">
                  <c:v>0.7818314824680298</c:v>
                </c:pt>
                <c:pt idx="1252">
                  <c:v>0.7818314824680298</c:v>
                </c:pt>
                <c:pt idx="1253">
                  <c:v>0.7818314824680298</c:v>
                </c:pt>
                <c:pt idx="1254">
                  <c:v>0.7818314824680298</c:v>
                </c:pt>
                <c:pt idx="1255">
                  <c:v>0.7818314824680298</c:v>
                </c:pt>
                <c:pt idx="1256">
                  <c:v>0.7818314824680298</c:v>
                </c:pt>
                <c:pt idx="1257">
                  <c:v>0.7818314824680298</c:v>
                </c:pt>
                <c:pt idx="1258">
                  <c:v>0.7818314824680298</c:v>
                </c:pt>
                <c:pt idx="1259">
                  <c:v>0.7818314824680298</c:v>
                </c:pt>
                <c:pt idx="1260">
                  <c:v>0.7818314824680298</c:v>
                </c:pt>
                <c:pt idx="1261">
                  <c:v>0.7818314824680298</c:v>
                </c:pt>
                <c:pt idx="1262">
                  <c:v>0.7818314824680298</c:v>
                </c:pt>
                <c:pt idx="1263">
                  <c:v>0.7818314824680298</c:v>
                </c:pt>
                <c:pt idx="1264">
                  <c:v>0.7818314824680298</c:v>
                </c:pt>
                <c:pt idx="1265">
                  <c:v>0.7818314824680298</c:v>
                </c:pt>
                <c:pt idx="1266">
                  <c:v>0.7818314824680298</c:v>
                </c:pt>
                <c:pt idx="1267">
                  <c:v>0.7818314824680298</c:v>
                </c:pt>
                <c:pt idx="1268">
                  <c:v>0.7818314824680298</c:v>
                </c:pt>
                <c:pt idx="1269">
                  <c:v>0.7818314824680298</c:v>
                </c:pt>
                <c:pt idx="1270">
                  <c:v>0.7818314824680298</c:v>
                </c:pt>
                <c:pt idx="1271">
                  <c:v>0.7818314824680298</c:v>
                </c:pt>
                <c:pt idx="1272">
                  <c:v>0.7818314824680298</c:v>
                </c:pt>
                <c:pt idx="1273">
                  <c:v>0.7818314824680298</c:v>
                </c:pt>
                <c:pt idx="1274">
                  <c:v>0.7818314824680298</c:v>
                </c:pt>
                <c:pt idx="1275">
                  <c:v>0.7818314824680298</c:v>
                </c:pt>
                <c:pt idx="1276">
                  <c:v>0.7818314824680298</c:v>
                </c:pt>
                <c:pt idx="1277">
                  <c:v>0.7818314824680298</c:v>
                </c:pt>
                <c:pt idx="1278">
                  <c:v>0.7818314824680298</c:v>
                </c:pt>
                <c:pt idx="1279">
                  <c:v>0.7818314824680298</c:v>
                </c:pt>
                <c:pt idx="1280">
                  <c:v>0.7818314824680298</c:v>
                </c:pt>
                <c:pt idx="1281">
                  <c:v>0.7818314824680298</c:v>
                </c:pt>
                <c:pt idx="1282">
                  <c:v>0.7818314824680298</c:v>
                </c:pt>
                <c:pt idx="1283">
                  <c:v>0.7818314824680298</c:v>
                </c:pt>
                <c:pt idx="1284">
                  <c:v>0.7818314824680298</c:v>
                </c:pt>
                <c:pt idx="1285">
                  <c:v>0.7818314824680298</c:v>
                </c:pt>
                <c:pt idx="1286">
                  <c:v>0.7818314824680298</c:v>
                </c:pt>
                <c:pt idx="1287">
                  <c:v>0.7818314824680298</c:v>
                </c:pt>
                <c:pt idx="1288">
                  <c:v>0.7818314824680298</c:v>
                </c:pt>
                <c:pt idx="1289">
                  <c:v>0.7818314824680298</c:v>
                </c:pt>
                <c:pt idx="1290">
                  <c:v>0.7818314824680298</c:v>
                </c:pt>
                <c:pt idx="1291">
                  <c:v>0.7818314824680298</c:v>
                </c:pt>
                <c:pt idx="1292">
                  <c:v>0.7818314824680298</c:v>
                </c:pt>
                <c:pt idx="1293">
                  <c:v>0.7818314824680298</c:v>
                </c:pt>
                <c:pt idx="1294">
                  <c:v>0.7818314824680298</c:v>
                </c:pt>
                <c:pt idx="1295">
                  <c:v>0.7818314824680298</c:v>
                </c:pt>
                <c:pt idx="1296">
                  <c:v>0.7818314824680298</c:v>
                </c:pt>
                <c:pt idx="1297">
                  <c:v>0.7818314824680298</c:v>
                </c:pt>
                <c:pt idx="1298">
                  <c:v>0.7818314824680298</c:v>
                </c:pt>
                <c:pt idx="1299">
                  <c:v>0.7818314824680298</c:v>
                </c:pt>
                <c:pt idx="1300">
                  <c:v>0.7818314824680298</c:v>
                </c:pt>
                <c:pt idx="1301">
                  <c:v>0.7818314824680298</c:v>
                </c:pt>
                <c:pt idx="1302">
                  <c:v>0.7818314824680298</c:v>
                </c:pt>
                <c:pt idx="1303">
                  <c:v>0.7818314824680298</c:v>
                </c:pt>
                <c:pt idx="1304">
                  <c:v>0.7818314824680298</c:v>
                </c:pt>
                <c:pt idx="1305">
                  <c:v>0.7818314824680298</c:v>
                </c:pt>
                <c:pt idx="1306">
                  <c:v>0.7818314824680298</c:v>
                </c:pt>
                <c:pt idx="1307">
                  <c:v>0.7818314824680298</c:v>
                </c:pt>
                <c:pt idx="1308">
                  <c:v>0.7818314824680298</c:v>
                </c:pt>
                <c:pt idx="1309">
                  <c:v>0.7818314824680298</c:v>
                </c:pt>
                <c:pt idx="1310">
                  <c:v>0.7818314824680298</c:v>
                </c:pt>
                <c:pt idx="1311">
                  <c:v>0.7818314824680298</c:v>
                </c:pt>
                <c:pt idx="1312">
                  <c:v>0.7818314824680298</c:v>
                </c:pt>
                <c:pt idx="1313">
                  <c:v>0.7818314824680298</c:v>
                </c:pt>
                <c:pt idx="1314">
                  <c:v>0.7818314824680298</c:v>
                </c:pt>
                <c:pt idx="1315">
                  <c:v>0.7818314824680298</c:v>
                </c:pt>
                <c:pt idx="1316">
                  <c:v>0.7818314824680298</c:v>
                </c:pt>
                <c:pt idx="1317">
                  <c:v>0.7818314824680298</c:v>
                </c:pt>
                <c:pt idx="1318">
                  <c:v>0.7818314824680298</c:v>
                </c:pt>
                <c:pt idx="1319">
                  <c:v>0.7818314824680298</c:v>
                </c:pt>
                <c:pt idx="1320">
                  <c:v>0.7818314824680298</c:v>
                </c:pt>
                <c:pt idx="1321">
                  <c:v>0.7818314824680298</c:v>
                </c:pt>
                <c:pt idx="1322">
                  <c:v>0.7818314824680298</c:v>
                </c:pt>
                <c:pt idx="1323">
                  <c:v>0.7818314824680298</c:v>
                </c:pt>
                <c:pt idx="1324">
                  <c:v>0.7818314824680298</c:v>
                </c:pt>
                <c:pt idx="1325">
                  <c:v>0.7818314824680298</c:v>
                </c:pt>
                <c:pt idx="1326">
                  <c:v>0.7818314824680298</c:v>
                </c:pt>
                <c:pt idx="1327">
                  <c:v>0.7818314824680298</c:v>
                </c:pt>
                <c:pt idx="1328">
                  <c:v>0.7818314824680298</c:v>
                </c:pt>
                <c:pt idx="1329">
                  <c:v>0.7818314824680298</c:v>
                </c:pt>
                <c:pt idx="1330">
                  <c:v>0.7818314824680298</c:v>
                </c:pt>
                <c:pt idx="1331">
                  <c:v>0.7818314824680298</c:v>
                </c:pt>
                <c:pt idx="1332">
                  <c:v>0.7818314824680298</c:v>
                </c:pt>
                <c:pt idx="1333">
                  <c:v>0.7818314824680298</c:v>
                </c:pt>
                <c:pt idx="1334">
                  <c:v>0.7818314824680298</c:v>
                </c:pt>
                <c:pt idx="1335">
                  <c:v>0.7818314824680298</c:v>
                </c:pt>
                <c:pt idx="1336">
                  <c:v>0.7818314824680298</c:v>
                </c:pt>
                <c:pt idx="1337">
                  <c:v>0.7818314824680298</c:v>
                </c:pt>
                <c:pt idx="1338">
                  <c:v>0.7818314824680298</c:v>
                </c:pt>
                <c:pt idx="1339">
                  <c:v>0.7818314824680298</c:v>
                </c:pt>
                <c:pt idx="1340">
                  <c:v>0.7818314824680298</c:v>
                </c:pt>
                <c:pt idx="1341">
                  <c:v>0.7818314824680298</c:v>
                </c:pt>
                <c:pt idx="1342">
                  <c:v>0.7818314824680298</c:v>
                </c:pt>
                <c:pt idx="1343">
                  <c:v>0.7818314824680298</c:v>
                </c:pt>
                <c:pt idx="1344">
                  <c:v>0.7818314824680298</c:v>
                </c:pt>
                <c:pt idx="1345">
                  <c:v>0.7818314824680298</c:v>
                </c:pt>
                <c:pt idx="1346">
                  <c:v>0.7818314824680298</c:v>
                </c:pt>
                <c:pt idx="1347">
                  <c:v>0.7818314824680298</c:v>
                </c:pt>
                <c:pt idx="1348">
                  <c:v>0.7818314824680298</c:v>
                </c:pt>
                <c:pt idx="1349">
                  <c:v>0.7818314824680298</c:v>
                </c:pt>
                <c:pt idx="1350">
                  <c:v>0.7818314824680298</c:v>
                </c:pt>
                <c:pt idx="1351">
                  <c:v>0.7818314824680298</c:v>
                </c:pt>
                <c:pt idx="1352">
                  <c:v>0.7818314824680298</c:v>
                </c:pt>
                <c:pt idx="1353">
                  <c:v>0.7818314824680298</c:v>
                </c:pt>
                <c:pt idx="1354">
                  <c:v>0.7818314824680298</c:v>
                </c:pt>
                <c:pt idx="1355">
                  <c:v>0.7818314824680298</c:v>
                </c:pt>
                <c:pt idx="1356">
                  <c:v>0.7818314824680298</c:v>
                </c:pt>
                <c:pt idx="1357">
                  <c:v>0.7818314824680298</c:v>
                </c:pt>
                <c:pt idx="1358">
                  <c:v>0.7818314824680298</c:v>
                </c:pt>
                <c:pt idx="1359">
                  <c:v>0.7818314824680298</c:v>
                </c:pt>
                <c:pt idx="1360">
                  <c:v>0.7818314824680298</c:v>
                </c:pt>
                <c:pt idx="1361">
                  <c:v>0.7818314824680298</c:v>
                </c:pt>
                <c:pt idx="1362">
                  <c:v>0.7818314824680298</c:v>
                </c:pt>
                <c:pt idx="1363">
                  <c:v>0.7818314824680298</c:v>
                </c:pt>
                <c:pt idx="1364">
                  <c:v>0.7818314824680298</c:v>
                </c:pt>
                <c:pt idx="1365">
                  <c:v>0.7818314824680298</c:v>
                </c:pt>
                <c:pt idx="1366">
                  <c:v>0.7818314824680298</c:v>
                </c:pt>
                <c:pt idx="1367">
                  <c:v>0.7818314824680298</c:v>
                </c:pt>
                <c:pt idx="1368">
                  <c:v>0.7818314824680298</c:v>
                </c:pt>
                <c:pt idx="1369">
                  <c:v>0.7818314824680298</c:v>
                </c:pt>
                <c:pt idx="1370">
                  <c:v>0.7818314824680298</c:v>
                </c:pt>
                <c:pt idx="1371">
                  <c:v>0.7818314824680298</c:v>
                </c:pt>
                <c:pt idx="1372">
                  <c:v>0.7818314824680298</c:v>
                </c:pt>
                <c:pt idx="1373">
                  <c:v>0.7818314824680298</c:v>
                </c:pt>
                <c:pt idx="1374">
                  <c:v>0.7818314824680298</c:v>
                </c:pt>
                <c:pt idx="1375">
                  <c:v>0.7818314824680298</c:v>
                </c:pt>
                <c:pt idx="1376">
                  <c:v>0.7818314824680298</c:v>
                </c:pt>
                <c:pt idx="1377">
                  <c:v>0.7818314824680298</c:v>
                </c:pt>
                <c:pt idx="1378">
                  <c:v>0.7818314824680298</c:v>
                </c:pt>
                <c:pt idx="1379">
                  <c:v>0.7818314824680298</c:v>
                </c:pt>
                <c:pt idx="1380">
                  <c:v>0.7818314824680298</c:v>
                </c:pt>
                <c:pt idx="1381">
                  <c:v>0.7818314824680298</c:v>
                </c:pt>
                <c:pt idx="1382">
                  <c:v>0.7818314824680298</c:v>
                </c:pt>
                <c:pt idx="1383">
                  <c:v>0.7818314824680298</c:v>
                </c:pt>
                <c:pt idx="1384">
                  <c:v>0.7818314824680298</c:v>
                </c:pt>
                <c:pt idx="1385">
                  <c:v>0.7818314824680298</c:v>
                </c:pt>
                <c:pt idx="1386">
                  <c:v>0.7818314824680298</c:v>
                </c:pt>
                <c:pt idx="1387">
                  <c:v>0.7818314824680298</c:v>
                </c:pt>
                <c:pt idx="1388">
                  <c:v>0.7818314824680298</c:v>
                </c:pt>
                <c:pt idx="1389">
                  <c:v>0.7818314824680298</c:v>
                </c:pt>
                <c:pt idx="1390">
                  <c:v>0.7818314824680298</c:v>
                </c:pt>
                <c:pt idx="1391">
                  <c:v>0.7818314824680298</c:v>
                </c:pt>
                <c:pt idx="1392">
                  <c:v>0.7818314824680298</c:v>
                </c:pt>
                <c:pt idx="1393">
                  <c:v>0.7818314824680298</c:v>
                </c:pt>
                <c:pt idx="1394">
                  <c:v>0.7818314824680298</c:v>
                </c:pt>
                <c:pt idx="1395">
                  <c:v>0.7818314824680298</c:v>
                </c:pt>
                <c:pt idx="1396">
                  <c:v>0.7818314824680298</c:v>
                </c:pt>
                <c:pt idx="1397">
                  <c:v>0.7818314824680298</c:v>
                </c:pt>
                <c:pt idx="1398">
                  <c:v>0.7818314824680298</c:v>
                </c:pt>
                <c:pt idx="1399">
                  <c:v>0.7818314824680298</c:v>
                </c:pt>
                <c:pt idx="1400">
                  <c:v>0.7818314824680298</c:v>
                </c:pt>
                <c:pt idx="1401">
                  <c:v>0.7818314824680298</c:v>
                </c:pt>
                <c:pt idx="1402">
                  <c:v>0.7818314824680298</c:v>
                </c:pt>
                <c:pt idx="1403">
                  <c:v>0.7818314824680298</c:v>
                </c:pt>
                <c:pt idx="1404">
                  <c:v>0.7818314824680298</c:v>
                </c:pt>
                <c:pt idx="1405">
                  <c:v>0.7818314824680298</c:v>
                </c:pt>
                <c:pt idx="1406">
                  <c:v>0.7818314824680298</c:v>
                </c:pt>
                <c:pt idx="1407">
                  <c:v>0.7818314824680298</c:v>
                </c:pt>
                <c:pt idx="1408">
                  <c:v>0.7818314824680298</c:v>
                </c:pt>
                <c:pt idx="1409">
                  <c:v>0.7818314824680298</c:v>
                </c:pt>
                <c:pt idx="1410">
                  <c:v>0.7818314824680298</c:v>
                </c:pt>
                <c:pt idx="1411">
                  <c:v>0.7818314824680298</c:v>
                </c:pt>
                <c:pt idx="1412">
                  <c:v>0.7818314824680298</c:v>
                </c:pt>
                <c:pt idx="1413">
                  <c:v>0.7818314824680298</c:v>
                </c:pt>
                <c:pt idx="1414">
                  <c:v>0.7818314824680298</c:v>
                </c:pt>
                <c:pt idx="1415">
                  <c:v>0.7818314824680298</c:v>
                </c:pt>
                <c:pt idx="1416">
                  <c:v>0.7818314824680298</c:v>
                </c:pt>
                <c:pt idx="1417">
                  <c:v>0.7818314824680298</c:v>
                </c:pt>
                <c:pt idx="1418">
                  <c:v>0.7818314824680298</c:v>
                </c:pt>
                <c:pt idx="1419">
                  <c:v>0.7818314824680298</c:v>
                </c:pt>
                <c:pt idx="1420">
                  <c:v>0.7818314824680298</c:v>
                </c:pt>
                <c:pt idx="1421">
                  <c:v>0.7818314824680298</c:v>
                </c:pt>
                <c:pt idx="1422">
                  <c:v>0.7818314824680298</c:v>
                </c:pt>
                <c:pt idx="1423">
                  <c:v>0.7818314824680298</c:v>
                </c:pt>
                <c:pt idx="1424">
                  <c:v>0.7818314824680298</c:v>
                </c:pt>
                <c:pt idx="1425">
                  <c:v>0.7818314824680298</c:v>
                </c:pt>
                <c:pt idx="1426">
                  <c:v>0.7818314824680298</c:v>
                </c:pt>
                <c:pt idx="1427">
                  <c:v>0.7818314824680298</c:v>
                </c:pt>
                <c:pt idx="1428">
                  <c:v>0.7818314824680298</c:v>
                </c:pt>
                <c:pt idx="1429">
                  <c:v>0.7818314824680298</c:v>
                </c:pt>
                <c:pt idx="1430">
                  <c:v>0.7818314824680298</c:v>
                </c:pt>
                <c:pt idx="1431">
                  <c:v>0.7818314824680298</c:v>
                </c:pt>
                <c:pt idx="1432">
                  <c:v>0.7818314824680298</c:v>
                </c:pt>
                <c:pt idx="1433">
                  <c:v>0.7818314824680298</c:v>
                </c:pt>
                <c:pt idx="1434">
                  <c:v>0.7818314824680298</c:v>
                </c:pt>
                <c:pt idx="1435">
                  <c:v>0.7818314824680298</c:v>
                </c:pt>
                <c:pt idx="1436">
                  <c:v>0.7818314824680298</c:v>
                </c:pt>
                <c:pt idx="1437">
                  <c:v>0.7818314824680298</c:v>
                </c:pt>
                <c:pt idx="1438">
                  <c:v>0.7818314824680298</c:v>
                </c:pt>
                <c:pt idx="1439">
                  <c:v>0.7818314824680298</c:v>
                </c:pt>
                <c:pt idx="1440">
                  <c:v>0.7818314824680298</c:v>
                </c:pt>
                <c:pt idx="1441">
                  <c:v>0.7818314824680298</c:v>
                </c:pt>
                <c:pt idx="1442">
                  <c:v>0.7818314824680298</c:v>
                </c:pt>
                <c:pt idx="1443">
                  <c:v>0.7818314824680298</c:v>
                </c:pt>
                <c:pt idx="1444">
                  <c:v>0.7818314824680298</c:v>
                </c:pt>
                <c:pt idx="1445">
                  <c:v>0.7818314824680298</c:v>
                </c:pt>
                <c:pt idx="1446">
                  <c:v>0.7818314824680298</c:v>
                </c:pt>
                <c:pt idx="1447">
                  <c:v>0.7818314824680298</c:v>
                </c:pt>
                <c:pt idx="1448">
                  <c:v>0.7818314824680298</c:v>
                </c:pt>
                <c:pt idx="1449">
                  <c:v>0.7818314824680298</c:v>
                </c:pt>
                <c:pt idx="1450">
                  <c:v>0.7818314824680298</c:v>
                </c:pt>
                <c:pt idx="1451">
                  <c:v>0.7818314824680298</c:v>
                </c:pt>
                <c:pt idx="1452">
                  <c:v>0.7818314824680298</c:v>
                </c:pt>
                <c:pt idx="1453">
                  <c:v>0.7818314824680298</c:v>
                </c:pt>
                <c:pt idx="1454">
                  <c:v>0.7818314824680298</c:v>
                </c:pt>
                <c:pt idx="1455">
                  <c:v>0.7818314824680298</c:v>
                </c:pt>
                <c:pt idx="1456">
                  <c:v>0.7818314824680298</c:v>
                </c:pt>
                <c:pt idx="1457">
                  <c:v>0.7818314824680298</c:v>
                </c:pt>
                <c:pt idx="1458">
                  <c:v>0.7818314824680298</c:v>
                </c:pt>
                <c:pt idx="1459">
                  <c:v>0.7818314824680298</c:v>
                </c:pt>
                <c:pt idx="1460">
                  <c:v>0.7818314824680298</c:v>
                </c:pt>
                <c:pt idx="1461">
                  <c:v>0.7818314824680298</c:v>
                </c:pt>
                <c:pt idx="1462">
                  <c:v>0.7818314824680298</c:v>
                </c:pt>
                <c:pt idx="1463">
                  <c:v>0.7818314824680298</c:v>
                </c:pt>
                <c:pt idx="1464">
                  <c:v>0.7818314824680298</c:v>
                </c:pt>
                <c:pt idx="1465">
                  <c:v>0.7818314824680298</c:v>
                </c:pt>
                <c:pt idx="1466">
                  <c:v>0.7818314824680298</c:v>
                </c:pt>
                <c:pt idx="1467">
                  <c:v>0.7818314824680298</c:v>
                </c:pt>
                <c:pt idx="1468">
                  <c:v>0.7818314824680298</c:v>
                </c:pt>
                <c:pt idx="1469">
                  <c:v>0.7818314824680298</c:v>
                </c:pt>
                <c:pt idx="1470">
                  <c:v>0.7818314824680298</c:v>
                </c:pt>
                <c:pt idx="1471">
                  <c:v>0.7818314824680298</c:v>
                </c:pt>
                <c:pt idx="1472">
                  <c:v>0.7818314824680298</c:v>
                </c:pt>
                <c:pt idx="1473">
                  <c:v>0.7818314824680298</c:v>
                </c:pt>
                <c:pt idx="1474">
                  <c:v>0.7818314824680298</c:v>
                </c:pt>
                <c:pt idx="1475">
                  <c:v>0.7818314824680298</c:v>
                </c:pt>
                <c:pt idx="1476">
                  <c:v>0.7818314824680298</c:v>
                </c:pt>
                <c:pt idx="1477">
                  <c:v>0.7818314824680298</c:v>
                </c:pt>
                <c:pt idx="1478">
                  <c:v>0.7818314824680298</c:v>
                </c:pt>
                <c:pt idx="1479">
                  <c:v>0.7818314824680298</c:v>
                </c:pt>
                <c:pt idx="1480">
                  <c:v>0.7818314824680298</c:v>
                </c:pt>
                <c:pt idx="1481">
                  <c:v>0.7818314824680298</c:v>
                </c:pt>
                <c:pt idx="1482">
                  <c:v>0.7818314824680298</c:v>
                </c:pt>
                <c:pt idx="1483">
                  <c:v>0.7818314824680298</c:v>
                </c:pt>
                <c:pt idx="1484">
                  <c:v>0.7818314824680298</c:v>
                </c:pt>
                <c:pt idx="1485">
                  <c:v>0.7818314824680298</c:v>
                </c:pt>
                <c:pt idx="1486">
                  <c:v>0.7818314824680298</c:v>
                </c:pt>
                <c:pt idx="1487">
                  <c:v>0.7818314824680298</c:v>
                </c:pt>
                <c:pt idx="1488">
                  <c:v>0.7818314824680298</c:v>
                </c:pt>
                <c:pt idx="1489">
                  <c:v>0.7818314824680298</c:v>
                </c:pt>
                <c:pt idx="1490">
                  <c:v>0.7818314824680298</c:v>
                </c:pt>
                <c:pt idx="1491">
                  <c:v>0.7818314824680298</c:v>
                </c:pt>
                <c:pt idx="1492">
                  <c:v>0.7818314824680298</c:v>
                </c:pt>
                <c:pt idx="1493">
                  <c:v>0.7818314824680298</c:v>
                </c:pt>
                <c:pt idx="1494">
                  <c:v>0.7818314824680298</c:v>
                </c:pt>
                <c:pt idx="1495">
                  <c:v>0.7818314824680298</c:v>
                </c:pt>
                <c:pt idx="1496">
                  <c:v>0.7818314824680298</c:v>
                </c:pt>
                <c:pt idx="1497">
                  <c:v>0.7818314824680298</c:v>
                </c:pt>
                <c:pt idx="1498">
                  <c:v>0.7818314824680298</c:v>
                </c:pt>
                <c:pt idx="1499">
                  <c:v>0.7818314824680298</c:v>
                </c:pt>
                <c:pt idx="1500">
                  <c:v>0.7818314824680298</c:v>
                </c:pt>
                <c:pt idx="1501">
                  <c:v>0.7818314824680298</c:v>
                </c:pt>
                <c:pt idx="1502">
                  <c:v>0.7818314824680298</c:v>
                </c:pt>
                <c:pt idx="1503">
                  <c:v>0.7818314824680298</c:v>
                </c:pt>
                <c:pt idx="1504">
                  <c:v>0.7818314824680298</c:v>
                </c:pt>
                <c:pt idx="1505">
                  <c:v>0.7818314824680298</c:v>
                </c:pt>
                <c:pt idx="1506">
                  <c:v>0.7818314824680298</c:v>
                </c:pt>
                <c:pt idx="1507">
                  <c:v>0.7818314824680298</c:v>
                </c:pt>
                <c:pt idx="1508">
                  <c:v>0.7818314824680298</c:v>
                </c:pt>
                <c:pt idx="1509">
                  <c:v>0.7818314824680298</c:v>
                </c:pt>
                <c:pt idx="1510">
                  <c:v>0.7818314824680298</c:v>
                </c:pt>
                <c:pt idx="1511">
                  <c:v>0.7818314824680298</c:v>
                </c:pt>
                <c:pt idx="1512">
                  <c:v>0.7818314824680298</c:v>
                </c:pt>
                <c:pt idx="1513">
                  <c:v>0.7818314824680298</c:v>
                </c:pt>
                <c:pt idx="1514">
                  <c:v>0.7818314824680298</c:v>
                </c:pt>
                <c:pt idx="1515">
                  <c:v>0.7818314824680298</c:v>
                </c:pt>
                <c:pt idx="1516">
                  <c:v>0.7818314824680298</c:v>
                </c:pt>
                <c:pt idx="1517">
                  <c:v>0.7818314824680298</c:v>
                </c:pt>
                <c:pt idx="1518">
                  <c:v>0.7818314824680298</c:v>
                </c:pt>
                <c:pt idx="1519">
                  <c:v>0.7818314824680298</c:v>
                </c:pt>
                <c:pt idx="1520">
                  <c:v>0.7818314824680298</c:v>
                </c:pt>
                <c:pt idx="1521">
                  <c:v>0.7818314824680298</c:v>
                </c:pt>
                <c:pt idx="1522">
                  <c:v>0.7818314824680298</c:v>
                </c:pt>
                <c:pt idx="1523">
                  <c:v>0.7818314824680298</c:v>
                </c:pt>
                <c:pt idx="1524">
                  <c:v>0.7818314824680298</c:v>
                </c:pt>
                <c:pt idx="1525">
                  <c:v>0.7818314824680298</c:v>
                </c:pt>
                <c:pt idx="1526">
                  <c:v>0.7818314824680298</c:v>
                </c:pt>
                <c:pt idx="1527">
                  <c:v>0.7818314824680298</c:v>
                </c:pt>
                <c:pt idx="1528">
                  <c:v>0.7818314824680298</c:v>
                </c:pt>
                <c:pt idx="1529">
                  <c:v>0.7818314824680298</c:v>
                </c:pt>
                <c:pt idx="1530">
                  <c:v>0.7818314824680298</c:v>
                </c:pt>
                <c:pt idx="1531">
                  <c:v>0.7818314824680298</c:v>
                </c:pt>
                <c:pt idx="1532">
                  <c:v>0.7818314824680298</c:v>
                </c:pt>
                <c:pt idx="1533">
                  <c:v>0.7818314824680298</c:v>
                </c:pt>
                <c:pt idx="1534">
                  <c:v>0.7818314824680298</c:v>
                </c:pt>
                <c:pt idx="1535">
                  <c:v>0.7818314824680298</c:v>
                </c:pt>
                <c:pt idx="1536">
                  <c:v>0.7818314824680298</c:v>
                </c:pt>
                <c:pt idx="1537">
                  <c:v>0.7818314824680298</c:v>
                </c:pt>
                <c:pt idx="1538">
                  <c:v>0.7818314824680298</c:v>
                </c:pt>
                <c:pt idx="1539">
                  <c:v>0.7818314824680298</c:v>
                </c:pt>
                <c:pt idx="1540">
                  <c:v>0.7818314824680298</c:v>
                </c:pt>
                <c:pt idx="1541">
                  <c:v>0.7818314824680298</c:v>
                </c:pt>
                <c:pt idx="1542">
                  <c:v>0.7818314824680298</c:v>
                </c:pt>
                <c:pt idx="1543">
                  <c:v>0.7818314824680298</c:v>
                </c:pt>
                <c:pt idx="1544">
                  <c:v>0.7818314824680298</c:v>
                </c:pt>
                <c:pt idx="1545">
                  <c:v>0.7818314824680298</c:v>
                </c:pt>
                <c:pt idx="1546">
                  <c:v>0.7818314824680298</c:v>
                </c:pt>
                <c:pt idx="1547">
                  <c:v>0.7818314824680298</c:v>
                </c:pt>
                <c:pt idx="1548">
                  <c:v>0.7818314824680298</c:v>
                </c:pt>
                <c:pt idx="1549">
                  <c:v>0.7818314824680298</c:v>
                </c:pt>
                <c:pt idx="1550">
                  <c:v>0.7818314824680298</c:v>
                </c:pt>
                <c:pt idx="1551">
                  <c:v>0.7818314824680298</c:v>
                </c:pt>
                <c:pt idx="1552">
                  <c:v>0.7818314824680298</c:v>
                </c:pt>
                <c:pt idx="1553">
                  <c:v>0.7818314824680298</c:v>
                </c:pt>
                <c:pt idx="1554">
                  <c:v>0.7818314824680298</c:v>
                </c:pt>
                <c:pt idx="1555">
                  <c:v>0.7818314824680298</c:v>
                </c:pt>
                <c:pt idx="1556">
                  <c:v>0.7818314824680298</c:v>
                </c:pt>
                <c:pt idx="1557">
                  <c:v>0.7818314824680298</c:v>
                </c:pt>
                <c:pt idx="1558">
                  <c:v>0.7818314824680298</c:v>
                </c:pt>
                <c:pt idx="1559">
                  <c:v>0.7818314824680298</c:v>
                </c:pt>
                <c:pt idx="1560">
                  <c:v>0.7818314824680298</c:v>
                </c:pt>
                <c:pt idx="1561">
                  <c:v>0.7818314824680298</c:v>
                </c:pt>
                <c:pt idx="1562">
                  <c:v>0.7818314824680298</c:v>
                </c:pt>
                <c:pt idx="1563">
                  <c:v>0.7818314824680298</c:v>
                </c:pt>
                <c:pt idx="1564">
                  <c:v>0.7818314824680298</c:v>
                </c:pt>
                <c:pt idx="1565">
                  <c:v>0.7818314824680298</c:v>
                </c:pt>
                <c:pt idx="1566">
                  <c:v>0.7818314824680298</c:v>
                </c:pt>
                <c:pt idx="1567">
                  <c:v>0.7818314824680298</c:v>
                </c:pt>
                <c:pt idx="1568">
                  <c:v>0.7818314824680298</c:v>
                </c:pt>
                <c:pt idx="1569">
                  <c:v>0.7818314824680298</c:v>
                </c:pt>
                <c:pt idx="1570">
                  <c:v>0.7818314824680298</c:v>
                </c:pt>
                <c:pt idx="1571">
                  <c:v>0.7818314824680298</c:v>
                </c:pt>
                <c:pt idx="1572">
                  <c:v>0.7818314824680298</c:v>
                </c:pt>
                <c:pt idx="1573">
                  <c:v>0.7818314824680298</c:v>
                </c:pt>
                <c:pt idx="1574">
                  <c:v>0.7818314824680298</c:v>
                </c:pt>
                <c:pt idx="1575">
                  <c:v>0.7818314824680298</c:v>
                </c:pt>
                <c:pt idx="1576">
                  <c:v>0.7818314824680298</c:v>
                </c:pt>
                <c:pt idx="1577">
                  <c:v>0.7818314824680298</c:v>
                </c:pt>
                <c:pt idx="1578">
                  <c:v>0.7818314824680298</c:v>
                </c:pt>
                <c:pt idx="1579">
                  <c:v>0.7818314824680298</c:v>
                </c:pt>
                <c:pt idx="1580">
                  <c:v>0.7818314824680298</c:v>
                </c:pt>
                <c:pt idx="1581">
                  <c:v>0.7818314824680298</c:v>
                </c:pt>
                <c:pt idx="1582">
                  <c:v>0.7818314824680298</c:v>
                </c:pt>
                <c:pt idx="1583">
                  <c:v>0.7818314824680298</c:v>
                </c:pt>
                <c:pt idx="1584">
                  <c:v>0.7818314824680298</c:v>
                </c:pt>
                <c:pt idx="1585">
                  <c:v>0.7818314824680298</c:v>
                </c:pt>
                <c:pt idx="1586">
                  <c:v>0.7818314824680298</c:v>
                </c:pt>
                <c:pt idx="1587">
                  <c:v>0.7818314824680298</c:v>
                </c:pt>
                <c:pt idx="1588">
                  <c:v>0.7818314824680298</c:v>
                </c:pt>
                <c:pt idx="1589">
                  <c:v>0.7818314824680298</c:v>
                </c:pt>
                <c:pt idx="1590">
                  <c:v>0.7818314824680298</c:v>
                </c:pt>
                <c:pt idx="1591">
                  <c:v>0.7818314824680298</c:v>
                </c:pt>
                <c:pt idx="1592">
                  <c:v>0.7818314824680298</c:v>
                </c:pt>
                <c:pt idx="1593">
                  <c:v>0.7818314824680298</c:v>
                </c:pt>
                <c:pt idx="1594">
                  <c:v>0.7818314824680298</c:v>
                </c:pt>
                <c:pt idx="1595">
                  <c:v>0.7818314824680298</c:v>
                </c:pt>
                <c:pt idx="1596">
                  <c:v>0.7818314824680298</c:v>
                </c:pt>
                <c:pt idx="1597">
                  <c:v>0.7818314824680298</c:v>
                </c:pt>
                <c:pt idx="1598">
                  <c:v>0.7818314824680298</c:v>
                </c:pt>
                <c:pt idx="1599">
                  <c:v>0.7818314824680298</c:v>
                </c:pt>
                <c:pt idx="1600">
                  <c:v>0.7818314824680298</c:v>
                </c:pt>
                <c:pt idx="1601">
                  <c:v>0.7818314824680298</c:v>
                </c:pt>
                <c:pt idx="1602">
                  <c:v>0.7818314824680298</c:v>
                </c:pt>
                <c:pt idx="1603">
                  <c:v>0.7818314824680298</c:v>
                </c:pt>
                <c:pt idx="1604">
                  <c:v>0.7818314824680298</c:v>
                </c:pt>
                <c:pt idx="1605">
                  <c:v>0.7818314824680298</c:v>
                </c:pt>
                <c:pt idx="1606">
                  <c:v>0.7818314824680298</c:v>
                </c:pt>
                <c:pt idx="1607">
                  <c:v>0.7818314824680298</c:v>
                </c:pt>
                <c:pt idx="1608">
                  <c:v>0.7818314824680298</c:v>
                </c:pt>
                <c:pt idx="1609">
                  <c:v>0.7818314824680298</c:v>
                </c:pt>
                <c:pt idx="1610">
                  <c:v>0.7818314824680298</c:v>
                </c:pt>
                <c:pt idx="1611">
                  <c:v>0.7818314824680298</c:v>
                </c:pt>
                <c:pt idx="1612">
                  <c:v>0.7818314824680298</c:v>
                </c:pt>
                <c:pt idx="1613">
                  <c:v>0.7818314824680298</c:v>
                </c:pt>
                <c:pt idx="1614">
                  <c:v>0.7818314824680298</c:v>
                </c:pt>
                <c:pt idx="1615">
                  <c:v>0.7818314824680298</c:v>
                </c:pt>
                <c:pt idx="1616">
                  <c:v>0.7818314824680298</c:v>
                </c:pt>
                <c:pt idx="1617">
                  <c:v>0.7818314824680298</c:v>
                </c:pt>
                <c:pt idx="1618">
                  <c:v>0.7818314824680298</c:v>
                </c:pt>
                <c:pt idx="1619">
                  <c:v>0.7818314824680298</c:v>
                </c:pt>
                <c:pt idx="1620">
                  <c:v>0.7818314824680298</c:v>
                </c:pt>
                <c:pt idx="1621">
                  <c:v>0.7818314824680298</c:v>
                </c:pt>
                <c:pt idx="1622">
                  <c:v>0.7818314824680298</c:v>
                </c:pt>
                <c:pt idx="1623">
                  <c:v>0.7818314824680298</c:v>
                </c:pt>
                <c:pt idx="1624">
                  <c:v>0.7818314824680298</c:v>
                </c:pt>
                <c:pt idx="1625">
                  <c:v>0.7818314824680298</c:v>
                </c:pt>
                <c:pt idx="1626">
                  <c:v>0.7818314824680298</c:v>
                </c:pt>
                <c:pt idx="1627">
                  <c:v>0.7818314824680298</c:v>
                </c:pt>
                <c:pt idx="1628">
                  <c:v>0.7818314824680298</c:v>
                </c:pt>
                <c:pt idx="1629">
                  <c:v>0.7818314824680298</c:v>
                </c:pt>
                <c:pt idx="1630">
                  <c:v>0.7818314824680298</c:v>
                </c:pt>
                <c:pt idx="1631">
                  <c:v>0.7818314824680298</c:v>
                </c:pt>
                <c:pt idx="1632">
                  <c:v>0.7818314824680298</c:v>
                </c:pt>
                <c:pt idx="1633">
                  <c:v>0.7818314824680298</c:v>
                </c:pt>
                <c:pt idx="1634">
                  <c:v>0.7818314824680298</c:v>
                </c:pt>
                <c:pt idx="1635">
                  <c:v>0.7818314824680298</c:v>
                </c:pt>
                <c:pt idx="1636">
                  <c:v>0.7818314824680298</c:v>
                </c:pt>
                <c:pt idx="1637">
                  <c:v>0.7818314824680298</c:v>
                </c:pt>
                <c:pt idx="1638">
                  <c:v>0.7818314824680298</c:v>
                </c:pt>
                <c:pt idx="1639">
                  <c:v>0.7818314824680298</c:v>
                </c:pt>
                <c:pt idx="1640">
                  <c:v>0.7818314824680298</c:v>
                </c:pt>
                <c:pt idx="1641">
                  <c:v>0.7818314824680298</c:v>
                </c:pt>
                <c:pt idx="1642">
                  <c:v>0.7818314824680298</c:v>
                </c:pt>
                <c:pt idx="1643">
                  <c:v>0.7818314824680298</c:v>
                </c:pt>
                <c:pt idx="1644">
                  <c:v>0.7818314824680298</c:v>
                </c:pt>
                <c:pt idx="1645">
                  <c:v>0.7818314824680298</c:v>
                </c:pt>
                <c:pt idx="1646">
                  <c:v>0.7818314824680298</c:v>
                </c:pt>
                <c:pt idx="1647">
                  <c:v>0.7818314824680298</c:v>
                </c:pt>
                <c:pt idx="1648">
                  <c:v>0.7818314824680298</c:v>
                </c:pt>
                <c:pt idx="1649">
                  <c:v>0.7818314824680298</c:v>
                </c:pt>
                <c:pt idx="1650">
                  <c:v>0.7818314824680298</c:v>
                </c:pt>
                <c:pt idx="1651">
                  <c:v>0.7818314824680298</c:v>
                </c:pt>
                <c:pt idx="1652">
                  <c:v>0.7818314824680298</c:v>
                </c:pt>
                <c:pt idx="1653">
                  <c:v>0.7818314824680298</c:v>
                </c:pt>
                <c:pt idx="1654">
                  <c:v>0.7818314824680298</c:v>
                </c:pt>
                <c:pt idx="1655">
                  <c:v>0.7818314824680298</c:v>
                </c:pt>
                <c:pt idx="1656">
                  <c:v>0.7818314824680298</c:v>
                </c:pt>
                <c:pt idx="1657">
                  <c:v>0.7818314824680298</c:v>
                </c:pt>
                <c:pt idx="1658">
                  <c:v>0.7818314824680298</c:v>
                </c:pt>
                <c:pt idx="1659">
                  <c:v>0.7818314824680298</c:v>
                </c:pt>
                <c:pt idx="1660">
                  <c:v>0.7818314824680298</c:v>
                </c:pt>
                <c:pt idx="1661">
                  <c:v>0.7818314824680298</c:v>
                </c:pt>
                <c:pt idx="1662">
                  <c:v>0.7818314824680298</c:v>
                </c:pt>
                <c:pt idx="1663">
                  <c:v>0.7818314824680298</c:v>
                </c:pt>
                <c:pt idx="1664">
                  <c:v>0.7818314824680298</c:v>
                </c:pt>
                <c:pt idx="1665">
                  <c:v>0.7818314824680298</c:v>
                </c:pt>
                <c:pt idx="1666">
                  <c:v>0.7818314824680298</c:v>
                </c:pt>
                <c:pt idx="1667">
                  <c:v>0.7818314824680298</c:v>
                </c:pt>
                <c:pt idx="1668">
                  <c:v>0.7818314824680298</c:v>
                </c:pt>
                <c:pt idx="1669">
                  <c:v>0.7818314824680298</c:v>
                </c:pt>
                <c:pt idx="1670">
                  <c:v>0.7818314824680298</c:v>
                </c:pt>
                <c:pt idx="1671">
                  <c:v>0.7818314824680298</c:v>
                </c:pt>
                <c:pt idx="1672">
                  <c:v>0.7818314824680298</c:v>
                </c:pt>
                <c:pt idx="1673">
                  <c:v>0.7818314824680298</c:v>
                </c:pt>
                <c:pt idx="1674">
                  <c:v>0.7818314824680298</c:v>
                </c:pt>
                <c:pt idx="1675">
                  <c:v>0.7818314824680298</c:v>
                </c:pt>
                <c:pt idx="1676">
                  <c:v>0.7818314824680298</c:v>
                </c:pt>
                <c:pt idx="1677">
                  <c:v>0.7818314824680298</c:v>
                </c:pt>
                <c:pt idx="1678">
                  <c:v>0.7818314824680298</c:v>
                </c:pt>
                <c:pt idx="1679">
                  <c:v>0.7818314824680298</c:v>
                </c:pt>
                <c:pt idx="1680">
                  <c:v>0.7818314824680298</c:v>
                </c:pt>
                <c:pt idx="1681">
                  <c:v>0.7818314824680298</c:v>
                </c:pt>
                <c:pt idx="1682">
                  <c:v>0.7818314824680298</c:v>
                </c:pt>
                <c:pt idx="1683">
                  <c:v>0.7818314824680298</c:v>
                </c:pt>
                <c:pt idx="1684">
                  <c:v>0.7818314824680298</c:v>
                </c:pt>
                <c:pt idx="1685">
                  <c:v>0.7818314824680298</c:v>
                </c:pt>
                <c:pt idx="1686">
                  <c:v>0.7818314824680298</c:v>
                </c:pt>
                <c:pt idx="1687">
                  <c:v>0.7818314824680298</c:v>
                </c:pt>
                <c:pt idx="1688">
                  <c:v>0.7818314824680298</c:v>
                </c:pt>
                <c:pt idx="1689">
                  <c:v>0.7818314824680298</c:v>
                </c:pt>
                <c:pt idx="1690">
                  <c:v>0.7818314824680298</c:v>
                </c:pt>
                <c:pt idx="1691">
                  <c:v>0.7818314824680298</c:v>
                </c:pt>
                <c:pt idx="1692">
                  <c:v>0.7818314824680298</c:v>
                </c:pt>
                <c:pt idx="1693">
                  <c:v>0.7818314824680298</c:v>
                </c:pt>
                <c:pt idx="1694">
                  <c:v>0.7818314824680298</c:v>
                </c:pt>
                <c:pt idx="1695">
                  <c:v>0.7818314824680298</c:v>
                </c:pt>
                <c:pt idx="1696">
                  <c:v>0.7818314824680298</c:v>
                </c:pt>
                <c:pt idx="1697">
                  <c:v>0.7818314824680298</c:v>
                </c:pt>
                <c:pt idx="1698">
                  <c:v>0.7818314824680298</c:v>
                </c:pt>
                <c:pt idx="1699">
                  <c:v>0.7818314824680298</c:v>
                </c:pt>
                <c:pt idx="1700">
                  <c:v>0.7818314824680298</c:v>
                </c:pt>
                <c:pt idx="1701">
                  <c:v>0.7818314824680298</c:v>
                </c:pt>
                <c:pt idx="1702">
                  <c:v>0.7818314824680298</c:v>
                </c:pt>
                <c:pt idx="1703">
                  <c:v>0.7818314824680298</c:v>
                </c:pt>
                <c:pt idx="1704">
                  <c:v>0.7818314824680298</c:v>
                </c:pt>
                <c:pt idx="1705">
                  <c:v>0.7818314824680298</c:v>
                </c:pt>
                <c:pt idx="1706">
                  <c:v>0.7818314824680298</c:v>
                </c:pt>
                <c:pt idx="1707">
                  <c:v>0.7818314824680298</c:v>
                </c:pt>
                <c:pt idx="1708">
                  <c:v>0.7818314824680298</c:v>
                </c:pt>
                <c:pt idx="1709">
                  <c:v>0.7818314824680298</c:v>
                </c:pt>
                <c:pt idx="1710">
                  <c:v>0.7818314824680298</c:v>
                </c:pt>
                <c:pt idx="1711">
                  <c:v>0.7818314824680298</c:v>
                </c:pt>
                <c:pt idx="1712">
                  <c:v>0.7818314824680298</c:v>
                </c:pt>
                <c:pt idx="1713">
                  <c:v>0.7818314824680298</c:v>
                </c:pt>
                <c:pt idx="1714">
                  <c:v>0.7818314824680298</c:v>
                </c:pt>
                <c:pt idx="1715">
                  <c:v>0.7818314824680298</c:v>
                </c:pt>
                <c:pt idx="1716">
                  <c:v>0.7818314824680298</c:v>
                </c:pt>
                <c:pt idx="1717">
                  <c:v>0.7818314824680298</c:v>
                </c:pt>
                <c:pt idx="1718">
                  <c:v>0.7818314824680298</c:v>
                </c:pt>
                <c:pt idx="1719">
                  <c:v>0.7818314824680298</c:v>
                </c:pt>
                <c:pt idx="1720">
                  <c:v>0.7818314824680298</c:v>
                </c:pt>
                <c:pt idx="1721">
                  <c:v>0.7818314824680298</c:v>
                </c:pt>
                <c:pt idx="1722">
                  <c:v>0.7818314824680298</c:v>
                </c:pt>
                <c:pt idx="1723">
                  <c:v>0.7818314824680298</c:v>
                </c:pt>
                <c:pt idx="1724">
                  <c:v>0.7818314824680298</c:v>
                </c:pt>
                <c:pt idx="1725">
                  <c:v>0.7818314824680298</c:v>
                </c:pt>
                <c:pt idx="1726">
                  <c:v>0.7818314824680298</c:v>
                </c:pt>
                <c:pt idx="1727">
                  <c:v>0.7818314824680298</c:v>
                </c:pt>
                <c:pt idx="1728">
                  <c:v>0.7818314824680298</c:v>
                </c:pt>
                <c:pt idx="1729">
                  <c:v>0.7818314824680298</c:v>
                </c:pt>
                <c:pt idx="1730">
                  <c:v>0.7818314824680298</c:v>
                </c:pt>
                <c:pt idx="1731">
                  <c:v>0.7818314824680298</c:v>
                </c:pt>
                <c:pt idx="1732">
                  <c:v>0.7818314824680298</c:v>
                </c:pt>
                <c:pt idx="1733">
                  <c:v>0.7818314824680298</c:v>
                </c:pt>
                <c:pt idx="1734">
                  <c:v>0.7818314824680298</c:v>
                </c:pt>
                <c:pt idx="1735">
                  <c:v>0.7818314824680298</c:v>
                </c:pt>
                <c:pt idx="1736">
                  <c:v>0.7818314824680298</c:v>
                </c:pt>
                <c:pt idx="1737">
                  <c:v>0.7818314824680298</c:v>
                </c:pt>
                <c:pt idx="1738">
                  <c:v>0.7818314824680298</c:v>
                </c:pt>
                <c:pt idx="1739">
                  <c:v>0.7818314824680298</c:v>
                </c:pt>
                <c:pt idx="1740">
                  <c:v>0.7818314824680298</c:v>
                </c:pt>
                <c:pt idx="1741">
                  <c:v>0.7818314824680298</c:v>
                </c:pt>
                <c:pt idx="1742">
                  <c:v>0.7818314824680298</c:v>
                </c:pt>
                <c:pt idx="1743">
                  <c:v>0.7818314824680298</c:v>
                </c:pt>
                <c:pt idx="1744">
                  <c:v>0.7818314824680298</c:v>
                </c:pt>
                <c:pt idx="1745">
                  <c:v>0.7818314824680298</c:v>
                </c:pt>
                <c:pt idx="1746">
                  <c:v>0.7818314824680298</c:v>
                </c:pt>
                <c:pt idx="1747">
                  <c:v>0.7818314824680298</c:v>
                </c:pt>
                <c:pt idx="1748">
                  <c:v>0.7818314824680298</c:v>
                </c:pt>
                <c:pt idx="1749">
                  <c:v>0.7818314824680298</c:v>
                </c:pt>
                <c:pt idx="1750">
                  <c:v>0.7818314824680298</c:v>
                </c:pt>
                <c:pt idx="1751">
                  <c:v>0.7818314824680298</c:v>
                </c:pt>
                <c:pt idx="1752">
                  <c:v>0.7818314824680298</c:v>
                </c:pt>
                <c:pt idx="1753">
                  <c:v>0.7818314824680298</c:v>
                </c:pt>
                <c:pt idx="1754">
                  <c:v>0.7818314824680298</c:v>
                </c:pt>
                <c:pt idx="1755">
                  <c:v>0.7818314824680298</c:v>
                </c:pt>
                <c:pt idx="1756">
                  <c:v>0.7818314824680298</c:v>
                </c:pt>
                <c:pt idx="1757">
                  <c:v>0.7818314824680298</c:v>
                </c:pt>
                <c:pt idx="1758">
                  <c:v>0.7818314824680298</c:v>
                </c:pt>
                <c:pt idx="1759">
                  <c:v>0.7818314824680298</c:v>
                </c:pt>
                <c:pt idx="1760">
                  <c:v>0.7818314824680298</c:v>
                </c:pt>
                <c:pt idx="1761">
                  <c:v>0.7818314824680298</c:v>
                </c:pt>
                <c:pt idx="1762">
                  <c:v>0.7818314824680298</c:v>
                </c:pt>
                <c:pt idx="1763">
                  <c:v>0.7818314824680298</c:v>
                </c:pt>
                <c:pt idx="1764">
                  <c:v>0.7818314824680298</c:v>
                </c:pt>
                <c:pt idx="1765">
                  <c:v>0.7818314824680298</c:v>
                </c:pt>
                <c:pt idx="1766">
                  <c:v>0.7818314824680298</c:v>
                </c:pt>
                <c:pt idx="1767">
                  <c:v>0.7818314824680298</c:v>
                </c:pt>
                <c:pt idx="1768">
                  <c:v>0.7818314824680298</c:v>
                </c:pt>
                <c:pt idx="1769">
                  <c:v>0.7818314824680298</c:v>
                </c:pt>
                <c:pt idx="1770">
                  <c:v>0.7818314824680298</c:v>
                </c:pt>
                <c:pt idx="1771">
                  <c:v>0.7818314824680298</c:v>
                </c:pt>
                <c:pt idx="1772">
                  <c:v>0.7818314824680298</c:v>
                </c:pt>
                <c:pt idx="1773">
                  <c:v>0.7818314824680298</c:v>
                </c:pt>
                <c:pt idx="1774">
                  <c:v>0.7818314824680298</c:v>
                </c:pt>
                <c:pt idx="1775">
                  <c:v>0.7818314824680298</c:v>
                </c:pt>
                <c:pt idx="1776">
                  <c:v>0.7818314824680298</c:v>
                </c:pt>
                <c:pt idx="1777">
                  <c:v>0.7818314824680298</c:v>
                </c:pt>
                <c:pt idx="1778">
                  <c:v>0.7818314824680298</c:v>
                </c:pt>
                <c:pt idx="1779">
                  <c:v>0.7818314824680298</c:v>
                </c:pt>
                <c:pt idx="1780">
                  <c:v>0.7818314824680298</c:v>
                </c:pt>
                <c:pt idx="1781">
                  <c:v>0.7818314824680298</c:v>
                </c:pt>
                <c:pt idx="1782">
                  <c:v>0.7818314824680298</c:v>
                </c:pt>
                <c:pt idx="1783">
                  <c:v>0.7818314824680298</c:v>
                </c:pt>
                <c:pt idx="1784">
                  <c:v>0.7818314824680298</c:v>
                </c:pt>
                <c:pt idx="1785">
                  <c:v>0.7818314824680298</c:v>
                </c:pt>
                <c:pt idx="1786">
                  <c:v>0.7818314824680298</c:v>
                </c:pt>
                <c:pt idx="1787">
                  <c:v>0.7818314824680298</c:v>
                </c:pt>
                <c:pt idx="1788">
                  <c:v>0.7818314824680298</c:v>
                </c:pt>
                <c:pt idx="1789">
                  <c:v>0.7818314824680298</c:v>
                </c:pt>
                <c:pt idx="1790">
                  <c:v>0.7818314824680298</c:v>
                </c:pt>
                <c:pt idx="1791">
                  <c:v>0.7818314824680298</c:v>
                </c:pt>
                <c:pt idx="1792">
                  <c:v>0.7818314824680298</c:v>
                </c:pt>
                <c:pt idx="1793">
                  <c:v>0.7818314824680298</c:v>
                </c:pt>
                <c:pt idx="1794">
                  <c:v>0.7818314824680298</c:v>
                </c:pt>
                <c:pt idx="1795">
                  <c:v>0.7818314824680298</c:v>
                </c:pt>
                <c:pt idx="1796">
                  <c:v>0.7818314824680298</c:v>
                </c:pt>
                <c:pt idx="1797">
                  <c:v>0.7818314824680298</c:v>
                </c:pt>
                <c:pt idx="1798">
                  <c:v>0.7818314824680298</c:v>
                </c:pt>
                <c:pt idx="1799">
                  <c:v>0.7818314824680298</c:v>
                </c:pt>
                <c:pt idx="1800">
                  <c:v>0.7818314824680298</c:v>
                </c:pt>
                <c:pt idx="1801">
                  <c:v>0.7818314824680298</c:v>
                </c:pt>
                <c:pt idx="1802">
                  <c:v>0.7818314824680298</c:v>
                </c:pt>
                <c:pt idx="1803">
                  <c:v>0.7818314824680298</c:v>
                </c:pt>
                <c:pt idx="1804">
                  <c:v>0.7818314824680298</c:v>
                </c:pt>
                <c:pt idx="1805">
                  <c:v>0.7818314824680298</c:v>
                </c:pt>
                <c:pt idx="1806">
                  <c:v>0.7818314824680298</c:v>
                </c:pt>
                <c:pt idx="1807">
                  <c:v>0.7818314824680298</c:v>
                </c:pt>
                <c:pt idx="1808">
                  <c:v>0.7818314824680298</c:v>
                </c:pt>
                <c:pt idx="1809">
                  <c:v>0.7818314824680298</c:v>
                </c:pt>
                <c:pt idx="1810">
                  <c:v>0.7818314824680298</c:v>
                </c:pt>
                <c:pt idx="1811">
                  <c:v>0.7818314824680298</c:v>
                </c:pt>
                <c:pt idx="1812">
                  <c:v>0.7818314824680298</c:v>
                </c:pt>
                <c:pt idx="1813">
                  <c:v>0.7818314824680298</c:v>
                </c:pt>
                <c:pt idx="1814">
                  <c:v>0.7818314824680298</c:v>
                </c:pt>
                <c:pt idx="1815">
                  <c:v>0.7818314824680298</c:v>
                </c:pt>
                <c:pt idx="1816">
                  <c:v>0.7818314824680298</c:v>
                </c:pt>
                <c:pt idx="1817">
                  <c:v>0.7818314824680298</c:v>
                </c:pt>
                <c:pt idx="1818">
                  <c:v>0.7818314824680298</c:v>
                </c:pt>
                <c:pt idx="1819">
                  <c:v>0.7818314824680298</c:v>
                </c:pt>
                <c:pt idx="1820">
                  <c:v>0.7818314824680298</c:v>
                </c:pt>
                <c:pt idx="1821">
                  <c:v>0.7818314824680298</c:v>
                </c:pt>
                <c:pt idx="1822">
                  <c:v>0.7818314824680298</c:v>
                </c:pt>
                <c:pt idx="1823">
                  <c:v>0.7818314824680298</c:v>
                </c:pt>
                <c:pt idx="1824">
                  <c:v>0.7818314824680298</c:v>
                </c:pt>
                <c:pt idx="1825">
                  <c:v>0.7818314824680298</c:v>
                </c:pt>
                <c:pt idx="1826">
                  <c:v>0.7818314824680298</c:v>
                </c:pt>
                <c:pt idx="1827">
                  <c:v>0.7818314824680298</c:v>
                </c:pt>
                <c:pt idx="1828">
                  <c:v>0.7818314824680298</c:v>
                </c:pt>
                <c:pt idx="1829">
                  <c:v>0.7818314824680298</c:v>
                </c:pt>
                <c:pt idx="1830">
                  <c:v>0.7818314824680298</c:v>
                </c:pt>
                <c:pt idx="1831">
                  <c:v>0.7818314824680298</c:v>
                </c:pt>
                <c:pt idx="1832">
                  <c:v>0.7818314824680298</c:v>
                </c:pt>
                <c:pt idx="1833">
                  <c:v>0.7818314824680298</c:v>
                </c:pt>
                <c:pt idx="1834">
                  <c:v>0.7818314824680298</c:v>
                </c:pt>
                <c:pt idx="1835">
                  <c:v>0.7818314824680298</c:v>
                </c:pt>
                <c:pt idx="1836">
                  <c:v>0.7818314824680298</c:v>
                </c:pt>
                <c:pt idx="1837">
                  <c:v>0.7818314824680298</c:v>
                </c:pt>
                <c:pt idx="1838">
                  <c:v>0.7818314824680298</c:v>
                </c:pt>
                <c:pt idx="1839">
                  <c:v>0.7818314824680298</c:v>
                </c:pt>
                <c:pt idx="1840">
                  <c:v>0.7818314824680298</c:v>
                </c:pt>
                <c:pt idx="1841">
                  <c:v>0.7818314824680298</c:v>
                </c:pt>
                <c:pt idx="1842">
                  <c:v>0.7818314824680298</c:v>
                </c:pt>
                <c:pt idx="1843">
                  <c:v>0.7818314824680298</c:v>
                </c:pt>
                <c:pt idx="1844">
                  <c:v>0.7818314824680298</c:v>
                </c:pt>
                <c:pt idx="1845">
                  <c:v>0.7818314824680298</c:v>
                </c:pt>
                <c:pt idx="1846">
                  <c:v>0.7818314824680298</c:v>
                </c:pt>
                <c:pt idx="1847">
                  <c:v>0.7818314824680298</c:v>
                </c:pt>
                <c:pt idx="1848">
                  <c:v>0.7818314824680298</c:v>
                </c:pt>
                <c:pt idx="1849">
                  <c:v>0.7818314824680298</c:v>
                </c:pt>
                <c:pt idx="1850">
                  <c:v>0.7818314824680298</c:v>
                </c:pt>
                <c:pt idx="1851">
                  <c:v>0.7818314824680298</c:v>
                </c:pt>
                <c:pt idx="1852">
                  <c:v>0.7818314824680298</c:v>
                </c:pt>
                <c:pt idx="1853">
                  <c:v>0.7818314824680298</c:v>
                </c:pt>
                <c:pt idx="1854">
                  <c:v>0.7818314824680298</c:v>
                </c:pt>
                <c:pt idx="1855">
                  <c:v>0.7818314824680298</c:v>
                </c:pt>
                <c:pt idx="1856">
                  <c:v>0.7818314824680298</c:v>
                </c:pt>
                <c:pt idx="1857">
                  <c:v>0.7818314824680298</c:v>
                </c:pt>
                <c:pt idx="1858">
                  <c:v>0.7818314824680298</c:v>
                </c:pt>
                <c:pt idx="1859">
                  <c:v>0.7818314824680298</c:v>
                </c:pt>
                <c:pt idx="1860">
                  <c:v>0.7818314824680298</c:v>
                </c:pt>
                <c:pt idx="1861">
                  <c:v>0.7818314824680298</c:v>
                </c:pt>
                <c:pt idx="1862">
                  <c:v>0.7818314824680298</c:v>
                </c:pt>
                <c:pt idx="1863">
                  <c:v>0.7818314824680298</c:v>
                </c:pt>
                <c:pt idx="1864">
                  <c:v>0.7818314824680298</c:v>
                </c:pt>
                <c:pt idx="1865">
                  <c:v>0.7818314824680298</c:v>
                </c:pt>
                <c:pt idx="1866">
                  <c:v>0.7818314824680298</c:v>
                </c:pt>
                <c:pt idx="1867">
                  <c:v>0.7818314824680298</c:v>
                </c:pt>
                <c:pt idx="1868">
                  <c:v>0.7818314824680298</c:v>
                </c:pt>
                <c:pt idx="1869">
                  <c:v>0.7818314824680298</c:v>
                </c:pt>
                <c:pt idx="1870">
                  <c:v>0.7818314824680298</c:v>
                </c:pt>
                <c:pt idx="1871">
                  <c:v>0.7818314824680298</c:v>
                </c:pt>
                <c:pt idx="1872">
                  <c:v>0.7818314824680298</c:v>
                </c:pt>
                <c:pt idx="1873">
                  <c:v>0.7818314824680298</c:v>
                </c:pt>
                <c:pt idx="1874">
                  <c:v>0.7818314824680298</c:v>
                </c:pt>
                <c:pt idx="1875">
                  <c:v>0.7818314824680298</c:v>
                </c:pt>
                <c:pt idx="1876">
                  <c:v>0.7818314824680298</c:v>
                </c:pt>
                <c:pt idx="1877">
                  <c:v>0.7818314824680298</c:v>
                </c:pt>
                <c:pt idx="1878">
                  <c:v>0.7818314824680298</c:v>
                </c:pt>
                <c:pt idx="1879">
                  <c:v>0.7818314824680298</c:v>
                </c:pt>
                <c:pt idx="1880">
                  <c:v>0.7818314824680298</c:v>
                </c:pt>
                <c:pt idx="1881">
                  <c:v>0.7818314824680298</c:v>
                </c:pt>
                <c:pt idx="1882">
                  <c:v>0.7818314824680298</c:v>
                </c:pt>
                <c:pt idx="1883">
                  <c:v>0.7818314824680298</c:v>
                </c:pt>
                <c:pt idx="1884">
                  <c:v>0.7818314824680298</c:v>
                </c:pt>
                <c:pt idx="1885">
                  <c:v>0.7818314824680298</c:v>
                </c:pt>
                <c:pt idx="1886">
                  <c:v>0.7818314824680298</c:v>
                </c:pt>
                <c:pt idx="1887">
                  <c:v>0.7818314824680298</c:v>
                </c:pt>
                <c:pt idx="1888">
                  <c:v>0.7818314824680298</c:v>
                </c:pt>
                <c:pt idx="1889">
                  <c:v>0.7818314824680298</c:v>
                </c:pt>
                <c:pt idx="1890">
                  <c:v>0.7818314824680298</c:v>
                </c:pt>
                <c:pt idx="1891">
                  <c:v>0.7818314824680298</c:v>
                </c:pt>
                <c:pt idx="1892">
                  <c:v>0.7818314824680298</c:v>
                </c:pt>
                <c:pt idx="1893">
                  <c:v>0.7818314824680298</c:v>
                </c:pt>
                <c:pt idx="1894">
                  <c:v>0.7818314824680298</c:v>
                </c:pt>
                <c:pt idx="1895">
                  <c:v>0.7818314824680298</c:v>
                </c:pt>
                <c:pt idx="1896">
                  <c:v>0.7818314824680298</c:v>
                </c:pt>
                <c:pt idx="1897">
                  <c:v>0.7818314824680298</c:v>
                </c:pt>
                <c:pt idx="1898">
                  <c:v>0.7818314824680298</c:v>
                </c:pt>
                <c:pt idx="1899">
                  <c:v>0.7818314824680298</c:v>
                </c:pt>
                <c:pt idx="1900">
                  <c:v>0.7818314824680298</c:v>
                </c:pt>
                <c:pt idx="1901">
                  <c:v>0.7818314824680298</c:v>
                </c:pt>
                <c:pt idx="1902">
                  <c:v>0.7818314824680298</c:v>
                </c:pt>
                <c:pt idx="1903">
                  <c:v>0.7818314824680298</c:v>
                </c:pt>
                <c:pt idx="1904">
                  <c:v>0.7818314824680298</c:v>
                </c:pt>
                <c:pt idx="1905">
                  <c:v>0.7818314824680298</c:v>
                </c:pt>
                <c:pt idx="1906">
                  <c:v>0.7818314824680298</c:v>
                </c:pt>
                <c:pt idx="1907">
                  <c:v>0.7818314824680298</c:v>
                </c:pt>
                <c:pt idx="1908">
                  <c:v>0.7818314824680298</c:v>
                </c:pt>
                <c:pt idx="1909">
                  <c:v>0.7818314824680298</c:v>
                </c:pt>
                <c:pt idx="1910">
                  <c:v>0.7818314824680298</c:v>
                </c:pt>
                <c:pt idx="1911">
                  <c:v>0.7818314824680298</c:v>
                </c:pt>
                <c:pt idx="1912">
                  <c:v>0.7818314824680298</c:v>
                </c:pt>
                <c:pt idx="1913">
                  <c:v>0.7818314824680298</c:v>
                </c:pt>
                <c:pt idx="1914">
                  <c:v>0.7818314824680298</c:v>
                </c:pt>
                <c:pt idx="1915">
                  <c:v>0.7818314824680298</c:v>
                </c:pt>
                <c:pt idx="1916">
                  <c:v>0.7818314824680298</c:v>
                </c:pt>
                <c:pt idx="1917">
                  <c:v>0.7818314824680298</c:v>
                </c:pt>
                <c:pt idx="1918">
                  <c:v>0.7818314824680298</c:v>
                </c:pt>
                <c:pt idx="1919">
                  <c:v>0.7818314824680298</c:v>
                </c:pt>
                <c:pt idx="1920">
                  <c:v>0.7818314824680298</c:v>
                </c:pt>
                <c:pt idx="1921">
                  <c:v>0.7818314824680298</c:v>
                </c:pt>
                <c:pt idx="1922">
                  <c:v>0.7818314824680298</c:v>
                </c:pt>
                <c:pt idx="1923">
                  <c:v>0.7818314824680298</c:v>
                </c:pt>
                <c:pt idx="1924">
                  <c:v>0.7818314824680298</c:v>
                </c:pt>
                <c:pt idx="1925">
                  <c:v>0.7818314824680298</c:v>
                </c:pt>
                <c:pt idx="1926">
                  <c:v>0.7818314824680298</c:v>
                </c:pt>
                <c:pt idx="1927">
                  <c:v>0.7818314824680298</c:v>
                </c:pt>
                <c:pt idx="1928">
                  <c:v>0.7818314824680298</c:v>
                </c:pt>
                <c:pt idx="1929">
                  <c:v>0.7818314824680298</c:v>
                </c:pt>
                <c:pt idx="1930">
                  <c:v>0.7818314824680298</c:v>
                </c:pt>
                <c:pt idx="1931">
                  <c:v>0.7818314824680298</c:v>
                </c:pt>
                <c:pt idx="1932">
                  <c:v>0.7818314824680298</c:v>
                </c:pt>
                <c:pt idx="1933">
                  <c:v>0.7818314824680298</c:v>
                </c:pt>
                <c:pt idx="1934">
                  <c:v>0.7818314824680298</c:v>
                </c:pt>
                <c:pt idx="1935">
                  <c:v>0.7818314824680298</c:v>
                </c:pt>
                <c:pt idx="1936">
                  <c:v>0.7818314824680298</c:v>
                </c:pt>
                <c:pt idx="1937">
                  <c:v>0.7818314824680298</c:v>
                </c:pt>
                <c:pt idx="1938">
                  <c:v>0.7818314824680298</c:v>
                </c:pt>
                <c:pt idx="1939">
                  <c:v>0.7818314824680298</c:v>
                </c:pt>
                <c:pt idx="1940">
                  <c:v>0.7818314824680298</c:v>
                </c:pt>
                <c:pt idx="1941">
                  <c:v>0.7818314824680298</c:v>
                </c:pt>
                <c:pt idx="1942">
                  <c:v>0.7818314824680298</c:v>
                </c:pt>
                <c:pt idx="1943">
                  <c:v>0.7818314824680298</c:v>
                </c:pt>
                <c:pt idx="1944">
                  <c:v>0.7818314824680298</c:v>
                </c:pt>
                <c:pt idx="1945">
                  <c:v>0.7818314824680298</c:v>
                </c:pt>
                <c:pt idx="1946">
                  <c:v>0.7818314824680298</c:v>
                </c:pt>
                <c:pt idx="1947">
                  <c:v>0.7818314824680298</c:v>
                </c:pt>
                <c:pt idx="1948">
                  <c:v>0.7818314824680298</c:v>
                </c:pt>
                <c:pt idx="1949">
                  <c:v>0.7818314824680298</c:v>
                </c:pt>
                <c:pt idx="1950">
                  <c:v>0.7818314824680298</c:v>
                </c:pt>
                <c:pt idx="1951">
                  <c:v>0.7818314824680298</c:v>
                </c:pt>
                <c:pt idx="1952">
                  <c:v>0.7818314824680298</c:v>
                </c:pt>
                <c:pt idx="1953">
                  <c:v>0.7818314824680298</c:v>
                </c:pt>
                <c:pt idx="1954">
                  <c:v>0.7818314824680298</c:v>
                </c:pt>
                <c:pt idx="1955">
                  <c:v>0.7818314824680298</c:v>
                </c:pt>
                <c:pt idx="1956">
                  <c:v>0.7818314824680298</c:v>
                </c:pt>
                <c:pt idx="1957">
                  <c:v>0.7818314824680298</c:v>
                </c:pt>
                <c:pt idx="1958">
                  <c:v>0.7818314824680298</c:v>
                </c:pt>
                <c:pt idx="1959">
                  <c:v>0.7818314824680298</c:v>
                </c:pt>
                <c:pt idx="1960">
                  <c:v>0.7818314824680298</c:v>
                </c:pt>
                <c:pt idx="1961">
                  <c:v>0.7818314824680298</c:v>
                </c:pt>
                <c:pt idx="1962">
                  <c:v>0.7818314824680298</c:v>
                </c:pt>
                <c:pt idx="1963">
                  <c:v>0.7818314824680298</c:v>
                </c:pt>
                <c:pt idx="1964">
                  <c:v>0.7818314824680298</c:v>
                </c:pt>
                <c:pt idx="1965">
                  <c:v>0.7818314824680298</c:v>
                </c:pt>
                <c:pt idx="1966">
                  <c:v>0.7818314824680298</c:v>
                </c:pt>
                <c:pt idx="1967">
                  <c:v>0.7818314824680298</c:v>
                </c:pt>
                <c:pt idx="1968">
                  <c:v>0.7818314824680298</c:v>
                </c:pt>
                <c:pt idx="1969">
                  <c:v>0.7818314824680298</c:v>
                </c:pt>
                <c:pt idx="1970">
                  <c:v>0.7818314824680298</c:v>
                </c:pt>
                <c:pt idx="1971">
                  <c:v>0.7818314824680298</c:v>
                </c:pt>
                <c:pt idx="1972">
                  <c:v>0.7818314824680298</c:v>
                </c:pt>
                <c:pt idx="1973">
                  <c:v>0.7818314824680298</c:v>
                </c:pt>
                <c:pt idx="1974">
                  <c:v>0.7818314824680298</c:v>
                </c:pt>
                <c:pt idx="1975">
                  <c:v>0.7818314824680298</c:v>
                </c:pt>
                <c:pt idx="1976">
                  <c:v>0.7818314824680298</c:v>
                </c:pt>
                <c:pt idx="1977">
                  <c:v>0.7818314824680298</c:v>
                </c:pt>
                <c:pt idx="1978">
                  <c:v>0.7818314824680298</c:v>
                </c:pt>
                <c:pt idx="1979">
                  <c:v>0.7818314824680298</c:v>
                </c:pt>
                <c:pt idx="1980">
                  <c:v>0.7818314824680298</c:v>
                </c:pt>
                <c:pt idx="1981">
                  <c:v>0.7818314824680298</c:v>
                </c:pt>
                <c:pt idx="1982">
                  <c:v>0.7818314824680298</c:v>
                </c:pt>
                <c:pt idx="1983">
                  <c:v>0.7818314824680298</c:v>
                </c:pt>
                <c:pt idx="1984">
                  <c:v>0.7818314824680298</c:v>
                </c:pt>
                <c:pt idx="1985">
                  <c:v>0.7818314824680298</c:v>
                </c:pt>
                <c:pt idx="1986">
                  <c:v>0.7818314824680298</c:v>
                </c:pt>
                <c:pt idx="1987">
                  <c:v>0.7818314824680298</c:v>
                </c:pt>
                <c:pt idx="1988">
                  <c:v>0.7818314824680298</c:v>
                </c:pt>
                <c:pt idx="1989">
                  <c:v>0.7818314824680298</c:v>
                </c:pt>
                <c:pt idx="1990">
                  <c:v>0.7818314824680298</c:v>
                </c:pt>
                <c:pt idx="1991">
                  <c:v>0.7818314824680298</c:v>
                </c:pt>
                <c:pt idx="1992">
                  <c:v>0.7818314824680298</c:v>
                </c:pt>
                <c:pt idx="1993">
                  <c:v>0.7818314824680298</c:v>
                </c:pt>
                <c:pt idx="1994">
                  <c:v>0.7818314824680298</c:v>
                </c:pt>
                <c:pt idx="1995">
                  <c:v>0.7818314824680298</c:v>
                </c:pt>
                <c:pt idx="1996">
                  <c:v>0.7818314824680298</c:v>
                </c:pt>
                <c:pt idx="1997">
                  <c:v>0.7818314824680298</c:v>
                </c:pt>
                <c:pt idx="1998">
                  <c:v>0.7818314824680298</c:v>
                </c:pt>
                <c:pt idx="1999">
                  <c:v>0.7818314824680298</c:v>
                </c:pt>
                <c:pt idx="2000">
                  <c:v>0.7818314824680298</c:v>
                </c:pt>
                <c:pt idx="2001">
                  <c:v>0.7818314824680298</c:v>
                </c:pt>
                <c:pt idx="2002">
                  <c:v>0.7818314824680298</c:v>
                </c:pt>
                <c:pt idx="2003">
                  <c:v>0.7818314824680298</c:v>
                </c:pt>
                <c:pt idx="2004">
                  <c:v>0.7818314824680298</c:v>
                </c:pt>
                <c:pt idx="2005">
                  <c:v>0.7818314824680298</c:v>
                </c:pt>
                <c:pt idx="2006">
                  <c:v>0.7818314824680298</c:v>
                </c:pt>
                <c:pt idx="2007">
                  <c:v>0.7818314824680298</c:v>
                </c:pt>
                <c:pt idx="2008">
                  <c:v>0.7818314824680298</c:v>
                </c:pt>
                <c:pt idx="2009">
                  <c:v>0.7818314824680298</c:v>
                </c:pt>
                <c:pt idx="2010">
                  <c:v>0.7818314824680298</c:v>
                </c:pt>
                <c:pt idx="2011">
                  <c:v>0.7818314824680298</c:v>
                </c:pt>
                <c:pt idx="2012">
                  <c:v>0.7818314824680298</c:v>
                </c:pt>
                <c:pt idx="2013">
                  <c:v>0.7818314824680298</c:v>
                </c:pt>
                <c:pt idx="2014">
                  <c:v>0.7818314824680298</c:v>
                </c:pt>
                <c:pt idx="2015">
                  <c:v>0.7818314824680298</c:v>
                </c:pt>
                <c:pt idx="2016">
                  <c:v>0.7818314824680298</c:v>
                </c:pt>
                <c:pt idx="2017">
                  <c:v>0.7818314824680298</c:v>
                </c:pt>
                <c:pt idx="2018">
                  <c:v>0.7818314824680298</c:v>
                </c:pt>
                <c:pt idx="2019">
                  <c:v>0.7818314824680298</c:v>
                </c:pt>
              </c:numCache>
            </c:numRef>
          </c:xVal>
          <c:yVal>
            <c:numRef>
              <c:f>MMI!$BZ$5:$BZ$2024</c:f>
              <c:numCache>
                <c:formatCode>General</c:formatCode>
                <c:ptCount val="2020"/>
                <c:pt idx="0">
                  <c:v>1</c:v>
                </c:pt>
                <c:pt idx="1">
                  <c:v>0.60062464683670502</c:v>
                </c:pt>
                <c:pt idx="2">
                  <c:v>-0.17679062391225786</c:v>
                </c:pt>
                <c:pt idx="3">
                  <c:v>-0.74683625699141221</c:v>
                </c:pt>
                <c:pt idx="4">
                  <c:v>-0.73616252522553782</c:v>
                </c:pt>
                <c:pt idx="5">
                  <c:v>-0.22252093395631442</c:v>
                </c:pt>
                <c:pt idx="6">
                  <c:v>0.37628028784341144</c:v>
                </c:pt>
                <c:pt idx="7">
                  <c:v>0.64035724120765036</c:v>
                </c:pt>
                <c:pt idx="8">
                  <c:v>0.4405685616825068</c:v>
                </c:pt>
                <c:pt idx="9">
                  <c:v>-1.6734538758059608E-2</c:v>
                </c:pt>
                <c:pt idx="10">
                  <c:v>-0.38719349819906257</c:v>
                </c:pt>
                <c:pt idx="11">
                  <c:v>-0.44775142554099534</c:v>
                </c:pt>
                <c:pt idx="12">
                  <c:v>-0.22252093395631442</c:v>
                </c:pt>
                <c:pt idx="13">
                  <c:v>8.7869188158869072E-2</c:v>
                </c:pt>
                <c:pt idx="14">
                  <c:v>0.28071448241530084</c:v>
                </c:pt>
                <c:pt idx="15">
                  <c:v>0.28051247652830857</c:v>
                </c:pt>
                <c:pt idx="16">
                  <c:v>0.1433215463961387</c:v>
                </c:pt>
                <c:pt idx="17">
                  <c:v>-2.7550739406713043E-2</c:v>
                </c:pt>
                <c:pt idx="18">
                  <c:v>-0.15934032585645302</c:v>
                </c:pt>
                <c:pt idx="19">
                  <c:v>-0.22252093395631445</c:v>
                </c:pt>
                <c:pt idx="20">
                  <c:v>-0.20054191152567336</c:v>
                </c:pt>
                <c:pt idx="21">
                  <c:v>-7.8928276377048689E-2</c:v>
                </c:pt>
                <c:pt idx="22">
                  <c:v>0.12045639137411038</c:v>
                </c:pt>
                <c:pt idx="23">
                  <c:v>0.30337763155033692</c:v>
                </c:pt>
                <c:pt idx="24">
                  <c:v>0.33209201938563659</c:v>
                </c:pt>
                <c:pt idx="25">
                  <c:v>0.12907077382808929</c:v>
                </c:pt>
                <c:pt idx="26">
                  <c:v>-0.22252093395631448</c:v>
                </c:pt>
                <c:pt idx="27">
                  <c:v>-0.48895301121021573</c:v>
                </c:pt>
                <c:pt idx="28">
                  <c:v>-0.43857103516939833</c:v>
                </c:pt>
                <c:pt idx="29">
                  <c:v>-3.9599693780087847E-2</c:v>
                </c:pt>
                <c:pt idx="30">
                  <c:v>0.46343371670453526</c:v>
                </c:pt>
                <c:pt idx="31">
                  <c:v>0.69173477817798612</c:v>
                </c:pt>
                <c:pt idx="32">
                  <c:v>0.41748187351263172</c:v>
                </c:pt>
                <c:pt idx="33">
                  <c:v>-0.2225209339563145</c:v>
                </c:pt>
                <c:pt idx="34">
                  <c:v>-0.77736411089475821</c:v>
                </c:pt>
                <c:pt idx="35">
                  <c:v>-0.79821379396174785</c:v>
                </c:pt>
                <c:pt idx="36">
                  <c:v>-0.19965577893428613</c:v>
                </c:pt>
                <c:pt idx="37">
                  <c:v>0.62348980185873348</c:v>
                </c:pt>
                <c:pt idx="38">
                  <c:v>0.62348980185873348</c:v>
                </c:pt>
                <c:pt idx="39">
                  <c:v>0.62348980185873348</c:v>
                </c:pt>
                <c:pt idx="40">
                  <c:v>0.62348980185873348</c:v>
                </c:pt>
                <c:pt idx="41">
                  <c:v>0.62348980185873348</c:v>
                </c:pt>
                <c:pt idx="42">
                  <c:v>0.62348980185873348</c:v>
                </c:pt>
                <c:pt idx="43">
                  <c:v>0.62348980185873348</c:v>
                </c:pt>
                <c:pt idx="44">
                  <c:v>0.62348980185873348</c:v>
                </c:pt>
                <c:pt idx="45">
                  <c:v>0.62348980185873348</c:v>
                </c:pt>
                <c:pt idx="46">
                  <c:v>0.62348980185873348</c:v>
                </c:pt>
                <c:pt idx="47">
                  <c:v>0.62348980185873348</c:v>
                </c:pt>
                <c:pt idx="48">
                  <c:v>0.62348980185873348</c:v>
                </c:pt>
                <c:pt idx="49">
                  <c:v>0.62348980185873348</c:v>
                </c:pt>
                <c:pt idx="50">
                  <c:v>0.62348980185873348</c:v>
                </c:pt>
                <c:pt idx="51">
                  <c:v>0.62348980185873348</c:v>
                </c:pt>
                <c:pt idx="52">
                  <c:v>0.62348980185873348</c:v>
                </c:pt>
                <c:pt idx="53">
                  <c:v>0.62348980185873348</c:v>
                </c:pt>
                <c:pt idx="54">
                  <c:v>0.62348980185873348</c:v>
                </c:pt>
                <c:pt idx="55">
                  <c:v>0.62348980185873348</c:v>
                </c:pt>
                <c:pt idx="56">
                  <c:v>0.62348980185873348</c:v>
                </c:pt>
                <c:pt idx="57">
                  <c:v>0.62348980185873348</c:v>
                </c:pt>
                <c:pt idx="58">
                  <c:v>0.62348980185873348</c:v>
                </c:pt>
                <c:pt idx="59">
                  <c:v>0.62348980185873348</c:v>
                </c:pt>
                <c:pt idx="60">
                  <c:v>0.62348980185873348</c:v>
                </c:pt>
                <c:pt idx="61">
                  <c:v>0.62348980185873348</c:v>
                </c:pt>
                <c:pt idx="62">
                  <c:v>0.62348980185873348</c:v>
                </c:pt>
                <c:pt idx="63">
                  <c:v>0.62348980185873348</c:v>
                </c:pt>
                <c:pt idx="64">
                  <c:v>0.62348980185873348</c:v>
                </c:pt>
                <c:pt idx="65">
                  <c:v>0.62348980185873348</c:v>
                </c:pt>
                <c:pt idx="66">
                  <c:v>0.62348980185873348</c:v>
                </c:pt>
                <c:pt idx="67">
                  <c:v>0.62348980185873348</c:v>
                </c:pt>
                <c:pt idx="68">
                  <c:v>0.62348980185873348</c:v>
                </c:pt>
                <c:pt idx="69">
                  <c:v>0.62348980185873348</c:v>
                </c:pt>
                <c:pt idx="70">
                  <c:v>0.62348980185873348</c:v>
                </c:pt>
                <c:pt idx="71">
                  <c:v>0.62348980185873348</c:v>
                </c:pt>
                <c:pt idx="72">
                  <c:v>0.62348980185873348</c:v>
                </c:pt>
                <c:pt idx="73">
                  <c:v>0.62348980185873348</c:v>
                </c:pt>
                <c:pt idx="74">
                  <c:v>0.62348980185873348</c:v>
                </c:pt>
                <c:pt idx="75">
                  <c:v>0.62348980185873348</c:v>
                </c:pt>
                <c:pt idx="76">
                  <c:v>0.62348980185873348</c:v>
                </c:pt>
                <c:pt idx="77">
                  <c:v>0.62348980185873348</c:v>
                </c:pt>
                <c:pt idx="78">
                  <c:v>0.62348980185873348</c:v>
                </c:pt>
                <c:pt idx="79">
                  <c:v>0.62348980185873348</c:v>
                </c:pt>
                <c:pt idx="80">
                  <c:v>0.62348980185873348</c:v>
                </c:pt>
                <c:pt idx="81">
                  <c:v>0.62348980185873348</c:v>
                </c:pt>
                <c:pt idx="82">
                  <c:v>0.62348980185873348</c:v>
                </c:pt>
                <c:pt idx="83">
                  <c:v>0.62348980185873348</c:v>
                </c:pt>
                <c:pt idx="84">
                  <c:v>0.62348980185873348</c:v>
                </c:pt>
                <c:pt idx="85">
                  <c:v>0.62348980185873348</c:v>
                </c:pt>
                <c:pt idx="86">
                  <c:v>0.62348980185873348</c:v>
                </c:pt>
                <c:pt idx="87">
                  <c:v>0.62348980185873348</c:v>
                </c:pt>
                <c:pt idx="88">
                  <c:v>0.62348980185873348</c:v>
                </c:pt>
                <c:pt idx="89">
                  <c:v>0.62348980185873348</c:v>
                </c:pt>
                <c:pt idx="90">
                  <c:v>0.62348980185873348</c:v>
                </c:pt>
                <c:pt idx="91">
                  <c:v>0.62348980185873348</c:v>
                </c:pt>
                <c:pt idx="92">
                  <c:v>0.62348980185873348</c:v>
                </c:pt>
                <c:pt idx="93">
                  <c:v>0.62348980185873348</c:v>
                </c:pt>
                <c:pt idx="94">
                  <c:v>0.62348980185873348</c:v>
                </c:pt>
                <c:pt idx="95">
                  <c:v>0.62348980185873348</c:v>
                </c:pt>
                <c:pt idx="96">
                  <c:v>0.62348980185873348</c:v>
                </c:pt>
                <c:pt idx="97">
                  <c:v>0.62348980185873348</c:v>
                </c:pt>
                <c:pt idx="98">
                  <c:v>0.62348980185873348</c:v>
                </c:pt>
                <c:pt idx="99">
                  <c:v>0.62348980185873348</c:v>
                </c:pt>
                <c:pt idx="100">
                  <c:v>0.62348980185873348</c:v>
                </c:pt>
                <c:pt idx="101">
                  <c:v>0.62348980185873348</c:v>
                </c:pt>
                <c:pt idx="102">
                  <c:v>0.62348980185873348</c:v>
                </c:pt>
                <c:pt idx="103">
                  <c:v>0.62348980185873348</c:v>
                </c:pt>
                <c:pt idx="104">
                  <c:v>0.62348980185873348</c:v>
                </c:pt>
                <c:pt idx="105">
                  <c:v>0.62348980185873348</c:v>
                </c:pt>
                <c:pt idx="106">
                  <c:v>0.62348980185873348</c:v>
                </c:pt>
                <c:pt idx="107">
                  <c:v>0.62348980185873348</c:v>
                </c:pt>
                <c:pt idx="108">
                  <c:v>0.62348980185873348</c:v>
                </c:pt>
                <c:pt idx="109">
                  <c:v>0.62348980185873348</c:v>
                </c:pt>
                <c:pt idx="110">
                  <c:v>0.62348980185873348</c:v>
                </c:pt>
                <c:pt idx="111">
                  <c:v>0.62348980185873348</c:v>
                </c:pt>
                <c:pt idx="112">
                  <c:v>0.62348980185873348</c:v>
                </c:pt>
                <c:pt idx="113">
                  <c:v>0.62348980185873348</c:v>
                </c:pt>
                <c:pt idx="114">
                  <c:v>0.62348980185873348</c:v>
                </c:pt>
                <c:pt idx="115">
                  <c:v>0.62348980185873348</c:v>
                </c:pt>
                <c:pt idx="116">
                  <c:v>0.62348980185873348</c:v>
                </c:pt>
                <c:pt idx="117">
                  <c:v>0.62348980185873348</c:v>
                </c:pt>
                <c:pt idx="118">
                  <c:v>0.62348980185873348</c:v>
                </c:pt>
                <c:pt idx="119">
                  <c:v>0.62348980185873348</c:v>
                </c:pt>
                <c:pt idx="120">
                  <c:v>0.62348980185873348</c:v>
                </c:pt>
                <c:pt idx="121">
                  <c:v>0.62348980185873348</c:v>
                </c:pt>
                <c:pt idx="122">
                  <c:v>0.62348980185873348</c:v>
                </c:pt>
                <c:pt idx="123">
                  <c:v>0.62348980185873348</c:v>
                </c:pt>
                <c:pt idx="124">
                  <c:v>0.62348980185873348</c:v>
                </c:pt>
                <c:pt idx="125">
                  <c:v>0.62348980185873348</c:v>
                </c:pt>
                <c:pt idx="126">
                  <c:v>0.62348980185873348</c:v>
                </c:pt>
                <c:pt idx="127">
                  <c:v>0.62348980185873348</c:v>
                </c:pt>
                <c:pt idx="128">
                  <c:v>0.62348980185873348</c:v>
                </c:pt>
                <c:pt idx="129">
                  <c:v>0.62348980185873348</c:v>
                </c:pt>
                <c:pt idx="130">
                  <c:v>0.62348980185873348</c:v>
                </c:pt>
                <c:pt idx="131">
                  <c:v>0.62348980185873348</c:v>
                </c:pt>
                <c:pt idx="132">
                  <c:v>0.62348980185873348</c:v>
                </c:pt>
                <c:pt idx="133">
                  <c:v>0.62348980185873348</c:v>
                </c:pt>
                <c:pt idx="134">
                  <c:v>0.62348980185873348</c:v>
                </c:pt>
                <c:pt idx="135">
                  <c:v>0.62348980185873348</c:v>
                </c:pt>
                <c:pt idx="136">
                  <c:v>0.62348980185873348</c:v>
                </c:pt>
                <c:pt idx="137">
                  <c:v>0.62348980185873348</c:v>
                </c:pt>
                <c:pt idx="138">
                  <c:v>0.62348980185873348</c:v>
                </c:pt>
                <c:pt idx="139">
                  <c:v>0.62348980185873348</c:v>
                </c:pt>
                <c:pt idx="140">
                  <c:v>0.62348980185873348</c:v>
                </c:pt>
                <c:pt idx="141">
                  <c:v>0.62348980185873348</c:v>
                </c:pt>
                <c:pt idx="142">
                  <c:v>0.62348980185873348</c:v>
                </c:pt>
                <c:pt idx="143">
                  <c:v>0.62348980185873348</c:v>
                </c:pt>
                <c:pt idx="144">
                  <c:v>0.62348980185873348</c:v>
                </c:pt>
                <c:pt idx="145">
                  <c:v>0.62348980185873348</c:v>
                </c:pt>
                <c:pt idx="146">
                  <c:v>0.62348980185873348</c:v>
                </c:pt>
                <c:pt idx="147">
                  <c:v>0.62348980185873348</c:v>
                </c:pt>
                <c:pt idx="148">
                  <c:v>0.62348980185873348</c:v>
                </c:pt>
                <c:pt idx="149">
                  <c:v>0.62348980185873348</c:v>
                </c:pt>
                <c:pt idx="150">
                  <c:v>0.62348980185873348</c:v>
                </c:pt>
                <c:pt idx="151">
                  <c:v>0.62348980185873348</c:v>
                </c:pt>
                <c:pt idx="152">
                  <c:v>0.62348980185873348</c:v>
                </c:pt>
                <c:pt idx="153">
                  <c:v>0.62348980185873348</c:v>
                </c:pt>
                <c:pt idx="154">
                  <c:v>0.62348980185873348</c:v>
                </c:pt>
                <c:pt idx="155">
                  <c:v>0.62348980185873348</c:v>
                </c:pt>
                <c:pt idx="156">
                  <c:v>0.62348980185873348</c:v>
                </c:pt>
                <c:pt idx="157">
                  <c:v>0.62348980185873348</c:v>
                </c:pt>
                <c:pt idx="158">
                  <c:v>0.62348980185873348</c:v>
                </c:pt>
                <c:pt idx="159">
                  <c:v>0.62348980185873348</c:v>
                </c:pt>
                <c:pt idx="160">
                  <c:v>0.62348980185873348</c:v>
                </c:pt>
                <c:pt idx="161">
                  <c:v>0.62348980185873348</c:v>
                </c:pt>
                <c:pt idx="162">
                  <c:v>0.62348980185873348</c:v>
                </c:pt>
                <c:pt idx="163">
                  <c:v>0.62348980185873348</c:v>
                </c:pt>
                <c:pt idx="164">
                  <c:v>0.62348980185873348</c:v>
                </c:pt>
                <c:pt idx="165">
                  <c:v>0.62348980185873348</c:v>
                </c:pt>
                <c:pt idx="166">
                  <c:v>0.62348980185873348</c:v>
                </c:pt>
                <c:pt idx="167">
                  <c:v>0.62348980185873348</c:v>
                </c:pt>
                <c:pt idx="168">
                  <c:v>0.62348980185873348</c:v>
                </c:pt>
                <c:pt idx="169">
                  <c:v>0.62348980185873348</c:v>
                </c:pt>
                <c:pt idx="170">
                  <c:v>0.62348980185873348</c:v>
                </c:pt>
                <c:pt idx="171">
                  <c:v>0.62348980185873348</c:v>
                </c:pt>
                <c:pt idx="172">
                  <c:v>0.62348980185873348</c:v>
                </c:pt>
                <c:pt idx="173">
                  <c:v>0.62348980185873348</c:v>
                </c:pt>
                <c:pt idx="174">
                  <c:v>0.62348980185873348</c:v>
                </c:pt>
                <c:pt idx="175">
                  <c:v>0.62348980185873348</c:v>
                </c:pt>
                <c:pt idx="176">
                  <c:v>0.62348980185873348</c:v>
                </c:pt>
                <c:pt idx="177">
                  <c:v>0.62348980185873348</c:v>
                </c:pt>
                <c:pt idx="178">
                  <c:v>0.62348980185873348</c:v>
                </c:pt>
                <c:pt idx="179">
                  <c:v>0.62348980185873348</c:v>
                </c:pt>
                <c:pt idx="180">
                  <c:v>0.62348980185873348</c:v>
                </c:pt>
                <c:pt idx="181">
                  <c:v>0.62348980185873348</c:v>
                </c:pt>
                <c:pt idx="182">
                  <c:v>0.62348980185873348</c:v>
                </c:pt>
                <c:pt idx="183">
                  <c:v>0.62348980185873348</c:v>
                </c:pt>
                <c:pt idx="184">
                  <c:v>0.62348980185873348</c:v>
                </c:pt>
                <c:pt idx="185">
                  <c:v>0.62348980185873348</c:v>
                </c:pt>
                <c:pt idx="186">
                  <c:v>0.62348980185873348</c:v>
                </c:pt>
                <c:pt idx="187">
                  <c:v>0.62348980185873348</c:v>
                </c:pt>
                <c:pt idx="188">
                  <c:v>0.62348980185873348</c:v>
                </c:pt>
                <c:pt idx="189">
                  <c:v>0.62348980185873348</c:v>
                </c:pt>
                <c:pt idx="190">
                  <c:v>0.62348980185873348</c:v>
                </c:pt>
                <c:pt idx="191">
                  <c:v>0.62348980185873348</c:v>
                </c:pt>
                <c:pt idx="192">
                  <c:v>0.62348980185873348</c:v>
                </c:pt>
                <c:pt idx="193">
                  <c:v>0.62348980185873348</c:v>
                </c:pt>
                <c:pt idx="194">
                  <c:v>0.62348980185873348</c:v>
                </c:pt>
                <c:pt idx="195">
                  <c:v>0.62348980185873348</c:v>
                </c:pt>
                <c:pt idx="196">
                  <c:v>0.62348980185873348</c:v>
                </c:pt>
                <c:pt idx="197">
                  <c:v>0.62348980185873348</c:v>
                </c:pt>
                <c:pt idx="198">
                  <c:v>0.62348980185873348</c:v>
                </c:pt>
                <c:pt idx="199">
                  <c:v>0.62348980185873348</c:v>
                </c:pt>
                <c:pt idx="200">
                  <c:v>0.62348980185873348</c:v>
                </c:pt>
                <c:pt idx="201">
                  <c:v>0.62348980185873348</c:v>
                </c:pt>
                <c:pt idx="202">
                  <c:v>0.62348980185873348</c:v>
                </c:pt>
                <c:pt idx="203">
                  <c:v>0.62348980185873348</c:v>
                </c:pt>
                <c:pt idx="204">
                  <c:v>0.62348980185873348</c:v>
                </c:pt>
                <c:pt idx="205">
                  <c:v>0.62348980185873348</c:v>
                </c:pt>
                <c:pt idx="206">
                  <c:v>0.62348980185873348</c:v>
                </c:pt>
                <c:pt idx="207">
                  <c:v>0.62348980185873348</c:v>
                </c:pt>
                <c:pt idx="208">
                  <c:v>0.62348980185873348</c:v>
                </c:pt>
                <c:pt idx="209">
                  <c:v>0.62348980185873348</c:v>
                </c:pt>
                <c:pt idx="210">
                  <c:v>0.62348980185873348</c:v>
                </c:pt>
                <c:pt idx="211">
                  <c:v>0.62348980185873348</c:v>
                </c:pt>
                <c:pt idx="212">
                  <c:v>0.62348980185873348</c:v>
                </c:pt>
                <c:pt idx="213">
                  <c:v>0.62348980185873348</c:v>
                </c:pt>
                <c:pt idx="214">
                  <c:v>0.62348980185873348</c:v>
                </c:pt>
                <c:pt idx="215">
                  <c:v>0.62348980185873348</c:v>
                </c:pt>
                <c:pt idx="216">
                  <c:v>0.62348980185873348</c:v>
                </c:pt>
                <c:pt idx="217">
                  <c:v>0.62348980185873348</c:v>
                </c:pt>
                <c:pt idx="218">
                  <c:v>0.62348980185873348</c:v>
                </c:pt>
                <c:pt idx="219">
                  <c:v>0.62348980185873348</c:v>
                </c:pt>
                <c:pt idx="220">
                  <c:v>0.62348980185873348</c:v>
                </c:pt>
                <c:pt idx="221">
                  <c:v>0.62348980185873348</c:v>
                </c:pt>
                <c:pt idx="222">
                  <c:v>0.62348980185873348</c:v>
                </c:pt>
                <c:pt idx="223">
                  <c:v>0.62348980185873348</c:v>
                </c:pt>
                <c:pt idx="224">
                  <c:v>0.62348980185873348</c:v>
                </c:pt>
                <c:pt idx="225">
                  <c:v>0.62348980185873348</c:v>
                </c:pt>
                <c:pt idx="226">
                  <c:v>0.62348980185873348</c:v>
                </c:pt>
                <c:pt idx="227">
                  <c:v>0.62348980185873348</c:v>
                </c:pt>
                <c:pt idx="228">
                  <c:v>0.62348980185873348</c:v>
                </c:pt>
                <c:pt idx="229">
                  <c:v>0.62348980185873348</c:v>
                </c:pt>
                <c:pt idx="230">
                  <c:v>0.62348980185873348</c:v>
                </c:pt>
                <c:pt idx="231">
                  <c:v>0.62348980185873348</c:v>
                </c:pt>
                <c:pt idx="232">
                  <c:v>0.62348980185873348</c:v>
                </c:pt>
                <c:pt idx="233">
                  <c:v>0.62348980185873348</c:v>
                </c:pt>
                <c:pt idx="234">
                  <c:v>0.62348980185873348</c:v>
                </c:pt>
                <c:pt idx="235">
                  <c:v>0.62348980185873348</c:v>
                </c:pt>
                <c:pt idx="236">
                  <c:v>0.62348980185873348</c:v>
                </c:pt>
                <c:pt idx="237">
                  <c:v>0.62348980185873348</c:v>
                </c:pt>
                <c:pt idx="238">
                  <c:v>0.62348980185873348</c:v>
                </c:pt>
                <c:pt idx="239">
                  <c:v>0.62348980185873348</c:v>
                </c:pt>
                <c:pt idx="240">
                  <c:v>0.62348980185873348</c:v>
                </c:pt>
                <c:pt idx="241">
                  <c:v>0.62348980185873348</c:v>
                </c:pt>
                <c:pt idx="242">
                  <c:v>0.62348980185873348</c:v>
                </c:pt>
                <c:pt idx="243">
                  <c:v>0.62348980185873348</c:v>
                </c:pt>
                <c:pt idx="244">
                  <c:v>0.62348980185873348</c:v>
                </c:pt>
                <c:pt idx="245">
                  <c:v>0.62348980185873348</c:v>
                </c:pt>
                <c:pt idx="246">
                  <c:v>0.62348980185873348</c:v>
                </c:pt>
                <c:pt idx="247">
                  <c:v>0.62348980185873348</c:v>
                </c:pt>
                <c:pt idx="248">
                  <c:v>0.62348980185873348</c:v>
                </c:pt>
                <c:pt idx="249">
                  <c:v>0.62348980185873348</c:v>
                </c:pt>
                <c:pt idx="250">
                  <c:v>0.62348980185873348</c:v>
                </c:pt>
                <c:pt idx="251">
                  <c:v>0.62348980185873348</c:v>
                </c:pt>
                <c:pt idx="252">
                  <c:v>0.62348980185873348</c:v>
                </c:pt>
                <c:pt idx="253">
                  <c:v>0.62348980185873348</c:v>
                </c:pt>
                <c:pt idx="254">
                  <c:v>0.62348980185873348</c:v>
                </c:pt>
                <c:pt idx="255">
                  <c:v>0.62348980185873348</c:v>
                </c:pt>
                <c:pt idx="256">
                  <c:v>0.62348980185873348</c:v>
                </c:pt>
                <c:pt idx="257">
                  <c:v>0.62348980185873348</c:v>
                </c:pt>
                <c:pt idx="258">
                  <c:v>0.62348980185873348</c:v>
                </c:pt>
                <c:pt idx="259">
                  <c:v>0.62348980185873348</c:v>
                </c:pt>
                <c:pt idx="260">
                  <c:v>0.62348980185873348</c:v>
                </c:pt>
                <c:pt idx="261">
                  <c:v>0.62348980185873348</c:v>
                </c:pt>
                <c:pt idx="262">
                  <c:v>0.62348980185873348</c:v>
                </c:pt>
                <c:pt idx="263">
                  <c:v>0.62348980185873348</c:v>
                </c:pt>
                <c:pt idx="264">
                  <c:v>0.62348980185873348</c:v>
                </c:pt>
                <c:pt idx="265">
                  <c:v>0.62348980185873348</c:v>
                </c:pt>
                <c:pt idx="266">
                  <c:v>0.62348980185873348</c:v>
                </c:pt>
                <c:pt idx="267">
                  <c:v>0.62348980185873348</c:v>
                </c:pt>
                <c:pt idx="268">
                  <c:v>0.62348980185873348</c:v>
                </c:pt>
                <c:pt idx="269">
                  <c:v>0.62348980185873348</c:v>
                </c:pt>
                <c:pt idx="270">
                  <c:v>0.62348980185873348</c:v>
                </c:pt>
                <c:pt idx="271">
                  <c:v>0.62348980185873348</c:v>
                </c:pt>
                <c:pt idx="272">
                  <c:v>0.62348980185873348</c:v>
                </c:pt>
                <c:pt idx="273">
                  <c:v>0.62348980185873348</c:v>
                </c:pt>
                <c:pt idx="274">
                  <c:v>0.62348980185873348</c:v>
                </c:pt>
                <c:pt idx="275">
                  <c:v>0.62348980185873348</c:v>
                </c:pt>
                <c:pt idx="276">
                  <c:v>0.62348980185873348</c:v>
                </c:pt>
                <c:pt idx="277">
                  <c:v>0.62348980185873348</c:v>
                </c:pt>
                <c:pt idx="278">
                  <c:v>0.62348980185873348</c:v>
                </c:pt>
                <c:pt idx="279">
                  <c:v>0.62348980185873348</c:v>
                </c:pt>
                <c:pt idx="280">
                  <c:v>0.62348980185873348</c:v>
                </c:pt>
                <c:pt idx="281">
                  <c:v>0.62348980185873348</c:v>
                </c:pt>
                <c:pt idx="282">
                  <c:v>0.62348980185873348</c:v>
                </c:pt>
                <c:pt idx="283">
                  <c:v>0.62348980185873348</c:v>
                </c:pt>
                <c:pt idx="284">
                  <c:v>0.62348980185873348</c:v>
                </c:pt>
                <c:pt idx="285">
                  <c:v>0.62348980185873348</c:v>
                </c:pt>
                <c:pt idx="286">
                  <c:v>0.62348980185873348</c:v>
                </c:pt>
                <c:pt idx="287">
                  <c:v>0.62348980185873348</c:v>
                </c:pt>
                <c:pt idx="288">
                  <c:v>0.62348980185873348</c:v>
                </c:pt>
                <c:pt idx="289">
                  <c:v>0.62348980185873348</c:v>
                </c:pt>
                <c:pt idx="290">
                  <c:v>0.62348980185873348</c:v>
                </c:pt>
                <c:pt idx="291">
                  <c:v>0.62348980185873348</c:v>
                </c:pt>
                <c:pt idx="292">
                  <c:v>0.62348980185873348</c:v>
                </c:pt>
                <c:pt idx="293">
                  <c:v>0.62348980185873348</c:v>
                </c:pt>
                <c:pt idx="294">
                  <c:v>0.62348980185873348</c:v>
                </c:pt>
                <c:pt idx="295">
                  <c:v>0.62348980185873348</c:v>
                </c:pt>
                <c:pt idx="296">
                  <c:v>0.62348980185873348</c:v>
                </c:pt>
                <c:pt idx="297">
                  <c:v>0.62348980185873348</c:v>
                </c:pt>
                <c:pt idx="298">
                  <c:v>0.62348980185873348</c:v>
                </c:pt>
                <c:pt idx="299">
                  <c:v>0.62348980185873348</c:v>
                </c:pt>
                <c:pt idx="300">
                  <c:v>0.62348980185873348</c:v>
                </c:pt>
                <c:pt idx="301">
                  <c:v>0.62348980185873348</c:v>
                </c:pt>
                <c:pt idx="302">
                  <c:v>0.62348980185873348</c:v>
                </c:pt>
                <c:pt idx="303">
                  <c:v>0.62348980185873348</c:v>
                </c:pt>
                <c:pt idx="304">
                  <c:v>0.62348980185873348</c:v>
                </c:pt>
                <c:pt idx="305">
                  <c:v>0.62348980185873348</c:v>
                </c:pt>
                <c:pt idx="306">
                  <c:v>0.62348980185873348</c:v>
                </c:pt>
                <c:pt idx="307">
                  <c:v>0.62348980185873348</c:v>
                </c:pt>
                <c:pt idx="308">
                  <c:v>0.62348980185873348</c:v>
                </c:pt>
                <c:pt idx="309">
                  <c:v>0.62348980185873348</c:v>
                </c:pt>
                <c:pt idx="310">
                  <c:v>0.62348980185873348</c:v>
                </c:pt>
                <c:pt idx="311">
                  <c:v>0.62348980185873348</c:v>
                </c:pt>
                <c:pt idx="312">
                  <c:v>0.62348980185873348</c:v>
                </c:pt>
                <c:pt idx="313">
                  <c:v>0.62348980185873348</c:v>
                </c:pt>
                <c:pt idx="314">
                  <c:v>0.62348980185873348</c:v>
                </c:pt>
                <c:pt idx="315">
                  <c:v>0.62348980185873348</c:v>
                </c:pt>
                <c:pt idx="316">
                  <c:v>0.62348980185873348</c:v>
                </c:pt>
                <c:pt idx="317">
                  <c:v>0.62348980185873348</c:v>
                </c:pt>
                <c:pt idx="318">
                  <c:v>0.62348980185873348</c:v>
                </c:pt>
                <c:pt idx="319">
                  <c:v>0.62348980185873348</c:v>
                </c:pt>
                <c:pt idx="320">
                  <c:v>0.62348980185873348</c:v>
                </c:pt>
                <c:pt idx="321">
                  <c:v>0.62348980185873348</c:v>
                </c:pt>
                <c:pt idx="322">
                  <c:v>0.62348980185873348</c:v>
                </c:pt>
                <c:pt idx="323">
                  <c:v>0.62348980185873348</c:v>
                </c:pt>
                <c:pt idx="324">
                  <c:v>0.62348980185873348</c:v>
                </c:pt>
                <c:pt idx="325">
                  <c:v>0.62348980185873348</c:v>
                </c:pt>
                <c:pt idx="326">
                  <c:v>0.62348980185873348</c:v>
                </c:pt>
                <c:pt idx="327">
                  <c:v>0.62348980185873348</c:v>
                </c:pt>
                <c:pt idx="328">
                  <c:v>0.62348980185873348</c:v>
                </c:pt>
                <c:pt idx="329">
                  <c:v>0.62348980185873348</c:v>
                </c:pt>
                <c:pt idx="330">
                  <c:v>0.62348980185873348</c:v>
                </c:pt>
                <c:pt idx="331">
                  <c:v>0.62348980185873348</c:v>
                </c:pt>
                <c:pt idx="332">
                  <c:v>0.62348980185873348</c:v>
                </c:pt>
                <c:pt idx="333">
                  <c:v>0.62348980185873348</c:v>
                </c:pt>
                <c:pt idx="334">
                  <c:v>0.62348980185873348</c:v>
                </c:pt>
                <c:pt idx="335">
                  <c:v>0.62348980185873348</c:v>
                </c:pt>
                <c:pt idx="336">
                  <c:v>0.62348980185873348</c:v>
                </c:pt>
                <c:pt idx="337">
                  <c:v>0.62348980185873348</c:v>
                </c:pt>
                <c:pt idx="338">
                  <c:v>0.62348980185873348</c:v>
                </c:pt>
                <c:pt idx="339">
                  <c:v>0.62348980185873348</c:v>
                </c:pt>
                <c:pt idx="340">
                  <c:v>0.62348980185873348</c:v>
                </c:pt>
                <c:pt idx="341">
                  <c:v>0.62348980185873348</c:v>
                </c:pt>
                <c:pt idx="342">
                  <c:v>0.62348980185873348</c:v>
                </c:pt>
                <c:pt idx="343">
                  <c:v>0.62348980185873348</c:v>
                </c:pt>
                <c:pt idx="344">
                  <c:v>0.62348980185873348</c:v>
                </c:pt>
                <c:pt idx="345">
                  <c:v>0.62348980185873348</c:v>
                </c:pt>
                <c:pt idx="346">
                  <c:v>0.62348980185873348</c:v>
                </c:pt>
                <c:pt idx="347">
                  <c:v>0.62348980185873348</c:v>
                </c:pt>
                <c:pt idx="348">
                  <c:v>0.62348980185873348</c:v>
                </c:pt>
                <c:pt idx="349">
                  <c:v>0.62348980185873348</c:v>
                </c:pt>
                <c:pt idx="350">
                  <c:v>0.62348980185873348</c:v>
                </c:pt>
                <c:pt idx="351">
                  <c:v>0.62348980185873348</c:v>
                </c:pt>
                <c:pt idx="352">
                  <c:v>0.62348980185873348</c:v>
                </c:pt>
                <c:pt idx="353">
                  <c:v>0.62348980185873348</c:v>
                </c:pt>
                <c:pt idx="354">
                  <c:v>0.62348980185873348</c:v>
                </c:pt>
                <c:pt idx="355">
                  <c:v>0.62348980185873348</c:v>
                </c:pt>
                <c:pt idx="356">
                  <c:v>0.62348980185873348</c:v>
                </c:pt>
                <c:pt idx="357">
                  <c:v>0.62348980185873348</c:v>
                </c:pt>
                <c:pt idx="358">
                  <c:v>0.62348980185873348</c:v>
                </c:pt>
                <c:pt idx="359">
                  <c:v>0.62348980185873348</c:v>
                </c:pt>
                <c:pt idx="360">
                  <c:v>0.62348980185873348</c:v>
                </c:pt>
                <c:pt idx="361">
                  <c:v>0.62348980185873348</c:v>
                </c:pt>
                <c:pt idx="362">
                  <c:v>0.62348980185873348</c:v>
                </c:pt>
                <c:pt idx="363">
                  <c:v>0.62348980185873348</c:v>
                </c:pt>
                <c:pt idx="364">
                  <c:v>0.62348980185873348</c:v>
                </c:pt>
                <c:pt idx="365">
                  <c:v>0.62348980185873348</c:v>
                </c:pt>
                <c:pt idx="366">
                  <c:v>0.62348980185873348</c:v>
                </c:pt>
                <c:pt idx="367">
                  <c:v>0.62348980185873348</c:v>
                </c:pt>
                <c:pt idx="368">
                  <c:v>0.62348980185873348</c:v>
                </c:pt>
                <c:pt idx="369">
                  <c:v>0.62348980185873348</c:v>
                </c:pt>
                <c:pt idx="370">
                  <c:v>0.62348980185873348</c:v>
                </c:pt>
                <c:pt idx="371">
                  <c:v>0.62348980185873348</c:v>
                </c:pt>
                <c:pt idx="372">
                  <c:v>0.62348980185873348</c:v>
                </c:pt>
                <c:pt idx="373">
                  <c:v>0.62348980185873348</c:v>
                </c:pt>
                <c:pt idx="374">
                  <c:v>0.62348980185873348</c:v>
                </c:pt>
                <c:pt idx="375">
                  <c:v>0.62348980185873348</c:v>
                </c:pt>
                <c:pt idx="376">
                  <c:v>0.62348980185873348</c:v>
                </c:pt>
                <c:pt idx="377">
                  <c:v>0.62348980185873348</c:v>
                </c:pt>
                <c:pt idx="378">
                  <c:v>0.62348980185873348</c:v>
                </c:pt>
                <c:pt idx="379">
                  <c:v>0.62348980185873348</c:v>
                </c:pt>
                <c:pt idx="380">
                  <c:v>0.62348980185873348</c:v>
                </c:pt>
                <c:pt idx="381">
                  <c:v>0.62348980185873348</c:v>
                </c:pt>
                <c:pt idx="382">
                  <c:v>0.62348980185873348</c:v>
                </c:pt>
                <c:pt idx="383">
                  <c:v>0.62348980185873348</c:v>
                </c:pt>
                <c:pt idx="384">
                  <c:v>0.62348980185873348</c:v>
                </c:pt>
                <c:pt idx="385">
                  <c:v>0.62348980185873348</c:v>
                </c:pt>
                <c:pt idx="386">
                  <c:v>0.62348980185873348</c:v>
                </c:pt>
                <c:pt idx="387">
                  <c:v>0.62348980185873348</c:v>
                </c:pt>
                <c:pt idx="388">
                  <c:v>0.62348980185873348</c:v>
                </c:pt>
                <c:pt idx="389">
                  <c:v>0.62348980185873348</c:v>
                </c:pt>
                <c:pt idx="390">
                  <c:v>0.62348980185873348</c:v>
                </c:pt>
                <c:pt idx="391">
                  <c:v>0.62348980185873348</c:v>
                </c:pt>
                <c:pt idx="392">
                  <c:v>0.62348980185873348</c:v>
                </c:pt>
                <c:pt idx="393">
                  <c:v>0.62348980185873348</c:v>
                </c:pt>
                <c:pt idx="394">
                  <c:v>0.62348980185873348</c:v>
                </c:pt>
                <c:pt idx="395">
                  <c:v>0.62348980185873348</c:v>
                </c:pt>
                <c:pt idx="396">
                  <c:v>0.62348980185873348</c:v>
                </c:pt>
                <c:pt idx="397">
                  <c:v>0.62348980185873348</c:v>
                </c:pt>
                <c:pt idx="398">
                  <c:v>0.62348980185873348</c:v>
                </c:pt>
                <c:pt idx="399">
                  <c:v>0.62348980185873348</c:v>
                </c:pt>
                <c:pt idx="400">
                  <c:v>0.62348980185873348</c:v>
                </c:pt>
                <c:pt idx="401">
                  <c:v>0.62348980185873348</c:v>
                </c:pt>
                <c:pt idx="402">
                  <c:v>0.62348980185873348</c:v>
                </c:pt>
                <c:pt idx="403">
                  <c:v>0.62348980185873348</c:v>
                </c:pt>
                <c:pt idx="404">
                  <c:v>0.62348980185873348</c:v>
                </c:pt>
                <c:pt idx="405">
                  <c:v>0.62348980185873348</c:v>
                </c:pt>
                <c:pt idx="406">
                  <c:v>0.62348980185873348</c:v>
                </c:pt>
                <c:pt idx="407">
                  <c:v>0.62348980185873348</c:v>
                </c:pt>
                <c:pt idx="408">
                  <c:v>0.62348980185873348</c:v>
                </c:pt>
                <c:pt idx="409">
                  <c:v>0.62348980185873348</c:v>
                </c:pt>
                <c:pt idx="410">
                  <c:v>0.62348980185873348</c:v>
                </c:pt>
                <c:pt idx="411">
                  <c:v>0.62348980185873348</c:v>
                </c:pt>
                <c:pt idx="412">
                  <c:v>0.62348980185873348</c:v>
                </c:pt>
                <c:pt idx="413">
                  <c:v>0.62348980185873348</c:v>
                </c:pt>
                <c:pt idx="414">
                  <c:v>0.62348980185873348</c:v>
                </c:pt>
                <c:pt idx="415">
                  <c:v>0.62348980185873348</c:v>
                </c:pt>
                <c:pt idx="416">
                  <c:v>0.62348980185873348</c:v>
                </c:pt>
                <c:pt idx="417">
                  <c:v>0.62348980185873348</c:v>
                </c:pt>
                <c:pt idx="418">
                  <c:v>0.62348980185873348</c:v>
                </c:pt>
                <c:pt idx="419">
                  <c:v>0.62348980185873348</c:v>
                </c:pt>
                <c:pt idx="420">
                  <c:v>0.62348980185873348</c:v>
                </c:pt>
                <c:pt idx="421">
                  <c:v>0.62348980185873348</c:v>
                </c:pt>
                <c:pt idx="422">
                  <c:v>0.62348980185873348</c:v>
                </c:pt>
                <c:pt idx="423">
                  <c:v>0.62348980185873348</c:v>
                </c:pt>
                <c:pt idx="424">
                  <c:v>0.62348980185873348</c:v>
                </c:pt>
                <c:pt idx="425">
                  <c:v>0.62348980185873348</c:v>
                </c:pt>
                <c:pt idx="426">
                  <c:v>0.62348980185873348</c:v>
                </c:pt>
                <c:pt idx="427">
                  <c:v>0.62348980185873348</c:v>
                </c:pt>
                <c:pt idx="428">
                  <c:v>0.62348980185873348</c:v>
                </c:pt>
                <c:pt idx="429">
                  <c:v>0.62348980185873348</c:v>
                </c:pt>
                <c:pt idx="430">
                  <c:v>0.62348980185873348</c:v>
                </c:pt>
                <c:pt idx="431">
                  <c:v>0.62348980185873348</c:v>
                </c:pt>
                <c:pt idx="432">
                  <c:v>0.62348980185873348</c:v>
                </c:pt>
                <c:pt idx="433">
                  <c:v>0.62348980185873348</c:v>
                </c:pt>
                <c:pt idx="434">
                  <c:v>0.62348980185873348</c:v>
                </c:pt>
                <c:pt idx="435">
                  <c:v>0.62348980185873348</c:v>
                </c:pt>
                <c:pt idx="436">
                  <c:v>0.62348980185873348</c:v>
                </c:pt>
                <c:pt idx="437">
                  <c:v>0.62348980185873348</c:v>
                </c:pt>
                <c:pt idx="438">
                  <c:v>0.62348980185873348</c:v>
                </c:pt>
                <c:pt idx="439">
                  <c:v>0.62348980185873348</c:v>
                </c:pt>
                <c:pt idx="440">
                  <c:v>0.62348980185873348</c:v>
                </c:pt>
                <c:pt idx="441">
                  <c:v>0.62348980185873348</c:v>
                </c:pt>
                <c:pt idx="442">
                  <c:v>0.62348980185873348</c:v>
                </c:pt>
                <c:pt idx="443">
                  <c:v>0.62348980185873348</c:v>
                </c:pt>
                <c:pt idx="444">
                  <c:v>0.62348980185873348</c:v>
                </c:pt>
                <c:pt idx="445">
                  <c:v>0.62348980185873348</c:v>
                </c:pt>
                <c:pt idx="446">
                  <c:v>0.62348980185873348</c:v>
                </c:pt>
                <c:pt idx="447">
                  <c:v>0.62348980185873348</c:v>
                </c:pt>
                <c:pt idx="448">
                  <c:v>0.62348980185873348</c:v>
                </c:pt>
                <c:pt idx="449">
                  <c:v>0.62348980185873348</c:v>
                </c:pt>
                <c:pt idx="450">
                  <c:v>0.62348980185873348</c:v>
                </c:pt>
                <c:pt idx="451">
                  <c:v>0.62348980185873348</c:v>
                </c:pt>
                <c:pt idx="452">
                  <c:v>0.62348980185873348</c:v>
                </c:pt>
                <c:pt idx="453">
                  <c:v>0.62348980185873348</c:v>
                </c:pt>
                <c:pt idx="454">
                  <c:v>0.62348980185873348</c:v>
                </c:pt>
                <c:pt idx="455">
                  <c:v>0.62348980185873348</c:v>
                </c:pt>
                <c:pt idx="456">
                  <c:v>0.62348980185873348</c:v>
                </c:pt>
                <c:pt idx="457">
                  <c:v>0.62348980185873348</c:v>
                </c:pt>
                <c:pt idx="458">
                  <c:v>0.62348980185873348</c:v>
                </c:pt>
                <c:pt idx="459">
                  <c:v>0.62348980185873348</c:v>
                </c:pt>
                <c:pt idx="460">
                  <c:v>0.62348980185873348</c:v>
                </c:pt>
                <c:pt idx="461">
                  <c:v>0.62348980185873348</c:v>
                </c:pt>
                <c:pt idx="462">
                  <c:v>0.62348980185873348</c:v>
                </c:pt>
                <c:pt idx="463">
                  <c:v>0.62348980185873348</c:v>
                </c:pt>
                <c:pt idx="464">
                  <c:v>0.62348980185873348</c:v>
                </c:pt>
                <c:pt idx="465">
                  <c:v>0.62348980185873348</c:v>
                </c:pt>
                <c:pt idx="466">
                  <c:v>0.62348980185873348</c:v>
                </c:pt>
                <c:pt idx="467">
                  <c:v>0.62348980185873348</c:v>
                </c:pt>
                <c:pt idx="468">
                  <c:v>0.62348980185873348</c:v>
                </c:pt>
                <c:pt idx="469">
                  <c:v>0.62348980185873348</c:v>
                </c:pt>
                <c:pt idx="470">
                  <c:v>0.62348980185873348</c:v>
                </c:pt>
                <c:pt idx="471">
                  <c:v>0.62348980185873348</c:v>
                </c:pt>
                <c:pt idx="472">
                  <c:v>0.62348980185873348</c:v>
                </c:pt>
                <c:pt idx="473">
                  <c:v>0.62348980185873348</c:v>
                </c:pt>
                <c:pt idx="474">
                  <c:v>0.62348980185873348</c:v>
                </c:pt>
                <c:pt idx="475">
                  <c:v>0.62348980185873348</c:v>
                </c:pt>
                <c:pt idx="476">
                  <c:v>0.62348980185873348</c:v>
                </c:pt>
                <c:pt idx="477">
                  <c:v>0.62348980185873348</c:v>
                </c:pt>
                <c:pt idx="478">
                  <c:v>0.62348980185873348</c:v>
                </c:pt>
                <c:pt idx="479">
                  <c:v>0.62348980185873348</c:v>
                </c:pt>
                <c:pt idx="480">
                  <c:v>0.62348980185873348</c:v>
                </c:pt>
                <c:pt idx="481">
                  <c:v>0.62348980185873348</c:v>
                </c:pt>
                <c:pt idx="482">
                  <c:v>0.62348980185873348</c:v>
                </c:pt>
                <c:pt idx="483">
                  <c:v>0.62348980185873348</c:v>
                </c:pt>
                <c:pt idx="484">
                  <c:v>0.62348980185873348</c:v>
                </c:pt>
                <c:pt idx="485">
                  <c:v>0.62348980185873348</c:v>
                </c:pt>
                <c:pt idx="486">
                  <c:v>0.62348980185873348</c:v>
                </c:pt>
                <c:pt idx="487">
                  <c:v>0.62348980185873348</c:v>
                </c:pt>
                <c:pt idx="488">
                  <c:v>0.62348980185873348</c:v>
                </c:pt>
                <c:pt idx="489">
                  <c:v>0.62348980185873348</c:v>
                </c:pt>
                <c:pt idx="490">
                  <c:v>0.62348980185873348</c:v>
                </c:pt>
                <c:pt idx="491">
                  <c:v>0.62348980185873348</c:v>
                </c:pt>
                <c:pt idx="492">
                  <c:v>0.62348980185873348</c:v>
                </c:pt>
                <c:pt idx="493">
                  <c:v>0.62348980185873348</c:v>
                </c:pt>
                <c:pt idx="494">
                  <c:v>0.62348980185873348</c:v>
                </c:pt>
                <c:pt idx="495">
                  <c:v>0.62348980185873348</c:v>
                </c:pt>
                <c:pt idx="496">
                  <c:v>0.62348980185873348</c:v>
                </c:pt>
                <c:pt idx="497">
                  <c:v>0.62348980185873348</c:v>
                </c:pt>
                <c:pt idx="498">
                  <c:v>0.62348980185873348</c:v>
                </c:pt>
                <c:pt idx="499">
                  <c:v>0.62348980185873348</c:v>
                </c:pt>
                <c:pt idx="500">
                  <c:v>0.62348980185873348</c:v>
                </c:pt>
                <c:pt idx="501">
                  <c:v>0.62348980185873348</c:v>
                </c:pt>
                <c:pt idx="502">
                  <c:v>0.62348980185873348</c:v>
                </c:pt>
                <c:pt idx="503">
                  <c:v>0.62348980185873348</c:v>
                </c:pt>
                <c:pt idx="504">
                  <c:v>0.62348980185873348</c:v>
                </c:pt>
                <c:pt idx="505">
                  <c:v>0.62348980185873348</c:v>
                </c:pt>
                <c:pt idx="506">
                  <c:v>0.62348980185873348</c:v>
                </c:pt>
                <c:pt idx="507">
                  <c:v>0.62348980185873348</c:v>
                </c:pt>
                <c:pt idx="508">
                  <c:v>0.62348980185873348</c:v>
                </c:pt>
                <c:pt idx="509">
                  <c:v>0.62348980185873348</c:v>
                </c:pt>
                <c:pt idx="510">
                  <c:v>0.62348980185873348</c:v>
                </c:pt>
                <c:pt idx="511">
                  <c:v>0.62348980185873348</c:v>
                </c:pt>
                <c:pt idx="512">
                  <c:v>0.62348980185873348</c:v>
                </c:pt>
                <c:pt idx="513">
                  <c:v>0.62348980185873348</c:v>
                </c:pt>
                <c:pt idx="514">
                  <c:v>0.62348980185873348</c:v>
                </c:pt>
                <c:pt idx="515">
                  <c:v>0.62348980185873348</c:v>
                </c:pt>
                <c:pt idx="516">
                  <c:v>0.62348980185873348</c:v>
                </c:pt>
                <c:pt idx="517">
                  <c:v>0.62348980185873348</c:v>
                </c:pt>
                <c:pt idx="518">
                  <c:v>0.62348980185873348</c:v>
                </c:pt>
                <c:pt idx="519">
                  <c:v>0.62348980185873348</c:v>
                </c:pt>
                <c:pt idx="520">
                  <c:v>0.62348980185873348</c:v>
                </c:pt>
                <c:pt idx="521">
                  <c:v>0.62348980185873348</c:v>
                </c:pt>
                <c:pt idx="522">
                  <c:v>0.62348980185873348</c:v>
                </c:pt>
                <c:pt idx="523">
                  <c:v>0.62348980185873348</c:v>
                </c:pt>
                <c:pt idx="524">
                  <c:v>0.62348980185873348</c:v>
                </c:pt>
                <c:pt idx="525">
                  <c:v>0.62348980185873348</c:v>
                </c:pt>
                <c:pt idx="526">
                  <c:v>0.62348980185873348</c:v>
                </c:pt>
                <c:pt idx="527">
                  <c:v>0.62348980185873348</c:v>
                </c:pt>
                <c:pt idx="528">
                  <c:v>0.62348980185873348</c:v>
                </c:pt>
                <c:pt idx="529">
                  <c:v>0.62348980185873348</c:v>
                </c:pt>
                <c:pt idx="530">
                  <c:v>0.62348980185873348</c:v>
                </c:pt>
                <c:pt idx="531">
                  <c:v>0.62348980185873348</c:v>
                </c:pt>
                <c:pt idx="532">
                  <c:v>0.62348980185873348</c:v>
                </c:pt>
                <c:pt idx="533">
                  <c:v>0.62348980185873348</c:v>
                </c:pt>
                <c:pt idx="534">
                  <c:v>0.62348980185873348</c:v>
                </c:pt>
                <c:pt idx="535">
                  <c:v>0.62348980185873348</c:v>
                </c:pt>
                <c:pt idx="536">
                  <c:v>0.62348980185873348</c:v>
                </c:pt>
                <c:pt idx="537">
                  <c:v>0.62348980185873348</c:v>
                </c:pt>
                <c:pt idx="538">
                  <c:v>0.62348980185873348</c:v>
                </c:pt>
                <c:pt idx="539">
                  <c:v>0.62348980185873348</c:v>
                </c:pt>
                <c:pt idx="540">
                  <c:v>0.62348980185873348</c:v>
                </c:pt>
                <c:pt idx="541">
                  <c:v>0.62348980185873348</c:v>
                </c:pt>
                <c:pt idx="542">
                  <c:v>0.62348980185873348</c:v>
                </c:pt>
                <c:pt idx="543">
                  <c:v>0.62348980185873348</c:v>
                </c:pt>
                <c:pt idx="544">
                  <c:v>0.62348980185873348</c:v>
                </c:pt>
                <c:pt idx="545">
                  <c:v>0.62348980185873348</c:v>
                </c:pt>
                <c:pt idx="546">
                  <c:v>0.62348980185873348</c:v>
                </c:pt>
                <c:pt idx="547">
                  <c:v>0.62348980185873348</c:v>
                </c:pt>
                <c:pt idx="548">
                  <c:v>0.62348980185873348</c:v>
                </c:pt>
                <c:pt idx="549">
                  <c:v>0.62348980185873348</c:v>
                </c:pt>
                <c:pt idx="550">
                  <c:v>0.62348980185873348</c:v>
                </c:pt>
                <c:pt idx="551">
                  <c:v>0.62348980185873348</c:v>
                </c:pt>
                <c:pt idx="552">
                  <c:v>0.62348980185873348</c:v>
                </c:pt>
                <c:pt idx="553">
                  <c:v>0.62348980185873348</c:v>
                </c:pt>
                <c:pt idx="554">
                  <c:v>0.62348980185873348</c:v>
                </c:pt>
                <c:pt idx="555">
                  <c:v>0.62348980185873348</c:v>
                </c:pt>
                <c:pt idx="556">
                  <c:v>0.62348980185873348</c:v>
                </c:pt>
                <c:pt idx="557">
                  <c:v>0.62348980185873348</c:v>
                </c:pt>
                <c:pt idx="558">
                  <c:v>0.62348980185873348</c:v>
                </c:pt>
                <c:pt idx="559">
                  <c:v>0.62348980185873348</c:v>
                </c:pt>
                <c:pt idx="560">
                  <c:v>0.62348980185873348</c:v>
                </c:pt>
                <c:pt idx="561">
                  <c:v>0.62348980185873348</c:v>
                </c:pt>
                <c:pt idx="562">
                  <c:v>0.62348980185873348</c:v>
                </c:pt>
                <c:pt idx="563">
                  <c:v>0.62348980185873348</c:v>
                </c:pt>
                <c:pt idx="564">
                  <c:v>0.62348980185873348</c:v>
                </c:pt>
                <c:pt idx="565">
                  <c:v>0.62348980185873348</c:v>
                </c:pt>
                <c:pt idx="566">
                  <c:v>0.62348980185873348</c:v>
                </c:pt>
                <c:pt idx="567">
                  <c:v>0.62348980185873348</c:v>
                </c:pt>
                <c:pt idx="568">
                  <c:v>0.62348980185873348</c:v>
                </c:pt>
                <c:pt idx="569">
                  <c:v>0.62348980185873348</c:v>
                </c:pt>
                <c:pt idx="570">
                  <c:v>0.62348980185873348</c:v>
                </c:pt>
                <c:pt idx="571">
                  <c:v>0.62348980185873348</c:v>
                </c:pt>
                <c:pt idx="572">
                  <c:v>0.62348980185873348</c:v>
                </c:pt>
                <c:pt idx="573">
                  <c:v>0.62348980185873348</c:v>
                </c:pt>
                <c:pt idx="574">
                  <c:v>0.62348980185873348</c:v>
                </c:pt>
                <c:pt idx="575">
                  <c:v>0.62348980185873348</c:v>
                </c:pt>
                <c:pt idx="576">
                  <c:v>0.62348980185873348</c:v>
                </c:pt>
                <c:pt idx="577">
                  <c:v>0.62348980185873348</c:v>
                </c:pt>
                <c:pt idx="578">
                  <c:v>0.62348980185873348</c:v>
                </c:pt>
                <c:pt idx="579">
                  <c:v>0.62348980185873348</c:v>
                </c:pt>
                <c:pt idx="580">
                  <c:v>0.62348980185873348</c:v>
                </c:pt>
                <c:pt idx="581">
                  <c:v>0.62348980185873348</c:v>
                </c:pt>
                <c:pt idx="582">
                  <c:v>0.62348980185873348</c:v>
                </c:pt>
                <c:pt idx="583">
                  <c:v>0.62348980185873348</c:v>
                </c:pt>
                <c:pt idx="584">
                  <c:v>0.62348980185873348</c:v>
                </c:pt>
                <c:pt idx="585">
                  <c:v>0.62348980185873348</c:v>
                </c:pt>
                <c:pt idx="586">
                  <c:v>0.62348980185873348</c:v>
                </c:pt>
                <c:pt idx="587">
                  <c:v>0.62348980185873348</c:v>
                </c:pt>
                <c:pt idx="588">
                  <c:v>0.62348980185873348</c:v>
                </c:pt>
                <c:pt idx="589">
                  <c:v>0.62348980185873348</c:v>
                </c:pt>
                <c:pt idx="590">
                  <c:v>0.62348980185873348</c:v>
                </c:pt>
                <c:pt idx="591">
                  <c:v>0.62348980185873348</c:v>
                </c:pt>
                <c:pt idx="592">
                  <c:v>0.62348980185873348</c:v>
                </c:pt>
                <c:pt idx="593">
                  <c:v>0.62348980185873348</c:v>
                </c:pt>
                <c:pt idx="594">
                  <c:v>0.62348980185873348</c:v>
                </c:pt>
                <c:pt idx="595">
                  <c:v>0.62348980185873348</c:v>
                </c:pt>
                <c:pt idx="596">
                  <c:v>0.62348980185873348</c:v>
                </c:pt>
                <c:pt idx="597">
                  <c:v>0.62348980185873348</c:v>
                </c:pt>
                <c:pt idx="598">
                  <c:v>0.62348980185873348</c:v>
                </c:pt>
                <c:pt idx="599">
                  <c:v>0.62348980185873348</c:v>
                </c:pt>
                <c:pt idx="600">
                  <c:v>0.62348980185873348</c:v>
                </c:pt>
                <c:pt idx="601">
                  <c:v>0.62348980185873348</c:v>
                </c:pt>
                <c:pt idx="602">
                  <c:v>0.62348980185873348</c:v>
                </c:pt>
                <c:pt idx="603">
                  <c:v>0.62348980185873348</c:v>
                </c:pt>
                <c:pt idx="604">
                  <c:v>0.62348980185873348</c:v>
                </c:pt>
                <c:pt idx="605">
                  <c:v>0.62348980185873348</c:v>
                </c:pt>
                <c:pt idx="606">
                  <c:v>0.62348980185873348</c:v>
                </c:pt>
                <c:pt idx="607">
                  <c:v>0.62348980185873348</c:v>
                </c:pt>
                <c:pt idx="608">
                  <c:v>0.62348980185873348</c:v>
                </c:pt>
                <c:pt idx="609">
                  <c:v>0.62348980185873348</c:v>
                </c:pt>
                <c:pt idx="610">
                  <c:v>0.62348980185873348</c:v>
                </c:pt>
                <c:pt idx="611">
                  <c:v>0.62348980185873348</c:v>
                </c:pt>
                <c:pt idx="612">
                  <c:v>0.62348980185873348</c:v>
                </c:pt>
                <c:pt idx="613">
                  <c:v>0.62348980185873348</c:v>
                </c:pt>
                <c:pt idx="614">
                  <c:v>0.62348980185873348</c:v>
                </c:pt>
                <c:pt idx="615">
                  <c:v>0.62348980185873348</c:v>
                </c:pt>
                <c:pt idx="616">
                  <c:v>0.62348980185873348</c:v>
                </c:pt>
                <c:pt idx="617">
                  <c:v>0.62348980185873348</c:v>
                </c:pt>
                <c:pt idx="618">
                  <c:v>0.62348980185873348</c:v>
                </c:pt>
                <c:pt idx="619">
                  <c:v>0.62348980185873348</c:v>
                </c:pt>
                <c:pt idx="620">
                  <c:v>0.62348980185873348</c:v>
                </c:pt>
                <c:pt idx="621">
                  <c:v>0.62348980185873348</c:v>
                </c:pt>
                <c:pt idx="622">
                  <c:v>0.62348980185873348</c:v>
                </c:pt>
                <c:pt idx="623">
                  <c:v>0.62348980185873348</c:v>
                </c:pt>
                <c:pt idx="624">
                  <c:v>0.62348980185873348</c:v>
                </c:pt>
                <c:pt idx="625">
                  <c:v>0.62348980185873348</c:v>
                </c:pt>
                <c:pt idx="626">
                  <c:v>0.62348980185873348</c:v>
                </c:pt>
                <c:pt idx="627">
                  <c:v>0.62348980185873348</c:v>
                </c:pt>
                <c:pt idx="628">
                  <c:v>0.62348980185873348</c:v>
                </c:pt>
                <c:pt idx="629">
                  <c:v>0.62348980185873348</c:v>
                </c:pt>
                <c:pt idx="630">
                  <c:v>0.62348980185873348</c:v>
                </c:pt>
                <c:pt idx="631">
                  <c:v>0.62348980185873348</c:v>
                </c:pt>
                <c:pt idx="632">
                  <c:v>0.62348980185873348</c:v>
                </c:pt>
                <c:pt idx="633">
                  <c:v>0.62348980185873348</c:v>
                </c:pt>
                <c:pt idx="634">
                  <c:v>0.62348980185873348</c:v>
                </c:pt>
                <c:pt idx="635">
                  <c:v>0.62348980185873348</c:v>
                </c:pt>
                <c:pt idx="636">
                  <c:v>0.62348980185873348</c:v>
                </c:pt>
                <c:pt idx="637">
                  <c:v>0.62348980185873348</c:v>
                </c:pt>
                <c:pt idx="638">
                  <c:v>0.62348980185873348</c:v>
                </c:pt>
                <c:pt idx="639">
                  <c:v>0.62348980185873348</c:v>
                </c:pt>
                <c:pt idx="640">
                  <c:v>0.62348980185873348</c:v>
                </c:pt>
                <c:pt idx="641">
                  <c:v>0.62348980185873348</c:v>
                </c:pt>
                <c:pt idx="642">
                  <c:v>0.62348980185873348</c:v>
                </c:pt>
                <c:pt idx="643">
                  <c:v>0.62348980185873348</c:v>
                </c:pt>
                <c:pt idx="644">
                  <c:v>0.62348980185873348</c:v>
                </c:pt>
                <c:pt idx="645">
                  <c:v>0.62348980185873348</c:v>
                </c:pt>
                <c:pt idx="646">
                  <c:v>0.62348980185873348</c:v>
                </c:pt>
                <c:pt idx="647">
                  <c:v>0.62348980185873348</c:v>
                </c:pt>
                <c:pt idx="648">
                  <c:v>0.62348980185873348</c:v>
                </c:pt>
                <c:pt idx="649">
                  <c:v>0.62348980185873348</c:v>
                </c:pt>
                <c:pt idx="650">
                  <c:v>0.62348980185873348</c:v>
                </c:pt>
                <c:pt idx="651">
                  <c:v>0.62348980185873348</c:v>
                </c:pt>
                <c:pt idx="652">
                  <c:v>0.62348980185873348</c:v>
                </c:pt>
                <c:pt idx="653">
                  <c:v>0.62348980185873348</c:v>
                </c:pt>
                <c:pt idx="654">
                  <c:v>0.62348980185873348</c:v>
                </c:pt>
                <c:pt idx="655">
                  <c:v>0.62348980185873348</c:v>
                </c:pt>
                <c:pt idx="656">
                  <c:v>0.62348980185873348</c:v>
                </c:pt>
                <c:pt idx="657">
                  <c:v>0.62348980185873348</c:v>
                </c:pt>
                <c:pt idx="658">
                  <c:v>0.62348980185873348</c:v>
                </c:pt>
                <c:pt idx="659">
                  <c:v>0.62348980185873348</c:v>
                </c:pt>
                <c:pt idx="660">
                  <c:v>0.62348980185873348</c:v>
                </c:pt>
                <c:pt idx="661">
                  <c:v>0.62348980185873348</c:v>
                </c:pt>
                <c:pt idx="662">
                  <c:v>0.62348980185873348</c:v>
                </c:pt>
                <c:pt idx="663">
                  <c:v>0.62348980185873348</c:v>
                </c:pt>
                <c:pt idx="664">
                  <c:v>0.62348980185873348</c:v>
                </c:pt>
                <c:pt idx="665">
                  <c:v>0.62348980185873348</c:v>
                </c:pt>
                <c:pt idx="666">
                  <c:v>0.62348980185873348</c:v>
                </c:pt>
                <c:pt idx="667">
                  <c:v>0.62348980185873348</c:v>
                </c:pt>
                <c:pt idx="668">
                  <c:v>0.62348980185873348</c:v>
                </c:pt>
                <c:pt idx="669">
                  <c:v>0.62348980185873348</c:v>
                </c:pt>
                <c:pt idx="670">
                  <c:v>0.62348980185873348</c:v>
                </c:pt>
                <c:pt idx="671">
                  <c:v>0.62348980185873348</c:v>
                </c:pt>
                <c:pt idx="672">
                  <c:v>0.62348980185873348</c:v>
                </c:pt>
                <c:pt idx="673">
                  <c:v>0.62348980185873348</c:v>
                </c:pt>
                <c:pt idx="674">
                  <c:v>0.62348980185873348</c:v>
                </c:pt>
                <c:pt idx="675">
                  <c:v>0.62348980185873348</c:v>
                </c:pt>
                <c:pt idx="676">
                  <c:v>0.62348980185873348</c:v>
                </c:pt>
                <c:pt idx="677">
                  <c:v>0.62348980185873348</c:v>
                </c:pt>
                <c:pt idx="678">
                  <c:v>0.62348980185873348</c:v>
                </c:pt>
                <c:pt idx="679">
                  <c:v>0.62348980185873348</c:v>
                </c:pt>
                <c:pt idx="680">
                  <c:v>0.62348980185873348</c:v>
                </c:pt>
                <c:pt idx="681">
                  <c:v>0.62348980185873348</c:v>
                </c:pt>
                <c:pt idx="682">
                  <c:v>0.62348980185873348</c:v>
                </c:pt>
                <c:pt idx="683">
                  <c:v>0.62348980185873348</c:v>
                </c:pt>
                <c:pt idx="684">
                  <c:v>0.62348980185873348</c:v>
                </c:pt>
                <c:pt idx="685">
                  <c:v>0.62348980185873348</c:v>
                </c:pt>
                <c:pt idx="686">
                  <c:v>0.62348980185873348</c:v>
                </c:pt>
                <c:pt idx="687">
                  <c:v>0.62348980185873348</c:v>
                </c:pt>
                <c:pt idx="688">
                  <c:v>0.62348980185873348</c:v>
                </c:pt>
                <c:pt idx="689">
                  <c:v>0.62348980185873348</c:v>
                </c:pt>
                <c:pt idx="690">
                  <c:v>0.62348980185873348</c:v>
                </c:pt>
                <c:pt idx="691">
                  <c:v>0.62348980185873348</c:v>
                </c:pt>
                <c:pt idx="692">
                  <c:v>0.62348980185873348</c:v>
                </c:pt>
                <c:pt idx="693">
                  <c:v>0.62348980185873348</c:v>
                </c:pt>
                <c:pt idx="694">
                  <c:v>0.62348980185873348</c:v>
                </c:pt>
                <c:pt idx="695">
                  <c:v>0.62348980185873348</c:v>
                </c:pt>
                <c:pt idx="696">
                  <c:v>0.62348980185873348</c:v>
                </c:pt>
                <c:pt idx="697">
                  <c:v>0.62348980185873348</c:v>
                </c:pt>
                <c:pt idx="698">
                  <c:v>0.62348980185873348</c:v>
                </c:pt>
                <c:pt idx="699">
                  <c:v>0.62348980185873348</c:v>
                </c:pt>
                <c:pt idx="700">
                  <c:v>0.62348980185873348</c:v>
                </c:pt>
                <c:pt idx="701">
                  <c:v>0.62348980185873348</c:v>
                </c:pt>
                <c:pt idx="702">
                  <c:v>0.62348980185873348</c:v>
                </c:pt>
                <c:pt idx="703">
                  <c:v>0.62348980185873348</c:v>
                </c:pt>
                <c:pt idx="704">
                  <c:v>0.62348980185873348</c:v>
                </c:pt>
                <c:pt idx="705">
                  <c:v>0.62348980185873348</c:v>
                </c:pt>
                <c:pt idx="706">
                  <c:v>0.62348980185873348</c:v>
                </c:pt>
                <c:pt idx="707">
                  <c:v>0.62348980185873348</c:v>
                </c:pt>
                <c:pt idx="708">
                  <c:v>0.62348980185873348</c:v>
                </c:pt>
                <c:pt idx="709">
                  <c:v>0.62348980185873348</c:v>
                </c:pt>
                <c:pt idx="710">
                  <c:v>0.62348980185873348</c:v>
                </c:pt>
                <c:pt idx="711">
                  <c:v>0.62348980185873348</c:v>
                </c:pt>
                <c:pt idx="712">
                  <c:v>0.62348980185873348</c:v>
                </c:pt>
                <c:pt idx="713">
                  <c:v>0.62348980185873348</c:v>
                </c:pt>
                <c:pt idx="714">
                  <c:v>0.62348980185873348</c:v>
                </c:pt>
                <c:pt idx="715">
                  <c:v>0.62348980185873348</c:v>
                </c:pt>
                <c:pt idx="716">
                  <c:v>0.62348980185873348</c:v>
                </c:pt>
                <c:pt idx="717">
                  <c:v>0.62348980185873348</c:v>
                </c:pt>
                <c:pt idx="718">
                  <c:v>0.62348980185873348</c:v>
                </c:pt>
                <c:pt idx="719">
                  <c:v>0.62348980185873348</c:v>
                </c:pt>
                <c:pt idx="720">
                  <c:v>0.62348980185873348</c:v>
                </c:pt>
                <c:pt idx="721">
                  <c:v>0.62348980185873348</c:v>
                </c:pt>
                <c:pt idx="722">
                  <c:v>0.62348980185873348</c:v>
                </c:pt>
                <c:pt idx="723">
                  <c:v>0.62348980185873348</c:v>
                </c:pt>
                <c:pt idx="724">
                  <c:v>0.62348980185873348</c:v>
                </c:pt>
                <c:pt idx="725">
                  <c:v>0.62348980185873348</c:v>
                </c:pt>
                <c:pt idx="726">
                  <c:v>0.62348980185873348</c:v>
                </c:pt>
                <c:pt idx="727">
                  <c:v>0.62348980185873348</c:v>
                </c:pt>
                <c:pt idx="728">
                  <c:v>0.62348980185873348</c:v>
                </c:pt>
                <c:pt idx="729">
                  <c:v>0.62348980185873348</c:v>
                </c:pt>
                <c:pt idx="730">
                  <c:v>0.62348980185873348</c:v>
                </c:pt>
                <c:pt idx="731">
                  <c:v>0.62348980185873348</c:v>
                </c:pt>
                <c:pt idx="732">
                  <c:v>0.62348980185873348</c:v>
                </c:pt>
                <c:pt idx="733">
                  <c:v>0.62348980185873348</c:v>
                </c:pt>
                <c:pt idx="734">
                  <c:v>0.62348980185873348</c:v>
                </c:pt>
                <c:pt idx="735">
                  <c:v>0.62348980185873348</c:v>
                </c:pt>
                <c:pt idx="736">
                  <c:v>0.62348980185873348</c:v>
                </c:pt>
                <c:pt idx="737">
                  <c:v>0.62348980185873348</c:v>
                </c:pt>
                <c:pt idx="738">
                  <c:v>0.62348980185873348</c:v>
                </c:pt>
                <c:pt idx="739">
                  <c:v>0.62348980185873348</c:v>
                </c:pt>
                <c:pt idx="740">
                  <c:v>0.62348980185873348</c:v>
                </c:pt>
                <c:pt idx="741">
                  <c:v>0.62348980185873348</c:v>
                </c:pt>
                <c:pt idx="742">
                  <c:v>0.62348980185873348</c:v>
                </c:pt>
                <c:pt idx="743">
                  <c:v>0.62348980185873348</c:v>
                </c:pt>
                <c:pt idx="744">
                  <c:v>0.62348980185873348</c:v>
                </c:pt>
                <c:pt idx="745">
                  <c:v>0.62348980185873348</c:v>
                </c:pt>
                <c:pt idx="746">
                  <c:v>0.62348980185873348</c:v>
                </c:pt>
                <c:pt idx="747">
                  <c:v>0.62348980185873348</c:v>
                </c:pt>
                <c:pt idx="748">
                  <c:v>0.62348980185873348</c:v>
                </c:pt>
                <c:pt idx="749">
                  <c:v>0.62348980185873348</c:v>
                </c:pt>
                <c:pt idx="750">
                  <c:v>0.62348980185873348</c:v>
                </c:pt>
                <c:pt idx="751">
                  <c:v>0.62348980185873348</c:v>
                </c:pt>
                <c:pt idx="752">
                  <c:v>0.62348980185873348</c:v>
                </c:pt>
                <c:pt idx="753">
                  <c:v>0.62348980185873348</c:v>
                </c:pt>
                <c:pt idx="754">
                  <c:v>0.62348980185873348</c:v>
                </c:pt>
                <c:pt idx="755">
                  <c:v>0.62348980185873348</c:v>
                </c:pt>
                <c:pt idx="756">
                  <c:v>0.62348980185873348</c:v>
                </c:pt>
                <c:pt idx="757">
                  <c:v>0.62348980185873348</c:v>
                </c:pt>
                <c:pt idx="758">
                  <c:v>0.62348980185873348</c:v>
                </c:pt>
                <c:pt idx="759">
                  <c:v>0.62348980185873348</c:v>
                </c:pt>
                <c:pt idx="760">
                  <c:v>0.62348980185873348</c:v>
                </c:pt>
                <c:pt idx="761">
                  <c:v>0.62348980185873348</c:v>
                </c:pt>
                <c:pt idx="762">
                  <c:v>0.62348980185873348</c:v>
                </c:pt>
                <c:pt idx="763">
                  <c:v>0.62348980185873348</c:v>
                </c:pt>
                <c:pt idx="764">
                  <c:v>0.62348980185873348</c:v>
                </c:pt>
                <c:pt idx="765">
                  <c:v>0.62348980185873348</c:v>
                </c:pt>
                <c:pt idx="766">
                  <c:v>0.62348980185873348</c:v>
                </c:pt>
                <c:pt idx="767">
                  <c:v>0.62348980185873348</c:v>
                </c:pt>
                <c:pt idx="768">
                  <c:v>0.62348980185873348</c:v>
                </c:pt>
                <c:pt idx="769">
                  <c:v>0.62348980185873348</c:v>
                </c:pt>
                <c:pt idx="770">
                  <c:v>0.62348980185873348</c:v>
                </c:pt>
                <c:pt idx="771">
                  <c:v>0.62348980185873348</c:v>
                </c:pt>
                <c:pt idx="772">
                  <c:v>0.62348980185873348</c:v>
                </c:pt>
                <c:pt idx="773">
                  <c:v>0.62348980185873348</c:v>
                </c:pt>
                <c:pt idx="774">
                  <c:v>0.62348980185873348</c:v>
                </c:pt>
                <c:pt idx="775">
                  <c:v>0.62348980185873348</c:v>
                </c:pt>
                <c:pt idx="776">
                  <c:v>0.62348980185873348</c:v>
                </c:pt>
                <c:pt idx="777">
                  <c:v>0.62348980185873348</c:v>
                </c:pt>
                <c:pt idx="778">
                  <c:v>0.62348980185873348</c:v>
                </c:pt>
                <c:pt idx="779">
                  <c:v>0.62348980185873348</c:v>
                </c:pt>
                <c:pt idx="780">
                  <c:v>0.62348980185873348</c:v>
                </c:pt>
                <c:pt idx="781">
                  <c:v>0.62348980185873348</c:v>
                </c:pt>
                <c:pt idx="782">
                  <c:v>0.62348980185873348</c:v>
                </c:pt>
                <c:pt idx="783">
                  <c:v>0.62348980185873348</c:v>
                </c:pt>
                <c:pt idx="784">
                  <c:v>0.62348980185873348</c:v>
                </c:pt>
                <c:pt idx="785">
                  <c:v>0.62348980185873348</c:v>
                </c:pt>
                <c:pt idx="786">
                  <c:v>0.62348980185873348</c:v>
                </c:pt>
                <c:pt idx="787">
                  <c:v>0.62348980185873348</c:v>
                </c:pt>
                <c:pt idx="788">
                  <c:v>0.62348980185873348</c:v>
                </c:pt>
                <c:pt idx="789">
                  <c:v>0.62348980185873348</c:v>
                </c:pt>
                <c:pt idx="790">
                  <c:v>0.62348980185873348</c:v>
                </c:pt>
                <c:pt idx="791">
                  <c:v>0.62348980185873348</c:v>
                </c:pt>
                <c:pt idx="792">
                  <c:v>0.62348980185873348</c:v>
                </c:pt>
                <c:pt idx="793">
                  <c:v>0.62348980185873348</c:v>
                </c:pt>
                <c:pt idx="794">
                  <c:v>0.62348980185873348</c:v>
                </c:pt>
                <c:pt idx="795">
                  <c:v>0.62348980185873348</c:v>
                </c:pt>
                <c:pt idx="796">
                  <c:v>0.62348980185873348</c:v>
                </c:pt>
                <c:pt idx="797">
                  <c:v>0.62348980185873348</c:v>
                </c:pt>
                <c:pt idx="798">
                  <c:v>0.62348980185873348</c:v>
                </c:pt>
                <c:pt idx="799">
                  <c:v>0.62348980185873348</c:v>
                </c:pt>
                <c:pt idx="800">
                  <c:v>0.62348980185873348</c:v>
                </c:pt>
                <c:pt idx="801">
                  <c:v>0.62348980185873348</c:v>
                </c:pt>
                <c:pt idx="802">
                  <c:v>0.62348980185873348</c:v>
                </c:pt>
                <c:pt idx="803">
                  <c:v>0.62348980185873348</c:v>
                </c:pt>
                <c:pt idx="804">
                  <c:v>0.62348980185873348</c:v>
                </c:pt>
                <c:pt idx="805">
                  <c:v>0.62348980185873348</c:v>
                </c:pt>
                <c:pt idx="806">
                  <c:v>0.62348980185873348</c:v>
                </c:pt>
                <c:pt idx="807">
                  <c:v>0.62348980185873348</c:v>
                </c:pt>
                <c:pt idx="808">
                  <c:v>0.62348980185873348</c:v>
                </c:pt>
                <c:pt idx="809">
                  <c:v>0.62348980185873348</c:v>
                </c:pt>
                <c:pt idx="810">
                  <c:v>0.62348980185873348</c:v>
                </c:pt>
                <c:pt idx="811">
                  <c:v>0.62348980185873348</c:v>
                </c:pt>
                <c:pt idx="812">
                  <c:v>0.62348980185873348</c:v>
                </c:pt>
                <c:pt idx="813">
                  <c:v>0.62348980185873348</c:v>
                </c:pt>
                <c:pt idx="814">
                  <c:v>0.62348980185873348</c:v>
                </c:pt>
                <c:pt idx="815">
                  <c:v>0.62348980185873348</c:v>
                </c:pt>
                <c:pt idx="816">
                  <c:v>0.62348980185873348</c:v>
                </c:pt>
                <c:pt idx="817">
                  <c:v>0.62348980185873348</c:v>
                </c:pt>
                <c:pt idx="818">
                  <c:v>0.62348980185873348</c:v>
                </c:pt>
                <c:pt idx="819">
                  <c:v>0.62348980185873348</c:v>
                </c:pt>
                <c:pt idx="820">
                  <c:v>0.62348980185873348</c:v>
                </c:pt>
                <c:pt idx="821">
                  <c:v>0.62348980185873348</c:v>
                </c:pt>
                <c:pt idx="822">
                  <c:v>0.62348980185873348</c:v>
                </c:pt>
                <c:pt idx="823">
                  <c:v>0.62348980185873348</c:v>
                </c:pt>
                <c:pt idx="824">
                  <c:v>0.62348980185873348</c:v>
                </c:pt>
                <c:pt idx="825">
                  <c:v>0.62348980185873348</c:v>
                </c:pt>
                <c:pt idx="826">
                  <c:v>0.62348980185873348</c:v>
                </c:pt>
                <c:pt idx="827">
                  <c:v>0.62348980185873348</c:v>
                </c:pt>
                <c:pt idx="828">
                  <c:v>0.62348980185873348</c:v>
                </c:pt>
                <c:pt idx="829">
                  <c:v>0.62348980185873348</c:v>
                </c:pt>
                <c:pt idx="830">
                  <c:v>0.62348980185873348</c:v>
                </c:pt>
                <c:pt idx="831">
                  <c:v>0.62348980185873348</c:v>
                </c:pt>
                <c:pt idx="832">
                  <c:v>0.62348980185873348</c:v>
                </c:pt>
                <c:pt idx="833">
                  <c:v>0.62348980185873348</c:v>
                </c:pt>
                <c:pt idx="834">
                  <c:v>0.62348980185873348</c:v>
                </c:pt>
                <c:pt idx="835">
                  <c:v>0.62348980185873348</c:v>
                </c:pt>
                <c:pt idx="836">
                  <c:v>0.62348980185873348</c:v>
                </c:pt>
                <c:pt idx="837">
                  <c:v>0.62348980185873348</c:v>
                </c:pt>
                <c:pt idx="838">
                  <c:v>0.62348980185873348</c:v>
                </c:pt>
                <c:pt idx="839">
                  <c:v>0.62348980185873348</c:v>
                </c:pt>
                <c:pt idx="840">
                  <c:v>0.62348980185873348</c:v>
                </c:pt>
                <c:pt idx="841">
                  <c:v>0.62348980185873348</c:v>
                </c:pt>
                <c:pt idx="842">
                  <c:v>0.62348980185873348</c:v>
                </c:pt>
                <c:pt idx="843">
                  <c:v>0.62348980185873348</c:v>
                </c:pt>
                <c:pt idx="844">
                  <c:v>0.62348980185873348</c:v>
                </c:pt>
                <c:pt idx="845">
                  <c:v>0.62348980185873348</c:v>
                </c:pt>
                <c:pt idx="846">
                  <c:v>0.62348980185873348</c:v>
                </c:pt>
                <c:pt idx="847">
                  <c:v>0.62348980185873348</c:v>
                </c:pt>
                <c:pt idx="848">
                  <c:v>0.62348980185873348</c:v>
                </c:pt>
                <c:pt idx="849">
                  <c:v>0.62348980185873348</c:v>
                </c:pt>
                <c:pt idx="850">
                  <c:v>0.62348980185873348</c:v>
                </c:pt>
                <c:pt idx="851">
                  <c:v>0.62348980185873348</c:v>
                </c:pt>
                <c:pt idx="852">
                  <c:v>0.62348980185873348</c:v>
                </c:pt>
                <c:pt idx="853">
                  <c:v>0.62348980185873348</c:v>
                </c:pt>
                <c:pt idx="854">
                  <c:v>0.62348980185873348</c:v>
                </c:pt>
                <c:pt idx="855">
                  <c:v>0.62348980185873348</c:v>
                </c:pt>
                <c:pt idx="856">
                  <c:v>0.62348980185873348</c:v>
                </c:pt>
                <c:pt idx="857">
                  <c:v>0.62348980185873348</c:v>
                </c:pt>
                <c:pt idx="858">
                  <c:v>0.62348980185873348</c:v>
                </c:pt>
                <c:pt idx="859">
                  <c:v>0.62348980185873348</c:v>
                </c:pt>
                <c:pt idx="860">
                  <c:v>0.62348980185873348</c:v>
                </c:pt>
                <c:pt idx="861">
                  <c:v>0.62348980185873348</c:v>
                </c:pt>
                <c:pt idx="862">
                  <c:v>0.62348980185873348</c:v>
                </c:pt>
                <c:pt idx="863">
                  <c:v>0.62348980185873348</c:v>
                </c:pt>
                <c:pt idx="864">
                  <c:v>0.62348980185873348</c:v>
                </c:pt>
                <c:pt idx="865">
                  <c:v>0.62348980185873348</c:v>
                </c:pt>
                <c:pt idx="866">
                  <c:v>0.62348980185873348</c:v>
                </c:pt>
                <c:pt idx="867">
                  <c:v>0.62348980185873348</c:v>
                </c:pt>
                <c:pt idx="868">
                  <c:v>0.62348980185873348</c:v>
                </c:pt>
                <c:pt idx="869">
                  <c:v>0.62348980185873348</c:v>
                </c:pt>
                <c:pt idx="870">
                  <c:v>0.62348980185873348</c:v>
                </c:pt>
                <c:pt idx="871">
                  <c:v>0.62348980185873348</c:v>
                </c:pt>
                <c:pt idx="872">
                  <c:v>0.62348980185873348</c:v>
                </c:pt>
                <c:pt idx="873">
                  <c:v>0.62348980185873348</c:v>
                </c:pt>
                <c:pt idx="874">
                  <c:v>0.62348980185873348</c:v>
                </c:pt>
                <c:pt idx="875">
                  <c:v>0.62348980185873348</c:v>
                </c:pt>
                <c:pt idx="876">
                  <c:v>0.62348980185873348</c:v>
                </c:pt>
                <c:pt idx="877">
                  <c:v>0.62348980185873348</c:v>
                </c:pt>
                <c:pt idx="878">
                  <c:v>0.62348980185873348</c:v>
                </c:pt>
                <c:pt idx="879">
                  <c:v>0.62348980185873348</c:v>
                </c:pt>
                <c:pt idx="880">
                  <c:v>0.62348980185873348</c:v>
                </c:pt>
                <c:pt idx="881">
                  <c:v>0.62348980185873348</c:v>
                </c:pt>
                <c:pt idx="882">
                  <c:v>0.62348980185873348</c:v>
                </c:pt>
                <c:pt idx="883">
                  <c:v>0.62348980185873348</c:v>
                </c:pt>
                <c:pt idx="884">
                  <c:v>0.62348980185873348</c:v>
                </c:pt>
                <c:pt idx="885">
                  <c:v>0.62348980185873348</c:v>
                </c:pt>
                <c:pt idx="886">
                  <c:v>0.62348980185873348</c:v>
                </c:pt>
                <c:pt idx="887">
                  <c:v>0.62348980185873348</c:v>
                </c:pt>
                <c:pt idx="888">
                  <c:v>0.62348980185873348</c:v>
                </c:pt>
                <c:pt idx="889">
                  <c:v>0.62348980185873348</c:v>
                </c:pt>
                <c:pt idx="890">
                  <c:v>0.62348980185873348</c:v>
                </c:pt>
                <c:pt idx="891">
                  <c:v>0.62348980185873348</c:v>
                </c:pt>
                <c:pt idx="892">
                  <c:v>0.62348980185873348</c:v>
                </c:pt>
                <c:pt idx="893">
                  <c:v>0.62348980185873348</c:v>
                </c:pt>
                <c:pt idx="894">
                  <c:v>0.62348980185873348</c:v>
                </c:pt>
                <c:pt idx="895">
                  <c:v>0.62348980185873348</c:v>
                </c:pt>
                <c:pt idx="896">
                  <c:v>0.62348980185873348</c:v>
                </c:pt>
                <c:pt idx="897">
                  <c:v>0.62348980185873348</c:v>
                </c:pt>
                <c:pt idx="898">
                  <c:v>0.62348980185873348</c:v>
                </c:pt>
                <c:pt idx="899">
                  <c:v>0.62348980185873348</c:v>
                </c:pt>
                <c:pt idx="900">
                  <c:v>0.62348980185873348</c:v>
                </c:pt>
                <c:pt idx="901">
                  <c:v>0.62348980185873348</c:v>
                </c:pt>
                <c:pt idx="902">
                  <c:v>0.62348980185873348</c:v>
                </c:pt>
                <c:pt idx="903">
                  <c:v>0.62348980185873348</c:v>
                </c:pt>
                <c:pt idx="904">
                  <c:v>0.62348980185873348</c:v>
                </c:pt>
                <c:pt idx="905">
                  <c:v>0.62348980185873348</c:v>
                </c:pt>
                <c:pt idx="906">
                  <c:v>0.62348980185873348</c:v>
                </c:pt>
                <c:pt idx="907">
                  <c:v>0.62348980185873348</c:v>
                </c:pt>
                <c:pt idx="908">
                  <c:v>0.62348980185873348</c:v>
                </c:pt>
                <c:pt idx="909">
                  <c:v>0.62348980185873348</c:v>
                </c:pt>
                <c:pt idx="910">
                  <c:v>0.62348980185873348</c:v>
                </c:pt>
                <c:pt idx="911">
                  <c:v>0.62348980185873348</c:v>
                </c:pt>
                <c:pt idx="912">
                  <c:v>0.62348980185873348</c:v>
                </c:pt>
                <c:pt idx="913">
                  <c:v>0.62348980185873348</c:v>
                </c:pt>
                <c:pt idx="914">
                  <c:v>0.62348980185873348</c:v>
                </c:pt>
                <c:pt idx="915">
                  <c:v>0.62348980185873348</c:v>
                </c:pt>
                <c:pt idx="916">
                  <c:v>0.62348980185873348</c:v>
                </c:pt>
                <c:pt idx="917">
                  <c:v>0.62348980185873348</c:v>
                </c:pt>
                <c:pt idx="918">
                  <c:v>0.62348980185873348</c:v>
                </c:pt>
                <c:pt idx="919">
                  <c:v>0.62348980185873348</c:v>
                </c:pt>
                <c:pt idx="920">
                  <c:v>0.62348980185873348</c:v>
                </c:pt>
                <c:pt idx="921">
                  <c:v>0.62348980185873348</c:v>
                </c:pt>
                <c:pt idx="922">
                  <c:v>0.62348980185873348</c:v>
                </c:pt>
                <c:pt idx="923">
                  <c:v>0.62348980185873348</c:v>
                </c:pt>
                <c:pt idx="924">
                  <c:v>0.62348980185873348</c:v>
                </c:pt>
                <c:pt idx="925">
                  <c:v>0.62348980185873348</c:v>
                </c:pt>
                <c:pt idx="926">
                  <c:v>0.62348980185873348</c:v>
                </c:pt>
                <c:pt idx="927">
                  <c:v>0.62348980185873348</c:v>
                </c:pt>
                <c:pt idx="928">
                  <c:v>0.62348980185873348</c:v>
                </c:pt>
                <c:pt idx="929">
                  <c:v>0.62348980185873348</c:v>
                </c:pt>
                <c:pt idx="930">
                  <c:v>0.62348980185873348</c:v>
                </c:pt>
                <c:pt idx="931">
                  <c:v>0.62348980185873348</c:v>
                </c:pt>
                <c:pt idx="932">
                  <c:v>0.62348980185873348</c:v>
                </c:pt>
                <c:pt idx="933">
                  <c:v>0.62348980185873348</c:v>
                </c:pt>
                <c:pt idx="934">
                  <c:v>0.62348980185873348</c:v>
                </c:pt>
                <c:pt idx="935">
                  <c:v>0.62348980185873348</c:v>
                </c:pt>
                <c:pt idx="936">
                  <c:v>0.62348980185873348</c:v>
                </c:pt>
                <c:pt idx="937">
                  <c:v>0.62348980185873348</c:v>
                </c:pt>
                <c:pt idx="938">
                  <c:v>0.62348980185873348</c:v>
                </c:pt>
                <c:pt idx="939">
                  <c:v>0.62348980185873348</c:v>
                </c:pt>
                <c:pt idx="940">
                  <c:v>0.62348980185873348</c:v>
                </c:pt>
                <c:pt idx="941">
                  <c:v>0.62348980185873348</c:v>
                </c:pt>
                <c:pt idx="942">
                  <c:v>0.62348980185873348</c:v>
                </c:pt>
                <c:pt idx="943">
                  <c:v>0.62348980185873348</c:v>
                </c:pt>
                <c:pt idx="944">
                  <c:v>0.62348980185873348</c:v>
                </c:pt>
                <c:pt idx="945">
                  <c:v>0.62348980185873348</c:v>
                </c:pt>
                <c:pt idx="946">
                  <c:v>0.62348980185873348</c:v>
                </c:pt>
                <c:pt idx="947">
                  <c:v>0.62348980185873348</c:v>
                </c:pt>
                <c:pt idx="948">
                  <c:v>0.62348980185873348</c:v>
                </c:pt>
                <c:pt idx="949">
                  <c:v>0.62348980185873348</c:v>
                </c:pt>
                <c:pt idx="950">
                  <c:v>0.62348980185873348</c:v>
                </c:pt>
                <c:pt idx="951">
                  <c:v>0.62348980185873348</c:v>
                </c:pt>
                <c:pt idx="952">
                  <c:v>0.62348980185873348</c:v>
                </c:pt>
                <c:pt idx="953">
                  <c:v>0.62348980185873348</c:v>
                </c:pt>
                <c:pt idx="954">
                  <c:v>0.62348980185873348</c:v>
                </c:pt>
                <c:pt idx="955">
                  <c:v>0.62348980185873348</c:v>
                </c:pt>
                <c:pt idx="956">
                  <c:v>0.62348980185873348</c:v>
                </c:pt>
                <c:pt idx="957">
                  <c:v>0.62348980185873348</c:v>
                </c:pt>
                <c:pt idx="958">
                  <c:v>0.62348980185873348</c:v>
                </c:pt>
                <c:pt idx="959">
                  <c:v>0.62348980185873348</c:v>
                </c:pt>
                <c:pt idx="960">
                  <c:v>0.62348980185873348</c:v>
                </c:pt>
                <c:pt idx="961">
                  <c:v>0.62348980185873348</c:v>
                </c:pt>
                <c:pt idx="962">
                  <c:v>0.62348980185873348</c:v>
                </c:pt>
                <c:pt idx="963">
                  <c:v>0.62348980185873348</c:v>
                </c:pt>
                <c:pt idx="964">
                  <c:v>0.62348980185873348</c:v>
                </c:pt>
                <c:pt idx="965">
                  <c:v>0.62348980185873348</c:v>
                </c:pt>
                <c:pt idx="966">
                  <c:v>0.62348980185873348</c:v>
                </c:pt>
                <c:pt idx="967">
                  <c:v>0.62348980185873348</c:v>
                </c:pt>
                <c:pt idx="968">
                  <c:v>0.62348980185873348</c:v>
                </c:pt>
                <c:pt idx="969">
                  <c:v>0.62348980185873348</c:v>
                </c:pt>
                <c:pt idx="970">
                  <c:v>0.62348980185873348</c:v>
                </c:pt>
                <c:pt idx="971">
                  <c:v>0.62348980185873348</c:v>
                </c:pt>
                <c:pt idx="972">
                  <c:v>0.62348980185873348</c:v>
                </c:pt>
                <c:pt idx="973">
                  <c:v>0.62348980185873348</c:v>
                </c:pt>
                <c:pt idx="974">
                  <c:v>0.62348980185873348</c:v>
                </c:pt>
                <c:pt idx="975">
                  <c:v>0.62348980185873348</c:v>
                </c:pt>
                <c:pt idx="976">
                  <c:v>0.62348980185873348</c:v>
                </c:pt>
                <c:pt idx="977">
                  <c:v>0.62348980185873348</c:v>
                </c:pt>
                <c:pt idx="978">
                  <c:v>0.62348980185873348</c:v>
                </c:pt>
                <c:pt idx="979">
                  <c:v>0.62348980185873348</c:v>
                </c:pt>
                <c:pt idx="980">
                  <c:v>0.62348980185873348</c:v>
                </c:pt>
                <c:pt idx="981">
                  <c:v>0.62348980185873348</c:v>
                </c:pt>
                <c:pt idx="982">
                  <c:v>0.62348980185873348</c:v>
                </c:pt>
                <c:pt idx="983">
                  <c:v>0.62348980185873348</c:v>
                </c:pt>
                <c:pt idx="984">
                  <c:v>0.62348980185873348</c:v>
                </c:pt>
                <c:pt idx="985">
                  <c:v>0.62348980185873348</c:v>
                </c:pt>
                <c:pt idx="986">
                  <c:v>0.62348980185873348</c:v>
                </c:pt>
                <c:pt idx="987">
                  <c:v>0.62348980185873348</c:v>
                </c:pt>
                <c:pt idx="988">
                  <c:v>0.62348980185873348</c:v>
                </c:pt>
                <c:pt idx="989">
                  <c:v>0.62348980185873348</c:v>
                </c:pt>
                <c:pt idx="990">
                  <c:v>0.62348980185873348</c:v>
                </c:pt>
                <c:pt idx="991">
                  <c:v>0.62348980185873348</c:v>
                </c:pt>
                <c:pt idx="992">
                  <c:v>0.62348980185873348</c:v>
                </c:pt>
                <c:pt idx="993">
                  <c:v>0.62348980185873348</c:v>
                </c:pt>
                <c:pt idx="994">
                  <c:v>0.62348980185873348</c:v>
                </c:pt>
                <c:pt idx="995">
                  <c:v>0.62348980185873348</c:v>
                </c:pt>
                <c:pt idx="996">
                  <c:v>0.62348980185873348</c:v>
                </c:pt>
                <c:pt idx="997">
                  <c:v>0.62348980185873348</c:v>
                </c:pt>
                <c:pt idx="998">
                  <c:v>0.62348980185873348</c:v>
                </c:pt>
                <c:pt idx="999">
                  <c:v>0.62348980185873348</c:v>
                </c:pt>
                <c:pt idx="1000">
                  <c:v>0.62348980185873348</c:v>
                </c:pt>
                <c:pt idx="1001">
                  <c:v>0.62348980185873348</c:v>
                </c:pt>
                <c:pt idx="1002">
                  <c:v>0.62348980185873348</c:v>
                </c:pt>
                <c:pt idx="1003">
                  <c:v>0.62348980185873348</c:v>
                </c:pt>
                <c:pt idx="1004">
                  <c:v>0.62348980185873348</c:v>
                </c:pt>
                <c:pt idx="1005">
                  <c:v>0.62348980185873348</c:v>
                </c:pt>
                <c:pt idx="1006">
                  <c:v>0.62348980185873348</c:v>
                </c:pt>
                <c:pt idx="1007">
                  <c:v>0.62348980185873348</c:v>
                </c:pt>
                <c:pt idx="1008">
                  <c:v>0.62348980185873348</c:v>
                </c:pt>
                <c:pt idx="1009">
                  <c:v>0.62348980185873348</c:v>
                </c:pt>
                <c:pt idx="1010">
                  <c:v>0.62348980185873348</c:v>
                </c:pt>
                <c:pt idx="1011">
                  <c:v>0.62348980185873348</c:v>
                </c:pt>
                <c:pt idx="1012">
                  <c:v>0.62348980185873348</c:v>
                </c:pt>
                <c:pt idx="1013">
                  <c:v>0.62348980185873348</c:v>
                </c:pt>
                <c:pt idx="1014">
                  <c:v>0.62348980185873348</c:v>
                </c:pt>
                <c:pt idx="1015">
                  <c:v>0.62348980185873348</c:v>
                </c:pt>
                <c:pt idx="1016">
                  <c:v>0.62348980185873348</c:v>
                </c:pt>
                <c:pt idx="1017">
                  <c:v>0.62348980185873348</c:v>
                </c:pt>
                <c:pt idx="1018">
                  <c:v>0.62348980185873348</c:v>
                </c:pt>
                <c:pt idx="1019">
                  <c:v>0.62348980185873348</c:v>
                </c:pt>
                <c:pt idx="1020">
                  <c:v>0.62348980185873348</c:v>
                </c:pt>
                <c:pt idx="1021">
                  <c:v>0.62348980185873348</c:v>
                </c:pt>
                <c:pt idx="1022">
                  <c:v>0.62348980185873348</c:v>
                </c:pt>
                <c:pt idx="1023">
                  <c:v>0.62348980185873348</c:v>
                </c:pt>
                <c:pt idx="1024">
                  <c:v>0.62348980185873348</c:v>
                </c:pt>
                <c:pt idx="1025">
                  <c:v>0.62348980185873348</c:v>
                </c:pt>
                <c:pt idx="1026">
                  <c:v>0.62348980185873348</c:v>
                </c:pt>
                <c:pt idx="1027">
                  <c:v>0.62348980185873348</c:v>
                </c:pt>
                <c:pt idx="1028">
                  <c:v>0.62348980185873348</c:v>
                </c:pt>
                <c:pt idx="1029">
                  <c:v>0.62348980185873348</c:v>
                </c:pt>
                <c:pt idx="1030">
                  <c:v>0.62348980185873348</c:v>
                </c:pt>
                <c:pt idx="1031">
                  <c:v>0.62348980185873348</c:v>
                </c:pt>
                <c:pt idx="1032">
                  <c:v>0.62348980185873348</c:v>
                </c:pt>
                <c:pt idx="1033">
                  <c:v>0.62348980185873348</c:v>
                </c:pt>
                <c:pt idx="1034">
                  <c:v>0.62348980185873348</c:v>
                </c:pt>
                <c:pt idx="1035">
                  <c:v>0.62348980185873348</c:v>
                </c:pt>
                <c:pt idx="1036">
                  <c:v>0.62348980185873348</c:v>
                </c:pt>
                <c:pt idx="1037">
                  <c:v>0.62348980185873348</c:v>
                </c:pt>
                <c:pt idx="1038">
                  <c:v>0.62348980185873348</c:v>
                </c:pt>
                <c:pt idx="1039">
                  <c:v>0.62348980185873348</c:v>
                </c:pt>
                <c:pt idx="1040">
                  <c:v>0.62348980185873348</c:v>
                </c:pt>
                <c:pt idx="1041">
                  <c:v>0.62348980185873348</c:v>
                </c:pt>
                <c:pt idx="1042">
                  <c:v>0.62348980185873348</c:v>
                </c:pt>
                <c:pt idx="1043">
                  <c:v>0.62348980185873348</c:v>
                </c:pt>
                <c:pt idx="1044">
                  <c:v>0.62348980185873348</c:v>
                </c:pt>
                <c:pt idx="1045">
                  <c:v>0.62348980185873348</c:v>
                </c:pt>
                <c:pt idx="1046">
                  <c:v>0.62348980185873348</c:v>
                </c:pt>
                <c:pt idx="1047">
                  <c:v>0.62348980185873348</c:v>
                </c:pt>
                <c:pt idx="1048">
                  <c:v>0.62348980185873348</c:v>
                </c:pt>
                <c:pt idx="1049">
                  <c:v>0.62348980185873348</c:v>
                </c:pt>
                <c:pt idx="1050">
                  <c:v>0.62348980185873348</c:v>
                </c:pt>
                <c:pt idx="1051">
                  <c:v>0.62348980185873348</c:v>
                </c:pt>
                <c:pt idx="1052">
                  <c:v>0.62348980185873348</c:v>
                </c:pt>
                <c:pt idx="1053">
                  <c:v>0.62348980185873348</c:v>
                </c:pt>
                <c:pt idx="1054">
                  <c:v>0.62348980185873348</c:v>
                </c:pt>
                <c:pt idx="1055">
                  <c:v>0.62348980185873348</c:v>
                </c:pt>
                <c:pt idx="1056">
                  <c:v>0.62348980185873348</c:v>
                </c:pt>
                <c:pt idx="1057">
                  <c:v>0.62348980185873348</c:v>
                </c:pt>
                <c:pt idx="1058">
                  <c:v>0.62348980185873348</c:v>
                </c:pt>
                <c:pt idx="1059">
                  <c:v>0.62348980185873348</c:v>
                </c:pt>
                <c:pt idx="1060">
                  <c:v>0.62348980185873348</c:v>
                </c:pt>
                <c:pt idx="1061">
                  <c:v>0.62348980185873348</c:v>
                </c:pt>
                <c:pt idx="1062">
                  <c:v>0.62348980185873348</c:v>
                </c:pt>
                <c:pt idx="1063">
                  <c:v>0.62348980185873348</c:v>
                </c:pt>
                <c:pt idx="1064">
                  <c:v>0.62348980185873348</c:v>
                </c:pt>
                <c:pt idx="1065">
                  <c:v>0.62348980185873348</c:v>
                </c:pt>
                <c:pt idx="1066">
                  <c:v>0.62348980185873348</c:v>
                </c:pt>
                <c:pt idx="1067">
                  <c:v>0.62348980185873348</c:v>
                </c:pt>
                <c:pt idx="1068">
                  <c:v>0.62348980185873348</c:v>
                </c:pt>
                <c:pt idx="1069">
                  <c:v>0.62348980185873348</c:v>
                </c:pt>
                <c:pt idx="1070">
                  <c:v>0.62348980185873348</c:v>
                </c:pt>
                <c:pt idx="1071">
                  <c:v>0.62348980185873348</c:v>
                </c:pt>
                <c:pt idx="1072">
                  <c:v>0.62348980185873348</c:v>
                </c:pt>
                <c:pt idx="1073">
                  <c:v>0.62348980185873348</c:v>
                </c:pt>
                <c:pt idx="1074">
                  <c:v>0.62348980185873348</c:v>
                </c:pt>
                <c:pt idx="1075">
                  <c:v>0.62348980185873348</c:v>
                </c:pt>
                <c:pt idx="1076">
                  <c:v>0.62348980185873348</c:v>
                </c:pt>
                <c:pt idx="1077">
                  <c:v>0.62348980185873348</c:v>
                </c:pt>
                <c:pt idx="1078">
                  <c:v>0.62348980185873348</c:v>
                </c:pt>
                <c:pt idx="1079">
                  <c:v>0.62348980185873348</c:v>
                </c:pt>
                <c:pt idx="1080">
                  <c:v>0.62348980185873348</c:v>
                </c:pt>
                <c:pt idx="1081">
                  <c:v>0.62348980185873348</c:v>
                </c:pt>
                <c:pt idx="1082">
                  <c:v>0.62348980185873348</c:v>
                </c:pt>
                <c:pt idx="1083">
                  <c:v>0.62348980185873348</c:v>
                </c:pt>
                <c:pt idx="1084">
                  <c:v>0.62348980185873348</c:v>
                </c:pt>
                <c:pt idx="1085">
                  <c:v>0.62348980185873348</c:v>
                </c:pt>
                <c:pt idx="1086">
                  <c:v>0.62348980185873348</c:v>
                </c:pt>
                <c:pt idx="1087">
                  <c:v>0.62348980185873348</c:v>
                </c:pt>
                <c:pt idx="1088">
                  <c:v>0.62348980185873348</c:v>
                </c:pt>
                <c:pt idx="1089">
                  <c:v>0.62348980185873348</c:v>
                </c:pt>
                <c:pt idx="1090">
                  <c:v>0.62348980185873348</c:v>
                </c:pt>
                <c:pt idx="1091">
                  <c:v>0.62348980185873348</c:v>
                </c:pt>
                <c:pt idx="1092">
                  <c:v>0.62348980185873348</c:v>
                </c:pt>
                <c:pt idx="1093">
                  <c:v>0.62348980185873348</c:v>
                </c:pt>
                <c:pt idx="1094">
                  <c:v>0.62348980185873348</c:v>
                </c:pt>
                <c:pt idx="1095">
                  <c:v>0.62348980185873348</c:v>
                </c:pt>
                <c:pt idx="1096">
                  <c:v>0.62348980185873348</c:v>
                </c:pt>
                <c:pt idx="1097">
                  <c:v>0.62348980185873348</c:v>
                </c:pt>
                <c:pt idx="1098">
                  <c:v>0.62348980185873348</c:v>
                </c:pt>
                <c:pt idx="1099">
                  <c:v>0.62348980185873348</c:v>
                </c:pt>
                <c:pt idx="1100">
                  <c:v>0.62348980185873348</c:v>
                </c:pt>
                <c:pt idx="1101">
                  <c:v>0.62348980185873348</c:v>
                </c:pt>
                <c:pt idx="1102">
                  <c:v>0.62348980185873348</c:v>
                </c:pt>
                <c:pt idx="1103">
                  <c:v>0.62348980185873348</c:v>
                </c:pt>
                <c:pt idx="1104">
                  <c:v>0.62348980185873348</c:v>
                </c:pt>
                <c:pt idx="1105">
                  <c:v>0.62348980185873348</c:v>
                </c:pt>
                <c:pt idx="1106">
                  <c:v>0.62348980185873348</c:v>
                </c:pt>
                <c:pt idx="1107">
                  <c:v>0.62348980185873348</c:v>
                </c:pt>
                <c:pt idx="1108">
                  <c:v>0.62348980185873348</c:v>
                </c:pt>
                <c:pt idx="1109">
                  <c:v>0.62348980185873348</c:v>
                </c:pt>
                <c:pt idx="1110">
                  <c:v>0.62348980185873348</c:v>
                </c:pt>
                <c:pt idx="1111">
                  <c:v>0.62348980185873348</c:v>
                </c:pt>
                <c:pt idx="1112">
                  <c:v>0.62348980185873348</c:v>
                </c:pt>
                <c:pt idx="1113">
                  <c:v>0.62348980185873348</c:v>
                </c:pt>
                <c:pt idx="1114">
                  <c:v>0.62348980185873348</c:v>
                </c:pt>
                <c:pt idx="1115">
                  <c:v>0.62348980185873348</c:v>
                </c:pt>
                <c:pt idx="1116">
                  <c:v>0.62348980185873348</c:v>
                </c:pt>
                <c:pt idx="1117">
                  <c:v>0.62348980185873348</c:v>
                </c:pt>
                <c:pt idx="1118">
                  <c:v>0.62348980185873348</c:v>
                </c:pt>
                <c:pt idx="1119">
                  <c:v>0.62348980185873348</c:v>
                </c:pt>
                <c:pt idx="1120">
                  <c:v>0.62348980185873348</c:v>
                </c:pt>
                <c:pt idx="1121">
                  <c:v>0.62348980185873348</c:v>
                </c:pt>
                <c:pt idx="1122">
                  <c:v>0.62348980185873348</c:v>
                </c:pt>
                <c:pt idx="1123">
                  <c:v>0.62348980185873348</c:v>
                </c:pt>
                <c:pt idx="1124">
                  <c:v>0.62348980185873348</c:v>
                </c:pt>
                <c:pt idx="1125">
                  <c:v>0.62348980185873348</c:v>
                </c:pt>
                <c:pt idx="1126">
                  <c:v>0.62348980185873348</c:v>
                </c:pt>
                <c:pt idx="1127">
                  <c:v>0.62348980185873348</c:v>
                </c:pt>
                <c:pt idx="1128">
                  <c:v>0.62348980185873348</c:v>
                </c:pt>
                <c:pt idx="1129">
                  <c:v>0.62348980185873348</c:v>
                </c:pt>
                <c:pt idx="1130">
                  <c:v>0.62348980185873348</c:v>
                </c:pt>
                <c:pt idx="1131">
                  <c:v>0.62348980185873348</c:v>
                </c:pt>
                <c:pt idx="1132">
                  <c:v>0.62348980185873348</c:v>
                </c:pt>
                <c:pt idx="1133">
                  <c:v>0.62348980185873348</c:v>
                </c:pt>
                <c:pt idx="1134">
                  <c:v>0.62348980185873348</c:v>
                </c:pt>
                <c:pt idx="1135">
                  <c:v>0.62348980185873348</c:v>
                </c:pt>
                <c:pt idx="1136">
                  <c:v>0.62348980185873348</c:v>
                </c:pt>
                <c:pt idx="1137">
                  <c:v>0.62348980185873348</c:v>
                </c:pt>
                <c:pt idx="1138">
                  <c:v>0.62348980185873348</c:v>
                </c:pt>
                <c:pt idx="1139">
                  <c:v>0.62348980185873348</c:v>
                </c:pt>
                <c:pt idx="1140">
                  <c:v>0.62348980185873348</c:v>
                </c:pt>
                <c:pt idx="1141">
                  <c:v>0.62348980185873348</c:v>
                </c:pt>
                <c:pt idx="1142">
                  <c:v>0.62348980185873348</c:v>
                </c:pt>
                <c:pt idx="1143">
                  <c:v>0.62348980185873348</c:v>
                </c:pt>
                <c:pt idx="1144">
                  <c:v>0.62348980185873348</c:v>
                </c:pt>
                <c:pt idx="1145">
                  <c:v>0.62348980185873348</c:v>
                </c:pt>
                <c:pt idx="1146">
                  <c:v>0.62348980185873348</c:v>
                </c:pt>
                <c:pt idx="1147">
                  <c:v>0.62348980185873348</c:v>
                </c:pt>
                <c:pt idx="1148">
                  <c:v>0.62348980185873348</c:v>
                </c:pt>
                <c:pt idx="1149">
                  <c:v>0.62348980185873348</c:v>
                </c:pt>
                <c:pt idx="1150">
                  <c:v>0.62348980185873348</c:v>
                </c:pt>
                <c:pt idx="1151">
                  <c:v>0.62348980185873348</c:v>
                </c:pt>
                <c:pt idx="1152">
                  <c:v>0.62348980185873348</c:v>
                </c:pt>
                <c:pt idx="1153">
                  <c:v>0.62348980185873348</c:v>
                </c:pt>
                <c:pt idx="1154">
                  <c:v>0.62348980185873348</c:v>
                </c:pt>
                <c:pt idx="1155">
                  <c:v>0.62348980185873348</c:v>
                </c:pt>
                <c:pt idx="1156">
                  <c:v>0.62348980185873348</c:v>
                </c:pt>
                <c:pt idx="1157">
                  <c:v>0.62348980185873348</c:v>
                </c:pt>
                <c:pt idx="1158">
                  <c:v>0.62348980185873348</c:v>
                </c:pt>
                <c:pt idx="1159">
                  <c:v>0.62348980185873348</c:v>
                </c:pt>
                <c:pt idx="1160">
                  <c:v>0.62348980185873348</c:v>
                </c:pt>
                <c:pt idx="1161">
                  <c:v>0.62348980185873348</c:v>
                </c:pt>
                <c:pt idx="1162">
                  <c:v>0.62348980185873348</c:v>
                </c:pt>
                <c:pt idx="1163">
                  <c:v>0.62348980185873348</c:v>
                </c:pt>
                <c:pt idx="1164">
                  <c:v>0.62348980185873348</c:v>
                </c:pt>
                <c:pt idx="1165">
                  <c:v>0.62348980185873348</c:v>
                </c:pt>
                <c:pt idx="1166">
                  <c:v>0.62348980185873348</c:v>
                </c:pt>
                <c:pt idx="1167">
                  <c:v>0.62348980185873348</c:v>
                </c:pt>
                <c:pt idx="1168">
                  <c:v>0.62348980185873348</c:v>
                </c:pt>
                <c:pt idx="1169">
                  <c:v>0.62348980185873348</c:v>
                </c:pt>
                <c:pt idx="1170">
                  <c:v>0.62348980185873348</c:v>
                </c:pt>
                <c:pt idx="1171">
                  <c:v>0.62348980185873348</c:v>
                </c:pt>
                <c:pt idx="1172">
                  <c:v>0.62348980185873348</c:v>
                </c:pt>
                <c:pt idx="1173">
                  <c:v>0.62348980185873348</c:v>
                </c:pt>
                <c:pt idx="1174">
                  <c:v>0.62348980185873348</c:v>
                </c:pt>
                <c:pt idx="1175">
                  <c:v>0.62348980185873348</c:v>
                </c:pt>
                <c:pt idx="1176">
                  <c:v>0.62348980185873348</c:v>
                </c:pt>
                <c:pt idx="1177">
                  <c:v>0.62348980185873348</c:v>
                </c:pt>
                <c:pt idx="1178">
                  <c:v>0.62348980185873348</c:v>
                </c:pt>
                <c:pt idx="1179">
                  <c:v>0.62348980185873348</c:v>
                </c:pt>
                <c:pt idx="1180">
                  <c:v>0.62348980185873348</c:v>
                </c:pt>
                <c:pt idx="1181">
                  <c:v>0.62348980185873348</c:v>
                </c:pt>
                <c:pt idx="1182">
                  <c:v>0.62348980185873348</c:v>
                </c:pt>
                <c:pt idx="1183">
                  <c:v>0.62348980185873348</c:v>
                </c:pt>
                <c:pt idx="1184">
                  <c:v>0.62348980185873348</c:v>
                </c:pt>
                <c:pt idx="1185">
                  <c:v>0.62348980185873348</c:v>
                </c:pt>
                <c:pt idx="1186">
                  <c:v>0.62348980185873348</c:v>
                </c:pt>
                <c:pt idx="1187">
                  <c:v>0.62348980185873348</c:v>
                </c:pt>
                <c:pt idx="1188">
                  <c:v>0.62348980185873348</c:v>
                </c:pt>
                <c:pt idx="1189">
                  <c:v>0.62348980185873348</c:v>
                </c:pt>
                <c:pt idx="1190">
                  <c:v>0.62348980185873348</c:v>
                </c:pt>
                <c:pt idx="1191">
                  <c:v>0.62348980185873348</c:v>
                </c:pt>
                <c:pt idx="1192">
                  <c:v>0.62348980185873348</c:v>
                </c:pt>
                <c:pt idx="1193">
                  <c:v>0.62348980185873348</c:v>
                </c:pt>
                <c:pt idx="1194">
                  <c:v>0.62348980185873348</c:v>
                </c:pt>
                <c:pt idx="1195">
                  <c:v>0.62348980185873348</c:v>
                </c:pt>
                <c:pt idx="1196">
                  <c:v>0.62348980185873348</c:v>
                </c:pt>
                <c:pt idx="1197">
                  <c:v>0.62348980185873348</c:v>
                </c:pt>
                <c:pt idx="1198">
                  <c:v>0.62348980185873348</c:v>
                </c:pt>
                <c:pt idx="1199">
                  <c:v>0.62348980185873348</c:v>
                </c:pt>
                <c:pt idx="1200">
                  <c:v>0.62348980185873348</c:v>
                </c:pt>
                <c:pt idx="1201">
                  <c:v>0.62348980185873348</c:v>
                </c:pt>
                <c:pt idx="1202">
                  <c:v>0.62348980185873348</c:v>
                </c:pt>
                <c:pt idx="1203">
                  <c:v>0.62348980185873348</c:v>
                </c:pt>
                <c:pt idx="1204">
                  <c:v>0.62348980185873348</c:v>
                </c:pt>
                <c:pt idx="1205">
                  <c:v>0.62348980185873348</c:v>
                </c:pt>
                <c:pt idx="1206">
                  <c:v>0.62348980185873348</c:v>
                </c:pt>
                <c:pt idx="1207">
                  <c:v>0.62348980185873348</c:v>
                </c:pt>
                <c:pt idx="1208">
                  <c:v>0.62348980185873348</c:v>
                </c:pt>
                <c:pt idx="1209">
                  <c:v>0.62348980185873348</c:v>
                </c:pt>
                <c:pt idx="1210">
                  <c:v>0.62348980185873348</c:v>
                </c:pt>
                <c:pt idx="1211">
                  <c:v>0.62348980185873348</c:v>
                </c:pt>
                <c:pt idx="1212">
                  <c:v>0.62348980185873348</c:v>
                </c:pt>
                <c:pt idx="1213">
                  <c:v>0.62348980185873348</c:v>
                </c:pt>
                <c:pt idx="1214">
                  <c:v>0.62348980185873348</c:v>
                </c:pt>
                <c:pt idx="1215">
                  <c:v>0.62348980185873348</c:v>
                </c:pt>
                <c:pt idx="1216">
                  <c:v>0.62348980185873348</c:v>
                </c:pt>
                <c:pt idx="1217">
                  <c:v>0.62348980185873348</c:v>
                </c:pt>
                <c:pt idx="1218">
                  <c:v>0.62348980185873348</c:v>
                </c:pt>
                <c:pt idx="1219">
                  <c:v>0.62348980185873348</c:v>
                </c:pt>
                <c:pt idx="1220">
                  <c:v>0.62348980185873348</c:v>
                </c:pt>
                <c:pt idx="1221">
                  <c:v>0.62348980185873348</c:v>
                </c:pt>
                <c:pt idx="1222">
                  <c:v>0.62348980185873348</c:v>
                </c:pt>
                <c:pt idx="1223">
                  <c:v>0.62348980185873348</c:v>
                </c:pt>
                <c:pt idx="1224">
                  <c:v>0.62348980185873348</c:v>
                </c:pt>
                <c:pt idx="1225">
                  <c:v>0.62348980185873348</c:v>
                </c:pt>
                <c:pt idx="1226">
                  <c:v>0.62348980185873348</c:v>
                </c:pt>
                <c:pt idx="1227">
                  <c:v>0.62348980185873348</c:v>
                </c:pt>
                <c:pt idx="1228">
                  <c:v>0.62348980185873348</c:v>
                </c:pt>
                <c:pt idx="1229">
                  <c:v>0.62348980185873348</c:v>
                </c:pt>
                <c:pt idx="1230">
                  <c:v>0.62348980185873348</c:v>
                </c:pt>
                <c:pt idx="1231">
                  <c:v>0.62348980185873348</c:v>
                </c:pt>
                <c:pt idx="1232">
                  <c:v>0.62348980185873348</c:v>
                </c:pt>
                <c:pt idx="1233">
                  <c:v>0.62348980185873348</c:v>
                </c:pt>
                <c:pt idx="1234">
                  <c:v>0.62348980185873348</c:v>
                </c:pt>
                <c:pt idx="1235">
                  <c:v>0.62348980185873348</c:v>
                </c:pt>
                <c:pt idx="1236">
                  <c:v>0.62348980185873348</c:v>
                </c:pt>
                <c:pt idx="1237">
                  <c:v>0.62348980185873348</c:v>
                </c:pt>
                <c:pt idx="1238">
                  <c:v>0.62348980185873348</c:v>
                </c:pt>
                <c:pt idx="1239">
                  <c:v>0.62348980185873348</c:v>
                </c:pt>
                <c:pt idx="1240">
                  <c:v>0.62348980185873348</c:v>
                </c:pt>
                <c:pt idx="1241">
                  <c:v>0.62348980185873348</c:v>
                </c:pt>
                <c:pt idx="1242">
                  <c:v>0.62348980185873348</c:v>
                </c:pt>
                <c:pt idx="1243">
                  <c:v>0.62348980185873348</c:v>
                </c:pt>
                <c:pt idx="1244">
                  <c:v>0.62348980185873348</c:v>
                </c:pt>
                <c:pt idx="1245">
                  <c:v>0.62348980185873348</c:v>
                </c:pt>
                <c:pt idx="1246">
                  <c:v>0.62348980185873348</c:v>
                </c:pt>
                <c:pt idx="1247">
                  <c:v>0.62348980185873348</c:v>
                </c:pt>
                <c:pt idx="1248">
                  <c:v>0.62348980185873348</c:v>
                </c:pt>
                <c:pt idx="1249">
                  <c:v>0.62348980185873348</c:v>
                </c:pt>
                <c:pt idx="1250">
                  <c:v>0.62348980185873348</c:v>
                </c:pt>
                <c:pt idx="1251">
                  <c:v>0.62348980185873348</c:v>
                </c:pt>
                <c:pt idx="1252">
                  <c:v>0.62348980185873348</c:v>
                </c:pt>
                <c:pt idx="1253">
                  <c:v>0.62348980185873348</c:v>
                </c:pt>
                <c:pt idx="1254">
                  <c:v>0.62348980185873348</c:v>
                </c:pt>
                <c:pt idx="1255">
                  <c:v>0.62348980185873348</c:v>
                </c:pt>
                <c:pt idx="1256">
                  <c:v>0.62348980185873348</c:v>
                </c:pt>
                <c:pt idx="1257">
                  <c:v>0.62348980185873348</c:v>
                </c:pt>
                <c:pt idx="1258">
                  <c:v>0.62348980185873348</c:v>
                </c:pt>
                <c:pt idx="1259">
                  <c:v>0.62348980185873348</c:v>
                </c:pt>
                <c:pt idx="1260">
                  <c:v>0.62348980185873348</c:v>
                </c:pt>
                <c:pt idx="1261">
                  <c:v>0.62348980185873348</c:v>
                </c:pt>
                <c:pt idx="1262">
                  <c:v>0.62348980185873348</c:v>
                </c:pt>
                <c:pt idx="1263">
                  <c:v>0.62348980185873348</c:v>
                </c:pt>
                <c:pt idx="1264">
                  <c:v>0.62348980185873348</c:v>
                </c:pt>
                <c:pt idx="1265">
                  <c:v>0.62348980185873348</c:v>
                </c:pt>
                <c:pt idx="1266">
                  <c:v>0.62348980185873348</c:v>
                </c:pt>
                <c:pt idx="1267">
                  <c:v>0.62348980185873348</c:v>
                </c:pt>
                <c:pt idx="1268">
                  <c:v>0.62348980185873348</c:v>
                </c:pt>
                <c:pt idx="1269">
                  <c:v>0.62348980185873348</c:v>
                </c:pt>
                <c:pt idx="1270">
                  <c:v>0.62348980185873348</c:v>
                </c:pt>
                <c:pt idx="1271">
                  <c:v>0.62348980185873348</c:v>
                </c:pt>
                <c:pt idx="1272">
                  <c:v>0.62348980185873348</c:v>
                </c:pt>
                <c:pt idx="1273">
                  <c:v>0.62348980185873348</c:v>
                </c:pt>
                <c:pt idx="1274">
                  <c:v>0.62348980185873348</c:v>
                </c:pt>
                <c:pt idx="1275">
                  <c:v>0.62348980185873348</c:v>
                </c:pt>
                <c:pt idx="1276">
                  <c:v>0.62348980185873348</c:v>
                </c:pt>
                <c:pt idx="1277">
                  <c:v>0.62348980185873348</c:v>
                </c:pt>
                <c:pt idx="1278">
                  <c:v>0.62348980185873348</c:v>
                </c:pt>
                <c:pt idx="1279">
                  <c:v>0.62348980185873348</c:v>
                </c:pt>
                <c:pt idx="1280">
                  <c:v>0.62348980185873348</c:v>
                </c:pt>
                <c:pt idx="1281">
                  <c:v>0.62348980185873348</c:v>
                </c:pt>
                <c:pt idx="1282">
                  <c:v>0.62348980185873348</c:v>
                </c:pt>
                <c:pt idx="1283">
                  <c:v>0.62348980185873348</c:v>
                </c:pt>
                <c:pt idx="1284">
                  <c:v>0.62348980185873348</c:v>
                </c:pt>
                <c:pt idx="1285">
                  <c:v>0.62348980185873348</c:v>
                </c:pt>
                <c:pt idx="1286">
                  <c:v>0.62348980185873348</c:v>
                </c:pt>
                <c:pt idx="1287">
                  <c:v>0.62348980185873348</c:v>
                </c:pt>
                <c:pt idx="1288">
                  <c:v>0.62348980185873348</c:v>
                </c:pt>
                <c:pt idx="1289">
                  <c:v>0.62348980185873348</c:v>
                </c:pt>
                <c:pt idx="1290">
                  <c:v>0.62348980185873348</c:v>
                </c:pt>
                <c:pt idx="1291">
                  <c:v>0.62348980185873348</c:v>
                </c:pt>
                <c:pt idx="1292">
                  <c:v>0.62348980185873348</c:v>
                </c:pt>
                <c:pt idx="1293">
                  <c:v>0.62348980185873348</c:v>
                </c:pt>
                <c:pt idx="1294">
                  <c:v>0.62348980185873348</c:v>
                </c:pt>
                <c:pt idx="1295">
                  <c:v>0.62348980185873348</c:v>
                </c:pt>
                <c:pt idx="1296">
                  <c:v>0.62348980185873348</c:v>
                </c:pt>
                <c:pt idx="1297">
                  <c:v>0.62348980185873348</c:v>
                </c:pt>
                <c:pt idx="1298">
                  <c:v>0.62348980185873348</c:v>
                </c:pt>
                <c:pt idx="1299">
                  <c:v>0.62348980185873348</c:v>
                </c:pt>
                <c:pt idx="1300">
                  <c:v>0.62348980185873348</c:v>
                </c:pt>
                <c:pt idx="1301">
                  <c:v>0.62348980185873348</c:v>
                </c:pt>
                <c:pt idx="1302">
                  <c:v>0.62348980185873348</c:v>
                </c:pt>
                <c:pt idx="1303">
                  <c:v>0.62348980185873348</c:v>
                </c:pt>
                <c:pt idx="1304">
                  <c:v>0.62348980185873348</c:v>
                </c:pt>
                <c:pt idx="1305">
                  <c:v>0.62348980185873348</c:v>
                </c:pt>
                <c:pt idx="1306">
                  <c:v>0.62348980185873348</c:v>
                </c:pt>
                <c:pt idx="1307">
                  <c:v>0.62348980185873348</c:v>
                </c:pt>
                <c:pt idx="1308">
                  <c:v>0.62348980185873348</c:v>
                </c:pt>
                <c:pt idx="1309">
                  <c:v>0.62348980185873348</c:v>
                </c:pt>
                <c:pt idx="1310">
                  <c:v>0.62348980185873348</c:v>
                </c:pt>
                <c:pt idx="1311">
                  <c:v>0.62348980185873348</c:v>
                </c:pt>
                <c:pt idx="1312">
                  <c:v>0.62348980185873348</c:v>
                </c:pt>
                <c:pt idx="1313">
                  <c:v>0.62348980185873348</c:v>
                </c:pt>
                <c:pt idx="1314">
                  <c:v>0.62348980185873348</c:v>
                </c:pt>
                <c:pt idx="1315">
                  <c:v>0.62348980185873348</c:v>
                </c:pt>
                <c:pt idx="1316">
                  <c:v>0.62348980185873348</c:v>
                </c:pt>
                <c:pt idx="1317">
                  <c:v>0.62348980185873348</c:v>
                </c:pt>
                <c:pt idx="1318">
                  <c:v>0.62348980185873348</c:v>
                </c:pt>
                <c:pt idx="1319">
                  <c:v>0.62348980185873348</c:v>
                </c:pt>
                <c:pt idx="1320">
                  <c:v>0.62348980185873348</c:v>
                </c:pt>
                <c:pt idx="1321">
                  <c:v>0.62348980185873348</c:v>
                </c:pt>
                <c:pt idx="1322">
                  <c:v>0.62348980185873348</c:v>
                </c:pt>
                <c:pt idx="1323">
                  <c:v>0.62348980185873348</c:v>
                </c:pt>
                <c:pt idx="1324">
                  <c:v>0.62348980185873348</c:v>
                </c:pt>
                <c:pt idx="1325">
                  <c:v>0.62348980185873348</c:v>
                </c:pt>
                <c:pt idx="1326">
                  <c:v>0.62348980185873348</c:v>
                </c:pt>
                <c:pt idx="1327">
                  <c:v>0.62348980185873348</c:v>
                </c:pt>
                <c:pt idx="1328">
                  <c:v>0.62348980185873348</c:v>
                </c:pt>
                <c:pt idx="1329">
                  <c:v>0.62348980185873348</c:v>
                </c:pt>
                <c:pt idx="1330">
                  <c:v>0.62348980185873348</c:v>
                </c:pt>
                <c:pt idx="1331">
                  <c:v>0.62348980185873348</c:v>
                </c:pt>
                <c:pt idx="1332">
                  <c:v>0.62348980185873348</c:v>
                </c:pt>
                <c:pt idx="1333">
                  <c:v>0.62348980185873348</c:v>
                </c:pt>
                <c:pt idx="1334">
                  <c:v>0.62348980185873348</c:v>
                </c:pt>
                <c:pt idx="1335">
                  <c:v>0.62348980185873348</c:v>
                </c:pt>
                <c:pt idx="1336">
                  <c:v>0.62348980185873348</c:v>
                </c:pt>
                <c:pt idx="1337">
                  <c:v>0.62348980185873348</c:v>
                </c:pt>
                <c:pt idx="1338">
                  <c:v>0.62348980185873348</c:v>
                </c:pt>
                <c:pt idx="1339">
                  <c:v>0.62348980185873348</c:v>
                </c:pt>
                <c:pt idx="1340">
                  <c:v>0.62348980185873348</c:v>
                </c:pt>
                <c:pt idx="1341">
                  <c:v>0.62348980185873348</c:v>
                </c:pt>
                <c:pt idx="1342">
                  <c:v>0.62348980185873348</c:v>
                </c:pt>
                <c:pt idx="1343">
                  <c:v>0.62348980185873348</c:v>
                </c:pt>
                <c:pt idx="1344">
                  <c:v>0.62348980185873348</c:v>
                </c:pt>
                <c:pt idx="1345">
                  <c:v>0.62348980185873348</c:v>
                </c:pt>
                <c:pt idx="1346">
                  <c:v>0.62348980185873348</c:v>
                </c:pt>
                <c:pt idx="1347">
                  <c:v>0.62348980185873348</c:v>
                </c:pt>
                <c:pt idx="1348">
                  <c:v>0.62348980185873348</c:v>
                </c:pt>
                <c:pt idx="1349">
                  <c:v>0.62348980185873348</c:v>
                </c:pt>
                <c:pt idx="1350">
                  <c:v>0.62348980185873348</c:v>
                </c:pt>
                <c:pt idx="1351">
                  <c:v>0.62348980185873348</c:v>
                </c:pt>
                <c:pt idx="1352">
                  <c:v>0.62348980185873348</c:v>
                </c:pt>
                <c:pt idx="1353">
                  <c:v>0.62348980185873348</c:v>
                </c:pt>
                <c:pt idx="1354">
                  <c:v>0.62348980185873348</c:v>
                </c:pt>
                <c:pt idx="1355">
                  <c:v>0.62348980185873348</c:v>
                </c:pt>
                <c:pt idx="1356">
                  <c:v>0.62348980185873348</c:v>
                </c:pt>
                <c:pt idx="1357">
                  <c:v>0.62348980185873348</c:v>
                </c:pt>
                <c:pt idx="1358">
                  <c:v>0.62348980185873348</c:v>
                </c:pt>
                <c:pt idx="1359">
                  <c:v>0.62348980185873348</c:v>
                </c:pt>
                <c:pt idx="1360">
                  <c:v>0.62348980185873348</c:v>
                </c:pt>
                <c:pt idx="1361">
                  <c:v>0.62348980185873348</c:v>
                </c:pt>
                <c:pt idx="1362">
                  <c:v>0.62348980185873348</c:v>
                </c:pt>
                <c:pt idx="1363">
                  <c:v>0.62348980185873348</c:v>
                </c:pt>
                <c:pt idx="1364">
                  <c:v>0.62348980185873348</c:v>
                </c:pt>
                <c:pt idx="1365">
                  <c:v>0.62348980185873348</c:v>
                </c:pt>
                <c:pt idx="1366">
                  <c:v>0.62348980185873348</c:v>
                </c:pt>
                <c:pt idx="1367">
                  <c:v>0.62348980185873348</c:v>
                </c:pt>
                <c:pt idx="1368">
                  <c:v>0.62348980185873348</c:v>
                </c:pt>
                <c:pt idx="1369">
                  <c:v>0.62348980185873348</c:v>
                </c:pt>
                <c:pt idx="1370">
                  <c:v>0.62348980185873348</c:v>
                </c:pt>
                <c:pt idx="1371">
                  <c:v>0.62348980185873348</c:v>
                </c:pt>
                <c:pt idx="1372">
                  <c:v>0.62348980185873348</c:v>
                </c:pt>
                <c:pt idx="1373">
                  <c:v>0.62348980185873348</c:v>
                </c:pt>
                <c:pt idx="1374">
                  <c:v>0.62348980185873348</c:v>
                </c:pt>
                <c:pt idx="1375">
                  <c:v>0.62348980185873348</c:v>
                </c:pt>
                <c:pt idx="1376">
                  <c:v>0.62348980185873348</c:v>
                </c:pt>
                <c:pt idx="1377">
                  <c:v>0.62348980185873348</c:v>
                </c:pt>
                <c:pt idx="1378">
                  <c:v>0.62348980185873348</c:v>
                </c:pt>
                <c:pt idx="1379">
                  <c:v>0.62348980185873348</c:v>
                </c:pt>
                <c:pt idx="1380">
                  <c:v>0.62348980185873348</c:v>
                </c:pt>
                <c:pt idx="1381">
                  <c:v>0.62348980185873348</c:v>
                </c:pt>
                <c:pt idx="1382">
                  <c:v>0.62348980185873348</c:v>
                </c:pt>
                <c:pt idx="1383">
                  <c:v>0.62348980185873348</c:v>
                </c:pt>
                <c:pt idx="1384">
                  <c:v>0.62348980185873348</c:v>
                </c:pt>
                <c:pt idx="1385">
                  <c:v>0.62348980185873348</c:v>
                </c:pt>
                <c:pt idx="1386">
                  <c:v>0.62348980185873348</c:v>
                </c:pt>
                <c:pt idx="1387">
                  <c:v>0.62348980185873348</c:v>
                </c:pt>
                <c:pt idx="1388">
                  <c:v>0.62348980185873348</c:v>
                </c:pt>
                <c:pt idx="1389">
                  <c:v>0.62348980185873348</c:v>
                </c:pt>
                <c:pt idx="1390">
                  <c:v>0.62348980185873348</c:v>
                </c:pt>
                <c:pt idx="1391">
                  <c:v>0.62348980185873348</c:v>
                </c:pt>
                <c:pt idx="1392">
                  <c:v>0.62348980185873348</c:v>
                </c:pt>
                <c:pt idx="1393">
                  <c:v>0.62348980185873348</c:v>
                </c:pt>
                <c:pt idx="1394">
                  <c:v>0.62348980185873348</c:v>
                </c:pt>
                <c:pt idx="1395">
                  <c:v>0.62348980185873348</c:v>
                </c:pt>
                <c:pt idx="1396">
                  <c:v>0.62348980185873348</c:v>
                </c:pt>
                <c:pt idx="1397">
                  <c:v>0.62348980185873348</c:v>
                </c:pt>
                <c:pt idx="1398">
                  <c:v>0.62348980185873348</c:v>
                </c:pt>
                <c:pt idx="1399">
                  <c:v>0.62348980185873348</c:v>
                </c:pt>
                <c:pt idx="1400">
                  <c:v>0.62348980185873348</c:v>
                </c:pt>
                <c:pt idx="1401">
                  <c:v>0.62348980185873348</c:v>
                </c:pt>
                <c:pt idx="1402">
                  <c:v>0.62348980185873348</c:v>
                </c:pt>
                <c:pt idx="1403">
                  <c:v>0.62348980185873348</c:v>
                </c:pt>
                <c:pt idx="1404">
                  <c:v>0.62348980185873348</c:v>
                </c:pt>
                <c:pt idx="1405">
                  <c:v>0.62348980185873348</c:v>
                </c:pt>
                <c:pt idx="1406">
                  <c:v>0.62348980185873348</c:v>
                </c:pt>
                <c:pt idx="1407">
                  <c:v>0.62348980185873348</c:v>
                </c:pt>
                <c:pt idx="1408">
                  <c:v>0.62348980185873348</c:v>
                </c:pt>
                <c:pt idx="1409">
                  <c:v>0.62348980185873348</c:v>
                </c:pt>
                <c:pt idx="1410">
                  <c:v>0.62348980185873348</c:v>
                </c:pt>
                <c:pt idx="1411">
                  <c:v>0.62348980185873348</c:v>
                </c:pt>
                <c:pt idx="1412">
                  <c:v>0.62348980185873348</c:v>
                </c:pt>
                <c:pt idx="1413">
                  <c:v>0.62348980185873348</c:v>
                </c:pt>
                <c:pt idx="1414">
                  <c:v>0.62348980185873348</c:v>
                </c:pt>
                <c:pt idx="1415">
                  <c:v>0.62348980185873348</c:v>
                </c:pt>
                <c:pt idx="1416">
                  <c:v>0.62348980185873348</c:v>
                </c:pt>
                <c:pt idx="1417">
                  <c:v>0.62348980185873348</c:v>
                </c:pt>
                <c:pt idx="1418">
                  <c:v>0.62348980185873348</c:v>
                </c:pt>
                <c:pt idx="1419">
                  <c:v>0.62348980185873348</c:v>
                </c:pt>
                <c:pt idx="1420">
                  <c:v>0.62348980185873348</c:v>
                </c:pt>
                <c:pt idx="1421">
                  <c:v>0.62348980185873348</c:v>
                </c:pt>
                <c:pt idx="1422">
                  <c:v>0.62348980185873348</c:v>
                </c:pt>
                <c:pt idx="1423">
                  <c:v>0.62348980185873348</c:v>
                </c:pt>
                <c:pt idx="1424">
                  <c:v>0.62348980185873348</c:v>
                </c:pt>
                <c:pt idx="1425">
                  <c:v>0.62348980185873348</c:v>
                </c:pt>
                <c:pt idx="1426">
                  <c:v>0.62348980185873348</c:v>
                </c:pt>
                <c:pt idx="1427">
                  <c:v>0.62348980185873348</c:v>
                </c:pt>
                <c:pt idx="1428">
                  <c:v>0.62348980185873348</c:v>
                </c:pt>
                <c:pt idx="1429">
                  <c:v>0.62348980185873348</c:v>
                </c:pt>
                <c:pt idx="1430">
                  <c:v>0.62348980185873348</c:v>
                </c:pt>
                <c:pt idx="1431">
                  <c:v>0.62348980185873348</c:v>
                </c:pt>
                <c:pt idx="1432">
                  <c:v>0.62348980185873348</c:v>
                </c:pt>
                <c:pt idx="1433">
                  <c:v>0.62348980185873348</c:v>
                </c:pt>
                <c:pt idx="1434">
                  <c:v>0.62348980185873348</c:v>
                </c:pt>
                <c:pt idx="1435">
                  <c:v>0.62348980185873348</c:v>
                </c:pt>
                <c:pt idx="1436">
                  <c:v>0.62348980185873348</c:v>
                </c:pt>
                <c:pt idx="1437">
                  <c:v>0.62348980185873348</c:v>
                </c:pt>
                <c:pt idx="1438">
                  <c:v>0.62348980185873348</c:v>
                </c:pt>
                <c:pt idx="1439">
                  <c:v>0.62348980185873348</c:v>
                </c:pt>
                <c:pt idx="1440">
                  <c:v>0.62348980185873348</c:v>
                </c:pt>
                <c:pt idx="1441">
                  <c:v>0.62348980185873348</c:v>
                </c:pt>
                <c:pt idx="1442">
                  <c:v>0.62348980185873348</c:v>
                </c:pt>
                <c:pt idx="1443">
                  <c:v>0.62348980185873348</c:v>
                </c:pt>
                <c:pt idx="1444">
                  <c:v>0.62348980185873348</c:v>
                </c:pt>
                <c:pt idx="1445">
                  <c:v>0.62348980185873348</c:v>
                </c:pt>
                <c:pt idx="1446">
                  <c:v>0.62348980185873348</c:v>
                </c:pt>
                <c:pt idx="1447">
                  <c:v>0.62348980185873348</c:v>
                </c:pt>
                <c:pt idx="1448">
                  <c:v>0.62348980185873348</c:v>
                </c:pt>
                <c:pt idx="1449">
                  <c:v>0.62348980185873348</c:v>
                </c:pt>
                <c:pt idx="1450">
                  <c:v>0.62348980185873348</c:v>
                </c:pt>
                <c:pt idx="1451">
                  <c:v>0.62348980185873348</c:v>
                </c:pt>
                <c:pt idx="1452">
                  <c:v>0.62348980185873348</c:v>
                </c:pt>
                <c:pt idx="1453">
                  <c:v>0.62348980185873348</c:v>
                </c:pt>
                <c:pt idx="1454">
                  <c:v>0.62348980185873348</c:v>
                </c:pt>
                <c:pt idx="1455">
                  <c:v>0.62348980185873348</c:v>
                </c:pt>
                <c:pt idx="1456">
                  <c:v>0.62348980185873348</c:v>
                </c:pt>
                <c:pt idx="1457">
                  <c:v>0.62348980185873348</c:v>
                </c:pt>
                <c:pt idx="1458">
                  <c:v>0.62348980185873348</c:v>
                </c:pt>
                <c:pt idx="1459">
                  <c:v>0.62348980185873348</c:v>
                </c:pt>
                <c:pt idx="1460">
                  <c:v>0.62348980185873348</c:v>
                </c:pt>
                <c:pt idx="1461">
                  <c:v>0.62348980185873348</c:v>
                </c:pt>
                <c:pt idx="1462">
                  <c:v>0.62348980185873348</c:v>
                </c:pt>
                <c:pt idx="1463">
                  <c:v>0.62348980185873348</c:v>
                </c:pt>
                <c:pt idx="1464">
                  <c:v>0.62348980185873348</c:v>
                </c:pt>
                <c:pt idx="1465">
                  <c:v>0.62348980185873348</c:v>
                </c:pt>
                <c:pt idx="1466">
                  <c:v>0.62348980185873348</c:v>
                </c:pt>
                <c:pt idx="1467">
                  <c:v>0.62348980185873348</c:v>
                </c:pt>
                <c:pt idx="1468">
                  <c:v>0.62348980185873348</c:v>
                </c:pt>
                <c:pt idx="1469">
                  <c:v>0.62348980185873348</c:v>
                </c:pt>
                <c:pt idx="1470">
                  <c:v>0.62348980185873348</c:v>
                </c:pt>
                <c:pt idx="1471">
                  <c:v>0.62348980185873348</c:v>
                </c:pt>
                <c:pt idx="1472">
                  <c:v>0.62348980185873348</c:v>
                </c:pt>
                <c:pt idx="1473">
                  <c:v>0.62348980185873348</c:v>
                </c:pt>
                <c:pt idx="1474">
                  <c:v>0.62348980185873348</c:v>
                </c:pt>
                <c:pt idx="1475">
                  <c:v>0.62348980185873348</c:v>
                </c:pt>
                <c:pt idx="1476">
                  <c:v>0.62348980185873348</c:v>
                </c:pt>
                <c:pt idx="1477">
                  <c:v>0.62348980185873348</c:v>
                </c:pt>
                <c:pt idx="1478">
                  <c:v>0.62348980185873348</c:v>
                </c:pt>
                <c:pt idx="1479">
                  <c:v>0.62348980185873348</c:v>
                </c:pt>
                <c:pt idx="1480">
                  <c:v>0.62348980185873348</c:v>
                </c:pt>
                <c:pt idx="1481">
                  <c:v>0.62348980185873348</c:v>
                </c:pt>
                <c:pt idx="1482">
                  <c:v>0.62348980185873348</c:v>
                </c:pt>
                <c:pt idx="1483">
                  <c:v>0.62348980185873348</c:v>
                </c:pt>
                <c:pt idx="1484">
                  <c:v>0.62348980185873348</c:v>
                </c:pt>
                <c:pt idx="1485">
                  <c:v>0.62348980185873348</c:v>
                </c:pt>
                <c:pt idx="1486">
                  <c:v>0.62348980185873348</c:v>
                </c:pt>
                <c:pt idx="1487">
                  <c:v>0.62348980185873348</c:v>
                </c:pt>
                <c:pt idx="1488">
                  <c:v>0.62348980185873348</c:v>
                </c:pt>
                <c:pt idx="1489">
                  <c:v>0.62348980185873348</c:v>
                </c:pt>
                <c:pt idx="1490">
                  <c:v>0.62348980185873348</c:v>
                </c:pt>
                <c:pt idx="1491">
                  <c:v>0.62348980185873348</c:v>
                </c:pt>
                <c:pt idx="1492">
                  <c:v>0.62348980185873348</c:v>
                </c:pt>
                <c:pt idx="1493">
                  <c:v>0.62348980185873348</c:v>
                </c:pt>
                <c:pt idx="1494">
                  <c:v>0.62348980185873348</c:v>
                </c:pt>
                <c:pt idx="1495">
                  <c:v>0.62348980185873348</c:v>
                </c:pt>
                <c:pt idx="1496">
                  <c:v>0.62348980185873348</c:v>
                </c:pt>
                <c:pt idx="1497">
                  <c:v>0.62348980185873348</c:v>
                </c:pt>
                <c:pt idx="1498">
                  <c:v>0.62348980185873348</c:v>
                </c:pt>
                <c:pt idx="1499">
                  <c:v>0.62348980185873348</c:v>
                </c:pt>
                <c:pt idx="1500">
                  <c:v>0.62348980185873348</c:v>
                </c:pt>
                <c:pt idx="1501">
                  <c:v>0.62348980185873348</c:v>
                </c:pt>
                <c:pt idx="1502">
                  <c:v>0.62348980185873348</c:v>
                </c:pt>
                <c:pt idx="1503">
                  <c:v>0.62348980185873348</c:v>
                </c:pt>
                <c:pt idx="1504">
                  <c:v>0.62348980185873348</c:v>
                </c:pt>
                <c:pt idx="1505">
                  <c:v>0.62348980185873348</c:v>
                </c:pt>
                <c:pt idx="1506">
                  <c:v>0.62348980185873348</c:v>
                </c:pt>
                <c:pt idx="1507">
                  <c:v>0.62348980185873348</c:v>
                </c:pt>
                <c:pt idx="1508">
                  <c:v>0.62348980185873348</c:v>
                </c:pt>
                <c:pt idx="1509">
                  <c:v>0.62348980185873348</c:v>
                </c:pt>
                <c:pt idx="1510">
                  <c:v>0.62348980185873348</c:v>
                </c:pt>
                <c:pt idx="1511">
                  <c:v>0.62348980185873348</c:v>
                </c:pt>
                <c:pt idx="1512">
                  <c:v>0.62348980185873348</c:v>
                </c:pt>
                <c:pt idx="1513">
                  <c:v>0.62348980185873348</c:v>
                </c:pt>
                <c:pt idx="1514">
                  <c:v>0.62348980185873348</c:v>
                </c:pt>
                <c:pt idx="1515">
                  <c:v>0.62348980185873348</c:v>
                </c:pt>
                <c:pt idx="1516">
                  <c:v>0.62348980185873348</c:v>
                </c:pt>
                <c:pt idx="1517">
                  <c:v>0.62348980185873348</c:v>
                </c:pt>
                <c:pt idx="1518">
                  <c:v>0.62348980185873348</c:v>
                </c:pt>
                <c:pt idx="1519">
                  <c:v>0.62348980185873348</c:v>
                </c:pt>
                <c:pt idx="1520">
                  <c:v>0.62348980185873348</c:v>
                </c:pt>
                <c:pt idx="1521">
                  <c:v>0.62348980185873348</c:v>
                </c:pt>
                <c:pt idx="1522">
                  <c:v>0.62348980185873348</c:v>
                </c:pt>
                <c:pt idx="1523">
                  <c:v>0.62348980185873348</c:v>
                </c:pt>
                <c:pt idx="1524">
                  <c:v>0.62348980185873348</c:v>
                </c:pt>
                <c:pt idx="1525">
                  <c:v>0.62348980185873348</c:v>
                </c:pt>
                <c:pt idx="1526">
                  <c:v>0.62348980185873348</c:v>
                </c:pt>
                <c:pt idx="1527">
                  <c:v>0.62348980185873348</c:v>
                </c:pt>
                <c:pt idx="1528">
                  <c:v>0.62348980185873348</c:v>
                </c:pt>
                <c:pt idx="1529">
                  <c:v>0.62348980185873348</c:v>
                </c:pt>
                <c:pt idx="1530">
                  <c:v>0.62348980185873348</c:v>
                </c:pt>
                <c:pt idx="1531">
                  <c:v>0.62348980185873348</c:v>
                </c:pt>
                <c:pt idx="1532">
                  <c:v>0.62348980185873348</c:v>
                </c:pt>
                <c:pt idx="1533">
                  <c:v>0.62348980185873348</c:v>
                </c:pt>
                <c:pt idx="1534">
                  <c:v>0.62348980185873348</c:v>
                </c:pt>
                <c:pt idx="1535">
                  <c:v>0.62348980185873348</c:v>
                </c:pt>
                <c:pt idx="1536">
                  <c:v>0.62348980185873348</c:v>
                </c:pt>
                <c:pt idx="1537">
                  <c:v>0.62348980185873348</c:v>
                </c:pt>
                <c:pt idx="1538">
                  <c:v>0.62348980185873348</c:v>
                </c:pt>
                <c:pt idx="1539">
                  <c:v>0.62348980185873348</c:v>
                </c:pt>
                <c:pt idx="1540">
                  <c:v>0.62348980185873348</c:v>
                </c:pt>
                <c:pt idx="1541">
                  <c:v>0.62348980185873348</c:v>
                </c:pt>
                <c:pt idx="1542">
                  <c:v>0.62348980185873348</c:v>
                </c:pt>
                <c:pt idx="1543">
                  <c:v>0.62348980185873348</c:v>
                </c:pt>
                <c:pt idx="1544">
                  <c:v>0.62348980185873348</c:v>
                </c:pt>
                <c:pt idx="1545">
                  <c:v>0.62348980185873348</c:v>
                </c:pt>
                <c:pt idx="1546">
                  <c:v>0.62348980185873348</c:v>
                </c:pt>
                <c:pt idx="1547">
                  <c:v>0.62348980185873348</c:v>
                </c:pt>
                <c:pt idx="1548">
                  <c:v>0.62348980185873348</c:v>
                </c:pt>
                <c:pt idx="1549">
                  <c:v>0.62348980185873348</c:v>
                </c:pt>
                <c:pt idx="1550">
                  <c:v>0.62348980185873348</c:v>
                </c:pt>
                <c:pt idx="1551">
                  <c:v>0.62348980185873348</c:v>
                </c:pt>
                <c:pt idx="1552">
                  <c:v>0.62348980185873348</c:v>
                </c:pt>
                <c:pt idx="1553">
                  <c:v>0.62348980185873348</c:v>
                </c:pt>
                <c:pt idx="1554">
                  <c:v>0.62348980185873348</c:v>
                </c:pt>
                <c:pt idx="1555">
                  <c:v>0.62348980185873348</c:v>
                </c:pt>
                <c:pt idx="1556">
                  <c:v>0.62348980185873348</c:v>
                </c:pt>
                <c:pt idx="1557">
                  <c:v>0.62348980185873348</c:v>
                </c:pt>
                <c:pt idx="1558">
                  <c:v>0.62348980185873348</c:v>
                </c:pt>
                <c:pt idx="1559">
                  <c:v>0.62348980185873348</c:v>
                </c:pt>
                <c:pt idx="1560">
                  <c:v>0.62348980185873348</c:v>
                </c:pt>
                <c:pt idx="1561">
                  <c:v>0.62348980185873348</c:v>
                </c:pt>
                <c:pt idx="1562">
                  <c:v>0.62348980185873348</c:v>
                </c:pt>
                <c:pt idx="1563">
                  <c:v>0.62348980185873348</c:v>
                </c:pt>
                <c:pt idx="1564">
                  <c:v>0.62348980185873348</c:v>
                </c:pt>
                <c:pt idx="1565">
                  <c:v>0.62348980185873348</c:v>
                </c:pt>
                <c:pt idx="1566">
                  <c:v>0.62348980185873348</c:v>
                </c:pt>
                <c:pt idx="1567">
                  <c:v>0.62348980185873348</c:v>
                </c:pt>
                <c:pt idx="1568">
                  <c:v>0.62348980185873348</c:v>
                </c:pt>
                <c:pt idx="1569">
                  <c:v>0.62348980185873348</c:v>
                </c:pt>
                <c:pt idx="1570">
                  <c:v>0.62348980185873348</c:v>
                </c:pt>
                <c:pt idx="1571">
                  <c:v>0.62348980185873348</c:v>
                </c:pt>
                <c:pt idx="1572">
                  <c:v>0.62348980185873348</c:v>
                </c:pt>
                <c:pt idx="1573">
                  <c:v>0.62348980185873348</c:v>
                </c:pt>
                <c:pt idx="1574">
                  <c:v>0.62348980185873348</c:v>
                </c:pt>
                <c:pt idx="1575">
                  <c:v>0.62348980185873348</c:v>
                </c:pt>
                <c:pt idx="1576">
                  <c:v>0.62348980185873348</c:v>
                </c:pt>
                <c:pt idx="1577">
                  <c:v>0.62348980185873348</c:v>
                </c:pt>
                <c:pt idx="1578">
                  <c:v>0.62348980185873348</c:v>
                </c:pt>
                <c:pt idx="1579">
                  <c:v>0.62348980185873348</c:v>
                </c:pt>
                <c:pt idx="1580">
                  <c:v>0.62348980185873348</c:v>
                </c:pt>
                <c:pt idx="1581">
                  <c:v>0.62348980185873348</c:v>
                </c:pt>
                <c:pt idx="1582">
                  <c:v>0.62348980185873348</c:v>
                </c:pt>
                <c:pt idx="1583">
                  <c:v>0.62348980185873348</c:v>
                </c:pt>
                <c:pt idx="1584">
                  <c:v>0.62348980185873348</c:v>
                </c:pt>
                <c:pt idx="1585">
                  <c:v>0.62348980185873348</c:v>
                </c:pt>
                <c:pt idx="1586">
                  <c:v>0.62348980185873348</c:v>
                </c:pt>
                <c:pt idx="1587">
                  <c:v>0.62348980185873348</c:v>
                </c:pt>
                <c:pt idx="1588">
                  <c:v>0.62348980185873348</c:v>
                </c:pt>
                <c:pt idx="1589">
                  <c:v>0.62348980185873348</c:v>
                </c:pt>
                <c:pt idx="1590">
                  <c:v>0.62348980185873348</c:v>
                </c:pt>
                <c:pt idx="1591">
                  <c:v>0.62348980185873348</c:v>
                </c:pt>
                <c:pt idx="1592">
                  <c:v>0.62348980185873348</c:v>
                </c:pt>
                <c:pt idx="1593">
                  <c:v>0.62348980185873348</c:v>
                </c:pt>
                <c:pt idx="1594">
                  <c:v>0.62348980185873348</c:v>
                </c:pt>
                <c:pt idx="1595">
                  <c:v>0.62348980185873348</c:v>
                </c:pt>
                <c:pt idx="1596">
                  <c:v>0.62348980185873348</c:v>
                </c:pt>
                <c:pt idx="1597">
                  <c:v>0.62348980185873348</c:v>
                </c:pt>
                <c:pt idx="1598">
                  <c:v>0.62348980185873348</c:v>
                </c:pt>
                <c:pt idx="1599">
                  <c:v>0.62348980185873348</c:v>
                </c:pt>
                <c:pt idx="1600">
                  <c:v>0.62348980185873348</c:v>
                </c:pt>
                <c:pt idx="1601">
                  <c:v>0.62348980185873348</c:v>
                </c:pt>
                <c:pt idx="1602">
                  <c:v>0.62348980185873348</c:v>
                </c:pt>
                <c:pt idx="1603">
                  <c:v>0.62348980185873348</c:v>
                </c:pt>
                <c:pt idx="1604">
                  <c:v>0.62348980185873348</c:v>
                </c:pt>
                <c:pt idx="1605">
                  <c:v>0.62348980185873348</c:v>
                </c:pt>
                <c:pt idx="1606">
                  <c:v>0.62348980185873348</c:v>
                </c:pt>
                <c:pt idx="1607">
                  <c:v>0.62348980185873348</c:v>
                </c:pt>
                <c:pt idx="1608">
                  <c:v>0.62348980185873348</c:v>
                </c:pt>
                <c:pt idx="1609">
                  <c:v>0.62348980185873348</c:v>
                </c:pt>
                <c:pt idx="1610">
                  <c:v>0.62348980185873348</c:v>
                </c:pt>
                <c:pt idx="1611">
                  <c:v>0.62348980185873348</c:v>
                </c:pt>
                <c:pt idx="1612">
                  <c:v>0.62348980185873348</c:v>
                </c:pt>
                <c:pt idx="1613">
                  <c:v>0.62348980185873348</c:v>
                </c:pt>
                <c:pt idx="1614">
                  <c:v>0.62348980185873348</c:v>
                </c:pt>
                <c:pt idx="1615">
                  <c:v>0.62348980185873348</c:v>
                </c:pt>
                <c:pt idx="1616">
                  <c:v>0.62348980185873348</c:v>
                </c:pt>
                <c:pt idx="1617">
                  <c:v>0.62348980185873348</c:v>
                </c:pt>
                <c:pt idx="1618">
                  <c:v>0.62348980185873348</c:v>
                </c:pt>
                <c:pt idx="1619">
                  <c:v>0.62348980185873348</c:v>
                </c:pt>
                <c:pt idx="1620">
                  <c:v>0.62348980185873348</c:v>
                </c:pt>
                <c:pt idx="1621">
                  <c:v>0.62348980185873348</c:v>
                </c:pt>
                <c:pt idx="1622">
                  <c:v>0.62348980185873348</c:v>
                </c:pt>
                <c:pt idx="1623">
                  <c:v>0.62348980185873348</c:v>
                </c:pt>
                <c:pt idx="1624">
                  <c:v>0.62348980185873348</c:v>
                </c:pt>
                <c:pt idx="1625">
                  <c:v>0.62348980185873348</c:v>
                </c:pt>
                <c:pt idx="1626">
                  <c:v>0.62348980185873348</c:v>
                </c:pt>
                <c:pt idx="1627">
                  <c:v>0.62348980185873348</c:v>
                </c:pt>
                <c:pt idx="1628">
                  <c:v>0.62348980185873348</c:v>
                </c:pt>
                <c:pt idx="1629">
                  <c:v>0.62348980185873348</c:v>
                </c:pt>
                <c:pt idx="1630">
                  <c:v>0.62348980185873348</c:v>
                </c:pt>
                <c:pt idx="1631">
                  <c:v>0.62348980185873348</c:v>
                </c:pt>
                <c:pt idx="1632">
                  <c:v>0.62348980185873348</c:v>
                </c:pt>
                <c:pt idx="1633">
                  <c:v>0.62348980185873348</c:v>
                </c:pt>
                <c:pt idx="1634">
                  <c:v>0.62348980185873348</c:v>
                </c:pt>
                <c:pt idx="1635">
                  <c:v>0.62348980185873348</c:v>
                </c:pt>
                <c:pt idx="1636">
                  <c:v>0.62348980185873348</c:v>
                </c:pt>
                <c:pt idx="1637">
                  <c:v>0.62348980185873348</c:v>
                </c:pt>
                <c:pt idx="1638">
                  <c:v>0.62348980185873348</c:v>
                </c:pt>
                <c:pt idx="1639">
                  <c:v>0.62348980185873348</c:v>
                </c:pt>
                <c:pt idx="1640">
                  <c:v>0.62348980185873348</c:v>
                </c:pt>
                <c:pt idx="1641">
                  <c:v>0.62348980185873348</c:v>
                </c:pt>
                <c:pt idx="1642">
                  <c:v>0.62348980185873348</c:v>
                </c:pt>
                <c:pt idx="1643">
                  <c:v>0.62348980185873348</c:v>
                </c:pt>
                <c:pt idx="1644">
                  <c:v>0.62348980185873348</c:v>
                </c:pt>
                <c:pt idx="1645">
                  <c:v>0.62348980185873348</c:v>
                </c:pt>
                <c:pt idx="1646">
                  <c:v>0.62348980185873348</c:v>
                </c:pt>
                <c:pt idx="1647">
                  <c:v>0.62348980185873348</c:v>
                </c:pt>
                <c:pt idx="1648">
                  <c:v>0.62348980185873348</c:v>
                </c:pt>
                <c:pt idx="1649">
                  <c:v>0.62348980185873348</c:v>
                </c:pt>
                <c:pt idx="1650">
                  <c:v>0.62348980185873348</c:v>
                </c:pt>
                <c:pt idx="1651">
                  <c:v>0.62348980185873348</c:v>
                </c:pt>
                <c:pt idx="1652">
                  <c:v>0.62348980185873348</c:v>
                </c:pt>
                <c:pt idx="1653">
                  <c:v>0.62348980185873348</c:v>
                </c:pt>
                <c:pt idx="1654">
                  <c:v>0.62348980185873348</c:v>
                </c:pt>
                <c:pt idx="1655">
                  <c:v>0.62348980185873348</c:v>
                </c:pt>
                <c:pt idx="1656">
                  <c:v>0.62348980185873348</c:v>
                </c:pt>
                <c:pt idx="1657">
                  <c:v>0.62348980185873348</c:v>
                </c:pt>
                <c:pt idx="1658">
                  <c:v>0.62348980185873348</c:v>
                </c:pt>
                <c:pt idx="1659">
                  <c:v>0.62348980185873348</c:v>
                </c:pt>
                <c:pt idx="1660">
                  <c:v>0.62348980185873348</c:v>
                </c:pt>
                <c:pt idx="1661">
                  <c:v>0.62348980185873348</c:v>
                </c:pt>
                <c:pt idx="1662">
                  <c:v>0.62348980185873348</c:v>
                </c:pt>
                <c:pt idx="1663">
                  <c:v>0.62348980185873348</c:v>
                </c:pt>
                <c:pt idx="1664">
                  <c:v>0.62348980185873348</c:v>
                </c:pt>
                <c:pt idx="1665">
                  <c:v>0.62348980185873348</c:v>
                </c:pt>
                <c:pt idx="1666">
                  <c:v>0.62348980185873348</c:v>
                </c:pt>
                <c:pt idx="1667">
                  <c:v>0.62348980185873348</c:v>
                </c:pt>
                <c:pt idx="1668">
                  <c:v>0.62348980185873348</c:v>
                </c:pt>
                <c:pt idx="1669">
                  <c:v>0.62348980185873348</c:v>
                </c:pt>
                <c:pt idx="1670">
                  <c:v>0.62348980185873348</c:v>
                </c:pt>
                <c:pt idx="1671">
                  <c:v>0.62348980185873348</c:v>
                </c:pt>
                <c:pt idx="1672">
                  <c:v>0.62348980185873348</c:v>
                </c:pt>
                <c:pt idx="1673">
                  <c:v>0.62348980185873348</c:v>
                </c:pt>
                <c:pt idx="1674">
                  <c:v>0.62348980185873348</c:v>
                </c:pt>
                <c:pt idx="1675">
                  <c:v>0.62348980185873348</c:v>
                </c:pt>
                <c:pt idx="1676">
                  <c:v>0.62348980185873348</c:v>
                </c:pt>
                <c:pt idx="1677">
                  <c:v>0.62348980185873348</c:v>
                </c:pt>
                <c:pt idx="1678">
                  <c:v>0.62348980185873348</c:v>
                </c:pt>
                <c:pt idx="1679">
                  <c:v>0.62348980185873348</c:v>
                </c:pt>
                <c:pt idx="1680">
                  <c:v>0.62348980185873348</c:v>
                </c:pt>
                <c:pt idx="1681">
                  <c:v>0.62348980185873348</c:v>
                </c:pt>
                <c:pt idx="1682">
                  <c:v>0.62348980185873348</c:v>
                </c:pt>
                <c:pt idx="1683">
                  <c:v>0.62348980185873348</c:v>
                </c:pt>
                <c:pt idx="1684">
                  <c:v>0.62348980185873348</c:v>
                </c:pt>
                <c:pt idx="1685">
                  <c:v>0.62348980185873348</c:v>
                </c:pt>
                <c:pt idx="1686">
                  <c:v>0.62348980185873348</c:v>
                </c:pt>
                <c:pt idx="1687">
                  <c:v>0.62348980185873348</c:v>
                </c:pt>
                <c:pt idx="1688">
                  <c:v>0.62348980185873348</c:v>
                </c:pt>
                <c:pt idx="1689">
                  <c:v>0.62348980185873348</c:v>
                </c:pt>
                <c:pt idx="1690">
                  <c:v>0.62348980185873348</c:v>
                </c:pt>
                <c:pt idx="1691">
                  <c:v>0.62348980185873348</c:v>
                </c:pt>
                <c:pt idx="1692">
                  <c:v>0.62348980185873348</c:v>
                </c:pt>
                <c:pt idx="1693">
                  <c:v>0.62348980185873348</c:v>
                </c:pt>
                <c:pt idx="1694">
                  <c:v>0.62348980185873348</c:v>
                </c:pt>
                <c:pt idx="1695">
                  <c:v>0.62348980185873348</c:v>
                </c:pt>
                <c:pt idx="1696">
                  <c:v>0.62348980185873348</c:v>
                </c:pt>
                <c:pt idx="1697">
                  <c:v>0.62348980185873348</c:v>
                </c:pt>
                <c:pt idx="1698">
                  <c:v>0.62348980185873348</c:v>
                </c:pt>
                <c:pt idx="1699">
                  <c:v>0.62348980185873348</c:v>
                </c:pt>
                <c:pt idx="1700">
                  <c:v>0.62348980185873348</c:v>
                </c:pt>
                <c:pt idx="1701">
                  <c:v>0.62348980185873348</c:v>
                </c:pt>
                <c:pt idx="1702">
                  <c:v>0.62348980185873348</c:v>
                </c:pt>
                <c:pt idx="1703">
                  <c:v>0.62348980185873348</c:v>
                </c:pt>
                <c:pt idx="1704">
                  <c:v>0.62348980185873348</c:v>
                </c:pt>
                <c:pt idx="1705">
                  <c:v>0.62348980185873348</c:v>
                </c:pt>
                <c:pt idx="1706">
                  <c:v>0.62348980185873348</c:v>
                </c:pt>
                <c:pt idx="1707">
                  <c:v>0.62348980185873348</c:v>
                </c:pt>
                <c:pt idx="1708">
                  <c:v>0.62348980185873348</c:v>
                </c:pt>
                <c:pt idx="1709">
                  <c:v>0.62348980185873348</c:v>
                </c:pt>
                <c:pt idx="1710">
                  <c:v>0.62348980185873348</c:v>
                </c:pt>
                <c:pt idx="1711">
                  <c:v>0.62348980185873348</c:v>
                </c:pt>
                <c:pt idx="1712">
                  <c:v>0.62348980185873348</c:v>
                </c:pt>
                <c:pt idx="1713">
                  <c:v>0.62348980185873348</c:v>
                </c:pt>
                <c:pt idx="1714">
                  <c:v>0.62348980185873348</c:v>
                </c:pt>
                <c:pt idx="1715">
                  <c:v>0.62348980185873348</c:v>
                </c:pt>
                <c:pt idx="1716">
                  <c:v>0.62348980185873348</c:v>
                </c:pt>
                <c:pt idx="1717">
                  <c:v>0.62348980185873348</c:v>
                </c:pt>
                <c:pt idx="1718">
                  <c:v>0.62348980185873348</c:v>
                </c:pt>
                <c:pt idx="1719">
                  <c:v>0.62348980185873348</c:v>
                </c:pt>
                <c:pt idx="1720">
                  <c:v>0.62348980185873348</c:v>
                </c:pt>
                <c:pt idx="1721">
                  <c:v>0.62348980185873348</c:v>
                </c:pt>
                <c:pt idx="1722">
                  <c:v>0.62348980185873348</c:v>
                </c:pt>
                <c:pt idx="1723">
                  <c:v>0.62348980185873348</c:v>
                </c:pt>
                <c:pt idx="1724">
                  <c:v>0.62348980185873348</c:v>
                </c:pt>
                <c:pt idx="1725">
                  <c:v>0.62348980185873348</c:v>
                </c:pt>
                <c:pt idx="1726">
                  <c:v>0.62348980185873348</c:v>
                </c:pt>
                <c:pt idx="1727">
                  <c:v>0.62348980185873348</c:v>
                </c:pt>
                <c:pt idx="1728">
                  <c:v>0.62348980185873348</c:v>
                </c:pt>
                <c:pt idx="1729">
                  <c:v>0.62348980185873348</c:v>
                </c:pt>
                <c:pt idx="1730">
                  <c:v>0.62348980185873348</c:v>
                </c:pt>
                <c:pt idx="1731">
                  <c:v>0.62348980185873348</c:v>
                </c:pt>
                <c:pt idx="1732">
                  <c:v>0.62348980185873348</c:v>
                </c:pt>
                <c:pt idx="1733">
                  <c:v>0.62348980185873348</c:v>
                </c:pt>
                <c:pt idx="1734">
                  <c:v>0.62348980185873348</c:v>
                </c:pt>
                <c:pt idx="1735">
                  <c:v>0.62348980185873348</c:v>
                </c:pt>
                <c:pt idx="1736">
                  <c:v>0.62348980185873348</c:v>
                </c:pt>
                <c:pt idx="1737">
                  <c:v>0.62348980185873348</c:v>
                </c:pt>
                <c:pt idx="1738">
                  <c:v>0.62348980185873348</c:v>
                </c:pt>
                <c:pt idx="1739">
                  <c:v>0.62348980185873348</c:v>
                </c:pt>
                <c:pt idx="1740">
                  <c:v>0.62348980185873348</c:v>
                </c:pt>
                <c:pt idx="1741">
                  <c:v>0.62348980185873348</c:v>
                </c:pt>
                <c:pt idx="1742">
                  <c:v>0.62348980185873348</c:v>
                </c:pt>
                <c:pt idx="1743">
                  <c:v>0.62348980185873348</c:v>
                </c:pt>
                <c:pt idx="1744">
                  <c:v>0.62348980185873348</c:v>
                </c:pt>
                <c:pt idx="1745">
                  <c:v>0.62348980185873348</c:v>
                </c:pt>
                <c:pt idx="1746">
                  <c:v>0.62348980185873348</c:v>
                </c:pt>
                <c:pt idx="1747">
                  <c:v>0.62348980185873348</c:v>
                </c:pt>
                <c:pt idx="1748">
                  <c:v>0.62348980185873348</c:v>
                </c:pt>
                <c:pt idx="1749">
                  <c:v>0.62348980185873348</c:v>
                </c:pt>
                <c:pt idx="1750">
                  <c:v>0.62348980185873348</c:v>
                </c:pt>
                <c:pt idx="1751">
                  <c:v>0.62348980185873348</c:v>
                </c:pt>
                <c:pt idx="1752">
                  <c:v>0.62348980185873348</c:v>
                </c:pt>
                <c:pt idx="1753">
                  <c:v>0.62348980185873348</c:v>
                </c:pt>
                <c:pt idx="1754">
                  <c:v>0.62348980185873348</c:v>
                </c:pt>
                <c:pt idx="1755">
                  <c:v>0.62348980185873348</c:v>
                </c:pt>
                <c:pt idx="1756">
                  <c:v>0.62348980185873348</c:v>
                </c:pt>
                <c:pt idx="1757">
                  <c:v>0.62348980185873348</c:v>
                </c:pt>
                <c:pt idx="1758">
                  <c:v>0.62348980185873348</c:v>
                </c:pt>
                <c:pt idx="1759">
                  <c:v>0.62348980185873348</c:v>
                </c:pt>
                <c:pt idx="1760">
                  <c:v>0.62348980185873348</c:v>
                </c:pt>
                <c:pt idx="1761">
                  <c:v>0.62348980185873348</c:v>
                </c:pt>
                <c:pt idx="1762">
                  <c:v>0.62348980185873348</c:v>
                </c:pt>
                <c:pt idx="1763">
                  <c:v>0.62348980185873348</c:v>
                </c:pt>
                <c:pt idx="1764">
                  <c:v>0.62348980185873348</c:v>
                </c:pt>
                <c:pt idx="1765">
                  <c:v>0.62348980185873348</c:v>
                </c:pt>
                <c:pt idx="1766">
                  <c:v>0.62348980185873348</c:v>
                </c:pt>
                <c:pt idx="1767">
                  <c:v>0.62348980185873348</c:v>
                </c:pt>
                <c:pt idx="1768">
                  <c:v>0.62348980185873348</c:v>
                </c:pt>
                <c:pt idx="1769">
                  <c:v>0.62348980185873348</c:v>
                </c:pt>
                <c:pt idx="1770">
                  <c:v>0.62348980185873348</c:v>
                </c:pt>
                <c:pt idx="1771">
                  <c:v>0.62348980185873348</c:v>
                </c:pt>
                <c:pt idx="1772">
                  <c:v>0.62348980185873348</c:v>
                </c:pt>
                <c:pt idx="1773">
                  <c:v>0.62348980185873348</c:v>
                </c:pt>
                <c:pt idx="1774">
                  <c:v>0.62348980185873348</c:v>
                </c:pt>
                <c:pt idx="1775">
                  <c:v>0.62348980185873348</c:v>
                </c:pt>
                <c:pt idx="1776">
                  <c:v>0.62348980185873348</c:v>
                </c:pt>
                <c:pt idx="1777">
                  <c:v>0.62348980185873348</c:v>
                </c:pt>
                <c:pt idx="1778">
                  <c:v>0.62348980185873348</c:v>
                </c:pt>
                <c:pt idx="1779">
                  <c:v>0.62348980185873348</c:v>
                </c:pt>
                <c:pt idx="1780">
                  <c:v>0.62348980185873348</c:v>
                </c:pt>
                <c:pt idx="1781">
                  <c:v>0.62348980185873348</c:v>
                </c:pt>
                <c:pt idx="1782">
                  <c:v>0.62348980185873348</c:v>
                </c:pt>
                <c:pt idx="1783">
                  <c:v>0.62348980185873348</c:v>
                </c:pt>
                <c:pt idx="1784">
                  <c:v>0.62348980185873348</c:v>
                </c:pt>
                <c:pt idx="1785">
                  <c:v>0.62348980185873348</c:v>
                </c:pt>
                <c:pt idx="1786">
                  <c:v>0.62348980185873348</c:v>
                </c:pt>
                <c:pt idx="1787">
                  <c:v>0.62348980185873348</c:v>
                </c:pt>
                <c:pt idx="1788">
                  <c:v>0.62348980185873348</c:v>
                </c:pt>
                <c:pt idx="1789">
                  <c:v>0.62348980185873348</c:v>
                </c:pt>
                <c:pt idx="1790">
                  <c:v>0.62348980185873348</c:v>
                </c:pt>
                <c:pt idx="1791">
                  <c:v>0.62348980185873348</c:v>
                </c:pt>
                <c:pt idx="1792">
                  <c:v>0.62348980185873348</c:v>
                </c:pt>
                <c:pt idx="1793">
                  <c:v>0.62348980185873348</c:v>
                </c:pt>
                <c:pt idx="1794">
                  <c:v>0.62348980185873348</c:v>
                </c:pt>
                <c:pt idx="1795">
                  <c:v>0.62348980185873348</c:v>
                </c:pt>
                <c:pt idx="1796">
                  <c:v>0.62348980185873348</c:v>
                </c:pt>
                <c:pt idx="1797">
                  <c:v>0.62348980185873348</c:v>
                </c:pt>
                <c:pt idx="1798">
                  <c:v>0.62348980185873348</c:v>
                </c:pt>
                <c:pt idx="1799">
                  <c:v>0.62348980185873348</c:v>
                </c:pt>
                <c:pt idx="1800">
                  <c:v>0.62348980185873348</c:v>
                </c:pt>
                <c:pt idx="1801">
                  <c:v>0.62348980185873348</c:v>
                </c:pt>
                <c:pt idx="1802">
                  <c:v>0.62348980185873348</c:v>
                </c:pt>
                <c:pt idx="1803">
                  <c:v>0.62348980185873348</c:v>
                </c:pt>
                <c:pt idx="1804">
                  <c:v>0.62348980185873348</c:v>
                </c:pt>
                <c:pt idx="1805">
                  <c:v>0.62348980185873348</c:v>
                </c:pt>
                <c:pt idx="1806">
                  <c:v>0.62348980185873348</c:v>
                </c:pt>
                <c:pt idx="1807">
                  <c:v>0.62348980185873348</c:v>
                </c:pt>
                <c:pt idx="1808">
                  <c:v>0.62348980185873348</c:v>
                </c:pt>
                <c:pt idx="1809">
                  <c:v>0.62348980185873348</c:v>
                </c:pt>
                <c:pt idx="1810">
                  <c:v>0.62348980185873348</c:v>
                </c:pt>
                <c:pt idx="1811">
                  <c:v>0.62348980185873348</c:v>
                </c:pt>
                <c:pt idx="1812">
                  <c:v>0.62348980185873348</c:v>
                </c:pt>
                <c:pt idx="1813">
                  <c:v>0.62348980185873348</c:v>
                </c:pt>
                <c:pt idx="1814">
                  <c:v>0.62348980185873348</c:v>
                </c:pt>
                <c:pt idx="1815">
                  <c:v>0.62348980185873348</c:v>
                </c:pt>
                <c:pt idx="1816">
                  <c:v>0.62348980185873348</c:v>
                </c:pt>
                <c:pt idx="1817">
                  <c:v>0.62348980185873348</c:v>
                </c:pt>
                <c:pt idx="1818">
                  <c:v>0.62348980185873348</c:v>
                </c:pt>
                <c:pt idx="1819">
                  <c:v>0.62348980185873348</c:v>
                </c:pt>
                <c:pt idx="1820">
                  <c:v>0.62348980185873348</c:v>
                </c:pt>
                <c:pt idx="1821">
                  <c:v>0.62348980185873348</c:v>
                </c:pt>
                <c:pt idx="1822">
                  <c:v>0.62348980185873348</c:v>
                </c:pt>
                <c:pt idx="1823">
                  <c:v>0.62348980185873348</c:v>
                </c:pt>
                <c:pt idx="1824">
                  <c:v>0.62348980185873348</c:v>
                </c:pt>
                <c:pt idx="1825">
                  <c:v>0.62348980185873348</c:v>
                </c:pt>
                <c:pt idx="1826">
                  <c:v>0.62348980185873348</c:v>
                </c:pt>
                <c:pt idx="1827">
                  <c:v>0.62348980185873348</c:v>
                </c:pt>
                <c:pt idx="1828">
                  <c:v>0.62348980185873348</c:v>
                </c:pt>
                <c:pt idx="1829">
                  <c:v>0.62348980185873348</c:v>
                </c:pt>
                <c:pt idx="1830">
                  <c:v>0.62348980185873348</c:v>
                </c:pt>
                <c:pt idx="1831">
                  <c:v>0.62348980185873348</c:v>
                </c:pt>
                <c:pt idx="1832">
                  <c:v>0.62348980185873348</c:v>
                </c:pt>
                <c:pt idx="1833">
                  <c:v>0.62348980185873348</c:v>
                </c:pt>
                <c:pt idx="1834">
                  <c:v>0.62348980185873348</c:v>
                </c:pt>
                <c:pt idx="1835">
                  <c:v>0.62348980185873348</c:v>
                </c:pt>
                <c:pt idx="1836">
                  <c:v>0.62348980185873348</c:v>
                </c:pt>
                <c:pt idx="1837">
                  <c:v>0.62348980185873348</c:v>
                </c:pt>
                <c:pt idx="1838">
                  <c:v>0.62348980185873348</c:v>
                </c:pt>
                <c:pt idx="1839">
                  <c:v>0.62348980185873348</c:v>
                </c:pt>
                <c:pt idx="1840">
                  <c:v>0.62348980185873348</c:v>
                </c:pt>
                <c:pt idx="1841">
                  <c:v>0.62348980185873348</c:v>
                </c:pt>
                <c:pt idx="1842">
                  <c:v>0.62348980185873348</c:v>
                </c:pt>
                <c:pt idx="1843">
                  <c:v>0.62348980185873348</c:v>
                </c:pt>
                <c:pt idx="1844">
                  <c:v>0.62348980185873348</c:v>
                </c:pt>
                <c:pt idx="1845">
                  <c:v>0.62348980185873348</c:v>
                </c:pt>
                <c:pt idx="1846">
                  <c:v>0.62348980185873348</c:v>
                </c:pt>
                <c:pt idx="1847">
                  <c:v>0.62348980185873348</c:v>
                </c:pt>
                <c:pt idx="1848">
                  <c:v>0.62348980185873348</c:v>
                </c:pt>
                <c:pt idx="1849">
                  <c:v>0.62348980185873348</c:v>
                </c:pt>
                <c:pt idx="1850">
                  <c:v>0.62348980185873348</c:v>
                </c:pt>
                <c:pt idx="1851">
                  <c:v>0.62348980185873348</c:v>
                </c:pt>
                <c:pt idx="1852">
                  <c:v>0.62348980185873348</c:v>
                </c:pt>
                <c:pt idx="1853">
                  <c:v>0.62348980185873348</c:v>
                </c:pt>
                <c:pt idx="1854">
                  <c:v>0.62348980185873348</c:v>
                </c:pt>
                <c:pt idx="1855">
                  <c:v>0.62348980185873348</c:v>
                </c:pt>
                <c:pt idx="1856">
                  <c:v>0.62348980185873348</c:v>
                </c:pt>
                <c:pt idx="1857">
                  <c:v>0.62348980185873348</c:v>
                </c:pt>
                <c:pt idx="1858">
                  <c:v>0.62348980185873348</c:v>
                </c:pt>
                <c:pt idx="1859">
                  <c:v>0.62348980185873348</c:v>
                </c:pt>
                <c:pt idx="1860">
                  <c:v>0.62348980185873348</c:v>
                </c:pt>
                <c:pt idx="1861">
                  <c:v>0.62348980185873348</c:v>
                </c:pt>
                <c:pt idx="1862">
                  <c:v>0.62348980185873348</c:v>
                </c:pt>
                <c:pt idx="1863">
                  <c:v>0.62348980185873348</c:v>
                </c:pt>
                <c:pt idx="1864">
                  <c:v>0.62348980185873348</c:v>
                </c:pt>
                <c:pt idx="1865">
                  <c:v>0.62348980185873348</c:v>
                </c:pt>
                <c:pt idx="1866">
                  <c:v>0.62348980185873348</c:v>
                </c:pt>
                <c:pt idx="1867">
                  <c:v>0.62348980185873348</c:v>
                </c:pt>
                <c:pt idx="1868">
                  <c:v>0.62348980185873348</c:v>
                </c:pt>
                <c:pt idx="1869">
                  <c:v>0.62348980185873348</c:v>
                </c:pt>
                <c:pt idx="1870">
                  <c:v>0.62348980185873348</c:v>
                </c:pt>
                <c:pt idx="1871">
                  <c:v>0.62348980185873348</c:v>
                </c:pt>
                <c:pt idx="1872">
                  <c:v>0.62348980185873348</c:v>
                </c:pt>
                <c:pt idx="1873">
                  <c:v>0.62348980185873348</c:v>
                </c:pt>
                <c:pt idx="1874">
                  <c:v>0.62348980185873348</c:v>
                </c:pt>
                <c:pt idx="1875">
                  <c:v>0.62348980185873348</c:v>
                </c:pt>
                <c:pt idx="1876">
                  <c:v>0.62348980185873348</c:v>
                </c:pt>
                <c:pt idx="1877">
                  <c:v>0.62348980185873348</c:v>
                </c:pt>
                <c:pt idx="1878">
                  <c:v>0.62348980185873348</c:v>
                </c:pt>
                <c:pt idx="1879">
                  <c:v>0.62348980185873348</c:v>
                </c:pt>
                <c:pt idx="1880">
                  <c:v>0.62348980185873348</c:v>
                </c:pt>
                <c:pt idx="1881">
                  <c:v>0.62348980185873348</c:v>
                </c:pt>
                <c:pt idx="1882">
                  <c:v>0.62348980185873348</c:v>
                </c:pt>
                <c:pt idx="1883">
                  <c:v>0.62348980185873348</c:v>
                </c:pt>
                <c:pt idx="1884">
                  <c:v>0.62348980185873348</c:v>
                </c:pt>
                <c:pt idx="1885">
                  <c:v>0.62348980185873348</c:v>
                </c:pt>
                <c:pt idx="1886">
                  <c:v>0.62348980185873348</c:v>
                </c:pt>
                <c:pt idx="1887">
                  <c:v>0.62348980185873348</c:v>
                </c:pt>
                <c:pt idx="1888">
                  <c:v>0.62348980185873348</c:v>
                </c:pt>
                <c:pt idx="1889">
                  <c:v>0.62348980185873348</c:v>
                </c:pt>
                <c:pt idx="1890">
                  <c:v>0.62348980185873348</c:v>
                </c:pt>
                <c:pt idx="1891">
                  <c:v>0.62348980185873348</c:v>
                </c:pt>
                <c:pt idx="1892">
                  <c:v>0.62348980185873348</c:v>
                </c:pt>
                <c:pt idx="1893">
                  <c:v>0.62348980185873348</c:v>
                </c:pt>
                <c:pt idx="1894">
                  <c:v>0.62348980185873348</c:v>
                </c:pt>
                <c:pt idx="1895">
                  <c:v>0.62348980185873348</c:v>
                </c:pt>
                <c:pt idx="1896">
                  <c:v>0.62348980185873348</c:v>
                </c:pt>
                <c:pt idx="1897">
                  <c:v>0.62348980185873348</c:v>
                </c:pt>
                <c:pt idx="1898">
                  <c:v>0.62348980185873348</c:v>
                </c:pt>
                <c:pt idx="1899">
                  <c:v>0.62348980185873348</c:v>
                </c:pt>
                <c:pt idx="1900">
                  <c:v>0.62348980185873348</c:v>
                </c:pt>
                <c:pt idx="1901">
                  <c:v>0.62348980185873348</c:v>
                </c:pt>
                <c:pt idx="1902">
                  <c:v>0.62348980185873348</c:v>
                </c:pt>
                <c:pt idx="1903">
                  <c:v>0.62348980185873348</c:v>
                </c:pt>
                <c:pt idx="1904">
                  <c:v>0.62348980185873348</c:v>
                </c:pt>
                <c:pt idx="1905">
                  <c:v>0.62348980185873348</c:v>
                </c:pt>
                <c:pt idx="1906">
                  <c:v>0.62348980185873348</c:v>
                </c:pt>
                <c:pt idx="1907">
                  <c:v>0.62348980185873348</c:v>
                </c:pt>
                <c:pt idx="1908">
                  <c:v>0.62348980185873348</c:v>
                </c:pt>
                <c:pt idx="1909">
                  <c:v>0.62348980185873348</c:v>
                </c:pt>
                <c:pt idx="1910">
                  <c:v>0.62348980185873348</c:v>
                </c:pt>
                <c:pt idx="1911">
                  <c:v>0.62348980185873348</c:v>
                </c:pt>
                <c:pt idx="1912">
                  <c:v>0.62348980185873348</c:v>
                </c:pt>
                <c:pt idx="1913">
                  <c:v>0.62348980185873348</c:v>
                </c:pt>
                <c:pt idx="1914">
                  <c:v>0.62348980185873348</c:v>
                </c:pt>
                <c:pt idx="1915">
                  <c:v>0.62348980185873348</c:v>
                </c:pt>
                <c:pt idx="1916">
                  <c:v>0.62348980185873348</c:v>
                </c:pt>
                <c:pt idx="1917">
                  <c:v>0.62348980185873348</c:v>
                </c:pt>
                <c:pt idx="1918">
                  <c:v>0.62348980185873348</c:v>
                </c:pt>
                <c:pt idx="1919">
                  <c:v>0.62348980185873348</c:v>
                </c:pt>
                <c:pt idx="1920">
                  <c:v>0.62348980185873348</c:v>
                </c:pt>
                <c:pt idx="1921">
                  <c:v>0.62348980185873348</c:v>
                </c:pt>
                <c:pt idx="1922">
                  <c:v>0.62348980185873348</c:v>
                </c:pt>
                <c:pt idx="1923">
                  <c:v>0.62348980185873348</c:v>
                </c:pt>
                <c:pt idx="1924">
                  <c:v>0.62348980185873348</c:v>
                </c:pt>
                <c:pt idx="1925">
                  <c:v>0.62348980185873348</c:v>
                </c:pt>
                <c:pt idx="1926">
                  <c:v>0.62348980185873348</c:v>
                </c:pt>
                <c:pt idx="1927">
                  <c:v>0.62348980185873348</c:v>
                </c:pt>
                <c:pt idx="1928">
                  <c:v>0.62348980185873348</c:v>
                </c:pt>
                <c:pt idx="1929">
                  <c:v>0.62348980185873348</c:v>
                </c:pt>
                <c:pt idx="1930">
                  <c:v>0.62348980185873348</c:v>
                </c:pt>
                <c:pt idx="1931">
                  <c:v>0.62348980185873348</c:v>
                </c:pt>
                <c:pt idx="1932">
                  <c:v>0.62348980185873348</c:v>
                </c:pt>
                <c:pt idx="1933">
                  <c:v>0.62348980185873348</c:v>
                </c:pt>
                <c:pt idx="1934">
                  <c:v>0.62348980185873348</c:v>
                </c:pt>
                <c:pt idx="1935">
                  <c:v>0.62348980185873348</c:v>
                </c:pt>
                <c:pt idx="1936">
                  <c:v>0.62348980185873348</c:v>
                </c:pt>
                <c:pt idx="1937">
                  <c:v>0.62348980185873348</c:v>
                </c:pt>
                <c:pt idx="1938">
                  <c:v>0.62348980185873348</c:v>
                </c:pt>
                <c:pt idx="1939">
                  <c:v>0.62348980185873348</c:v>
                </c:pt>
                <c:pt idx="1940">
                  <c:v>0.62348980185873348</c:v>
                </c:pt>
                <c:pt idx="1941">
                  <c:v>0.62348980185873348</c:v>
                </c:pt>
                <c:pt idx="1942">
                  <c:v>0.62348980185873348</c:v>
                </c:pt>
                <c:pt idx="1943">
                  <c:v>0.62348980185873348</c:v>
                </c:pt>
                <c:pt idx="1944">
                  <c:v>0.62348980185873348</c:v>
                </c:pt>
                <c:pt idx="1945">
                  <c:v>0.62348980185873348</c:v>
                </c:pt>
                <c:pt idx="1946">
                  <c:v>0.62348980185873348</c:v>
                </c:pt>
                <c:pt idx="1947">
                  <c:v>0.62348980185873348</c:v>
                </c:pt>
                <c:pt idx="1948">
                  <c:v>0.62348980185873348</c:v>
                </c:pt>
                <c:pt idx="1949">
                  <c:v>0.62348980185873348</c:v>
                </c:pt>
                <c:pt idx="1950">
                  <c:v>0.62348980185873348</c:v>
                </c:pt>
                <c:pt idx="1951">
                  <c:v>0.62348980185873348</c:v>
                </c:pt>
                <c:pt idx="1952">
                  <c:v>0.62348980185873348</c:v>
                </c:pt>
                <c:pt idx="1953">
                  <c:v>0.62348980185873348</c:v>
                </c:pt>
                <c:pt idx="1954">
                  <c:v>0.62348980185873348</c:v>
                </c:pt>
                <c:pt idx="1955">
                  <c:v>0.62348980185873348</c:v>
                </c:pt>
                <c:pt idx="1956">
                  <c:v>0.62348980185873348</c:v>
                </c:pt>
                <c:pt idx="1957">
                  <c:v>0.62348980185873348</c:v>
                </c:pt>
                <c:pt idx="1958">
                  <c:v>0.62348980185873348</c:v>
                </c:pt>
                <c:pt idx="1959">
                  <c:v>0.62348980185873348</c:v>
                </c:pt>
                <c:pt idx="1960">
                  <c:v>0.62348980185873348</c:v>
                </c:pt>
                <c:pt idx="1961">
                  <c:v>0.62348980185873348</c:v>
                </c:pt>
                <c:pt idx="1962">
                  <c:v>0.62348980185873348</c:v>
                </c:pt>
                <c:pt idx="1963">
                  <c:v>0.62348980185873348</c:v>
                </c:pt>
                <c:pt idx="1964">
                  <c:v>0.62348980185873348</c:v>
                </c:pt>
                <c:pt idx="1965">
                  <c:v>0.62348980185873348</c:v>
                </c:pt>
                <c:pt idx="1966">
                  <c:v>0.62348980185873348</c:v>
                </c:pt>
                <c:pt idx="1967">
                  <c:v>0.62348980185873348</c:v>
                </c:pt>
                <c:pt idx="1968">
                  <c:v>0.62348980185873348</c:v>
                </c:pt>
                <c:pt idx="1969">
                  <c:v>0.62348980185873348</c:v>
                </c:pt>
                <c:pt idx="1970">
                  <c:v>0.62348980185873348</c:v>
                </c:pt>
                <c:pt idx="1971">
                  <c:v>0.62348980185873348</c:v>
                </c:pt>
                <c:pt idx="1972">
                  <c:v>0.62348980185873348</c:v>
                </c:pt>
                <c:pt idx="1973">
                  <c:v>0.62348980185873348</c:v>
                </c:pt>
                <c:pt idx="1974">
                  <c:v>0.62348980185873348</c:v>
                </c:pt>
                <c:pt idx="1975">
                  <c:v>0.62348980185873348</c:v>
                </c:pt>
                <c:pt idx="1976">
                  <c:v>0.62348980185873348</c:v>
                </c:pt>
                <c:pt idx="1977">
                  <c:v>0.62348980185873348</c:v>
                </c:pt>
                <c:pt idx="1978">
                  <c:v>0.62348980185873348</c:v>
                </c:pt>
                <c:pt idx="1979">
                  <c:v>0.62348980185873348</c:v>
                </c:pt>
                <c:pt idx="1980">
                  <c:v>0.62348980185873348</c:v>
                </c:pt>
                <c:pt idx="1981">
                  <c:v>0.62348980185873348</c:v>
                </c:pt>
                <c:pt idx="1982">
                  <c:v>0.62348980185873348</c:v>
                </c:pt>
                <c:pt idx="1983">
                  <c:v>0.62348980185873348</c:v>
                </c:pt>
                <c:pt idx="1984">
                  <c:v>0.62348980185873348</c:v>
                </c:pt>
                <c:pt idx="1985">
                  <c:v>0.62348980185873348</c:v>
                </c:pt>
                <c:pt idx="1986">
                  <c:v>0.62348980185873348</c:v>
                </c:pt>
                <c:pt idx="1987">
                  <c:v>0.62348980185873348</c:v>
                </c:pt>
                <c:pt idx="1988">
                  <c:v>0.62348980185873348</c:v>
                </c:pt>
                <c:pt idx="1989">
                  <c:v>0.62348980185873348</c:v>
                </c:pt>
                <c:pt idx="1990">
                  <c:v>0.62348980185873348</c:v>
                </c:pt>
                <c:pt idx="1991">
                  <c:v>0.62348980185873348</c:v>
                </c:pt>
                <c:pt idx="1992">
                  <c:v>0.62348980185873348</c:v>
                </c:pt>
                <c:pt idx="1993">
                  <c:v>0.62348980185873348</c:v>
                </c:pt>
                <c:pt idx="1994">
                  <c:v>0.62348980185873348</c:v>
                </c:pt>
                <c:pt idx="1995">
                  <c:v>0.62348980185873348</c:v>
                </c:pt>
                <c:pt idx="1996">
                  <c:v>0.62348980185873348</c:v>
                </c:pt>
                <c:pt idx="1997">
                  <c:v>0.62348980185873348</c:v>
                </c:pt>
                <c:pt idx="1998">
                  <c:v>0.62348980185873348</c:v>
                </c:pt>
                <c:pt idx="1999">
                  <c:v>0.62348980185873348</c:v>
                </c:pt>
                <c:pt idx="2000">
                  <c:v>0.62348980185873348</c:v>
                </c:pt>
                <c:pt idx="2001">
                  <c:v>0.62348980185873348</c:v>
                </c:pt>
                <c:pt idx="2002">
                  <c:v>0.62348980185873348</c:v>
                </c:pt>
                <c:pt idx="2003">
                  <c:v>0.62348980185873348</c:v>
                </c:pt>
                <c:pt idx="2004">
                  <c:v>0.62348980185873348</c:v>
                </c:pt>
                <c:pt idx="2005">
                  <c:v>0.62348980185873348</c:v>
                </c:pt>
                <c:pt idx="2006">
                  <c:v>0.62348980185873348</c:v>
                </c:pt>
                <c:pt idx="2007">
                  <c:v>0.62348980185873348</c:v>
                </c:pt>
                <c:pt idx="2008">
                  <c:v>0.62348980185873348</c:v>
                </c:pt>
                <c:pt idx="2009">
                  <c:v>0.62348980185873348</c:v>
                </c:pt>
                <c:pt idx="2010">
                  <c:v>0.62348980185873348</c:v>
                </c:pt>
                <c:pt idx="2011">
                  <c:v>0.62348980185873348</c:v>
                </c:pt>
                <c:pt idx="2012">
                  <c:v>0.62348980185873348</c:v>
                </c:pt>
                <c:pt idx="2013">
                  <c:v>0.62348980185873348</c:v>
                </c:pt>
                <c:pt idx="2014">
                  <c:v>0.62348980185873348</c:v>
                </c:pt>
                <c:pt idx="2015">
                  <c:v>0.62348980185873348</c:v>
                </c:pt>
                <c:pt idx="2016">
                  <c:v>0.62348980185873348</c:v>
                </c:pt>
                <c:pt idx="2017">
                  <c:v>0.62348980185873348</c:v>
                </c:pt>
                <c:pt idx="2018">
                  <c:v>0.62348980185873348</c:v>
                </c:pt>
                <c:pt idx="2019">
                  <c:v>0.62348980185873348</c:v>
                </c:pt>
              </c:numCache>
            </c:numRef>
          </c:yVal>
          <c:smooth val="0"/>
          <c:extLst>
            <c:ext xmlns:c16="http://schemas.microsoft.com/office/drawing/2014/chart" uri="{C3380CC4-5D6E-409C-BE32-E72D297353CC}">
              <c16:uniqueId val="{00000041-A8C7-401F-8271-EA5750DD99E8}"/>
            </c:ext>
          </c:extLst>
        </c:ser>
        <c:ser>
          <c:idx val="6"/>
          <c:order val="6"/>
          <c:tx>
            <c:v>circle</c:v>
          </c:tx>
          <c:spPr>
            <a:ln w="3175">
              <a:solidFill>
                <a:srgbClr val="7030A0">
                  <a:alpha val="90000"/>
                </a:srgbClr>
              </a:solidFill>
            </a:ln>
            <a:effectLst/>
          </c:spPr>
          <c:marker>
            <c:symbol val="none"/>
          </c:marker>
          <c:xVal>
            <c:numRef>
              <c:f>MMI!$CA$5:$CA$405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xVal>
          <c:yVal>
            <c:numRef>
              <c:f>MMI!$CB$5:$CB$405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yVal>
          <c:smooth val="0"/>
          <c:extLst>
            <c:ext xmlns:c16="http://schemas.microsoft.com/office/drawing/2014/chart" uri="{C3380CC4-5D6E-409C-BE32-E72D297353CC}">
              <c16:uniqueId val="{00000042-A8C7-401F-8271-EA5750DD99E8}"/>
            </c:ext>
          </c:extLst>
        </c:ser>
        <c:ser>
          <c:idx val="7"/>
          <c:order val="7"/>
          <c:tx>
            <c:v>Dashed VF</c:v>
          </c:tx>
          <c:spPr>
            <a:ln w="3175">
              <a:solidFill>
                <a:schemeClr val="accent1">
                  <a:alpha val="80000"/>
                </a:schemeClr>
              </a:solidFill>
              <a:prstDash val="lgDash"/>
            </a:ln>
            <a:effectLst/>
          </c:spPr>
          <c:marker>
            <c:symbol val="none"/>
          </c:marker>
          <c:xVal>
            <c:numRef>
              <c:f>MMI!$E$52:$E$111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MMI!$F$52:$F$111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43-A8C7-401F-8271-EA5750DD99E8}"/>
            </c:ext>
          </c:extLst>
        </c:ser>
        <c:ser>
          <c:idx val="8"/>
          <c:order val="8"/>
          <c:tx>
            <c:v>largeSubDots</c:v>
          </c:tx>
          <c:spPr>
            <a:ln w="28575">
              <a:noFill/>
            </a:ln>
            <a:effectLst/>
          </c:spPr>
          <c:marker>
            <c:symbol val="circle"/>
            <c:size val="2"/>
            <c:spPr>
              <a:solidFill>
                <a:srgbClr val="FF0000"/>
              </a:solidFill>
              <a:ln w="9525" cap="flat" cmpd="sng" algn="ctr">
                <a:solidFill>
                  <a:srgbClr val="FF0000"/>
                </a:solidFill>
                <a:round/>
              </a:ln>
              <a:effectLst/>
            </c:spPr>
          </c:marker>
          <c:xVal>
            <c:numRef>
              <c:f>MMI!$BU$5:$BU$2024</c:f>
              <c:numCache>
                <c:formatCode>General</c:formatCode>
                <c:ptCount val="2020"/>
                <c:pt idx="0">
                  <c:v>6.1257422745431001E-17</c:v>
                </c:pt>
                <c:pt idx="1">
                  <c:v>1.1726587543717849E-2</c:v>
                </c:pt>
                <c:pt idx="2">
                  <c:v>2.3453175087435638E-2</c:v>
                </c:pt>
                <c:pt idx="3">
                  <c:v>3.5179762631153425E-2</c:v>
                </c:pt>
                <c:pt idx="4">
                  <c:v>4.6906350174871214E-2</c:v>
                </c:pt>
                <c:pt idx="5">
                  <c:v>5.8632937718589004E-2</c:v>
                </c:pt>
                <c:pt idx="6">
                  <c:v>7.0359525262306793E-2</c:v>
                </c:pt>
                <c:pt idx="7">
                  <c:v>8.2086112806024583E-2</c:v>
                </c:pt>
                <c:pt idx="8">
                  <c:v>9.3812700349742359E-2</c:v>
                </c:pt>
                <c:pt idx="9">
                  <c:v>0.10553928789346015</c:v>
                </c:pt>
                <c:pt idx="10">
                  <c:v>0.11726587543717794</c:v>
                </c:pt>
                <c:pt idx="11">
                  <c:v>0.12899246298089573</c:v>
                </c:pt>
                <c:pt idx="12">
                  <c:v>0.1407190505246135</c:v>
                </c:pt>
                <c:pt idx="13">
                  <c:v>0.15244563806833128</c:v>
                </c:pt>
                <c:pt idx="14">
                  <c:v>0.16417222561204908</c:v>
                </c:pt>
                <c:pt idx="15">
                  <c:v>0.17589881315576686</c:v>
                </c:pt>
                <c:pt idx="16">
                  <c:v>0.18762540069948466</c:v>
                </c:pt>
                <c:pt idx="17">
                  <c:v>0.19935198824320244</c:v>
                </c:pt>
                <c:pt idx="18">
                  <c:v>0.21107857578692024</c:v>
                </c:pt>
                <c:pt idx="19">
                  <c:v>0.22280516333063799</c:v>
                </c:pt>
                <c:pt idx="20">
                  <c:v>0.23453175087435582</c:v>
                </c:pt>
                <c:pt idx="21">
                  <c:v>0.24625833841807357</c:v>
                </c:pt>
                <c:pt idx="22">
                  <c:v>0.25798492596179134</c:v>
                </c:pt>
                <c:pt idx="23">
                  <c:v>0.26971151350550915</c:v>
                </c:pt>
                <c:pt idx="24">
                  <c:v>0.28143810104922695</c:v>
                </c:pt>
                <c:pt idx="25">
                  <c:v>0.2931646885929447</c:v>
                </c:pt>
                <c:pt idx="26">
                  <c:v>0.3048912761366625</c:v>
                </c:pt>
                <c:pt idx="27">
                  <c:v>0.31661786368038031</c:v>
                </c:pt>
                <c:pt idx="28">
                  <c:v>0.32834445122409811</c:v>
                </c:pt>
                <c:pt idx="29">
                  <c:v>0.34007103876781586</c:v>
                </c:pt>
                <c:pt idx="30">
                  <c:v>0.35179762631153366</c:v>
                </c:pt>
                <c:pt idx="31">
                  <c:v>0.36352421385525147</c:v>
                </c:pt>
                <c:pt idx="32">
                  <c:v>0.37525080139896927</c:v>
                </c:pt>
                <c:pt idx="33">
                  <c:v>0.38697738894268702</c:v>
                </c:pt>
                <c:pt idx="34">
                  <c:v>0.39870397648640482</c:v>
                </c:pt>
                <c:pt idx="35">
                  <c:v>0.41043056403012262</c:v>
                </c:pt>
                <c:pt idx="36">
                  <c:v>0.42215715157384043</c:v>
                </c:pt>
                <c:pt idx="37">
                  <c:v>0.43388373911755818</c:v>
                </c:pt>
                <c:pt idx="38">
                  <c:v>0.40102657096659639</c:v>
                </c:pt>
                <c:pt idx="39">
                  <c:v>0.36816940281563454</c:v>
                </c:pt>
                <c:pt idx="40">
                  <c:v>0.33531223466467264</c:v>
                </c:pt>
                <c:pt idx="41">
                  <c:v>0.30245506651371079</c:v>
                </c:pt>
                <c:pt idx="42">
                  <c:v>0.269597898362749</c:v>
                </c:pt>
                <c:pt idx="43">
                  <c:v>0.23674073021178715</c:v>
                </c:pt>
                <c:pt idx="44">
                  <c:v>0.20388356206082522</c:v>
                </c:pt>
                <c:pt idx="45">
                  <c:v>0.17102639390986343</c:v>
                </c:pt>
                <c:pt idx="46">
                  <c:v>0.13816922575890164</c:v>
                </c:pt>
                <c:pt idx="47">
                  <c:v>0.10531205760793977</c:v>
                </c:pt>
                <c:pt idx="48">
                  <c:v>7.2454889456977867E-2</c:v>
                </c:pt>
                <c:pt idx="49">
                  <c:v>3.9597721306016076E-2</c:v>
                </c:pt>
                <c:pt idx="50">
                  <c:v>6.7405531550542852E-3</c:v>
                </c:pt>
                <c:pt idx="51">
                  <c:v>-2.6116614995907617E-2</c:v>
                </c:pt>
                <c:pt idx="52">
                  <c:v>-5.8973783146869518E-2</c:v>
                </c:pt>
                <c:pt idx="53">
                  <c:v>-9.1830951297831309E-2</c:v>
                </c:pt>
                <c:pt idx="54">
                  <c:v>-0.1246881194487931</c:v>
                </c:pt>
                <c:pt idx="55">
                  <c:v>-0.15754528759975497</c:v>
                </c:pt>
                <c:pt idx="56">
                  <c:v>-0.19040245575071676</c:v>
                </c:pt>
                <c:pt idx="57">
                  <c:v>-0.22325962390167869</c:v>
                </c:pt>
                <c:pt idx="58">
                  <c:v>-0.25611679205264043</c:v>
                </c:pt>
                <c:pt idx="59">
                  <c:v>-0.28897396020360233</c:v>
                </c:pt>
                <c:pt idx="60">
                  <c:v>-0.32183112835456407</c:v>
                </c:pt>
                <c:pt idx="61">
                  <c:v>-0.35468829650552602</c:v>
                </c:pt>
                <c:pt idx="62">
                  <c:v>-0.38754546465648781</c:v>
                </c:pt>
                <c:pt idx="63">
                  <c:v>-0.42040263280744972</c:v>
                </c:pt>
                <c:pt idx="64">
                  <c:v>-0.45325980095841145</c:v>
                </c:pt>
                <c:pt idx="65">
                  <c:v>-0.48611696910937346</c:v>
                </c:pt>
                <c:pt idx="66">
                  <c:v>-0.51897413726033514</c:v>
                </c:pt>
                <c:pt idx="67">
                  <c:v>-0.5518313054112971</c:v>
                </c:pt>
                <c:pt idx="68">
                  <c:v>-0.58468847356225884</c:v>
                </c:pt>
                <c:pt idx="69">
                  <c:v>-0.61754564171322079</c:v>
                </c:pt>
                <c:pt idx="70">
                  <c:v>-0.65040280986418253</c:v>
                </c:pt>
                <c:pt idx="71">
                  <c:v>-0.68325997801514449</c:v>
                </c:pt>
                <c:pt idx="72">
                  <c:v>-0.71611714616610622</c:v>
                </c:pt>
                <c:pt idx="73">
                  <c:v>-0.74897431431706807</c:v>
                </c:pt>
                <c:pt idx="74">
                  <c:v>-0.78183148246802991</c:v>
                </c:pt>
                <c:pt idx="75">
                  <c:v>-0.73435149882884465</c:v>
                </c:pt>
                <c:pt idx="76">
                  <c:v>-0.6868715151896595</c:v>
                </c:pt>
                <c:pt idx="77">
                  <c:v>-0.63939153155047412</c:v>
                </c:pt>
                <c:pt idx="78">
                  <c:v>-0.59191154791128908</c:v>
                </c:pt>
                <c:pt idx="79">
                  <c:v>-0.54443156427210382</c:v>
                </c:pt>
                <c:pt idx="80">
                  <c:v>-0.49695158063291844</c:v>
                </c:pt>
                <c:pt idx="81">
                  <c:v>-0.44947159699373324</c:v>
                </c:pt>
                <c:pt idx="82">
                  <c:v>-0.40199161335454803</c:v>
                </c:pt>
                <c:pt idx="83">
                  <c:v>-0.35451162971536287</c:v>
                </c:pt>
                <c:pt idx="84">
                  <c:v>-0.30703164607617756</c:v>
                </c:pt>
                <c:pt idx="85">
                  <c:v>-0.25955166243699235</c:v>
                </c:pt>
                <c:pt idx="86">
                  <c:v>-0.21207167879780714</c:v>
                </c:pt>
                <c:pt idx="87">
                  <c:v>-0.16459169515862188</c:v>
                </c:pt>
                <c:pt idx="88">
                  <c:v>-0.11711171151943661</c:v>
                </c:pt>
                <c:pt idx="89">
                  <c:v>-6.9631727880251348E-2</c:v>
                </c:pt>
                <c:pt idx="90">
                  <c:v>-2.2151744241066196E-2</c:v>
                </c:pt>
                <c:pt idx="91">
                  <c:v>2.5328239398119012E-2</c:v>
                </c:pt>
                <c:pt idx="92">
                  <c:v>7.2808223037304276E-2</c:v>
                </c:pt>
                <c:pt idx="93">
                  <c:v>0.12028820667648948</c:v>
                </c:pt>
                <c:pt idx="94">
                  <c:v>0.1677681903156748</c:v>
                </c:pt>
                <c:pt idx="95">
                  <c:v>0.2152481739548599</c:v>
                </c:pt>
                <c:pt idx="96">
                  <c:v>0.26272815759404522</c:v>
                </c:pt>
                <c:pt idx="97">
                  <c:v>0.31020814123323032</c:v>
                </c:pt>
                <c:pt idx="98">
                  <c:v>0.35768812487241564</c:v>
                </c:pt>
                <c:pt idx="99">
                  <c:v>0.40516810851160079</c:v>
                </c:pt>
                <c:pt idx="100">
                  <c:v>0.45264809215078622</c:v>
                </c:pt>
                <c:pt idx="101">
                  <c:v>0.50012807578997132</c:v>
                </c:pt>
                <c:pt idx="102">
                  <c:v>0.54760805942915658</c:v>
                </c:pt>
                <c:pt idx="103">
                  <c:v>0.59508804306834173</c:v>
                </c:pt>
                <c:pt idx="104">
                  <c:v>0.64256802670752711</c:v>
                </c:pt>
                <c:pt idx="105">
                  <c:v>0.69004801034671215</c:v>
                </c:pt>
                <c:pt idx="106">
                  <c:v>0.73752799398589752</c:v>
                </c:pt>
                <c:pt idx="107">
                  <c:v>0.78500797762508268</c:v>
                </c:pt>
                <c:pt idx="108">
                  <c:v>0.83248796126426805</c:v>
                </c:pt>
                <c:pt idx="109">
                  <c:v>0.8799679449034532</c:v>
                </c:pt>
                <c:pt idx="110">
                  <c:v>0.92744792854263847</c:v>
                </c:pt>
                <c:pt idx="111">
                  <c:v>0.97492791218182362</c:v>
                </c:pt>
                <c:pt idx="112">
                  <c:v>0.92222910611794129</c:v>
                </c:pt>
                <c:pt idx="113">
                  <c:v>0.86953030005405896</c:v>
                </c:pt>
                <c:pt idx="114">
                  <c:v>0.81683149399017652</c:v>
                </c:pt>
                <c:pt idx="115">
                  <c:v>0.76413268792629419</c:v>
                </c:pt>
                <c:pt idx="116">
                  <c:v>0.71143388186241185</c:v>
                </c:pt>
                <c:pt idx="117">
                  <c:v>0.65873507579852941</c:v>
                </c:pt>
                <c:pt idx="118">
                  <c:v>0.60603626973464708</c:v>
                </c:pt>
                <c:pt idx="119">
                  <c:v>0.55333746367076475</c:v>
                </c:pt>
                <c:pt idx="120">
                  <c:v>0.50063865760688242</c:v>
                </c:pt>
                <c:pt idx="121">
                  <c:v>0.44793985154300003</c:v>
                </c:pt>
                <c:pt idx="122">
                  <c:v>0.39524104547911765</c:v>
                </c:pt>
                <c:pt idx="123">
                  <c:v>0.34254223941523526</c:v>
                </c:pt>
                <c:pt idx="124">
                  <c:v>0.28984343335135293</c:v>
                </c:pt>
                <c:pt idx="125">
                  <c:v>0.23714462728747054</c:v>
                </c:pt>
                <c:pt idx="126">
                  <c:v>0.18444582122358816</c:v>
                </c:pt>
                <c:pt idx="127">
                  <c:v>0.13174701515970588</c:v>
                </c:pt>
                <c:pt idx="128">
                  <c:v>7.9048209095823552E-2</c:v>
                </c:pt>
                <c:pt idx="129">
                  <c:v>2.6349403031941165E-2</c:v>
                </c:pt>
                <c:pt idx="130">
                  <c:v>-2.6349403031941165E-2</c:v>
                </c:pt>
                <c:pt idx="131">
                  <c:v>-7.9048209095823607E-2</c:v>
                </c:pt>
                <c:pt idx="132">
                  <c:v>-0.13174701515970588</c:v>
                </c:pt>
                <c:pt idx="133">
                  <c:v>-0.18444582122358832</c:v>
                </c:pt>
                <c:pt idx="134">
                  <c:v>-0.23714462728747054</c:v>
                </c:pt>
                <c:pt idx="135">
                  <c:v>-0.28984343335135299</c:v>
                </c:pt>
                <c:pt idx="136">
                  <c:v>-0.34254223941523526</c:v>
                </c:pt>
                <c:pt idx="137">
                  <c:v>-0.39524104547911781</c:v>
                </c:pt>
                <c:pt idx="138">
                  <c:v>-0.44793985154300003</c:v>
                </c:pt>
                <c:pt idx="139">
                  <c:v>-0.50063865760688253</c:v>
                </c:pt>
                <c:pt idx="140">
                  <c:v>-0.55333746367076475</c:v>
                </c:pt>
                <c:pt idx="141">
                  <c:v>-0.60603626973464719</c:v>
                </c:pt>
                <c:pt idx="142">
                  <c:v>-0.65873507579852941</c:v>
                </c:pt>
                <c:pt idx="143">
                  <c:v>-0.71143388186241185</c:v>
                </c:pt>
                <c:pt idx="144">
                  <c:v>-0.76413268792629419</c:v>
                </c:pt>
                <c:pt idx="145">
                  <c:v>-0.81683149399017674</c:v>
                </c:pt>
                <c:pt idx="146">
                  <c:v>-0.86953030005405896</c:v>
                </c:pt>
                <c:pt idx="147">
                  <c:v>-0.9222291061179414</c:v>
                </c:pt>
                <c:pt idx="148">
                  <c:v>-0.97492791218182362</c:v>
                </c:pt>
                <c:pt idx="149">
                  <c:v>-0.92744792854263847</c:v>
                </c:pt>
                <c:pt idx="150">
                  <c:v>-0.8799679449034532</c:v>
                </c:pt>
                <c:pt idx="151">
                  <c:v>-0.83248796126426794</c:v>
                </c:pt>
                <c:pt idx="152">
                  <c:v>-0.78500797762508268</c:v>
                </c:pt>
                <c:pt idx="153">
                  <c:v>-0.73752799398589752</c:v>
                </c:pt>
                <c:pt idx="154">
                  <c:v>-0.69004801034671215</c:v>
                </c:pt>
                <c:pt idx="155">
                  <c:v>-0.64256802670752688</c:v>
                </c:pt>
                <c:pt idx="156">
                  <c:v>-0.59508804306834184</c:v>
                </c:pt>
                <c:pt idx="157">
                  <c:v>-0.54760805942915658</c:v>
                </c:pt>
                <c:pt idx="158">
                  <c:v>-0.50012807578997132</c:v>
                </c:pt>
                <c:pt idx="159">
                  <c:v>-0.45264809215078605</c:v>
                </c:pt>
                <c:pt idx="160">
                  <c:v>-0.40516810851160079</c:v>
                </c:pt>
                <c:pt idx="161">
                  <c:v>-0.35768812487241564</c:v>
                </c:pt>
                <c:pt idx="162">
                  <c:v>-0.31020814123323037</c:v>
                </c:pt>
                <c:pt idx="163">
                  <c:v>-0.26272815759404511</c:v>
                </c:pt>
                <c:pt idx="164">
                  <c:v>-0.21524817395485996</c:v>
                </c:pt>
                <c:pt idx="165">
                  <c:v>-0.1677681903156748</c:v>
                </c:pt>
                <c:pt idx="166">
                  <c:v>-0.12028820667648954</c:v>
                </c:pt>
                <c:pt idx="167">
                  <c:v>-7.2808223037304332E-2</c:v>
                </c:pt>
                <c:pt idx="168">
                  <c:v>-2.5328239398119012E-2</c:v>
                </c:pt>
                <c:pt idx="169">
                  <c:v>2.215174424106614E-2</c:v>
                </c:pt>
                <c:pt idx="170">
                  <c:v>6.9631727880251459E-2</c:v>
                </c:pt>
                <c:pt idx="171">
                  <c:v>0.11711171151943656</c:v>
                </c:pt>
                <c:pt idx="172">
                  <c:v>0.16459169515862193</c:v>
                </c:pt>
                <c:pt idx="173">
                  <c:v>0.21207167879780703</c:v>
                </c:pt>
                <c:pt idx="174">
                  <c:v>0.2595516624369924</c:v>
                </c:pt>
                <c:pt idx="175">
                  <c:v>0.30703164607617744</c:v>
                </c:pt>
                <c:pt idx="176">
                  <c:v>0.35451162971536287</c:v>
                </c:pt>
                <c:pt idx="177">
                  <c:v>0.40199161335454792</c:v>
                </c:pt>
                <c:pt idx="178">
                  <c:v>0.44947159699373329</c:v>
                </c:pt>
                <c:pt idx="179">
                  <c:v>0.49695158063291844</c:v>
                </c:pt>
                <c:pt idx="180">
                  <c:v>0.54443156427210371</c:v>
                </c:pt>
                <c:pt idx="181">
                  <c:v>0.59191154791128886</c:v>
                </c:pt>
                <c:pt idx="182">
                  <c:v>0.63939153155047423</c:v>
                </c:pt>
                <c:pt idx="183">
                  <c:v>0.68687151518965939</c:v>
                </c:pt>
                <c:pt idx="184">
                  <c:v>0.73435149882884465</c:v>
                </c:pt>
                <c:pt idx="185">
                  <c:v>0.7818314824680298</c:v>
                </c:pt>
                <c:pt idx="186">
                  <c:v>0.74897431431706796</c:v>
                </c:pt>
                <c:pt idx="187">
                  <c:v>0.71611714616610611</c:v>
                </c:pt>
                <c:pt idx="188">
                  <c:v>0.68325997801514426</c:v>
                </c:pt>
                <c:pt idx="189">
                  <c:v>0.65040280986418253</c:v>
                </c:pt>
                <c:pt idx="190">
                  <c:v>0.61754564171322068</c:v>
                </c:pt>
                <c:pt idx="191">
                  <c:v>0.58468847356225884</c:v>
                </c:pt>
                <c:pt idx="192">
                  <c:v>0.55183130541129688</c:v>
                </c:pt>
                <c:pt idx="193">
                  <c:v>0.51897413726033503</c:v>
                </c:pt>
                <c:pt idx="194">
                  <c:v>0.48611696910937335</c:v>
                </c:pt>
                <c:pt idx="195">
                  <c:v>0.4532598009584114</c:v>
                </c:pt>
                <c:pt idx="196">
                  <c:v>0.42040263280744961</c:v>
                </c:pt>
                <c:pt idx="197">
                  <c:v>0.38754546465648776</c:v>
                </c:pt>
                <c:pt idx="198">
                  <c:v>0.35468829650552602</c:v>
                </c:pt>
                <c:pt idx="199">
                  <c:v>0.32183112835456407</c:v>
                </c:pt>
                <c:pt idx="200">
                  <c:v>0.28897396020360222</c:v>
                </c:pt>
                <c:pt idx="201">
                  <c:v>0.25611679205264043</c:v>
                </c:pt>
                <c:pt idx="202">
                  <c:v>0.22325962390167867</c:v>
                </c:pt>
                <c:pt idx="203">
                  <c:v>0.19040245575071676</c:v>
                </c:pt>
                <c:pt idx="204">
                  <c:v>0.15754528759975497</c:v>
                </c:pt>
                <c:pt idx="205">
                  <c:v>0.12468811944879307</c:v>
                </c:pt>
                <c:pt idx="206">
                  <c:v>9.1830951297831309E-2</c:v>
                </c:pt>
                <c:pt idx="207">
                  <c:v>5.8973783146869407E-2</c:v>
                </c:pt>
                <c:pt idx="208">
                  <c:v>2.6116614995907672E-2</c:v>
                </c:pt>
                <c:pt idx="209">
                  <c:v>-6.7405531550542297E-3</c:v>
                </c:pt>
                <c:pt idx="210">
                  <c:v>-3.959772130601602E-2</c:v>
                </c:pt>
                <c:pt idx="211">
                  <c:v>-7.245488945697795E-2</c:v>
                </c:pt>
                <c:pt idx="212">
                  <c:v>-0.10531205760793969</c:v>
                </c:pt>
                <c:pt idx="213">
                  <c:v>-0.13816922575890159</c:v>
                </c:pt>
                <c:pt idx="214">
                  <c:v>-0.17102639390986341</c:v>
                </c:pt>
                <c:pt idx="215">
                  <c:v>-0.20388356206082531</c:v>
                </c:pt>
                <c:pt idx="216">
                  <c:v>-0.23674073021178704</c:v>
                </c:pt>
                <c:pt idx="217">
                  <c:v>-0.26959789836274894</c:v>
                </c:pt>
                <c:pt idx="218">
                  <c:v>-0.30245506651371068</c:v>
                </c:pt>
                <c:pt idx="219">
                  <c:v>-0.33531223466467264</c:v>
                </c:pt>
                <c:pt idx="220">
                  <c:v>-0.36816940281563443</c:v>
                </c:pt>
                <c:pt idx="221">
                  <c:v>-0.40102657096659633</c:v>
                </c:pt>
                <c:pt idx="222">
                  <c:v>-0.43388373911755806</c:v>
                </c:pt>
                <c:pt idx="223">
                  <c:v>-0.42215715157384032</c:v>
                </c:pt>
                <c:pt idx="224">
                  <c:v>-0.41043056403012251</c:v>
                </c:pt>
                <c:pt idx="225">
                  <c:v>-0.39870397648640471</c:v>
                </c:pt>
                <c:pt idx="226">
                  <c:v>-0.38697738894268691</c:v>
                </c:pt>
                <c:pt idx="227">
                  <c:v>-0.37525080139896916</c:v>
                </c:pt>
                <c:pt idx="228">
                  <c:v>-0.36352421385525135</c:v>
                </c:pt>
                <c:pt idx="229">
                  <c:v>-0.35179762631153355</c:v>
                </c:pt>
                <c:pt idx="230">
                  <c:v>-0.3400710387678158</c:v>
                </c:pt>
                <c:pt idx="231">
                  <c:v>-0.328344451224098</c:v>
                </c:pt>
                <c:pt idx="232">
                  <c:v>-0.3166178636803802</c:v>
                </c:pt>
                <c:pt idx="233">
                  <c:v>-0.30489127613666239</c:v>
                </c:pt>
                <c:pt idx="234">
                  <c:v>-0.29316468859294464</c:v>
                </c:pt>
                <c:pt idx="235">
                  <c:v>-0.28143810104922684</c:v>
                </c:pt>
                <c:pt idx="236">
                  <c:v>-0.26971151350550904</c:v>
                </c:pt>
                <c:pt idx="237">
                  <c:v>-0.25798492596179123</c:v>
                </c:pt>
                <c:pt idx="238">
                  <c:v>-0.24625833841807346</c:v>
                </c:pt>
                <c:pt idx="239">
                  <c:v>-0.23453175087435568</c:v>
                </c:pt>
                <c:pt idx="240">
                  <c:v>-0.22280516333063788</c:v>
                </c:pt>
                <c:pt idx="241">
                  <c:v>-0.21107857578692013</c:v>
                </c:pt>
                <c:pt idx="242">
                  <c:v>-0.19935198824320233</c:v>
                </c:pt>
                <c:pt idx="243">
                  <c:v>-0.18762540069948455</c:v>
                </c:pt>
                <c:pt idx="244">
                  <c:v>-0.17589881315576675</c:v>
                </c:pt>
                <c:pt idx="245">
                  <c:v>-0.16417222561204897</c:v>
                </c:pt>
                <c:pt idx="246">
                  <c:v>-0.15244563806833117</c:v>
                </c:pt>
                <c:pt idx="247">
                  <c:v>-0.14071905052461339</c:v>
                </c:pt>
                <c:pt idx="248">
                  <c:v>-0.12899246298089556</c:v>
                </c:pt>
                <c:pt idx="249">
                  <c:v>-0.11726587543717781</c:v>
                </c:pt>
                <c:pt idx="250">
                  <c:v>-0.10553928789346001</c:v>
                </c:pt>
                <c:pt idx="251">
                  <c:v>-9.3812700349742248E-2</c:v>
                </c:pt>
                <c:pt idx="252">
                  <c:v>-8.208611280602443E-2</c:v>
                </c:pt>
                <c:pt idx="253">
                  <c:v>-7.0359525262306655E-2</c:v>
                </c:pt>
                <c:pt idx="254">
                  <c:v>-5.8632937718588851E-2</c:v>
                </c:pt>
                <c:pt idx="255">
                  <c:v>-4.6906350174871089E-2</c:v>
                </c:pt>
                <c:pt idx="256">
                  <c:v>-3.5179762631153279E-2</c:v>
                </c:pt>
                <c:pt idx="257">
                  <c:v>-2.3453175087435513E-2</c:v>
                </c:pt>
                <c:pt idx="258">
                  <c:v>-1.1726587543717703E-2</c:v>
                </c:pt>
                <c:pt idx="259">
                  <c:v>6.1257422745431001E-17</c:v>
                </c:pt>
                <c:pt idx="260">
                  <c:v>6.1257422745431001E-17</c:v>
                </c:pt>
                <c:pt idx="261">
                  <c:v>6.1257422745431001E-17</c:v>
                </c:pt>
                <c:pt idx="262">
                  <c:v>6.1257422745431001E-17</c:v>
                </c:pt>
                <c:pt idx="263">
                  <c:v>6.1257422745431001E-17</c:v>
                </c:pt>
                <c:pt idx="264">
                  <c:v>6.1257422745431001E-17</c:v>
                </c:pt>
                <c:pt idx="265">
                  <c:v>6.1257422745431001E-17</c:v>
                </c:pt>
                <c:pt idx="266">
                  <c:v>6.1257422745431001E-17</c:v>
                </c:pt>
                <c:pt idx="267">
                  <c:v>6.1257422745431001E-17</c:v>
                </c:pt>
                <c:pt idx="268">
                  <c:v>6.1257422745431001E-17</c:v>
                </c:pt>
                <c:pt idx="269">
                  <c:v>6.1257422745431001E-17</c:v>
                </c:pt>
                <c:pt idx="270">
                  <c:v>6.1257422745431001E-17</c:v>
                </c:pt>
                <c:pt idx="271">
                  <c:v>6.1257422745431001E-17</c:v>
                </c:pt>
                <c:pt idx="272">
                  <c:v>6.1257422745431001E-17</c:v>
                </c:pt>
                <c:pt idx="273">
                  <c:v>6.1257422745431001E-17</c:v>
                </c:pt>
                <c:pt idx="274">
                  <c:v>6.1257422745431001E-17</c:v>
                </c:pt>
                <c:pt idx="275">
                  <c:v>6.1257422745431001E-17</c:v>
                </c:pt>
                <c:pt idx="276">
                  <c:v>6.1257422745431001E-17</c:v>
                </c:pt>
                <c:pt idx="277">
                  <c:v>6.1257422745431001E-17</c:v>
                </c:pt>
                <c:pt idx="278">
                  <c:v>6.1257422745431001E-17</c:v>
                </c:pt>
                <c:pt idx="279">
                  <c:v>6.1257422745431001E-17</c:v>
                </c:pt>
                <c:pt idx="280">
                  <c:v>6.1257422745431001E-17</c:v>
                </c:pt>
                <c:pt idx="281">
                  <c:v>6.1257422745431001E-17</c:v>
                </c:pt>
                <c:pt idx="282">
                  <c:v>6.1257422745431001E-17</c:v>
                </c:pt>
                <c:pt idx="283">
                  <c:v>6.1257422745431001E-17</c:v>
                </c:pt>
                <c:pt idx="284">
                  <c:v>6.1257422745431001E-17</c:v>
                </c:pt>
                <c:pt idx="285">
                  <c:v>6.1257422745431001E-17</c:v>
                </c:pt>
                <c:pt idx="286">
                  <c:v>6.1257422745431001E-17</c:v>
                </c:pt>
                <c:pt idx="287">
                  <c:v>6.1257422745431001E-17</c:v>
                </c:pt>
                <c:pt idx="288">
                  <c:v>6.1257422745431001E-17</c:v>
                </c:pt>
                <c:pt idx="289">
                  <c:v>6.1257422745431001E-17</c:v>
                </c:pt>
                <c:pt idx="290">
                  <c:v>6.1257422745431001E-17</c:v>
                </c:pt>
                <c:pt idx="291">
                  <c:v>6.1257422745431001E-17</c:v>
                </c:pt>
                <c:pt idx="292">
                  <c:v>6.1257422745431001E-17</c:v>
                </c:pt>
                <c:pt idx="293">
                  <c:v>6.1257422745431001E-17</c:v>
                </c:pt>
                <c:pt idx="294">
                  <c:v>6.1257422745431001E-17</c:v>
                </c:pt>
                <c:pt idx="295">
                  <c:v>6.1257422745431001E-17</c:v>
                </c:pt>
                <c:pt idx="296">
                  <c:v>6.1257422745431001E-17</c:v>
                </c:pt>
                <c:pt idx="297">
                  <c:v>6.1257422745431001E-17</c:v>
                </c:pt>
                <c:pt idx="298">
                  <c:v>6.1257422745431001E-17</c:v>
                </c:pt>
                <c:pt idx="299">
                  <c:v>6.1257422745431001E-17</c:v>
                </c:pt>
                <c:pt idx="300">
                  <c:v>6.1257422745431001E-17</c:v>
                </c:pt>
                <c:pt idx="301">
                  <c:v>6.1257422745431001E-17</c:v>
                </c:pt>
                <c:pt idx="302">
                  <c:v>6.1257422745431001E-17</c:v>
                </c:pt>
                <c:pt idx="303">
                  <c:v>6.1257422745431001E-17</c:v>
                </c:pt>
                <c:pt idx="304">
                  <c:v>6.1257422745431001E-17</c:v>
                </c:pt>
                <c:pt idx="305">
                  <c:v>6.1257422745431001E-17</c:v>
                </c:pt>
                <c:pt idx="306">
                  <c:v>6.1257422745431001E-17</c:v>
                </c:pt>
                <c:pt idx="307">
                  <c:v>6.1257422745431001E-17</c:v>
                </c:pt>
                <c:pt idx="308">
                  <c:v>6.1257422745431001E-17</c:v>
                </c:pt>
                <c:pt idx="309">
                  <c:v>6.1257422745431001E-17</c:v>
                </c:pt>
                <c:pt idx="310">
                  <c:v>6.1257422745431001E-17</c:v>
                </c:pt>
                <c:pt idx="311">
                  <c:v>6.1257422745431001E-17</c:v>
                </c:pt>
                <c:pt idx="312">
                  <c:v>6.1257422745431001E-17</c:v>
                </c:pt>
                <c:pt idx="313">
                  <c:v>6.1257422745431001E-17</c:v>
                </c:pt>
                <c:pt idx="314">
                  <c:v>6.1257422745431001E-17</c:v>
                </c:pt>
                <c:pt idx="315">
                  <c:v>6.1257422745431001E-17</c:v>
                </c:pt>
                <c:pt idx="316">
                  <c:v>6.1257422745431001E-17</c:v>
                </c:pt>
                <c:pt idx="317">
                  <c:v>6.1257422745431001E-17</c:v>
                </c:pt>
                <c:pt idx="318">
                  <c:v>6.1257422745431001E-17</c:v>
                </c:pt>
                <c:pt idx="319">
                  <c:v>6.1257422745431001E-17</c:v>
                </c:pt>
                <c:pt idx="320">
                  <c:v>6.1257422745431001E-17</c:v>
                </c:pt>
                <c:pt idx="321">
                  <c:v>6.1257422745431001E-17</c:v>
                </c:pt>
                <c:pt idx="322">
                  <c:v>6.1257422745431001E-17</c:v>
                </c:pt>
                <c:pt idx="323">
                  <c:v>6.1257422745431001E-17</c:v>
                </c:pt>
                <c:pt idx="324">
                  <c:v>6.1257422745431001E-17</c:v>
                </c:pt>
                <c:pt idx="325">
                  <c:v>6.1257422745431001E-17</c:v>
                </c:pt>
                <c:pt idx="326">
                  <c:v>6.1257422745431001E-17</c:v>
                </c:pt>
                <c:pt idx="327">
                  <c:v>6.1257422745431001E-17</c:v>
                </c:pt>
                <c:pt idx="328">
                  <c:v>6.1257422745431001E-17</c:v>
                </c:pt>
                <c:pt idx="329">
                  <c:v>6.1257422745431001E-17</c:v>
                </c:pt>
                <c:pt idx="330">
                  <c:v>6.1257422745431001E-17</c:v>
                </c:pt>
                <c:pt idx="331">
                  <c:v>6.1257422745431001E-17</c:v>
                </c:pt>
                <c:pt idx="332">
                  <c:v>6.1257422745431001E-17</c:v>
                </c:pt>
                <c:pt idx="333">
                  <c:v>6.1257422745431001E-17</c:v>
                </c:pt>
                <c:pt idx="334">
                  <c:v>6.1257422745431001E-17</c:v>
                </c:pt>
                <c:pt idx="335">
                  <c:v>6.1257422745431001E-17</c:v>
                </c:pt>
                <c:pt idx="336">
                  <c:v>6.1257422745431001E-17</c:v>
                </c:pt>
                <c:pt idx="337">
                  <c:v>6.1257422745431001E-17</c:v>
                </c:pt>
                <c:pt idx="338">
                  <c:v>6.1257422745431001E-17</c:v>
                </c:pt>
                <c:pt idx="339">
                  <c:v>6.1257422745431001E-17</c:v>
                </c:pt>
                <c:pt idx="340">
                  <c:v>6.1257422745431001E-17</c:v>
                </c:pt>
                <c:pt idx="341">
                  <c:v>6.1257422745431001E-17</c:v>
                </c:pt>
                <c:pt idx="342">
                  <c:v>6.1257422745431001E-17</c:v>
                </c:pt>
                <c:pt idx="343">
                  <c:v>6.1257422745431001E-17</c:v>
                </c:pt>
                <c:pt idx="344">
                  <c:v>6.1257422745431001E-17</c:v>
                </c:pt>
                <c:pt idx="345">
                  <c:v>6.1257422745431001E-17</c:v>
                </c:pt>
                <c:pt idx="346">
                  <c:v>6.1257422745431001E-17</c:v>
                </c:pt>
                <c:pt idx="347">
                  <c:v>6.1257422745431001E-17</c:v>
                </c:pt>
                <c:pt idx="348">
                  <c:v>6.1257422745431001E-17</c:v>
                </c:pt>
                <c:pt idx="349">
                  <c:v>6.1257422745431001E-17</c:v>
                </c:pt>
                <c:pt idx="350">
                  <c:v>6.1257422745431001E-17</c:v>
                </c:pt>
                <c:pt idx="351">
                  <c:v>6.1257422745431001E-17</c:v>
                </c:pt>
                <c:pt idx="352">
                  <c:v>6.1257422745431001E-17</c:v>
                </c:pt>
                <c:pt idx="353">
                  <c:v>6.1257422745431001E-17</c:v>
                </c:pt>
                <c:pt idx="354">
                  <c:v>6.1257422745431001E-17</c:v>
                </c:pt>
                <c:pt idx="355">
                  <c:v>6.1257422745431001E-17</c:v>
                </c:pt>
                <c:pt idx="356">
                  <c:v>6.1257422745431001E-17</c:v>
                </c:pt>
                <c:pt idx="357">
                  <c:v>6.1257422745431001E-17</c:v>
                </c:pt>
                <c:pt idx="358">
                  <c:v>6.1257422745431001E-17</c:v>
                </c:pt>
                <c:pt idx="359">
                  <c:v>6.1257422745431001E-17</c:v>
                </c:pt>
                <c:pt idx="360">
                  <c:v>6.1257422745431001E-17</c:v>
                </c:pt>
                <c:pt idx="361">
                  <c:v>6.1257422745431001E-17</c:v>
                </c:pt>
                <c:pt idx="362">
                  <c:v>6.1257422745431001E-17</c:v>
                </c:pt>
                <c:pt idx="363">
                  <c:v>6.1257422745431001E-17</c:v>
                </c:pt>
                <c:pt idx="364">
                  <c:v>6.1257422745431001E-17</c:v>
                </c:pt>
                <c:pt idx="365">
                  <c:v>6.1257422745431001E-17</c:v>
                </c:pt>
                <c:pt idx="366">
                  <c:v>6.1257422745431001E-17</c:v>
                </c:pt>
                <c:pt idx="367">
                  <c:v>6.1257422745431001E-17</c:v>
                </c:pt>
                <c:pt idx="368">
                  <c:v>6.1257422745431001E-17</c:v>
                </c:pt>
                <c:pt idx="369">
                  <c:v>6.1257422745431001E-17</c:v>
                </c:pt>
                <c:pt idx="370">
                  <c:v>6.1257422745431001E-17</c:v>
                </c:pt>
                <c:pt idx="371">
                  <c:v>6.1257422745431001E-17</c:v>
                </c:pt>
                <c:pt idx="372">
                  <c:v>6.1257422745431001E-17</c:v>
                </c:pt>
                <c:pt idx="373">
                  <c:v>6.1257422745431001E-17</c:v>
                </c:pt>
                <c:pt idx="374">
                  <c:v>6.1257422745431001E-17</c:v>
                </c:pt>
                <c:pt idx="375">
                  <c:v>6.1257422745431001E-17</c:v>
                </c:pt>
                <c:pt idx="376">
                  <c:v>6.1257422745431001E-17</c:v>
                </c:pt>
                <c:pt idx="377">
                  <c:v>6.1257422745431001E-17</c:v>
                </c:pt>
                <c:pt idx="378">
                  <c:v>6.1257422745431001E-17</c:v>
                </c:pt>
                <c:pt idx="379">
                  <c:v>6.1257422745431001E-17</c:v>
                </c:pt>
                <c:pt idx="380">
                  <c:v>6.1257422745431001E-17</c:v>
                </c:pt>
                <c:pt idx="381">
                  <c:v>6.1257422745431001E-17</c:v>
                </c:pt>
                <c:pt idx="382">
                  <c:v>6.1257422745431001E-17</c:v>
                </c:pt>
                <c:pt idx="383">
                  <c:v>6.1257422745431001E-17</c:v>
                </c:pt>
                <c:pt idx="384">
                  <c:v>6.1257422745431001E-17</c:v>
                </c:pt>
                <c:pt idx="385">
                  <c:v>6.1257422745431001E-17</c:v>
                </c:pt>
                <c:pt idx="386">
                  <c:v>6.1257422745431001E-17</c:v>
                </c:pt>
                <c:pt idx="387">
                  <c:v>6.1257422745431001E-17</c:v>
                </c:pt>
                <c:pt idx="388">
                  <c:v>6.1257422745431001E-17</c:v>
                </c:pt>
                <c:pt idx="389">
                  <c:v>6.1257422745431001E-17</c:v>
                </c:pt>
                <c:pt idx="390">
                  <c:v>6.1257422745431001E-17</c:v>
                </c:pt>
                <c:pt idx="391">
                  <c:v>6.1257422745431001E-17</c:v>
                </c:pt>
                <c:pt idx="392">
                  <c:v>6.1257422745431001E-17</c:v>
                </c:pt>
                <c:pt idx="393">
                  <c:v>6.1257422745431001E-17</c:v>
                </c:pt>
                <c:pt idx="394">
                  <c:v>6.1257422745431001E-17</c:v>
                </c:pt>
                <c:pt idx="395">
                  <c:v>6.1257422745431001E-17</c:v>
                </c:pt>
                <c:pt idx="396">
                  <c:v>6.1257422745431001E-17</c:v>
                </c:pt>
                <c:pt idx="397">
                  <c:v>6.1257422745431001E-17</c:v>
                </c:pt>
                <c:pt idx="398">
                  <c:v>6.1257422745431001E-17</c:v>
                </c:pt>
                <c:pt idx="399">
                  <c:v>6.1257422745431001E-17</c:v>
                </c:pt>
                <c:pt idx="400">
                  <c:v>6.1257422745431001E-17</c:v>
                </c:pt>
                <c:pt idx="401">
                  <c:v>6.1257422745431001E-17</c:v>
                </c:pt>
                <c:pt idx="402">
                  <c:v>6.1257422745431001E-17</c:v>
                </c:pt>
                <c:pt idx="403">
                  <c:v>6.1257422745431001E-17</c:v>
                </c:pt>
                <c:pt idx="404">
                  <c:v>6.1257422745431001E-17</c:v>
                </c:pt>
                <c:pt idx="405">
                  <c:v>6.1257422745431001E-17</c:v>
                </c:pt>
                <c:pt idx="406">
                  <c:v>6.1257422745431001E-17</c:v>
                </c:pt>
                <c:pt idx="407">
                  <c:v>6.1257422745431001E-17</c:v>
                </c:pt>
                <c:pt idx="408">
                  <c:v>6.1257422745431001E-17</c:v>
                </c:pt>
                <c:pt idx="409">
                  <c:v>6.1257422745431001E-17</c:v>
                </c:pt>
                <c:pt idx="410">
                  <c:v>6.1257422745431001E-17</c:v>
                </c:pt>
                <c:pt idx="411">
                  <c:v>6.1257422745431001E-17</c:v>
                </c:pt>
                <c:pt idx="412">
                  <c:v>6.1257422745431001E-17</c:v>
                </c:pt>
                <c:pt idx="413">
                  <c:v>6.1257422745431001E-17</c:v>
                </c:pt>
                <c:pt idx="414">
                  <c:v>6.1257422745431001E-17</c:v>
                </c:pt>
                <c:pt idx="415">
                  <c:v>6.1257422745431001E-17</c:v>
                </c:pt>
                <c:pt idx="416">
                  <c:v>6.1257422745431001E-17</c:v>
                </c:pt>
                <c:pt idx="417">
                  <c:v>6.1257422745431001E-17</c:v>
                </c:pt>
                <c:pt idx="418">
                  <c:v>6.1257422745431001E-17</c:v>
                </c:pt>
                <c:pt idx="419">
                  <c:v>6.1257422745431001E-17</c:v>
                </c:pt>
                <c:pt idx="420">
                  <c:v>6.1257422745431001E-17</c:v>
                </c:pt>
                <c:pt idx="421">
                  <c:v>6.1257422745431001E-17</c:v>
                </c:pt>
                <c:pt idx="422">
                  <c:v>6.1257422745431001E-17</c:v>
                </c:pt>
                <c:pt idx="423">
                  <c:v>6.1257422745431001E-17</c:v>
                </c:pt>
                <c:pt idx="424">
                  <c:v>6.1257422745431001E-17</c:v>
                </c:pt>
                <c:pt idx="425">
                  <c:v>6.1257422745431001E-17</c:v>
                </c:pt>
                <c:pt idx="426">
                  <c:v>6.1257422745431001E-17</c:v>
                </c:pt>
                <c:pt idx="427">
                  <c:v>6.1257422745431001E-17</c:v>
                </c:pt>
                <c:pt idx="428">
                  <c:v>6.1257422745431001E-17</c:v>
                </c:pt>
                <c:pt idx="429">
                  <c:v>6.1257422745431001E-17</c:v>
                </c:pt>
                <c:pt idx="430">
                  <c:v>6.1257422745431001E-17</c:v>
                </c:pt>
                <c:pt idx="431">
                  <c:v>6.1257422745431001E-17</c:v>
                </c:pt>
                <c:pt idx="432">
                  <c:v>6.1257422745431001E-17</c:v>
                </c:pt>
                <c:pt idx="433">
                  <c:v>6.1257422745431001E-17</c:v>
                </c:pt>
                <c:pt idx="434">
                  <c:v>6.1257422745431001E-17</c:v>
                </c:pt>
                <c:pt idx="435">
                  <c:v>6.1257422745431001E-17</c:v>
                </c:pt>
                <c:pt idx="436">
                  <c:v>6.1257422745431001E-17</c:v>
                </c:pt>
                <c:pt idx="437">
                  <c:v>6.1257422745431001E-17</c:v>
                </c:pt>
                <c:pt idx="438">
                  <c:v>6.1257422745431001E-17</c:v>
                </c:pt>
                <c:pt idx="439">
                  <c:v>6.1257422745431001E-17</c:v>
                </c:pt>
                <c:pt idx="440">
                  <c:v>6.1257422745431001E-17</c:v>
                </c:pt>
                <c:pt idx="441">
                  <c:v>6.1257422745431001E-17</c:v>
                </c:pt>
                <c:pt idx="442">
                  <c:v>6.1257422745431001E-17</c:v>
                </c:pt>
                <c:pt idx="443">
                  <c:v>6.1257422745431001E-17</c:v>
                </c:pt>
                <c:pt idx="444">
                  <c:v>6.1257422745431001E-17</c:v>
                </c:pt>
                <c:pt idx="445">
                  <c:v>6.1257422745431001E-17</c:v>
                </c:pt>
                <c:pt idx="446">
                  <c:v>6.1257422745431001E-17</c:v>
                </c:pt>
                <c:pt idx="447">
                  <c:v>6.1257422745431001E-17</c:v>
                </c:pt>
                <c:pt idx="448">
                  <c:v>6.1257422745431001E-17</c:v>
                </c:pt>
                <c:pt idx="449">
                  <c:v>6.1257422745431001E-17</c:v>
                </c:pt>
                <c:pt idx="450">
                  <c:v>6.1257422745431001E-17</c:v>
                </c:pt>
                <c:pt idx="451">
                  <c:v>6.1257422745431001E-17</c:v>
                </c:pt>
                <c:pt idx="452">
                  <c:v>6.1257422745431001E-17</c:v>
                </c:pt>
                <c:pt idx="453">
                  <c:v>6.1257422745431001E-17</c:v>
                </c:pt>
                <c:pt idx="454">
                  <c:v>6.1257422745431001E-17</c:v>
                </c:pt>
                <c:pt idx="455">
                  <c:v>6.1257422745431001E-17</c:v>
                </c:pt>
                <c:pt idx="456">
                  <c:v>6.1257422745431001E-17</c:v>
                </c:pt>
                <c:pt idx="457">
                  <c:v>6.1257422745431001E-17</c:v>
                </c:pt>
                <c:pt idx="458">
                  <c:v>6.1257422745431001E-17</c:v>
                </c:pt>
                <c:pt idx="459">
                  <c:v>6.1257422745431001E-17</c:v>
                </c:pt>
                <c:pt idx="460">
                  <c:v>6.1257422745431001E-17</c:v>
                </c:pt>
                <c:pt idx="461">
                  <c:v>6.1257422745431001E-17</c:v>
                </c:pt>
                <c:pt idx="462">
                  <c:v>6.1257422745431001E-17</c:v>
                </c:pt>
                <c:pt idx="463">
                  <c:v>6.1257422745431001E-17</c:v>
                </c:pt>
                <c:pt idx="464">
                  <c:v>6.1257422745431001E-17</c:v>
                </c:pt>
                <c:pt idx="465">
                  <c:v>6.1257422745431001E-17</c:v>
                </c:pt>
                <c:pt idx="466">
                  <c:v>6.1257422745431001E-17</c:v>
                </c:pt>
                <c:pt idx="467">
                  <c:v>6.1257422745431001E-17</c:v>
                </c:pt>
                <c:pt idx="468">
                  <c:v>6.1257422745431001E-17</c:v>
                </c:pt>
                <c:pt idx="469">
                  <c:v>6.1257422745431001E-17</c:v>
                </c:pt>
                <c:pt idx="470">
                  <c:v>6.1257422745431001E-17</c:v>
                </c:pt>
                <c:pt idx="471">
                  <c:v>6.1257422745431001E-17</c:v>
                </c:pt>
                <c:pt idx="472">
                  <c:v>6.1257422745431001E-17</c:v>
                </c:pt>
                <c:pt idx="473">
                  <c:v>6.1257422745431001E-17</c:v>
                </c:pt>
                <c:pt idx="474">
                  <c:v>6.1257422745431001E-17</c:v>
                </c:pt>
                <c:pt idx="475">
                  <c:v>6.1257422745431001E-17</c:v>
                </c:pt>
                <c:pt idx="476">
                  <c:v>6.1257422745431001E-17</c:v>
                </c:pt>
                <c:pt idx="477">
                  <c:v>6.1257422745431001E-17</c:v>
                </c:pt>
                <c:pt idx="478">
                  <c:v>6.1257422745431001E-17</c:v>
                </c:pt>
                <c:pt idx="479">
                  <c:v>6.1257422745431001E-17</c:v>
                </c:pt>
                <c:pt idx="480">
                  <c:v>6.1257422745431001E-17</c:v>
                </c:pt>
                <c:pt idx="481">
                  <c:v>6.1257422745431001E-17</c:v>
                </c:pt>
                <c:pt idx="482">
                  <c:v>6.1257422745431001E-17</c:v>
                </c:pt>
                <c:pt idx="483">
                  <c:v>6.1257422745431001E-17</c:v>
                </c:pt>
                <c:pt idx="484">
                  <c:v>6.1257422745431001E-17</c:v>
                </c:pt>
                <c:pt idx="485">
                  <c:v>6.1257422745431001E-17</c:v>
                </c:pt>
                <c:pt idx="486">
                  <c:v>6.1257422745431001E-17</c:v>
                </c:pt>
                <c:pt idx="487">
                  <c:v>6.1257422745431001E-17</c:v>
                </c:pt>
                <c:pt idx="488">
                  <c:v>6.1257422745431001E-17</c:v>
                </c:pt>
                <c:pt idx="489">
                  <c:v>6.1257422745431001E-17</c:v>
                </c:pt>
                <c:pt idx="490">
                  <c:v>6.1257422745431001E-17</c:v>
                </c:pt>
                <c:pt idx="491">
                  <c:v>6.1257422745431001E-17</c:v>
                </c:pt>
                <c:pt idx="492">
                  <c:v>6.1257422745431001E-17</c:v>
                </c:pt>
                <c:pt idx="493">
                  <c:v>6.1257422745431001E-17</c:v>
                </c:pt>
                <c:pt idx="494">
                  <c:v>6.1257422745431001E-17</c:v>
                </c:pt>
                <c:pt idx="495">
                  <c:v>6.1257422745431001E-17</c:v>
                </c:pt>
                <c:pt idx="496">
                  <c:v>6.1257422745431001E-17</c:v>
                </c:pt>
                <c:pt idx="497">
                  <c:v>6.1257422745431001E-17</c:v>
                </c:pt>
                <c:pt idx="498">
                  <c:v>6.1257422745431001E-17</c:v>
                </c:pt>
                <c:pt idx="499">
                  <c:v>6.1257422745431001E-17</c:v>
                </c:pt>
                <c:pt idx="500">
                  <c:v>6.1257422745431001E-17</c:v>
                </c:pt>
                <c:pt idx="501">
                  <c:v>6.1257422745431001E-17</c:v>
                </c:pt>
                <c:pt idx="502">
                  <c:v>6.1257422745431001E-17</c:v>
                </c:pt>
                <c:pt idx="503">
                  <c:v>6.1257422745431001E-17</c:v>
                </c:pt>
                <c:pt idx="504">
                  <c:v>6.1257422745431001E-17</c:v>
                </c:pt>
                <c:pt idx="505">
                  <c:v>6.1257422745431001E-17</c:v>
                </c:pt>
                <c:pt idx="506">
                  <c:v>6.1257422745431001E-17</c:v>
                </c:pt>
                <c:pt idx="507">
                  <c:v>6.1257422745431001E-17</c:v>
                </c:pt>
                <c:pt idx="508">
                  <c:v>6.1257422745431001E-17</c:v>
                </c:pt>
                <c:pt idx="509">
                  <c:v>6.1257422745431001E-17</c:v>
                </c:pt>
                <c:pt idx="510">
                  <c:v>6.1257422745431001E-17</c:v>
                </c:pt>
                <c:pt idx="511">
                  <c:v>6.1257422745431001E-17</c:v>
                </c:pt>
                <c:pt idx="512">
                  <c:v>6.1257422745431001E-17</c:v>
                </c:pt>
                <c:pt idx="513">
                  <c:v>6.1257422745431001E-17</c:v>
                </c:pt>
                <c:pt idx="514">
                  <c:v>6.1257422745431001E-17</c:v>
                </c:pt>
                <c:pt idx="515">
                  <c:v>6.1257422745431001E-17</c:v>
                </c:pt>
                <c:pt idx="516">
                  <c:v>6.1257422745431001E-17</c:v>
                </c:pt>
                <c:pt idx="517">
                  <c:v>6.1257422745431001E-17</c:v>
                </c:pt>
                <c:pt idx="518">
                  <c:v>6.1257422745431001E-17</c:v>
                </c:pt>
                <c:pt idx="519">
                  <c:v>6.1257422745431001E-17</c:v>
                </c:pt>
                <c:pt idx="520">
                  <c:v>6.1257422745431001E-17</c:v>
                </c:pt>
                <c:pt idx="521">
                  <c:v>6.1257422745431001E-17</c:v>
                </c:pt>
                <c:pt idx="522">
                  <c:v>6.1257422745431001E-17</c:v>
                </c:pt>
                <c:pt idx="523">
                  <c:v>6.1257422745431001E-17</c:v>
                </c:pt>
                <c:pt idx="524">
                  <c:v>6.1257422745431001E-17</c:v>
                </c:pt>
                <c:pt idx="525">
                  <c:v>6.1257422745431001E-17</c:v>
                </c:pt>
                <c:pt idx="526">
                  <c:v>6.1257422745431001E-17</c:v>
                </c:pt>
                <c:pt idx="527">
                  <c:v>6.1257422745431001E-17</c:v>
                </c:pt>
                <c:pt idx="528">
                  <c:v>6.1257422745431001E-17</c:v>
                </c:pt>
                <c:pt idx="529">
                  <c:v>6.1257422745431001E-17</c:v>
                </c:pt>
                <c:pt idx="530">
                  <c:v>6.1257422745431001E-17</c:v>
                </c:pt>
                <c:pt idx="531">
                  <c:v>6.1257422745431001E-17</c:v>
                </c:pt>
                <c:pt idx="532">
                  <c:v>6.1257422745431001E-17</c:v>
                </c:pt>
                <c:pt idx="533">
                  <c:v>6.1257422745431001E-17</c:v>
                </c:pt>
                <c:pt idx="534">
                  <c:v>6.1257422745431001E-17</c:v>
                </c:pt>
                <c:pt idx="535">
                  <c:v>6.1257422745431001E-17</c:v>
                </c:pt>
                <c:pt idx="536">
                  <c:v>6.1257422745431001E-17</c:v>
                </c:pt>
                <c:pt idx="537">
                  <c:v>6.1257422745431001E-17</c:v>
                </c:pt>
                <c:pt idx="538">
                  <c:v>6.1257422745431001E-17</c:v>
                </c:pt>
                <c:pt idx="539">
                  <c:v>6.1257422745431001E-17</c:v>
                </c:pt>
                <c:pt idx="540">
                  <c:v>6.1257422745431001E-17</c:v>
                </c:pt>
                <c:pt idx="541">
                  <c:v>6.1257422745431001E-17</c:v>
                </c:pt>
                <c:pt idx="542">
                  <c:v>6.1257422745431001E-17</c:v>
                </c:pt>
                <c:pt idx="543">
                  <c:v>6.1257422745431001E-17</c:v>
                </c:pt>
                <c:pt idx="544">
                  <c:v>6.1257422745431001E-17</c:v>
                </c:pt>
                <c:pt idx="545">
                  <c:v>6.1257422745431001E-17</c:v>
                </c:pt>
                <c:pt idx="546">
                  <c:v>6.1257422745431001E-17</c:v>
                </c:pt>
                <c:pt idx="547">
                  <c:v>6.1257422745431001E-17</c:v>
                </c:pt>
                <c:pt idx="548">
                  <c:v>6.1257422745431001E-17</c:v>
                </c:pt>
                <c:pt idx="549">
                  <c:v>6.1257422745431001E-17</c:v>
                </c:pt>
                <c:pt idx="550">
                  <c:v>6.1257422745431001E-17</c:v>
                </c:pt>
                <c:pt idx="551">
                  <c:v>6.1257422745431001E-17</c:v>
                </c:pt>
                <c:pt idx="552">
                  <c:v>6.1257422745431001E-17</c:v>
                </c:pt>
                <c:pt idx="553">
                  <c:v>6.1257422745431001E-17</c:v>
                </c:pt>
                <c:pt idx="554">
                  <c:v>6.1257422745431001E-17</c:v>
                </c:pt>
                <c:pt idx="555">
                  <c:v>6.1257422745431001E-17</c:v>
                </c:pt>
                <c:pt idx="556">
                  <c:v>6.1257422745431001E-17</c:v>
                </c:pt>
                <c:pt idx="557">
                  <c:v>6.1257422745431001E-17</c:v>
                </c:pt>
                <c:pt idx="558">
                  <c:v>6.1257422745431001E-17</c:v>
                </c:pt>
                <c:pt idx="559">
                  <c:v>6.1257422745431001E-17</c:v>
                </c:pt>
                <c:pt idx="560">
                  <c:v>6.1257422745431001E-17</c:v>
                </c:pt>
                <c:pt idx="561">
                  <c:v>6.1257422745431001E-17</c:v>
                </c:pt>
                <c:pt idx="562">
                  <c:v>6.1257422745431001E-17</c:v>
                </c:pt>
                <c:pt idx="563">
                  <c:v>6.1257422745431001E-17</c:v>
                </c:pt>
                <c:pt idx="564">
                  <c:v>6.1257422745431001E-17</c:v>
                </c:pt>
                <c:pt idx="565">
                  <c:v>6.1257422745431001E-17</c:v>
                </c:pt>
                <c:pt idx="566">
                  <c:v>6.1257422745431001E-17</c:v>
                </c:pt>
                <c:pt idx="567">
                  <c:v>6.1257422745431001E-17</c:v>
                </c:pt>
                <c:pt idx="568">
                  <c:v>6.1257422745431001E-17</c:v>
                </c:pt>
                <c:pt idx="569">
                  <c:v>6.1257422745431001E-17</c:v>
                </c:pt>
                <c:pt idx="570">
                  <c:v>6.1257422745431001E-17</c:v>
                </c:pt>
                <c:pt idx="571">
                  <c:v>6.1257422745431001E-17</c:v>
                </c:pt>
                <c:pt idx="572">
                  <c:v>6.1257422745431001E-17</c:v>
                </c:pt>
                <c:pt idx="573">
                  <c:v>6.1257422745431001E-17</c:v>
                </c:pt>
                <c:pt idx="574">
                  <c:v>6.1257422745431001E-17</c:v>
                </c:pt>
                <c:pt idx="575">
                  <c:v>6.1257422745431001E-17</c:v>
                </c:pt>
                <c:pt idx="576">
                  <c:v>6.1257422745431001E-17</c:v>
                </c:pt>
                <c:pt idx="577">
                  <c:v>6.1257422745431001E-17</c:v>
                </c:pt>
                <c:pt idx="578">
                  <c:v>6.1257422745431001E-17</c:v>
                </c:pt>
                <c:pt idx="579">
                  <c:v>6.1257422745431001E-17</c:v>
                </c:pt>
                <c:pt idx="580">
                  <c:v>6.1257422745431001E-17</c:v>
                </c:pt>
                <c:pt idx="581">
                  <c:v>6.1257422745431001E-17</c:v>
                </c:pt>
                <c:pt idx="582">
                  <c:v>6.1257422745431001E-17</c:v>
                </c:pt>
                <c:pt idx="583">
                  <c:v>6.1257422745431001E-17</c:v>
                </c:pt>
                <c:pt idx="584">
                  <c:v>6.1257422745431001E-17</c:v>
                </c:pt>
                <c:pt idx="585">
                  <c:v>6.1257422745431001E-17</c:v>
                </c:pt>
                <c:pt idx="586">
                  <c:v>6.1257422745431001E-17</c:v>
                </c:pt>
                <c:pt idx="587">
                  <c:v>6.1257422745431001E-17</c:v>
                </c:pt>
                <c:pt idx="588">
                  <c:v>6.1257422745431001E-17</c:v>
                </c:pt>
                <c:pt idx="589">
                  <c:v>6.1257422745431001E-17</c:v>
                </c:pt>
                <c:pt idx="590">
                  <c:v>6.1257422745431001E-17</c:v>
                </c:pt>
                <c:pt idx="591">
                  <c:v>6.1257422745431001E-17</c:v>
                </c:pt>
                <c:pt idx="592">
                  <c:v>6.1257422745431001E-17</c:v>
                </c:pt>
                <c:pt idx="593">
                  <c:v>6.1257422745431001E-17</c:v>
                </c:pt>
                <c:pt idx="594">
                  <c:v>6.1257422745431001E-17</c:v>
                </c:pt>
                <c:pt idx="595">
                  <c:v>6.1257422745431001E-17</c:v>
                </c:pt>
                <c:pt idx="596">
                  <c:v>6.1257422745431001E-17</c:v>
                </c:pt>
                <c:pt idx="597">
                  <c:v>6.1257422745431001E-17</c:v>
                </c:pt>
                <c:pt idx="598">
                  <c:v>6.1257422745431001E-17</c:v>
                </c:pt>
                <c:pt idx="599">
                  <c:v>6.1257422745431001E-17</c:v>
                </c:pt>
                <c:pt idx="600">
                  <c:v>6.1257422745431001E-17</c:v>
                </c:pt>
                <c:pt idx="601">
                  <c:v>6.1257422745431001E-17</c:v>
                </c:pt>
                <c:pt idx="602">
                  <c:v>6.1257422745431001E-17</c:v>
                </c:pt>
                <c:pt idx="603">
                  <c:v>6.1257422745431001E-17</c:v>
                </c:pt>
                <c:pt idx="604">
                  <c:v>6.1257422745431001E-17</c:v>
                </c:pt>
                <c:pt idx="605">
                  <c:v>6.1257422745431001E-17</c:v>
                </c:pt>
                <c:pt idx="606">
                  <c:v>6.1257422745431001E-17</c:v>
                </c:pt>
                <c:pt idx="607">
                  <c:v>6.1257422745431001E-17</c:v>
                </c:pt>
                <c:pt idx="608">
                  <c:v>6.1257422745431001E-17</c:v>
                </c:pt>
                <c:pt idx="609">
                  <c:v>6.1257422745431001E-17</c:v>
                </c:pt>
                <c:pt idx="610">
                  <c:v>6.1257422745431001E-17</c:v>
                </c:pt>
                <c:pt idx="611">
                  <c:v>6.1257422745431001E-17</c:v>
                </c:pt>
                <c:pt idx="612">
                  <c:v>6.1257422745431001E-17</c:v>
                </c:pt>
                <c:pt idx="613">
                  <c:v>6.1257422745431001E-17</c:v>
                </c:pt>
                <c:pt idx="614">
                  <c:v>6.1257422745431001E-17</c:v>
                </c:pt>
                <c:pt idx="615">
                  <c:v>6.1257422745431001E-17</c:v>
                </c:pt>
                <c:pt idx="616">
                  <c:v>6.1257422745431001E-17</c:v>
                </c:pt>
                <c:pt idx="617">
                  <c:v>6.1257422745431001E-17</c:v>
                </c:pt>
                <c:pt idx="618">
                  <c:v>6.1257422745431001E-17</c:v>
                </c:pt>
                <c:pt idx="619">
                  <c:v>6.1257422745431001E-17</c:v>
                </c:pt>
                <c:pt idx="620">
                  <c:v>6.1257422745431001E-17</c:v>
                </c:pt>
                <c:pt idx="621">
                  <c:v>6.1257422745431001E-17</c:v>
                </c:pt>
                <c:pt idx="622">
                  <c:v>6.1257422745431001E-17</c:v>
                </c:pt>
                <c:pt idx="623">
                  <c:v>6.1257422745431001E-17</c:v>
                </c:pt>
                <c:pt idx="624">
                  <c:v>6.1257422745431001E-17</c:v>
                </c:pt>
                <c:pt idx="625">
                  <c:v>6.1257422745431001E-17</c:v>
                </c:pt>
                <c:pt idx="626">
                  <c:v>6.1257422745431001E-17</c:v>
                </c:pt>
                <c:pt idx="627">
                  <c:v>6.1257422745431001E-17</c:v>
                </c:pt>
                <c:pt idx="628">
                  <c:v>6.1257422745431001E-17</c:v>
                </c:pt>
                <c:pt idx="629">
                  <c:v>6.1257422745431001E-17</c:v>
                </c:pt>
                <c:pt idx="630">
                  <c:v>6.1257422745431001E-17</c:v>
                </c:pt>
                <c:pt idx="631">
                  <c:v>6.1257422745431001E-17</c:v>
                </c:pt>
                <c:pt idx="632">
                  <c:v>6.1257422745431001E-17</c:v>
                </c:pt>
                <c:pt idx="633">
                  <c:v>6.1257422745431001E-17</c:v>
                </c:pt>
                <c:pt idx="634">
                  <c:v>6.1257422745431001E-17</c:v>
                </c:pt>
                <c:pt idx="635">
                  <c:v>6.1257422745431001E-17</c:v>
                </c:pt>
                <c:pt idx="636">
                  <c:v>6.1257422745431001E-17</c:v>
                </c:pt>
                <c:pt idx="637">
                  <c:v>6.1257422745431001E-17</c:v>
                </c:pt>
                <c:pt idx="638">
                  <c:v>6.1257422745431001E-17</c:v>
                </c:pt>
                <c:pt idx="639">
                  <c:v>6.1257422745431001E-17</c:v>
                </c:pt>
                <c:pt idx="640">
                  <c:v>6.1257422745431001E-17</c:v>
                </c:pt>
                <c:pt idx="641">
                  <c:v>6.1257422745431001E-17</c:v>
                </c:pt>
                <c:pt idx="642">
                  <c:v>6.1257422745431001E-17</c:v>
                </c:pt>
                <c:pt idx="643">
                  <c:v>6.1257422745431001E-17</c:v>
                </c:pt>
                <c:pt idx="644">
                  <c:v>6.1257422745431001E-17</c:v>
                </c:pt>
                <c:pt idx="645">
                  <c:v>6.1257422745431001E-17</c:v>
                </c:pt>
                <c:pt idx="646">
                  <c:v>6.1257422745431001E-17</c:v>
                </c:pt>
                <c:pt idx="647">
                  <c:v>6.1257422745431001E-17</c:v>
                </c:pt>
                <c:pt idx="648">
                  <c:v>6.1257422745431001E-17</c:v>
                </c:pt>
                <c:pt idx="649">
                  <c:v>6.1257422745431001E-17</c:v>
                </c:pt>
                <c:pt idx="650">
                  <c:v>6.1257422745431001E-17</c:v>
                </c:pt>
                <c:pt idx="651">
                  <c:v>6.1257422745431001E-17</c:v>
                </c:pt>
                <c:pt idx="652">
                  <c:v>6.1257422745431001E-17</c:v>
                </c:pt>
                <c:pt idx="653">
                  <c:v>6.1257422745431001E-17</c:v>
                </c:pt>
                <c:pt idx="654">
                  <c:v>6.1257422745431001E-17</c:v>
                </c:pt>
                <c:pt idx="655">
                  <c:v>6.1257422745431001E-17</c:v>
                </c:pt>
                <c:pt idx="656">
                  <c:v>6.1257422745431001E-17</c:v>
                </c:pt>
                <c:pt idx="657">
                  <c:v>6.1257422745431001E-17</c:v>
                </c:pt>
                <c:pt idx="658">
                  <c:v>6.1257422745431001E-17</c:v>
                </c:pt>
                <c:pt idx="659">
                  <c:v>6.1257422745431001E-17</c:v>
                </c:pt>
                <c:pt idx="660">
                  <c:v>6.1257422745431001E-17</c:v>
                </c:pt>
                <c:pt idx="661">
                  <c:v>6.1257422745431001E-17</c:v>
                </c:pt>
                <c:pt idx="662">
                  <c:v>6.1257422745431001E-17</c:v>
                </c:pt>
                <c:pt idx="663">
                  <c:v>6.1257422745431001E-17</c:v>
                </c:pt>
                <c:pt idx="664">
                  <c:v>6.1257422745431001E-17</c:v>
                </c:pt>
                <c:pt idx="665">
                  <c:v>6.1257422745431001E-17</c:v>
                </c:pt>
                <c:pt idx="666">
                  <c:v>6.1257422745431001E-17</c:v>
                </c:pt>
                <c:pt idx="667">
                  <c:v>6.1257422745431001E-17</c:v>
                </c:pt>
                <c:pt idx="668">
                  <c:v>6.1257422745431001E-17</c:v>
                </c:pt>
                <c:pt idx="669">
                  <c:v>6.1257422745431001E-17</c:v>
                </c:pt>
                <c:pt idx="670">
                  <c:v>6.1257422745431001E-17</c:v>
                </c:pt>
                <c:pt idx="671">
                  <c:v>6.1257422745431001E-17</c:v>
                </c:pt>
                <c:pt idx="672">
                  <c:v>6.1257422745431001E-17</c:v>
                </c:pt>
                <c:pt idx="673">
                  <c:v>6.1257422745431001E-17</c:v>
                </c:pt>
                <c:pt idx="674">
                  <c:v>6.1257422745431001E-17</c:v>
                </c:pt>
                <c:pt idx="675">
                  <c:v>6.1257422745431001E-17</c:v>
                </c:pt>
                <c:pt idx="676">
                  <c:v>6.1257422745431001E-17</c:v>
                </c:pt>
                <c:pt idx="677">
                  <c:v>6.1257422745431001E-17</c:v>
                </c:pt>
                <c:pt idx="678">
                  <c:v>6.1257422745431001E-17</c:v>
                </c:pt>
                <c:pt idx="679">
                  <c:v>6.1257422745431001E-17</c:v>
                </c:pt>
                <c:pt idx="680">
                  <c:v>6.1257422745431001E-17</c:v>
                </c:pt>
                <c:pt idx="681">
                  <c:v>6.1257422745431001E-17</c:v>
                </c:pt>
                <c:pt idx="682">
                  <c:v>6.1257422745431001E-17</c:v>
                </c:pt>
                <c:pt idx="683">
                  <c:v>6.1257422745431001E-17</c:v>
                </c:pt>
                <c:pt idx="684">
                  <c:v>6.1257422745431001E-17</c:v>
                </c:pt>
                <c:pt idx="685">
                  <c:v>6.1257422745431001E-17</c:v>
                </c:pt>
                <c:pt idx="686">
                  <c:v>6.1257422745431001E-17</c:v>
                </c:pt>
                <c:pt idx="687">
                  <c:v>6.1257422745431001E-17</c:v>
                </c:pt>
                <c:pt idx="688">
                  <c:v>6.1257422745431001E-17</c:v>
                </c:pt>
                <c:pt idx="689">
                  <c:v>6.1257422745431001E-17</c:v>
                </c:pt>
                <c:pt idx="690">
                  <c:v>6.1257422745431001E-17</c:v>
                </c:pt>
                <c:pt idx="691">
                  <c:v>6.1257422745431001E-17</c:v>
                </c:pt>
                <c:pt idx="692">
                  <c:v>6.1257422745431001E-17</c:v>
                </c:pt>
                <c:pt idx="693">
                  <c:v>6.1257422745431001E-17</c:v>
                </c:pt>
                <c:pt idx="694">
                  <c:v>6.1257422745431001E-17</c:v>
                </c:pt>
                <c:pt idx="695">
                  <c:v>6.1257422745431001E-17</c:v>
                </c:pt>
                <c:pt idx="696">
                  <c:v>6.1257422745431001E-17</c:v>
                </c:pt>
                <c:pt idx="697">
                  <c:v>6.1257422745431001E-17</c:v>
                </c:pt>
                <c:pt idx="698">
                  <c:v>6.1257422745431001E-17</c:v>
                </c:pt>
                <c:pt idx="699">
                  <c:v>6.1257422745431001E-17</c:v>
                </c:pt>
                <c:pt idx="700">
                  <c:v>6.1257422745431001E-17</c:v>
                </c:pt>
                <c:pt idx="701">
                  <c:v>6.1257422745431001E-17</c:v>
                </c:pt>
                <c:pt idx="702">
                  <c:v>6.1257422745431001E-17</c:v>
                </c:pt>
                <c:pt idx="703">
                  <c:v>6.1257422745431001E-17</c:v>
                </c:pt>
                <c:pt idx="704">
                  <c:v>6.1257422745431001E-17</c:v>
                </c:pt>
                <c:pt idx="705">
                  <c:v>6.1257422745431001E-17</c:v>
                </c:pt>
                <c:pt idx="706">
                  <c:v>6.1257422745431001E-17</c:v>
                </c:pt>
                <c:pt idx="707">
                  <c:v>6.1257422745431001E-17</c:v>
                </c:pt>
                <c:pt idx="708">
                  <c:v>6.1257422745431001E-17</c:v>
                </c:pt>
                <c:pt idx="709">
                  <c:v>6.1257422745431001E-17</c:v>
                </c:pt>
                <c:pt idx="710">
                  <c:v>6.1257422745431001E-17</c:v>
                </c:pt>
                <c:pt idx="711">
                  <c:v>6.1257422745431001E-17</c:v>
                </c:pt>
                <c:pt idx="712">
                  <c:v>6.1257422745431001E-17</c:v>
                </c:pt>
                <c:pt idx="713">
                  <c:v>6.1257422745431001E-17</c:v>
                </c:pt>
                <c:pt idx="714">
                  <c:v>6.1257422745431001E-17</c:v>
                </c:pt>
                <c:pt idx="715">
                  <c:v>6.1257422745431001E-17</c:v>
                </c:pt>
                <c:pt idx="716">
                  <c:v>6.1257422745431001E-17</c:v>
                </c:pt>
                <c:pt idx="717">
                  <c:v>6.1257422745431001E-17</c:v>
                </c:pt>
                <c:pt idx="718">
                  <c:v>6.1257422745431001E-17</c:v>
                </c:pt>
                <c:pt idx="719">
                  <c:v>6.1257422745431001E-17</c:v>
                </c:pt>
                <c:pt idx="720">
                  <c:v>6.1257422745431001E-17</c:v>
                </c:pt>
                <c:pt idx="721">
                  <c:v>6.1257422745431001E-17</c:v>
                </c:pt>
                <c:pt idx="722">
                  <c:v>6.1257422745431001E-17</c:v>
                </c:pt>
                <c:pt idx="723">
                  <c:v>6.1257422745431001E-17</c:v>
                </c:pt>
                <c:pt idx="724">
                  <c:v>6.1257422745431001E-17</c:v>
                </c:pt>
                <c:pt idx="725">
                  <c:v>6.1257422745431001E-17</c:v>
                </c:pt>
                <c:pt idx="726">
                  <c:v>6.1257422745431001E-17</c:v>
                </c:pt>
                <c:pt idx="727">
                  <c:v>6.1257422745431001E-17</c:v>
                </c:pt>
                <c:pt idx="728">
                  <c:v>6.1257422745431001E-17</c:v>
                </c:pt>
                <c:pt idx="729">
                  <c:v>6.1257422745431001E-17</c:v>
                </c:pt>
                <c:pt idx="730">
                  <c:v>6.1257422745431001E-17</c:v>
                </c:pt>
                <c:pt idx="731">
                  <c:v>6.1257422745431001E-17</c:v>
                </c:pt>
                <c:pt idx="732">
                  <c:v>6.1257422745431001E-17</c:v>
                </c:pt>
                <c:pt idx="733">
                  <c:v>6.1257422745431001E-17</c:v>
                </c:pt>
                <c:pt idx="734">
                  <c:v>6.1257422745431001E-17</c:v>
                </c:pt>
                <c:pt idx="735">
                  <c:v>6.1257422745431001E-17</c:v>
                </c:pt>
                <c:pt idx="736">
                  <c:v>6.1257422745431001E-17</c:v>
                </c:pt>
                <c:pt idx="737">
                  <c:v>6.1257422745431001E-17</c:v>
                </c:pt>
                <c:pt idx="738">
                  <c:v>6.1257422745431001E-17</c:v>
                </c:pt>
                <c:pt idx="739">
                  <c:v>6.1257422745431001E-17</c:v>
                </c:pt>
                <c:pt idx="740">
                  <c:v>6.1257422745431001E-17</c:v>
                </c:pt>
                <c:pt idx="741">
                  <c:v>6.1257422745431001E-17</c:v>
                </c:pt>
                <c:pt idx="742">
                  <c:v>6.1257422745431001E-17</c:v>
                </c:pt>
                <c:pt idx="743">
                  <c:v>6.1257422745431001E-17</c:v>
                </c:pt>
                <c:pt idx="744">
                  <c:v>6.1257422745431001E-17</c:v>
                </c:pt>
                <c:pt idx="745">
                  <c:v>6.1257422745431001E-17</c:v>
                </c:pt>
                <c:pt idx="746">
                  <c:v>6.1257422745431001E-17</c:v>
                </c:pt>
                <c:pt idx="747">
                  <c:v>6.1257422745431001E-17</c:v>
                </c:pt>
                <c:pt idx="748">
                  <c:v>6.1257422745431001E-17</c:v>
                </c:pt>
                <c:pt idx="749">
                  <c:v>6.1257422745431001E-17</c:v>
                </c:pt>
                <c:pt idx="750">
                  <c:v>6.1257422745431001E-17</c:v>
                </c:pt>
                <c:pt idx="751">
                  <c:v>6.1257422745431001E-17</c:v>
                </c:pt>
                <c:pt idx="752">
                  <c:v>6.1257422745431001E-17</c:v>
                </c:pt>
                <c:pt idx="753">
                  <c:v>6.1257422745431001E-17</c:v>
                </c:pt>
                <c:pt idx="754">
                  <c:v>6.1257422745431001E-17</c:v>
                </c:pt>
                <c:pt idx="755">
                  <c:v>6.1257422745431001E-17</c:v>
                </c:pt>
                <c:pt idx="756">
                  <c:v>6.1257422745431001E-17</c:v>
                </c:pt>
                <c:pt idx="757">
                  <c:v>6.1257422745431001E-17</c:v>
                </c:pt>
                <c:pt idx="758">
                  <c:v>6.1257422745431001E-17</c:v>
                </c:pt>
                <c:pt idx="759">
                  <c:v>6.1257422745431001E-17</c:v>
                </c:pt>
                <c:pt idx="760">
                  <c:v>6.1257422745431001E-17</c:v>
                </c:pt>
                <c:pt idx="761">
                  <c:v>6.1257422745431001E-17</c:v>
                </c:pt>
                <c:pt idx="762">
                  <c:v>6.1257422745431001E-17</c:v>
                </c:pt>
                <c:pt idx="763">
                  <c:v>6.1257422745431001E-17</c:v>
                </c:pt>
                <c:pt idx="764">
                  <c:v>6.1257422745431001E-17</c:v>
                </c:pt>
                <c:pt idx="765">
                  <c:v>6.1257422745431001E-17</c:v>
                </c:pt>
                <c:pt idx="766">
                  <c:v>6.1257422745431001E-17</c:v>
                </c:pt>
                <c:pt idx="767">
                  <c:v>6.1257422745431001E-17</c:v>
                </c:pt>
                <c:pt idx="768">
                  <c:v>6.1257422745431001E-17</c:v>
                </c:pt>
                <c:pt idx="769">
                  <c:v>6.1257422745431001E-17</c:v>
                </c:pt>
                <c:pt idx="770">
                  <c:v>6.1257422745431001E-17</c:v>
                </c:pt>
                <c:pt idx="771">
                  <c:v>6.1257422745431001E-17</c:v>
                </c:pt>
                <c:pt idx="772">
                  <c:v>6.1257422745431001E-17</c:v>
                </c:pt>
                <c:pt idx="773">
                  <c:v>6.1257422745431001E-17</c:v>
                </c:pt>
                <c:pt idx="774">
                  <c:v>6.1257422745431001E-17</c:v>
                </c:pt>
                <c:pt idx="775">
                  <c:v>6.1257422745431001E-17</c:v>
                </c:pt>
                <c:pt idx="776">
                  <c:v>6.1257422745431001E-17</c:v>
                </c:pt>
                <c:pt idx="777">
                  <c:v>6.1257422745431001E-17</c:v>
                </c:pt>
                <c:pt idx="778">
                  <c:v>6.1257422745431001E-17</c:v>
                </c:pt>
                <c:pt idx="779">
                  <c:v>6.1257422745431001E-17</c:v>
                </c:pt>
                <c:pt idx="780">
                  <c:v>6.1257422745431001E-17</c:v>
                </c:pt>
                <c:pt idx="781">
                  <c:v>6.1257422745431001E-17</c:v>
                </c:pt>
                <c:pt idx="782">
                  <c:v>6.1257422745431001E-17</c:v>
                </c:pt>
                <c:pt idx="783">
                  <c:v>6.1257422745431001E-17</c:v>
                </c:pt>
                <c:pt idx="784">
                  <c:v>6.1257422745431001E-17</c:v>
                </c:pt>
                <c:pt idx="785">
                  <c:v>6.1257422745431001E-17</c:v>
                </c:pt>
                <c:pt idx="786">
                  <c:v>6.1257422745431001E-17</c:v>
                </c:pt>
                <c:pt idx="787">
                  <c:v>6.1257422745431001E-17</c:v>
                </c:pt>
                <c:pt idx="788">
                  <c:v>6.1257422745431001E-17</c:v>
                </c:pt>
                <c:pt idx="789">
                  <c:v>6.1257422745431001E-17</c:v>
                </c:pt>
                <c:pt idx="790">
                  <c:v>6.1257422745431001E-17</c:v>
                </c:pt>
                <c:pt idx="791">
                  <c:v>6.1257422745431001E-17</c:v>
                </c:pt>
                <c:pt idx="792">
                  <c:v>6.1257422745431001E-17</c:v>
                </c:pt>
                <c:pt idx="793">
                  <c:v>6.1257422745431001E-17</c:v>
                </c:pt>
                <c:pt idx="794">
                  <c:v>6.1257422745431001E-17</c:v>
                </c:pt>
                <c:pt idx="795">
                  <c:v>6.1257422745431001E-17</c:v>
                </c:pt>
                <c:pt idx="796">
                  <c:v>6.1257422745431001E-17</c:v>
                </c:pt>
                <c:pt idx="797">
                  <c:v>6.1257422745431001E-17</c:v>
                </c:pt>
                <c:pt idx="798">
                  <c:v>6.1257422745431001E-17</c:v>
                </c:pt>
                <c:pt idx="799">
                  <c:v>6.1257422745431001E-17</c:v>
                </c:pt>
                <c:pt idx="800">
                  <c:v>6.1257422745431001E-17</c:v>
                </c:pt>
                <c:pt idx="801">
                  <c:v>6.1257422745431001E-17</c:v>
                </c:pt>
                <c:pt idx="802">
                  <c:v>6.1257422745431001E-17</c:v>
                </c:pt>
                <c:pt idx="803">
                  <c:v>6.1257422745431001E-17</c:v>
                </c:pt>
                <c:pt idx="804">
                  <c:v>6.1257422745431001E-17</c:v>
                </c:pt>
                <c:pt idx="805">
                  <c:v>6.1257422745431001E-17</c:v>
                </c:pt>
                <c:pt idx="806">
                  <c:v>6.1257422745431001E-17</c:v>
                </c:pt>
                <c:pt idx="807">
                  <c:v>6.1257422745431001E-17</c:v>
                </c:pt>
                <c:pt idx="808">
                  <c:v>6.1257422745431001E-17</c:v>
                </c:pt>
                <c:pt idx="809">
                  <c:v>6.1257422745431001E-17</c:v>
                </c:pt>
                <c:pt idx="810">
                  <c:v>6.1257422745431001E-17</c:v>
                </c:pt>
                <c:pt idx="811">
                  <c:v>6.1257422745431001E-17</c:v>
                </c:pt>
                <c:pt idx="812">
                  <c:v>6.1257422745431001E-17</c:v>
                </c:pt>
                <c:pt idx="813">
                  <c:v>6.1257422745431001E-17</c:v>
                </c:pt>
                <c:pt idx="814">
                  <c:v>6.1257422745431001E-17</c:v>
                </c:pt>
                <c:pt idx="815">
                  <c:v>6.1257422745431001E-17</c:v>
                </c:pt>
                <c:pt idx="816">
                  <c:v>6.1257422745431001E-17</c:v>
                </c:pt>
                <c:pt idx="817">
                  <c:v>6.1257422745431001E-17</c:v>
                </c:pt>
                <c:pt idx="818">
                  <c:v>6.1257422745431001E-17</c:v>
                </c:pt>
                <c:pt idx="819">
                  <c:v>6.1257422745431001E-17</c:v>
                </c:pt>
                <c:pt idx="820">
                  <c:v>6.1257422745431001E-17</c:v>
                </c:pt>
                <c:pt idx="821">
                  <c:v>6.1257422745431001E-17</c:v>
                </c:pt>
                <c:pt idx="822">
                  <c:v>6.1257422745431001E-17</c:v>
                </c:pt>
                <c:pt idx="823">
                  <c:v>6.1257422745431001E-17</c:v>
                </c:pt>
                <c:pt idx="824">
                  <c:v>6.1257422745431001E-17</c:v>
                </c:pt>
                <c:pt idx="825">
                  <c:v>6.1257422745431001E-17</c:v>
                </c:pt>
                <c:pt idx="826">
                  <c:v>6.1257422745431001E-17</c:v>
                </c:pt>
                <c:pt idx="827">
                  <c:v>6.1257422745431001E-17</c:v>
                </c:pt>
                <c:pt idx="828">
                  <c:v>6.1257422745431001E-17</c:v>
                </c:pt>
                <c:pt idx="829">
                  <c:v>6.1257422745431001E-17</c:v>
                </c:pt>
                <c:pt idx="830">
                  <c:v>6.1257422745431001E-17</c:v>
                </c:pt>
                <c:pt idx="831">
                  <c:v>6.1257422745431001E-17</c:v>
                </c:pt>
                <c:pt idx="832">
                  <c:v>6.1257422745431001E-17</c:v>
                </c:pt>
                <c:pt idx="833">
                  <c:v>6.1257422745431001E-17</c:v>
                </c:pt>
                <c:pt idx="834">
                  <c:v>6.1257422745431001E-17</c:v>
                </c:pt>
                <c:pt idx="835">
                  <c:v>6.1257422745431001E-17</c:v>
                </c:pt>
                <c:pt idx="836">
                  <c:v>6.1257422745431001E-17</c:v>
                </c:pt>
                <c:pt idx="837">
                  <c:v>6.1257422745431001E-17</c:v>
                </c:pt>
                <c:pt idx="838">
                  <c:v>6.1257422745431001E-17</c:v>
                </c:pt>
                <c:pt idx="839">
                  <c:v>6.1257422745431001E-17</c:v>
                </c:pt>
                <c:pt idx="840">
                  <c:v>6.1257422745431001E-17</c:v>
                </c:pt>
                <c:pt idx="841">
                  <c:v>6.1257422745431001E-17</c:v>
                </c:pt>
                <c:pt idx="842">
                  <c:v>6.1257422745431001E-17</c:v>
                </c:pt>
                <c:pt idx="843">
                  <c:v>6.1257422745431001E-17</c:v>
                </c:pt>
                <c:pt idx="844">
                  <c:v>6.1257422745431001E-17</c:v>
                </c:pt>
                <c:pt idx="845">
                  <c:v>6.1257422745431001E-17</c:v>
                </c:pt>
                <c:pt idx="846">
                  <c:v>6.1257422745431001E-17</c:v>
                </c:pt>
                <c:pt idx="847">
                  <c:v>6.1257422745431001E-17</c:v>
                </c:pt>
                <c:pt idx="848">
                  <c:v>6.1257422745431001E-17</c:v>
                </c:pt>
                <c:pt idx="849">
                  <c:v>6.1257422745431001E-17</c:v>
                </c:pt>
                <c:pt idx="850">
                  <c:v>6.1257422745431001E-17</c:v>
                </c:pt>
                <c:pt idx="851">
                  <c:v>6.1257422745431001E-17</c:v>
                </c:pt>
                <c:pt idx="852">
                  <c:v>6.1257422745431001E-17</c:v>
                </c:pt>
                <c:pt idx="853">
                  <c:v>6.1257422745431001E-17</c:v>
                </c:pt>
                <c:pt idx="854">
                  <c:v>6.1257422745431001E-17</c:v>
                </c:pt>
                <c:pt idx="855">
                  <c:v>6.1257422745431001E-17</c:v>
                </c:pt>
                <c:pt idx="856">
                  <c:v>6.1257422745431001E-17</c:v>
                </c:pt>
                <c:pt idx="857">
                  <c:v>6.1257422745431001E-17</c:v>
                </c:pt>
                <c:pt idx="858">
                  <c:v>6.1257422745431001E-17</c:v>
                </c:pt>
                <c:pt idx="859">
                  <c:v>6.1257422745431001E-17</c:v>
                </c:pt>
                <c:pt idx="860">
                  <c:v>6.1257422745431001E-17</c:v>
                </c:pt>
                <c:pt idx="861">
                  <c:v>6.1257422745431001E-17</c:v>
                </c:pt>
                <c:pt idx="862">
                  <c:v>6.1257422745431001E-17</c:v>
                </c:pt>
                <c:pt idx="863">
                  <c:v>6.1257422745431001E-17</c:v>
                </c:pt>
                <c:pt idx="864">
                  <c:v>6.1257422745431001E-17</c:v>
                </c:pt>
                <c:pt idx="865">
                  <c:v>6.1257422745431001E-17</c:v>
                </c:pt>
                <c:pt idx="866">
                  <c:v>6.1257422745431001E-17</c:v>
                </c:pt>
                <c:pt idx="867">
                  <c:v>6.1257422745431001E-17</c:v>
                </c:pt>
                <c:pt idx="868">
                  <c:v>6.1257422745431001E-17</c:v>
                </c:pt>
                <c:pt idx="869">
                  <c:v>6.1257422745431001E-17</c:v>
                </c:pt>
                <c:pt idx="870">
                  <c:v>6.1257422745431001E-17</c:v>
                </c:pt>
                <c:pt idx="871">
                  <c:v>6.1257422745431001E-17</c:v>
                </c:pt>
                <c:pt idx="872">
                  <c:v>6.1257422745431001E-17</c:v>
                </c:pt>
                <c:pt idx="873">
                  <c:v>6.1257422745431001E-17</c:v>
                </c:pt>
                <c:pt idx="874">
                  <c:v>6.1257422745431001E-17</c:v>
                </c:pt>
                <c:pt idx="875">
                  <c:v>6.1257422745431001E-17</c:v>
                </c:pt>
                <c:pt idx="876">
                  <c:v>6.1257422745431001E-17</c:v>
                </c:pt>
                <c:pt idx="877">
                  <c:v>6.1257422745431001E-17</c:v>
                </c:pt>
                <c:pt idx="878">
                  <c:v>6.1257422745431001E-17</c:v>
                </c:pt>
                <c:pt idx="879">
                  <c:v>6.1257422745431001E-17</c:v>
                </c:pt>
                <c:pt idx="880">
                  <c:v>6.1257422745431001E-17</c:v>
                </c:pt>
                <c:pt idx="881">
                  <c:v>6.1257422745431001E-17</c:v>
                </c:pt>
                <c:pt idx="882">
                  <c:v>6.1257422745431001E-17</c:v>
                </c:pt>
                <c:pt idx="883">
                  <c:v>6.1257422745431001E-17</c:v>
                </c:pt>
                <c:pt idx="884">
                  <c:v>6.1257422745431001E-17</c:v>
                </c:pt>
                <c:pt idx="885">
                  <c:v>6.1257422745431001E-17</c:v>
                </c:pt>
                <c:pt idx="886">
                  <c:v>6.1257422745431001E-17</c:v>
                </c:pt>
                <c:pt idx="887">
                  <c:v>6.1257422745431001E-17</c:v>
                </c:pt>
                <c:pt idx="888">
                  <c:v>6.1257422745431001E-17</c:v>
                </c:pt>
                <c:pt idx="889">
                  <c:v>6.1257422745431001E-17</c:v>
                </c:pt>
                <c:pt idx="890">
                  <c:v>6.1257422745431001E-17</c:v>
                </c:pt>
                <c:pt idx="891">
                  <c:v>6.1257422745431001E-17</c:v>
                </c:pt>
                <c:pt idx="892">
                  <c:v>6.1257422745431001E-17</c:v>
                </c:pt>
                <c:pt idx="893">
                  <c:v>6.1257422745431001E-17</c:v>
                </c:pt>
                <c:pt idx="894">
                  <c:v>6.1257422745431001E-17</c:v>
                </c:pt>
                <c:pt idx="895">
                  <c:v>6.1257422745431001E-17</c:v>
                </c:pt>
                <c:pt idx="896">
                  <c:v>6.1257422745431001E-17</c:v>
                </c:pt>
                <c:pt idx="897">
                  <c:v>6.1257422745431001E-17</c:v>
                </c:pt>
                <c:pt idx="898">
                  <c:v>6.1257422745431001E-17</c:v>
                </c:pt>
                <c:pt idx="899">
                  <c:v>6.1257422745431001E-17</c:v>
                </c:pt>
                <c:pt idx="900">
                  <c:v>6.1257422745431001E-17</c:v>
                </c:pt>
                <c:pt idx="901">
                  <c:v>6.1257422745431001E-17</c:v>
                </c:pt>
                <c:pt idx="902">
                  <c:v>6.1257422745431001E-17</c:v>
                </c:pt>
                <c:pt idx="903">
                  <c:v>6.1257422745431001E-17</c:v>
                </c:pt>
                <c:pt idx="904">
                  <c:v>6.1257422745431001E-17</c:v>
                </c:pt>
                <c:pt idx="905">
                  <c:v>6.1257422745431001E-17</c:v>
                </c:pt>
                <c:pt idx="906">
                  <c:v>6.1257422745431001E-17</c:v>
                </c:pt>
                <c:pt idx="907">
                  <c:v>6.1257422745431001E-17</c:v>
                </c:pt>
                <c:pt idx="908">
                  <c:v>6.1257422745431001E-17</c:v>
                </c:pt>
                <c:pt idx="909">
                  <c:v>6.1257422745431001E-17</c:v>
                </c:pt>
                <c:pt idx="910">
                  <c:v>6.1257422745431001E-17</c:v>
                </c:pt>
                <c:pt idx="911">
                  <c:v>6.1257422745431001E-17</c:v>
                </c:pt>
                <c:pt idx="912">
                  <c:v>6.1257422745431001E-17</c:v>
                </c:pt>
                <c:pt idx="913">
                  <c:v>6.1257422745431001E-17</c:v>
                </c:pt>
                <c:pt idx="914">
                  <c:v>6.1257422745431001E-17</c:v>
                </c:pt>
                <c:pt idx="915">
                  <c:v>6.1257422745431001E-17</c:v>
                </c:pt>
                <c:pt idx="916">
                  <c:v>6.1257422745431001E-17</c:v>
                </c:pt>
                <c:pt idx="917">
                  <c:v>6.1257422745431001E-17</c:v>
                </c:pt>
                <c:pt idx="918">
                  <c:v>6.1257422745431001E-17</c:v>
                </c:pt>
                <c:pt idx="919">
                  <c:v>6.1257422745431001E-17</c:v>
                </c:pt>
                <c:pt idx="920">
                  <c:v>6.1257422745431001E-17</c:v>
                </c:pt>
                <c:pt idx="921">
                  <c:v>6.1257422745431001E-17</c:v>
                </c:pt>
                <c:pt idx="922">
                  <c:v>6.1257422745431001E-17</c:v>
                </c:pt>
                <c:pt idx="923">
                  <c:v>6.1257422745431001E-17</c:v>
                </c:pt>
                <c:pt idx="924">
                  <c:v>6.1257422745431001E-17</c:v>
                </c:pt>
                <c:pt idx="925">
                  <c:v>6.1257422745431001E-17</c:v>
                </c:pt>
                <c:pt idx="926">
                  <c:v>6.1257422745431001E-17</c:v>
                </c:pt>
                <c:pt idx="927">
                  <c:v>6.1257422745431001E-17</c:v>
                </c:pt>
                <c:pt idx="928">
                  <c:v>6.1257422745431001E-17</c:v>
                </c:pt>
                <c:pt idx="929">
                  <c:v>6.1257422745431001E-17</c:v>
                </c:pt>
                <c:pt idx="930">
                  <c:v>6.1257422745431001E-17</c:v>
                </c:pt>
                <c:pt idx="931">
                  <c:v>6.1257422745431001E-17</c:v>
                </c:pt>
                <c:pt idx="932">
                  <c:v>6.1257422745431001E-17</c:v>
                </c:pt>
                <c:pt idx="933">
                  <c:v>6.1257422745431001E-17</c:v>
                </c:pt>
                <c:pt idx="934">
                  <c:v>6.1257422745431001E-17</c:v>
                </c:pt>
                <c:pt idx="935">
                  <c:v>6.1257422745431001E-17</c:v>
                </c:pt>
                <c:pt idx="936">
                  <c:v>6.1257422745431001E-17</c:v>
                </c:pt>
                <c:pt idx="937">
                  <c:v>6.1257422745431001E-17</c:v>
                </c:pt>
                <c:pt idx="938">
                  <c:v>6.1257422745431001E-17</c:v>
                </c:pt>
                <c:pt idx="939">
                  <c:v>6.1257422745431001E-17</c:v>
                </c:pt>
                <c:pt idx="940">
                  <c:v>6.1257422745431001E-17</c:v>
                </c:pt>
                <c:pt idx="941">
                  <c:v>6.1257422745431001E-17</c:v>
                </c:pt>
                <c:pt idx="942">
                  <c:v>6.1257422745431001E-17</c:v>
                </c:pt>
                <c:pt idx="943">
                  <c:v>6.1257422745431001E-17</c:v>
                </c:pt>
                <c:pt idx="944">
                  <c:v>6.1257422745431001E-17</c:v>
                </c:pt>
                <c:pt idx="945">
                  <c:v>6.1257422745431001E-17</c:v>
                </c:pt>
                <c:pt idx="946">
                  <c:v>6.1257422745431001E-17</c:v>
                </c:pt>
                <c:pt idx="947">
                  <c:v>6.1257422745431001E-17</c:v>
                </c:pt>
                <c:pt idx="948">
                  <c:v>6.1257422745431001E-17</c:v>
                </c:pt>
                <c:pt idx="949">
                  <c:v>6.1257422745431001E-17</c:v>
                </c:pt>
                <c:pt idx="950">
                  <c:v>6.1257422745431001E-17</c:v>
                </c:pt>
                <c:pt idx="951">
                  <c:v>6.1257422745431001E-17</c:v>
                </c:pt>
                <c:pt idx="952">
                  <c:v>6.1257422745431001E-17</c:v>
                </c:pt>
                <c:pt idx="953">
                  <c:v>6.1257422745431001E-17</c:v>
                </c:pt>
                <c:pt idx="954">
                  <c:v>6.1257422745431001E-17</c:v>
                </c:pt>
                <c:pt idx="955">
                  <c:v>6.1257422745431001E-17</c:v>
                </c:pt>
                <c:pt idx="956">
                  <c:v>6.1257422745431001E-17</c:v>
                </c:pt>
                <c:pt idx="957">
                  <c:v>6.1257422745431001E-17</c:v>
                </c:pt>
                <c:pt idx="958">
                  <c:v>6.1257422745431001E-17</c:v>
                </c:pt>
                <c:pt idx="959">
                  <c:v>6.1257422745431001E-17</c:v>
                </c:pt>
                <c:pt idx="960">
                  <c:v>6.1257422745431001E-17</c:v>
                </c:pt>
                <c:pt idx="961">
                  <c:v>6.1257422745431001E-17</c:v>
                </c:pt>
                <c:pt idx="962">
                  <c:v>6.1257422745431001E-17</c:v>
                </c:pt>
                <c:pt idx="963">
                  <c:v>6.1257422745431001E-17</c:v>
                </c:pt>
                <c:pt idx="964">
                  <c:v>6.1257422745431001E-17</c:v>
                </c:pt>
                <c:pt idx="965">
                  <c:v>6.1257422745431001E-17</c:v>
                </c:pt>
                <c:pt idx="966">
                  <c:v>6.1257422745431001E-17</c:v>
                </c:pt>
                <c:pt idx="967">
                  <c:v>6.1257422745431001E-17</c:v>
                </c:pt>
                <c:pt idx="968">
                  <c:v>6.1257422745431001E-17</c:v>
                </c:pt>
                <c:pt idx="969">
                  <c:v>6.1257422745431001E-17</c:v>
                </c:pt>
                <c:pt idx="970">
                  <c:v>6.1257422745431001E-17</c:v>
                </c:pt>
                <c:pt idx="971">
                  <c:v>6.1257422745431001E-17</c:v>
                </c:pt>
                <c:pt idx="972">
                  <c:v>6.1257422745431001E-17</c:v>
                </c:pt>
                <c:pt idx="973">
                  <c:v>6.1257422745431001E-17</c:v>
                </c:pt>
                <c:pt idx="974">
                  <c:v>6.1257422745431001E-17</c:v>
                </c:pt>
                <c:pt idx="975">
                  <c:v>6.1257422745431001E-17</c:v>
                </c:pt>
                <c:pt idx="976">
                  <c:v>6.1257422745431001E-17</c:v>
                </c:pt>
                <c:pt idx="977">
                  <c:v>6.1257422745431001E-17</c:v>
                </c:pt>
                <c:pt idx="978">
                  <c:v>6.1257422745431001E-17</c:v>
                </c:pt>
                <c:pt idx="979">
                  <c:v>6.1257422745431001E-17</c:v>
                </c:pt>
                <c:pt idx="980">
                  <c:v>6.1257422745431001E-17</c:v>
                </c:pt>
                <c:pt idx="981">
                  <c:v>6.1257422745431001E-17</c:v>
                </c:pt>
                <c:pt idx="982">
                  <c:v>6.1257422745431001E-17</c:v>
                </c:pt>
                <c:pt idx="983">
                  <c:v>6.1257422745431001E-17</c:v>
                </c:pt>
                <c:pt idx="984">
                  <c:v>6.1257422745431001E-17</c:v>
                </c:pt>
                <c:pt idx="985">
                  <c:v>6.1257422745431001E-17</c:v>
                </c:pt>
                <c:pt idx="986">
                  <c:v>6.1257422745431001E-17</c:v>
                </c:pt>
                <c:pt idx="987">
                  <c:v>6.1257422745431001E-17</c:v>
                </c:pt>
                <c:pt idx="988">
                  <c:v>6.1257422745431001E-17</c:v>
                </c:pt>
                <c:pt idx="989">
                  <c:v>6.1257422745431001E-17</c:v>
                </c:pt>
                <c:pt idx="990">
                  <c:v>6.1257422745431001E-17</c:v>
                </c:pt>
                <c:pt idx="991">
                  <c:v>6.1257422745431001E-17</c:v>
                </c:pt>
                <c:pt idx="992">
                  <c:v>6.1257422745431001E-17</c:v>
                </c:pt>
                <c:pt idx="993">
                  <c:v>6.1257422745431001E-17</c:v>
                </c:pt>
                <c:pt idx="994">
                  <c:v>6.1257422745431001E-17</c:v>
                </c:pt>
                <c:pt idx="995">
                  <c:v>6.1257422745431001E-17</c:v>
                </c:pt>
                <c:pt idx="996">
                  <c:v>6.1257422745431001E-17</c:v>
                </c:pt>
                <c:pt idx="997">
                  <c:v>6.1257422745431001E-17</c:v>
                </c:pt>
                <c:pt idx="998">
                  <c:v>6.1257422745431001E-17</c:v>
                </c:pt>
                <c:pt idx="999">
                  <c:v>6.1257422745431001E-17</c:v>
                </c:pt>
                <c:pt idx="1000">
                  <c:v>6.1257422745431001E-17</c:v>
                </c:pt>
                <c:pt idx="1001">
                  <c:v>6.1257422745431001E-17</c:v>
                </c:pt>
                <c:pt idx="1002">
                  <c:v>6.1257422745431001E-17</c:v>
                </c:pt>
                <c:pt idx="1003">
                  <c:v>6.1257422745431001E-17</c:v>
                </c:pt>
                <c:pt idx="1004">
                  <c:v>6.1257422745431001E-17</c:v>
                </c:pt>
                <c:pt idx="1005">
                  <c:v>6.1257422745431001E-17</c:v>
                </c:pt>
                <c:pt idx="1006">
                  <c:v>6.1257422745431001E-17</c:v>
                </c:pt>
                <c:pt idx="1007">
                  <c:v>6.1257422745431001E-17</c:v>
                </c:pt>
                <c:pt idx="1008">
                  <c:v>6.1257422745431001E-17</c:v>
                </c:pt>
                <c:pt idx="1009">
                  <c:v>6.1257422745431001E-17</c:v>
                </c:pt>
                <c:pt idx="1010">
                  <c:v>6.1257422745431001E-17</c:v>
                </c:pt>
                <c:pt idx="1011">
                  <c:v>6.1257422745431001E-17</c:v>
                </c:pt>
                <c:pt idx="1012">
                  <c:v>6.1257422745431001E-17</c:v>
                </c:pt>
                <c:pt idx="1013">
                  <c:v>6.1257422745431001E-17</c:v>
                </c:pt>
                <c:pt idx="1014">
                  <c:v>6.1257422745431001E-17</c:v>
                </c:pt>
                <c:pt idx="1015">
                  <c:v>6.1257422745431001E-17</c:v>
                </c:pt>
                <c:pt idx="1016">
                  <c:v>6.1257422745431001E-17</c:v>
                </c:pt>
                <c:pt idx="1017">
                  <c:v>6.1257422745431001E-17</c:v>
                </c:pt>
                <c:pt idx="1018">
                  <c:v>6.1257422745431001E-17</c:v>
                </c:pt>
                <c:pt idx="1019">
                  <c:v>6.1257422745431001E-17</c:v>
                </c:pt>
                <c:pt idx="1020">
                  <c:v>6.1257422745431001E-17</c:v>
                </c:pt>
                <c:pt idx="1021">
                  <c:v>6.1257422745431001E-17</c:v>
                </c:pt>
                <c:pt idx="1022">
                  <c:v>6.1257422745431001E-17</c:v>
                </c:pt>
                <c:pt idx="1023">
                  <c:v>6.1257422745431001E-17</c:v>
                </c:pt>
                <c:pt idx="1024">
                  <c:v>6.1257422745431001E-17</c:v>
                </c:pt>
                <c:pt idx="1025">
                  <c:v>6.1257422745431001E-17</c:v>
                </c:pt>
                <c:pt idx="1026">
                  <c:v>6.1257422745431001E-17</c:v>
                </c:pt>
                <c:pt idx="1027">
                  <c:v>6.1257422745431001E-17</c:v>
                </c:pt>
                <c:pt idx="1028">
                  <c:v>6.1257422745431001E-17</c:v>
                </c:pt>
                <c:pt idx="1029">
                  <c:v>6.1257422745431001E-17</c:v>
                </c:pt>
                <c:pt idx="1030">
                  <c:v>6.1257422745431001E-17</c:v>
                </c:pt>
                <c:pt idx="1031">
                  <c:v>6.1257422745431001E-17</c:v>
                </c:pt>
                <c:pt idx="1032">
                  <c:v>6.1257422745431001E-17</c:v>
                </c:pt>
                <c:pt idx="1033">
                  <c:v>6.1257422745431001E-17</c:v>
                </c:pt>
                <c:pt idx="1034">
                  <c:v>6.1257422745431001E-17</c:v>
                </c:pt>
                <c:pt idx="1035">
                  <c:v>6.1257422745431001E-17</c:v>
                </c:pt>
                <c:pt idx="1036">
                  <c:v>6.1257422745431001E-17</c:v>
                </c:pt>
                <c:pt idx="1037">
                  <c:v>6.1257422745431001E-17</c:v>
                </c:pt>
                <c:pt idx="1038">
                  <c:v>6.1257422745431001E-17</c:v>
                </c:pt>
                <c:pt idx="1039">
                  <c:v>6.1257422745431001E-17</c:v>
                </c:pt>
                <c:pt idx="1040">
                  <c:v>6.1257422745431001E-17</c:v>
                </c:pt>
                <c:pt idx="1041">
                  <c:v>6.1257422745431001E-17</c:v>
                </c:pt>
                <c:pt idx="1042">
                  <c:v>6.1257422745431001E-17</c:v>
                </c:pt>
                <c:pt idx="1043">
                  <c:v>6.1257422745431001E-17</c:v>
                </c:pt>
                <c:pt idx="1044">
                  <c:v>6.1257422745431001E-17</c:v>
                </c:pt>
                <c:pt idx="1045">
                  <c:v>6.1257422745431001E-17</c:v>
                </c:pt>
                <c:pt idx="1046">
                  <c:v>6.1257422745431001E-17</c:v>
                </c:pt>
                <c:pt idx="1047">
                  <c:v>6.1257422745431001E-17</c:v>
                </c:pt>
                <c:pt idx="1048">
                  <c:v>6.1257422745431001E-17</c:v>
                </c:pt>
                <c:pt idx="1049">
                  <c:v>6.1257422745431001E-17</c:v>
                </c:pt>
                <c:pt idx="1050">
                  <c:v>6.1257422745431001E-17</c:v>
                </c:pt>
                <c:pt idx="1051">
                  <c:v>6.1257422745431001E-17</c:v>
                </c:pt>
                <c:pt idx="1052">
                  <c:v>6.1257422745431001E-17</c:v>
                </c:pt>
                <c:pt idx="1053">
                  <c:v>6.1257422745431001E-17</c:v>
                </c:pt>
                <c:pt idx="1054">
                  <c:v>6.1257422745431001E-17</c:v>
                </c:pt>
                <c:pt idx="1055">
                  <c:v>6.1257422745431001E-17</c:v>
                </c:pt>
                <c:pt idx="1056">
                  <c:v>6.1257422745431001E-17</c:v>
                </c:pt>
                <c:pt idx="1057">
                  <c:v>6.1257422745431001E-17</c:v>
                </c:pt>
                <c:pt idx="1058">
                  <c:v>6.1257422745431001E-17</c:v>
                </c:pt>
                <c:pt idx="1059">
                  <c:v>6.1257422745431001E-17</c:v>
                </c:pt>
                <c:pt idx="1060">
                  <c:v>6.1257422745431001E-17</c:v>
                </c:pt>
                <c:pt idx="1061">
                  <c:v>6.1257422745431001E-17</c:v>
                </c:pt>
                <c:pt idx="1062">
                  <c:v>6.1257422745431001E-17</c:v>
                </c:pt>
                <c:pt idx="1063">
                  <c:v>6.1257422745431001E-17</c:v>
                </c:pt>
                <c:pt idx="1064">
                  <c:v>6.1257422745431001E-17</c:v>
                </c:pt>
                <c:pt idx="1065">
                  <c:v>6.1257422745431001E-17</c:v>
                </c:pt>
                <c:pt idx="1066">
                  <c:v>6.1257422745431001E-17</c:v>
                </c:pt>
                <c:pt idx="1067">
                  <c:v>6.1257422745431001E-17</c:v>
                </c:pt>
                <c:pt idx="1068">
                  <c:v>6.1257422745431001E-17</c:v>
                </c:pt>
                <c:pt idx="1069">
                  <c:v>6.1257422745431001E-17</c:v>
                </c:pt>
                <c:pt idx="1070">
                  <c:v>6.1257422745431001E-17</c:v>
                </c:pt>
                <c:pt idx="1071">
                  <c:v>6.1257422745431001E-17</c:v>
                </c:pt>
                <c:pt idx="1072">
                  <c:v>6.1257422745431001E-17</c:v>
                </c:pt>
                <c:pt idx="1073">
                  <c:v>6.1257422745431001E-17</c:v>
                </c:pt>
                <c:pt idx="1074">
                  <c:v>6.1257422745431001E-17</c:v>
                </c:pt>
                <c:pt idx="1075">
                  <c:v>6.1257422745431001E-17</c:v>
                </c:pt>
                <c:pt idx="1076">
                  <c:v>6.1257422745431001E-17</c:v>
                </c:pt>
                <c:pt idx="1077">
                  <c:v>6.1257422745431001E-17</c:v>
                </c:pt>
                <c:pt idx="1078">
                  <c:v>6.1257422745431001E-17</c:v>
                </c:pt>
                <c:pt idx="1079">
                  <c:v>6.1257422745431001E-17</c:v>
                </c:pt>
                <c:pt idx="1080">
                  <c:v>6.1257422745431001E-17</c:v>
                </c:pt>
                <c:pt idx="1081">
                  <c:v>6.1257422745431001E-17</c:v>
                </c:pt>
                <c:pt idx="1082">
                  <c:v>6.1257422745431001E-17</c:v>
                </c:pt>
                <c:pt idx="1083">
                  <c:v>6.1257422745431001E-17</c:v>
                </c:pt>
                <c:pt idx="1084">
                  <c:v>6.1257422745431001E-17</c:v>
                </c:pt>
                <c:pt idx="1085">
                  <c:v>6.1257422745431001E-17</c:v>
                </c:pt>
                <c:pt idx="1086">
                  <c:v>6.1257422745431001E-17</c:v>
                </c:pt>
                <c:pt idx="1087">
                  <c:v>6.1257422745431001E-17</c:v>
                </c:pt>
                <c:pt idx="1088">
                  <c:v>6.1257422745431001E-17</c:v>
                </c:pt>
                <c:pt idx="1089">
                  <c:v>6.1257422745431001E-17</c:v>
                </c:pt>
                <c:pt idx="1090">
                  <c:v>6.1257422745431001E-17</c:v>
                </c:pt>
                <c:pt idx="1091">
                  <c:v>6.1257422745431001E-17</c:v>
                </c:pt>
                <c:pt idx="1092">
                  <c:v>6.1257422745431001E-17</c:v>
                </c:pt>
                <c:pt idx="1093">
                  <c:v>6.1257422745431001E-17</c:v>
                </c:pt>
                <c:pt idx="1094">
                  <c:v>6.1257422745431001E-17</c:v>
                </c:pt>
                <c:pt idx="1095">
                  <c:v>6.1257422745431001E-17</c:v>
                </c:pt>
                <c:pt idx="1096">
                  <c:v>6.1257422745431001E-17</c:v>
                </c:pt>
                <c:pt idx="1097">
                  <c:v>6.1257422745431001E-17</c:v>
                </c:pt>
                <c:pt idx="1098">
                  <c:v>6.1257422745431001E-17</c:v>
                </c:pt>
                <c:pt idx="1099">
                  <c:v>6.1257422745431001E-17</c:v>
                </c:pt>
                <c:pt idx="1100">
                  <c:v>6.1257422745431001E-17</c:v>
                </c:pt>
                <c:pt idx="1101">
                  <c:v>6.1257422745431001E-17</c:v>
                </c:pt>
                <c:pt idx="1102">
                  <c:v>6.1257422745431001E-17</c:v>
                </c:pt>
                <c:pt idx="1103">
                  <c:v>6.1257422745431001E-17</c:v>
                </c:pt>
                <c:pt idx="1104">
                  <c:v>6.1257422745431001E-17</c:v>
                </c:pt>
                <c:pt idx="1105">
                  <c:v>6.1257422745431001E-17</c:v>
                </c:pt>
                <c:pt idx="1106">
                  <c:v>6.1257422745431001E-17</c:v>
                </c:pt>
                <c:pt idx="1107">
                  <c:v>6.1257422745431001E-17</c:v>
                </c:pt>
                <c:pt idx="1108">
                  <c:v>6.1257422745431001E-17</c:v>
                </c:pt>
                <c:pt idx="1109">
                  <c:v>6.1257422745431001E-17</c:v>
                </c:pt>
                <c:pt idx="1110">
                  <c:v>6.1257422745431001E-17</c:v>
                </c:pt>
                <c:pt idx="1111">
                  <c:v>6.1257422745431001E-17</c:v>
                </c:pt>
                <c:pt idx="1112">
                  <c:v>6.1257422745431001E-17</c:v>
                </c:pt>
                <c:pt idx="1113">
                  <c:v>6.1257422745431001E-17</c:v>
                </c:pt>
                <c:pt idx="1114">
                  <c:v>6.1257422745431001E-17</c:v>
                </c:pt>
                <c:pt idx="1115">
                  <c:v>6.1257422745431001E-17</c:v>
                </c:pt>
                <c:pt idx="1116">
                  <c:v>6.1257422745431001E-17</c:v>
                </c:pt>
                <c:pt idx="1117">
                  <c:v>6.1257422745431001E-17</c:v>
                </c:pt>
                <c:pt idx="1118">
                  <c:v>6.1257422745431001E-17</c:v>
                </c:pt>
                <c:pt idx="1119">
                  <c:v>6.1257422745431001E-17</c:v>
                </c:pt>
                <c:pt idx="1120">
                  <c:v>6.1257422745431001E-17</c:v>
                </c:pt>
                <c:pt idx="1121">
                  <c:v>6.1257422745431001E-17</c:v>
                </c:pt>
                <c:pt idx="1122">
                  <c:v>6.1257422745431001E-17</c:v>
                </c:pt>
                <c:pt idx="1123">
                  <c:v>6.1257422745431001E-17</c:v>
                </c:pt>
                <c:pt idx="1124">
                  <c:v>6.1257422745431001E-17</c:v>
                </c:pt>
                <c:pt idx="1125">
                  <c:v>6.1257422745431001E-17</c:v>
                </c:pt>
                <c:pt idx="1126">
                  <c:v>6.1257422745431001E-17</c:v>
                </c:pt>
                <c:pt idx="1127">
                  <c:v>6.1257422745431001E-17</c:v>
                </c:pt>
                <c:pt idx="1128">
                  <c:v>6.1257422745431001E-17</c:v>
                </c:pt>
                <c:pt idx="1129">
                  <c:v>6.1257422745431001E-17</c:v>
                </c:pt>
                <c:pt idx="1130">
                  <c:v>6.1257422745431001E-17</c:v>
                </c:pt>
                <c:pt idx="1131">
                  <c:v>6.1257422745431001E-17</c:v>
                </c:pt>
                <c:pt idx="1132">
                  <c:v>6.1257422745431001E-17</c:v>
                </c:pt>
                <c:pt idx="1133">
                  <c:v>6.1257422745431001E-17</c:v>
                </c:pt>
                <c:pt idx="1134">
                  <c:v>6.1257422745431001E-17</c:v>
                </c:pt>
                <c:pt idx="1135">
                  <c:v>6.1257422745431001E-17</c:v>
                </c:pt>
                <c:pt idx="1136">
                  <c:v>6.1257422745431001E-17</c:v>
                </c:pt>
                <c:pt idx="1137">
                  <c:v>6.1257422745431001E-17</c:v>
                </c:pt>
                <c:pt idx="1138">
                  <c:v>6.1257422745431001E-17</c:v>
                </c:pt>
                <c:pt idx="1139">
                  <c:v>6.1257422745431001E-17</c:v>
                </c:pt>
                <c:pt idx="1140">
                  <c:v>6.1257422745431001E-17</c:v>
                </c:pt>
                <c:pt idx="1141">
                  <c:v>6.1257422745431001E-17</c:v>
                </c:pt>
                <c:pt idx="1142">
                  <c:v>6.1257422745431001E-17</c:v>
                </c:pt>
                <c:pt idx="1143">
                  <c:v>6.1257422745431001E-17</c:v>
                </c:pt>
                <c:pt idx="1144">
                  <c:v>6.1257422745431001E-17</c:v>
                </c:pt>
                <c:pt idx="1145">
                  <c:v>6.1257422745431001E-17</c:v>
                </c:pt>
                <c:pt idx="1146">
                  <c:v>6.1257422745431001E-17</c:v>
                </c:pt>
                <c:pt idx="1147">
                  <c:v>6.1257422745431001E-17</c:v>
                </c:pt>
                <c:pt idx="1148">
                  <c:v>6.1257422745431001E-17</c:v>
                </c:pt>
                <c:pt idx="1149">
                  <c:v>6.1257422745431001E-17</c:v>
                </c:pt>
                <c:pt idx="1150">
                  <c:v>6.1257422745431001E-17</c:v>
                </c:pt>
                <c:pt idx="1151">
                  <c:v>6.1257422745431001E-17</c:v>
                </c:pt>
                <c:pt idx="1152">
                  <c:v>6.1257422745431001E-17</c:v>
                </c:pt>
                <c:pt idx="1153">
                  <c:v>6.1257422745431001E-17</c:v>
                </c:pt>
                <c:pt idx="1154">
                  <c:v>6.1257422745431001E-17</c:v>
                </c:pt>
                <c:pt idx="1155">
                  <c:v>6.1257422745431001E-17</c:v>
                </c:pt>
                <c:pt idx="1156">
                  <c:v>6.1257422745431001E-17</c:v>
                </c:pt>
                <c:pt idx="1157">
                  <c:v>6.1257422745431001E-17</c:v>
                </c:pt>
                <c:pt idx="1158">
                  <c:v>6.1257422745431001E-17</c:v>
                </c:pt>
                <c:pt idx="1159">
                  <c:v>6.1257422745431001E-17</c:v>
                </c:pt>
                <c:pt idx="1160">
                  <c:v>6.1257422745431001E-17</c:v>
                </c:pt>
                <c:pt idx="1161">
                  <c:v>6.1257422745431001E-17</c:v>
                </c:pt>
                <c:pt idx="1162">
                  <c:v>6.1257422745431001E-17</c:v>
                </c:pt>
                <c:pt idx="1163">
                  <c:v>6.1257422745431001E-17</c:v>
                </c:pt>
                <c:pt idx="1164">
                  <c:v>6.1257422745431001E-17</c:v>
                </c:pt>
                <c:pt idx="1165">
                  <c:v>6.1257422745431001E-17</c:v>
                </c:pt>
                <c:pt idx="1166">
                  <c:v>6.1257422745431001E-17</c:v>
                </c:pt>
                <c:pt idx="1167">
                  <c:v>6.1257422745431001E-17</c:v>
                </c:pt>
                <c:pt idx="1168">
                  <c:v>6.1257422745431001E-17</c:v>
                </c:pt>
                <c:pt idx="1169">
                  <c:v>6.1257422745431001E-17</c:v>
                </c:pt>
                <c:pt idx="1170">
                  <c:v>6.1257422745431001E-17</c:v>
                </c:pt>
                <c:pt idx="1171">
                  <c:v>6.1257422745431001E-17</c:v>
                </c:pt>
                <c:pt idx="1172">
                  <c:v>6.1257422745431001E-17</c:v>
                </c:pt>
                <c:pt idx="1173">
                  <c:v>6.1257422745431001E-17</c:v>
                </c:pt>
                <c:pt idx="1174">
                  <c:v>6.1257422745431001E-17</c:v>
                </c:pt>
                <c:pt idx="1175">
                  <c:v>6.1257422745431001E-17</c:v>
                </c:pt>
                <c:pt idx="1176">
                  <c:v>6.1257422745431001E-17</c:v>
                </c:pt>
                <c:pt idx="1177">
                  <c:v>6.1257422745431001E-17</c:v>
                </c:pt>
                <c:pt idx="1178">
                  <c:v>6.1257422745431001E-17</c:v>
                </c:pt>
                <c:pt idx="1179">
                  <c:v>6.1257422745431001E-17</c:v>
                </c:pt>
                <c:pt idx="1180">
                  <c:v>6.1257422745431001E-17</c:v>
                </c:pt>
                <c:pt idx="1181">
                  <c:v>6.1257422745431001E-17</c:v>
                </c:pt>
                <c:pt idx="1182">
                  <c:v>6.1257422745431001E-17</c:v>
                </c:pt>
                <c:pt idx="1183">
                  <c:v>6.1257422745431001E-17</c:v>
                </c:pt>
                <c:pt idx="1184">
                  <c:v>6.1257422745431001E-17</c:v>
                </c:pt>
                <c:pt idx="1185">
                  <c:v>6.1257422745431001E-17</c:v>
                </c:pt>
                <c:pt idx="1186">
                  <c:v>6.1257422745431001E-17</c:v>
                </c:pt>
                <c:pt idx="1187">
                  <c:v>6.1257422745431001E-17</c:v>
                </c:pt>
                <c:pt idx="1188">
                  <c:v>6.1257422745431001E-17</c:v>
                </c:pt>
                <c:pt idx="1189">
                  <c:v>6.1257422745431001E-17</c:v>
                </c:pt>
                <c:pt idx="1190">
                  <c:v>6.1257422745431001E-17</c:v>
                </c:pt>
                <c:pt idx="1191">
                  <c:v>6.1257422745431001E-17</c:v>
                </c:pt>
                <c:pt idx="1192">
                  <c:v>6.1257422745431001E-17</c:v>
                </c:pt>
                <c:pt idx="1193">
                  <c:v>6.1257422745431001E-17</c:v>
                </c:pt>
                <c:pt idx="1194">
                  <c:v>6.1257422745431001E-17</c:v>
                </c:pt>
                <c:pt idx="1195">
                  <c:v>6.1257422745431001E-17</c:v>
                </c:pt>
                <c:pt idx="1196">
                  <c:v>6.1257422745431001E-17</c:v>
                </c:pt>
                <c:pt idx="1197">
                  <c:v>6.1257422745431001E-17</c:v>
                </c:pt>
                <c:pt idx="1198">
                  <c:v>6.1257422745431001E-17</c:v>
                </c:pt>
                <c:pt idx="1199">
                  <c:v>6.1257422745431001E-17</c:v>
                </c:pt>
                <c:pt idx="1200">
                  <c:v>6.1257422745431001E-17</c:v>
                </c:pt>
                <c:pt idx="1201">
                  <c:v>6.1257422745431001E-17</c:v>
                </c:pt>
                <c:pt idx="1202">
                  <c:v>6.1257422745431001E-17</c:v>
                </c:pt>
                <c:pt idx="1203">
                  <c:v>6.1257422745431001E-17</c:v>
                </c:pt>
                <c:pt idx="1204">
                  <c:v>6.1257422745431001E-17</c:v>
                </c:pt>
                <c:pt idx="1205">
                  <c:v>6.1257422745431001E-17</c:v>
                </c:pt>
                <c:pt idx="1206">
                  <c:v>6.1257422745431001E-17</c:v>
                </c:pt>
                <c:pt idx="1207">
                  <c:v>6.1257422745431001E-17</c:v>
                </c:pt>
                <c:pt idx="1208">
                  <c:v>6.1257422745431001E-17</c:v>
                </c:pt>
                <c:pt idx="1209">
                  <c:v>6.1257422745431001E-17</c:v>
                </c:pt>
                <c:pt idx="1210">
                  <c:v>6.1257422745431001E-17</c:v>
                </c:pt>
                <c:pt idx="1211">
                  <c:v>6.1257422745431001E-17</c:v>
                </c:pt>
                <c:pt idx="1212">
                  <c:v>6.1257422745431001E-17</c:v>
                </c:pt>
                <c:pt idx="1213">
                  <c:v>6.1257422745431001E-17</c:v>
                </c:pt>
                <c:pt idx="1214">
                  <c:v>6.1257422745431001E-17</c:v>
                </c:pt>
                <c:pt idx="1215">
                  <c:v>6.1257422745431001E-17</c:v>
                </c:pt>
                <c:pt idx="1216">
                  <c:v>6.1257422745431001E-17</c:v>
                </c:pt>
                <c:pt idx="1217">
                  <c:v>6.1257422745431001E-17</c:v>
                </c:pt>
                <c:pt idx="1218">
                  <c:v>6.1257422745431001E-17</c:v>
                </c:pt>
                <c:pt idx="1219">
                  <c:v>6.1257422745431001E-17</c:v>
                </c:pt>
                <c:pt idx="1220">
                  <c:v>6.1257422745431001E-17</c:v>
                </c:pt>
                <c:pt idx="1221">
                  <c:v>6.1257422745431001E-17</c:v>
                </c:pt>
                <c:pt idx="1222">
                  <c:v>6.1257422745431001E-17</c:v>
                </c:pt>
                <c:pt idx="1223">
                  <c:v>6.1257422745431001E-17</c:v>
                </c:pt>
                <c:pt idx="1224">
                  <c:v>6.1257422745431001E-17</c:v>
                </c:pt>
                <c:pt idx="1225">
                  <c:v>6.1257422745431001E-17</c:v>
                </c:pt>
                <c:pt idx="1226">
                  <c:v>6.1257422745431001E-17</c:v>
                </c:pt>
                <c:pt idx="1227">
                  <c:v>6.1257422745431001E-17</c:v>
                </c:pt>
                <c:pt idx="1228">
                  <c:v>6.1257422745431001E-17</c:v>
                </c:pt>
                <c:pt idx="1229">
                  <c:v>6.1257422745431001E-17</c:v>
                </c:pt>
                <c:pt idx="1230">
                  <c:v>6.1257422745431001E-17</c:v>
                </c:pt>
                <c:pt idx="1231">
                  <c:v>6.1257422745431001E-17</c:v>
                </c:pt>
                <c:pt idx="1232">
                  <c:v>6.1257422745431001E-17</c:v>
                </c:pt>
                <c:pt idx="1233">
                  <c:v>6.1257422745431001E-17</c:v>
                </c:pt>
                <c:pt idx="1234">
                  <c:v>6.1257422745431001E-17</c:v>
                </c:pt>
                <c:pt idx="1235">
                  <c:v>6.1257422745431001E-17</c:v>
                </c:pt>
                <c:pt idx="1236">
                  <c:v>6.1257422745431001E-17</c:v>
                </c:pt>
                <c:pt idx="1237">
                  <c:v>6.1257422745431001E-17</c:v>
                </c:pt>
                <c:pt idx="1238">
                  <c:v>6.1257422745431001E-17</c:v>
                </c:pt>
                <c:pt idx="1239">
                  <c:v>6.1257422745431001E-17</c:v>
                </c:pt>
                <c:pt idx="1240">
                  <c:v>6.1257422745431001E-17</c:v>
                </c:pt>
                <c:pt idx="1241">
                  <c:v>6.1257422745431001E-17</c:v>
                </c:pt>
                <c:pt idx="1242">
                  <c:v>6.1257422745431001E-17</c:v>
                </c:pt>
                <c:pt idx="1243">
                  <c:v>6.1257422745431001E-17</c:v>
                </c:pt>
                <c:pt idx="1244">
                  <c:v>6.1257422745431001E-17</c:v>
                </c:pt>
                <c:pt idx="1245">
                  <c:v>6.1257422745431001E-17</c:v>
                </c:pt>
                <c:pt idx="1246">
                  <c:v>6.1257422745431001E-17</c:v>
                </c:pt>
                <c:pt idx="1247">
                  <c:v>6.1257422745431001E-17</c:v>
                </c:pt>
                <c:pt idx="1248">
                  <c:v>6.1257422745431001E-17</c:v>
                </c:pt>
                <c:pt idx="1249">
                  <c:v>6.1257422745431001E-17</c:v>
                </c:pt>
                <c:pt idx="1250">
                  <c:v>6.1257422745431001E-17</c:v>
                </c:pt>
                <c:pt idx="1251">
                  <c:v>6.1257422745431001E-17</c:v>
                </c:pt>
                <c:pt idx="1252">
                  <c:v>6.1257422745431001E-17</c:v>
                </c:pt>
                <c:pt idx="1253">
                  <c:v>6.1257422745431001E-17</c:v>
                </c:pt>
                <c:pt idx="1254">
                  <c:v>6.1257422745431001E-17</c:v>
                </c:pt>
                <c:pt idx="1255">
                  <c:v>6.1257422745431001E-17</c:v>
                </c:pt>
                <c:pt idx="1256">
                  <c:v>6.1257422745431001E-17</c:v>
                </c:pt>
                <c:pt idx="1257">
                  <c:v>6.1257422745431001E-17</c:v>
                </c:pt>
                <c:pt idx="1258">
                  <c:v>6.1257422745431001E-17</c:v>
                </c:pt>
                <c:pt idx="1259">
                  <c:v>6.1257422745431001E-17</c:v>
                </c:pt>
                <c:pt idx="1260">
                  <c:v>6.1257422745431001E-17</c:v>
                </c:pt>
                <c:pt idx="1261">
                  <c:v>6.1257422745431001E-17</c:v>
                </c:pt>
                <c:pt idx="1262">
                  <c:v>6.1257422745431001E-17</c:v>
                </c:pt>
                <c:pt idx="1263">
                  <c:v>6.1257422745431001E-17</c:v>
                </c:pt>
                <c:pt idx="1264">
                  <c:v>6.1257422745431001E-17</c:v>
                </c:pt>
                <c:pt idx="1265">
                  <c:v>6.1257422745431001E-17</c:v>
                </c:pt>
                <c:pt idx="1266">
                  <c:v>6.1257422745431001E-17</c:v>
                </c:pt>
                <c:pt idx="1267">
                  <c:v>6.1257422745431001E-17</c:v>
                </c:pt>
                <c:pt idx="1268">
                  <c:v>6.1257422745431001E-17</c:v>
                </c:pt>
                <c:pt idx="1269">
                  <c:v>6.1257422745431001E-17</c:v>
                </c:pt>
                <c:pt idx="1270">
                  <c:v>6.1257422745431001E-17</c:v>
                </c:pt>
                <c:pt idx="1271">
                  <c:v>6.1257422745431001E-17</c:v>
                </c:pt>
                <c:pt idx="1272">
                  <c:v>6.1257422745431001E-17</c:v>
                </c:pt>
                <c:pt idx="1273">
                  <c:v>6.1257422745431001E-17</c:v>
                </c:pt>
                <c:pt idx="1274">
                  <c:v>6.1257422745431001E-17</c:v>
                </c:pt>
                <c:pt idx="1275">
                  <c:v>6.1257422745431001E-17</c:v>
                </c:pt>
                <c:pt idx="1276">
                  <c:v>6.1257422745431001E-17</c:v>
                </c:pt>
                <c:pt idx="1277">
                  <c:v>6.1257422745431001E-17</c:v>
                </c:pt>
                <c:pt idx="1278">
                  <c:v>6.1257422745431001E-17</c:v>
                </c:pt>
                <c:pt idx="1279">
                  <c:v>6.1257422745431001E-17</c:v>
                </c:pt>
                <c:pt idx="1280">
                  <c:v>6.1257422745431001E-17</c:v>
                </c:pt>
                <c:pt idx="1281">
                  <c:v>6.1257422745431001E-17</c:v>
                </c:pt>
                <c:pt idx="1282">
                  <c:v>6.1257422745431001E-17</c:v>
                </c:pt>
                <c:pt idx="1283">
                  <c:v>6.1257422745431001E-17</c:v>
                </c:pt>
                <c:pt idx="1284">
                  <c:v>6.1257422745431001E-17</c:v>
                </c:pt>
                <c:pt idx="1285">
                  <c:v>6.1257422745431001E-17</c:v>
                </c:pt>
                <c:pt idx="1286">
                  <c:v>6.1257422745431001E-17</c:v>
                </c:pt>
                <c:pt idx="1287">
                  <c:v>6.1257422745431001E-17</c:v>
                </c:pt>
                <c:pt idx="1288">
                  <c:v>6.1257422745431001E-17</c:v>
                </c:pt>
                <c:pt idx="1289">
                  <c:v>6.1257422745431001E-17</c:v>
                </c:pt>
                <c:pt idx="1290">
                  <c:v>6.1257422745431001E-17</c:v>
                </c:pt>
                <c:pt idx="1291">
                  <c:v>6.1257422745431001E-17</c:v>
                </c:pt>
                <c:pt idx="1292">
                  <c:v>6.1257422745431001E-17</c:v>
                </c:pt>
                <c:pt idx="1293">
                  <c:v>6.1257422745431001E-17</c:v>
                </c:pt>
                <c:pt idx="1294">
                  <c:v>6.1257422745431001E-17</c:v>
                </c:pt>
                <c:pt idx="1295">
                  <c:v>6.1257422745431001E-17</c:v>
                </c:pt>
                <c:pt idx="1296">
                  <c:v>6.1257422745431001E-17</c:v>
                </c:pt>
                <c:pt idx="1297">
                  <c:v>6.1257422745431001E-17</c:v>
                </c:pt>
                <c:pt idx="1298">
                  <c:v>6.1257422745431001E-17</c:v>
                </c:pt>
                <c:pt idx="1299">
                  <c:v>6.1257422745431001E-17</c:v>
                </c:pt>
                <c:pt idx="1300">
                  <c:v>6.1257422745431001E-17</c:v>
                </c:pt>
                <c:pt idx="1301">
                  <c:v>6.1257422745431001E-17</c:v>
                </c:pt>
                <c:pt idx="1302">
                  <c:v>6.1257422745431001E-17</c:v>
                </c:pt>
                <c:pt idx="1303">
                  <c:v>6.1257422745431001E-17</c:v>
                </c:pt>
                <c:pt idx="1304">
                  <c:v>6.1257422745431001E-17</c:v>
                </c:pt>
                <c:pt idx="1305">
                  <c:v>6.1257422745431001E-17</c:v>
                </c:pt>
                <c:pt idx="1306">
                  <c:v>6.1257422745431001E-17</c:v>
                </c:pt>
                <c:pt idx="1307">
                  <c:v>6.1257422745431001E-17</c:v>
                </c:pt>
                <c:pt idx="1308">
                  <c:v>6.1257422745431001E-17</c:v>
                </c:pt>
                <c:pt idx="1309">
                  <c:v>6.1257422745431001E-17</c:v>
                </c:pt>
                <c:pt idx="1310">
                  <c:v>6.1257422745431001E-17</c:v>
                </c:pt>
                <c:pt idx="1311">
                  <c:v>6.1257422745431001E-17</c:v>
                </c:pt>
                <c:pt idx="1312">
                  <c:v>6.1257422745431001E-17</c:v>
                </c:pt>
                <c:pt idx="1313">
                  <c:v>6.1257422745431001E-17</c:v>
                </c:pt>
                <c:pt idx="1314">
                  <c:v>6.1257422745431001E-17</c:v>
                </c:pt>
                <c:pt idx="1315">
                  <c:v>6.1257422745431001E-17</c:v>
                </c:pt>
                <c:pt idx="1316">
                  <c:v>6.1257422745431001E-17</c:v>
                </c:pt>
                <c:pt idx="1317">
                  <c:v>6.1257422745431001E-17</c:v>
                </c:pt>
                <c:pt idx="1318">
                  <c:v>6.1257422745431001E-17</c:v>
                </c:pt>
                <c:pt idx="1319">
                  <c:v>6.1257422745431001E-17</c:v>
                </c:pt>
                <c:pt idx="1320">
                  <c:v>6.1257422745431001E-17</c:v>
                </c:pt>
                <c:pt idx="1321">
                  <c:v>6.1257422745431001E-17</c:v>
                </c:pt>
                <c:pt idx="1322">
                  <c:v>6.1257422745431001E-17</c:v>
                </c:pt>
                <c:pt idx="1323">
                  <c:v>6.1257422745431001E-17</c:v>
                </c:pt>
                <c:pt idx="1324">
                  <c:v>6.1257422745431001E-17</c:v>
                </c:pt>
                <c:pt idx="1325">
                  <c:v>6.1257422745431001E-17</c:v>
                </c:pt>
                <c:pt idx="1326">
                  <c:v>6.1257422745431001E-17</c:v>
                </c:pt>
                <c:pt idx="1327">
                  <c:v>6.1257422745431001E-17</c:v>
                </c:pt>
                <c:pt idx="1328">
                  <c:v>6.1257422745431001E-17</c:v>
                </c:pt>
                <c:pt idx="1329">
                  <c:v>6.1257422745431001E-17</c:v>
                </c:pt>
                <c:pt idx="1330">
                  <c:v>6.1257422745431001E-17</c:v>
                </c:pt>
                <c:pt idx="1331">
                  <c:v>6.1257422745431001E-17</c:v>
                </c:pt>
                <c:pt idx="1332">
                  <c:v>6.1257422745431001E-17</c:v>
                </c:pt>
                <c:pt idx="1333">
                  <c:v>6.1257422745431001E-17</c:v>
                </c:pt>
                <c:pt idx="1334">
                  <c:v>6.1257422745431001E-17</c:v>
                </c:pt>
                <c:pt idx="1335">
                  <c:v>6.1257422745431001E-17</c:v>
                </c:pt>
                <c:pt idx="1336">
                  <c:v>6.1257422745431001E-17</c:v>
                </c:pt>
                <c:pt idx="1337">
                  <c:v>6.1257422745431001E-17</c:v>
                </c:pt>
                <c:pt idx="1338">
                  <c:v>6.1257422745431001E-17</c:v>
                </c:pt>
                <c:pt idx="1339">
                  <c:v>6.1257422745431001E-17</c:v>
                </c:pt>
                <c:pt idx="1340">
                  <c:v>6.1257422745431001E-17</c:v>
                </c:pt>
                <c:pt idx="1341">
                  <c:v>6.1257422745431001E-17</c:v>
                </c:pt>
                <c:pt idx="1342">
                  <c:v>6.1257422745431001E-17</c:v>
                </c:pt>
                <c:pt idx="1343">
                  <c:v>6.1257422745431001E-17</c:v>
                </c:pt>
                <c:pt idx="1344">
                  <c:v>6.1257422745431001E-17</c:v>
                </c:pt>
                <c:pt idx="1345">
                  <c:v>6.1257422745431001E-17</c:v>
                </c:pt>
                <c:pt idx="1346">
                  <c:v>6.1257422745431001E-17</c:v>
                </c:pt>
                <c:pt idx="1347">
                  <c:v>6.1257422745431001E-17</c:v>
                </c:pt>
                <c:pt idx="1348">
                  <c:v>6.1257422745431001E-17</c:v>
                </c:pt>
                <c:pt idx="1349">
                  <c:v>6.1257422745431001E-17</c:v>
                </c:pt>
                <c:pt idx="1350">
                  <c:v>6.1257422745431001E-17</c:v>
                </c:pt>
                <c:pt idx="1351">
                  <c:v>6.1257422745431001E-17</c:v>
                </c:pt>
                <c:pt idx="1352">
                  <c:v>6.1257422745431001E-17</c:v>
                </c:pt>
                <c:pt idx="1353">
                  <c:v>6.1257422745431001E-17</c:v>
                </c:pt>
                <c:pt idx="1354">
                  <c:v>6.1257422745431001E-17</c:v>
                </c:pt>
                <c:pt idx="1355">
                  <c:v>6.1257422745431001E-17</c:v>
                </c:pt>
                <c:pt idx="1356">
                  <c:v>6.1257422745431001E-17</c:v>
                </c:pt>
                <c:pt idx="1357">
                  <c:v>6.1257422745431001E-17</c:v>
                </c:pt>
                <c:pt idx="1358">
                  <c:v>6.1257422745431001E-17</c:v>
                </c:pt>
                <c:pt idx="1359">
                  <c:v>6.1257422745431001E-17</c:v>
                </c:pt>
                <c:pt idx="1360">
                  <c:v>6.1257422745431001E-17</c:v>
                </c:pt>
                <c:pt idx="1361">
                  <c:v>6.1257422745431001E-17</c:v>
                </c:pt>
                <c:pt idx="1362">
                  <c:v>6.1257422745431001E-17</c:v>
                </c:pt>
                <c:pt idx="1363">
                  <c:v>6.1257422745431001E-17</c:v>
                </c:pt>
                <c:pt idx="1364">
                  <c:v>6.1257422745431001E-17</c:v>
                </c:pt>
                <c:pt idx="1365">
                  <c:v>6.1257422745431001E-17</c:v>
                </c:pt>
                <c:pt idx="1366">
                  <c:v>6.1257422745431001E-17</c:v>
                </c:pt>
                <c:pt idx="1367">
                  <c:v>6.1257422745431001E-17</c:v>
                </c:pt>
                <c:pt idx="1368">
                  <c:v>6.1257422745431001E-17</c:v>
                </c:pt>
                <c:pt idx="1369">
                  <c:v>6.1257422745431001E-17</c:v>
                </c:pt>
                <c:pt idx="1370">
                  <c:v>6.1257422745431001E-17</c:v>
                </c:pt>
                <c:pt idx="1371">
                  <c:v>6.1257422745431001E-17</c:v>
                </c:pt>
                <c:pt idx="1372">
                  <c:v>6.1257422745431001E-17</c:v>
                </c:pt>
                <c:pt idx="1373">
                  <c:v>6.1257422745431001E-17</c:v>
                </c:pt>
                <c:pt idx="1374">
                  <c:v>6.1257422745431001E-17</c:v>
                </c:pt>
                <c:pt idx="1375">
                  <c:v>6.1257422745431001E-17</c:v>
                </c:pt>
                <c:pt idx="1376">
                  <c:v>6.1257422745431001E-17</c:v>
                </c:pt>
                <c:pt idx="1377">
                  <c:v>6.1257422745431001E-17</c:v>
                </c:pt>
                <c:pt idx="1378">
                  <c:v>6.1257422745431001E-17</c:v>
                </c:pt>
                <c:pt idx="1379">
                  <c:v>6.1257422745431001E-17</c:v>
                </c:pt>
                <c:pt idx="1380">
                  <c:v>6.1257422745431001E-17</c:v>
                </c:pt>
                <c:pt idx="1381">
                  <c:v>6.1257422745431001E-17</c:v>
                </c:pt>
                <c:pt idx="1382">
                  <c:v>6.1257422745431001E-17</c:v>
                </c:pt>
                <c:pt idx="1383">
                  <c:v>6.1257422745431001E-17</c:v>
                </c:pt>
                <c:pt idx="1384">
                  <c:v>6.1257422745431001E-17</c:v>
                </c:pt>
                <c:pt idx="1385">
                  <c:v>6.1257422745431001E-17</c:v>
                </c:pt>
                <c:pt idx="1386">
                  <c:v>6.1257422745431001E-17</c:v>
                </c:pt>
                <c:pt idx="1387">
                  <c:v>6.1257422745431001E-17</c:v>
                </c:pt>
                <c:pt idx="1388">
                  <c:v>6.1257422745431001E-17</c:v>
                </c:pt>
                <c:pt idx="1389">
                  <c:v>6.1257422745431001E-17</c:v>
                </c:pt>
                <c:pt idx="1390">
                  <c:v>6.1257422745431001E-17</c:v>
                </c:pt>
                <c:pt idx="1391">
                  <c:v>6.1257422745431001E-17</c:v>
                </c:pt>
                <c:pt idx="1392">
                  <c:v>6.1257422745431001E-17</c:v>
                </c:pt>
                <c:pt idx="1393">
                  <c:v>6.1257422745431001E-17</c:v>
                </c:pt>
                <c:pt idx="1394">
                  <c:v>6.1257422745431001E-17</c:v>
                </c:pt>
                <c:pt idx="1395">
                  <c:v>6.1257422745431001E-17</c:v>
                </c:pt>
                <c:pt idx="1396">
                  <c:v>6.1257422745431001E-17</c:v>
                </c:pt>
                <c:pt idx="1397">
                  <c:v>6.1257422745431001E-17</c:v>
                </c:pt>
                <c:pt idx="1398">
                  <c:v>6.1257422745431001E-17</c:v>
                </c:pt>
                <c:pt idx="1399">
                  <c:v>6.1257422745431001E-17</c:v>
                </c:pt>
                <c:pt idx="1400">
                  <c:v>6.1257422745431001E-17</c:v>
                </c:pt>
                <c:pt idx="1401">
                  <c:v>6.1257422745431001E-17</c:v>
                </c:pt>
                <c:pt idx="1402">
                  <c:v>6.1257422745431001E-17</c:v>
                </c:pt>
                <c:pt idx="1403">
                  <c:v>6.1257422745431001E-17</c:v>
                </c:pt>
                <c:pt idx="1404">
                  <c:v>6.1257422745431001E-17</c:v>
                </c:pt>
                <c:pt idx="1405">
                  <c:v>6.1257422745431001E-17</c:v>
                </c:pt>
                <c:pt idx="1406">
                  <c:v>6.1257422745431001E-17</c:v>
                </c:pt>
                <c:pt idx="1407">
                  <c:v>6.1257422745431001E-17</c:v>
                </c:pt>
                <c:pt idx="1408">
                  <c:v>6.1257422745431001E-17</c:v>
                </c:pt>
                <c:pt idx="1409">
                  <c:v>6.1257422745431001E-17</c:v>
                </c:pt>
                <c:pt idx="1410">
                  <c:v>6.1257422745431001E-17</c:v>
                </c:pt>
                <c:pt idx="1411">
                  <c:v>6.1257422745431001E-17</c:v>
                </c:pt>
                <c:pt idx="1412">
                  <c:v>6.1257422745431001E-17</c:v>
                </c:pt>
                <c:pt idx="1413">
                  <c:v>6.1257422745431001E-17</c:v>
                </c:pt>
                <c:pt idx="1414">
                  <c:v>6.1257422745431001E-17</c:v>
                </c:pt>
                <c:pt idx="1415">
                  <c:v>6.1257422745431001E-17</c:v>
                </c:pt>
                <c:pt idx="1416">
                  <c:v>6.1257422745431001E-17</c:v>
                </c:pt>
                <c:pt idx="1417">
                  <c:v>6.1257422745431001E-17</c:v>
                </c:pt>
                <c:pt idx="1418">
                  <c:v>6.1257422745431001E-17</c:v>
                </c:pt>
                <c:pt idx="1419">
                  <c:v>6.1257422745431001E-17</c:v>
                </c:pt>
                <c:pt idx="1420">
                  <c:v>6.1257422745431001E-17</c:v>
                </c:pt>
                <c:pt idx="1421">
                  <c:v>6.1257422745431001E-17</c:v>
                </c:pt>
                <c:pt idx="1422">
                  <c:v>6.1257422745431001E-17</c:v>
                </c:pt>
                <c:pt idx="1423">
                  <c:v>6.1257422745431001E-17</c:v>
                </c:pt>
                <c:pt idx="1424">
                  <c:v>6.1257422745431001E-17</c:v>
                </c:pt>
                <c:pt idx="1425">
                  <c:v>6.1257422745431001E-17</c:v>
                </c:pt>
                <c:pt idx="1426">
                  <c:v>6.1257422745431001E-17</c:v>
                </c:pt>
                <c:pt idx="1427">
                  <c:v>6.1257422745431001E-17</c:v>
                </c:pt>
                <c:pt idx="1428">
                  <c:v>6.1257422745431001E-17</c:v>
                </c:pt>
                <c:pt idx="1429">
                  <c:v>6.1257422745431001E-17</c:v>
                </c:pt>
                <c:pt idx="1430">
                  <c:v>6.1257422745431001E-17</c:v>
                </c:pt>
                <c:pt idx="1431">
                  <c:v>6.1257422745431001E-17</c:v>
                </c:pt>
                <c:pt idx="1432">
                  <c:v>6.1257422745431001E-17</c:v>
                </c:pt>
                <c:pt idx="1433">
                  <c:v>6.1257422745431001E-17</c:v>
                </c:pt>
                <c:pt idx="1434">
                  <c:v>6.1257422745431001E-17</c:v>
                </c:pt>
                <c:pt idx="1435">
                  <c:v>6.1257422745431001E-17</c:v>
                </c:pt>
                <c:pt idx="1436">
                  <c:v>6.1257422745431001E-17</c:v>
                </c:pt>
                <c:pt idx="1437">
                  <c:v>6.1257422745431001E-17</c:v>
                </c:pt>
                <c:pt idx="1438">
                  <c:v>6.1257422745431001E-17</c:v>
                </c:pt>
                <c:pt idx="1439">
                  <c:v>6.1257422745431001E-17</c:v>
                </c:pt>
                <c:pt idx="1440">
                  <c:v>6.1257422745431001E-17</c:v>
                </c:pt>
                <c:pt idx="1441">
                  <c:v>6.1257422745431001E-17</c:v>
                </c:pt>
                <c:pt idx="1442">
                  <c:v>6.1257422745431001E-17</c:v>
                </c:pt>
                <c:pt idx="1443">
                  <c:v>6.1257422745431001E-17</c:v>
                </c:pt>
                <c:pt idx="1444">
                  <c:v>6.1257422745431001E-17</c:v>
                </c:pt>
                <c:pt idx="1445">
                  <c:v>6.1257422745431001E-17</c:v>
                </c:pt>
                <c:pt idx="1446">
                  <c:v>6.1257422745431001E-17</c:v>
                </c:pt>
                <c:pt idx="1447">
                  <c:v>6.1257422745431001E-17</c:v>
                </c:pt>
                <c:pt idx="1448">
                  <c:v>6.1257422745431001E-17</c:v>
                </c:pt>
                <c:pt idx="1449">
                  <c:v>6.1257422745431001E-17</c:v>
                </c:pt>
                <c:pt idx="1450">
                  <c:v>6.1257422745431001E-17</c:v>
                </c:pt>
                <c:pt idx="1451">
                  <c:v>6.1257422745431001E-17</c:v>
                </c:pt>
                <c:pt idx="1452">
                  <c:v>6.1257422745431001E-17</c:v>
                </c:pt>
                <c:pt idx="1453">
                  <c:v>6.1257422745431001E-17</c:v>
                </c:pt>
                <c:pt idx="1454">
                  <c:v>6.1257422745431001E-17</c:v>
                </c:pt>
                <c:pt idx="1455">
                  <c:v>6.1257422745431001E-17</c:v>
                </c:pt>
                <c:pt idx="1456">
                  <c:v>6.1257422745431001E-17</c:v>
                </c:pt>
                <c:pt idx="1457">
                  <c:v>6.1257422745431001E-17</c:v>
                </c:pt>
                <c:pt idx="1458">
                  <c:v>6.1257422745431001E-17</c:v>
                </c:pt>
                <c:pt idx="1459">
                  <c:v>6.1257422745431001E-17</c:v>
                </c:pt>
                <c:pt idx="1460">
                  <c:v>6.1257422745431001E-17</c:v>
                </c:pt>
                <c:pt idx="1461">
                  <c:v>6.1257422745431001E-17</c:v>
                </c:pt>
                <c:pt idx="1462">
                  <c:v>6.1257422745431001E-17</c:v>
                </c:pt>
                <c:pt idx="1463">
                  <c:v>6.1257422745431001E-17</c:v>
                </c:pt>
                <c:pt idx="1464">
                  <c:v>6.1257422745431001E-17</c:v>
                </c:pt>
                <c:pt idx="1465">
                  <c:v>6.1257422745431001E-17</c:v>
                </c:pt>
                <c:pt idx="1466">
                  <c:v>6.1257422745431001E-17</c:v>
                </c:pt>
                <c:pt idx="1467">
                  <c:v>6.1257422745431001E-17</c:v>
                </c:pt>
                <c:pt idx="1468">
                  <c:v>6.1257422745431001E-17</c:v>
                </c:pt>
                <c:pt idx="1469">
                  <c:v>6.1257422745431001E-17</c:v>
                </c:pt>
                <c:pt idx="1470">
                  <c:v>6.1257422745431001E-17</c:v>
                </c:pt>
                <c:pt idx="1471">
                  <c:v>6.1257422745431001E-17</c:v>
                </c:pt>
                <c:pt idx="1472">
                  <c:v>6.1257422745431001E-17</c:v>
                </c:pt>
                <c:pt idx="1473">
                  <c:v>6.1257422745431001E-17</c:v>
                </c:pt>
                <c:pt idx="1474">
                  <c:v>6.1257422745431001E-17</c:v>
                </c:pt>
                <c:pt idx="1475">
                  <c:v>6.1257422745431001E-17</c:v>
                </c:pt>
                <c:pt idx="1476">
                  <c:v>6.1257422745431001E-17</c:v>
                </c:pt>
                <c:pt idx="1477">
                  <c:v>6.1257422745431001E-17</c:v>
                </c:pt>
                <c:pt idx="1478">
                  <c:v>6.1257422745431001E-17</c:v>
                </c:pt>
                <c:pt idx="1479">
                  <c:v>6.1257422745431001E-17</c:v>
                </c:pt>
                <c:pt idx="1480">
                  <c:v>6.1257422745431001E-17</c:v>
                </c:pt>
                <c:pt idx="1481">
                  <c:v>6.1257422745431001E-17</c:v>
                </c:pt>
                <c:pt idx="1482">
                  <c:v>6.1257422745431001E-17</c:v>
                </c:pt>
                <c:pt idx="1483">
                  <c:v>6.1257422745431001E-17</c:v>
                </c:pt>
                <c:pt idx="1484">
                  <c:v>6.1257422745431001E-17</c:v>
                </c:pt>
                <c:pt idx="1485">
                  <c:v>6.1257422745431001E-17</c:v>
                </c:pt>
                <c:pt idx="1486">
                  <c:v>6.1257422745431001E-17</c:v>
                </c:pt>
                <c:pt idx="1487">
                  <c:v>6.1257422745431001E-17</c:v>
                </c:pt>
                <c:pt idx="1488">
                  <c:v>6.1257422745431001E-17</c:v>
                </c:pt>
                <c:pt idx="1489">
                  <c:v>6.1257422745431001E-17</c:v>
                </c:pt>
                <c:pt idx="1490">
                  <c:v>6.1257422745431001E-17</c:v>
                </c:pt>
                <c:pt idx="1491">
                  <c:v>6.1257422745431001E-17</c:v>
                </c:pt>
                <c:pt idx="1492">
                  <c:v>6.1257422745431001E-17</c:v>
                </c:pt>
                <c:pt idx="1493">
                  <c:v>6.1257422745431001E-17</c:v>
                </c:pt>
                <c:pt idx="1494">
                  <c:v>6.1257422745431001E-17</c:v>
                </c:pt>
                <c:pt idx="1495">
                  <c:v>6.1257422745431001E-17</c:v>
                </c:pt>
                <c:pt idx="1496">
                  <c:v>6.1257422745431001E-17</c:v>
                </c:pt>
                <c:pt idx="1497">
                  <c:v>6.1257422745431001E-17</c:v>
                </c:pt>
                <c:pt idx="1498">
                  <c:v>6.1257422745431001E-17</c:v>
                </c:pt>
                <c:pt idx="1499">
                  <c:v>6.1257422745431001E-17</c:v>
                </c:pt>
                <c:pt idx="1500">
                  <c:v>6.1257422745431001E-17</c:v>
                </c:pt>
                <c:pt idx="1501">
                  <c:v>6.1257422745431001E-17</c:v>
                </c:pt>
                <c:pt idx="1502">
                  <c:v>6.1257422745431001E-17</c:v>
                </c:pt>
                <c:pt idx="1503">
                  <c:v>6.1257422745431001E-17</c:v>
                </c:pt>
                <c:pt idx="1504">
                  <c:v>6.1257422745431001E-17</c:v>
                </c:pt>
                <c:pt idx="1505">
                  <c:v>6.1257422745431001E-17</c:v>
                </c:pt>
                <c:pt idx="1506">
                  <c:v>6.1257422745431001E-17</c:v>
                </c:pt>
                <c:pt idx="1507">
                  <c:v>6.1257422745431001E-17</c:v>
                </c:pt>
                <c:pt idx="1508">
                  <c:v>6.1257422745431001E-17</c:v>
                </c:pt>
                <c:pt idx="1509">
                  <c:v>6.1257422745431001E-17</c:v>
                </c:pt>
                <c:pt idx="1510">
                  <c:v>6.1257422745431001E-17</c:v>
                </c:pt>
                <c:pt idx="1511">
                  <c:v>6.1257422745431001E-17</c:v>
                </c:pt>
                <c:pt idx="1512">
                  <c:v>6.1257422745431001E-17</c:v>
                </c:pt>
                <c:pt idx="1513">
                  <c:v>6.1257422745431001E-17</c:v>
                </c:pt>
                <c:pt idx="1514">
                  <c:v>6.1257422745431001E-17</c:v>
                </c:pt>
                <c:pt idx="1515">
                  <c:v>6.1257422745431001E-17</c:v>
                </c:pt>
                <c:pt idx="1516">
                  <c:v>6.1257422745431001E-17</c:v>
                </c:pt>
                <c:pt idx="1517">
                  <c:v>6.1257422745431001E-17</c:v>
                </c:pt>
                <c:pt idx="1518">
                  <c:v>6.1257422745431001E-17</c:v>
                </c:pt>
                <c:pt idx="1519">
                  <c:v>6.1257422745431001E-17</c:v>
                </c:pt>
                <c:pt idx="1520">
                  <c:v>6.1257422745431001E-17</c:v>
                </c:pt>
                <c:pt idx="1521">
                  <c:v>6.1257422745431001E-17</c:v>
                </c:pt>
                <c:pt idx="1522">
                  <c:v>6.1257422745431001E-17</c:v>
                </c:pt>
                <c:pt idx="1523">
                  <c:v>6.1257422745431001E-17</c:v>
                </c:pt>
                <c:pt idx="1524">
                  <c:v>6.1257422745431001E-17</c:v>
                </c:pt>
                <c:pt idx="1525">
                  <c:v>6.1257422745431001E-17</c:v>
                </c:pt>
                <c:pt idx="1526">
                  <c:v>6.1257422745431001E-17</c:v>
                </c:pt>
                <c:pt idx="1527">
                  <c:v>6.1257422745431001E-17</c:v>
                </c:pt>
                <c:pt idx="1528">
                  <c:v>6.1257422745431001E-17</c:v>
                </c:pt>
                <c:pt idx="1529">
                  <c:v>6.1257422745431001E-17</c:v>
                </c:pt>
                <c:pt idx="1530">
                  <c:v>6.1257422745431001E-17</c:v>
                </c:pt>
                <c:pt idx="1531">
                  <c:v>6.1257422745431001E-17</c:v>
                </c:pt>
                <c:pt idx="1532">
                  <c:v>6.1257422745431001E-17</c:v>
                </c:pt>
                <c:pt idx="1533">
                  <c:v>6.1257422745431001E-17</c:v>
                </c:pt>
                <c:pt idx="1534">
                  <c:v>6.1257422745431001E-17</c:v>
                </c:pt>
                <c:pt idx="1535">
                  <c:v>6.1257422745431001E-17</c:v>
                </c:pt>
                <c:pt idx="1536">
                  <c:v>6.1257422745431001E-17</c:v>
                </c:pt>
                <c:pt idx="1537">
                  <c:v>6.1257422745431001E-17</c:v>
                </c:pt>
                <c:pt idx="1538">
                  <c:v>6.1257422745431001E-17</c:v>
                </c:pt>
                <c:pt idx="1539">
                  <c:v>6.1257422745431001E-17</c:v>
                </c:pt>
                <c:pt idx="1540">
                  <c:v>6.1257422745431001E-17</c:v>
                </c:pt>
                <c:pt idx="1541">
                  <c:v>6.1257422745431001E-17</c:v>
                </c:pt>
                <c:pt idx="1542">
                  <c:v>6.1257422745431001E-17</c:v>
                </c:pt>
                <c:pt idx="1543">
                  <c:v>6.1257422745431001E-17</c:v>
                </c:pt>
                <c:pt idx="1544">
                  <c:v>6.1257422745431001E-17</c:v>
                </c:pt>
                <c:pt idx="1545">
                  <c:v>6.1257422745431001E-17</c:v>
                </c:pt>
                <c:pt idx="1546">
                  <c:v>6.1257422745431001E-17</c:v>
                </c:pt>
                <c:pt idx="1547">
                  <c:v>6.1257422745431001E-17</c:v>
                </c:pt>
                <c:pt idx="1548">
                  <c:v>6.1257422745431001E-17</c:v>
                </c:pt>
                <c:pt idx="1549">
                  <c:v>6.1257422745431001E-17</c:v>
                </c:pt>
                <c:pt idx="1550">
                  <c:v>6.1257422745431001E-17</c:v>
                </c:pt>
                <c:pt idx="1551">
                  <c:v>6.1257422745431001E-17</c:v>
                </c:pt>
                <c:pt idx="1552">
                  <c:v>6.1257422745431001E-17</c:v>
                </c:pt>
                <c:pt idx="1553">
                  <c:v>6.1257422745431001E-17</c:v>
                </c:pt>
                <c:pt idx="1554">
                  <c:v>6.1257422745431001E-17</c:v>
                </c:pt>
                <c:pt idx="1555">
                  <c:v>6.1257422745431001E-17</c:v>
                </c:pt>
                <c:pt idx="1556">
                  <c:v>6.1257422745431001E-17</c:v>
                </c:pt>
                <c:pt idx="1557">
                  <c:v>6.1257422745431001E-17</c:v>
                </c:pt>
                <c:pt idx="1558">
                  <c:v>6.1257422745431001E-17</c:v>
                </c:pt>
                <c:pt idx="1559">
                  <c:v>6.1257422745431001E-17</c:v>
                </c:pt>
                <c:pt idx="1560">
                  <c:v>6.1257422745431001E-17</c:v>
                </c:pt>
                <c:pt idx="1561">
                  <c:v>6.1257422745431001E-17</c:v>
                </c:pt>
                <c:pt idx="1562">
                  <c:v>6.1257422745431001E-17</c:v>
                </c:pt>
                <c:pt idx="1563">
                  <c:v>6.1257422745431001E-17</c:v>
                </c:pt>
                <c:pt idx="1564">
                  <c:v>6.1257422745431001E-17</c:v>
                </c:pt>
                <c:pt idx="1565">
                  <c:v>6.1257422745431001E-17</c:v>
                </c:pt>
                <c:pt idx="1566">
                  <c:v>6.1257422745431001E-17</c:v>
                </c:pt>
                <c:pt idx="1567">
                  <c:v>6.1257422745431001E-17</c:v>
                </c:pt>
                <c:pt idx="1568">
                  <c:v>6.1257422745431001E-17</c:v>
                </c:pt>
                <c:pt idx="1569">
                  <c:v>6.1257422745431001E-17</c:v>
                </c:pt>
                <c:pt idx="1570">
                  <c:v>6.1257422745431001E-17</c:v>
                </c:pt>
                <c:pt idx="1571">
                  <c:v>6.1257422745431001E-17</c:v>
                </c:pt>
                <c:pt idx="1572">
                  <c:v>6.1257422745431001E-17</c:v>
                </c:pt>
                <c:pt idx="1573">
                  <c:v>6.1257422745431001E-17</c:v>
                </c:pt>
                <c:pt idx="1574">
                  <c:v>6.1257422745431001E-17</c:v>
                </c:pt>
                <c:pt idx="1575">
                  <c:v>6.1257422745431001E-17</c:v>
                </c:pt>
                <c:pt idx="1576">
                  <c:v>6.1257422745431001E-17</c:v>
                </c:pt>
                <c:pt idx="1577">
                  <c:v>6.1257422745431001E-17</c:v>
                </c:pt>
                <c:pt idx="1578">
                  <c:v>6.1257422745431001E-17</c:v>
                </c:pt>
                <c:pt idx="1579">
                  <c:v>6.1257422745431001E-17</c:v>
                </c:pt>
                <c:pt idx="1580">
                  <c:v>6.1257422745431001E-17</c:v>
                </c:pt>
                <c:pt idx="1581">
                  <c:v>6.1257422745431001E-17</c:v>
                </c:pt>
                <c:pt idx="1582">
                  <c:v>6.1257422745431001E-17</c:v>
                </c:pt>
                <c:pt idx="1583">
                  <c:v>6.1257422745431001E-17</c:v>
                </c:pt>
                <c:pt idx="1584">
                  <c:v>6.1257422745431001E-17</c:v>
                </c:pt>
                <c:pt idx="1585">
                  <c:v>6.1257422745431001E-17</c:v>
                </c:pt>
                <c:pt idx="1586">
                  <c:v>6.1257422745431001E-17</c:v>
                </c:pt>
                <c:pt idx="1587">
                  <c:v>6.1257422745431001E-17</c:v>
                </c:pt>
                <c:pt idx="1588">
                  <c:v>6.1257422745431001E-17</c:v>
                </c:pt>
                <c:pt idx="1589">
                  <c:v>6.1257422745431001E-17</c:v>
                </c:pt>
                <c:pt idx="1590">
                  <c:v>6.1257422745431001E-17</c:v>
                </c:pt>
                <c:pt idx="1591">
                  <c:v>6.1257422745431001E-17</c:v>
                </c:pt>
                <c:pt idx="1592">
                  <c:v>6.1257422745431001E-17</c:v>
                </c:pt>
                <c:pt idx="1593">
                  <c:v>6.1257422745431001E-17</c:v>
                </c:pt>
                <c:pt idx="1594">
                  <c:v>6.1257422745431001E-17</c:v>
                </c:pt>
                <c:pt idx="1595">
                  <c:v>6.1257422745431001E-17</c:v>
                </c:pt>
                <c:pt idx="1596">
                  <c:v>6.1257422745431001E-17</c:v>
                </c:pt>
                <c:pt idx="1597">
                  <c:v>6.1257422745431001E-17</c:v>
                </c:pt>
                <c:pt idx="1598">
                  <c:v>6.1257422745431001E-17</c:v>
                </c:pt>
                <c:pt idx="1599">
                  <c:v>6.1257422745431001E-17</c:v>
                </c:pt>
                <c:pt idx="1600">
                  <c:v>6.1257422745431001E-17</c:v>
                </c:pt>
                <c:pt idx="1601">
                  <c:v>6.1257422745431001E-17</c:v>
                </c:pt>
                <c:pt idx="1602">
                  <c:v>6.1257422745431001E-17</c:v>
                </c:pt>
                <c:pt idx="1603">
                  <c:v>6.1257422745431001E-17</c:v>
                </c:pt>
                <c:pt idx="1604">
                  <c:v>6.1257422745431001E-17</c:v>
                </c:pt>
                <c:pt idx="1605">
                  <c:v>6.1257422745431001E-17</c:v>
                </c:pt>
                <c:pt idx="1606">
                  <c:v>6.1257422745431001E-17</c:v>
                </c:pt>
                <c:pt idx="1607">
                  <c:v>6.1257422745431001E-17</c:v>
                </c:pt>
                <c:pt idx="1608">
                  <c:v>6.1257422745431001E-17</c:v>
                </c:pt>
                <c:pt idx="1609">
                  <c:v>6.1257422745431001E-17</c:v>
                </c:pt>
                <c:pt idx="1610">
                  <c:v>6.1257422745431001E-17</c:v>
                </c:pt>
                <c:pt idx="1611">
                  <c:v>6.1257422745431001E-17</c:v>
                </c:pt>
                <c:pt idx="1612">
                  <c:v>6.1257422745431001E-17</c:v>
                </c:pt>
                <c:pt idx="1613">
                  <c:v>6.1257422745431001E-17</c:v>
                </c:pt>
                <c:pt idx="1614">
                  <c:v>6.1257422745431001E-17</c:v>
                </c:pt>
                <c:pt idx="1615">
                  <c:v>6.1257422745431001E-17</c:v>
                </c:pt>
                <c:pt idx="1616">
                  <c:v>6.1257422745431001E-17</c:v>
                </c:pt>
                <c:pt idx="1617">
                  <c:v>6.1257422745431001E-17</c:v>
                </c:pt>
                <c:pt idx="1618">
                  <c:v>6.1257422745431001E-17</c:v>
                </c:pt>
                <c:pt idx="1619">
                  <c:v>6.1257422745431001E-17</c:v>
                </c:pt>
                <c:pt idx="1620">
                  <c:v>6.1257422745431001E-17</c:v>
                </c:pt>
                <c:pt idx="1621">
                  <c:v>6.1257422745431001E-17</c:v>
                </c:pt>
                <c:pt idx="1622">
                  <c:v>6.1257422745431001E-17</c:v>
                </c:pt>
                <c:pt idx="1623">
                  <c:v>6.1257422745431001E-17</c:v>
                </c:pt>
                <c:pt idx="1624">
                  <c:v>6.1257422745431001E-17</c:v>
                </c:pt>
                <c:pt idx="1625">
                  <c:v>6.1257422745431001E-17</c:v>
                </c:pt>
                <c:pt idx="1626">
                  <c:v>6.1257422745431001E-17</c:v>
                </c:pt>
                <c:pt idx="1627">
                  <c:v>6.1257422745431001E-17</c:v>
                </c:pt>
                <c:pt idx="1628">
                  <c:v>6.1257422745431001E-17</c:v>
                </c:pt>
                <c:pt idx="1629">
                  <c:v>6.1257422745431001E-17</c:v>
                </c:pt>
                <c:pt idx="1630">
                  <c:v>6.1257422745431001E-17</c:v>
                </c:pt>
                <c:pt idx="1631">
                  <c:v>6.1257422745431001E-17</c:v>
                </c:pt>
                <c:pt idx="1632">
                  <c:v>6.1257422745431001E-17</c:v>
                </c:pt>
                <c:pt idx="1633">
                  <c:v>6.1257422745431001E-17</c:v>
                </c:pt>
                <c:pt idx="1634">
                  <c:v>6.1257422745431001E-17</c:v>
                </c:pt>
                <c:pt idx="1635">
                  <c:v>6.1257422745431001E-17</c:v>
                </c:pt>
                <c:pt idx="1636">
                  <c:v>6.1257422745431001E-17</c:v>
                </c:pt>
                <c:pt idx="1637">
                  <c:v>6.1257422745431001E-17</c:v>
                </c:pt>
                <c:pt idx="1638">
                  <c:v>6.1257422745431001E-17</c:v>
                </c:pt>
                <c:pt idx="1639">
                  <c:v>6.1257422745431001E-17</c:v>
                </c:pt>
                <c:pt idx="1640">
                  <c:v>6.1257422745431001E-17</c:v>
                </c:pt>
                <c:pt idx="1641">
                  <c:v>6.1257422745431001E-17</c:v>
                </c:pt>
                <c:pt idx="1642">
                  <c:v>6.1257422745431001E-17</c:v>
                </c:pt>
                <c:pt idx="1643">
                  <c:v>6.1257422745431001E-17</c:v>
                </c:pt>
                <c:pt idx="1644">
                  <c:v>6.1257422745431001E-17</c:v>
                </c:pt>
                <c:pt idx="1645">
                  <c:v>6.1257422745431001E-17</c:v>
                </c:pt>
                <c:pt idx="1646">
                  <c:v>6.1257422745431001E-17</c:v>
                </c:pt>
                <c:pt idx="1647">
                  <c:v>6.1257422745431001E-17</c:v>
                </c:pt>
                <c:pt idx="1648">
                  <c:v>6.1257422745431001E-17</c:v>
                </c:pt>
                <c:pt idx="1649">
                  <c:v>6.1257422745431001E-17</c:v>
                </c:pt>
                <c:pt idx="1650">
                  <c:v>6.1257422745431001E-17</c:v>
                </c:pt>
                <c:pt idx="1651">
                  <c:v>6.1257422745431001E-17</c:v>
                </c:pt>
                <c:pt idx="1652">
                  <c:v>6.1257422745431001E-17</c:v>
                </c:pt>
                <c:pt idx="1653">
                  <c:v>6.1257422745431001E-17</c:v>
                </c:pt>
                <c:pt idx="1654">
                  <c:v>6.1257422745431001E-17</c:v>
                </c:pt>
                <c:pt idx="1655">
                  <c:v>6.1257422745431001E-17</c:v>
                </c:pt>
                <c:pt idx="1656">
                  <c:v>6.1257422745431001E-17</c:v>
                </c:pt>
                <c:pt idx="1657">
                  <c:v>6.1257422745431001E-17</c:v>
                </c:pt>
                <c:pt idx="1658">
                  <c:v>6.1257422745431001E-17</c:v>
                </c:pt>
                <c:pt idx="1659">
                  <c:v>6.1257422745431001E-17</c:v>
                </c:pt>
                <c:pt idx="1660">
                  <c:v>6.1257422745431001E-17</c:v>
                </c:pt>
                <c:pt idx="1661">
                  <c:v>6.1257422745431001E-17</c:v>
                </c:pt>
                <c:pt idx="1662">
                  <c:v>6.1257422745431001E-17</c:v>
                </c:pt>
                <c:pt idx="1663">
                  <c:v>6.1257422745431001E-17</c:v>
                </c:pt>
                <c:pt idx="1664">
                  <c:v>6.1257422745431001E-17</c:v>
                </c:pt>
                <c:pt idx="1665">
                  <c:v>6.1257422745431001E-17</c:v>
                </c:pt>
                <c:pt idx="1666">
                  <c:v>6.1257422745431001E-17</c:v>
                </c:pt>
                <c:pt idx="1667">
                  <c:v>6.1257422745431001E-17</c:v>
                </c:pt>
                <c:pt idx="1668">
                  <c:v>6.1257422745431001E-17</c:v>
                </c:pt>
                <c:pt idx="1669">
                  <c:v>6.1257422745431001E-17</c:v>
                </c:pt>
                <c:pt idx="1670">
                  <c:v>6.1257422745431001E-17</c:v>
                </c:pt>
                <c:pt idx="1671">
                  <c:v>6.1257422745431001E-17</c:v>
                </c:pt>
                <c:pt idx="1672">
                  <c:v>6.1257422745431001E-17</c:v>
                </c:pt>
                <c:pt idx="1673">
                  <c:v>6.1257422745431001E-17</c:v>
                </c:pt>
                <c:pt idx="1674">
                  <c:v>6.1257422745431001E-17</c:v>
                </c:pt>
                <c:pt idx="1675">
                  <c:v>6.1257422745431001E-17</c:v>
                </c:pt>
                <c:pt idx="1676">
                  <c:v>6.1257422745431001E-17</c:v>
                </c:pt>
                <c:pt idx="1677">
                  <c:v>6.1257422745431001E-17</c:v>
                </c:pt>
                <c:pt idx="1678">
                  <c:v>6.1257422745431001E-17</c:v>
                </c:pt>
                <c:pt idx="1679">
                  <c:v>6.1257422745431001E-17</c:v>
                </c:pt>
                <c:pt idx="1680">
                  <c:v>6.1257422745431001E-17</c:v>
                </c:pt>
                <c:pt idx="1681">
                  <c:v>6.1257422745431001E-17</c:v>
                </c:pt>
                <c:pt idx="1682">
                  <c:v>6.1257422745431001E-17</c:v>
                </c:pt>
                <c:pt idx="1683">
                  <c:v>6.1257422745431001E-17</c:v>
                </c:pt>
                <c:pt idx="1684">
                  <c:v>6.1257422745431001E-17</c:v>
                </c:pt>
                <c:pt idx="1685">
                  <c:v>6.1257422745431001E-17</c:v>
                </c:pt>
                <c:pt idx="1686">
                  <c:v>6.1257422745431001E-17</c:v>
                </c:pt>
                <c:pt idx="1687">
                  <c:v>6.1257422745431001E-17</c:v>
                </c:pt>
                <c:pt idx="1688">
                  <c:v>6.1257422745431001E-17</c:v>
                </c:pt>
                <c:pt idx="1689">
                  <c:v>6.1257422745431001E-17</c:v>
                </c:pt>
                <c:pt idx="1690">
                  <c:v>6.1257422745431001E-17</c:v>
                </c:pt>
                <c:pt idx="1691">
                  <c:v>6.1257422745431001E-17</c:v>
                </c:pt>
                <c:pt idx="1692">
                  <c:v>6.1257422745431001E-17</c:v>
                </c:pt>
                <c:pt idx="1693">
                  <c:v>6.1257422745431001E-17</c:v>
                </c:pt>
                <c:pt idx="1694">
                  <c:v>6.1257422745431001E-17</c:v>
                </c:pt>
                <c:pt idx="1695">
                  <c:v>6.1257422745431001E-17</c:v>
                </c:pt>
                <c:pt idx="1696">
                  <c:v>6.1257422745431001E-17</c:v>
                </c:pt>
                <c:pt idx="1697">
                  <c:v>6.1257422745431001E-17</c:v>
                </c:pt>
                <c:pt idx="1698">
                  <c:v>6.1257422745431001E-17</c:v>
                </c:pt>
                <c:pt idx="1699">
                  <c:v>6.1257422745431001E-17</c:v>
                </c:pt>
                <c:pt idx="1700">
                  <c:v>6.1257422745431001E-17</c:v>
                </c:pt>
                <c:pt idx="1701">
                  <c:v>6.1257422745431001E-17</c:v>
                </c:pt>
                <c:pt idx="1702">
                  <c:v>6.1257422745431001E-17</c:v>
                </c:pt>
                <c:pt idx="1703">
                  <c:v>6.1257422745431001E-17</c:v>
                </c:pt>
                <c:pt idx="1704">
                  <c:v>6.1257422745431001E-17</c:v>
                </c:pt>
                <c:pt idx="1705">
                  <c:v>6.1257422745431001E-17</c:v>
                </c:pt>
                <c:pt idx="1706">
                  <c:v>6.1257422745431001E-17</c:v>
                </c:pt>
                <c:pt idx="1707">
                  <c:v>6.1257422745431001E-17</c:v>
                </c:pt>
                <c:pt idx="1708">
                  <c:v>6.1257422745431001E-17</c:v>
                </c:pt>
                <c:pt idx="1709">
                  <c:v>6.1257422745431001E-17</c:v>
                </c:pt>
                <c:pt idx="1710">
                  <c:v>6.1257422745431001E-17</c:v>
                </c:pt>
                <c:pt idx="1711">
                  <c:v>6.1257422745431001E-17</c:v>
                </c:pt>
                <c:pt idx="1712">
                  <c:v>6.1257422745431001E-17</c:v>
                </c:pt>
                <c:pt idx="1713">
                  <c:v>6.1257422745431001E-17</c:v>
                </c:pt>
                <c:pt idx="1714">
                  <c:v>6.1257422745431001E-17</c:v>
                </c:pt>
                <c:pt idx="1715">
                  <c:v>6.1257422745431001E-17</c:v>
                </c:pt>
                <c:pt idx="1716">
                  <c:v>6.1257422745431001E-17</c:v>
                </c:pt>
                <c:pt idx="1717">
                  <c:v>6.1257422745431001E-17</c:v>
                </c:pt>
                <c:pt idx="1718">
                  <c:v>6.1257422745431001E-17</c:v>
                </c:pt>
                <c:pt idx="1719">
                  <c:v>6.1257422745431001E-17</c:v>
                </c:pt>
                <c:pt idx="1720">
                  <c:v>6.1257422745431001E-17</c:v>
                </c:pt>
                <c:pt idx="1721">
                  <c:v>6.1257422745431001E-17</c:v>
                </c:pt>
                <c:pt idx="1722">
                  <c:v>6.1257422745431001E-17</c:v>
                </c:pt>
                <c:pt idx="1723">
                  <c:v>6.1257422745431001E-17</c:v>
                </c:pt>
                <c:pt idx="1724">
                  <c:v>6.1257422745431001E-17</c:v>
                </c:pt>
                <c:pt idx="1725">
                  <c:v>6.1257422745431001E-17</c:v>
                </c:pt>
                <c:pt idx="1726">
                  <c:v>6.1257422745431001E-17</c:v>
                </c:pt>
                <c:pt idx="1727">
                  <c:v>6.1257422745431001E-17</c:v>
                </c:pt>
                <c:pt idx="1728">
                  <c:v>6.1257422745431001E-17</c:v>
                </c:pt>
                <c:pt idx="1729">
                  <c:v>6.1257422745431001E-17</c:v>
                </c:pt>
                <c:pt idx="1730">
                  <c:v>6.1257422745431001E-17</c:v>
                </c:pt>
                <c:pt idx="1731">
                  <c:v>6.1257422745431001E-17</c:v>
                </c:pt>
                <c:pt idx="1732">
                  <c:v>6.1257422745431001E-17</c:v>
                </c:pt>
                <c:pt idx="1733">
                  <c:v>6.1257422745431001E-17</c:v>
                </c:pt>
                <c:pt idx="1734">
                  <c:v>6.1257422745431001E-17</c:v>
                </c:pt>
                <c:pt idx="1735">
                  <c:v>6.1257422745431001E-17</c:v>
                </c:pt>
                <c:pt idx="1736">
                  <c:v>6.1257422745431001E-17</c:v>
                </c:pt>
                <c:pt idx="1737">
                  <c:v>6.1257422745431001E-17</c:v>
                </c:pt>
                <c:pt idx="1738">
                  <c:v>6.1257422745431001E-17</c:v>
                </c:pt>
                <c:pt idx="1739">
                  <c:v>6.1257422745431001E-17</c:v>
                </c:pt>
                <c:pt idx="1740">
                  <c:v>6.1257422745431001E-17</c:v>
                </c:pt>
                <c:pt idx="1741">
                  <c:v>6.1257422745431001E-17</c:v>
                </c:pt>
                <c:pt idx="1742">
                  <c:v>6.1257422745431001E-17</c:v>
                </c:pt>
                <c:pt idx="1743">
                  <c:v>6.1257422745431001E-17</c:v>
                </c:pt>
                <c:pt idx="1744">
                  <c:v>6.1257422745431001E-17</c:v>
                </c:pt>
                <c:pt idx="1745">
                  <c:v>6.1257422745431001E-17</c:v>
                </c:pt>
                <c:pt idx="1746">
                  <c:v>6.1257422745431001E-17</c:v>
                </c:pt>
                <c:pt idx="1747">
                  <c:v>6.1257422745431001E-17</c:v>
                </c:pt>
                <c:pt idx="1748">
                  <c:v>6.1257422745431001E-17</c:v>
                </c:pt>
                <c:pt idx="1749">
                  <c:v>6.1257422745431001E-17</c:v>
                </c:pt>
                <c:pt idx="1750">
                  <c:v>6.1257422745431001E-17</c:v>
                </c:pt>
                <c:pt idx="1751">
                  <c:v>6.1257422745431001E-17</c:v>
                </c:pt>
                <c:pt idx="1752">
                  <c:v>6.1257422745431001E-17</c:v>
                </c:pt>
                <c:pt idx="1753">
                  <c:v>6.1257422745431001E-17</c:v>
                </c:pt>
                <c:pt idx="1754">
                  <c:v>6.1257422745431001E-17</c:v>
                </c:pt>
                <c:pt idx="1755">
                  <c:v>6.1257422745431001E-17</c:v>
                </c:pt>
                <c:pt idx="1756">
                  <c:v>6.1257422745431001E-17</c:v>
                </c:pt>
                <c:pt idx="1757">
                  <c:v>6.1257422745431001E-17</c:v>
                </c:pt>
                <c:pt idx="1758">
                  <c:v>6.1257422745431001E-17</c:v>
                </c:pt>
                <c:pt idx="1759">
                  <c:v>6.1257422745431001E-17</c:v>
                </c:pt>
                <c:pt idx="1760">
                  <c:v>6.1257422745431001E-17</c:v>
                </c:pt>
                <c:pt idx="1761">
                  <c:v>6.1257422745431001E-17</c:v>
                </c:pt>
                <c:pt idx="1762">
                  <c:v>6.1257422745431001E-17</c:v>
                </c:pt>
                <c:pt idx="1763">
                  <c:v>6.1257422745431001E-17</c:v>
                </c:pt>
                <c:pt idx="1764">
                  <c:v>6.1257422745431001E-17</c:v>
                </c:pt>
                <c:pt idx="1765">
                  <c:v>6.1257422745431001E-17</c:v>
                </c:pt>
                <c:pt idx="1766">
                  <c:v>6.1257422745431001E-17</c:v>
                </c:pt>
                <c:pt idx="1767">
                  <c:v>6.1257422745431001E-17</c:v>
                </c:pt>
                <c:pt idx="1768">
                  <c:v>6.1257422745431001E-17</c:v>
                </c:pt>
                <c:pt idx="1769">
                  <c:v>6.1257422745431001E-17</c:v>
                </c:pt>
                <c:pt idx="1770">
                  <c:v>6.1257422745431001E-17</c:v>
                </c:pt>
                <c:pt idx="1771">
                  <c:v>6.1257422745431001E-17</c:v>
                </c:pt>
                <c:pt idx="1772">
                  <c:v>6.1257422745431001E-17</c:v>
                </c:pt>
                <c:pt idx="1773">
                  <c:v>6.1257422745431001E-17</c:v>
                </c:pt>
                <c:pt idx="1774">
                  <c:v>6.1257422745431001E-17</c:v>
                </c:pt>
                <c:pt idx="1775">
                  <c:v>6.1257422745431001E-17</c:v>
                </c:pt>
                <c:pt idx="1776">
                  <c:v>6.1257422745431001E-17</c:v>
                </c:pt>
                <c:pt idx="1777">
                  <c:v>6.1257422745431001E-17</c:v>
                </c:pt>
                <c:pt idx="1778">
                  <c:v>6.1257422745431001E-17</c:v>
                </c:pt>
                <c:pt idx="1779">
                  <c:v>6.1257422745431001E-17</c:v>
                </c:pt>
                <c:pt idx="1780">
                  <c:v>6.1257422745431001E-17</c:v>
                </c:pt>
                <c:pt idx="1781">
                  <c:v>6.1257422745431001E-17</c:v>
                </c:pt>
                <c:pt idx="1782">
                  <c:v>6.1257422745431001E-17</c:v>
                </c:pt>
                <c:pt idx="1783">
                  <c:v>6.1257422745431001E-17</c:v>
                </c:pt>
                <c:pt idx="1784">
                  <c:v>6.1257422745431001E-17</c:v>
                </c:pt>
                <c:pt idx="1785">
                  <c:v>6.1257422745431001E-17</c:v>
                </c:pt>
                <c:pt idx="1786">
                  <c:v>6.1257422745431001E-17</c:v>
                </c:pt>
                <c:pt idx="1787">
                  <c:v>6.1257422745431001E-17</c:v>
                </c:pt>
                <c:pt idx="1788">
                  <c:v>6.1257422745431001E-17</c:v>
                </c:pt>
                <c:pt idx="1789">
                  <c:v>6.1257422745431001E-17</c:v>
                </c:pt>
                <c:pt idx="1790">
                  <c:v>6.1257422745431001E-17</c:v>
                </c:pt>
                <c:pt idx="1791">
                  <c:v>6.1257422745431001E-17</c:v>
                </c:pt>
                <c:pt idx="1792">
                  <c:v>6.1257422745431001E-17</c:v>
                </c:pt>
                <c:pt idx="1793">
                  <c:v>6.1257422745431001E-17</c:v>
                </c:pt>
                <c:pt idx="1794">
                  <c:v>6.1257422745431001E-17</c:v>
                </c:pt>
                <c:pt idx="1795">
                  <c:v>6.1257422745431001E-17</c:v>
                </c:pt>
                <c:pt idx="1796">
                  <c:v>6.1257422745431001E-17</c:v>
                </c:pt>
                <c:pt idx="1797">
                  <c:v>6.1257422745431001E-17</c:v>
                </c:pt>
                <c:pt idx="1798">
                  <c:v>6.1257422745431001E-17</c:v>
                </c:pt>
                <c:pt idx="1799">
                  <c:v>6.1257422745431001E-17</c:v>
                </c:pt>
                <c:pt idx="1800">
                  <c:v>6.1257422745431001E-17</c:v>
                </c:pt>
                <c:pt idx="1801">
                  <c:v>6.1257422745431001E-17</c:v>
                </c:pt>
                <c:pt idx="1802">
                  <c:v>6.1257422745431001E-17</c:v>
                </c:pt>
                <c:pt idx="1803">
                  <c:v>6.1257422745431001E-17</c:v>
                </c:pt>
                <c:pt idx="1804">
                  <c:v>6.1257422745431001E-17</c:v>
                </c:pt>
                <c:pt idx="1805">
                  <c:v>6.1257422745431001E-17</c:v>
                </c:pt>
                <c:pt idx="1806">
                  <c:v>6.1257422745431001E-17</c:v>
                </c:pt>
                <c:pt idx="1807">
                  <c:v>6.1257422745431001E-17</c:v>
                </c:pt>
                <c:pt idx="1808">
                  <c:v>6.1257422745431001E-17</c:v>
                </c:pt>
                <c:pt idx="1809">
                  <c:v>6.1257422745431001E-17</c:v>
                </c:pt>
                <c:pt idx="1810">
                  <c:v>6.1257422745431001E-17</c:v>
                </c:pt>
                <c:pt idx="1811">
                  <c:v>6.1257422745431001E-17</c:v>
                </c:pt>
                <c:pt idx="1812">
                  <c:v>6.1257422745431001E-17</c:v>
                </c:pt>
                <c:pt idx="1813">
                  <c:v>6.1257422745431001E-17</c:v>
                </c:pt>
                <c:pt idx="1814">
                  <c:v>6.1257422745431001E-17</c:v>
                </c:pt>
                <c:pt idx="1815">
                  <c:v>6.1257422745431001E-17</c:v>
                </c:pt>
                <c:pt idx="1816">
                  <c:v>6.1257422745431001E-17</c:v>
                </c:pt>
                <c:pt idx="1817">
                  <c:v>6.1257422745431001E-17</c:v>
                </c:pt>
                <c:pt idx="1818">
                  <c:v>6.1257422745431001E-17</c:v>
                </c:pt>
                <c:pt idx="1819">
                  <c:v>6.1257422745431001E-17</c:v>
                </c:pt>
                <c:pt idx="1820">
                  <c:v>6.1257422745431001E-17</c:v>
                </c:pt>
                <c:pt idx="1821">
                  <c:v>6.1257422745431001E-17</c:v>
                </c:pt>
                <c:pt idx="1822">
                  <c:v>6.1257422745431001E-17</c:v>
                </c:pt>
                <c:pt idx="1823">
                  <c:v>6.1257422745431001E-17</c:v>
                </c:pt>
                <c:pt idx="1824">
                  <c:v>6.1257422745431001E-17</c:v>
                </c:pt>
                <c:pt idx="1825">
                  <c:v>6.1257422745431001E-17</c:v>
                </c:pt>
                <c:pt idx="1826">
                  <c:v>6.1257422745431001E-17</c:v>
                </c:pt>
                <c:pt idx="1827">
                  <c:v>6.1257422745431001E-17</c:v>
                </c:pt>
                <c:pt idx="1828">
                  <c:v>6.1257422745431001E-17</c:v>
                </c:pt>
                <c:pt idx="1829">
                  <c:v>6.1257422745431001E-17</c:v>
                </c:pt>
                <c:pt idx="1830">
                  <c:v>6.1257422745431001E-17</c:v>
                </c:pt>
                <c:pt idx="1831">
                  <c:v>6.1257422745431001E-17</c:v>
                </c:pt>
                <c:pt idx="1832">
                  <c:v>6.1257422745431001E-17</c:v>
                </c:pt>
                <c:pt idx="1833">
                  <c:v>6.1257422745431001E-17</c:v>
                </c:pt>
                <c:pt idx="1834">
                  <c:v>6.1257422745431001E-17</c:v>
                </c:pt>
                <c:pt idx="1835">
                  <c:v>6.1257422745431001E-17</c:v>
                </c:pt>
                <c:pt idx="1836">
                  <c:v>6.1257422745431001E-17</c:v>
                </c:pt>
                <c:pt idx="1837">
                  <c:v>6.1257422745431001E-17</c:v>
                </c:pt>
                <c:pt idx="1838">
                  <c:v>6.1257422745431001E-17</c:v>
                </c:pt>
                <c:pt idx="1839">
                  <c:v>6.1257422745431001E-17</c:v>
                </c:pt>
                <c:pt idx="1840">
                  <c:v>6.1257422745431001E-17</c:v>
                </c:pt>
                <c:pt idx="1841">
                  <c:v>6.1257422745431001E-17</c:v>
                </c:pt>
                <c:pt idx="1842">
                  <c:v>6.1257422745431001E-17</c:v>
                </c:pt>
                <c:pt idx="1843">
                  <c:v>6.1257422745431001E-17</c:v>
                </c:pt>
                <c:pt idx="1844">
                  <c:v>6.1257422745431001E-17</c:v>
                </c:pt>
                <c:pt idx="1845">
                  <c:v>6.1257422745431001E-17</c:v>
                </c:pt>
                <c:pt idx="1846">
                  <c:v>6.1257422745431001E-17</c:v>
                </c:pt>
                <c:pt idx="1847">
                  <c:v>6.1257422745431001E-17</c:v>
                </c:pt>
                <c:pt idx="1848">
                  <c:v>6.1257422745431001E-17</c:v>
                </c:pt>
                <c:pt idx="1849">
                  <c:v>6.1257422745431001E-17</c:v>
                </c:pt>
                <c:pt idx="1850">
                  <c:v>6.1257422745431001E-17</c:v>
                </c:pt>
                <c:pt idx="1851">
                  <c:v>6.1257422745431001E-17</c:v>
                </c:pt>
                <c:pt idx="1852">
                  <c:v>6.1257422745431001E-17</c:v>
                </c:pt>
                <c:pt idx="1853">
                  <c:v>6.1257422745431001E-17</c:v>
                </c:pt>
                <c:pt idx="1854">
                  <c:v>6.1257422745431001E-17</c:v>
                </c:pt>
                <c:pt idx="1855">
                  <c:v>6.1257422745431001E-17</c:v>
                </c:pt>
                <c:pt idx="1856">
                  <c:v>6.1257422745431001E-17</c:v>
                </c:pt>
                <c:pt idx="1857">
                  <c:v>6.1257422745431001E-17</c:v>
                </c:pt>
                <c:pt idx="1858">
                  <c:v>6.1257422745431001E-17</c:v>
                </c:pt>
                <c:pt idx="1859">
                  <c:v>6.1257422745431001E-17</c:v>
                </c:pt>
                <c:pt idx="1860">
                  <c:v>6.1257422745431001E-17</c:v>
                </c:pt>
                <c:pt idx="1861">
                  <c:v>6.1257422745431001E-17</c:v>
                </c:pt>
                <c:pt idx="1862">
                  <c:v>6.1257422745431001E-17</c:v>
                </c:pt>
                <c:pt idx="1863">
                  <c:v>6.1257422745431001E-17</c:v>
                </c:pt>
                <c:pt idx="1864">
                  <c:v>6.1257422745431001E-17</c:v>
                </c:pt>
                <c:pt idx="1865">
                  <c:v>6.1257422745431001E-17</c:v>
                </c:pt>
                <c:pt idx="1866">
                  <c:v>6.1257422745431001E-17</c:v>
                </c:pt>
                <c:pt idx="1867">
                  <c:v>6.1257422745431001E-17</c:v>
                </c:pt>
                <c:pt idx="1868">
                  <c:v>6.1257422745431001E-17</c:v>
                </c:pt>
                <c:pt idx="1869">
                  <c:v>6.1257422745431001E-17</c:v>
                </c:pt>
                <c:pt idx="1870">
                  <c:v>6.1257422745431001E-17</c:v>
                </c:pt>
                <c:pt idx="1871">
                  <c:v>6.1257422745431001E-17</c:v>
                </c:pt>
                <c:pt idx="1872">
                  <c:v>6.1257422745431001E-17</c:v>
                </c:pt>
                <c:pt idx="1873">
                  <c:v>6.1257422745431001E-17</c:v>
                </c:pt>
                <c:pt idx="1874">
                  <c:v>6.1257422745431001E-17</c:v>
                </c:pt>
                <c:pt idx="1875">
                  <c:v>6.1257422745431001E-17</c:v>
                </c:pt>
                <c:pt idx="1876">
                  <c:v>6.1257422745431001E-17</c:v>
                </c:pt>
                <c:pt idx="1877">
                  <c:v>6.1257422745431001E-17</c:v>
                </c:pt>
                <c:pt idx="1878">
                  <c:v>6.1257422745431001E-17</c:v>
                </c:pt>
                <c:pt idx="1879">
                  <c:v>6.1257422745431001E-17</c:v>
                </c:pt>
                <c:pt idx="1880">
                  <c:v>6.1257422745431001E-17</c:v>
                </c:pt>
                <c:pt idx="1881">
                  <c:v>6.1257422745431001E-17</c:v>
                </c:pt>
                <c:pt idx="1882">
                  <c:v>6.1257422745431001E-17</c:v>
                </c:pt>
                <c:pt idx="1883">
                  <c:v>6.1257422745431001E-17</c:v>
                </c:pt>
                <c:pt idx="1884">
                  <c:v>6.1257422745431001E-17</c:v>
                </c:pt>
                <c:pt idx="1885">
                  <c:v>6.1257422745431001E-17</c:v>
                </c:pt>
                <c:pt idx="1886">
                  <c:v>6.1257422745431001E-17</c:v>
                </c:pt>
                <c:pt idx="1887">
                  <c:v>6.1257422745431001E-17</c:v>
                </c:pt>
                <c:pt idx="1888">
                  <c:v>6.1257422745431001E-17</c:v>
                </c:pt>
                <c:pt idx="1889">
                  <c:v>6.1257422745431001E-17</c:v>
                </c:pt>
                <c:pt idx="1890">
                  <c:v>6.1257422745431001E-17</c:v>
                </c:pt>
                <c:pt idx="1891">
                  <c:v>6.1257422745431001E-17</c:v>
                </c:pt>
                <c:pt idx="1892">
                  <c:v>6.1257422745431001E-17</c:v>
                </c:pt>
                <c:pt idx="1893">
                  <c:v>6.1257422745431001E-17</c:v>
                </c:pt>
                <c:pt idx="1894">
                  <c:v>6.1257422745431001E-17</c:v>
                </c:pt>
                <c:pt idx="1895">
                  <c:v>6.1257422745431001E-17</c:v>
                </c:pt>
                <c:pt idx="1896">
                  <c:v>6.1257422745431001E-17</c:v>
                </c:pt>
                <c:pt idx="1897">
                  <c:v>6.1257422745431001E-17</c:v>
                </c:pt>
                <c:pt idx="1898">
                  <c:v>6.1257422745431001E-17</c:v>
                </c:pt>
                <c:pt idx="1899">
                  <c:v>6.1257422745431001E-17</c:v>
                </c:pt>
                <c:pt idx="1900">
                  <c:v>6.1257422745431001E-17</c:v>
                </c:pt>
                <c:pt idx="1901">
                  <c:v>6.1257422745431001E-17</c:v>
                </c:pt>
                <c:pt idx="1902">
                  <c:v>6.1257422745431001E-17</c:v>
                </c:pt>
                <c:pt idx="1903">
                  <c:v>6.1257422745431001E-17</c:v>
                </c:pt>
                <c:pt idx="1904">
                  <c:v>6.1257422745431001E-17</c:v>
                </c:pt>
                <c:pt idx="1905">
                  <c:v>6.1257422745431001E-17</c:v>
                </c:pt>
                <c:pt idx="1906">
                  <c:v>6.1257422745431001E-17</c:v>
                </c:pt>
                <c:pt idx="1907">
                  <c:v>6.1257422745431001E-17</c:v>
                </c:pt>
                <c:pt idx="1908">
                  <c:v>6.1257422745431001E-17</c:v>
                </c:pt>
                <c:pt idx="1909">
                  <c:v>6.1257422745431001E-17</c:v>
                </c:pt>
                <c:pt idx="1910">
                  <c:v>6.1257422745431001E-17</c:v>
                </c:pt>
                <c:pt idx="1911">
                  <c:v>6.1257422745431001E-17</c:v>
                </c:pt>
                <c:pt idx="1912">
                  <c:v>6.1257422745431001E-17</c:v>
                </c:pt>
                <c:pt idx="1913">
                  <c:v>6.1257422745431001E-17</c:v>
                </c:pt>
                <c:pt idx="1914">
                  <c:v>6.1257422745431001E-17</c:v>
                </c:pt>
                <c:pt idx="1915">
                  <c:v>6.1257422745431001E-17</c:v>
                </c:pt>
                <c:pt idx="1916">
                  <c:v>6.1257422745431001E-17</c:v>
                </c:pt>
                <c:pt idx="1917">
                  <c:v>6.1257422745431001E-17</c:v>
                </c:pt>
                <c:pt idx="1918">
                  <c:v>6.1257422745431001E-17</c:v>
                </c:pt>
                <c:pt idx="1919">
                  <c:v>6.1257422745431001E-17</c:v>
                </c:pt>
                <c:pt idx="1920">
                  <c:v>6.1257422745431001E-17</c:v>
                </c:pt>
                <c:pt idx="1921">
                  <c:v>6.1257422745431001E-17</c:v>
                </c:pt>
                <c:pt idx="1922">
                  <c:v>6.1257422745431001E-17</c:v>
                </c:pt>
                <c:pt idx="1923">
                  <c:v>6.1257422745431001E-17</c:v>
                </c:pt>
                <c:pt idx="1924">
                  <c:v>6.1257422745431001E-17</c:v>
                </c:pt>
                <c:pt idx="1925">
                  <c:v>6.1257422745431001E-17</c:v>
                </c:pt>
                <c:pt idx="1926">
                  <c:v>6.1257422745431001E-17</c:v>
                </c:pt>
                <c:pt idx="1927">
                  <c:v>6.1257422745431001E-17</c:v>
                </c:pt>
                <c:pt idx="1928">
                  <c:v>6.1257422745431001E-17</c:v>
                </c:pt>
                <c:pt idx="1929">
                  <c:v>6.1257422745431001E-17</c:v>
                </c:pt>
                <c:pt idx="1930">
                  <c:v>6.1257422745431001E-17</c:v>
                </c:pt>
                <c:pt idx="1931">
                  <c:v>6.1257422745431001E-17</c:v>
                </c:pt>
                <c:pt idx="1932">
                  <c:v>6.1257422745431001E-17</c:v>
                </c:pt>
                <c:pt idx="1933">
                  <c:v>6.1257422745431001E-17</c:v>
                </c:pt>
                <c:pt idx="1934">
                  <c:v>6.1257422745431001E-17</c:v>
                </c:pt>
                <c:pt idx="1935">
                  <c:v>6.1257422745431001E-17</c:v>
                </c:pt>
                <c:pt idx="1936">
                  <c:v>6.1257422745431001E-17</c:v>
                </c:pt>
                <c:pt idx="1937">
                  <c:v>6.1257422745431001E-17</c:v>
                </c:pt>
                <c:pt idx="1938">
                  <c:v>6.1257422745431001E-17</c:v>
                </c:pt>
                <c:pt idx="1939">
                  <c:v>6.1257422745431001E-17</c:v>
                </c:pt>
                <c:pt idx="1940">
                  <c:v>6.1257422745431001E-17</c:v>
                </c:pt>
                <c:pt idx="1941">
                  <c:v>6.1257422745431001E-17</c:v>
                </c:pt>
                <c:pt idx="1942">
                  <c:v>6.1257422745431001E-17</c:v>
                </c:pt>
                <c:pt idx="1943">
                  <c:v>6.1257422745431001E-17</c:v>
                </c:pt>
                <c:pt idx="1944">
                  <c:v>6.1257422745431001E-17</c:v>
                </c:pt>
                <c:pt idx="1945">
                  <c:v>6.1257422745431001E-17</c:v>
                </c:pt>
                <c:pt idx="1946">
                  <c:v>6.1257422745431001E-17</c:v>
                </c:pt>
                <c:pt idx="1947">
                  <c:v>6.1257422745431001E-17</c:v>
                </c:pt>
                <c:pt idx="1948">
                  <c:v>6.1257422745431001E-17</c:v>
                </c:pt>
                <c:pt idx="1949">
                  <c:v>6.1257422745431001E-17</c:v>
                </c:pt>
                <c:pt idx="1950">
                  <c:v>6.1257422745431001E-17</c:v>
                </c:pt>
                <c:pt idx="1951">
                  <c:v>6.1257422745431001E-17</c:v>
                </c:pt>
                <c:pt idx="1952">
                  <c:v>6.1257422745431001E-17</c:v>
                </c:pt>
                <c:pt idx="1953">
                  <c:v>6.1257422745431001E-17</c:v>
                </c:pt>
                <c:pt idx="1954">
                  <c:v>6.1257422745431001E-17</c:v>
                </c:pt>
                <c:pt idx="1955">
                  <c:v>6.1257422745431001E-17</c:v>
                </c:pt>
                <c:pt idx="1956">
                  <c:v>6.1257422745431001E-17</c:v>
                </c:pt>
                <c:pt idx="1957">
                  <c:v>6.1257422745431001E-17</c:v>
                </c:pt>
                <c:pt idx="1958">
                  <c:v>6.1257422745431001E-17</c:v>
                </c:pt>
                <c:pt idx="1959">
                  <c:v>6.1257422745431001E-17</c:v>
                </c:pt>
                <c:pt idx="1960">
                  <c:v>6.1257422745431001E-17</c:v>
                </c:pt>
                <c:pt idx="1961">
                  <c:v>6.1257422745431001E-17</c:v>
                </c:pt>
                <c:pt idx="1962">
                  <c:v>6.1257422745431001E-17</c:v>
                </c:pt>
                <c:pt idx="1963">
                  <c:v>6.1257422745431001E-17</c:v>
                </c:pt>
                <c:pt idx="1964">
                  <c:v>6.1257422745431001E-17</c:v>
                </c:pt>
                <c:pt idx="1965">
                  <c:v>6.1257422745431001E-17</c:v>
                </c:pt>
                <c:pt idx="1966">
                  <c:v>6.1257422745431001E-17</c:v>
                </c:pt>
                <c:pt idx="1967">
                  <c:v>6.1257422745431001E-17</c:v>
                </c:pt>
                <c:pt idx="1968">
                  <c:v>6.1257422745431001E-17</c:v>
                </c:pt>
                <c:pt idx="1969">
                  <c:v>6.1257422745431001E-17</c:v>
                </c:pt>
                <c:pt idx="1970">
                  <c:v>6.1257422745431001E-17</c:v>
                </c:pt>
                <c:pt idx="1971">
                  <c:v>6.1257422745431001E-17</c:v>
                </c:pt>
                <c:pt idx="1972">
                  <c:v>6.1257422745431001E-17</c:v>
                </c:pt>
                <c:pt idx="1973">
                  <c:v>6.1257422745431001E-17</c:v>
                </c:pt>
                <c:pt idx="1974">
                  <c:v>6.1257422745431001E-17</c:v>
                </c:pt>
                <c:pt idx="1975">
                  <c:v>6.1257422745431001E-17</c:v>
                </c:pt>
                <c:pt idx="1976">
                  <c:v>6.1257422745431001E-17</c:v>
                </c:pt>
                <c:pt idx="1977">
                  <c:v>6.1257422745431001E-17</c:v>
                </c:pt>
                <c:pt idx="1978">
                  <c:v>6.1257422745431001E-17</c:v>
                </c:pt>
                <c:pt idx="1979">
                  <c:v>6.1257422745431001E-17</c:v>
                </c:pt>
                <c:pt idx="1980">
                  <c:v>6.1257422745431001E-17</c:v>
                </c:pt>
                <c:pt idx="1981">
                  <c:v>6.1257422745431001E-17</c:v>
                </c:pt>
                <c:pt idx="1982">
                  <c:v>6.1257422745431001E-17</c:v>
                </c:pt>
                <c:pt idx="1983">
                  <c:v>6.1257422745431001E-17</c:v>
                </c:pt>
                <c:pt idx="1984">
                  <c:v>6.1257422745431001E-17</c:v>
                </c:pt>
                <c:pt idx="1985">
                  <c:v>6.1257422745431001E-17</c:v>
                </c:pt>
                <c:pt idx="1986">
                  <c:v>6.1257422745431001E-17</c:v>
                </c:pt>
                <c:pt idx="1987">
                  <c:v>6.1257422745431001E-17</c:v>
                </c:pt>
                <c:pt idx="1988">
                  <c:v>6.1257422745431001E-17</c:v>
                </c:pt>
                <c:pt idx="1989">
                  <c:v>6.1257422745431001E-17</c:v>
                </c:pt>
                <c:pt idx="1990">
                  <c:v>6.1257422745431001E-17</c:v>
                </c:pt>
                <c:pt idx="1991">
                  <c:v>6.1257422745431001E-17</c:v>
                </c:pt>
                <c:pt idx="1992">
                  <c:v>6.1257422745431001E-17</c:v>
                </c:pt>
                <c:pt idx="1993">
                  <c:v>6.1257422745431001E-17</c:v>
                </c:pt>
                <c:pt idx="1994">
                  <c:v>6.1257422745431001E-17</c:v>
                </c:pt>
                <c:pt idx="1995">
                  <c:v>6.1257422745431001E-17</c:v>
                </c:pt>
                <c:pt idx="1996">
                  <c:v>6.1257422745431001E-17</c:v>
                </c:pt>
                <c:pt idx="1997">
                  <c:v>6.1257422745431001E-17</c:v>
                </c:pt>
                <c:pt idx="1998">
                  <c:v>6.1257422745431001E-17</c:v>
                </c:pt>
                <c:pt idx="1999">
                  <c:v>6.1257422745431001E-17</c:v>
                </c:pt>
                <c:pt idx="2000">
                  <c:v>6.1257422745431001E-17</c:v>
                </c:pt>
                <c:pt idx="2001">
                  <c:v>6.1257422745431001E-17</c:v>
                </c:pt>
                <c:pt idx="2002">
                  <c:v>6.1257422745431001E-17</c:v>
                </c:pt>
                <c:pt idx="2003">
                  <c:v>6.1257422745431001E-17</c:v>
                </c:pt>
                <c:pt idx="2004">
                  <c:v>6.1257422745431001E-17</c:v>
                </c:pt>
                <c:pt idx="2005">
                  <c:v>6.1257422745431001E-17</c:v>
                </c:pt>
                <c:pt idx="2006">
                  <c:v>6.1257422745431001E-17</c:v>
                </c:pt>
                <c:pt idx="2007">
                  <c:v>6.1257422745431001E-17</c:v>
                </c:pt>
                <c:pt idx="2008">
                  <c:v>6.1257422745431001E-17</c:v>
                </c:pt>
                <c:pt idx="2009">
                  <c:v>6.1257422745431001E-17</c:v>
                </c:pt>
                <c:pt idx="2010">
                  <c:v>6.1257422745431001E-17</c:v>
                </c:pt>
                <c:pt idx="2011">
                  <c:v>6.1257422745431001E-17</c:v>
                </c:pt>
                <c:pt idx="2012">
                  <c:v>6.1257422745431001E-17</c:v>
                </c:pt>
                <c:pt idx="2013">
                  <c:v>6.1257422745431001E-17</c:v>
                </c:pt>
                <c:pt idx="2014">
                  <c:v>6.1257422745431001E-17</c:v>
                </c:pt>
                <c:pt idx="2015">
                  <c:v>6.1257422745431001E-17</c:v>
                </c:pt>
                <c:pt idx="2016">
                  <c:v>6.1257422745431001E-17</c:v>
                </c:pt>
                <c:pt idx="2017">
                  <c:v>6.1257422745431001E-17</c:v>
                </c:pt>
                <c:pt idx="2018">
                  <c:v>6.1257422745431001E-17</c:v>
                </c:pt>
                <c:pt idx="2019">
                  <c:v>6.1257422745431001E-17</c:v>
                </c:pt>
              </c:numCache>
            </c:numRef>
          </c:xVal>
          <c:yVal>
            <c:numRef>
              <c:f>MMI!$BV$5:$BV$2024</c:f>
              <c:numCache>
                <c:formatCode>General</c:formatCode>
                <c:ptCount val="2020"/>
                <c:pt idx="0">
                  <c:v>1</c:v>
                </c:pt>
                <c:pt idx="1">
                  <c:v>0.94862246302966435</c:v>
                </c:pt>
                <c:pt idx="2">
                  <c:v>0.89724492605932871</c:v>
                </c:pt>
                <c:pt idx="3">
                  <c:v>0.84586738908899295</c:v>
                </c:pt>
                <c:pt idx="4">
                  <c:v>0.79448985211865741</c:v>
                </c:pt>
                <c:pt idx="5">
                  <c:v>0.74311231514832177</c:v>
                </c:pt>
                <c:pt idx="6">
                  <c:v>0.69173477817798612</c:v>
                </c:pt>
                <c:pt idx="7">
                  <c:v>0.64035724120765036</c:v>
                </c:pt>
                <c:pt idx="8">
                  <c:v>0.58897970423731472</c:v>
                </c:pt>
                <c:pt idx="9">
                  <c:v>0.53760216726697918</c:v>
                </c:pt>
                <c:pt idx="10">
                  <c:v>0.48622463029664342</c:v>
                </c:pt>
                <c:pt idx="11">
                  <c:v>0.43484709332630772</c:v>
                </c:pt>
                <c:pt idx="12">
                  <c:v>0.38346955635597213</c:v>
                </c:pt>
                <c:pt idx="13">
                  <c:v>0.33209201938563654</c:v>
                </c:pt>
                <c:pt idx="14">
                  <c:v>0.28071448241530084</c:v>
                </c:pt>
                <c:pt idx="15">
                  <c:v>0.22933694544496513</c:v>
                </c:pt>
                <c:pt idx="16">
                  <c:v>0.17795940847462949</c:v>
                </c:pt>
                <c:pt idx="17">
                  <c:v>0.1265818715042939</c:v>
                </c:pt>
                <c:pt idx="18">
                  <c:v>7.5204334533958195E-2</c:v>
                </c:pt>
                <c:pt idx="19">
                  <c:v>2.3826797563622659E-2</c:v>
                </c:pt>
                <c:pt idx="20">
                  <c:v>-2.7550739406713098E-2</c:v>
                </c:pt>
                <c:pt idx="21">
                  <c:v>-7.8928276377048689E-2</c:v>
                </c:pt>
                <c:pt idx="22">
                  <c:v>-0.13030581334738445</c:v>
                </c:pt>
                <c:pt idx="23">
                  <c:v>-0.18168335031771998</c:v>
                </c:pt>
                <c:pt idx="24">
                  <c:v>-0.23306088728805574</c:v>
                </c:pt>
                <c:pt idx="25">
                  <c:v>-0.28443842425839128</c:v>
                </c:pt>
                <c:pt idx="26">
                  <c:v>-0.33581596122872703</c:v>
                </c:pt>
                <c:pt idx="27">
                  <c:v>-0.38719349819906257</c:v>
                </c:pt>
                <c:pt idx="28">
                  <c:v>-0.43857103516939833</c:v>
                </c:pt>
                <c:pt idx="29">
                  <c:v>-0.48994857213973386</c:v>
                </c:pt>
                <c:pt idx="30">
                  <c:v>-0.54132610911006962</c:v>
                </c:pt>
                <c:pt idx="31">
                  <c:v>-0.59270364608040527</c:v>
                </c:pt>
                <c:pt idx="32">
                  <c:v>-0.64408118305074102</c:v>
                </c:pt>
                <c:pt idx="33">
                  <c:v>-0.69545872002107656</c:v>
                </c:pt>
                <c:pt idx="34">
                  <c:v>-0.74683625699141232</c:v>
                </c:pt>
                <c:pt idx="35">
                  <c:v>-0.79821379396174785</c:v>
                </c:pt>
                <c:pt idx="36">
                  <c:v>-0.84959133093208361</c:v>
                </c:pt>
                <c:pt idx="37">
                  <c:v>-0.90096886790241915</c:v>
                </c:pt>
                <c:pt idx="38">
                  <c:v>-0.85976728223319887</c:v>
                </c:pt>
                <c:pt idx="39">
                  <c:v>-0.81856569656397848</c:v>
                </c:pt>
                <c:pt idx="40">
                  <c:v>-0.7773641108947581</c:v>
                </c:pt>
                <c:pt idx="41">
                  <c:v>-0.73616252522553782</c:v>
                </c:pt>
                <c:pt idx="42">
                  <c:v>-0.69496093955631755</c:v>
                </c:pt>
                <c:pt idx="43">
                  <c:v>-0.65375935388709716</c:v>
                </c:pt>
                <c:pt idx="44">
                  <c:v>-0.61255776821787666</c:v>
                </c:pt>
                <c:pt idx="45">
                  <c:v>-0.57135618254865639</c:v>
                </c:pt>
                <c:pt idx="46">
                  <c:v>-0.53015459687943611</c:v>
                </c:pt>
                <c:pt idx="47">
                  <c:v>-0.48895301121021573</c:v>
                </c:pt>
                <c:pt idx="48">
                  <c:v>-0.44775142554099534</c:v>
                </c:pt>
                <c:pt idx="49">
                  <c:v>-0.40654983987177506</c:v>
                </c:pt>
                <c:pt idx="50">
                  <c:v>-0.36534825420255479</c:v>
                </c:pt>
                <c:pt idx="51">
                  <c:v>-0.3241466685333344</c:v>
                </c:pt>
                <c:pt idx="52">
                  <c:v>-0.28294508286411402</c:v>
                </c:pt>
                <c:pt idx="53">
                  <c:v>-0.24174349719489374</c:v>
                </c:pt>
                <c:pt idx="54">
                  <c:v>-0.20054191152567341</c:v>
                </c:pt>
                <c:pt idx="55">
                  <c:v>-0.15934032585645302</c:v>
                </c:pt>
                <c:pt idx="56">
                  <c:v>-0.11813874018723275</c:v>
                </c:pt>
                <c:pt idx="57">
                  <c:v>-7.6937154518012363E-2</c:v>
                </c:pt>
                <c:pt idx="58">
                  <c:v>-3.5735568848792088E-2</c:v>
                </c:pt>
                <c:pt idx="59">
                  <c:v>5.4660168204283544E-3</c:v>
                </c:pt>
                <c:pt idx="60">
                  <c:v>4.666760248964863E-2</c:v>
                </c:pt>
                <c:pt idx="61">
                  <c:v>8.7869188158869016E-2</c:v>
                </c:pt>
                <c:pt idx="62">
                  <c:v>0.12907077382808929</c:v>
                </c:pt>
                <c:pt idx="63">
                  <c:v>0.17027235949730968</c:v>
                </c:pt>
                <c:pt idx="64">
                  <c:v>0.21147394516652998</c:v>
                </c:pt>
                <c:pt idx="65">
                  <c:v>0.25267553083575034</c:v>
                </c:pt>
                <c:pt idx="66">
                  <c:v>0.29387711650497061</c:v>
                </c:pt>
                <c:pt idx="67">
                  <c:v>0.33507870217419106</c:v>
                </c:pt>
                <c:pt idx="68">
                  <c:v>0.37628028784341133</c:v>
                </c:pt>
                <c:pt idx="69">
                  <c:v>0.41748187351263172</c:v>
                </c:pt>
                <c:pt idx="70">
                  <c:v>0.45868345918185199</c:v>
                </c:pt>
                <c:pt idx="71">
                  <c:v>0.49988504485107244</c:v>
                </c:pt>
                <c:pt idx="72">
                  <c:v>0.54108663052029271</c:v>
                </c:pt>
                <c:pt idx="73">
                  <c:v>0.5822882161895131</c:v>
                </c:pt>
                <c:pt idx="74">
                  <c:v>0.62348980185873337</c:v>
                </c:pt>
                <c:pt idx="75">
                  <c:v>0.60062464683670502</c:v>
                </c:pt>
                <c:pt idx="76">
                  <c:v>0.57775949181467678</c:v>
                </c:pt>
                <c:pt idx="77">
                  <c:v>0.55489433679264843</c:v>
                </c:pt>
                <c:pt idx="78">
                  <c:v>0.53202918177062009</c:v>
                </c:pt>
                <c:pt idx="79">
                  <c:v>0.50916402674859174</c:v>
                </c:pt>
                <c:pt idx="80">
                  <c:v>0.48629887172656344</c:v>
                </c:pt>
                <c:pt idx="81">
                  <c:v>0.46343371670453515</c:v>
                </c:pt>
                <c:pt idx="82">
                  <c:v>0.4405685616825068</c:v>
                </c:pt>
                <c:pt idx="83">
                  <c:v>0.4177034066604785</c:v>
                </c:pt>
                <c:pt idx="84">
                  <c:v>0.39483825163845021</c:v>
                </c:pt>
                <c:pt idx="85">
                  <c:v>0.37197309661642181</c:v>
                </c:pt>
                <c:pt idx="86">
                  <c:v>0.34910794159439357</c:v>
                </c:pt>
                <c:pt idx="87">
                  <c:v>0.32624278657236522</c:v>
                </c:pt>
                <c:pt idx="88">
                  <c:v>0.30337763155033692</c:v>
                </c:pt>
                <c:pt idx="89">
                  <c:v>0.28051247652830857</c:v>
                </c:pt>
                <c:pt idx="90">
                  <c:v>0.25764732150628028</c:v>
                </c:pt>
                <c:pt idx="91">
                  <c:v>0.23478216648425196</c:v>
                </c:pt>
                <c:pt idx="92">
                  <c:v>0.21191701146222364</c:v>
                </c:pt>
                <c:pt idx="93">
                  <c:v>0.18905185644019534</c:v>
                </c:pt>
                <c:pt idx="94">
                  <c:v>0.16618670141816699</c:v>
                </c:pt>
                <c:pt idx="95">
                  <c:v>0.1433215463961387</c:v>
                </c:pt>
                <c:pt idx="96">
                  <c:v>0.12045639137411038</c:v>
                </c:pt>
                <c:pt idx="97">
                  <c:v>9.7591236352082056E-2</c:v>
                </c:pt>
                <c:pt idx="98">
                  <c:v>7.4726081330053706E-2</c:v>
                </c:pt>
                <c:pt idx="99">
                  <c:v>5.186092630802544E-2</c:v>
                </c:pt>
                <c:pt idx="100">
                  <c:v>2.8995771285997063E-2</c:v>
                </c:pt>
                <c:pt idx="101">
                  <c:v>6.1306162639687967E-3</c:v>
                </c:pt>
                <c:pt idx="102">
                  <c:v>-1.6734538758059581E-2</c:v>
                </c:pt>
                <c:pt idx="103">
                  <c:v>-3.9599693780087847E-2</c:v>
                </c:pt>
                <c:pt idx="104">
                  <c:v>-6.2464848802116196E-2</c:v>
                </c:pt>
                <c:pt idx="105">
                  <c:v>-8.533000382414449E-2</c:v>
                </c:pt>
                <c:pt idx="106">
                  <c:v>-0.10819515884617284</c:v>
                </c:pt>
                <c:pt idx="107">
                  <c:v>-0.13106031386820111</c:v>
                </c:pt>
                <c:pt idx="108">
                  <c:v>-0.15392546889022948</c:v>
                </c:pt>
                <c:pt idx="109">
                  <c:v>-0.17679062391225775</c:v>
                </c:pt>
                <c:pt idx="110">
                  <c:v>-0.19965577893428613</c:v>
                </c:pt>
                <c:pt idx="111">
                  <c:v>-0.22252093395631439</c:v>
                </c:pt>
                <c:pt idx="112">
                  <c:v>-0.22252093395631442</c:v>
                </c:pt>
                <c:pt idx="113">
                  <c:v>-0.22252093395631439</c:v>
                </c:pt>
                <c:pt idx="114">
                  <c:v>-0.22252093395631439</c:v>
                </c:pt>
                <c:pt idx="115">
                  <c:v>-0.22252093395631439</c:v>
                </c:pt>
                <c:pt idx="116">
                  <c:v>-0.22252093395631442</c:v>
                </c:pt>
                <c:pt idx="117">
                  <c:v>-0.22252093395631442</c:v>
                </c:pt>
                <c:pt idx="118">
                  <c:v>-0.22252093395631439</c:v>
                </c:pt>
                <c:pt idx="119">
                  <c:v>-0.22252093395631442</c:v>
                </c:pt>
                <c:pt idx="120">
                  <c:v>-0.22252093395631445</c:v>
                </c:pt>
                <c:pt idx="121">
                  <c:v>-0.22252093395631442</c:v>
                </c:pt>
                <c:pt idx="122">
                  <c:v>-0.22252093395631442</c:v>
                </c:pt>
                <c:pt idx="123">
                  <c:v>-0.22252093395631442</c:v>
                </c:pt>
                <c:pt idx="124">
                  <c:v>-0.22252093395631445</c:v>
                </c:pt>
                <c:pt idx="125">
                  <c:v>-0.22252093395631445</c:v>
                </c:pt>
                <c:pt idx="126">
                  <c:v>-0.22252093395631442</c:v>
                </c:pt>
                <c:pt idx="127">
                  <c:v>-0.22252093395631445</c:v>
                </c:pt>
                <c:pt idx="128">
                  <c:v>-0.22252093395631445</c:v>
                </c:pt>
                <c:pt idx="129">
                  <c:v>-0.22252093395631445</c:v>
                </c:pt>
                <c:pt idx="130">
                  <c:v>-0.22252093395631445</c:v>
                </c:pt>
                <c:pt idx="131">
                  <c:v>-0.22252093395631445</c:v>
                </c:pt>
                <c:pt idx="132">
                  <c:v>-0.22252093395631445</c:v>
                </c:pt>
                <c:pt idx="133">
                  <c:v>-0.22252093395631445</c:v>
                </c:pt>
                <c:pt idx="134">
                  <c:v>-0.22252093395631445</c:v>
                </c:pt>
                <c:pt idx="135">
                  <c:v>-0.22252093395631448</c:v>
                </c:pt>
                <c:pt idx="136">
                  <c:v>-0.22252093395631445</c:v>
                </c:pt>
                <c:pt idx="137">
                  <c:v>-0.22252093395631448</c:v>
                </c:pt>
                <c:pt idx="138">
                  <c:v>-0.22252093395631448</c:v>
                </c:pt>
                <c:pt idx="139">
                  <c:v>-0.2225209339563145</c:v>
                </c:pt>
                <c:pt idx="140">
                  <c:v>-0.22252093395631448</c:v>
                </c:pt>
                <c:pt idx="141">
                  <c:v>-0.2225209339563145</c:v>
                </c:pt>
                <c:pt idx="142">
                  <c:v>-0.22252093395631448</c:v>
                </c:pt>
                <c:pt idx="143">
                  <c:v>-0.2225209339563145</c:v>
                </c:pt>
                <c:pt idx="144">
                  <c:v>-0.2225209339563145</c:v>
                </c:pt>
                <c:pt idx="145">
                  <c:v>-0.22252093395631448</c:v>
                </c:pt>
                <c:pt idx="146">
                  <c:v>-0.2225209339563145</c:v>
                </c:pt>
                <c:pt idx="147">
                  <c:v>-0.22252093395631448</c:v>
                </c:pt>
                <c:pt idx="148">
                  <c:v>-0.2225209339563145</c:v>
                </c:pt>
                <c:pt idx="149">
                  <c:v>-0.19965577893428618</c:v>
                </c:pt>
                <c:pt idx="150">
                  <c:v>-0.17679062391225786</c:v>
                </c:pt>
                <c:pt idx="151">
                  <c:v>-0.15392546889022951</c:v>
                </c:pt>
                <c:pt idx="152">
                  <c:v>-0.13106031386820122</c:v>
                </c:pt>
                <c:pt idx="153">
                  <c:v>-0.10819515884617291</c:v>
                </c:pt>
                <c:pt idx="154">
                  <c:v>-8.5330003824144546E-2</c:v>
                </c:pt>
                <c:pt idx="155">
                  <c:v>-6.2464848802116224E-2</c:v>
                </c:pt>
                <c:pt idx="156">
                  <c:v>-3.9599693780087902E-2</c:v>
                </c:pt>
                <c:pt idx="157">
                  <c:v>-1.6734538758059608E-2</c:v>
                </c:pt>
                <c:pt idx="158">
                  <c:v>6.1306162639687412E-3</c:v>
                </c:pt>
                <c:pt idx="159">
                  <c:v>2.8995771285997091E-2</c:v>
                </c:pt>
                <c:pt idx="160">
                  <c:v>5.1860926308025412E-2</c:v>
                </c:pt>
                <c:pt idx="161">
                  <c:v>7.4726081330053706E-2</c:v>
                </c:pt>
                <c:pt idx="162">
                  <c:v>9.7591236352082056E-2</c:v>
                </c:pt>
                <c:pt idx="163">
                  <c:v>0.12045639137411038</c:v>
                </c:pt>
                <c:pt idx="164">
                  <c:v>0.1433215463961387</c:v>
                </c:pt>
                <c:pt idx="165">
                  <c:v>0.16618670141816699</c:v>
                </c:pt>
                <c:pt idx="166">
                  <c:v>0.18905185644019534</c:v>
                </c:pt>
                <c:pt idx="167">
                  <c:v>0.21191701146222364</c:v>
                </c:pt>
                <c:pt idx="168">
                  <c:v>0.23478216648425199</c:v>
                </c:pt>
                <c:pt idx="169">
                  <c:v>0.25764732150628028</c:v>
                </c:pt>
                <c:pt idx="170">
                  <c:v>0.28051247652830869</c:v>
                </c:pt>
                <c:pt idx="171">
                  <c:v>0.30337763155033692</c:v>
                </c:pt>
                <c:pt idx="172">
                  <c:v>0.32624278657236533</c:v>
                </c:pt>
                <c:pt idx="173">
                  <c:v>0.34910794159439357</c:v>
                </c:pt>
                <c:pt idx="174">
                  <c:v>0.37197309661642197</c:v>
                </c:pt>
                <c:pt idx="175">
                  <c:v>0.39483825163845021</c:v>
                </c:pt>
                <c:pt idx="176">
                  <c:v>0.41770340666047862</c:v>
                </c:pt>
                <c:pt idx="177">
                  <c:v>0.44056856168250685</c:v>
                </c:pt>
                <c:pt idx="178">
                  <c:v>0.46343371670453526</c:v>
                </c:pt>
                <c:pt idx="179">
                  <c:v>0.48629887172656355</c:v>
                </c:pt>
                <c:pt idx="180">
                  <c:v>0.50916402674859185</c:v>
                </c:pt>
                <c:pt idx="181">
                  <c:v>0.5320291817706202</c:v>
                </c:pt>
                <c:pt idx="182">
                  <c:v>0.55489433679264855</c:v>
                </c:pt>
                <c:pt idx="183">
                  <c:v>0.5777594918146769</c:v>
                </c:pt>
                <c:pt idx="184">
                  <c:v>0.60062464683670513</c:v>
                </c:pt>
                <c:pt idx="185">
                  <c:v>0.62348980185873348</c:v>
                </c:pt>
                <c:pt idx="186">
                  <c:v>0.5822882161895131</c:v>
                </c:pt>
                <c:pt idx="187">
                  <c:v>0.54108663052029282</c:v>
                </c:pt>
                <c:pt idx="188">
                  <c:v>0.49988504485107244</c:v>
                </c:pt>
                <c:pt idx="189">
                  <c:v>0.4586834591818521</c:v>
                </c:pt>
                <c:pt idx="190">
                  <c:v>0.41748187351263177</c:v>
                </c:pt>
                <c:pt idx="191">
                  <c:v>0.37628028784341144</c:v>
                </c:pt>
                <c:pt idx="192">
                  <c:v>0.335078702174191</c:v>
                </c:pt>
                <c:pt idx="193">
                  <c:v>0.29387711650497073</c:v>
                </c:pt>
                <c:pt idx="194">
                  <c:v>0.25267553083575045</c:v>
                </c:pt>
                <c:pt idx="195">
                  <c:v>0.21147394516653004</c:v>
                </c:pt>
                <c:pt idx="196">
                  <c:v>0.17027235949730968</c:v>
                </c:pt>
                <c:pt idx="197">
                  <c:v>0.12907077382808935</c:v>
                </c:pt>
                <c:pt idx="198">
                  <c:v>8.7869188158869072E-2</c:v>
                </c:pt>
                <c:pt idx="199">
                  <c:v>4.6667602489648685E-2</c:v>
                </c:pt>
                <c:pt idx="200">
                  <c:v>5.4660168204282988E-3</c:v>
                </c:pt>
                <c:pt idx="201">
                  <c:v>-3.5735568848792032E-2</c:v>
                </c:pt>
                <c:pt idx="202">
                  <c:v>-7.6937154518012363E-2</c:v>
                </c:pt>
                <c:pt idx="203">
                  <c:v>-0.11813874018723269</c:v>
                </c:pt>
                <c:pt idx="204">
                  <c:v>-0.15934032585645297</c:v>
                </c:pt>
                <c:pt idx="205">
                  <c:v>-0.20054191152567336</c:v>
                </c:pt>
                <c:pt idx="206">
                  <c:v>-0.24174349719489369</c:v>
                </c:pt>
                <c:pt idx="207">
                  <c:v>-0.28294508286411413</c:v>
                </c:pt>
                <c:pt idx="208">
                  <c:v>-0.32414666853333435</c:v>
                </c:pt>
                <c:pt idx="209">
                  <c:v>-0.36534825420255479</c:v>
                </c:pt>
                <c:pt idx="210">
                  <c:v>-0.40654983987177501</c:v>
                </c:pt>
                <c:pt idx="211">
                  <c:v>-0.44775142554099545</c:v>
                </c:pt>
                <c:pt idx="212">
                  <c:v>-0.48895301121021573</c:v>
                </c:pt>
                <c:pt idx="213">
                  <c:v>-0.53015459687943611</c:v>
                </c:pt>
                <c:pt idx="214">
                  <c:v>-0.57135618254865639</c:v>
                </c:pt>
                <c:pt idx="215">
                  <c:v>-0.61255776821787677</c:v>
                </c:pt>
                <c:pt idx="216">
                  <c:v>-0.65375935388709716</c:v>
                </c:pt>
                <c:pt idx="217">
                  <c:v>-0.69496093955631755</c:v>
                </c:pt>
                <c:pt idx="218">
                  <c:v>-0.73616252522553782</c:v>
                </c:pt>
                <c:pt idx="219">
                  <c:v>-0.77736411089475821</c:v>
                </c:pt>
                <c:pt idx="220">
                  <c:v>-0.81856569656397848</c:v>
                </c:pt>
                <c:pt idx="221">
                  <c:v>-0.85976728223319887</c:v>
                </c:pt>
                <c:pt idx="222">
                  <c:v>-0.90096886790241915</c:v>
                </c:pt>
                <c:pt idx="223">
                  <c:v>-0.8495913309320835</c:v>
                </c:pt>
                <c:pt idx="224">
                  <c:v>-0.79821379396174785</c:v>
                </c:pt>
                <c:pt idx="225">
                  <c:v>-0.74683625699141221</c:v>
                </c:pt>
                <c:pt idx="226">
                  <c:v>-0.69545872002107656</c:v>
                </c:pt>
                <c:pt idx="227">
                  <c:v>-0.64408118305074091</c:v>
                </c:pt>
                <c:pt idx="228">
                  <c:v>-0.59270364608040527</c:v>
                </c:pt>
                <c:pt idx="229">
                  <c:v>-0.5413261091100694</c:v>
                </c:pt>
                <c:pt idx="230">
                  <c:v>-0.48994857213973386</c:v>
                </c:pt>
                <c:pt idx="231">
                  <c:v>-0.43857103516939827</c:v>
                </c:pt>
                <c:pt idx="232">
                  <c:v>-0.38719349819906257</c:v>
                </c:pt>
                <c:pt idx="233">
                  <c:v>-0.33581596122872687</c:v>
                </c:pt>
                <c:pt idx="234">
                  <c:v>-0.28443842425839128</c:v>
                </c:pt>
                <c:pt idx="235">
                  <c:v>-0.23306088728805568</c:v>
                </c:pt>
                <c:pt idx="236">
                  <c:v>-0.18168335031771998</c:v>
                </c:pt>
                <c:pt idx="237">
                  <c:v>-0.13030581334738428</c:v>
                </c:pt>
                <c:pt idx="238">
                  <c:v>-7.8928276377048689E-2</c:v>
                </c:pt>
                <c:pt idx="239">
                  <c:v>-2.7550739406713043E-2</c:v>
                </c:pt>
                <c:pt idx="240">
                  <c:v>2.3826797563622659E-2</c:v>
                </c:pt>
                <c:pt idx="241">
                  <c:v>7.5204334533958195E-2</c:v>
                </c:pt>
                <c:pt idx="242">
                  <c:v>0.12658187150429395</c:v>
                </c:pt>
                <c:pt idx="243">
                  <c:v>0.17795940847462949</c:v>
                </c:pt>
                <c:pt idx="244">
                  <c:v>0.2293369454449653</c:v>
                </c:pt>
                <c:pt idx="245">
                  <c:v>0.28071448241530084</c:v>
                </c:pt>
                <c:pt idx="246">
                  <c:v>0.33209201938563659</c:v>
                </c:pt>
                <c:pt idx="247">
                  <c:v>0.38346955635597213</c:v>
                </c:pt>
                <c:pt idx="248">
                  <c:v>0.43484709332630789</c:v>
                </c:pt>
                <c:pt idx="249">
                  <c:v>0.48622463029664342</c:v>
                </c:pt>
                <c:pt idx="250">
                  <c:v>0.53760216726697918</c:v>
                </c:pt>
                <c:pt idx="251">
                  <c:v>0.58897970423731472</c:v>
                </c:pt>
                <c:pt idx="252">
                  <c:v>0.64035724120765058</c:v>
                </c:pt>
                <c:pt idx="253">
                  <c:v>0.69173477817798612</c:v>
                </c:pt>
                <c:pt idx="254">
                  <c:v>0.74311231514832188</c:v>
                </c:pt>
                <c:pt idx="255">
                  <c:v>0.79448985211865741</c:v>
                </c:pt>
                <c:pt idx="256">
                  <c:v>0.84586738908899317</c:v>
                </c:pt>
                <c:pt idx="257">
                  <c:v>0.89724492605932871</c:v>
                </c:pt>
                <c:pt idx="258">
                  <c:v>0.94862246302966446</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numCache>
            </c:numRef>
          </c:yVal>
          <c:smooth val="0"/>
          <c:extLst>
            <c:ext xmlns:c16="http://schemas.microsoft.com/office/drawing/2014/chart" uri="{C3380CC4-5D6E-409C-BE32-E72D297353CC}">
              <c16:uniqueId val="{00000044-A8C7-401F-8271-EA5750DD99E8}"/>
            </c:ext>
          </c:extLst>
        </c:ser>
        <c:ser>
          <c:idx val="9"/>
          <c:order val="9"/>
          <c:tx>
            <c:strRef>
              <c:f>MMI!$CC$5:$CC$1003</c:f>
              <c:strCache>
                <c:ptCount val="99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strCache>
            </c:strRef>
          </c:tx>
          <c:spPr>
            <a:ln w="28575">
              <a:noFill/>
            </a:ln>
            <a:effectLst/>
          </c:spPr>
          <c:marker>
            <c:symbol val="none"/>
          </c:marker>
          <c:dLbls>
            <c:dLbl>
              <c:idx val="0"/>
              <c:tx>
                <c:rich>
                  <a:bodyPr/>
                  <a:lstStyle/>
                  <a:p>
                    <a:fld id="{7368D5D0-C5C6-4758-9E1F-874B4DE727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A8C7-401F-8271-EA5750DD99E8}"/>
                </c:ext>
              </c:extLst>
            </c:dLbl>
            <c:dLbl>
              <c:idx val="1"/>
              <c:tx>
                <c:rich>
                  <a:bodyPr/>
                  <a:lstStyle/>
                  <a:p>
                    <a:fld id="{6469BCA9-80BC-4130-8B0D-B37BB0CFEE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A8C7-401F-8271-EA5750DD99E8}"/>
                </c:ext>
              </c:extLst>
            </c:dLbl>
            <c:dLbl>
              <c:idx val="2"/>
              <c:tx>
                <c:rich>
                  <a:bodyPr/>
                  <a:lstStyle/>
                  <a:p>
                    <a:fld id="{32CDD85D-3FCB-476F-9233-F0A7EA7FA4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A8C7-401F-8271-EA5750DD99E8}"/>
                </c:ext>
              </c:extLst>
            </c:dLbl>
            <c:dLbl>
              <c:idx val="3"/>
              <c:tx>
                <c:rich>
                  <a:bodyPr/>
                  <a:lstStyle/>
                  <a:p>
                    <a:fld id="{DA7C322C-4C80-4E18-92D9-E221A99406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A8C7-401F-8271-EA5750DD99E8}"/>
                </c:ext>
              </c:extLst>
            </c:dLbl>
            <c:dLbl>
              <c:idx val="4"/>
              <c:tx>
                <c:rich>
                  <a:bodyPr/>
                  <a:lstStyle/>
                  <a:p>
                    <a:fld id="{A48F6BF2-FFD7-44E7-A0BA-90E98D3F9D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A8C7-401F-8271-EA5750DD99E8}"/>
                </c:ext>
              </c:extLst>
            </c:dLbl>
            <c:dLbl>
              <c:idx val="5"/>
              <c:tx>
                <c:rich>
                  <a:bodyPr/>
                  <a:lstStyle/>
                  <a:p>
                    <a:fld id="{8D132F25-7E1E-40A2-9840-28A0DCA963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A8C7-401F-8271-EA5750DD99E8}"/>
                </c:ext>
              </c:extLst>
            </c:dLbl>
            <c:dLbl>
              <c:idx val="6"/>
              <c:tx>
                <c:rich>
                  <a:bodyPr/>
                  <a:lstStyle/>
                  <a:p>
                    <a:fld id="{728DDC05-E29D-4FC6-AF7C-2011424D63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A8C7-401F-8271-EA5750DD99E8}"/>
                </c:ext>
              </c:extLst>
            </c:dLbl>
            <c:dLbl>
              <c:idx val="7"/>
              <c:tx>
                <c:rich>
                  <a:bodyPr/>
                  <a:lstStyle/>
                  <a:p>
                    <a:fld id="{D07967F5-3ACC-4463-9C3E-A923800FBA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A8C7-401F-8271-EA5750DD99E8}"/>
                </c:ext>
              </c:extLst>
            </c:dLbl>
            <c:dLbl>
              <c:idx val="8"/>
              <c:tx>
                <c:rich>
                  <a:bodyPr/>
                  <a:lstStyle/>
                  <a:p>
                    <a:fld id="{7A17E355-B90B-4BC8-9198-BC36F17CE1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A8C7-401F-8271-EA5750DD99E8}"/>
                </c:ext>
              </c:extLst>
            </c:dLbl>
            <c:dLbl>
              <c:idx val="9"/>
              <c:tx>
                <c:rich>
                  <a:bodyPr/>
                  <a:lstStyle/>
                  <a:p>
                    <a:fld id="{52A3F040-4959-47C5-9AB3-C39F4A49DA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A8C7-401F-8271-EA5750DD99E8}"/>
                </c:ext>
              </c:extLst>
            </c:dLbl>
            <c:dLbl>
              <c:idx val="10"/>
              <c:tx>
                <c:rich>
                  <a:bodyPr/>
                  <a:lstStyle/>
                  <a:p>
                    <a:fld id="{ABCA2373-B83D-45C0-8DBF-F4FE36C50B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A8C7-401F-8271-EA5750DD99E8}"/>
                </c:ext>
              </c:extLst>
            </c:dLbl>
            <c:dLbl>
              <c:idx val="11"/>
              <c:tx>
                <c:rich>
                  <a:bodyPr/>
                  <a:lstStyle/>
                  <a:p>
                    <a:fld id="{E04C79BF-EDAB-4C4D-83FC-21BAAEC7D5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A8C7-401F-8271-EA5750DD99E8}"/>
                </c:ext>
              </c:extLst>
            </c:dLbl>
            <c:dLbl>
              <c:idx val="12"/>
              <c:tx>
                <c:rich>
                  <a:bodyPr/>
                  <a:lstStyle/>
                  <a:p>
                    <a:fld id="{8CEA06B5-4935-4DB9-9CB3-939FB6A837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A8C7-401F-8271-EA5750DD99E8}"/>
                </c:ext>
              </c:extLst>
            </c:dLbl>
            <c:dLbl>
              <c:idx val="13"/>
              <c:tx>
                <c:rich>
                  <a:bodyPr/>
                  <a:lstStyle/>
                  <a:p>
                    <a:fld id="{989A620E-806C-4BCC-B2FA-25D817F06A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A8C7-401F-8271-EA5750DD99E8}"/>
                </c:ext>
              </c:extLst>
            </c:dLbl>
            <c:dLbl>
              <c:idx val="14"/>
              <c:tx>
                <c:rich>
                  <a:bodyPr/>
                  <a:lstStyle/>
                  <a:p>
                    <a:fld id="{39ED7EA3-166F-433F-8468-AA71EBD5C1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A8C7-401F-8271-EA5750DD99E8}"/>
                </c:ext>
              </c:extLst>
            </c:dLbl>
            <c:dLbl>
              <c:idx val="15"/>
              <c:tx>
                <c:rich>
                  <a:bodyPr/>
                  <a:lstStyle/>
                  <a:p>
                    <a:fld id="{8AD24855-57B4-454B-BC98-670DE868F3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A8C7-401F-8271-EA5750DD99E8}"/>
                </c:ext>
              </c:extLst>
            </c:dLbl>
            <c:dLbl>
              <c:idx val="16"/>
              <c:tx>
                <c:rich>
                  <a:bodyPr/>
                  <a:lstStyle/>
                  <a:p>
                    <a:fld id="{EA05F051-1154-41BE-8AB5-A3F2F97D7E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A8C7-401F-8271-EA5750DD99E8}"/>
                </c:ext>
              </c:extLst>
            </c:dLbl>
            <c:dLbl>
              <c:idx val="17"/>
              <c:tx>
                <c:rich>
                  <a:bodyPr/>
                  <a:lstStyle/>
                  <a:p>
                    <a:fld id="{F1835004-25C6-472C-A93D-081CC2C39B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A8C7-401F-8271-EA5750DD99E8}"/>
                </c:ext>
              </c:extLst>
            </c:dLbl>
            <c:dLbl>
              <c:idx val="18"/>
              <c:tx>
                <c:rich>
                  <a:bodyPr/>
                  <a:lstStyle/>
                  <a:p>
                    <a:fld id="{5C9B402C-5D00-44C4-A057-779679CEC4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A8C7-401F-8271-EA5750DD99E8}"/>
                </c:ext>
              </c:extLst>
            </c:dLbl>
            <c:dLbl>
              <c:idx val="19"/>
              <c:tx>
                <c:rich>
                  <a:bodyPr/>
                  <a:lstStyle/>
                  <a:p>
                    <a:fld id="{EE5F3E73-E218-4080-B037-FF6199C6D0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A8C7-401F-8271-EA5750DD99E8}"/>
                </c:ext>
              </c:extLst>
            </c:dLbl>
            <c:dLbl>
              <c:idx val="20"/>
              <c:tx>
                <c:rich>
                  <a:bodyPr/>
                  <a:lstStyle/>
                  <a:p>
                    <a:fld id="{55F40C33-509B-448B-9CCE-D49E0AF2FE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A8C7-401F-8271-EA5750DD99E8}"/>
                </c:ext>
              </c:extLst>
            </c:dLbl>
            <c:dLbl>
              <c:idx val="21"/>
              <c:tx>
                <c:rich>
                  <a:bodyPr/>
                  <a:lstStyle/>
                  <a:p>
                    <a:fld id="{926510BF-8A9C-4845-B20B-AA2A675893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A8C7-401F-8271-EA5750DD99E8}"/>
                </c:ext>
              </c:extLst>
            </c:dLbl>
            <c:dLbl>
              <c:idx val="22"/>
              <c:tx>
                <c:rich>
                  <a:bodyPr/>
                  <a:lstStyle/>
                  <a:p>
                    <a:fld id="{8AE241FD-967E-4AD4-AEE4-71A5930AD1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A8C7-401F-8271-EA5750DD99E8}"/>
                </c:ext>
              </c:extLst>
            </c:dLbl>
            <c:dLbl>
              <c:idx val="23"/>
              <c:tx>
                <c:rich>
                  <a:bodyPr/>
                  <a:lstStyle/>
                  <a:p>
                    <a:fld id="{2DE978C2-A17F-4FA2-A60C-1DB5480947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A8C7-401F-8271-EA5750DD99E8}"/>
                </c:ext>
              </c:extLst>
            </c:dLbl>
            <c:dLbl>
              <c:idx val="24"/>
              <c:tx>
                <c:rich>
                  <a:bodyPr/>
                  <a:lstStyle/>
                  <a:p>
                    <a:fld id="{D64B8FCA-EE36-4438-8476-FE83D1B381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A8C7-401F-8271-EA5750DD99E8}"/>
                </c:ext>
              </c:extLst>
            </c:dLbl>
            <c:dLbl>
              <c:idx val="25"/>
              <c:tx>
                <c:rich>
                  <a:bodyPr/>
                  <a:lstStyle/>
                  <a:p>
                    <a:fld id="{4A24BD83-97EC-4E9F-94AF-96EC075DF9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A8C7-401F-8271-EA5750DD99E8}"/>
                </c:ext>
              </c:extLst>
            </c:dLbl>
            <c:dLbl>
              <c:idx val="26"/>
              <c:tx>
                <c:rich>
                  <a:bodyPr/>
                  <a:lstStyle/>
                  <a:p>
                    <a:fld id="{F780D05F-49B6-4DE1-B6B8-8A6B14424B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A8C7-401F-8271-EA5750DD99E8}"/>
                </c:ext>
              </c:extLst>
            </c:dLbl>
            <c:dLbl>
              <c:idx val="27"/>
              <c:tx>
                <c:rich>
                  <a:bodyPr/>
                  <a:lstStyle/>
                  <a:p>
                    <a:fld id="{5744FA21-BA45-45D9-BB35-12DEC24E48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A8C7-401F-8271-EA5750DD99E8}"/>
                </c:ext>
              </c:extLst>
            </c:dLbl>
            <c:dLbl>
              <c:idx val="28"/>
              <c:tx>
                <c:rich>
                  <a:bodyPr/>
                  <a:lstStyle/>
                  <a:p>
                    <a:fld id="{E2FDC6F3-9197-4D54-853F-9FFBABECB5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A8C7-401F-8271-EA5750DD99E8}"/>
                </c:ext>
              </c:extLst>
            </c:dLbl>
            <c:dLbl>
              <c:idx val="29"/>
              <c:tx>
                <c:rich>
                  <a:bodyPr/>
                  <a:lstStyle/>
                  <a:p>
                    <a:fld id="{B6AAEE05-2EF6-4C0D-8B4E-BC61202ED7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A8C7-401F-8271-EA5750DD99E8}"/>
                </c:ext>
              </c:extLst>
            </c:dLbl>
            <c:dLbl>
              <c:idx val="30"/>
              <c:tx>
                <c:rich>
                  <a:bodyPr/>
                  <a:lstStyle/>
                  <a:p>
                    <a:fld id="{DA75A222-55EF-4CD4-8BE5-48489A8E57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A8C7-401F-8271-EA5750DD99E8}"/>
                </c:ext>
              </c:extLst>
            </c:dLbl>
            <c:dLbl>
              <c:idx val="31"/>
              <c:tx>
                <c:rich>
                  <a:bodyPr/>
                  <a:lstStyle/>
                  <a:p>
                    <a:fld id="{BA6C136D-8533-4AAC-A2FD-783F4E22EA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A8C7-401F-8271-EA5750DD99E8}"/>
                </c:ext>
              </c:extLst>
            </c:dLbl>
            <c:dLbl>
              <c:idx val="32"/>
              <c:tx>
                <c:rich>
                  <a:bodyPr/>
                  <a:lstStyle/>
                  <a:p>
                    <a:fld id="{504E6932-7F8D-4EF4-B8D0-1579BABAF5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A8C7-401F-8271-EA5750DD99E8}"/>
                </c:ext>
              </c:extLst>
            </c:dLbl>
            <c:dLbl>
              <c:idx val="33"/>
              <c:tx>
                <c:rich>
                  <a:bodyPr/>
                  <a:lstStyle/>
                  <a:p>
                    <a:fld id="{36E6EFA9-AE3E-4C58-A6DC-A2280BAACD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A8C7-401F-8271-EA5750DD99E8}"/>
                </c:ext>
              </c:extLst>
            </c:dLbl>
            <c:dLbl>
              <c:idx val="34"/>
              <c:tx>
                <c:rich>
                  <a:bodyPr/>
                  <a:lstStyle/>
                  <a:p>
                    <a:fld id="{355F4F73-AF04-47E4-B38B-A4168D56D9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A8C7-401F-8271-EA5750DD99E8}"/>
                </c:ext>
              </c:extLst>
            </c:dLbl>
            <c:dLbl>
              <c:idx val="35"/>
              <c:tx>
                <c:rich>
                  <a:bodyPr/>
                  <a:lstStyle/>
                  <a:p>
                    <a:fld id="{C39ED6E5-7B4B-4672-9524-83847EDA35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A8C7-401F-8271-EA5750DD99E8}"/>
                </c:ext>
              </c:extLst>
            </c:dLbl>
            <c:dLbl>
              <c:idx val="36"/>
              <c:tx>
                <c:rich>
                  <a:bodyPr/>
                  <a:lstStyle/>
                  <a:p>
                    <a:fld id="{E11D76C5-A53F-4690-836A-958F368E27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A8C7-401F-8271-EA5750DD99E8}"/>
                </c:ext>
              </c:extLst>
            </c:dLbl>
            <c:dLbl>
              <c:idx val="37"/>
              <c:tx>
                <c:rich>
                  <a:bodyPr/>
                  <a:lstStyle/>
                  <a:p>
                    <a:fld id="{E64A54CF-A0BD-4841-B8C5-8337453B57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A8C7-401F-8271-EA5750DD99E8}"/>
                </c:ext>
              </c:extLst>
            </c:dLbl>
            <c:dLbl>
              <c:idx val="38"/>
              <c:tx>
                <c:rich>
                  <a:bodyPr/>
                  <a:lstStyle/>
                  <a:p>
                    <a:fld id="{152444EA-9C29-44F6-8FC1-319BFC0D79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A8C7-401F-8271-EA5750DD99E8}"/>
                </c:ext>
              </c:extLst>
            </c:dLbl>
            <c:dLbl>
              <c:idx val="39"/>
              <c:tx>
                <c:rich>
                  <a:bodyPr/>
                  <a:lstStyle/>
                  <a:p>
                    <a:fld id="{AC0E38F1-68C9-4E95-B3EA-B287571D3D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A8C7-401F-8271-EA5750DD99E8}"/>
                </c:ext>
              </c:extLst>
            </c:dLbl>
            <c:dLbl>
              <c:idx val="40"/>
              <c:tx>
                <c:rich>
                  <a:bodyPr/>
                  <a:lstStyle/>
                  <a:p>
                    <a:fld id="{FFC7C4EF-311B-4427-B874-ACF88A0ED1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A8C7-401F-8271-EA5750DD99E8}"/>
                </c:ext>
              </c:extLst>
            </c:dLbl>
            <c:dLbl>
              <c:idx val="41"/>
              <c:tx>
                <c:rich>
                  <a:bodyPr/>
                  <a:lstStyle/>
                  <a:p>
                    <a:fld id="{60B6ACB9-C55A-4152-8599-C76BA1854B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A8C7-401F-8271-EA5750DD99E8}"/>
                </c:ext>
              </c:extLst>
            </c:dLbl>
            <c:dLbl>
              <c:idx val="42"/>
              <c:tx>
                <c:rich>
                  <a:bodyPr/>
                  <a:lstStyle/>
                  <a:p>
                    <a:fld id="{3F31DA27-A0F1-42E0-9A41-9859C8250B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A8C7-401F-8271-EA5750DD99E8}"/>
                </c:ext>
              </c:extLst>
            </c:dLbl>
            <c:dLbl>
              <c:idx val="43"/>
              <c:tx>
                <c:rich>
                  <a:bodyPr/>
                  <a:lstStyle/>
                  <a:p>
                    <a:fld id="{A339E093-48F5-4F70-A2DC-B2E1311759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A8C7-401F-8271-EA5750DD99E8}"/>
                </c:ext>
              </c:extLst>
            </c:dLbl>
            <c:dLbl>
              <c:idx val="44"/>
              <c:tx>
                <c:rich>
                  <a:bodyPr/>
                  <a:lstStyle/>
                  <a:p>
                    <a:fld id="{FE29684A-6AE1-46A7-9C78-6154AB574B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A8C7-401F-8271-EA5750DD99E8}"/>
                </c:ext>
              </c:extLst>
            </c:dLbl>
            <c:dLbl>
              <c:idx val="45"/>
              <c:tx>
                <c:rich>
                  <a:bodyPr/>
                  <a:lstStyle/>
                  <a:p>
                    <a:fld id="{BFD1892F-53A9-4190-A5B4-F4F52C5C7A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A8C7-401F-8271-EA5750DD99E8}"/>
                </c:ext>
              </c:extLst>
            </c:dLbl>
            <c:dLbl>
              <c:idx val="46"/>
              <c:tx>
                <c:rich>
                  <a:bodyPr/>
                  <a:lstStyle/>
                  <a:p>
                    <a:fld id="{5D7C5DC9-CF0C-4478-9A7F-82581A6BDA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A8C7-401F-8271-EA5750DD99E8}"/>
                </c:ext>
              </c:extLst>
            </c:dLbl>
            <c:dLbl>
              <c:idx val="47"/>
              <c:tx>
                <c:rich>
                  <a:bodyPr/>
                  <a:lstStyle/>
                  <a:p>
                    <a:fld id="{EC51D6CC-1333-405F-B030-06A5A830F1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A8C7-401F-8271-EA5750DD99E8}"/>
                </c:ext>
              </c:extLst>
            </c:dLbl>
            <c:dLbl>
              <c:idx val="48"/>
              <c:tx>
                <c:rich>
                  <a:bodyPr/>
                  <a:lstStyle/>
                  <a:p>
                    <a:fld id="{B227B181-9C24-413F-A226-261624FB0F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A8C7-401F-8271-EA5750DD99E8}"/>
                </c:ext>
              </c:extLst>
            </c:dLbl>
            <c:dLbl>
              <c:idx val="49"/>
              <c:tx>
                <c:rich>
                  <a:bodyPr/>
                  <a:lstStyle/>
                  <a:p>
                    <a:fld id="{A4A39754-8598-4478-8E37-F87534D158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A8C7-401F-8271-EA5750DD99E8}"/>
                </c:ext>
              </c:extLst>
            </c:dLbl>
            <c:dLbl>
              <c:idx val="50"/>
              <c:tx>
                <c:rich>
                  <a:bodyPr/>
                  <a:lstStyle/>
                  <a:p>
                    <a:fld id="{B181401A-2AA7-4C6C-967E-5AF63C7F08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A8C7-401F-8271-EA5750DD99E8}"/>
                </c:ext>
              </c:extLst>
            </c:dLbl>
            <c:dLbl>
              <c:idx val="51"/>
              <c:tx>
                <c:rich>
                  <a:bodyPr/>
                  <a:lstStyle/>
                  <a:p>
                    <a:fld id="{309F4B2F-908D-443E-B010-5B6F6747C0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A8C7-401F-8271-EA5750DD99E8}"/>
                </c:ext>
              </c:extLst>
            </c:dLbl>
            <c:dLbl>
              <c:idx val="52"/>
              <c:tx>
                <c:rich>
                  <a:bodyPr/>
                  <a:lstStyle/>
                  <a:p>
                    <a:fld id="{23B8122A-8992-468D-905D-FF0F93EFD8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A8C7-401F-8271-EA5750DD99E8}"/>
                </c:ext>
              </c:extLst>
            </c:dLbl>
            <c:dLbl>
              <c:idx val="53"/>
              <c:tx>
                <c:rich>
                  <a:bodyPr/>
                  <a:lstStyle/>
                  <a:p>
                    <a:fld id="{D89B2CBD-EF0F-4877-A0E1-0F49456F46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A8C7-401F-8271-EA5750DD99E8}"/>
                </c:ext>
              </c:extLst>
            </c:dLbl>
            <c:dLbl>
              <c:idx val="54"/>
              <c:tx>
                <c:rich>
                  <a:bodyPr/>
                  <a:lstStyle/>
                  <a:p>
                    <a:fld id="{C9468208-B9F7-4988-89D1-DA8537A77E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A8C7-401F-8271-EA5750DD99E8}"/>
                </c:ext>
              </c:extLst>
            </c:dLbl>
            <c:dLbl>
              <c:idx val="55"/>
              <c:tx>
                <c:rich>
                  <a:bodyPr/>
                  <a:lstStyle/>
                  <a:p>
                    <a:fld id="{27F87216-B84C-44EE-9396-204BB0ED58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A8C7-401F-8271-EA5750DD99E8}"/>
                </c:ext>
              </c:extLst>
            </c:dLbl>
            <c:dLbl>
              <c:idx val="56"/>
              <c:tx>
                <c:rich>
                  <a:bodyPr/>
                  <a:lstStyle/>
                  <a:p>
                    <a:fld id="{B93B2207-0D18-4451-8C47-0DCEF2F716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A8C7-401F-8271-EA5750DD99E8}"/>
                </c:ext>
              </c:extLst>
            </c:dLbl>
            <c:dLbl>
              <c:idx val="57"/>
              <c:tx>
                <c:rich>
                  <a:bodyPr/>
                  <a:lstStyle/>
                  <a:p>
                    <a:fld id="{496A5BF6-4B43-4CEB-B0F1-1F492F82DB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A8C7-401F-8271-EA5750DD99E8}"/>
                </c:ext>
              </c:extLst>
            </c:dLbl>
            <c:dLbl>
              <c:idx val="58"/>
              <c:tx>
                <c:rich>
                  <a:bodyPr/>
                  <a:lstStyle/>
                  <a:p>
                    <a:fld id="{BAC2FC35-3449-489B-AC8A-A56C2D0A37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A8C7-401F-8271-EA5750DD99E8}"/>
                </c:ext>
              </c:extLst>
            </c:dLbl>
            <c:dLbl>
              <c:idx val="59"/>
              <c:tx>
                <c:rich>
                  <a:bodyPr/>
                  <a:lstStyle/>
                  <a:p>
                    <a:fld id="{CC29AEA3-1BC3-4AF8-943B-8A666F1DB1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A8C7-401F-8271-EA5750DD99E8}"/>
                </c:ext>
              </c:extLst>
            </c:dLbl>
            <c:dLbl>
              <c:idx val="60"/>
              <c:tx>
                <c:rich>
                  <a:bodyPr/>
                  <a:lstStyle/>
                  <a:p>
                    <a:fld id="{86204592-76BF-4EC4-AB95-42513E1293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A8C7-401F-8271-EA5750DD99E8}"/>
                </c:ext>
              </c:extLst>
            </c:dLbl>
            <c:dLbl>
              <c:idx val="61"/>
              <c:tx>
                <c:rich>
                  <a:bodyPr/>
                  <a:lstStyle/>
                  <a:p>
                    <a:fld id="{E9CB5A27-14D6-4C11-9CFA-77196D86C6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A8C7-401F-8271-EA5750DD99E8}"/>
                </c:ext>
              </c:extLst>
            </c:dLbl>
            <c:dLbl>
              <c:idx val="62"/>
              <c:tx>
                <c:rich>
                  <a:bodyPr/>
                  <a:lstStyle/>
                  <a:p>
                    <a:fld id="{AD02477B-BB95-4D74-A01D-A0D3525DAB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A8C7-401F-8271-EA5750DD99E8}"/>
                </c:ext>
              </c:extLst>
            </c:dLbl>
            <c:dLbl>
              <c:idx val="63"/>
              <c:tx>
                <c:rich>
                  <a:bodyPr/>
                  <a:lstStyle/>
                  <a:p>
                    <a:fld id="{E9A1B3A4-D278-4ECD-BACF-37D58159FB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A8C7-401F-8271-EA5750DD99E8}"/>
                </c:ext>
              </c:extLst>
            </c:dLbl>
            <c:dLbl>
              <c:idx val="64"/>
              <c:tx>
                <c:rich>
                  <a:bodyPr/>
                  <a:lstStyle/>
                  <a:p>
                    <a:fld id="{7D37DADB-D735-4309-95D8-9AA9667D98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A8C7-401F-8271-EA5750DD99E8}"/>
                </c:ext>
              </c:extLst>
            </c:dLbl>
            <c:dLbl>
              <c:idx val="65"/>
              <c:tx>
                <c:rich>
                  <a:bodyPr/>
                  <a:lstStyle/>
                  <a:p>
                    <a:fld id="{8034EEE6-58C0-443C-9FCC-6D9F5537EC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A8C7-401F-8271-EA5750DD99E8}"/>
                </c:ext>
              </c:extLst>
            </c:dLbl>
            <c:dLbl>
              <c:idx val="66"/>
              <c:tx>
                <c:rich>
                  <a:bodyPr/>
                  <a:lstStyle/>
                  <a:p>
                    <a:fld id="{9930613D-32E4-4C0B-96E5-19D7156020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A8C7-401F-8271-EA5750DD99E8}"/>
                </c:ext>
              </c:extLst>
            </c:dLbl>
            <c:dLbl>
              <c:idx val="67"/>
              <c:tx>
                <c:rich>
                  <a:bodyPr/>
                  <a:lstStyle/>
                  <a:p>
                    <a:fld id="{2E99F2D9-CF87-4346-85D1-FB04D183D2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A8C7-401F-8271-EA5750DD99E8}"/>
                </c:ext>
              </c:extLst>
            </c:dLbl>
            <c:dLbl>
              <c:idx val="68"/>
              <c:tx>
                <c:rich>
                  <a:bodyPr/>
                  <a:lstStyle/>
                  <a:p>
                    <a:fld id="{49B7185B-4090-4FE1-8A26-D49B4716A0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A8C7-401F-8271-EA5750DD99E8}"/>
                </c:ext>
              </c:extLst>
            </c:dLbl>
            <c:dLbl>
              <c:idx val="69"/>
              <c:tx>
                <c:rich>
                  <a:bodyPr/>
                  <a:lstStyle/>
                  <a:p>
                    <a:fld id="{0DB60951-7F43-4BBE-969F-81BC8B2081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A8C7-401F-8271-EA5750DD99E8}"/>
                </c:ext>
              </c:extLst>
            </c:dLbl>
            <c:dLbl>
              <c:idx val="70"/>
              <c:tx>
                <c:rich>
                  <a:bodyPr/>
                  <a:lstStyle/>
                  <a:p>
                    <a:fld id="{2630967D-9AF2-45A1-8FB7-61E2C85D2C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A8C7-401F-8271-EA5750DD99E8}"/>
                </c:ext>
              </c:extLst>
            </c:dLbl>
            <c:dLbl>
              <c:idx val="71"/>
              <c:tx>
                <c:rich>
                  <a:bodyPr/>
                  <a:lstStyle/>
                  <a:p>
                    <a:fld id="{8373357B-E472-447F-8A73-788E4190DD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A8C7-401F-8271-EA5750DD99E8}"/>
                </c:ext>
              </c:extLst>
            </c:dLbl>
            <c:dLbl>
              <c:idx val="72"/>
              <c:tx>
                <c:rich>
                  <a:bodyPr/>
                  <a:lstStyle/>
                  <a:p>
                    <a:fld id="{49D8A93F-D62B-4BC7-866C-147157E425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A8C7-401F-8271-EA5750DD99E8}"/>
                </c:ext>
              </c:extLst>
            </c:dLbl>
            <c:dLbl>
              <c:idx val="73"/>
              <c:tx>
                <c:rich>
                  <a:bodyPr/>
                  <a:lstStyle/>
                  <a:p>
                    <a:fld id="{36518174-3795-4F59-A104-5FD88D88BC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A8C7-401F-8271-EA5750DD99E8}"/>
                </c:ext>
              </c:extLst>
            </c:dLbl>
            <c:dLbl>
              <c:idx val="74"/>
              <c:tx>
                <c:rich>
                  <a:bodyPr/>
                  <a:lstStyle/>
                  <a:p>
                    <a:fld id="{91ECFC62-7D97-4B09-91D8-2D4A8DCF7A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A8C7-401F-8271-EA5750DD99E8}"/>
                </c:ext>
              </c:extLst>
            </c:dLbl>
            <c:dLbl>
              <c:idx val="75"/>
              <c:tx>
                <c:rich>
                  <a:bodyPr/>
                  <a:lstStyle/>
                  <a:p>
                    <a:fld id="{E8368AC4-FB8F-4CEA-B7A7-6211365D52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A8C7-401F-8271-EA5750DD99E8}"/>
                </c:ext>
              </c:extLst>
            </c:dLbl>
            <c:dLbl>
              <c:idx val="76"/>
              <c:tx>
                <c:rich>
                  <a:bodyPr/>
                  <a:lstStyle/>
                  <a:p>
                    <a:fld id="{780C4236-5D64-4FA7-889C-260B3765AD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A8C7-401F-8271-EA5750DD99E8}"/>
                </c:ext>
              </c:extLst>
            </c:dLbl>
            <c:dLbl>
              <c:idx val="77"/>
              <c:tx>
                <c:rich>
                  <a:bodyPr/>
                  <a:lstStyle/>
                  <a:p>
                    <a:fld id="{5A6F5C4F-9B32-45CC-B3BB-A8C0D6D12E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A8C7-401F-8271-EA5750DD99E8}"/>
                </c:ext>
              </c:extLst>
            </c:dLbl>
            <c:dLbl>
              <c:idx val="78"/>
              <c:tx>
                <c:rich>
                  <a:bodyPr/>
                  <a:lstStyle/>
                  <a:p>
                    <a:fld id="{321439AC-012E-40F6-AE78-1511522300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3-A8C7-401F-8271-EA5750DD99E8}"/>
                </c:ext>
              </c:extLst>
            </c:dLbl>
            <c:dLbl>
              <c:idx val="79"/>
              <c:tx>
                <c:rich>
                  <a:bodyPr/>
                  <a:lstStyle/>
                  <a:p>
                    <a:fld id="{A8167D98-6118-482C-8879-FCF8821E5E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4-A8C7-401F-8271-EA5750DD99E8}"/>
                </c:ext>
              </c:extLst>
            </c:dLbl>
            <c:dLbl>
              <c:idx val="80"/>
              <c:tx>
                <c:rich>
                  <a:bodyPr/>
                  <a:lstStyle/>
                  <a:p>
                    <a:fld id="{9B6CFA24-9EBB-4163-953D-766494CD23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5-A8C7-401F-8271-EA5750DD99E8}"/>
                </c:ext>
              </c:extLst>
            </c:dLbl>
            <c:dLbl>
              <c:idx val="81"/>
              <c:tx>
                <c:rich>
                  <a:bodyPr/>
                  <a:lstStyle/>
                  <a:p>
                    <a:fld id="{CE6F95A5-4EB8-41F0-B77E-BEC4137054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6-A8C7-401F-8271-EA5750DD99E8}"/>
                </c:ext>
              </c:extLst>
            </c:dLbl>
            <c:dLbl>
              <c:idx val="82"/>
              <c:tx>
                <c:rich>
                  <a:bodyPr/>
                  <a:lstStyle/>
                  <a:p>
                    <a:fld id="{C7365EFE-9F3B-4498-A4A2-CB1367B7A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7-A8C7-401F-8271-EA5750DD99E8}"/>
                </c:ext>
              </c:extLst>
            </c:dLbl>
            <c:dLbl>
              <c:idx val="83"/>
              <c:tx>
                <c:rich>
                  <a:bodyPr/>
                  <a:lstStyle/>
                  <a:p>
                    <a:fld id="{0A611136-8C68-49A5-8FEC-91F3826BF7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8-A8C7-401F-8271-EA5750DD99E8}"/>
                </c:ext>
              </c:extLst>
            </c:dLbl>
            <c:dLbl>
              <c:idx val="84"/>
              <c:tx>
                <c:rich>
                  <a:bodyPr/>
                  <a:lstStyle/>
                  <a:p>
                    <a:fld id="{FB7AE842-618D-417D-B97E-45A7B317E5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9-A8C7-401F-8271-EA5750DD99E8}"/>
                </c:ext>
              </c:extLst>
            </c:dLbl>
            <c:dLbl>
              <c:idx val="85"/>
              <c:tx>
                <c:rich>
                  <a:bodyPr/>
                  <a:lstStyle/>
                  <a:p>
                    <a:fld id="{0BCD0BEB-703B-43CA-86A9-E00CF9D046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A-A8C7-401F-8271-EA5750DD99E8}"/>
                </c:ext>
              </c:extLst>
            </c:dLbl>
            <c:dLbl>
              <c:idx val="86"/>
              <c:tx>
                <c:rich>
                  <a:bodyPr/>
                  <a:lstStyle/>
                  <a:p>
                    <a:fld id="{4D0EEC73-5F3A-4CB3-A252-1F045964E2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B-A8C7-401F-8271-EA5750DD99E8}"/>
                </c:ext>
              </c:extLst>
            </c:dLbl>
            <c:dLbl>
              <c:idx val="87"/>
              <c:tx>
                <c:rich>
                  <a:bodyPr/>
                  <a:lstStyle/>
                  <a:p>
                    <a:fld id="{42E388D8-8D95-4DBA-8FB5-FDEA590AEA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A8C7-401F-8271-EA5750DD99E8}"/>
                </c:ext>
              </c:extLst>
            </c:dLbl>
            <c:dLbl>
              <c:idx val="88"/>
              <c:tx>
                <c:rich>
                  <a:bodyPr/>
                  <a:lstStyle/>
                  <a:p>
                    <a:fld id="{BC929FD6-CA83-4B17-8E55-37627EEC4C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D-A8C7-401F-8271-EA5750DD99E8}"/>
                </c:ext>
              </c:extLst>
            </c:dLbl>
            <c:dLbl>
              <c:idx val="89"/>
              <c:tx>
                <c:rich>
                  <a:bodyPr/>
                  <a:lstStyle/>
                  <a:p>
                    <a:fld id="{2C68210C-40C8-41B9-8E7E-086A39E827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E-A8C7-401F-8271-EA5750DD99E8}"/>
                </c:ext>
              </c:extLst>
            </c:dLbl>
            <c:dLbl>
              <c:idx val="90"/>
              <c:tx>
                <c:rich>
                  <a:bodyPr/>
                  <a:lstStyle/>
                  <a:p>
                    <a:fld id="{C662783F-73FC-4D4E-9C59-C9E46AEECF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F-A8C7-401F-8271-EA5750DD99E8}"/>
                </c:ext>
              </c:extLst>
            </c:dLbl>
            <c:dLbl>
              <c:idx val="91"/>
              <c:tx>
                <c:rich>
                  <a:bodyPr/>
                  <a:lstStyle/>
                  <a:p>
                    <a:fld id="{B8B372B9-75AE-46DB-9D8E-8FC6C366AB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0-A8C7-401F-8271-EA5750DD99E8}"/>
                </c:ext>
              </c:extLst>
            </c:dLbl>
            <c:dLbl>
              <c:idx val="92"/>
              <c:tx>
                <c:rich>
                  <a:bodyPr/>
                  <a:lstStyle/>
                  <a:p>
                    <a:fld id="{53D7AE00-45D9-462C-AEE1-CBFEF3B796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1-A8C7-401F-8271-EA5750DD99E8}"/>
                </c:ext>
              </c:extLst>
            </c:dLbl>
            <c:dLbl>
              <c:idx val="93"/>
              <c:tx>
                <c:rich>
                  <a:bodyPr/>
                  <a:lstStyle/>
                  <a:p>
                    <a:fld id="{D1FF4A28-8288-49C3-B2C2-AC2E3404FF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2-A8C7-401F-8271-EA5750DD99E8}"/>
                </c:ext>
              </c:extLst>
            </c:dLbl>
            <c:dLbl>
              <c:idx val="94"/>
              <c:tx>
                <c:rich>
                  <a:bodyPr/>
                  <a:lstStyle/>
                  <a:p>
                    <a:fld id="{E23201A2-12E8-4B49-952D-DC8BC17A23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3-A8C7-401F-8271-EA5750DD99E8}"/>
                </c:ext>
              </c:extLst>
            </c:dLbl>
            <c:dLbl>
              <c:idx val="95"/>
              <c:tx>
                <c:rich>
                  <a:bodyPr/>
                  <a:lstStyle/>
                  <a:p>
                    <a:fld id="{4B1A89E5-0AE5-427E-A920-893556321F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4-A8C7-401F-8271-EA5750DD99E8}"/>
                </c:ext>
              </c:extLst>
            </c:dLbl>
            <c:dLbl>
              <c:idx val="96"/>
              <c:tx>
                <c:rich>
                  <a:bodyPr/>
                  <a:lstStyle/>
                  <a:p>
                    <a:fld id="{0BF983DD-F58D-40A6-9944-C319CF28EF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5-A8C7-401F-8271-EA5750DD99E8}"/>
                </c:ext>
              </c:extLst>
            </c:dLbl>
            <c:dLbl>
              <c:idx val="97"/>
              <c:tx>
                <c:rich>
                  <a:bodyPr/>
                  <a:lstStyle/>
                  <a:p>
                    <a:fld id="{6289E67C-F418-45A5-B2EF-AEAB0A5510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6-A8C7-401F-8271-EA5750DD99E8}"/>
                </c:ext>
              </c:extLst>
            </c:dLbl>
            <c:dLbl>
              <c:idx val="98"/>
              <c:tx>
                <c:rich>
                  <a:bodyPr/>
                  <a:lstStyle/>
                  <a:p>
                    <a:fld id="{736AF8FE-BF8F-4399-A176-E92DB67211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A8C7-401F-8271-EA5750DD99E8}"/>
                </c:ext>
              </c:extLst>
            </c:dLbl>
            <c:dLbl>
              <c:idx val="99"/>
              <c:tx>
                <c:rich>
                  <a:bodyPr/>
                  <a:lstStyle/>
                  <a:p>
                    <a:fld id="{6079F065-3481-4FDA-AD70-C701333D36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A8C7-401F-8271-EA5750DD99E8}"/>
                </c:ext>
              </c:extLst>
            </c:dLbl>
            <c:dLbl>
              <c:idx val="100"/>
              <c:tx>
                <c:rich>
                  <a:bodyPr/>
                  <a:lstStyle/>
                  <a:p>
                    <a:fld id="{425CCD8D-7CA5-4E83-B3FC-A6978ECA6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A8C7-401F-8271-EA5750DD99E8}"/>
                </c:ext>
              </c:extLst>
            </c:dLbl>
            <c:dLbl>
              <c:idx val="101"/>
              <c:tx>
                <c:rich>
                  <a:bodyPr/>
                  <a:lstStyle/>
                  <a:p>
                    <a:fld id="{56A42C52-6B96-4115-9130-F1BFF4E7F2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A8C7-401F-8271-EA5750DD99E8}"/>
                </c:ext>
              </c:extLst>
            </c:dLbl>
            <c:dLbl>
              <c:idx val="102"/>
              <c:tx>
                <c:rich>
                  <a:bodyPr/>
                  <a:lstStyle/>
                  <a:p>
                    <a:fld id="{652B8D37-92C0-4A64-8D20-BFF129D678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A8C7-401F-8271-EA5750DD99E8}"/>
                </c:ext>
              </c:extLst>
            </c:dLbl>
            <c:dLbl>
              <c:idx val="103"/>
              <c:tx>
                <c:rich>
                  <a:bodyPr/>
                  <a:lstStyle/>
                  <a:p>
                    <a:fld id="{C754B2D5-79CE-47FA-88D9-3A36DE50D5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A8C7-401F-8271-EA5750DD99E8}"/>
                </c:ext>
              </c:extLst>
            </c:dLbl>
            <c:dLbl>
              <c:idx val="104"/>
              <c:tx>
                <c:rich>
                  <a:bodyPr/>
                  <a:lstStyle/>
                  <a:p>
                    <a:fld id="{AC3C9189-0863-416E-B486-48A5D5BEA8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A8C7-401F-8271-EA5750DD99E8}"/>
                </c:ext>
              </c:extLst>
            </c:dLbl>
            <c:dLbl>
              <c:idx val="105"/>
              <c:tx>
                <c:rich>
                  <a:bodyPr/>
                  <a:lstStyle/>
                  <a:p>
                    <a:fld id="{23A5F931-7EE3-441D-985B-A4E6566509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A8C7-401F-8271-EA5750DD99E8}"/>
                </c:ext>
              </c:extLst>
            </c:dLbl>
            <c:dLbl>
              <c:idx val="106"/>
              <c:tx>
                <c:rich>
                  <a:bodyPr/>
                  <a:lstStyle/>
                  <a:p>
                    <a:fld id="{71C6DA3F-2C30-4EB5-B805-4A8017C44D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A8C7-401F-8271-EA5750DD99E8}"/>
                </c:ext>
              </c:extLst>
            </c:dLbl>
            <c:dLbl>
              <c:idx val="107"/>
              <c:tx>
                <c:rich>
                  <a:bodyPr/>
                  <a:lstStyle/>
                  <a:p>
                    <a:fld id="{D34C009D-9C35-4D40-88B5-FD92CD6DAE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A8C7-401F-8271-EA5750DD99E8}"/>
                </c:ext>
              </c:extLst>
            </c:dLbl>
            <c:dLbl>
              <c:idx val="108"/>
              <c:tx>
                <c:rich>
                  <a:bodyPr/>
                  <a:lstStyle/>
                  <a:p>
                    <a:fld id="{4E4E252E-FCC3-4D21-8EBF-B6EA79D747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A8C7-401F-8271-EA5750DD99E8}"/>
                </c:ext>
              </c:extLst>
            </c:dLbl>
            <c:dLbl>
              <c:idx val="109"/>
              <c:tx>
                <c:rich>
                  <a:bodyPr/>
                  <a:lstStyle/>
                  <a:p>
                    <a:fld id="{7BCDDD85-921E-470B-903A-9FFE42B373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A8C7-401F-8271-EA5750DD99E8}"/>
                </c:ext>
              </c:extLst>
            </c:dLbl>
            <c:dLbl>
              <c:idx val="110"/>
              <c:tx>
                <c:rich>
                  <a:bodyPr/>
                  <a:lstStyle/>
                  <a:p>
                    <a:fld id="{75A41433-EBF2-4FF7-9A53-3F850F034A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A8C7-401F-8271-EA5750DD99E8}"/>
                </c:ext>
              </c:extLst>
            </c:dLbl>
            <c:dLbl>
              <c:idx val="111"/>
              <c:tx>
                <c:rich>
                  <a:bodyPr/>
                  <a:lstStyle/>
                  <a:p>
                    <a:fld id="{63882727-9FE1-46B1-A481-EF65A622CB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A8C7-401F-8271-EA5750DD99E8}"/>
                </c:ext>
              </c:extLst>
            </c:dLbl>
            <c:dLbl>
              <c:idx val="112"/>
              <c:tx>
                <c:rich>
                  <a:bodyPr/>
                  <a:lstStyle/>
                  <a:p>
                    <a:fld id="{0A67EDB8-A0F5-475C-B075-33331AFCDB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A8C7-401F-8271-EA5750DD99E8}"/>
                </c:ext>
              </c:extLst>
            </c:dLbl>
            <c:dLbl>
              <c:idx val="113"/>
              <c:tx>
                <c:rich>
                  <a:bodyPr/>
                  <a:lstStyle/>
                  <a:p>
                    <a:fld id="{EFC756D4-D92E-4E6A-9C48-50FD486449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A8C7-401F-8271-EA5750DD99E8}"/>
                </c:ext>
              </c:extLst>
            </c:dLbl>
            <c:dLbl>
              <c:idx val="114"/>
              <c:tx>
                <c:rich>
                  <a:bodyPr/>
                  <a:lstStyle/>
                  <a:p>
                    <a:fld id="{01E05DF8-AC25-4E7A-AAC2-69E00CA052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A8C7-401F-8271-EA5750DD99E8}"/>
                </c:ext>
              </c:extLst>
            </c:dLbl>
            <c:dLbl>
              <c:idx val="115"/>
              <c:tx>
                <c:rich>
                  <a:bodyPr/>
                  <a:lstStyle/>
                  <a:p>
                    <a:fld id="{DBD09A31-AFB4-4C24-B906-21903A60CC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A8C7-401F-8271-EA5750DD99E8}"/>
                </c:ext>
              </c:extLst>
            </c:dLbl>
            <c:dLbl>
              <c:idx val="116"/>
              <c:tx>
                <c:rich>
                  <a:bodyPr/>
                  <a:lstStyle/>
                  <a:p>
                    <a:fld id="{6283F9A4-4004-45E1-9B3A-D3DAA875FB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A8C7-401F-8271-EA5750DD99E8}"/>
                </c:ext>
              </c:extLst>
            </c:dLbl>
            <c:dLbl>
              <c:idx val="117"/>
              <c:tx>
                <c:rich>
                  <a:bodyPr/>
                  <a:lstStyle/>
                  <a:p>
                    <a:fld id="{07E9BBAE-5AD2-427D-BD81-AF4B3F3704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A8C7-401F-8271-EA5750DD99E8}"/>
                </c:ext>
              </c:extLst>
            </c:dLbl>
            <c:dLbl>
              <c:idx val="118"/>
              <c:tx>
                <c:rich>
                  <a:bodyPr/>
                  <a:lstStyle/>
                  <a:p>
                    <a:fld id="{300302BE-8F69-45F8-8578-762D50401D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A8C7-401F-8271-EA5750DD99E8}"/>
                </c:ext>
              </c:extLst>
            </c:dLbl>
            <c:dLbl>
              <c:idx val="119"/>
              <c:tx>
                <c:rich>
                  <a:bodyPr/>
                  <a:lstStyle/>
                  <a:p>
                    <a:fld id="{2E2A42D2-1B82-469E-B97A-D8BA47E261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A8C7-401F-8271-EA5750DD99E8}"/>
                </c:ext>
              </c:extLst>
            </c:dLbl>
            <c:dLbl>
              <c:idx val="120"/>
              <c:tx>
                <c:rich>
                  <a:bodyPr/>
                  <a:lstStyle/>
                  <a:p>
                    <a:fld id="{DD48226E-A983-4693-9DC6-BA6366926A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A8C7-401F-8271-EA5750DD99E8}"/>
                </c:ext>
              </c:extLst>
            </c:dLbl>
            <c:dLbl>
              <c:idx val="121"/>
              <c:tx>
                <c:rich>
                  <a:bodyPr/>
                  <a:lstStyle/>
                  <a:p>
                    <a:fld id="{9E52E500-E84D-4F7D-9CF8-971A64C2C9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A8C7-401F-8271-EA5750DD99E8}"/>
                </c:ext>
              </c:extLst>
            </c:dLbl>
            <c:dLbl>
              <c:idx val="122"/>
              <c:tx>
                <c:rich>
                  <a:bodyPr/>
                  <a:lstStyle/>
                  <a:p>
                    <a:fld id="{C8CC48B6-F783-4F1D-9DA0-ED542AD0E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A8C7-401F-8271-EA5750DD99E8}"/>
                </c:ext>
              </c:extLst>
            </c:dLbl>
            <c:dLbl>
              <c:idx val="123"/>
              <c:tx>
                <c:rich>
                  <a:bodyPr/>
                  <a:lstStyle/>
                  <a:p>
                    <a:fld id="{347AF38F-F87A-4092-9288-8F535C8B87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A8C7-401F-8271-EA5750DD99E8}"/>
                </c:ext>
              </c:extLst>
            </c:dLbl>
            <c:dLbl>
              <c:idx val="124"/>
              <c:tx>
                <c:rich>
                  <a:bodyPr/>
                  <a:lstStyle/>
                  <a:p>
                    <a:fld id="{265E3F99-ADE0-4FD2-9A26-5D67388304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A8C7-401F-8271-EA5750DD99E8}"/>
                </c:ext>
              </c:extLst>
            </c:dLbl>
            <c:dLbl>
              <c:idx val="125"/>
              <c:tx>
                <c:rich>
                  <a:bodyPr/>
                  <a:lstStyle/>
                  <a:p>
                    <a:fld id="{53600947-E1F2-45B1-83C7-46258CA0DC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A8C7-401F-8271-EA5750DD99E8}"/>
                </c:ext>
              </c:extLst>
            </c:dLbl>
            <c:dLbl>
              <c:idx val="126"/>
              <c:tx>
                <c:rich>
                  <a:bodyPr/>
                  <a:lstStyle/>
                  <a:p>
                    <a:fld id="{67ED174F-2A70-4D70-86C1-27BD4CA3DB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A8C7-401F-8271-EA5750DD99E8}"/>
                </c:ext>
              </c:extLst>
            </c:dLbl>
            <c:dLbl>
              <c:idx val="127"/>
              <c:tx>
                <c:rich>
                  <a:bodyPr/>
                  <a:lstStyle/>
                  <a:p>
                    <a:fld id="{D8F6D1D0-97A9-4C95-B44B-5CFA4FCE44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A8C7-401F-8271-EA5750DD99E8}"/>
                </c:ext>
              </c:extLst>
            </c:dLbl>
            <c:dLbl>
              <c:idx val="128"/>
              <c:tx>
                <c:rich>
                  <a:bodyPr/>
                  <a:lstStyle/>
                  <a:p>
                    <a:fld id="{796150BE-A17A-40B1-B735-8644E763AB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A8C7-401F-8271-EA5750DD99E8}"/>
                </c:ext>
              </c:extLst>
            </c:dLbl>
            <c:dLbl>
              <c:idx val="129"/>
              <c:tx>
                <c:rich>
                  <a:bodyPr/>
                  <a:lstStyle/>
                  <a:p>
                    <a:fld id="{D248F561-4476-4F33-988C-109DEECB35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A8C7-401F-8271-EA5750DD99E8}"/>
                </c:ext>
              </c:extLst>
            </c:dLbl>
            <c:dLbl>
              <c:idx val="130"/>
              <c:tx>
                <c:rich>
                  <a:bodyPr/>
                  <a:lstStyle/>
                  <a:p>
                    <a:fld id="{466CA6CD-B02A-4D7B-B30B-2FE69C9F88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A8C7-401F-8271-EA5750DD99E8}"/>
                </c:ext>
              </c:extLst>
            </c:dLbl>
            <c:dLbl>
              <c:idx val="131"/>
              <c:tx>
                <c:rich>
                  <a:bodyPr/>
                  <a:lstStyle/>
                  <a:p>
                    <a:fld id="{AE3AA9BF-42C3-4399-B59C-3967BCDB2D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A8C7-401F-8271-EA5750DD99E8}"/>
                </c:ext>
              </c:extLst>
            </c:dLbl>
            <c:dLbl>
              <c:idx val="132"/>
              <c:tx>
                <c:rich>
                  <a:bodyPr/>
                  <a:lstStyle/>
                  <a:p>
                    <a:fld id="{4DA7F6A5-A215-4875-B390-2394748AF6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A8C7-401F-8271-EA5750DD99E8}"/>
                </c:ext>
              </c:extLst>
            </c:dLbl>
            <c:dLbl>
              <c:idx val="133"/>
              <c:tx>
                <c:rich>
                  <a:bodyPr/>
                  <a:lstStyle/>
                  <a:p>
                    <a:fld id="{1D57A78C-1616-4C32-997E-2C7275DA13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A8C7-401F-8271-EA5750DD99E8}"/>
                </c:ext>
              </c:extLst>
            </c:dLbl>
            <c:dLbl>
              <c:idx val="134"/>
              <c:tx>
                <c:rich>
                  <a:bodyPr/>
                  <a:lstStyle/>
                  <a:p>
                    <a:fld id="{96567A2A-A7E7-4D85-989B-F2E3593CC6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A8C7-401F-8271-EA5750DD99E8}"/>
                </c:ext>
              </c:extLst>
            </c:dLbl>
            <c:dLbl>
              <c:idx val="135"/>
              <c:tx>
                <c:rich>
                  <a:bodyPr/>
                  <a:lstStyle/>
                  <a:p>
                    <a:fld id="{80DA239D-3FFD-4B78-855F-A58844E1D6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A8C7-401F-8271-EA5750DD99E8}"/>
                </c:ext>
              </c:extLst>
            </c:dLbl>
            <c:dLbl>
              <c:idx val="136"/>
              <c:tx>
                <c:rich>
                  <a:bodyPr/>
                  <a:lstStyle/>
                  <a:p>
                    <a:fld id="{A75AB992-E62E-4A14-8DAC-F6AF587849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A8C7-401F-8271-EA5750DD99E8}"/>
                </c:ext>
              </c:extLst>
            </c:dLbl>
            <c:dLbl>
              <c:idx val="137"/>
              <c:tx>
                <c:rich>
                  <a:bodyPr/>
                  <a:lstStyle/>
                  <a:p>
                    <a:fld id="{C9B7DA85-CFB6-4B06-902B-00B73BACCF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A8C7-401F-8271-EA5750DD99E8}"/>
                </c:ext>
              </c:extLst>
            </c:dLbl>
            <c:dLbl>
              <c:idx val="138"/>
              <c:tx>
                <c:rich>
                  <a:bodyPr/>
                  <a:lstStyle/>
                  <a:p>
                    <a:fld id="{7F317015-04C1-4440-BEF7-8EF90ECBE0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A8C7-401F-8271-EA5750DD99E8}"/>
                </c:ext>
              </c:extLst>
            </c:dLbl>
            <c:dLbl>
              <c:idx val="139"/>
              <c:tx>
                <c:rich>
                  <a:bodyPr/>
                  <a:lstStyle/>
                  <a:p>
                    <a:fld id="{1339BC6F-DC06-4ECB-ADF8-E9513E0B8B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A8C7-401F-8271-EA5750DD99E8}"/>
                </c:ext>
              </c:extLst>
            </c:dLbl>
            <c:dLbl>
              <c:idx val="140"/>
              <c:tx>
                <c:rich>
                  <a:bodyPr/>
                  <a:lstStyle/>
                  <a:p>
                    <a:fld id="{5C371888-EFFE-4FA5-AC74-5FC78E4F75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A8C7-401F-8271-EA5750DD99E8}"/>
                </c:ext>
              </c:extLst>
            </c:dLbl>
            <c:dLbl>
              <c:idx val="141"/>
              <c:tx>
                <c:rich>
                  <a:bodyPr/>
                  <a:lstStyle/>
                  <a:p>
                    <a:fld id="{F707A61D-681C-49DC-8A65-9A0273B72C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A8C7-401F-8271-EA5750DD99E8}"/>
                </c:ext>
              </c:extLst>
            </c:dLbl>
            <c:dLbl>
              <c:idx val="142"/>
              <c:tx>
                <c:rich>
                  <a:bodyPr/>
                  <a:lstStyle/>
                  <a:p>
                    <a:fld id="{3082028A-8A05-43CD-B139-1EE019C5D0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A8C7-401F-8271-EA5750DD99E8}"/>
                </c:ext>
              </c:extLst>
            </c:dLbl>
            <c:dLbl>
              <c:idx val="143"/>
              <c:tx>
                <c:rich>
                  <a:bodyPr/>
                  <a:lstStyle/>
                  <a:p>
                    <a:fld id="{78BA299A-FBB6-4458-BB29-7FE976A27B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A8C7-401F-8271-EA5750DD99E8}"/>
                </c:ext>
              </c:extLst>
            </c:dLbl>
            <c:dLbl>
              <c:idx val="144"/>
              <c:tx>
                <c:rich>
                  <a:bodyPr/>
                  <a:lstStyle/>
                  <a:p>
                    <a:fld id="{45D95655-868A-493B-9625-80F0DAE6CF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A8C7-401F-8271-EA5750DD99E8}"/>
                </c:ext>
              </c:extLst>
            </c:dLbl>
            <c:dLbl>
              <c:idx val="145"/>
              <c:tx>
                <c:rich>
                  <a:bodyPr/>
                  <a:lstStyle/>
                  <a:p>
                    <a:fld id="{CE7ABF87-6350-4819-B285-2DAED12149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A8C7-401F-8271-EA5750DD99E8}"/>
                </c:ext>
              </c:extLst>
            </c:dLbl>
            <c:dLbl>
              <c:idx val="146"/>
              <c:tx>
                <c:rich>
                  <a:bodyPr/>
                  <a:lstStyle/>
                  <a:p>
                    <a:fld id="{4AF506DA-099D-45E6-9132-6A46AC1360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7-A8C7-401F-8271-EA5750DD99E8}"/>
                </c:ext>
              </c:extLst>
            </c:dLbl>
            <c:dLbl>
              <c:idx val="147"/>
              <c:tx>
                <c:rich>
                  <a:bodyPr/>
                  <a:lstStyle/>
                  <a:p>
                    <a:fld id="{3BC410D3-42F0-4B9F-960D-22D12DD5FE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8-A8C7-401F-8271-EA5750DD99E8}"/>
                </c:ext>
              </c:extLst>
            </c:dLbl>
            <c:dLbl>
              <c:idx val="148"/>
              <c:tx>
                <c:rich>
                  <a:bodyPr/>
                  <a:lstStyle/>
                  <a:p>
                    <a:fld id="{3586985E-E6D7-482E-9D33-BD7C533750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9-A8C7-401F-8271-EA5750DD99E8}"/>
                </c:ext>
              </c:extLst>
            </c:dLbl>
            <c:dLbl>
              <c:idx val="149"/>
              <c:tx>
                <c:rich>
                  <a:bodyPr/>
                  <a:lstStyle/>
                  <a:p>
                    <a:fld id="{682D2B14-AAA0-41B5-AADD-B8FB000BF7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A-A8C7-401F-8271-EA5750DD99E8}"/>
                </c:ext>
              </c:extLst>
            </c:dLbl>
            <c:dLbl>
              <c:idx val="150"/>
              <c:tx>
                <c:rich>
                  <a:bodyPr/>
                  <a:lstStyle/>
                  <a:p>
                    <a:fld id="{F8806B30-B927-4D72-BC92-C0D799B313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B-A8C7-401F-8271-EA5750DD99E8}"/>
                </c:ext>
              </c:extLst>
            </c:dLbl>
            <c:dLbl>
              <c:idx val="151"/>
              <c:tx>
                <c:rich>
                  <a:bodyPr/>
                  <a:lstStyle/>
                  <a:p>
                    <a:fld id="{C424E663-2F16-4031-9770-1C5335C017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C-A8C7-401F-8271-EA5750DD99E8}"/>
                </c:ext>
              </c:extLst>
            </c:dLbl>
            <c:dLbl>
              <c:idx val="152"/>
              <c:tx>
                <c:rich>
                  <a:bodyPr/>
                  <a:lstStyle/>
                  <a:p>
                    <a:fld id="{39AD9D07-8BA5-43CB-932F-74E8C51912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D-A8C7-401F-8271-EA5750DD99E8}"/>
                </c:ext>
              </c:extLst>
            </c:dLbl>
            <c:dLbl>
              <c:idx val="153"/>
              <c:tx>
                <c:rich>
                  <a:bodyPr/>
                  <a:lstStyle/>
                  <a:p>
                    <a:fld id="{79FEDEAA-F149-4B10-B37C-6471F4D851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E-A8C7-401F-8271-EA5750DD99E8}"/>
                </c:ext>
              </c:extLst>
            </c:dLbl>
            <c:dLbl>
              <c:idx val="154"/>
              <c:tx>
                <c:rich>
                  <a:bodyPr/>
                  <a:lstStyle/>
                  <a:p>
                    <a:fld id="{459E2EAF-704C-475A-B410-65D968C58E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F-A8C7-401F-8271-EA5750DD99E8}"/>
                </c:ext>
              </c:extLst>
            </c:dLbl>
            <c:dLbl>
              <c:idx val="155"/>
              <c:tx>
                <c:rich>
                  <a:bodyPr/>
                  <a:lstStyle/>
                  <a:p>
                    <a:fld id="{3FF59442-415A-48B8-811A-A97AF4516F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0-A8C7-401F-8271-EA5750DD99E8}"/>
                </c:ext>
              </c:extLst>
            </c:dLbl>
            <c:dLbl>
              <c:idx val="156"/>
              <c:tx>
                <c:rich>
                  <a:bodyPr/>
                  <a:lstStyle/>
                  <a:p>
                    <a:fld id="{D9FD59AB-461B-4A9D-8F29-E83835429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1-A8C7-401F-8271-EA5750DD99E8}"/>
                </c:ext>
              </c:extLst>
            </c:dLbl>
            <c:dLbl>
              <c:idx val="157"/>
              <c:tx>
                <c:rich>
                  <a:bodyPr/>
                  <a:lstStyle/>
                  <a:p>
                    <a:fld id="{55CBB2EE-C4EB-4898-825A-4118CA29A8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2-A8C7-401F-8271-EA5750DD99E8}"/>
                </c:ext>
              </c:extLst>
            </c:dLbl>
            <c:dLbl>
              <c:idx val="158"/>
              <c:tx>
                <c:rich>
                  <a:bodyPr/>
                  <a:lstStyle/>
                  <a:p>
                    <a:fld id="{697ED926-BBD9-48C8-9620-6790AD85C3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3-A8C7-401F-8271-EA5750DD99E8}"/>
                </c:ext>
              </c:extLst>
            </c:dLbl>
            <c:dLbl>
              <c:idx val="159"/>
              <c:tx>
                <c:rich>
                  <a:bodyPr/>
                  <a:lstStyle/>
                  <a:p>
                    <a:fld id="{B8638205-3ADE-4673-8BD2-472F919B8B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4-A8C7-401F-8271-EA5750DD99E8}"/>
                </c:ext>
              </c:extLst>
            </c:dLbl>
            <c:dLbl>
              <c:idx val="160"/>
              <c:tx>
                <c:rich>
                  <a:bodyPr/>
                  <a:lstStyle/>
                  <a:p>
                    <a:fld id="{9525F3FE-C1C4-4372-82DE-9AE6C70F9A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5-A8C7-401F-8271-EA5750DD99E8}"/>
                </c:ext>
              </c:extLst>
            </c:dLbl>
            <c:dLbl>
              <c:idx val="161"/>
              <c:tx>
                <c:rich>
                  <a:bodyPr/>
                  <a:lstStyle/>
                  <a:p>
                    <a:fld id="{F6A2CF9A-0ACD-47D6-BB42-1200D0B253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6-A8C7-401F-8271-EA5750DD99E8}"/>
                </c:ext>
              </c:extLst>
            </c:dLbl>
            <c:dLbl>
              <c:idx val="162"/>
              <c:tx>
                <c:rich>
                  <a:bodyPr/>
                  <a:lstStyle/>
                  <a:p>
                    <a:fld id="{AF4868EB-2B8D-4D2B-8C9A-3888421B82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7-A8C7-401F-8271-EA5750DD99E8}"/>
                </c:ext>
              </c:extLst>
            </c:dLbl>
            <c:dLbl>
              <c:idx val="163"/>
              <c:tx>
                <c:rich>
                  <a:bodyPr/>
                  <a:lstStyle/>
                  <a:p>
                    <a:fld id="{954FDDAA-93BA-4C19-9C39-0689F0ECDD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8-A8C7-401F-8271-EA5750DD99E8}"/>
                </c:ext>
              </c:extLst>
            </c:dLbl>
            <c:dLbl>
              <c:idx val="164"/>
              <c:tx>
                <c:rich>
                  <a:bodyPr/>
                  <a:lstStyle/>
                  <a:p>
                    <a:fld id="{DBDFDB12-E1E9-46A6-AC09-CD335B3ECF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9-A8C7-401F-8271-EA5750DD99E8}"/>
                </c:ext>
              </c:extLst>
            </c:dLbl>
            <c:dLbl>
              <c:idx val="165"/>
              <c:tx>
                <c:rich>
                  <a:bodyPr/>
                  <a:lstStyle/>
                  <a:p>
                    <a:fld id="{F495E44F-634F-440C-AD48-99E556BC70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A-A8C7-401F-8271-EA5750DD99E8}"/>
                </c:ext>
              </c:extLst>
            </c:dLbl>
            <c:dLbl>
              <c:idx val="166"/>
              <c:tx>
                <c:rich>
                  <a:bodyPr/>
                  <a:lstStyle/>
                  <a:p>
                    <a:fld id="{E1FF466C-8A9F-4142-B07B-C95FAB0221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B-A8C7-401F-8271-EA5750DD99E8}"/>
                </c:ext>
              </c:extLst>
            </c:dLbl>
            <c:dLbl>
              <c:idx val="167"/>
              <c:tx>
                <c:rich>
                  <a:bodyPr/>
                  <a:lstStyle/>
                  <a:p>
                    <a:fld id="{C14A0015-80B6-40F0-9F80-C86D5591ED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C-A8C7-401F-8271-EA5750DD99E8}"/>
                </c:ext>
              </c:extLst>
            </c:dLbl>
            <c:dLbl>
              <c:idx val="168"/>
              <c:tx>
                <c:rich>
                  <a:bodyPr/>
                  <a:lstStyle/>
                  <a:p>
                    <a:fld id="{04B1E8A0-2584-46FF-BDC3-D2B5795C7D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D-A8C7-401F-8271-EA5750DD99E8}"/>
                </c:ext>
              </c:extLst>
            </c:dLbl>
            <c:dLbl>
              <c:idx val="169"/>
              <c:tx>
                <c:rich>
                  <a:bodyPr/>
                  <a:lstStyle/>
                  <a:p>
                    <a:fld id="{CD81E022-F828-4A24-B0A6-1C096E231B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E-A8C7-401F-8271-EA5750DD99E8}"/>
                </c:ext>
              </c:extLst>
            </c:dLbl>
            <c:dLbl>
              <c:idx val="170"/>
              <c:tx>
                <c:rich>
                  <a:bodyPr/>
                  <a:lstStyle/>
                  <a:p>
                    <a:fld id="{6D927C60-6F0C-44E8-AEA9-BCFB590814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A8C7-401F-8271-EA5750DD99E8}"/>
                </c:ext>
              </c:extLst>
            </c:dLbl>
            <c:dLbl>
              <c:idx val="171"/>
              <c:tx>
                <c:rich>
                  <a:bodyPr/>
                  <a:lstStyle/>
                  <a:p>
                    <a:fld id="{25D830EA-931C-4D05-89F4-4D6B86ACA5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A8C7-401F-8271-EA5750DD99E8}"/>
                </c:ext>
              </c:extLst>
            </c:dLbl>
            <c:dLbl>
              <c:idx val="172"/>
              <c:tx>
                <c:rich>
                  <a:bodyPr/>
                  <a:lstStyle/>
                  <a:p>
                    <a:fld id="{FB47AF7B-3914-402D-8C1B-130BBDDF27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A8C7-401F-8271-EA5750DD99E8}"/>
                </c:ext>
              </c:extLst>
            </c:dLbl>
            <c:dLbl>
              <c:idx val="173"/>
              <c:tx>
                <c:rich>
                  <a:bodyPr/>
                  <a:lstStyle/>
                  <a:p>
                    <a:fld id="{E3FA42BE-B39A-4840-A724-B5FFDE94C4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A8C7-401F-8271-EA5750DD99E8}"/>
                </c:ext>
              </c:extLst>
            </c:dLbl>
            <c:dLbl>
              <c:idx val="174"/>
              <c:tx>
                <c:rich>
                  <a:bodyPr/>
                  <a:lstStyle/>
                  <a:p>
                    <a:fld id="{3AC38046-C10E-4AAB-A64E-443A515E2C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A8C7-401F-8271-EA5750DD99E8}"/>
                </c:ext>
              </c:extLst>
            </c:dLbl>
            <c:dLbl>
              <c:idx val="175"/>
              <c:tx>
                <c:rich>
                  <a:bodyPr/>
                  <a:lstStyle/>
                  <a:p>
                    <a:fld id="{08B8DEED-784B-4EB1-AEB8-B7822590FF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A8C7-401F-8271-EA5750DD99E8}"/>
                </c:ext>
              </c:extLst>
            </c:dLbl>
            <c:dLbl>
              <c:idx val="176"/>
              <c:tx>
                <c:rich>
                  <a:bodyPr/>
                  <a:lstStyle/>
                  <a:p>
                    <a:fld id="{016C1A6C-1C20-4BE1-A596-8BEDCED3B1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A8C7-401F-8271-EA5750DD99E8}"/>
                </c:ext>
              </c:extLst>
            </c:dLbl>
            <c:dLbl>
              <c:idx val="177"/>
              <c:tx>
                <c:rich>
                  <a:bodyPr/>
                  <a:lstStyle/>
                  <a:p>
                    <a:fld id="{D638967F-B432-45A3-947E-FBC0B6DB40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A8C7-401F-8271-EA5750DD99E8}"/>
                </c:ext>
              </c:extLst>
            </c:dLbl>
            <c:dLbl>
              <c:idx val="178"/>
              <c:tx>
                <c:rich>
                  <a:bodyPr/>
                  <a:lstStyle/>
                  <a:p>
                    <a:fld id="{10B61647-1976-41E5-8422-9CA122EA48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A8C7-401F-8271-EA5750DD99E8}"/>
                </c:ext>
              </c:extLst>
            </c:dLbl>
            <c:dLbl>
              <c:idx val="179"/>
              <c:tx>
                <c:rich>
                  <a:bodyPr/>
                  <a:lstStyle/>
                  <a:p>
                    <a:fld id="{D9B3605D-5965-493B-AD32-4C6A615BF1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A8C7-401F-8271-EA5750DD99E8}"/>
                </c:ext>
              </c:extLst>
            </c:dLbl>
            <c:dLbl>
              <c:idx val="180"/>
              <c:tx>
                <c:rich>
                  <a:bodyPr/>
                  <a:lstStyle/>
                  <a:p>
                    <a:fld id="{E6B2082F-1E4B-4990-9EA1-A836EA8443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A8C7-401F-8271-EA5750DD99E8}"/>
                </c:ext>
              </c:extLst>
            </c:dLbl>
            <c:dLbl>
              <c:idx val="181"/>
              <c:tx>
                <c:rich>
                  <a:bodyPr/>
                  <a:lstStyle/>
                  <a:p>
                    <a:fld id="{FED42C82-A423-44CB-88C2-03E6A41B6B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A8C7-401F-8271-EA5750DD99E8}"/>
                </c:ext>
              </c:extLst>
            </c:dLbl>
            <c:dLbl>
              <c:idx val="182"/>
              <c:tx>
                <c:rich>
                  <a:bodyPr/>
                  <a:lstStyle/>
                  <a:p>
                    <a:fld id="{882FB014-C232-475D-8EFB-AC0A5F72C7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A8C7-401F-8271-EA5750DD99E8}"/>
                </c:ext>
              </c:extLst>
            </c:dLbl>
            <c:dLbl>
              <c:idx val="183"/>
              <c:tx>
                <c:rich>
                  <a:bodyPr/>
                  <a:lstStyle/>
                  <a:p>
                    <a:fld id="{AE837124-FAE0-4683-8C82-3BFAD478F3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A8C7-401F-8271-EA5750DD99E8}"/>
                </c:ext>
              </c:extLst>
            </c:dLbl>
            <c:dLbl>
              <c:idx val="184"/>
              <c:tx>
                <c:rich>
                  <a:bodyPr/>
                  <a:lstStyle/>
                  <a:p>
                    <a:fld id="{566BB775-DE73-480D-87B1-B43F222664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A8C7-401F-8271-EA5750DD99E8}"/>
                </c:ext>
              </c:extLst>
            </c:dLbl>
            <c:dLbl>
              <c:idx val="185"/>
              <c:tx>
                <c:rich>
                  <a:bodyPr/>
                  <a:lstStyle/>
                  <a:p>
                    <a:fld id="{25B8C707-7FF3-4461-8F8B-FF72866F63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A8C7-401F-8271-EA5750DD99E8}"/>
                </c:ext>
              </c:extLst>
            </c:dLbl>
            <c:dLbl>
              <c:idx val="186"/>
              <c:tx>
                <c:rich>
                  <a:bodyPr/>
                  <a:lstStyle/>
                  <a:p>
                    <a:fld id="{BD6B8B66-40F5-4541-9A17-F497345374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A8C7-401F-8271-EA5750DD99E8}"/>
                </c:ext>
              </c:extLst>
            </c:dLbl>
            <c:dLbl>
              <c:idx val="187"/>
              <c:tx>
                <c:rich>
                  <a:bodyPr/>
                  <a:lstStyle/>
                  <a:p>
                    <a:fld id="{E92054E1-8EC4-4071-9C39-587B68A9E2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A8C7-401F-8271-EA5750DD99E8}"/>
                </c:ext>
              </c:extLst>
            </c:dLbl>
            <c:dLbl>
              <c:idx val="188"/>
              <c:tx>
                <c:rich>
                  <a:bodyPr/>
                  <a:lstStyle/>
                  <a:p>
                    <a:fld id="{79F54089-6519-4B88-932F-D2E56D2790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A8C7-401F-8271-EA5750DD99E8}"/>
                </c:ext>
              </c:extLst>
            </c:dLbl>
            <c:dLbl>
              <c:idx val="189"/>
              <c:tx>
                <c:rich>
                  <a:bodyPr/>
                  <a:lstStyle/>
                  <a:p>
                    <a:fld id="{BAAE2BB5-C832-4DA7-B424-AFE370942E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A8C7-401F-8271-EA5750DD99E8}"/>
                </c:ext>
              </c:extLst>
            </c:dLbl>
            <c:dLbl>
              <c:idx val="190"/>
              <c:tx>
                <c:rich>
                  <a:bodyPr/>
                  <a:lstStyle/>
                  <a:p>
                    <a:fld id="{EF32E133-C28E-4630-94C8-915E506D7D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A8C7-401F-8271-EA5750DD99E8}"/>
                </c:ext>
              </c:extLst>
            </c:dLbl>
            <c:dLbl>
              <c:idx val="191"/>
              <c:tx>
                <c:rich>
                  <a:bodyPr/>
                  <a:lstStyle/>
                  <a:p>
                    <a:fld id="{C583EFA5-2FAF-496A-BE9E-5A6EEF84B6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A8C7-401F-8271-EA5750DD99E8}"/>
                </c:ext>
              </c:extLst>
            </c:dLbl>
            <c:dLbl>
              <c:idx val="192"/>
              <c:tx>
                <c:rich>
                  <a:bodyPr/>
                  <a:lstStyle/>
                  <a:p>
                    <a:fld id="{1138087C-FE51-42A3-8222-7095C94C8E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A8C7-401F-8271-EA5750DD99E8}"/>
                </c:ext>
              </c:extLst>
            </c:dLbl>
            <c:dLbl>
              <c:idx val="193"/>
              <c:tx>
                <c:rich>
                  <a:bodyPr/>
                  <a:lstStyle/>
                  <a:p>
                    <a:fld id="{09A425EF-1608-4FE9-9936-2411ED1BE4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A8C7-401F-8271-EA5750DD99E8}"/>
                </c:ext>
              </c:extLst>
            </c:dLbl>
            <c:dLbl>
              <c:idx val="194"/>
              <c:tx>
                <c:rich>
                  <a:bodyPr/>
                  <a:lstStyle/>
                  <a:p>
                    <a:fld id="{635B7912-9679-4031-AAB8-369E1CA675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A8C7-401F-8271-EA5750DD99E8}"/>
                </c:ext>
              </c:extLst>
            </c:dLbl>
            <c:dLbl>
              <c:idx val="195"/>
              <c:tx>
                <c:rich>
                  <a:bodyPr/>
                  <a:lstStyle/>
                  <a:p>
                    <a:fld id="{EFA19C21-6086-4F4C-A371-2AACB83466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A8C7-401F-8271-EA5750DD99E8}"/>
                </c:ext>
              </c:extLst>
            </c:dLbl>
            <c:dLbl>
              <c:idx val="196"/>
              <c:tx>
                <c:rich>
                  <a:bodyPr/>
                  <a:lstStyle/>
                  <a:p>
                    <a:fld id="{2EE6D609-7344-4D4C-92F1-BE090EA931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A8C7-401F-8271-EA5750DD99E8}"/>
                </c:ext>
              </c:extLst>
            </c:dLbl>
            <c:dLbl>
              <c:idx val="197"/>
              <c:tx>
                <c:rich>
                  <a:bodyPr/>
                  <a:lstStyle/>
                  <a:p>
                    <a:fld id="{6524D6CA-31D4-434A-BD73-449CA1CFD8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A8C7-401F-8271-EA5750DD99E8}"/>
                </c:ext>
              </c:extLst>
            </c:dLbl>
            <c:dLbl>
              <c:idx val="198"/>
              <c:tx>
                <c:rich>
                  <a:bodyPr/>
                  <a:lstStyle/>
                  <a:p>
                    <a:fld id="{66372362-1BD2-4FCA-815A-C4973056A7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A8C7-401F-8271-EA5750DD99E8}"/>
                </c:ext>
              </c:extLst>
            </c:dLbl>
            <c:dLbl>
              <c:idx val="199"/>
              <c:tx>
                <c:rich>
                  <a:bodyPr/>
                  <a:lstStyle/>
                  <a:p>
                    <a:fld id="{238DAD67-5192-4340-B562-0D11BBD792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A8C7-401F-8271-EA5750DD99E8}"/>
                </c:ext>
              </c:extLst>
            </c:dLbl>
            <c:dLbl>
              <c:idx val="200"/>
              <c:tx>
                <c:rich>
                  <a:bodyPr/>
                  <a:lstStyle/>
                  <a:p>
                    <a:fld id="{4D3D3FCA-B7D3-4DCE-8C69-0DACE67CC3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A8C7-401F-8271-EA5750DD99E8}"/>
                </c:ext>
              </c:extLst>
            </c:dLbl>
            <c:dLbl>
              <c:idx val="201"/>
              <c:tx>
                <c:rich>
                  <a:bodyPr/>
                  <a:lstStyle/>
                  <a:p>
                    <a:fld id="{4315EE19-3D9D-4F77-95CE-5E10C2F44A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A8C7-401F-8271-EA5750DD99E8}"/>
                </c:ext>
              </c:extLst>
            </c:dLbl>
            <c:dLbl>
              <c:idx val="202"/>
              <c:tx>
                <c:rich>
                  <a:bodyPr/>
                  <a:lstStyle/>
                  <a:p>
                    <a:fld id="{9E06EBF5-48DD-4FA6-9C40-89ECC2C4741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A8C7-401F-8271-EA5750DD99E8}"/>
                </c:ext>
              </c:extLst>
            </c:dLbl>
            <c:dLbl>
              <c:idx val="203"/>
              <c:tx>
                <c:rich>
                  <a:bodyPr/>
                  <a:lstStyle/>
                  <a:p>
                    <a:fld id="{66F4FEC0-BD92-43BE-906A-2E8851A996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A8C7-401F-8271-EA5750DD99E8}"/>
                </c:ext>
              </c:extLst>
            </c:dLbl>
            <c:dLbl>
              <c:idx val="204"/>
              <c:tx>
                <c:rich>
                  <a:bodyPr/>
                  <a:lstStyle/>
                  <a:p>
                    <a:fld id="{A6D16FE3-6DFA-43C6-8C6A-4E5D1CD1314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A8C7-401F-8271-EA5750DD99E8}"/>
                </c:ext>
              </c:extLst>
            </c:dLbl>
            <c:dLbl>
              <c:idx val="205"/>
              <c:tx>
                <c:rich>
                  <a:bodyPr/>
                  <a:lstStyle/>
                  <a:p>
                    <a:fld id="{A0ECF3AF-34D3-41B0-98AE-EB72B1658E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A8C7-401F-8271-EA5750DD99E8}"/>
                </c:ext>
              </c:extLst>
            </c:dLbl>
            <c:dLbl>
              <c:idx val="206"/>
              <c:tx>
                <c:rich>
                  <a:bodyPr/>
                  <a:lstStyle/>
                  <a:p>
                    <a:fld id="{79253D3A-4B4E-4628-B6C8-D5CCD52203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A8C7-401F-8271-EA5750DD99E8}"/>
                </c:ext>
              </c:extLst>
            </c:dLbl>
            <c:dLbl>
              <c:idx val="207"/>
              <c:tx>
                <c:rich>
                  <a:bodyPr/>
                  <a:lstStyle/>
                  <a:p>
                    <a:fld id="{A868B86B-34EB-4226-B565-EF41A6ECAC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A8C7-401F-8271-EA5750DD99E8}"/>
                </c:ext>
              </c:extLst>
            </c:dLbl>
            <c:dLbl>
              <c:idx val="208"/>
              <c:tx>
                <c:rich>
                  <a:bodyPr/>
                  <a:lstStyle/>
                  <a:p>
                    <a:fld id="{6D088BAD-E964-4EA1-A4E9-345EF04251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A8C7-401F-8271-EA5750DD99E8}"/>
                </c:ext>
              </c:extLst>
            </c:dLbl>
            <c:dLbl>
              <c:idx val="209"/>
              <c:tx>
                <c:rich>
                  <a:bodyPr/>
                  <a:lstStyle/>
                  <a:p>
                    <a:fld id="{0F7555E9-9037-45D6-84E0-14F82CCCCB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A8C7-401F-8271-EA5750DD99E8}"/>
                </c:ext>
              </c:extLst>
            </c:dLbl>
            <c:dLbl>
              <c:idx val="210"/>
              <c:tx>
                <c:rich>
                  <a:bodyPr/>
                  <a:lstStyle/>
                  <a:p>
                    <a:fld id="{3B1CA8B1-7DA1-441F-B21B-13CF9CDF2B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A8C7-401F-8271-EA5750DD99E8}"/>
                </c:ext>
              </c:extLst>
            </c:dLbl>
            <c:dLbl>
              <c:idx val="211"/>
              <c:tx>
                <c:rich>
                  <a:bodyPr/>
                  <a:lstStyle/>
                  <a:p>
                    <a:fld id="{0F2CB4BE-B940-479F-8B87-20632E68CE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A8C7-401F-8271-EA5750DD99E8}"/>
                </c:ext>
              </c:extLst>
            </c:dLbl>
            <c:dLbl>
              <c:idx val="212"/>
              <c:tx>
                <c:rich>
                  <a:bodyPr/>
                  <a:lstStyle/>
                  <a:p>
                    <a:fld id="{0ED600D8-5E45-4B55-8747-4E94D0288B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A8C7-401F-8271-EA5750DD99E8}"/>
                </c:ext>
              </c:extLst>
            </c:dLbl>
            <c:dLbl>
              <c:idx val="213"/>
              <c:tx>
                <c:rich>
                  <a:bodyPr/>
                  <a:lstStyle/>
                  <a:p>
                    <a:fld id="{C5BA6FE7-C950-4BF2-9955-51AEED6796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A8C7-401F-8271-EA5750DD99E8}"/>
                </c:ext>
              </c:extLst>
            </c:dLbl>
            <c:dLbl>
              <c:idx val="214"/>
              <c:tx>
                <c:rich>
                  <a:bodyPr/>
                  <a:lstStyle/>
                  <a:p>
                    <a:fld id="{CDCBB267-997A-4258-8972-B37D5D20AC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A8C7-401F-8271-EA5750DD99E8}"/>
                </c:ext>
              </c:extLst>
            </c:dLbl>
            <c:dLbl>
              <c:idx val="215"/>
              <c:tx>
                <c:rich>
                  <a:bodyPr/>
                  <a:lstStyle/>
                  <a:p>
                    <a:fld id="{47AFC6A5-CA3C-45E8-8A06-705A5FB50F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A8C7-401F-8271-EA5750DD99E8}"/>
                </c:ext>
              </c:extLst>
            </c:dLbl>
            <c:dLbl>
              <c:idx val="216"/>
              <c:tx>
                <c:rich>
                  <a:bodyPr/>
                  <a:lstStyle/>
                  <a:p>
                    <a:fld id="{E56782E1-934D-4452-9D26-E8A2E316E2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A8C7-401F-8271-EA5750DD99E8}"/>
                </c:ext>
              </c:extLst>
            </c:dLbl>
            <c:dLbl>
              <c:idx val="217"/>
              <c:tx>
                <c:rich>
                  <a:bodyPr/>
                  <a:lstStyle/>
                  <a:p>
                    <a:fld id="{580EEE5D-5370-46F0-9EAC-1C97792568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A8C7-401F-8271-EA5750DD99E8}"/>
                </c:ext>
              </c:extLst>
            </c:dLbl>
            <c:dLbl>
              <c:idx val="218"/>
              <c:tx>
                <c:rich>
                  <a:bodyPr/>
                  <a:lstStyle/>
                  <a:p>
                    <a:fld id="{A7584CA5-37EE-42EB-BDF3-0CC7817C93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F-A8C7-401F-8271-EA5750DD99E8}"/>
                </c:ext>
              </c:extLst>
            </c:dLbl>
            <c:dLbl>
              <c:idx val="219"/>
              <c:tx>
                <c:rich>
                  <a:bodyPr/>
                  <a:lstStyle/>
                  <a:p>
                    <a:fld id="{1568C938-26BB-47BE-AAEF-850AD16F1C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0-A8C7-401F-8271-EA5750DD99E8}"/>
                </c:ext>
              </c:extLst>
            </c:dLbl>
            <c:dLbl>
              <c:idx val="220"/>
              <c:tx>
                <c:rich>
                  <a:bodyPr/>
                  <a:lstStyle/>
                  <a:p>
                    <a:fld id="{50282D36-CA7E-4636-A58E-F1F830C09A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1-A8C7-401F-8271-EA5750DD99E8}"/>
                </c:ext>
              </c:extLst>
            </c:dLbl>
            <c:dLbl>
              <c:idx val="221"/>
              <c:tx>
                <c:rich>
                  <a:bodyPr/>
                  <a:lstStyle/>
                  <a:p>
                    <a:fld id="{3B774E86-6776-4403-8423-9067D299A8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2-A8C7-401F-8271-EA5750DD99E8}"/>
                </c:ext>
              </c:extLst>
            </c:dLbl>
            <c:dLbl>
              <c:idx val="222"/>
              <c:tx>
                <c:rich>
                  <a:bodyPr/>
                  <a:lstStyle/>
                  <a:p>
                    <a:fld id="{1956E5E8-21EA-406A-A4B9-8604A9B6BA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3-A8C7-401F-8271-EA5750DD99E8}"/>
                </c:ext>
              </c:extLst>
            </c:dLbl>
            <c:dLbl>
              <c:idx val="223"/>
              <c:tx>
                <c:rich>
                  <a:bodyPr/>
                  <a:lstStyle/>
                  <a:p>
                    <a:fld id="{A45B2303-9E02-421F-8056-CC0D448BBC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4-A8C7-401F-8271-EA5750DD99E8}"/>
                </c:ext>
              </c:extLst>
            </c:dLbl>
            <c:dLbl>
              <c:idx val="224"/>
              <c:tx>
                <c:rich>
                  <a:bodyPr/>
                  <a:lstStyle/>
                  <a:p>
                    <a:fld id="{431B161D-A942-44B7-A985-2F0B99DCB6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5-A8C7-401F-8271-EA5750DD99E8}"/>
                </c:ext>
              </c:extLst>
            </c:dLbl>
            <c:dLbl>
              <c:idx val="225"/>
              <c:tx>
                <c:rich>
                  <a:bodyPr/>
                  <a:lstStyle/>
                  <a:p>
                    <a:fld id="{0F467269-A313-4D76-B127-2FDA937130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6-A8C7-401F-8271-EA5750DD99E8}"/>
                </c:ext>
              </c:extLst>
            </c:dLbl>
            <c:dLbl>
              <c:idx val="226"/>
              <c:tx>
                <c:rich>
                  <a:bodyPr/>
                  <a:lstStyle/>
                  <a:p>
                    <a:fld id="{C308EF0D-965E-4947-99DA-20EFF99CF7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7-A8C7-401F-8271-EA5750DD99E8}"/>
                </c:ext>
              </c:extLst>
            </c:dLbl>
            <c:dLbl>
              <c:idx val="227"/>
              <c:tx>
                <c:rich>
                  <a:bodyPr/>
                  <a:lstStyle/>
                  <a:p>
                    <a:fld id="{46699464-AD13-4151-8688-20E52318D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8-A8C7-401F-8271-EA5750DD99E8}"/>
                </c:ext>
              </c:extLst>
            </c:dLbl>
            <c:dLbl>
              <c:idx val="228"/>
              <c:tx>
                <c:rich>
                  <a:bodyPr/>
                  <a:lstStyle/>
                  <a:p>
                    <a:fld id="{7387A446-88A0-4DD3-A093-C8D709B869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9-A8C7-401F-8271-EA5750DD99E8}"/>
                </c:ext>
              </c:extLst>
            </c:dLbl>
            <c:dLbl>
              <c:idx val="229"/>
              <c:tx>
                <c:rich>
                  <a:bodyPr/>
                  <a:lstStyle/>
                  <a:p>
                    <a:fld id="{AA514F85-924C-4F4B-A5AB-DCA52D4487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A-A8C7-401F-8271-EA5750DD99E8}"/>
                </c:ext>
              </c:extLst>
            </c:dLbl>
            <c:dLbl>
              <c:idx val="230"/>
              <c:tx>
                <c:rich>
                  <a:bodyPr/>
                  <a:lstStyle/>
                  <a:p>
                    <a:fld id="{BBBF6A9D-19CB-4B5E-BFA9-926F9D01B3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B-A8C7-401F-8271-EA5750DD99E8}"/>
                </c:ext>
              </c:extLst>
            </c:dLbl>
            <c:dLbl>
              <c:idx val="231"/>
              <c:tx>
                <c:rich>
                  <a:bodyPr/>
                  <a:lstStyle/>
                  <a:p>
                    <a:fld id="{29EE6037-236A-44B1-AD11-1E3CA694AF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C-A8C7-401F-8271-EA5750DD99E8}"/>
                </c:ext>
              </c:extLst>
            </c:dLbl>
            <c:dLbl>
              <c:idx val="232"/>
              <c:tx>
                <c:rich>
                  <a:bodyPr/>
                  <a:lstStyle/>
                  <a:p>
                    <a:fld id="{DE07785D-15BD-453B-B377-D5F331DEB2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D-A8C7-401F-8271-EA5750DD99E8}"/>
                </c:ext>
              </c:extLst>
            </c:dLbl>
            <c:dLbl>
              <c:idx val="233"/>
              <c:tx>
                <c:rich>
                  <a:bodyPr/>
                  <a:lstStyle/>
                  <a:p>
                    <a:fld id="{ED9C6E20-4052-47AC-8D93-40E51013C5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E-A8C7-401F-8271-EA5750DD99E8}"/>
                </c:ext>
              </c:extLst>
            </c:dLbl>
            <c:dLbl>
              <c:idx val="234"/>
              <c:tx>
                <c:rich>
                  <a:bodyPr/>
                  <a:lstStyle/>
                  <a:p>
                    <a:fld id="{635074D1-0E4E-4BE4-9860-439A55188A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2F-A8C7-401F-8271-EA5750DD99E8}"/>
                </c:ext>
              </c:extLst>
            </c:dLbl>
            <c:dLbl>
              <c:idx val="235"/>
              <c:tx>
                <c:rich>
                  <a:bodyPr/>
                  <a:lstStyle/>
                  <a:p>
                    <a:fld id="{8B3BF76A-499C-4FBC-A08C-F5965D8E86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0-A8C7-401F-8271-EA5750DD99E8}"/>
                </c:ext>
              </c:extLst>
            </c:dLbl>
            <c:dLbl>
              <c:idx val="236"/>
              <c:tx>
                <c:rich>
                  <a:bodyPr/>
                  <a:lstStyle/>
                  <a:p>
                    <a:fld id="{8AF86557-563A-4FAF-BFDD-876344B878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1-A8C7-401F-8271-EA5750DD99E8}"/>
                </c:ext>
              </c:extLst>
            </c:dLbl>
            <c:dLbl>
              <c:idx val="237"/>
              <c:tx>
                <c:rich>
                  <a:bodyPr/>
                  <a:lstStyle/>
                  <a:p>
                    <a:fld id="{2D8C1F69-8898-40B0-B00B-8464F5003B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2-A8C7-401F-8271-EA5750DD99E8}"/>
                </c:ext>
              </c:extLst>
            </c:dLbl>
            <c:dLbl>
              <c:idx val="238"/>
              <c:tx>
                <c:rich>
                  <a:bodyPr/>
                  <a:lstStyle/>
                  <a:p>
                    <a:fld id="{2DDBBC3C-B786-48AF-9012-E054AEE422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3-A8C7-401F-8271-EA5750DD99E8}"/>
                </c:ext>
              </c:extLst>
            </c:dLbl>
            <c:dLbl>
              <c:idx val="239"/>
              <c:tx>
                <c:rich>
                  <a:bodyPr/>
                  <a:lstStyle/>
                  <a:p>
                    <a:fld id="{6617C9AA-3D3F-4A92-9ACB-78473FC27B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4-A8C7-401F-8271-EA5750DD99E8}"/>
                </c:ext>
              </c:extLst>
            </c:dLbl>
            <c:dLbl>
              <c:idx val="240"/>
              <c:tx>
                <c:rich>
                  <a:bodyPr/>
                  <a:lstStyle/>
                  <a:p>
                    <a:fld id="{BC4B7515-D43B-4C3A-A451-67BDFFB119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5-A8C7-401F-8271-EA5750DD99E8}"/>
                </c:ext>
              </c:extLst>
            </c:dLbl>
            <c:dLbl>
              <c:idx val="241"/>
              <c:tx>
                <c:rich>
                  <a:bodyPr/>
                  <a:lstStyle/>
                  <a:p>
                    <a:fld id="{60081E31-A506-4A89-912A-751F644FEC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6-A8C7-401F-8271-EA5750DD99E8}"/>
                </c:ext>
              </c:extLst>
            </c:dLbl>
            <c:dLbl>
              <c:idx val="242"/>
              <c:tx>
                <c:rich>
                  <a:bodyPr/>
                  <a:lstStyle/>
                  <a:p>
                    <a:fld id="{ACDD139F-4BC9-4531-A7FF-5CFA89C312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7-A8C7-401F-8271-EA5750DD99E8}"/>
                </c:ext>
              </c:extLst>
            </c:dLbl>
            <c:dLbl>
              <c:idx val="243"/>
              <c:tx>
                <c:rich>
                  <a:bodyPr/>
                  <a:lstStyle/>
                  <a:p>
                    <a:fld id="{8212F005-FD42-4B56-A7A6-048CAB2DA3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A8C7-401F-8271-EA5750DD99E8}"/>
                </c:ext>
              </c:extLst>
            </c:dLbl>
            <c:dLbl>
              <c:idx val="244"/>
              <c:tx>
                <c:rich>
                  <a:bodyPr/>
                  <a:lstStyle/>
                  <a:p>
                    <a:fld id="{844F4C48-1873-497B-8E75-873F1BF91C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A8C7-401F-8271-EA5750DD99E8}"/>
                </c:ext>
              </c:extLst>
            </c:dLbl>
            <c:dLbl>
              <c:idx val="245"/>
              <c:tx>
                <c:rich>
                  <a:bodyPr/>
                  <a:lstStyle/>
                  <a:p>
                    <a:fld id="{25FEBAD0-FB74-4A1D-8493-D25207E292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A8C7-401F-8271-EA5750DD99E8}"/>
                </c:ext>
              </c:extLst>
            </c:dLbl>
            <c:dLbl>
              <c:idx val="246"/>
              <c:tx>
                <c:rich>
                  <a:bodyPr/>
                  <a:lstStyle/>
                  <a:p>
                    <a:fld id="{910B88B6-61F9-419B-BA05-7533CF405C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A8C7-401F-8271-EA5750DD99E8}"/>
                </c:ext>
              </c:extLst>
            </c:dLbl>
            <c:dLbl>
              <c:idx val="247"/>
              <c:tx>
                <c:rich>
                  <a:bodyPr/>
                  <a:lstStyle/>
                  <a:p>
                    <a:fld id="{DFB24227-4ACF-4DB2-8465-E5BCFC50B6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A8C7-401F-8271-EA5750DD99E8}"/>
                </c:ext>
              </c:extLst>
            </c:dLbl>
            <c:dLbl>
              <c:idx val="248"/>
              <c:tx>
                <c:rich>
                  <a:bodyPr/>
                  <a:lstStyle/>
                  <a:p>
                    <a:fld id="{1EC1B125-DAC6-4E0E-B34A-BFCFD16FCB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A8C7-401F-8271-EA5750DD99E8}"/>
                </c:ext>
              </c:extLst>
            </c:dLbl>
            <c:dLbl>
              <c:idx val="249"/>
              <c:tx>
                <c:rich>
                  <a:bodyPr/>
                  <a:lstStyle/>
                  <a:p>
                    <a:fld id="{CFD012B6-4FBB-4C7A-B215-771E3E5826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A8C7-401F-8271-EA5750DD99E8}"/>
                </c:ext>
              </c:extLst>
            </c:dLbl>
            <c:dLbl>
              <c:idx val="250"/>
              <c:tx>
                <c:rich>
                  <a:bodyPr/>
                  <a:lstStyle/>
                  <a:p>
                    <a:fld id="{81022EE0-2549-46DD-B485-97EEF67B38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A8C7-401F-8271-EA5750DD99E8}"/>
                </c:ext>
              </c:extLst>
            </c:dLbl>
            <c:dLbl>
              <c:idx val="251"/>
              <c:tx>
                <c:rich>
                  <a:bodyPr/>
                  <a:lstStyle/>
                  <a:p>
                    <a:fld id="{42789241-2A30-444D-BC6D-65FEFE09FA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A8C7-401F-8271-EA5750DD99E8}"/>
                </c:ext>
              </c:extLst>
            </c:dLbl>
            <c:dLbl>
              <c:idx val="252"/>
              <c:tx>
                <c:rich>
                  <a:bodyPr/>
                  <a:lstStyle/>
                  <a:p>
                    <a:fld id="{FA96115F-999F-446A-B49B-E6EF2DE2F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A8C7-401F-8271-EA5750DD99E8}"/>
                </c:ext>
              </c:extLst>
            </c:dLbl>
            <c:dLbl>
              <c:idx val="253"/>
              <c:tx>
                <c:rich>
                  <a:bodyPr/>
                  <a:lstStyle/>
                  <a:p>
                    <a:fld id="{6AED2A97-34FD-4FA2-977F-D4E48EA7C1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A8C7-401F-8271-EA5750DD99E8}"/>
                </c:ext>
              </c:extLst>
            </c:dLbl>
            <c:dLbl>
              <c:idx val="254"/>
              <c:tx>
                <c:rich>
                  <a:bodyPr/>
                  <a:lstStyle/>
                  <a:p>
                    <a:fld id="{C67A0177-0A0E-496A-9D54-B81F3C76C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A8C7-401F-8271-EA5750DD99E8}"/>
                </c:ext>
              </c:extLst>
            </c:dLbl>
            <c:dLbl>
              <c:idx val="255"/>
              <c:tx>
                <c:rich>
                  <a:bodyPr/>
                  <a:lstStyle/>
                  <a:p>
                    <a:fld id="{BEA9339F-D7B2-4B92-BCD2-5466951CBB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A8C7-401F-8271-EA5750DD99E8}"/>
                </c:ext>
              </c:extLst>
            </c:dLbl>
            <c:dLbl>
              <c:idx val="256"/>
              <c:tx>
                <c:rich>
                  <a:bodyPr/>
                  <a:lstStyle/>
                  <a:p>
                    <a:fld id="{3433F0CF-A9DF-4712-9CB3-711FCFF896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A8C7-401F-8271-EA5750DD99E8}"/>
                </c:ext>
              </c:extLst>
            </c:dLbl>
            <c:dLbl>
              <c:idx val="257"/>
              <c:tx>
                <c:rich>
                  <a:bodyPr/>
                  <a:lstStyle/>
                  <a:p>
                    <a:fld id="{8EBE29B8-3D44-42EE-BC6E-34C37CC36A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A8C7-401F-8271-EA5750DD99E8}"/>
                </c:ext>
              </c:extLst>
            </c:dLbl>
            <c:dLbl>
              <c:idx val="258"/>
              <c:tx>
                <c:rich>
                  <a:bodyPr/>
                  <a:lstStyle/>
                  <a:p>
                    <a:fld id="{DAF9B92A-5438-4411-894D-B66F2CED9D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A8C7-401F-8271-EA5750DD99E8}"/>
                </c:ext>
              </c:extLst>
            </c:dLbl>
            <c:dLbl>
              <c:idx val="259"/>
              <c:tx>
                <c:rich>
                  <a:bodyPr/>
                  <a:lstStyle/>
                  <a:p>
                    <a:fld id="{242F39AE-C2F4-4BEB-B9BE-465B481664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A8C7-401F-8271-EA5750DD99E8}"/>
                </c:ext>
              </c:extLst>
            </c:dLbl>
            <c:dLbl>
              <c:idx val="260"/>
              <c:tx>
                <c:rich>
                  <a:bodyPr/>
                  <a:lstStyle/>
                  <a:p>
                    <a:fld id="{BDB7B239-C406-46AC-BA96-239419674A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A8C7-401F-8271-EA5750DD99E8}"/>
                </c:ext>
              </c:extLst>
            </c:dLbl>
            <c:dLbl>
              <c:idx val="261"/>
              <c:tx>
                <c:rich>
                  <a:bodyPr/>
                  <a:lstStyle/>
                  <a:p>
                    <a:fld id="{A6BD60C9-AFB7-4819-B509-093DE314B2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A8C7-401F-8271-EA5750DD99E8}"/>
                </c:ext>
              </c:extLst>
            </c:dLbl>
            <c:dLbl>
              <c:idx val="262"/>
              <c:tx>
                <c:rich>
                  <a:bodyPr/>
                  <a:lstStyle/>
                  <a:p>
                    <a:fld id="{7C4DBF1C-C135-43A3-ADF7-DE6F607C7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A8C7-401F-8271-EA5750DD99E8}"/>
                </c:ext>
              </c:extLst>
            </c:dLbl>
            <c:dLbl>
              <c:idx val="263"/>
              <c:tx>
                <c:rich>
                  <a:bodyPr/>
                  <a:lstStyle/>
                  <a:p>
                    <a:fld id="{9C05E671-9117-4E70-8E9E-651FFF990E4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A8C7-401F-8271-EA5750DD99E8}"/>
                </c:ext>
              </c:extLst>
            </c:dLbl>
            <c:dLbl>
              <c:idx val="264"/>
              <c:tx>
                <c:rich>
                  <a:bodyPr/>
                  <a:lstStyle/>
                  <a:p>
                    <a:fld id="{BCDDC441-ABE3-4649-ABF0-C83100E3DB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A8C7-401F-8271-EA5750DD99E8}"/>
                </c:ext>
              </c:extLst>
            </c:dLbl>
            <c:dLbl>
              <c:idx val="265"/>
              <c:tx>
                <c:rich>
                  <a:bodyPr/>
                  <a:lstStyle/>
                  <a:p>
                    <a:fld id="{C014A3C1-A8E0-4D5F-ABBD-306F319F14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A8C7-401F-8271-EA5750DD99E8}"/>
                </c:ext>
              </c:extLst>
            </c:dLbl>
            <c:dLbl>
              <c:idx val="266"/>
              <c:tx>
                <c:rich>
                  <a:bodyPr/>
                  <a:lstStyle/>
                  <a:p>
                    <a:fld id="{D0BD9E47-9AC8-4906-91ED-6131942943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A8C7-401F-8271-EA5750DD99E8}"/>
                </c:ext>
              </c:extLst>
            </c:dLbl>
            <c:dLbl>
              <c:idx val="267"/>
              <c:tx>
                <c:rich>
                  <a:bodyPr/>
                  <a:lstStyle/>
                  <a:p>
                    <a:fld id="{41DFB833-A3C4-4AFF-AEB3-1C48055DE3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A8C7-401F-8271-EA5750DD99E8}"/>
                </c:ext>
              </c:extLst>
            </c:dLbl>
            <c:dLbl>
              <c:idx val="268"/>
              <c:tx>
                <c:rich>
                  <a:bodyPr/>
                  <a:lstStyle/>
                  <a:p>
                    <a:fld id="{6563795B-AF0D-496D-8977-2FD41A2B4D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A8C7-401F-8271-EA5750DD99E8}"/>
                </c:ext>
              </c:extLst>
            </c:dLbl>
            <c:dLbl>
              <c:idx val="269"/>
              <c:tx>
                <c:rich>
                  <a:bodyPr/>
                  <a:lstStyle/>
                  <a:p>
                    <a:fld id="{76B66182-1D2C-44A6-9404-5000A2D18F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A8C7-401F-8271-EA5750DD99E8}"/>
                </c:ext>
              </c:extLst>
            </c:dLbl>
            <c:dLbl>
              <c:idx val="270"/>
              <c:tx>
                <c:rich>
                  <a:bodyPr/>
                  <a:lstStyle/>
                  <a:p>
                    <a:fld id="{7B400DAF-AD6B-4283-A05F-FA49E94673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A8C7-401F-8271-EA5750DD99E8}"/>
                </c:ext>
              </c:extLst>
            </c:dLbl>
            <c:dLbl>
              <c:idx val="271"/>
              <c:tx>
                <c:rich>
                  <a:bodyPr/>
                  <a:lstStyle/>
                  <a:p>
                    <a:fld id="{1477411D-768B-453D-9C7F-016E1C7A1B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A8C7-401F-8271-EA5750DD99E8}"/>
                </c:ext>
              </c:extLst>
            </c:dLbl>
            <c:dLbl>
              <c:idx val="272"/>
              <c:tx>
                <c:rich>
                  <a:bodyPr/>
                  <a:lstStyle/>
                  <a:p>
                    <a:fld id="{F385E579-BFE4-4D96-944A-770E7E8B55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A8C7-401F-8271-EA5750DD99E8}"/>
                </c:ext>
              </c:extLst>
            </c:dLbl>
            <c:dLbl>
              <c:idx val="273"/>
              <c:tx>
                <c:rich>
                  <a:bodyPr/>
                  <a:lstStyle/>
                  <a:p>
                    <a:fld id="{EE2A243F-29E4-4FD6-B06E-EF5E5AAADA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A8C7-401F-8271-EA5750DD99E8}"/>
                </c:ext>
              </c:extLst>
            </c:dLbl>
            <c:dLbl>
              <c:idx val="274"/>
              <c:tx>
                <c:rich>
                  <a:bodyPr/>
                  <a:lstStyle/>
                  <a:p>
                    <a:fld id="{DCF5E503-56B9-41AD-ABA3-DA30973599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A8C7-401F-8271-EA5750DD99E8}"/>
                </c:ext>
              </c:extLst>
            </c:dLbl>
            <c:dLbl>
              <c:idx val="275"/>
              <c:tx>
                <c:rich>
                  <a:bodyPr/>
                  <a:lstStyle/>
                  <a:p>
                    <a:fld id="{499EAAE0-19BE-437A-9377-986C228B68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A8C7-401F-8271-EA5750DD99E8}"/>
                </c:ext>
              </c:extLst>
            </c:dLbl>
            <c:dLbl>
              <c:idx val="276"/>
              <c:tx>
                <c:rich>
                  <a:bodyPr/>
                  <a:lstStyle/>
                  <a:p>
                    <a:fld id="{917C4111-AEA1-49D5-81C0-40AC28F4D4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A8C7-401F-8271-EA5750DD99E8}"/>
                </c:ext>
              </c:extLst>
            </c:dLbl>
            <c:dLbl>
              <c:idx val="277"/>
              <c:tx>
                <c:rich>
                  <a:bodyPr/>
                  <a:lstStyle/>
                  <a:p>
                    <a:fld id="{AC1FE305-DE1C-4660-A079-444D1488A0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A8C7-401F-8271-EA5750DD99E8}"/>
                </c:ext>
              </c:extLst>
            </c:dLbl>
            <c:dLbl>
              <c:idx val="278"/>
              <c:tx>
                <c:rich>
                  <a:bodyPr/>
                  <a:lstStyle/>
                  <a:p>
                    <a:fld id="{498FE804-43F4-4761-8177-FAA69BE1A0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A8C7-401F-8271-EA5750DD99E8}"/>
                </c:ext>
              </c:extLst>
            </c:dLbl>
            <c:dLbl>
              <c:idx val="279"/>
              <c:tx>
                <c:rich>
                  <a:bodyPr/>
                  <a:lstStyle/>
                  <a:p>
                    <a:fld id="{52C93D82-7117-4912-A41A-161694A53E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A8C7-401F-8271-EA5750DD99E8}"/>
                </c:ext>
              </c:extLst>
            </c:dLbl>
            <c:dLbl>
              <c:idx val="280"/>
              <c:tx>
                <c:rich>
                  <a:bodyPr/>
                  <a:lstStyle/>
                  <a:p>
                    <a:fld id="{FC42C4FD-A371-4D8F-B838-4506A8B0FE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A8C7-401F-8271-EA5750DD99E8}"/>
                </c:ext>
              </c:extLst>
            </c:dLbl>
            <c:dLbl>
              <c:idx val="281"/>
              <c:tx>
                <c:rich>
                  <a:bodyPr/>
                  <a:lstStyle/>
                  <a:p>
                    <a:fld id="{6B579B6F-C69E-409C-9A86-50A24868EF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A8C7-401F-8271-EA5750DD99E8}"/>
                </c:ext>
              </c:extLst>
            </c:dLbl>
            <c:dLbl>
              <c:idx val="282"/>
              <c:tx>
                <c:rich>
                  <a:bodyPr/>
                  <a:lstStyle/>
                  <a:p>
                    <a:fld id="{5BC0C11D-0D30-4EED-8EAE-3B80B06054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A8C7-401F-8271-EA5750DD99E8}"/>
                </c:ext>
              </c:extLst>
            </c:dLbl>
            <c:dLbl>
              <c:idx val="283"/>
              <c:tx>
                <c:rich>
                  <a:bodyPr/>
                  <a:lstStyle/>
                  <a:p>
                    <a:fld id="{BAF1F471-1228-43A4-9570-042967CCA3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A8C7-401F-8271-EA5750DD99E8}"/>
                </c:ext>
              </c:extLst>
            </c:dLbl>
            <c:dLbl>
              <c:idx val="284"/>
              <c:tx>
                <c:rich>
                  <a:bodyPr/>
                  <a:lstStyle/>
                  <a:p>
                    <a:fld id="{721B9D11-1DD0-4101-B87C-20EE6F1D89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A8C7-401F-8271-EA5750DD99E8}"/>
                </c:ext>
              </c:extLst>
            </c:dLbl>
            <c:dLbl>
              <c:idx val="285"/>
              <c:tx>
                <c:rich>
                  <a:bodyPr/>
                  <a:lstStyle/>
                  <a:p>
                    <a:fld id="{27955119-C397-4B5C-B653-D24F3BADCD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A8C7-401F-8271-EA5750DD99E8}"/>
                </c:ext>
              </c:extLst>
            </c:dLbl>
            <c:dLbl>
              <c:idx val="286"/>
              <c:tx>
                <c:rich>
                  <a:bodyPr/>
                  <a:lstStyle/>
                  <a:p>
                    <a:fld id="{85D3AA8C-1292-4E45-8974-8778868174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A8C7-401F-8271-EA5750DD99E8}"/>
                </c:ext>
              </c:extLst>
            </c:dLbl>
            <c:dLbl>
              <c:idx val="287"/>
              <c:tx>
                <c:rich>
                  <a:bodyPr/>
                  <a:lstStyle/>
                  <a:p>
                    <a:fld id="{7C34F4DB-7808-44AC-9CF3-7E06922165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A8C7-401F-8271-EA5750DD99E8}"/>
                </c:ext>
              </c:extLst>
            </c:dLbl>
            <c:dLbl>
              <c:idx val="288"/>
              <c:tx>
                <c:rich>
                  <a:bodyPr/>
                  <a:lstStyle/>
                  <a:p>
                    <a:fld id="{C8052729-A66C-46BF-A29D-41011A85B6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A8C7-401F-8271-EA5750DD99E8}"/>
                </c:ext>
              </c:extLst>
            </c:dLbl>
            <c:dLbl>
              <c:idx val="289"/>
              <c:tx>
                <c:rich>
                  <a:bodyPr/>
                  <a:lstStyle/>
                  <a:p>
                    <a:fld id="{A7FE1EFC-AD4A-4AD0-8CEF-103CD0654F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A8C7-401F-8271-EA5750DD99E8}"/>
                </c:ext>
              </c:extLst>
            </c:dLbl>
            <c:dLbl>
              <c:idx val="290"/>
              <c:tx>
                <c:rich>
                  <a:bodyPr/>
                  <a:lstStyle/>
                  <a:p>
                    <a:fld id="{8238BF8C-D19D-47E8-9828-CB2B6F58A4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7-A8C7-401F-8271-EA5750DD99E8}"/>
                </c:ext>
              </c:extLst>
            </c:dLbl>
            <c:dLbl>
              <c:idx val="291"/>
              <c:tx>
                <c:rich>
                  <a:bodyPr/>
                  <a:lstStyle/>
                  <a:p>
                    <a:fld id="{07EB3A11-3EF2-4BC1-9765-D4A78853A0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8-A8C7-401F-8271-EA5750DD99E8}"/>
                </c:ext>
              </c:extLst>
            </c:dLbl>
            <c:dLbl>
              <c:idx val="292"/>
              <c:tx>
                <c:rich>
                  <a:bodyPr/>
                  <a:lstStyle/>
                  <a:p>
                    <a:fld id="{9AD16B31-48E0-4F50-A269-4636A94FA8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9-A8C7-401F-8271-EA5750DD99E8}"/>
                </c:ext>
              </c:extLst>
            </c:dLbl>
            <c:dLbl>
              <c:idx val="293"/>
              <c:tx>
                <c:rich>
                  <a:bodyPr/>
                  <a:lstStyle/>
                  <a:p>
                    <a:fld id="{41E7FB35-3F18-4DE2-965D-5622EEAD65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A-A8C7-401F-8271-EA5750DD99E8}"/>
                </c:ext>
              </c:extLst>
            </c:dLbl>
            <c:dLbl>
              <c:idx val="294"/>
              <c:tx>
                <c:rich>
                  <a:bodyPr/>
                  <a:lstStyle/>
                  <a:p>
                    <a:fld id="{52EA69AD-16D9-4F55-B5FD-F60DE53A48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B-A8C7-401F-8271-EA5750DD99E8}"/>
                </c:ext>
              </c:extLst>
            </c:dLbl>
            <c:dLbl>
              <c:idx val="295"/>
              <c:tx>
                <c:rich>
                  <a:bodyPr/>
                  <a:lstStyle/>
                  <a:p>
                    <a:fld id="{4F3BE23D-9C81-4B55-82A8-CF8BB2174A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C-A8C7-401F-8271-EA5750DD99E8}"/>
                </c:ext>
              </c:extLst>
            </c:dLbl>
            <c:dLbl>
              <c:idx val="296"/>
              <c:tx>
                <c:rich>
                  <a:bodyPr/>
                  <a:lstStyle/>
                  <a:p>
                    <a:fld id="{7AD7875C-8899-42D6-B888-846A5A5373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D-A8C7-401F-8271-EA5750DD99E8}"/>
                </c:ext>
              </c:extLst>
            </c:dLbl>
            <c:dLbl>
              <c:idx val="297"/>
              <c:tx>
                <c:rich>
                  <a:bodyPr/>
                  <a:lstStyle/>
                  <a:p>
                    <a:fld id="{52A564F1-5982-4667-9553-A2024770CA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E-A8C7-401F-8271-EA5750DD99E8}"/>
                </c:ext>
              </c:extLst>
            </c:dLbl>
            <c:dLbl>
              <c:idx val="298"/>
              <c:tx>
                <c:rich>
                  <a:bodyPr/>
                  <a:lstStyle/>
                  <a:p>
                    <a:fld id="{670CAEC5-72AC-4183-8311-73B76F728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F-A8C7-401F-8271-EA5750DD99E8}"/>
                </c:ext>
              </c:extLst>
            </c:dLbl>
            <c:dLbl>
              <c:idx val="299"/>
              <c:tx>
                <c:rich>
                  <a:bodyPr/>
                  <a:lstStyle/>
                  <a:p>
                    <a:fld id="{A1B8711D-986A-421D-BC47-FC5E07EB8A5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0-A8C7-401F-8271-EA5750DD99E8}"/>
                </c:ext>
              </c:extLst>
            </c:dLbl>
            <c:dLbl>
              <c:idx val="300"/>
              <c:tx>
                <c:rich>
                  <a:bodyPr/>
                  <a:lstStyle/>
                  <a:p>
                    <a:fld id="{66E5DEFD-E0CD-4947-960B-A6D30759D3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1-A8C7-401F-8271-EA5750DD99E8}"/>
                </c:ext>
              </c:extLst>
            </c:dLbl>
            <c:dLbl>
              <c:idx val="301"/>
              <c:tx>
                <c:rich>
                  <a:bodyPr/>
                  <a:lstStyle/>
                  <a:p>
                    <a:fld id="{B023AC47-A112-41F0-BFA5-A8CC4A19D6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2-A8C7-401F-8271-EA5750DD99E8}"/>
                </c:ext>
              </c:extLst>
            </c:dLbl>
            <c:dLbl>
              <c:idx val="302"/>
              <c:tx>
                <c:rich>
                  <a:bodyPr/>
                  <a:lstStyle/>
                  <a:p>
                    <a:fld id="{D3558B6F-2B7C-4F76-9101-D2A711DD30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3-A8C7-401F-8271-EA5750DD99E8}"/>
                </c:ext>
              </c:extLst>
            </c:dLbl>
            <c:dLbl>
              <c:idx val="303"/>
              <c:tx>
                <c:rich>
                  <a:bodyPr/>
                  <a:lstStyle/>
                  <a:p>
                    <a:fld id="{FD346A62-93EC-4228-BB20-5B69D91922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4-A8C7-401F-8271-EA5750DD99E8}"/>
                </c:ext>
              </c:extLst>
            </c:dLbl>
            <c:dLbl>
              <c:idx val="304"/>
              <c:tx>
                <c:rich>
                  <a:bodyPr/>
                  <a:lstStyle/>
                  <a:p>
                    <a:fld id="{A4468063-0965-4EB3-A900-C76DE910A2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5-A8C7-401F-8271-EA5750DD99E8}"/>
                </c:ext>
              </c:extLst>
            </c:dLbl>
            <c:dLbl>
              <c:idx val="305"/>
              <c:tx>
                <c:rich>
                  <a:bodyPr/>
                  <a:lstStyle/>
                  <a:p>
                    <a:fld id="{FF2867B4-DA7B-4958-8A58-3F3F118C4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6-A8C7-401F-8271-EA5750DD99E8}"/>
                </c:ext>
              </c:extLst>
            </c:dLbl>
            <c:dLbl>
              <c:idx val="306"/>
              <c:tx>
                <c:rich>
                  <a:bodyPr/>
                  <a:lstStyle/>
                  <a:p>
                    <a:fld id="{FF93CD64-E0E3-4AAB-9EF1-341BF1B5C6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7-A8C7-401F-8271-EA5750DD99E8}"/>
                </c:ext>
              </c:extLst>
            </c:dLbl>
            <c:dLbl>
              <c:idx val="307"/>
              <c:tx>
                <c:rich>
                  <a:bodyPr/>
                  <a:lstStyle/>
                  <a:p>
                    <a:fld id="{ED0727D1-FCFD-4561-86D9-3E39706C44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8-A8C7-401F-8271-EA5750DD99E8}"/>
                </c:ext>
              </c:extLst>
            </c:dLbl>
            <c:dLbl>
              <c:idx val="308"/>
              <c:tx>
                <c:rich>
                  <a:bodyPr/>
                  <a:lstStyle/>
                  <a:p>
                    <a:fld id="{FB2D846B-7A62-462B-9422-B964DE31C9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9-A8C7-401F-8271-EA5750DD99E8}"/>
                </c:ext>
              </c:extLst>
            </c:dLbl>
            <c:dLbl>
              <c:idx val="309"/>
              <c:tx>
                <c:rich>
                  <a:bodyPr/>
                  <a:lstStyle/>
                  <a:p>
                    <a:fld id="{A1A2951C-A09E-40F5-804C-BFBD4EE9FD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A-A8C7-401F-8271-EA5750DD99E8}"/>
                </c:ext>
              </c:extLst>
            </c:dLbl>
            <c:dLbl>
              <c:idx val="310"/>
              <c:tx>
                <c:rich>
                  <a:bodyPr/>
                  <a:lstStyle/>
                  <a:p>
                    <a:fld id="{C6E63FB6-1529-425F-932D-44E7458CFF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B-A8C7-401F-8271-EA5750DD99E8}"/>
                </c:ext>
              </c:extLst>
            </c:dLbl>
            <c:dLbl>
              <c:idx val="311"/>
              <c:tx>
                <c:rich>
                  <a:bodyPr/>
                  <a:lstStyle/>
                  <a:p>
                    <a:fld id="{02509A4C-54CE-4295-9DDD-36DC7397C1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C-A8C7-401F-8271-EA5750DD99E8}"/>
                </c:ext>
              </c:extLst>
            </c:dLbl>
            <c:dLbl>
              <c:idx val="312"/>
              <c:tx>
                <c:rich>
                  <a:bodyPr/>
                  <a:lstStyle/>
                  <a:p>
                    <a:fld id="{8354EC11-7AB8-43C0-A8AB-420560FD41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D-A8C7-401F-8271-EA5750DD99E8}"/>
                </c:ext>
              </c:extLst>
            </c:dLbl>
            <c:dLbl>
              <c:idx val="313"/>
              <c:tx>
                <c:rich>
                  <a:bodyPr/>
                  <a:lstStyle/>
                  <a:p>
                    <a:fld id="{7313B6FF-0D14-494E-AF11-2D1ED276E2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E-A8C7-401F-8271-EA5750DD99E8}"/>
                </c:ext>
              </c:extLst>
            </c:dLbl>
            <c:dLbl>
              <c:idx val="314"/>
              <c:tx>
                <c:rich>
                  <a:bodyPr/>
                  <a:lstStyle/>
                  <a:p>
                    <a:fld id="{B8502BEA-B336-42BA-880C-CF7A4E8AED1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7F-A8C7-401F-8271-EA5750DD99E8}"/>
                </c:ext>
              </c:extLst>
            </c:dLbl>
            <c:dLbl>
              <c:idx val="315"/>
              <c:tx>
                <c:rich>
                  <a:bodyPr/>
                  <a:lstStyle/>
                  <a:p>
                    <a:fld id="{6F0279B7-818E-4D24-B832-B243DFF4DB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0-A8C7-401F-8271-EA5750DD99E8}"/>
                </c:ext>
              </c:extLst>
            </c:dLbl>
            <c:dLbl>
              <c:idx val="316"/>
              <c:tx>
                <c:rich>
                  <a:bodyPr/>
                  <a:lstStyle/>
                  <a:p>
                    <a:fld id="{D3C63995-FB3D-4AD9-B3BA-F7C5336B61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1-A8C7-401F-8271-EA5750DD99E8}"/>
                </c:ext>
              </c:extLst>
            </c:dLbl>
            <c:dLbl>
              <c:idx val="317"/>
              <c:tx>
                <c:rich>
                  <a:bodyPr/>
                  <a:lstStyle/>
                  <a:p>
                    <a:fld id="{CFCA335E-596D-4F92-9223-025516A897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2-A8C7-401F-8271-EA5750DD99E8}"/>
                </c:ext>
              </c:extLst>
            </c:dLbl>
            <c:dLbl>
              <c:idx val="318"/>
              <c:tx>
                <c:rich>
                  <a:bodyPr/>
                  <a:lstStyle/>
                  <a:p>
                    <a:fld id="{B8F851FC-A764-4657-A213-5E7D5F9ECF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3-A8C7-401F-8271-EA5750DD99E8}"/>
                </c:ext>
              </c:extLst>
            </c:dLbl>
            <c:dLbl>
              <c:idx val="319"/>
              <c:tx>
                <c:rich>
                  <a:bodyPr/>
                  <a:lstStyle/>
                  <a:p>
                    <a:fld id="{35C1DBE0-4214-43ED-A306-D271620F35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4-A8C7-401F-8271-EA5750DD99E8}"/>
                </c:ext>
              </c:extLst>
            </c:dLbl>
            <c:dLbl>
              <c:idx val="320"/>
              <c:tx>
                <c:rich>
                  <a:bodyPr/>
                  <a:lstStyle/>
                  <a:p>
                    <a:fld id="{6D9D33DB-17F2-4A8B-8A9A-756F285EF3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5-A8C7-401F-8271-EA5750DD99E8}"/>
                </c:ext>
              </c:extLst>
            </c:dLbl>
            <c:dLbl>
              <c:idx val="321"/>
              <c:tx>
                <c:rich>
                  <a:bodyPr/>
                  <a:lstStyle/>
                  <a:p>
                    <a:fld id="{40155E76-45A4-43AD-B82E-05A9E4E957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6-A8C7-401F-8271-EA5750DD99E8}"/>
                </c:ext>
              </c:extLst>
            </c:dLbl>
            <c:dLbl>
              <c:idx val="322"/>
              <c:tx>
                <c:rich>
                  <a:bodyPr/>
                  <a:lstStyle/>
                  <a:p>
                    <a:fld id="{19B4035C-E913-41B9-9981-28DC6A80570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7-A8C7-401F-8271-EA5750DD99E8}"/>
                </c:ext>
              </c:extLst>
            </c:dLbl>
            <c:dLbl>
              <c:idx val="323"/>
              <c:tx>
                <c:rich>
                  <a:bodyPr/>
                  <a:lstStyle/>
                  <a:p>
                    <a:fld id="{B89AFFEF-6A18-45D5-A261-1E67F4ABCC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8-A8C7-401F-8271-EA5750DD99E8}"/>
                </c:ext>
              </c:extLst>
            </c:dLbl>
            <c:dLbl>
              <c:idx val="324"/>
              <c:tx>
                <c:rich>
                  <a:bodyPr/>
                  <a:lstStyle/>
                  <a:p>
                    <a:fld id="{D5604CF9-85FB-4FDE-ABBB-02CAB4D6A2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9-A8C7-401F-8271-EA5750DD99E8}"/>
                </c:ext>
              </c:extLst>
            </c:dLbl>
            <c:dLbl>
              <c:idx val="325"/>
              <c:tx>
                <c:rich>
                  <a:bodyPr/>
                  <a:lstStyle/>
                  <a:p>
                    <a:fld id="{110E97A6-3C78-45F1-8223-5948CDC68F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A-A8C7-401F-8271-EA5750DD99E8}"/>
                </c:ext>
              </c:extLst>
            </c:dLbl>
            <c:dLbl>
              <c:idx val="326"/>
              <c:tx>
                <c:rich>
                  <a:bodyPr/>
                  <a:lstStyle/>
                  <a:p>
                    <a:fld id="{81CD8D10-2304-44E7-A99A-1CAA21B3BB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B-A8C7-401F-8271-EA5750DD99E8}"/>
                </c:ext>
              </c:extLst>
            </c:dLbl>
            <c:dLbl>
              <c:idx val="327"/>
              <c:tx>
                <c:rich>
                  <a:bodyPr/>
                  <a:lstStyle/>
                  <a:p>
                    <a:fld id="{42F70466-044E-4A61-85E9-4B8C391296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C-A8C7-401F-8271-EA5750DD99E8}"/>
                </c:ext>
              </c:extLst>
            </c:dLbl>
            <c:dLbl>
              <c:idx val="328"/>
              <c:tx>
                <c:rich>
                  <a:bodyPr/>
                  <a:lstStyle/>
                  <a:p>
                    <a:fld id="{70830663-08A1-45DB-A654-0674D63799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D-A8C7-401F-8271-EA5750DD99E8}"/>
                </c:ext>
              </c:extLst>
            </c:dLbl>
            <c:dLbl>
              <c:idx val="329"/>
              <c:tx>
                <c:rich>
                  <a:bodyPr/>
                  <a:lstStyle/>
                  <a:p>
                    <a:fld id="{CED37AB6-02D7-45C7-A516-9FBF9845E9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E-A8C7-401F-8271-EA5750DD99E8}"/>
                </c:ext>
              </c:extLst>
            </c:dLbl>
            <c:dLbl>
              <c:idx val="330"/>
              <c:tx>
                <c:rich>
                  <a:bodyPr/>
                  <a:lstStyle/>
                  <a:p>
                    <a:fld id="{C371C1F2-2E4B-4AE5-B34C-6F1BD79716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8F-A8C7-401F-8271-EA5750DD99E8}"/>
                </c:ext>
              </c:extLst>
            </c:dLbl>
            <c:dLbl>
              <c:idx val="331"/>
              <c:tx>
                <c:rich>
                  <a:bodyPr/>
                  <a:lstStyle/>
                  <a:p>
                    <a:fld id="{136C0CB2-7E5D-42BD-9547-180B8E590B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0-A8C7-401F-8271-EA5750DD99E8}"/>
                </c:ext>
              </c:extLst>
            </c:dLbl>
            <c:dLbl>
              <c:idx val="332"/>
              <c:tx>
                <c:rich>
                  <a:bodyPr/>
                  <a:lstStyle/>
                  <a:p>
                    <a:fld id="{64EC0F9F-CD37-4CBA-9555-E3B3AA2994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1-A8C7-401F-8271-EA5750DD99E8}"/>
                </c:ext>
              </c:extLst>
            </c:dLbl>
            <c:dLbl>
              <c:idx val="333"/>
              <c:tx>
                <c:rich>
                  <a:bodyPr/>
                  <a:lstStyle/>
                  <a:p>
                    <a:fld id="{CA1DA8B7-7B6C-4C6D-835E-DFABD18D18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2-A8C7-401F-8271-EA5750DD99E8}"/>
                </c:ext>
              </c:extLst>
            </c:dLbl>
            <c:dLbl>
              <c:idx val="334"/>
              <c:tx>
                <c:rich>
                  <a:bodyPr/>
                  <a:lstStyle/>
                  <a:p>
                    <a:fld id="{F5792BBE-8417-4B05-90AC-7920E15715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3-A8C7-401F-8271-EA5750DD99E8}"/>
                </c:ext>
              </c:extLst>
            </c:dLbl>
            <c:dLbl>
              <c:idx val="335"/>
              <c:tx>
                <c:rich>
                  <a:bodyPr/>
                  <a:lstStyle/>
                  <a:p>
                    <a:fld id="{2CB22B4B-638E-4A92-BFDB-98491B37C5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4-A8C7-401F-8271-EA5750DD99E8}"/>
                </c:ext>
              </c:extLst>
            </c:dLbl>
            <c:dLbl>
              <c:idx val="336"/>
              <c:tx>
                <c:rich>
                  <a:bodyPr/>
                  <a:lstStyle/>
                  <a:p>
                    <a:fld id="{6C765B02-3096-46CF-8742-8AC7A7CAED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5-A8C7-401F-8271-EA5750DD99E8}"/>
                </c:ext>
              </c:extLst>
            </c:dLbl>
            <c:dLbl>
              <c:idx val="337"/>
              <c:tx>
                <c:rich>
                  <a:bodyPr/>
                  <a:lstStyle/>
                  <a:p>
                    <a:fld id="{A975D339-01E0-4B44-872B-AD59C47F8D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6-A8C7-401F-8271-EA5750DD99E8}"/>
                </c:ext>
              </c:extLst>
            </c:dLbl>
            <c:dLbl>
              <c:idx val="338"/>
              <c:tx>
                <c:rich>
                  <a:bodyPr/>
                  <a:lstStyle/>
                  <a:p>
                    <a:fld id="{4A1080D2-C2D9-40FA-928B-EDE982DFEC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7-A8C7-401F-8271-EA5750DD99E8}"/>
                </c:ext>
              </c:extLst>
            </c:dLbl>
            <c:dLbl>
              <c:idx val="339"/>
              <c:tx>
                <c:rich>
                  <a:bodyPr/>
                  <a:lstStyle/>
                  <a:p>
                    <a:fld id="{91426229-5D8C-4C8D-8D4C-59A4081C13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8-A8C7-401F-8271-EA5750DD99E8}"/>
                </c:ext>
              </c:extLst>
            </c:dLbl>
            <c:dLbl>
              <c:idx val="340"/>
              <c:tx>
                <c:rich>
                  <a:bodyPr/>
                  <a:lstStyle/>
                  <a:p>
                    <a:fld id="{6C0B105D-8689-4A54-9CBE-9F85B979B7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9-A8C7-401F-8271-EA5750DD99E8}"/>
                </c:ext>
              </c:extLst>
            </c:dLbl>
            <c:dLbl>
              <c:idx val="341"/>
              <c:tx>
                <c:rich>
                  <a:bodyPr/>
                  <a:lstStyle/>
                  <a:p>
                    <a:fld id="{8E4A7B9C-EFBC-4DA3-83AA-19EB42C19E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A-A8C7-401F-8271-EA5750DD99E8}"/>
                </c:ext>
              </c:extLst>
            </c:dLbl>
            <c:dLbl>
              <c:idx val="342"/>
              <c:tx>
                <c:rich>
                  <a:bodyPr/>
                  <a:lstStyle/>
                  <a:p>
                    <a:fld id="{48C9EB4B-76FB-4C16-AA5E-612ABC4A3E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B-A8C7-401F-8271-EA5750DD99E8}"/>
                </c:ext>
              </c:extLst>
            </c:dLbl>
            <c:dLbl>
              <c:idx val="343"/>
              <c:tx>
                <c:rich>
                  <a:bodyPr/>
                  <a:lstStyle/>
                  <a:p>
                    <a:fld id="{C55184F1-1C16-4244-B1AC-A7EEBB8804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C-A8C7-401F-8271-EA5750DD99E8}"/>
                </c:ext>
              </c:extLst>
            </c:dLbl>
            <c:dLbl>
              <c:idx val="344"/>
              <c:tx>
                <c:rich>
                  <a:bodyPr/>
                  <a:lstStyle/>
                  <a:p>
                    <a:fld id="{B5A67659-CE3D-4B32-9EAB-512BC7E646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D-A8C7-401F-8271-EA5750DD99E8}"/>
                </c:ext>
              </c:extLst>
            </c:dLbl>
            <c:dLbl>
              <c:idx val="345"/>
              <c:tx>
                <c:rich>
                  <a:bodyPr/>
                  <a:lstStyle/>
                  <a:p>
                    <a:fld id="{026F4F85-715A-4174-BD37-5525C187F8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E-A8C7-401F-8271-EA5750DD99E8}"/>
                </c:ext>
              </c:extLst>
            </c:dLbl>
            <c:dLbl>
              <c:idx val="346"/>
              <c:tx>
                <c:rich>
                  <a:bodyPr/>
                  <a:lstStyle/>
                  <a:p>
                    <a:fld id="{D5D25C98-636A-4D3C-AA1C-B7DFA4FDC8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F-A8C7-401F-8271-EA5750DD99E8}"/>
                </c:ext>
              </c:extLst>
            </c:dLbl>
            <c:dLbl>
              <c:idx val="347"/>
              <c:tx>
                <c:rich>
                  <a:bodyPr/>
                  <a:lstStyle/>
                  <a:p>
                    <a:fld id="{1CEE2863-FADB-4E0A-A490-6A00A251A9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0-A8C7-401F-8271-EA5750DD99E8}"/>
                </c:ext>
              </c:extLst>
            </c:dLbl>
            <c:dLbl>
              <c:idx val="348"/>
              <c:tx>
                <c:rich>
                  <a:bodyPr/>
                  <a:lstStyle/>
                  <a:p>
                    <a:fld id="{2FE849E6-C83C-4EE4-8393-CAEA93BE9A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1-A8C7-401F-8271-EA5750DD99E8}"/>
                </c:ext>
              </c:extLst>
            </c:dLbl>
            <c:dLbl>
              <c:idx val="349"/>
              <c:tx>
                <c:rich>
                  <a:bodyPr/>
                  <a:lstStyle/>
                  <a:p>
                    <a:fld id="{F839BA0C-4FEB-4F67-8DA7-8417DF185B2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2-A8C7-401F-8271-EA5750DD99E8}"/>
                </c:ext>
              </c:extLst>
            </c:dLbl>
            <c:dLbl>
              <c:idx val="350"/>
              <c:tx>
                <c:rich>
                  <a:bodyPr/>
                  <a:lstStyle/>
                  <a:p>
                    <a:fld id="{26FED5FA-3E09-46DE-8492-0C160CD8E9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3-A8C7-401F-8271-EA5750DD99E8}"/>
                </c:ext>
              </c:extLst>
            </c:dLbl>
            <c:dLbl>
              <c:idx val="351"/>
              <c:tx>
                <c:rich>
                  <a:bodyPr/>
                  <a:lstStyle/>
                  <a:p>
                    <a:fld id="{1B34AD8A-80D6-40D8-8042-D6F5B25092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4-A8C7-401F-8271-EA5750DD99E8}"/>
                </c:ext>
              </c:extLst>
            </c:dLbl>
            <c:dLbl>
              <c:idx val="352"/>
              <c:tx>
                <c:rich>
                  <a:bodyPr/>
                  <a:lstStyle/>
                  <a:p>
                    <a:fld id="{1906FEAF-94E9-4DFB-83A7-CE1AFB87EE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5-A8C7-401F-8271-EA5750DD99E8}"/>
                </c:ext>
              </c:extLst>
            </c:dLbl>
            <c:dLbl>
              <c:idx val="353"/>
              <c:tx>
                <c:rich>
                  <a:bodyPr/>
                  <a:lstStyle/>
                  <a:p>
                    <a:fld id="{62735D9D-0EB6-4920-89B3-806D10F2E4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6-A8C7-401F-8271-EA5750DD99E8}"/>
                </c:ext>
              </c:extLst>
            </c:dLbl>
            <c:dLbl>
              <c:idx val="354"/>
              <c:tx>
                <c:rich>
                  <a:bodyPr/>
                  <a:lstStyle/>
                  <a:p>
                    <a:fld id="{C17BD71E-86DE-46F1-A3B7-6E741A8BA2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7-A8C7-401F-8271-EA5750DD99E8}"/>
                </c:ext>
              </c:extLst>
            </c:dLbl>
            <c:dLbl>
              <c:idx val="355"/>
              <c:tx>
                <c:rich>
                  <a:bodyPr/>
                  <a:lstStyle/>
                  <a:p>
                    <a:fld id="{200F7B51-E38E-4219-A286-F0D42BBE77F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8-A8C7-401F-8271-EA5750DD99E8}"/>
                </c:ext>
              </c:extLst>
            </c:dLbl>
            <c:dLbl>
              <c:idx val="356"/>
              <c:tx>
                <c:rich>
                  <a:bodyPr/>
                  <a:lstStyle/>
                  <a:p>
                    <a:fld id="{F41AAD10-40D9-4DE7-B41F-5AE2D8448F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9-A8C7-401F-8271-EA5750DD99E8}"/>
                </c:ext>
              </c:extLst>
            </c:dLbl>
            <c:dLbl>
              <c:idx val="357"/>
              <c:tx>
                <c:rich>
                  <a:bodyPr/>
                  <a:lstStyle/>
                  <a:p>
                    <a:fld id="{AADF2A3F-6557-4B37-91EA-9170588802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A-A8C7-401F-8271-EA5750DD99E8}"/>
                </c:ext>
              </c:extLst>
            </c:dLbl>
            <c:dLbl>
              <c:idx val="358"/>
              <c:tx>
                <c:rich>
                  <a:bodyPr/>
                  <a:lstStyle/>
                  <a:p>
                    <a:fld id="{1BDFC49E-B05F-4AE9-856C-E7E5BBF27C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B-A8C7-401F-8271-EA5750DD99E8}"/>
                </c:ext>
              </c:extLst>
            </c:dLbl>
            <c:dLbl>
              <c:idx val="359"/>
              <c:tx>
                <c:rich>
                  <a:bodyPr/>
                  <a:lstStyle/>
                  <a:p>
                    <a:fld id="{27277324-AFCD-4503-881C-E78859ED72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C-A8C7-401F-8271-EA5750DD99E8}"/>
                </c:ext>
              </c:extLst>
            </c:dLbl>
            <c:dLbl>
              <c:idx val="360"/>
              <c:tx>
                <c:rich>
                  <a:bodyPr/>
                  <a:lstStyle/>
                  <a:p>
                    <a:fld id="{BE2F9F42-A037-40CE-9B10-910A66B377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D-A8C7-401F-8271-EA5750DD99E8}"/>
                </c:ext>
              </c:extLst>
            </c:dLbl>
            <c:dLbl>
              <c:idx val="361"/>
              <c:tx>
                <c:rich>
                  <a:bodyPr/>
                  <a:lstStyle/>
                  <a:p>
                    <a:fld id="{327E2418-0F38-4261-B474-DC3C0A0CEE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E-A8C7-401F-8271-EA5750DD99E8}"/>
                </c:ext>
              </c:extLst>
            </c:dLbl>
            <c:dLbl>
              <c:idx val="362"/>
              <c:tx>
                <c:rich>
                  <a:bodyPr/>
                  <a:lstStyle/>
                  <a:p>
                    <a:fld id="{4F02D9F7-AC6D-4261-A3C6-4D4AD82F79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AF-A8C7-401F-8271-EA5750DD99E8}"/>
                </c:ext>
              </c:extLst>
            </c:dLbl>
            <c:dLbl>
              <c:idx val="363"/>
              <c:tx>
                <c:rich>
                  <a:bodyPr/>
                  <a:lstStyle/>
                  <a:p>
                    <a:fld id="{9FD82BF1-4841-4995-AA80-B3C60EA9FA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0-A8C7-401F-8271-EA5750DD99E8}"/>
                </c:ext>
              </c:extLst>
            </c:dLbl>
            <c:dLbl>
              <c:idx val="364"/>
              <c:tx>
                <c:rich>
                  <a:bodyPr/>
                  <a:lstStyle/>
                  <a:p>
                    <a:fld id="{C650262D-A6ED-43E0-BD74-87CCF10911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1-A8C7-401F-8271-EA5750DD99E8}"/>
                </c:ext>
              </c:extLst>
            </c:dLbl>
            <c:dLbl>
              <c:idx val="365"/>
              <c:tx>
                <c:rich>
                  <a:bodyPr/>
                  <a:lstStyle/>
                  <a:p>
                    <a:fld id="{BFB26B66-35D0-4D0F-8689-FFF7C5B07F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2-A8C7-401F-8271-EA5750DD99E8}"/>
                </c:ext>
              </c:extLst>
            </c:dLbl>
            <c:dLbl>
              <c:idx val="366"/>
              <c:tx>
                <c:rich>
                  <a:bodyPr/>
                  <a:lstStyle/>
                  <a:p>
                    <a:fld id="{B7260CFA-A9B9-4718-814D-BE11701691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3-A8C7-401F-8271-EA5750DD99E8}"/>
                </c:ext>
              </c:extLst>
            </c:dLbl>
            <c:dLbl>
              <c:idx val="367"/>
              <c:tx>
                <c:rich>
                  <a:bodyPr/>
                  <a:lstStyle/>
                  <a:p>
                    <a:fld id="{E5394185-0990-4E8D-8726-FE2C491A84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4-A8C7-401F-8271-EA5750DD99E8}"/>
                </c:ext>
              </c:extLst>
            </c:dLbl>
            <c:dLbl>
              <c:idx val="368"/>
              <c:tx>
                <c:rich>
                  <a:bodyPr/>
                  <a:lstStyle/>
                  <a:p>
                    <a:fld id="{48B23A6E-942B-4926-9F94-63C9D42EDE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5-A8C7-401F-8271-EA5750DD99E8}"/>
                </c:ext>
              </c:extLst>
            </c:dLbl>
            <c:dLbl>
              <c:idx val="369"/>
              <c:tx>
                <c:rich>
                  <a:bodyPr/>
                  <a:lstStyle/>
                  <a:p>
                    <a:fld id="{090EE7AE-E7C6-4FFE-BA64-C5B271A9E2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6-A8C7-401F-8271-EA5750DD99E8}"/>
                </c:ext>
              </c:extLst>
            </c:dLbl>
            <c:dLbl>
              <c:idx val="370"/>
              <c:tx>
                <c:rich>
                  <a:bodyPr/>
                  <a:lstStyle/>
                  <a:p>
                    <a:fld id="{22593EF9-A4DE-4795-B1D0-E888441CAA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7-A8C7-401F-8271-EA5750DD99E8}"/>
                </c:ext>
              </c:extLst>
            </c:dLbl>
            <c:dLbl>
              <c:idx val="371"/>
              <c:tx>
                <c:rich>
                  <a:bodyPr/>
                  <a:lstStyle/>
                  <a:p>
                    <a:fld id="{30912AC9-0703-4BF3-869D-53B922460A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8-A8C7-401F-8271-EA5750DD99E8}"/>
                </c:ext>
              </c:extLst>
            </c:dLbl>
            <c:dLbl>
              <c:idx val="372"/>
              <c:tx>
                <c:rich>
                  <a:bodyPr/>
                  <a:lstStyle/>
                  <a:p>
                    <a:fld id="{F03DF152-10E8-4E84-ADE4-7CA820F5C1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9-A8C7-401F-8271-EA5750DD99E8}"/>
                </c:ext>
              </c:extLst>
            </c:dLbl>
            <c:dLbl>
              <c:idx val="373"/>
              <c:tx>
                <c:rich>
                  <a:bodyPr/>
                  <a:lstStyle/>
                  <a:p>
                    <a:fld id="{C261E6A9-F536-4F4B-9589-9108B509AF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A-A8C7-401F-8271-EA5750DD99E8}"/>
                </c:ext>
              </c:extLst>
            </c:dLbl>
            <c:dLbl>
              <c:idx val="374"/>
              <c:tx>
                <c:rich>
                  <a:bodyPr/>
                  <a:lstStyle/>
                  <a:p>
                    <a:fld id="{4C15FE37-7C0E-417A-8481-7C7482D984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B-A8C7-401F-8271-EA5750DD99E8}"/>
                </c:ext>
              </c:extLst>
            </c:dLbl>
            <c:dLbl>
              <c:idx val="375"/>
              <c:tx>
                <c:rich>
                  <a:bodyPr/>
                  <a:lstStyle/>
                  <a:p>
                    <a:fld id="{6AD245F6-2F77-4A1E-A0A2-B459904A93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C-A8C7-401F-8271-EA5750DD99E8}"/>
                </c:ext>
              </c:extLst>
            </c:dLbl>
            <c:dLbl>
              <c:idx val="376"/>
              <c:tx>
                <c:rich>
                  <a:bodyPr/>
                  <a:lstStyle/>
                  <a:p>
                    <a:fld id="{7607B33B-2A51-453E-B480-AA520C3D50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D-A8C7-401F-8271-EA5750DD99E8}"/>
                </c:ext>
              </c:extLst>
            </c:dLbl>
            <c:dLbl>
              <c:idx val="377"/>
              <c:tx>
                <c:rich>
                  <a:bodyPr/>
                  <a:lstStyle/>
                  <a:p>
                    <a:fld id="{AA1047CE-4818-406B-A44C-33EBD5AC25D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E-A8C7-401F-8271-EA5750DD99E8}"/>
                </c:ext>
              </c:extLst>
            </c:dLbl>
            <c:dLbl>
              <c:idx val="378"/>
              <c:tx>
                <c:rich>
                  <a:bodyPr/>
                  <a:lstStyle/>
                  <a:p>
                    <a:fld id="{5382E189-080F-4F9E-AD02-377C5A0FC8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BF-A8C7-401F-8271-EA5750DD99E8}"/>
                </c:ext>
              </c:extLst>
            </c:dLbl>
            <c:dLbl>
              <c:idx val="379"/>
              <c:tx>
                <c:rich>
                  <a:bodyPr/>
                  <a:lstStyle/>
                  <a:p>
                    <a:fld id="{FF6FE8E6-F8E2-4713-BE12-E27377AE44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0-A8C7-401F-8271-EA5750DD99E8}"/>
                </c:ext>
              </c:extLst>
            </c:dLbl>
            <c:dLbl>
              <c:idx val="380"/>
              <c:tx>
                <c:rich>
                  <a:bodyPr/>
                  <a:lstStyle/>
                  <a:p>
                    <a:fld id="{FAB7A223-32A8-4968-992E-67569E9225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1-A8C7-401F-8271-EA5750DD99E8}"/>
                </c:ext>
              </c:extLst>
            </c:dLbl>
            <c:dLbl>
              <c:idx val="381"/>
              <c:tx>
                <c:rich>
                  <a:bodyPr/>
                  <a:lstStyle/>
                  <a:p>
                    <a:fld id="{467833CF-0E30-4CF1-A501-0838BA1436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2-A8C7-401F-8271-EA5750DD99E8}"/>
                </c:ext>
              </c:extLst>
            </c:dLbl>
            <c:dLbl>
              <c:idx val="382"/>
              <c:tx>
                <c:rich>
                  <a:bodyPr/>
                  <a:lstStyle/>
                  <a:p>
                    <a:fld id="{8B5C72BE-5827-4696-8DF9-FCB2FA96EF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3-A8C7-401F-8271-EA5750DD99E8}"/>
                </c:ext>
              </c:extLst>
            </c:dLbl>
            <c:dLbl>
              <c:idx val="383"/>
              <c:tx>
                <c:rich>
                  <a:bodyPr/>
                  <a:lstStyle/>
                  <a:p>
                    <a:fld id="{8EFD42FC-363D-454A-ABCC-037BC37B2A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4-A8C7-401F-8271-EA5750DD99E8}"/>
                </c:ext>
              </c:extLst>
            </c:dLbl>
            <c:dLbl>
              <c:idx val="384"/>
              <c:tx>
                <c:rich>
                  <a:bodyPr/>
                  <a:lstStyle/>
                  <a:p>
                    <a:fld id="{5F3256D2-136C-4CA4-B1AF-22B71E72B5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5-A8C7-401F-8271-EA5750DD99E8}"/>
                </c:ext>
              </c:extLst>
            </c:dLbl>
            <c:dLbl>
              <c:idx val="385"/>
              <c:tx>
                <c:rich>
                  <a:bodyPr/>
                  <a:lstStyle/>
                  <a:p>
                    <a:fld id="{F9A66699-45B5-4793-AF17-9E095E7CE3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6-A8C7-401F-8271-EA5750DD99E8}"/>
                </c:ext>
              </c:extLst>
            </c:dLbl>
            <c:dLbl>
              <c:idx val="386"/>
              <c:tx>
                <c:rich>
                  <a:bodyPr/>
                  <a:lstStyle/>
                  <a:p>
                    <a:fld id="{A0820E9C-FEED-4DA8-88F1-063DE4A5DA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7-A8C7-401F-8271-EA5750DD99E8}"/>
                </c:ext>
              </c:extLst>
            </c:dLbl>
            <c:dLbl>
              <c:idx val="387"/>
              <c:tx>
                <c:rich>
                  <a:bodyPr/>
                  <a:lstStyle/>
                  <a:p>
                    <a:fld id="{AE3ACCBE-344E-4B7D-98D4-94F0BE714F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8-A8C7-401F-8271-EA5750DD99E8}"/>
                </c:ext>
              </c:extLst>
            </c:dLbl>
            <c:dLbl>
              <c:idx val="388"/>
              <c:tx>
                <c:rich>
                  <a:bodyPr/>
                  <a:lstStyle/>
                  <a:p>
                    <a:fld id="{B2C81C65-D0F2-4D5C-B945-E3A22CAAA7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9-A8C7-401F-8271-EA5750DD99E8}"/>
                </c:ext>
              </c:extLst>
            </c:dLbl>
            <c:dLbl>
              <c:idx val="389"/>
              <c:tx>
                <c:rich>
                  <a:bodyPr/>
                  <a:lstStyle/>
                  <a:p>
                    <a:fld id="{984F30FF-D4AA-45B8-8A4B-C4A6C29CAC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A-A8C7-401F-8271-EA5750DD99E8}"/>
                </c:ext>
              </c:extLst>
            </c:dLbl>
            <c:dLbl>
              <c:idx val="390"/>
              <c:tx>
                <c:rich>
                  <a:bodyPr/>
                  <a:lstStyle/>
                  <a:p>
                    <a:fld id="{11B3C662-0E14-4520-8D40-04CAF47A81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B-A8C7-401F-8271-EA5750DD99E8}"/>
                </c:ext>
              </c:extLst>
            </c:dLbl>
            <c:dLbl>
              <c:idx val="391"/>
              <c:tx>
                <c:rich>
                  <a:bodyPr/>
                  <a:lstStyle/>
                  <a:p>
                    <a:fld id="{7966171A-00FD-44B1-AEA6-FE9738D3D16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C-A8C7-401F-8271-EA5750DD99E8}"/>
                </c:ext>
              </c:extLst>
            </c:dLbl>
            <c:dLbl>
              <c:idx val="392"/>
              <c:tx>
                <c:rich>
                  <a:bodyPr/>
                  <a:lstStyle/>
                  <a:p>
                    <a:fld id="{3CC1929B-5F84-4062-805D-D41F486303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D-A8C7-401F-8271-EA5750DD99E8}"/>
                </c:ext>
              </c:extLst>
            </c:dLbl>
            <c:dLbl>
              <c:idx val="393"/>
              <c:tx>
                <c:rich>
                  <a:bodyPr/>
                  <a:lstStyle/>
                  <a:p>
                    <a:fld id="{4978360F-7CE3-477E-B54C-C80F22796A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E-A8C7-401F-8271-EA5750DD99E8}"/>
                </c:ext>
              </c:extLst>
            </c:dLbl>
            <c:dLbl>
              <c:idx val="394"/>
              <c:tx>
                <c:rich>
                  <a:bodyPr/>
                  <a:lstStyle/>
                  <a:p>
                    <a:fld id="{9E4863A2-C32E-469D-B5C0-9540616D40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CF-A8C7-401F-8271-EA5750DD99E8}"/>
                </c:ext>
              </c:extLst>
            </c:dLbl>
            <c:dLbl>
              <c:idx val="395"/>
              <c:tx>
                <c:rich>
                  <a:bodyPr/>
                  <a:lstStyle/>
                  <a:p>
                    <a:fld id="{8DD551C9-0082-4D07-B32D-13672254BD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0-A8C7-401F-8271-EA5750DD99E8}"/>
                </c:ext>
              </c:extLst>
            </c:dLbl>
            <c:dLbl>
              <c:idx val="396"/>
              <c:tx>
                <c:rich>
                  <a:bodyPr/>
                  <a:lstStyle/>
                  <a:p>
                    <a:fld id="{813A43FE-2D5A-47FB-AD11-B6486DAD56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1-A8C7-401F-8271-EA5750DD99E8}"/>
                </c:ext>
              </c:extLst>
            </c:dLbl>
            <c:dLbl>
              <c:idx val="397"/>
              <c:tx>
                <c:rich>
                  <a:bodyPr/>
                  <a:lstStyle/>
                  <a:p>
                    <a:fld id="{9DB9EF6C-3EBE-4D11-A817-735720056C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2-A8C7-401F-8271-EA5750DD99E8}"/>
                </c:ext>
              </c:extLst>
            </c:dLbl>
            <c:dLbl>
              <c:idx val="398"/>
              <c:tx>
                <c:rich>
                  <a:bodyPr/>
                  <a:lstStyle/>
                  <a:p>
                    <a:fld id="{45696651-6D8B-42B7-BB1A-078D6B85AC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3-A8C7-401F-8271-EA5750DD99E8}"/>
                </c:ext>
              </c:extLst>
            </c:dLbl>
            <c:dLbl>
              <c:idx val="399"/>
              <c:tx>
                <c:rich>
                  <a:bodyPr/>
                  <a:lstStyle/>
                  <a:p>
                    <a:fld id="{0E76FD19-79BD-4F98-B269-04D8BAC407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4-A8C7-401F-8271-EA5750DD99E8}"/>
                </c:ext>
              </c:extLst>
            </c:dLbl>
            <c:dLbl>
              <c:idx val="400"/>
              <c:tx>
                <c:rich>
                  <a:bodyPr/>
                  <a:lstStyle/>
                  <a:p>
                    <a:fld id="{26A9EC69-E797-4C62-9E81-8C39183878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5-A8C7-401F-8271-EA5750DD99E8}"/>
                </c:ext>
              </c:extLst>
            </c:dLbl>
            <c:dLbl>
              <c:idx val="401"/>
              <c:tx>
                <c:rich>
                  <a:bodyPr/>
                  <a:lstStyle/>
                  <a:p>
                    <a:fld id="{B32A1147-49B6-4070-8AC4-049260D0B6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6-A8C7-401F-8271-EA5750DD99E8}"/>
                </c:ext>
              </c:extLst>
            </c:dLbl>
            <c:dLbl>
              <c:idx val="402"/>
              <c:tx>
                <c:rich>
                  <a:bodyPr/>
                  <a:lstStyle/>
                  <a:p>
                    <a:fld id="{EF96BD31-0DB4-4443-88AD-B8848AB516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7-A8C7-401F-8271-EA5750DD99E8}"/>
                </c:ext>
              </c:extLst>
            </c:dLbl>
            <c:dLbl>
              <c:idx val="403"/>
              <c:tx>
                <c:rich>
                  <a:bodyPr/>
                  <a:lstStyle/>
                  <a:p>
                    <a:fld id="{1F8A86C5-2F5D-4484-A97F-C9BE79ADBE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8-A8C7-401F-8271-EA5750DD99E8}"/>
                </c:ext>
              </c:extLst>
            </c:dLbl>
            <c:dLbl>
              <c:idx val="404"/>
              <c:tx>
                <c:rich>
                  <a:bodyPr/>
                  <a:lstStyle/>
                  <a:p>
                    <a:fld id="{7C49F3B3-C5E8-4FA4-AE56-AD3FEDDFE4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9-A8C7-401F-8271-EA5750DD99E8}"/>
                </c:ext>
              </c:extLst>
            </c:dLbl>
            <c:dLbl>
              <c:idx val="405"/>
              <c:tx>
                <c:rich>
                  <a:bodyPr/>
                  <a:lstStyle/>
                  <a:p>
                    <a:fld id="{5BA10A41-7041-4E72-8BED-9DDC403301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A-A8C7-401F-8271-EA5750DD99E8}"/>
                </c:ext>
              </c:extLst>
            </c:dLbl>
            <c:dLbl>
              <c:idx val="406"/>
              <c:tx>
                <c:rich>
                  <a:bodyPr/>
                  <a:lstStyle/>
                  <a:p>
                    <a:fld id="{7C8C92E8-D709-4D8F-95FA-0ACCB7E231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B-A8C7-401F-8271-EA5750DD99E8}"/>
                </c:ext>
              </c:extLst>
            </c:dLbl>
            <c:dLbl>
              <c:idx val="407"/>
              <c:tx>
                <c:rich>
                  <a:bodyPr/>
                  <a:lstStyle/>
                  <a:p>
                    <a:fld id="{7DD3C97A-B354-4916-848B-5E9E1E8E83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C-A8C7-401F-8271-EA5750DD99E8}"/>
                </c:ext>
              </c:extLst>
            </c:dLbl>
            <c:dLbl>
              <c:idx val="408"/>
              <c:tx>
                <c:rich>
                  <a:bodyPr/>
                  <a:lstStyle/>
                  <a:p>
                    <a:fld id="{BE4F4C3E-5457-45B0-A50F-F0E1747908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D-A8C7-401F-8271-EA5750DD99E8}"/>
                </c:ext>
              </c:extLst>
            </c:dLbl>
            <c:dLbl>
              <c:idx val="409"/>
              <c:tx>
                <c:rich>
                  <a:bodyPr/>
                  <a:lstStyle/>
                  <a:p>
                    <a:fld id="{A4B5040D-B8E4-480E-A480-5A36602C75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E-A8C7-401F-8271-EA5750DD99E8}"/>
                </c:ext>
              </c:extLst>
            </c:dLbl>
            <c:dLbl>
              <c:idx val="410"/>
              <c:tx>
                <c:rich>
                  <a:bodyPr/>
                  <a:lstStyle/>
                  <a:p>
                    <a:fld id="{FFF87EF6-9612-44B1-84B7-8911B9AFDC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DF-A8C7-401F-8271-EA5750DD99E8}"/>
                </c:ext>
              </c:extLst>
            </c:dLbl>
            <c:dLbl>
              <c:idx val="411"/>
              <c:tx>
                <c:rich>
                  <a:bodyPr/>
                  <a:lstStyle/>
                  <a:p>
                    <a:fld id="{0FD2A168-A86F-428C-8329-C156588DE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0-A8C7-401F-8271-EA5750DD99E8}"/>
                </c:ext>
              </c:extLst>
            </c:dLbl>
            <c:dLbl>
              <c:idx val="412"/>
              <c:tx>
                <c:rich>
                  <a:bodyPr/>
                  <a:lstStyle/>
                  <a:p>
                    <a:fld id="{91192C8A-C313-44D7-88C7-B08A082ACA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1-A8C7-401F-8271-EA5750DD99E8}"/>
                </c:ext>
              </c:extLst>
            </c:dLbl>
            <c:dLbl>
              <c:idx val="413"/>
              <c:tx>
                <c:rich>
                  <a:bodyPr/>
                  <a:lstStyle/>
                  <a:p>
                    <a:fld id="{60B2F087-EEFD-4E92-A781-2073625E9D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2-A8C7-401F-8271-EA5750DD99E8}"/>
                </c:ext>
              </c:extLst>
            </c:dLbl>
            <c:dLbl>
              <c:idx val="414"/>
              <c:tx>
                <c:rich>
                  <a:bodyPr/>
                  <a:lstStyle/>
                  <a:p>
                    <a:fld id="{5EDB2E72-D295-4B66-A510-8076BFBC56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3-A8C7-401F-8271-EA5750DD99E8}"/>
                </c:ext>
              </c:extLst>
            </c:dLbl>
            <c:dLbl>
              <c:idx val="415"/>
              <c:tx>
                <c:rich>
                  <a:bodyPr/>
                  <a:lstStyle/>
                  <a:p>
                    <a:fld id="{BD722614-4D1E-4BA3-B93A-76A388633A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4-A8C7-401F-8271-EA5750DD99E8}"/>
                </c:ext>
              </c:extLst>
            </c:dLbl>
            <c:dLbl>
              <c:idx val="416"/>
              <c:tx>
                <c:rich>
                  <a:bodyPr/>
                  <a:lstStyle/>
                  <a:p>
                    <a:fld id="{4DD1F9A7-6D40-47CB-8B2D-736FFA593B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5-A8C7-401F-8271-EA5750DD99E8}"/>
                </c:ext>
              </c:extLst>
            </c:dLbl>
            <c:dLbl>
              <c:idx val="417"/>
              <c:tx>
                <c:rich>
                  <a:bodyPr/>
                  <a:lstStyle/>
                  <a:p>
                    <a:fld id="{33801727-B199-4DF5-813A-F002B3E4B0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6-A8C7-401F-8271-EA5750DD99E8}"/>
                </c:ext>
              </c:extLst>
            </c:dLbl>
            <c:dLbl>
              <c:idx val="418"/>
              <c:tx>
                <c:rich>
                  <a:bodyPr/>
                  <a:lstStyle/>
                  <a:p>
                    <a:fld id="{15925695-58B0-47FD-8E37-73D81C59EB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7-A8C7-401F-8271-EA5750DD99E8}"/>
                </c:ext>
              </c:extLst>
            </c:dLbl>
            <c:dLbl>
              <c:idx val="419"/>
              <c:tx>
                <c:rich>
                  <a:bodyPr/>
                  <a:lstStyle/>
                  <a:p>
                    <a:fld id="{077B670E-30DE-4AFB-8D60-04E0467ABC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8-A8C7-401F-8271-EA5750DD99E8}"/>
                </c:ext>
              </c:extLst>
            </c:dLbl>
            <c:dLbl>
              <c:idx val="420"/>
              <c:tx>
                <c:rich>
                  <a:bodyPr/>
                  <a:lstStyle/>
                  <a:p>
                    <a:fld id="{557692B7-FA4A-4F47-9F44-75AD92DB77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9-A8C7-401F-8271-EA5750DD99E8}"/>
                </c:ext>
              </c:extLst>
            </c:dLbl>
            <c:dLbl>
              <c:idx val="421"/>
              <c:tx>
                <c:rich>
                  <a:bodyPr/>
                  <a:lstStyle/>
                  <a:p>
                    <a:fld id="{419A4AC6-BFC3-4B8F-A89B-47499DA2D9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A-A8C7-401F-8271-EA5750DD99E8}"/>
                </c:ext>
              </c:extLst>
            </c:dLbl>
            <c:dLbl>
              <c:idx val="422"/>
              <c:tx>
                <c:rich>
                  <a:bodyPr/>
                  <a:lstStyle/>
                  <a:p>
                    <a:fld id="{C2826300-11D2-4C30-92BD-E0FE7AE4E5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B-A8C7-401F-8271-EA5750DD99E8}"/>
                </c:ext>
              </c:extLst>
            </c:dLbl>
            <c:dLbl>
              <c:idx val="423"/>
              <c:tx>
                <c:rich>
                  <a:bodyPr/>
                  <a:lstStyle/>
                  <a:p>
                    <a:fld id="{6A9F2BE5-DB15-4F18-B089-4B089A46ED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C-A8C7-401F-8271-EA5750DD99E8}"/>
                </c:ext>
              </c:extLst>
            </c:dLbl>
            <c:dLbl>
              <c:idx val="424"/>
              <c:tx>
                <c:rich>
                  <a:bodyPr/>
                  <a:lstStyle/>
                  <a:p>
                    <a:fld id="{932EC4CA-1A40-4BC3-80FD-EAB2AF3327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D-A8C7-401F-8271-EA5750DD99E8}"/>
                </c:ext>
              </c:extLst>
            </c:dLbl>
            <c:dLbl>
              <c:idx val="425"/>
              <c:tx>
                <c:rich>
                  <a:bodyPr/>
                  <a:lstStyle/>
                  <a:p>
                    <a:fld id="{CF65487C-D116-48E0-8675-3C8AE764AD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E-A8C7-401F-8271-EA5750DD99E8}"/>
                </c:ext>
              </c:extLst>
            </c:dLbl>
            <c:dLbl>
              <c:idx val="426"/>
              <c:tx>
                <c:rich>
                  <a:bodyPr/>
                  <a:lstStyle/>
                  <a:p>
                    <a:fld id="{D7CAD274-F868-4E2D-9203-0625FAD589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EF-A8C7-401F-8271-EA5750DD99E8}"/>
                </c:ext>
              </c:extLst>
            </c:dLbl>
            <c:dLbl>
              <c:idx val="427"/>
              <c:tx>
                <c:rich>
                  <a:bodyPr/>
                  <a:lstStyle/>
                  <a:p>
                    <a:fld id="{E030B06F-7AB8-4775-8167-998C92AA27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0-A8C7-401F-8271-EA5750DD99E8}"/>
                </c:ext>
              </c:extLst>
            </c:dLbl>
            <c:dLbl>
              <c:idx val="428"/>
              <c:tx>
                <c:rich>
                  <a:bodyPr/>
                  <a:lstStyle/>
                  <a:p>
                    <a:fld id="{A11AEAF1-1D8D-4AA2-A35C-4F8C5D3E83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1-A8C7-401F-8271-EA5750DD99E8}"/>
                </c:ext>
              </c:extLst>
            </c:dLbl>
            <c:dLbl>
              <c:idx val="429"/>
              <c:tx>
                <c:rich>
                  <a:bodyPr/>
                  <a:lstStyle/>
                  <a:p>
                    <a:fld id="{FFFBEA75-6EF4-4DF8-A0BE-0BBAE1929D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2-A8C7-401F-8271-EA5750DD99E8}"/>
                </c:ext>
              </c:extLst>
            </c:dLbl>
            <c:dLbl>
              <c:idx val="430"/>
              <c:tx>
                <c:rich>
                  <a:bodyPr/>
                  <a:lstStyle/>
                  <a:p>
                    <a:fld id="{643AF8C3-35EF-446A-BB08-0F6BAA7406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3-A8C7-401F-8271-EA5750DD99E8}"/>
                </c:ext>
              </c:extLst>
            </c:dLbl>
            <c:dLbl>
              <c:idx val="431"/>
              <c:tx>
                <c:rich>
                  <a:bodyPr/>
                  <a:lstStyle/>
                  <a:p>
                    <a:fld id="{D9D258A9-2156-49B2-B9CA-B305D47E27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4-A8C7-401F-8271-EA5750DD99E8}"/>
                </c:ext>
              </c:extLst>
            </c:dLbl>
            <c:dLbl>
              <c:idx val="432"/>
              <c:tx>
                <c:rich>
                  <a:bodyPr/>
                  <a:lstStyle/>
                  <a:p>
                    <a:fld id="{8FA4282F-B892-4A5C-BA60-64FA0D3C48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5-A8C7-401F-8271-EA5750DD99E8}"/>
                </c:ext>
              </c:extLst>
            </c:dLbl>
            <c:dLbl>
              <c:idx val="433"/>
              <c:tx>
                <c:rich>
                  <a:bodyPr/>
                  <a:lstStyle/>
                  <a:p>
                    <a:fld id="{BE54957A-901D-405B-9BFE-74A8E1DBB4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6-A8C7-401F-8271-EA5750DD99E8}"/>
                </c:ext>
              </c:extLst>
            </c:dLbl>
            <c:dLbl>
              <c:idx val="434"/>
              <c:tx>
                <c:rich>
                  <a:bodyPr/>
                  <a:lstStyle/>
                  <a:p>
                    <a:fld id="{9B0BD00F-A1EF-43AA-963E-5C9C8CE2DF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7-A8C7-401F-8271-EA5750DD99E8}"/>
                </c:ext>
              </c:extLst>
            </c:dLbl>
            <c:dLbl>
              <c:idx val="435"/>
              <c:tx>
                <c:rich>
                  <a:bodyPr/>
                  <a:lstStyle/>
                  <a:p>
                    <a:fld id="{4C481B78-D1FA-449B-87C0-D147E771BD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8-A8C7-401F-8271-EA5750DD99E8}"/>
                </c:ext>
              </c:extLst>
            </c:dLbl>
            <c:dLbl>
              <c:idx val="436"/>
              <c:tx>
                <c:rich>
                  <a:bodyPr/>
                  <a:lstStyle/>
                  <a:p>
                    <a:fld id="{F501CFE0-8814-466A-A2AA-08723E2E52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9-A8C7-401F-8271-EA5750DD99E8}"/>
                </c:ext>
              </c:extLst>
            </c:dLbl>
            <c:dLbl>
              <c:idx val="437"/>
              <c:tx>
                <c:rich>
                  <a:bodyPr/>
                  <a:lstStyle/>
                  <a:p>
                    <a:fld id="{AEC09A8E-6A5B-425D-BA51-81973224CE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A-A8C7-401F-8271-EA5750DD99E8}"/>
                </c:ext>
              </c:extLst>
            </c:dLbl>
            <c:dLbl>
              <c:idx val="438"/>
              <c:tx>
                <c:rich>
                  <a:bodyPr/>
                  <a:lstStyle/>
                  <a:p>
                    <a:fld id="{E3CD1C1A-C794-4141-99D8-333E0ED8E0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B-A8C7-401F-8271-EA5750DD99E8}"/>
                </c:ext>
              </c:extLst>
            </c:dLbl>
            <c:dLbl>
              <c:idx val="439"/>
              <c:tx>
                <c:rich>
                  <a:bodyPr/>
                  <a:lstStyle/>
                  <a:p>
                    <a:fld id="{6A3D336D-47E4-46B3-8B81-9DE6580D44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C-A8C7-401F-8271-EA5750DD99E8}"/>
                </c:ext>
              </c:extLst>
            </c:dLbl>
            <c:dLbl>
              <c:idx val="440"/>
              <c:tx>
                <c:rich>
                  <a:bodyPr/>
                  <a:lstStyle/>
                  <a:p>
                    <a:fld id="{D3D1A098-3376-48C9-ABDB-B705FA4AF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D-A8C7-401F-8271-EA5750DD99E8}"/>
                </c:ext>
              </c:extLst>
            </c:dLbl>
            <c:dLbl>
              <c:idx val="441"/>
              <c:tx>
                <c:rich>
                  <a:bodyPr/>
                  <a:lstStyle/>
                  <a:p>
                    <a:fld id="{27AF617E-9F6D-4E12-BE78-47F953E455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E-A8C7-401F-8271-EA5750DD99E8}"/>
                </c:ext>
              </c:extLst>
            </c:dLbl>
            <c:dLbl>
              <c:idx val="442"/>
              <c:tx>
                <c:rich>
                  <a:bodyPr/>
                  <a:lstStyle/>
                  <a:p>
                    <a:fld id="{9BA635FD-2B14-4620-90EE-7583273088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FF-A8C7-401F-8271-EA5750DD99E8}"/>
                </c:ext>
              </c:extLst>
            </c:dLbl>
            <c:dLbl>
              <c:idx val="443"/>
              <c:tx>
                <c:rich>
                  <a:bodyPr/>
                  <a:lstStyle/>
                  <a:p>
                    <a:fld id="{6270D9DC-F550-4133-BB43-B4C4C93E8A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0-A8C7-401F-8271-EA5750DD99E8}"/>
                </c:ext>
              </c:extLst>
            </c:dLbl>
            <c:dLbl>
              <c:idx val="444"/>
              <c:tx>
                <c:rich>
                  <a:bodyPr/>
                  <a:lstStyle/>
                  <a:p>
                    <a:fld id="{0424AFEB-DDE2-43A4-91EC-04D3F8DDA7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1-A8C7-401F-8271-EA5750DD99E8}"/>
                </c:ext>
              </c:extLst>
            </c:dLbl>
            <c:dLbl>
              <c:idx val="445"/>
              <c:tx>
                <c:rich>
                  <a:bodyPr/>
                  <a:lstStyle/>
                  <a:p>
                    <a:fld id="{05A17E16-FFB2-446A-82EB-EE0AEF9416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2-A8C7-401F-8271-EA5750DD99E8}"/>
                </c:ext>
              </c:extLst>
            </c:dLbl>
            <c:dLbl>
              <c:idx val="446"/>
              <c:tx>
                <c:rich>
                  <a:bodyPr/>
                  <a:lstStyle/>
                  <a:p>
                    <a:fld id="{12DB40FB-D749-4A7D-AD4E-A1484975AC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3-A8C7-401F-8271-EA5750DD99E8}"/>
                </c:ext>
              </c:extLst>
            </c:dLbl>
            <c:dLbl>
              <c:idx val="447"/>
              <c:tx>
                <c:rich>
                  <a:bodyPr/>
                  <a:lstStyle/>
                  <a:p>
                    <a:fld id="{997E6C9B-0E1A-4264-A723-83C4C528C0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4-A8C7-401F-8271-EA5750DD99E8}"/>
                </c:ext>
              </c:extLst>
            </c:dLbl>
            <c:dLbl>
              <c:idx val="448"/>
              <c:tx>
                <c:rich>
                  <a:bodyPr/>
                  <a:lstStyle/>
                  <a:p>
                    <a:fld id="{42C462B3-A4EB-4EE3-AE78-C1B450421D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5-A8C7-401F-8271-EA5750DD99E8}"/>
                </c:ext>
              </c:extLst>
            </c:dLbl>
            <c:dLbl>
              <c:idx val="449"/>
              <c:tx>
                <c:rich>
                  <a:bodyPr/>
                  <a:lstStyle/>
                  <a:p>
                    <a:fld id="{C186ED60-559F-4D69-97AE-D63DE166E2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6-A8C7-401F-8271-EA5750DD99E8}"/>
                </c:ext>
              </c:extLst>
            </c:dLbl>
            <c:dLbl>
              <c:idx val="450"/>
              <c:tx>
                <c:rich>
                  <a:bodyPr/>
                  <a:lstStyle/>
                  <a:p>
                    <a:fld id="{63C8DCC4-94A9-4965-935F-1F6773A3BB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7-A8C7-401F-8271-EA5750DD99E8}"/>
                </c:ext>
              </c:extLst>
            </c:dLbl>
            <c:dLbl>
              <c:idx val="451"/>
              <c:tx>
                <c:rich>
                  <a:bodyPr/>
                  <a:lstStyle/>
                  <a:p>
                    <a:fld id="{A0AB0FFE-A110-4D27-AEF6-0474BF9CCE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8-A8C7-401F-8271-EA5750DD99E8}"/>
                </c:ext>
              </c:extLst>
            </c:dLbl>
            <c:dLbl>
              <c:idx val="452"/>
              <c:tx>
                <c:rich>
                  <a:bodyPr/>
                  <a:lstStyle/>
                  <a:p>
                    <a:fld id="{D28CA11E-12DC-4915-9793-338B98C926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9-A8C7-401F-8271-EA5750DD99E8}"/>
                </c:ext>
              </c:extLst>
            </c:dLbl>
            <c:dLbl>
              <c:idx val="453"/>
              <c:tx>
                <c:rich>
                  <a:bodyPr/>
                  <a:lstStyle/>
                  <a:p>
                    <a:fld id="{A85E9C8B-72B7-4262-8C5E-A8E0D88B6A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A-A8C7-401F-8271-EA5750DD99E8}"/>
                </c:ext>
              </c:extLst>
            </c:dLbl>
            <c:dLbl>
              <c:idx val="454"/>
              <c:tx>
                <c:rich>
                  <a:bodyPr/>
                  <a:lstStyle/>
                  <a:p>
                    <a:fld id="{58DC601B-7499-4E3C-85DE-083852B375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B-A8C7-401F-8271-EA5750DD99E8}"/>
                </c:ext>
              </c:extLst>
            </c:dLbl>
            <c:dLbl>
              <c:idx val="455"/>
              <c:tx>
                <c:rich>
                  <a:bodyPr/>
                  <a:lstStyle/>
                  <a:p>
                    <a:fld id="{53A0A3F3-56BB-4D07-BE3C-0F5FB67CB0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C-A8C7-401F-8271-EA5750DD99E8}"/>
                </c:ext>
              </c:extLst>
            </c:dLbl>
            <c:dLbl>
              <c:idx val="456"/>
              <c:tx>
                <c:rich>
                  <a:bodyPr/>
                  <a:lstStyle/>
                  <a:p>
                    <a:fld id="{1A249A9A-B755-4C86-B23B-AC019218DD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D-A8C7-401F-8271-EA5750DD99E8}"/>
                </c:ext>
              </c:extLst>
            </c:dLbl>
            <c:dLbl>
              <c:idx val="457"/>
              <c:tx>
                <c:rich>
                  <a:bodyPr/>
                  <a:lstStyle/>
                  <a:p>
                    <a:fld id="{E8B4511C-53DE-44B6-9062-E175C68A8A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E-A8C7-401F-8271-EA5750DD99E8}"/>
                </c:ext>
              </c:extLst>
            </c:dLbl>
            <c:dLbl>
              <c:idx val="458"/>
              <c:tx>
                <c:rich>
                  <a:bodyPr/>
                  <a:lstStyle/>
                  <a:p>
                    <a:fld id="{545049ED-7245-47F9-8EE5-443508ACAF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0F-A8C7-401F-8271-EA5750DD99E8}"/>
                </c:ext>
              </c:extLst>
            </c:dLbl>
            <c:dLbl>
              <c:idx val="459"/>
              <c:tx>
                <c:rich>
                  <a:bodyPr/>
                  <a:lstStyle/>
                  <a:p>
                    <a:fld id="{EB9E61CA-8F41-4776-A044-C1D70755EE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0-A8C7-401F-8271-EA5750DD99E8}"/>
                </c:ext>
              </c:extLst>
            </c:dLbl>
            <c:dLbl>
              <c:idx val="460"/>
              <c:tx>
                <c:rich>
                  <a:bodyPr/>
                  <a:lstStyle/>
                  <a:p>
                    <a:fld id="{08F5DFBB-9323-4143-BF9B-80250D3CC1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1-A8C7-401F-8271-EA5750DD99E8}"/>
                </c:ext>
              </c:extLst>
            </c:dLbl>
            <c:dLbl>
              <c:idx val="461"/>
              <c:tx>
                <c:rich>
                  <a:bodyPr/>
                  <a:lstStyle/>
                  <a:p>
                    <a:fld id="{984C0EC0-9865-48C6-B14A-B3E06C4263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2-A8C7-401F-8271-EA5750DD99E8}"/>
                </c:ext>
              </c:extLst>
            </c:dLbl>
            <c:dLbl>
              <c:idx val="462"/>
              <c:tx>
                <c:rich>
                  <a:bodyPr/>
                  <a:lstStyle/>
                  <a:p>
                    <a:fld id="{4CCED1A2-17EA-4B7E-BAC5-C638371B59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3-A8C7-401F-8271-EA5750DD99E8}"/>
                </c:ext>
              </c:extLst>
            </c:dLbl>
            <c:dLbl>
              <c:idx val="463"/>
              <c:tx>
                <c:rich>
                  <a:bodyPr/>
                  <a:lstStyle/>
                  <a:p>
                    <a:fld id="{26685659-9E1C-48FC-BA4C-A38C63B018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4-A8C7-401F-8271-EA5750DD99E8}"/>
                </c:ext>
              </c:extLst>
            </c:dLbl>
            <c:dLbl>
              <c:idx val="464"/>
              <c:tx>
                <c:rich>
                  <a:bodyPr/>
                  <a:lstStyle/>
                  <a:p>
                    <a:fld id="{C3DACCED-8C70-417D-9B4D-DBCE48BFC8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5-A8C7-401F-8271-EA5750DD99E8}"/>
                </c:ext>
              </c:extLst>
            </c:dLbl>
            <c:dLbl>
              <c:idx val="465"/>
              <c:tx>
                <c:rich>
                  <a:bodyPr/>
                  <a:lstStyle/>
                  <a:p>
                    <a:fld id="{6B9FB2AB-5D15-42E6-8CDF-A9A77EEBC1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6-A8C7-401F-8271-EA5750DD99E8}"/>
                </c:ext>
              </c:extLst>
            </c:dLbl>
            <c:dLbl>
              <c:idx val="466"/>
              <c:tx>
                <c:rich>
                  <a:bodyPr/>
                  <a:lstStyle/>
                  <a:p>
                    <a:fld id="{FCA12682-E72C-4F9B-A792-982E09E96F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7-A8C7-401F-8271-EA5750DD99E8}"/>
                </c:ext>
              </c:extLst>
            </c:dLbl>
            <c:dLbl>
              <c:idx val="467"/>
              <c:tx>
                <c:rich>
                  <a:bodyPr/>
                  <a:lstStyle/>
                  <a:p>
                    <a:fld id="{0D318E09-7705-4210-BE84-2A4A49643B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8-A8C7-401F-8271-EA5750DD99E8}"/>
                </c:ext>
              </c:extLst>
            </c:dLbl>
            <c:dLbl>
              <c:idx val="468"/>
              <c:tx>
                <c:rich>
                  <a:bodyPr/>
                  <a:lstStyle/>
                  <a:p>
                    <a:fld id="{F958AF0E-74F5-4BB7-AABD-8952246DE8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9-A8C7-401F-8271-EA5750DD99E8}"/>
                </c:ext>
              </c:extLst>
            </c:dLbl>
            <c:dLbl>
              <c:idx val="469"/>
              <c:tx>
                <c:rich>
                  <a:bodyPr/>
                  <a:lstStyle/>
                  <a:p>
                    <a:fld id="{3F53A94A-A865-4FE0-AF00-244D453C224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A-A8C7-401F-8271-EA5750DD99E8}"/>
                </c:ext>
              </c:extLst>
            </c:dLbl>
            <c:dLbl>
              <c:idx val="470"/>
              <c:tx>
                <c:rich>
                  <a:bodyPr/>
                  <a:lstStyle/>
                  <a:p>
                    <a:fld id="{9BCAF1E6-0925-4C4B-9CBF-EA51D4E134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B-A8C7-401F-8271-EA5750DD99E8}"/>
                </c:ext>
              </c:extLst>
            </c:dLbl>
            <c:dLbl>
              <c:idx val="471"/>
              <c:tx>
                <c:rich>
                  <a:bodyPr/>
                  <a:lstStyle/>
                  <a:p>
                    <a:fld id="{A74BCAF8-6A3E-4B31-916E-C29E4E98FD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C-A8C7-401F-8271-EA5750DD99E8}"/>
                </c:ext>
              </c:extLst>
            </c:dLbl>
            <c:dLbl>
              <c:idx val="472"/>
              <c:tx>
                <c:rich>
                  <a:bodyPr/>
                  <a:lstStyle/>
                  <a:p>
                    <a:fld id="{5CCA6DF9-4B8F-496F-86E2-97D5429719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D-A8C7-401F-8271-EA5750DD99E8}"/>
                </c:ext>
              </c:extLst>
            </c:dLbl>
            <c:dLbl>
              <c:idx val="473"/>
              <c:tx>
                <c:rich>
                  <a:bodyPr/>
                  <a:lstStyle/>
                  <a:p>
                    <a:fld id="{A1E423DA-C627-4BB5-A0A2-0F0AEDDAE7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E-A8C7-401F-8271-EA5750DD99E8}"/>
                </c:ext>
              </c:extLst>
            </c:dLbl>
            <c:dLbl>
              <c:idx val="474"/>
              <c:tx>
                <c:rich>
                  <a:bodyPr/>
                  <a:lstStyle/>
                  <a:p>
                    <a:fld id="{6967BBDD-A685-4E8A-8B25-6AB0E60D8C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1F-A8C7-401F-8271-EA5750DD99E8}"/>
                </c:ext>
              </c:extLst>
            </c:dLbl>
            <c:dLbl>
              <c:idx val="475"/>
              <c:tx>
                <c:rich>
                  <a:bodyPr/>
                  <a:lstStyle/>
                  <a:p>
                    <a:fld id="{CE638C9B-9AC1-4182-BBB1-60AF890F12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0-A8C7-401F-8271-EA5750DD99E8}"/>
                </c:ext>
              </c:extLst>
            </c:dLbl>
            <c:dLbl>
              <c:idx val="476"/>
              <c:tx>
                <c:rich>
                  <a:bodyPr/>
                  <a:lstStyle/>
                  <a:p>
                    <a:fld id="{301702BF-15E3-44D0-BCF8-9A95F5E407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1-A8C7-401F-8271-EA5750DD99E8}"/>
                </c:ext>
              </c:extLst>
            </c:dLbl>
            <c:dLbl>
              <c:idx val="477"/>
              <c:tx>
                <c:rich>
                  <a:bodyPr/>
                  <a:lstStyle/>
                  <a:p>
                    <a:fld id="{E3B6134D-77BA-492B-B0DC-FD5361EC79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2-A8C7-401F-8271-EA5750DD99E8}"/>
                </c:ext>
              </c:extLst>
            </c:dLbl>
            <c:dLbl>
              <c:idx val="478"/>
              <c:tx>
                <c:rich>
                  <a:bodyPr/>
                  <a:lstStyle/>
                  <a:p>
                    <a:fld id="{AE16DE47-3C77-4794-A733-29CDC27F1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3-A8C7-401F-8271-EA5750DD99E8}"/>
                </c:ext>
              </c:extLst>
            </c:dLbl>
            <c:dLbl>
              <c:idx val="479"/>
              <c:tx>
                <c:rich>
                  <a:bodyPr/>
                  <a:lstStyle/>
                  <a:p>
                    <a:fld id="{82DAECB3-5E8F-4F0D-BE8A-859B5CF97E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4-A8C7-401F-8271-EA5750DD99E8}"/>
                </c:ext>
              </c:extLst>
            </c:dLbl>
            <c:dLbl>
              <c:idx val="480"/>
              <c:tx>
                <c:rich>
                  <a:bodyPr/>
                  <a:lstStyle/>
                  <a:p>
                    <a:fld id="{6DC833D8-8BE9-4D15-AA36-4023C5CA6E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5-A8C7-401F-8271-EA5750DD99E8}"/>
                </c:ext>
              </c:extLst>
            </c:dLbl>
            <c:dLbl>
              <c:idx val="481"/>
              <c:tx>
                <c:rich>
                  <a:bodyPr/>
                  <a:lstStyle/>
                  <a:p>
                    <a:fld id="{8E4A9714-9563-450E-89AA-C67F7878C2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6-A8C7-401F-8271-EA5750DD99E8}"/>
                </c:ext>
              </c:extLst>
            </c:dLbl>
            <c:dLbl>
              <c:idx val="482"/>
              <c:tx>
                <c:rich>
                  <a:bodyPr/>
                  <a:lstStyle/>
                  <a:p>
                    <a:fld id="{FBD1B97A-5A6D-4E23-B216-B9461EEACC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7-A8C7-401F-8271-EA5750DD99E8}"/>
                </c:ext>
              </c:extLst>
            </c:dLbl>
            <c:dLbl>
              <c:idx val="483"/>
              <c:tx>
                <c:rich>
                  <a:bodyPr/>
                  <a:lstStyle/>
                  <a:p>
                    <a:fld id="{7111127D-A2BA-4A8D-86CE-42D4B9CB0A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8-A8C7-401F-8271-EA5750DD99E8}"/>
                </c:ext>
              </c:extLst>
            </c:dLbl>
            <c:dLbl>
              <c:idx val="484"/>
              <c:tx>
                <c:rich>
                  <a:bodyPr/>
                  <a:lstStyle/>
                  <a:p>
                    <a:fld id="{384F22C2-43AA-432A-A374-8688E609C8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9-A8C7-401F-8271-EA5750DD99E8}"/>
                </c:ext>
              </c:extLst>
            </c:dLbl>
            <c:dLbl>
              <c:idx val="485"/>
              <c:tx>
                <c:rich>
                  <a:bodyPr/>
                  <a:lstStyle/>
                  <a:p>
                    <a:fld id="{F0340974-B034-412C-BEF0-4F088D4CDD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A-A8C7-401F-8271-EA5750DD99E8}"/>
                </c:ext>
              </c:extLst>
            </c:dLbl>
            <c:dLbl>
              <c:idx val="486"/>
              <c:tx>
                <c:rich>
                  <a:bodyPr/>
                  <a:lstStyle/>
                  <a:p>
                    <a:fld id="{BC85854B-BD04-4D25-8966-94BF8DE6B3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B-A8C7-401F-8271-EA5750DD99E8}"/>
                </c:ext>
              </c:extLst>
            </c:dLbl>
            <c:dLbl>
              <c:idx val="487"/>
              <c:tx>
                <c:rich>
                  <a:bodyPr/>
                  <a:lstStyle/>
                  <a:p>
                    <a:fld id="{5946AA82-866A-4DFC-A8F1-3C5E80D345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C-A8C7-401F-8271-EA5750DD99E8}"/>
                </c:ext>
              </c:extLst>
            </c:dLbl>
            <c:dLbl>
              <c:idx val="488"/>
              <c:tx>
                <c:rich>
                  <a:bodyPr/>
                  <a:lstStyle/>
                  <a:p>
                    <a:fld id="{5054A004-CB5F-4967-A315-3FD4923CB5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D-A8C7-401F-8271-EA5750DD99E8}"/>
                </c:ext>
              </c:extLst>
            </c:dLbl>
            <c:dLbl>
              <c:idx val="489"/>
              <c:tx>
                <c:rich>
                  <a:bodyPr/>
                  <a:lstStyle/>
                  <a:p>
                    <a:fld id="{4BD24ADF-F715-452F-9418-AC719E3690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E-A8C7-401F-8271-EA5750DD99E8}"/>
                </c:ext>
              </c:extLst>
            </c:dLbl>
            <c:dLbl>
              <c:idx val="490"/>
              <c:tx>
                <c:rich>
                  <a:bodyPr/>
                  <a:lstStyle/>
                  <a:p>
                    <a:fld id="{1F497E65-8D27-49B2-9685-D972E3ACA3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2F-A8C7-401F-8271-EA5750DD99E8}"/>
                </c:ext>
              </c:extLst>
            </c:dLbl>
            <c:dLbl>
              <c:idx val="491"/>
              <c:tx>
                <c:rich>
                  <a:bodyPr/>
                  <a:lstStyle/>
                  <a:p>
                    <a:fld id="{7A16E551-4BD2-4178-B457-1AB2B6ECD0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0-A8C7-401F-8271-EA5750DD99E8}"/>
                </c:ext>
              </c:extLst>
            </c:dLbl>
            <c:dLbl>
              <c:idx val="492"/>
              <c:tx>
                <c:rich>
                  <a:bodyPr/>
                  <a:lstStyle/>
                  <a:p>
                    <a:fld id="{FB00DDB1-9367-42E0-B481-75322656AB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1-A8C7-401F-8271-EA5750DD99E8}"/>
                </c:ext>
              </c:extLst>
            </c:dLbl>
            <c:dLbl>
              <c:idx val="493"/>
              <c:tx>
                <c:rich>
                  <a:bodyPr/>
                  <a:lstStyle/>
                  <a:p>
                    <a:fld id="{98FA43C0-16C2-4563-811D-77360298B9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2-A8C7-401F-8271-EA5750DD99E8}"/>
                </c:ext>
              </c:extLst>
            </c:dLbl>
            <c:dLbl>
              <c:idx val="494"/>
              <c:tx>
                <c:rich>
                  <a:bodyPr/>
                  <a:lstStyle/>
                  <a:p>
                    <a:fld id="{07150A09-C327-4F75-9B0E-1EB633E40F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3-A8C7-401F-8271-EA5750DD99E8}"/>
                </c:ext>
              </c:extLst>
            </c:dLbl>
            <c:dLbl>
              <c:idx val="495"/>
              <c:tx>
                <c:rich>
                  <a:bodyPr/>
                  <a:lstStyle/>
                  <a:p>
                    <a:fld id="{7E705333-9E3E-4A61-904D-87C598E4F4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4-A8C7-401F-8271-EA5750DD99E8}"/>
                </c:ext>
              </c:extLst>
            </c:dLbl>
            <c:dLbl>
              <c:idx val="496"/>
              <c:tx>
                <c:rich>
                  <a:bodyPr/>
                  <a:lstStyle/>
                  <a:p>
                    <a:fld id="{637D991C-13B6-4E2F-BA67-7752D7537A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5-A8C7-401F-8271-EA5750DD99E8}"/>
                </c:ext>
              </c:extLst>
            </c:dLbl>
            <c:dLbl>
              <c:idx val="497"/>
              <c:tx>
                <c:rich>
                  <a:bodyPr/>
                  <a:lstStyle/>
                  <a:p>
                    <a:fld id="{474A28F1-8230-40D4-9294-A20C7B7EFE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6-A8C7-401F-8271-EA5750DD99E8}"/>
                </c:ext>
              </c:extLst>
            </c:dLbl>
            <c:dLbl>
              <c:idx val="498"/>
              <c:tx>
                <c:rich>
                  <a:bodyPr/>
                  <a:lstStyle/>
                  <a:p>
                    <a:fld id="{903B086E-9A3D-401E-A7DE-90168795D5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7-A8C7-401F-8271-EA5750DD99E8}"/>
                </c:ext>
              </c:extLst>
            </c:dLbl>
            <c:dLbl>
              <c:idx val="499"/>
              <c:tx>
                <c:rich>
                  <a:bodyPr/>
                  <a:lstStyle/>
                  <a:p>
                    <a:fld id="{19D8BD95-BB23-482C-9B00-11A5F94395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8-A8C7-401F-8271-EA5750DD99E8}"/>
                </c:ext>
              </c:extLst>
            </c:dLbl>
            <c:dLbl>
              <c:idx val="500"/>
              <c:tx>
                <c:rich>
                  <a:bodyPr/>
                  <a:lstStyle/>
                  <a:p>
                    <a:fld id="{D15E37C3-734D-4B88-99CC-8627B66793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9-A8C7-401F-8271-EA5750DD99E8}"/>
                </c:ext>
              </c:extLst>
            </c:dLbl>
            <c:dLbl>
              <c:idx val="501"/>
              <c:tx>
                <c:rich>
                  <a:bodyPr/>
                  <a:lstStyle/>
                  <a:p>
                    <a:fld id="{704C9515-874C-4793-864E-E6A47F95A0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A-A8C7-401F-8271-EA5750DD99E8}"/>
                </c:ext>
              </c:extLst>
            </c:dLbl>
            <c:dLbl>
              <c:idx val="502"/>
              <c:tx>
                <c:rich>
                  <a:bodyPr/>
                  <a:lstStyle/>
                  <a:p>
                    <a:fld id="{7B42722F-5C12-40FF-8D55-66768EDBB6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B-A8C7-401F-8271-EA5750DD99E8}"/>
                </c:ext>
              </c:extLst>
            </c:dLbl>
            <c:dLbl>
              <c:idx val="503"/>
              <c:tx>
                <c:rich>
                  <a:bodyPr/>
                  <a:lstStyle/>
                  <a:p>
                    <a:fld id="{B9C9A1F8-63C1-4945-A7DD-58F9302B12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C-A8C7-401F-8271-EA5750DD99E8}"/>
                </c:ext>
              </c:extLst>
            </c:dLbl>
            <c:dLbl>
              <c:idx val="504"/>
              <c:tx>
                <c:rich>
                  <a:bodyPr/>
                  <a:lstStyle/>
                  <a:p>
                    <a:fld id="{3AA71C05-153F-4D9C-96BD-A2EFED325A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D-A8C7-401F-8271-EA5750DD99E8}"/>
                </c:ext>
              </c:extLst>
            </c:dLbl>
            <c:dLbl>
              <c:idx val="505"/>
              <c:tx>
                <c:rich>
                  <a:bodyPr/>
                  <a:lstStyle/>
                  <a:p>
                    <a:fld id="{9CDA6641-49EE-4136-A788-E6C7921D018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E-A8C7-401F-8271-EA5750DD99E8}"/>
                </c:ext>
              </c:extLst>
            </c:dLbl>
            <c:dLbl>
              <c:idx val="506"/>
              <c:tx>
                <c:rich>
                  <a:bodyPr/>
                  <a:lstStyle/>
                  <a:p>
                    <a:fld id="{7D1D049A-C3BC-40AB-B948-295FE6FCD6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3F-A8C7-401F-8271-EA5750DD99E8}"/>
                </c:ext>
              </c:extLst>
            </c:dLbl>
            <c:dLbl>
              <c:idx val="507"/>
              <c:tx>
                <c:rich>
                  <a:bodyPr/>
                  <a:lstStyle/>
                  <a:p>
                    <a:fld id="{AD3B4605-468C-44A9-85F2-7521BE5794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0-A8C7-401F-8271-EA5750DD99E8}"/>
                </c:ext>
              </c:extLst>
            </c:dLbl>
            <c:dLbl>
              <c:idx val="508"/>
              <c:tx>
                <c:rich>
                  <a:bodyPr/>
                  <a:lstStyle/>
                  <a:p>
                    <a:fld id="{8415786B-FEEE-4CC2-A63F-810AC82890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1-A8C7-401F-8271-EA5750DD99E8}"/>
                </c:ext>
              </c:extLst>
            </c:dLbl>
            <c:dLbl>
              <c:idx val="509"/>
              <c:tx>
                <c:rich>
                  <a:bodyPr/>
                  <a:lstStyle/>
                  <a:p>
                    <a:fld id="{7A5168D2-7D5E-4560-97FE-FDB5ADB07D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2-A8C7-401F-8271-EA5750DD99E8}"/>
                </c:ext>
              </c:extLst>
            </c:dLbl>
            <c:dLbl>
              <c:idx val="510"/>
              <c:tx>
                <c:rich>
                  <a:bodyPr/>
                  <a:lstStyle/>
                  <a:p>
                    <a:fld id="{96D4B82C-3920-40D0-9488-60A41A9E4D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3-A8C7-401F-8271-EA5750DD99E8}"/>
                </c:ext>
              </c:extLst>
            </c:dLbl>
            <c:dLbl>
              <c:idx val="511"/>
              <c:tx>
                <c:rich>
                  <a:bodyPr/>
                  <a:lstStyle/>
                  <a:p>
                    <a:fld id="{BA3A0524-379C-425A-94CC-0825A573C3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4-A8C7-401F-8271-EA5750DD99E8}"/>
                </c:ext>
              </c:extLst>
            </c:dLbl>
            <c:dLbl>
              <c:idx val="512"/>
              <c:tx>
                <c:rich>
                  <a:bodyPr/>
                  <a:lstStyle/>
                  <a:p>
                    <a:fld id="{92419CA0-89EE-4CF6-AC2E-17D88A43AA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5-A8C7-401F-8271-EA5750DD99E8}"/>
                </c:ext>
              </c:extLst>
            </c:dLbl>
            <c:dLbl>
              <c:idx val="513"/>
              <c:tx>
                <c:rich>
                  <a:bodyPr/>
                  <a:lstStyle/>
                  <a:p>
                    <a:fld id="{DABEA4B8-1ABB-483B-A395-DBBF9302F6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6-A8C7-401F-8271-EA5750DD99E8}"/>
                </c:ext>
              </c:extLst>
            </c:dLbl>
            <c:dLbl>
              <c:idx val="514"/>
              <c:tx>
                <c:rich>
                  <a:bodyPr/>
                  <a:lstStyle/>
                  <a:p>
                    <a:fld id="{73E7228B-AE45-4FE1-8FF9-627C17BE2A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7-A8C7-401F-8271-EA5750DD99E8}"/>
                </c:ext>
              </c:extLst>
            </c:dLbl>
            <c:dLbl>
              <c:idx val="515"/>
              <c:tx>
                <c:rich>
                  <a:bodyPr/>
                  <a:lstStyle/>
                  <a:p>
                    <a:fld id="{5D5A00DC-7308-4066-89C0-FFCF819F8B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8-A8C7-401F-8271-EA5750DD99E8}"/>
                </c:ext>
              </c:extLst>
            </c:dLbl>
            <c:dLbl>
              <c:idx val="516"/>
              <c:tx>
                <c:rich>
                  <a:bodyPr/>
                  <a:lstStyle/>
                  <a:p>
                    <a:fld id="{80C0C1BE-66ED-4740-AB7C-E9DFAA4E05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9-A8C7-401F-8271-EA5750DD99E8}"/>
                </c:ext>
              </c:extLst>
            </c:dLbl>
            <c:dLbl>
              <c:idx val="517"/>
              <c:tx>
                <c:rich>
                  <a:bodyPr/>
                  <a:lstStyle/>
                  <a:p>
                    <a:fld id="{3980D3C8-29F0-4581-BAD5-3CDE65C47F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A-A8C7-401F-8271-EA5750DD99E8}"/>
                </c:ext>
              </c:extLst>
            </c:dLbl>
            <c:dLbl>
              <c:idx val="518"/>
              <c:tx>
                <c:rich>
                  <a:bodyPr/>
                  <a:lstStyle/>
                  <a:p>
                    <a:fld id="{A2511D2C-6103-4790-8DB6-B89F896D86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B-A8C7-401F-8271-EA5750DD99E8}"/>
                </c:ext>
              </c:extLst>
            </c:dLbl>
            <c:dLbl>
              <c:idx val="519"/>
              <c:tx>
                <c:rich>
                  <a:bodyPr/>
                  <a:lstStyle/>
                  <a:p>
                    <a:fld id="{08EDF535-5761-4F8A-8DAB-965AA4C93F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C-A8C7-401F-8271-EA5750DD99E8}"/>
                </c:ext>
              </c:extLst>
            </c:dLbl>
            <c:dLbl>
              <c:idx val="520"/>
              <c:tx>
                <c:rich>
                  <a:bodyPr/>
                  <a:lstStyle/>
                  <a:p>
                    <a:fld id="{008DEF40-659D-4D82-83DC-43C14A16AC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D-A8C7-401F-8271-EA5750DD99E8}"/>
                </c:ext>
              </c:extLst>
            </c:dLbl>
            <c:dLbl>
              <c:idx val="521"/>
              <c:tx>
                <c:rich>
                  <a:bodyPr/>
                  <a:lstStyle/>
                  <a:p>
                    <a:fld id="{DCF1AA1F-23C8-440E-AB60-26A4EAA1EA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E-A8C7-401F-8271-EA5750DD99E8}"/>
                </c:ext>
              </c:extLst>
            </c:dLbl>
            <c:dLbl>
              <c:idx val="522"/>
              <c:tx>
                <c:rich>
                  <a:bodyPr/>
                  <a:lstStyle/>
                  <a:p>
                    <a:fld id="{4369549D-0894-4660-B893-3F9CCA1AA9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4F-A8C7-401F-8271-EA5750DD99E8}"/>
                </c:ext>
              </c:extLst>
            </c:dLbl>
            <c:dLbl>
              <c:idx val="523"/>
              <c:tx>
                <c:rich>
                  <a:bodyPr/>
                  <a:lstStyle/>
                  <a:p>
                    <a:fld id="{EAA70B55-016E-44EE-BBFE-1B3A9E7EC6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0-A8C7-401F-8271-EA5750DD99E8}"/>
                </c:ext>
              </c:extLst>
            </c:dLbl>
            <c:dLbl>
              <c:idx val="524"/>
              <c:tx>
                <c:rich>
                  <a:bodyPr/>
                  <a:lstStyle/>
                  <a:p>
                    <a:fld id="{2888C49F-8D93-4AA6-ABDA-21A326263D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1-A8C7-401F-8271-EA5750DD99E8}"/>
                </c:ext>
              </c:extLst>
            </c:dLbl>
            <c:dLbl>
              <c:idx val="525"/>
              <c:tx>
                <c:rich>
                  <a:bodyPr/>
                  <a:lstStyle/>
                  <a:p>
                    <a:fld id="{1DE684C1-3876-4793-A664-9735412D13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2-A8C7-401F-8271-EA5750DD99E8}"/>
                </c:ext>
              </c:extLst>
            </c:dLbl>
            <c:dLbl>
              <c:idx val="526"/>
              <c:tx>
                <c:rich>
                  <a:bodyPr/>
                  <a:lstStyle/>
                  <a:p>
                    <a:fld id="{775E1314-F3C4-4D80-9420-7A811D9683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3-A8C7-401F-8271-EA5750DD99E8}"/>
                </c:ext>
              </c:extLst>
            </c:dLbl>
            <c:dLbl>
              <c:idx val="527"/>
              <c:tx>
                <c:rich>
                  <a:bodyPr/>
                  <a:lstStyle/>
                  <a:p>
                    <a:fld id="{11508F65-0E52-48AC-9AC1-E71BD9BF4E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4-A8C7-401F-8271-EA5750DD99E8}"/>
                </c:ext>
              </c:extLst>
            </c:dLbl>
            <c:dLbl>
              <c:idx val="528"/>
              <c:tx>
                <c:rich>
                  <a:bodyPr/>
                  <a:lstStyle/>
                  <a:p>
                    <a:fld id="{BC47BE7B-FF11-446C-8240-B2E7D4925E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5-A8C7-401F-8271-EA5750DD99E8}"/>
                </c:ext>
              </c:extLst>
            </c:dLbl>
            <c:dLbl>
              <c:idx val="529"/>
              <c:tx>
                <c:rich>
                  <a:bodyPr/>
                  <a:lstStyle/>
                  <a:p>
                    <a:fld id="{C71B80A0-8691-4926-AABD-A81700CD90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6-A8C7-401F-8271-EA5750DD99E8}"/>
                </c:ext>
              </c:extLst>
            </c:dLbl>
            <c:dLbl>
              <c:idx val="530"/>
              <c:tx>
                <c:rich>
                  <a:bodyPr/>
                  <a:lstStyle/>
                  <a:p>
                    <a:fld id="{AC420663-B306-43B1-BA45-969B8ECD7A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7-A8C7-401F-8271-EA5750DD99E8}"/>
                </c:ext>
              </c:extLst>
            </c:dLbl>
            <c:dLbl>
              <c:idx val="531"/>
              <c:tx>
                <c:rich>
                  <a:bodyPr/>
                  <a:lstStyle/>
                  <a:p>
                    <a:fld id="{2258A1F6-7FB8-4193-BFE4-A10D268765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8-A8C7-401F-8271-EA5750DD99E8}"/>
                </c:ext>
              </c:extLst>
            </c:dLbl>
            <c:dLbl>
              <c:idx val="532"/>
              <c:tx>
                <c:rich>
                  <a:bodyPr/>
                  <a:lstStyle/>
                  <a:p>
                    <a:fld id="{B10FC8F2-3C5E-438E-BF2D-42F7C4301B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9-A8C7-401F-8271-EA5750DD99E8}"/>
                </c:ext>
              </c:extLst>
            </c:dLbl>
            <c:dLbl>
              <c:idx val="533"/>
              <c:tx>
                <c:rich>
                  <a:bodyPr/>
                  <a:lstStyle/>
                  <a:p>
                    <a:fld id="{0060B170-1BA4-4FC1-A659-C34111F507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A-A8C7-401F-8271-EA5750DD99E8}"/>
                </c:ext>
              </c:extLst>
            </c:dLbl>
            <c:dLbl>
              <c:idx val="534"/>
              <c:tx>
                <c:rich>
                  <a:bodyPr/>
                  <a:lstStyle/>
                  <a:p>
                    <a:fld id="{F9AA07AA-EB5D-42AE-A4E0-84CD551A6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B-A8C7-401F-8271-EA5750DD99E8}"/>
                </c:ext>
              </c:extLst>
            </c:dLbl>
            <c:dLbl>
              <c:idx val="535"/>
              <c:tx>
                <c:rich>
                  <a:bodyPr/>
                  <a:lstStyle/>
                  <a:p>
                    <a:fld id="{445ADFFE-7A24-498A-8223-577A29D40D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C-A8C7-401F-8271-EA5750DD99E8}"/>
                </c:ext>
              </c:extLst>
            </c:dLbl>
            <c:dLbl>
              <c:idx val="536"/>
              <c:tx>
                <c:rich>
                  <a:bodyPr/>
                  <a:lstStyle/>
                  <a:p>
                    <a:fld id="{52368B23-E24C-43B4-9375-CD63F1A3A3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D-A8C7-401F-8271-EA5750DD99E8}"/>
                </c:ext>
              </c:extLst>
            </c:dLbl>
            <c:dLbl>
              <c:idx val="537"/>
              <c:tx>
                <c:rich>
                  <a:bodyPr/>
                  <a:lstStyle/>
                  <a:p>
                    <a:fld id="{C5868844-6D0A-49B4-B097-EB1C63EA7E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E-A8C7-401F-8271-EA5750DD99E8}"/>
                </c:ext>
              </c:extLst>
            </c:dLbl>
            <c:dLbl>
              <c:idx val="538"/>
              <c:tx>
                <c:rich>
                  <a:bodyPr/>
                  <a:lstStyle/>
                  <a:p>
                    <a:fld id="{68E274BD-F04C-4E25-8EA4-23243194BF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5F-A8C7-401F-8271-EA5750DD99E8}"/>
                </c:ext>
              </c:extLst>
            </c:dLbl>
            <c:dLbl>
              <c:idx val="539"/>
              <c:tx>
                <c:rich>
                  <a:bodyPr/>
                  <a:lstStyle/>
                  <a:p>
                    <a:fld id="{20560F9B-3F49-4961-A8C5-662A6E99AB6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0-A8C7-401F-8271-EA5750DD99E8}"/>
                </c:ext>
              </c:extLst>
            </c:dLbl>
            <c:dLbl>
              <c:idx val="540"/>
              <c:tx>
                <c:rich>
                  <a:bodyPr/>
                  <a:lstStyle/>
                  <a:p>
                    <a:fld id="{812EB53E-82DF-44E5-A4EB-F073E1F103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1-A8C7-401F-8271-EA5750DD99E8}"/>
                </c:ext>
              </c:extLst>
            </c:dLbl>
            <c:dLbl>
              <c:idx val="541"/>
              <c:tx>
                <c:rich>
                  <a:bodyPr/>
                  <a:lstStyle/>
                  <a:p>
                    <a:fld id="{BCBBC0AC-026D-4917-BFB6-ACB2A2A9EC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2-A8C7-401F-8271-EA5750DD99E8}"/>
                </c:ext>
              </c:extLst>
            </c:dLbl>
            <c:dLbl>
              <c:idx val="542"/>
              <c:tx>
                <c:rich>
                  <a:bodyPr/>
                  <a:lstStyle/>
                  <a:p>
                    <a:fld id="{6F3C615D-562A-4FCD-B79B-83BD79BF4F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3-A8C7-401F-8271-EA5750DD99E8}"/>
                </c:ext>
              </c:extLst>
            </c:dLbl>
            <c:dLbl>
              <c:idx val="543"/>
              <c:tx>
                <c:rich>
                  <a:bodyPr/>
                  <a:lstStyle/>
                  <a:p>
                    <a:fld id="{7EB72D65-F211-40AD-82F4-BD94017C44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4-A8C7-401F-8271-EA5750DD99E8}"/>
                </c:ext>
              </c:extLst>
            </c:dLbl>
            <c:dLbl>
              <c:idx val="544"/>
              <c:tx>
                <c:rich>
                  <a:bodyPr/>
                  <a:lstStyle/>
                  <a:p>
                    <a:fld id="{DDDDC707-01B9-4793-8390-701A74BF57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5-A8C7-401F-8271-EA5750DD99E8}"/>
                </c:ext>
              </c:extLst>
            </c:dLbl>
            <c:dLbl>
              <c:idx val="545"/>
              <c:tx>
                <c:rich>
                  <a:bodyPr/>
                  <a:lstStyle/>
                  <a:p>
                    <a:fld id="{52613963-F965-486E-8127-73A431AAC0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6-A8C7-401F-8271-EA5750DD99E8}"/>
                </c:ext>
              </c:extLst>
            </c:dLbl>
            <c:dLbl>
              <c:idx val="546"/>
              <c:tx>
                <c:rich>
                  <a:bodyPr/>
                  <a:lstStyle/>
                  <a:p>
                    <a:fld id="{1DEC3544-20D4-4562-BD82-56FFC2C14E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7-A8C7-401F-8271-EA5750DD99E8}"/>
                </c:ext>
              </c:extLst>
            </c:dLbl>
            <c:dLbl>
              <c:idx val="547"/>
              <c:tx>
                <c:rich>
                  <a:bodyPr/>
                  <a:lstStyle/>
                  <a:p>
                    <a:fld id="{F0AA6616-025E-454E-A424-E0BD403B25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8-A8C7-401F-8271-EA5750DD99E8}"/>
                </c:ext>
              </c:extLst>
            </c:dLbl>
            <c:dLbl>
              <c:idx val="548"/>
              <c:tx>
                <c:rich>
                  <a:bodyPr/>
                  <a:lstStyle/>
                  <a:p>
                    <a:fld id="{67367A18-946B-44B6-9060-E2B11D6192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9-A8C7-401F-8271-EA5750DD99E8}"/>
                </c:ext>
              </c:extLst>
            </c:dLbl>
            <c:dLbl>
              <c:idx val="549"/>
              <c:tx>
                <c:rich>
                  <a:bodyPr/>
                  <a:lstStyle/>
                  <a:p>
                    <a:fld id="{315EB339-6C7B-4557-87DA-7AA28334ED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A-A8C7-401F-8271-EA5750DD99E8}"/>
                </c:ext>
              </c:extLst>
            </c:dLbl>
            <c:dLbl>
              <c:idx val="550"/>
              <c:tx>
                <c:rich>
                  <a:bodyPr/>
                  <a:lstStyle/>
                  <a:p>
                    <a:fld id="{5B171E11-ECF0-43D4-A0DD-7A56613DCE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B-A8C7-401F-8271-EA5750DD99E8}"/>
                </c:ext>
              </c:extLst>
            </c:dLbl>
            <c:dLbl>
              <c:idx val="551"/>
              <c:tx>
                <c:rich>
                  <a:bodyPr/>
                  <a:lstStyle/>
                  <a:p>
                    <a:fld id="{0901A53B-4FA6-469A-BB94-993E736584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C-A8C7-401F-8271-EA5750DD99E8}"/>
                </c:ext>
              </c:extLst>
            </c:dLbl>
            <c:dLbl>
              <c:idx val="552"/>
              <c:tx>
                <c:rich>
                  <a:bodyPr/>
                  <a:lstStyle/>
                  <a:p>
                    <a:fld id="{CA6FCB8F-E9B1-4092-B822-356A433BC2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D-A8C7-401F-8271-EA5750DD99E8}"/>
                </c:ext>
              </c:extLst>
            </c:dLbl>
            <c:dLbl>
              <c:idx val="553"/>
              <c:tx>
                <c:rich>
                  <a:bodyPr/>
                  <a:lstStyle/>
                  <a:p>
                    <a:fld id="{B3C7AD40-B1C8-4A81-9781-6161679DA8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E-A8C7-401F-8271-EA5750DD99E8}"/>
                </c:ext>
              </c:extLst>
            </c:dLbl>
            <c:dLbl>
              <c:idx val="554"/>
              <c:tx>
                <c:rich>
                  <a:bodyPr/>
                  <a:lstStyle/>
                  <a:p>
                    <a:fld id="{935883A4-A42B-4494-A8A2-89E3A25846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6F-A8C7-401F-8271-EA5750DD99E8}"/>
                </c:ext>
              </c:extLst>
            </c:dLbl>
            <c:dLbl>
              <c:idx val="555"/>
              <c:tx>
                <c:rich>
                  <a:bodyPr/>
                  <a:lstStyle/>
                  <a:p>
                    <a:fld id="{2F1B6C1D-63A2-4E26-AD88-D8915342B4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0-A8C7-401F-8271-EA5750DD99E8}"/>
                </c:ext>
              </c:extLst>
            </c:dLbl>
            <c:dLbl>
              <c:idx val="556"/>
              <c:tx>
                <c:rich>
                  <a:bodyPr/>
                  <a:lstStyle/>
                  <a:p>
                    <a:fld id="{EE0BA980-03F2-4BA9-A868-54D1DE0E40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1-A8C7-401F-8271-EA5750DD99E8}"/>
                </c:ext>
              </c:extLst>
            </c:dLbl>
            <c:dLbl>
              <c:idx val="557"/>
              <c:tx>
                <c:rich>
                  <a:bodyPr/>
                  <a:lstStyle/>
                  <a:p>
                    <a:fld id="{C0EB565D-CCC6-4835-820E-455575D35D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2-A8C7-401F-8271-EA5750DD99E8}"/>
                </c:ext>
              </c:extLst>
            </c:dLbl>
            <c:dLbl>
              <c:idx val="558"/>
              <c:tx>
                <c:rich>
                  <a:bodyPr/>
                  <a:lstStyle/>
                  <a:p>
                    <a:fld id="{5F46C5A3-F179-49CA-8921-9363323556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3-A8C7-401F-8271-EA5750DD99E8}"/>
                </c:ext>
              </c:extLst>
            </c:dLbl>
            <c:dLbl>
              <c:idx val="559"/>
              <c:tx>
                <c:rich>
                  <a:bodyPr/>
                  <a:lstStyle/>
                  <a:p>
                    <a:fld id="{52558B21-9862-41CA-AEE9-F7A138A9B7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4-A8C7-401F-8271-EA5750DD99E8}"/>
                </c:ext>
              </c:extLst>
            </c:dLbl>
            <c:dLbl>
              <c:idx val="560"/>
              <c:tx>
                <c:rich>
                  <a:bodyPr/>
                  <a:lstStyle/>
                  <a:p>
                    <a:fld id="{8BB31609-2B39-4536-95DB-C7DB90E45E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5-A8C7-401F-8271-EA5750DD99E8}"/>
                </c:ext>
              </c:extLst>
            </c:dLbl>
            <c:dLbl>
              <c:idx val="561"/>
              <c:tx>
                <c:rich>
                  <a:bodyPr/>
                  <a:lstStyle/>
                  <a:p>
                    <a:fld id="{2E8AB94B-112B-4ABF-A065-EA6EF252F3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6-A8C7-401F-8271-EA5750DD99E8}"/>
                </c:ext>
              </c:extLst>
            </c:dLbl>
            <c:dLbl>
              <c:idx val="562"/>
              <c:tx>
                <c:rich>
                  <a:bodyPr/>
                  <a:lstStyle/>
                  <a:p>
                    <a:fld id="{C7AA4E01-0EE9-43FC-85D3-C57C8DF014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7-A8C7-401F-8271-EA5750DD99E8}"/>
                </c:ext>
              </c:extLst>
            </c:dLbl>
            <c:dLbl>
              <c:idx val="563"/>
              <c:tx>
                <c:rich>
                  <a:bodyPr/>
                  <a:lstStyle/>
                  <a:p>
                    <a:fld id="{313E45E6-886F-46C7-BA35-A666C9CBC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8-A8C7-401F-8271-EA5750DD99E8}"/>
                </c:ext>
              </c:extLst>
            </c:dLbl>
            <c:dLbl>
              <c:idx val="564"/>
              <c:tx>
                <c:rich>
                  <a:bodyPr/>
                  <a:lstStyle/>
                  <a:p>
                    <a:fld id="{D7AA2D44-B1F4-402A-A513-C4131A5659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9-A8C7-401F-8271-EA5750DD99E8}"/>
                </c:ext>
              </c:extLst>
            </c:dLbl>
            <c:dLbl>
              <c:idx val="565"/>
              <c:tx>
                <c:rich>
                  <a:bodyPr/>
                  <a:lstStyle/>
                  <a:p>
                    <a:fld id="{28391531-EBD6-45BC-810B-E225BD933F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A-A8C7-401F-8271-EA5750DD99E8}"/>
                </c:ext>
              </c:extLst>
            </c:dLbl>
            <c:dLbl>
              <c:idx val="566"/>
              <c:tx>
                <c:rich>
                  <a:bodyPr/>
                  <a:lstStyle/>
                  <a:p>
                    <a:fld id="{CAA65288-AAC4-4174-99A7-BC5898234E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B-A8C7-401F-8271-EA5750DD99E8}"/>
                </c:ext>
              </c:extLst>
            </c:dLbl>
            <c:dLbl>
              <c:idx val="567"/>
              <c:tx>
                <c:rich>
                  <a:bodyPr/>
                  <a:lstStyle/>
                  <a:p>
                    <a:fld id="{54179416-AF0F-4160-A237-EDC47D0A50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C-A8C7-401F-8271-EA5750DD99E8}"/>
                </c:ext>
              </c:extLst>
            </c:dLbl>
            <c:dLbl>
              <c:idx val="568"/>
              <c:tx>
                <c:rich>
                  <a:bodyPr/>
                  <a:lstStyle/>
                  <a:p>
                    <a:fld id="{CE72A3C0-42F7-4C77-988B-9D7C7A6EA1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D-A8C7-401F-8271-EA5750DD99E8}"/>
                </c:ext>
              </c:extLst>
            </c:dLbl>
            <c:dLbl>
              <c:idx val="569"/>
              <c:tx>
                <c:rich>
                  <a:bodyPr/>
                  <a:lstStyle/>
                  <a:p>
                    <a:fld id="{E84A6D00-8A19-411F-8A47-09DCE3969F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E-A8C7-401F-8271-EA5750DD99E8}"/>
                </c:ext>
              </c:extLst>
            </c:dLbl>
            <c:dLbl>
              <c:idx val="570"/>
              <c:tx>
                <c:rich>
                  <a:bodyPr/>
                  <a:lstStyle/>
                  <a:p>
                    <a:fld id="{BC18CB2A-5535-4943-9DB3-A735C67BF82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7F-A8C7-401F-8271-EA5750DD99E8}"/>
                </c:ext>
              </c:extLst>
            </c:dLbl>
            <c:dLbl>
              <c:idx val="571"/>
              <c:tx>
                <c:rich>
                  <a:bodyPr/>
                  <a:lstStyle/>
                  <a:p>
                    <a:fld id="{033E9E6E-D071-415A-9D48-C3DEFADD83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0-A8C7-401F-8271-EA5750DD99E8}"/>
                </c:ext>
              </c:extLst>
            </c:dLbl>
            <c:dLbl>
              <c:idx val="572"/>
              <c:tx>
                <c:rich>
                  <a:bodyPr/>
                  <a:lstStyle/>
                  <a:p>
                    <a:fld id="{A87A0B8D-1D74-49AE-B37D-976D686DE4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1-A8C7-401F-8271-EA5750DD99E8}"/>
                </c:ext>
              </c:extLst>
            </c:dLbl>
            <c:dLbl>
              <c:idx val="573"/>
              <c:tx>
                <c:rich>
                  <a:bodyPr/>
                  <a:lstStyle/>
                  <a:p>
                    <a:fld id="{3FB84C76-5F6A-4BF1-AC34-FFBF4926B3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2-A8C7-401F-8271-EA5750DD99E8}"/>
                </c:ext>
              </c:extLst>
            </c:dLbl>
            <c:dLbl>
              <c:idx val="574"/>
              <c:tx>
                <c:rich>
                  <a:bodyPr/>
                  <a:lstStyle/>
                  <a:p>
                    <a:fld id="{9C0FB647-5977-47E0-9583-42B97302D7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3-A8C7-401F-8271-EA5750DD99E8}"/>
                </c:ext>
              </c:extLst>
            </c:dLbl>
            <c:dLbl>
              <c:idx val="575"/>
              <c:tx>
                <c:rich>
                  <a:bodyPr/>
                  <a:lstStyle/>
                  <a:p>
                    <a:fld id="{17067A7B-9DB3-4556-B05B-688CC8F908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4-A8C7-401F-8271-EA5750DD99E8}"/>
                </c:ext>
              </c:extLst>
            </c:dLbl>
            <c:dLbl>
              <c:idx val="576"/>
              <c:tx>
                <c:rich>
                  <a:bodyPr/>
                  <a:lstStyle/>
                  <a:p>
                    <a:fld id="{57E1E56A-6199-4516-869D-DF6B99542F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5-A8C7-401F-8271-EA5750DD99E8}"/>
                </c:ext>
              </c:extLst>
            </c:dLbl>
            <c:dLbl>
              <c:idx val="577"/>
              <c:tx>
                <c:rich>
                  <a:bodyPr/>
                  <a:lstStyle/>
                  <a:p>
                    <a:fld id="{AF292EA5-479F-495C-8AA7-A7CCD79F3C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6-A8C7-401F-8271-EA5750DD99E8}"/>
                </c:ext>
              </c:extLst>
            </c:dLbl>
            <c:dLbl>
              <c:idx val="578"/>
              <c:tx>
                <c:rich>
                  <a:bodyPr/>
                  <a:lstStyle/>
                  <a:p>
                    <a:fld id="{BDCB0875-313D-47D7-95FB-DFE70C5698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7-A8C7-401F-8271-EA5750DD99E8}"/>
                </c:ext>
              </c:extLst>
            </c:dLbl>
            <c:dLbl>
              <c:idx val="579"/>
              <c:tx>
                <c:rich>
                  <a:bodyPr/>
                  <a:lstStyle/>
                  <a:p>
                    <a:fld id="{4271E7AA-E483-41D7-A679-0544C0CBDD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8-A8C7-401F-8271-EA5750DD99E8}"/>
                </c:ext>
              </c:extLst>
            </c:dLbl>
            <c:dLbl>
              <c:idx val="580"/>
              <c:tx>
                <c:rich>
                  <a:bodyPr/>
                  <a:lstStyle/>
                  <a:p>
                    <a:fld id="{57E11B0E-33B6-4680-AD24-0E91940EF1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9-A8C7-401F-8271-EA5750DD99E8}"/>
                </c:ext>
              </c:extLst>
            </c:dLbl>
            <c:dLbl>
              <c:idx val="581"/>
              <c:tx>
                <c:rich>
                  <a:bodyPr/>
                  <a:lstStyle/>
                  <a:p>
                    <a:fld id="{158CA0B4-DED3-482D-842E-1475631B4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A-A8C7-401F-8271-EA5750DD99E8}"/>
                </c:ext>
              </c:extLst>
            </c:dLbl>
            <c:dLbl>
              <c:idx val="582"/>
              <c:tx>
                <c:rich>
                  <a:bodyPr/>
                  <a:lstStyle/>
                  <a:p>
                    <a:fld id="{9D2FFEDB-C624-482D-BE02-E1E99C818E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B-A8C7-401F-8271-EA5750DD99E8}"/>
                </c:ext>
              </c:extLst>
            </c:dLbl>
            <c:dLbl>
              <c:idx val="583"/>
              <c:tx>
                <c:rich>
                  <a:bodyPr/>
                  <a:lstStyle/>
                  <a:p>
                    <a:fld id="{E72FA0C0-8B15-4610-A58C-579BBCBDE0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C-A8C7-401F-8271-EA5750DD99E8}"/>
                </c:ext>
              </c:extLst>
            </c:dLbl>
            <c:dLbl>
              <c:idx val="584"/>
              <c:tx>
                <c:rich>
                  <a:bodyPr/>
                  <a:lstStyle/>
                  <a:p>
                    <a:fld id="{44CD2EDA-D141-4F33-B08A-4780209634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D-A8C7-401F-8271-EA5750DD99E8}"/>
                </c:ext>
              </c:extLst>
            </c:dLbl>
            <c:dLbl>
              <c:idx val="585"/>
              <c:tx>
                <c:rich>
                  <a:bodyPr/>
                  <a:lstStyle/>
                  <a:p>
                    <a:fld id="{A0F98C1E-F48C-4A8F-A365-2A8B38637E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E-A8C7-401F-8271-EA5750DD99E8}"/>
                </c:ext>
              </c:extLst>
            </c:dLbl>
            <c:dLbl>
              <c:idx val="586"/>
              <c:tx>
                <c:rich>
                  <a:bodyPr/>
                  <a:lstStyle/>
                  <a:p>
                    <a:fld id="{BFBF1463-A52A-40C1-9450-AFC0A9A9B0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8F-A8C7-401F-8271-EA5750DD99E8}"/>
                </c:ext>
              </c:extLst>
            </c:dLbl>
            <c:dLbl>
              <c:idx val="587"/>
              <c:tx>
                <c:rich>
                  <a:bodyPr/>
                  <a:lstStyle/>
                  <a:p>
                    <a:fld id="{3032442B-A282-4487-BA48-95B2ACB6DB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0-A8C7-401F-8271-EA5750DD99E8}"/>
                </c:ext>
              </c:extLst>
            </c:dLbl>
            <c:dLbl>
              <c:idx val="588"/>
              <c:tx>
                <c:rich>
                  <a:bodyPr/>
                  <a:lstStyle/>
                  <a:p>
                    <a:fld id="{39E5F22C-3A8A-4B8A-A913-088CBC75EE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1-A8C7-401F-8271-EA5750DD99E8}"/>
                </c:ext>
              </c:extLst>
            </c:dLbl>
            <c:dLbl>
              <c:idx val="589"/>
              <c:tx>
                <c:rich>
                  <a:bodyPr/>
                  <a:lstStyle/>
                  <a:p>
                    <a:fld id="{46FC9EFC-E451-45EF-9EC5-DA8D80791F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2-A8C7-401F-8271-EA5750DD99E8}"/>
                </c:ext>
              </c:extLst>
            </c:dLbl>
            <c:dLbl>
              <c:idx val="590"/>
              <c:tx>
                <c:rich>
                  <a:bodyPr/>
                  <a:lstStyle/>
                  <a:p>
                    <a:fld id="{97EB0AC8-A02A-407A-BE52-55759E53E9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3-A8C7-401F-8271-EA5750DD99E8}"/>
                </c:ext>
              </c:extLst>
            </c:dLbl>
            <c:dLbl>
              <c:idx val="591"/>
              <c:tx>
                <c:rich>
                  <a:bodyPr/>
                  <a:lstStyle/>
                  <a:p>
                    <a:fld id="{0F66D212-5F81-42B9-AF92-B035AEB0DA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4-A8C7-401F-8271-EA5750DD99E8}"/>
                </c:ext>
              </c:extLst>
            </c:dLbl>
            <c:dLbl>
              <c:idx val="592"/>
              <c:tx>
                <c:rich>
                  <a:bodyPr/>
                  <a:lstStyle/>
                  <a:p>
                    <a:fld id="{DB65EE8B-3134-4913-8FA8-CB2789B921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5-A8C7-401F-8271-EA5750DD99E8}"/>
                </c:ext>
              </c:extLst>
            </c:dLbl>
            <c:dLbl>
              <c:idx val="593"/>
              <c:tx>
                <c:rich>
                  <a:bodyPr/>
                  <a:lstStyle/>
                  <a:p>
                    <a:fld id="{72B053B6-4FAB-4C57-BB77-72F5473C69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6-A8C7-401F-8271-EA5750DD99E8}"/>
                </c:ext>
              </c:extLst>
            </c:dLbl>
            <c:dLbl>
              <c:idx val="594"/>
              <c:tx>
                <c:rich>
                  <a:bodyPr/>
                  <a:lstStyle/>
                  <a:p>
                    <a:fld id="{ACF691DA-E44B-4CDA-ACF9-2A21D0165F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7-A8C7-401F-8271-EA5750DD99E8}"/>
                </c:ext>
              </c:extLst>
            </c:dLbl>
            <c:dLbl>
              <c:idx val="595"/>
              <c:tx>
                <c:rich>
                  <a:bodyPr/>
                  <a:lstStyle/>
                  <a:p>
                    <a:fld id="{686A914C-5803-459A-AC10-989C963AFC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8-A8C7-401F-8271-EA5750DD99E8}"/>
                </c:ext>
              </c:extLst>
            </c:dLbl>
            <c:dLbl>
              <c:idx val="596"/>
              <c:tx>
                <c:rich>
                  <a:bodyPr/>
                  <a:lstStyle/>
                  <a:p>
                    <a:fld id="{713657EC-6CC5-49C0-B923-CBF1739C07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9-A8C7-401F-8271-EA5750DD99E8}"/>
                </c:ext>
              </c:extLst>
            </c:dLbl>
            <c:dLbl>
              <c:idx val="597"/>
              <c:tx>
                <c:rich>
                  <a:bodyPr/>
                  <a:lstStyle/>
                  <a:p>
                    <a:fld id="{4F7724A4-4A74-4B61-A93B-39E7BDCA0C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A-A8C7-401F-8271-EA5750DD99E8}"/>
                </c:ext>
              </c:extLst>
            </c:dLbl>
            <c:dLbl>
              <c:idx val="598"/>
              <c:tx>
                <c:rich>
                  <a:bodyPr/>
                  <a:lstStyle/>
                  <a:p>
                    <a:fld id="{0FCC1BDA-1E78-462E-A88F-92184946B4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B-A8C7-401F-8271-EA5750DD99E8}"/>
                </c:ext>
              </c:extLst>
            </c:dLbl>
            <c:dLbl>
              <c:idx val="599"/>
              <c:tx>
                <c:rich>
                  <a:bodyPr/>
                  <a:lstStyle/>
                  <a:p>
                    <a:fld id="{334D17C1-F506-44E8-A5C6-B78B0DEA58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C-A8C7-401F-8271-EA5750DD99E8}"/>
                </c:ext>
              </c:extLst>
            </c:dLbl>
            <c:dLbl>
              <c:idx val="600"/>
              <c:tx>
                <c:rich>
                  <a:bodyPr/>
                  <a:lstStyle/>
                  <a:p>
                    <a:fld id="{BE2EB7DB-5045-4103-8318-65D33711A7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D-A8C7-401F-8271-EA5750DD99E8}"/>
                </c:ext>
              </c:extLst>
            </c:dLbl>
            <c:dLbl>
              <c:idx val="601"/>
              <c:tx>
                <c:rich>
                  <a:bodyPr/>
                  <a:lstStyle/>
                  <a:p>
                    <a:fld id="{AA847701-AFA2-4039-9301-701536D9BE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E-A8C7-401F-8271-EA5750DD99E8}"/>
                </c:ext>
              </c:extLst>
            </c:dLbl>
            <c:dLbl>
              <c:idx val="602"/>
              <c:tx>
                <c:rich>
                  <a:bodyPr/>
                  <a:lstStyle/>
                  <a:p>
                    <a:fld id="{9A9FF40C-0168-411B-A44D-BC603FB112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9F-A8C7-401F-8271-EA5750DD99E8}"/>
                </c:ext>
              </c:extLst>
            </c:dLbl>
            <c:dLbl>
              <c:idx val="603"/>
              <c:tx>
                <c:rich>
                  <a:bodyPr/>
                  <a:lstStyle/>
                  <a:p>
                    <a:fld id="{6E4D34E1-2F06-41C3-851B-71D2D7A91F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0-A8C7-401F-8271-EA5750DD99E8}"/>
                </c:ext>
              </c:extLst>
            </c:dLbl>
            <c:dLbl>
              <c:idx val="604"/>
              <c:tx>
                <c:rich>
                  <a:bodyPr/>
                  <a:lstStyle/>
                  <a:p>
                    <a:fld id="{3FD3AB7E-CCE4-4A2A-BF7D-F9D7CFE79B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1-A8C7-401F-8271-EA5750DD99E8}"/>
                </c:ext>
              </c:extLst>
            </c:dLbl>
            <c:dLbl>
              <c:idx val="605"/>
              <c:tx>
                <c:rich>
                  <a:bodyPr/>
                  <a:lstStyle/>
                  <a:p>
                    <a:fld id="{070D72CC-B9A0-4D75-BC0E-C4688B67BC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2-A8C7-401F-8271-EA5750DD99E8}"/>
                </c:ext>
              </c:extLst>
            </c:dLbl>
            <c:dLbl>
              <c:idx val="606"/>
              <c:tx>
                <c:rich>
                  <a:bodyPr/>
                  <a:lstStyle/>
                  <a:p>
                    <a:fld id="{81F3C5C6-F6D4-4094-9095-9FA9537651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3-A8C7-401F-8271-EA5750DD99E8}"/>
                </c:ext>
              </c:extLst>
            </c:dLbl>
            <c:dLbl>
              <c:idx val="607"/>
              <c:tx>
                <c:rich>
                  <a:bodyPr/>
                  <a:lstStyle/>
                  <a:p>
                    <a:fld id="{AB9C7A1C-DC5C-4140-B396-B40FABD347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4-A8C7-401F-8271-EA5750DD99E8}"/>
                </c:ext>
              </c:extLst>
            </c:dLbl>
            <c:dLbl>
              <c:idx val="608"/>
              <c:tx>
                <c:rich>
                  <a:bodyPr/>
                  <a:lstStyle/>
                  <a:p>
                    <a:fld id="{C0097A5F-2064-45EF-94D3-F392125DC8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5-A8C7-401F-8271-EA5750DD99E8}"/>
                </c:ext>
              </c:extLst>
            </c:dLbl>
            <c:dLbl>
              <c:idx val="609"/>
              <c:tx>
                <c:rich>
                  <a:bodyPr/>
                  <a:lstStyle/>
                  <a:p>
                    <a:fld id="{63C3C036-8E00-4823-99CA-85F77271C8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6-A8C7-401F-8271-EA5750DD99E8}"/>
                </c:ext>
              </c:extLst>
            </c:dLbl>
            <c:dLbl>
              <c:idx val="610"/>
              <c:tx>
                <c:rich>
                  <a:bodyPr/>
                  <a:lstStyle/>
                  <a:p>
                    <a:fld id="{8E9E47BE-7FF8-40F9-B3DC-E6D171C2AD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7-A8C7-401F-8271-EA5750DD99E8}"/>
                </c:ext>
              </c:extLst>
            </c:dLbl>
            <c:dLbl>
              <c:idx val="611"/>
              <c:tx>
                <c:rich>
                  <a:bodyPr/>
                  <a:lstStyle/>
                  <a:p>
                    <a:fld id="{DC67C993-79C4-4020-B525-4F0083EEB8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8-A8C7-401F-8271-EA5750DD99E8}"/>
                </c:ext>
              </c:extLst>
            </c:dLbl>
            <c:dLbl>
              <c:idx val="612"/>
              <c:tx>
                <c:rich>
                  <a:bodyPr/>
                  <a:lstStyle/>
                  <a:p>
                    <a:fld id="{BA6E2B9A-C5E2-48CF-9080-153C50C587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9-A8C7-401F-8271-EA5750DD99E8}"/>
                </c:ext>
              </c:extLst>
            </c:dLbl>
            <c:dLbl>
              <c:idx val="613"/>
              <c:tx>
                <c:rich>
                  <a:bodyPr/>
                  <a:lstStyle/>
                  <a:p>
                    <a:fld id="{377970E1-DF48-4D7C-9BD1-FF7BAB07F4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A-A8C7-401F-8271-EA5750DD99E8}"/>
                </c:ext>
              </c:extLst>
            </c:dLbl>
            <c:dLbl>
              <c:idx val="614"/>
              <c:tx>
                <c:rich>
                  <a:bodyPr/>
                  <a:lstStyle/>
                  <a:p>
                    <a:fld id="{FADA25F9-89C2-4668-8A59-7A18EA52C3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B-A8C7-401F-8271-EA5750DD99E8}"/>
                </c:ext>
              </c:extLst>
            </c:dLbl>
            <c:dLbl>
              <c:idx val="615"/>
              <c:tx>
                <c:rich>
                  <a:bodyPr/>
                  <a:lstStyle/>
                  <a:p>
                    <a:fld id="{37F4B992-F47D-44EA-97CB-3D18781806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C-A8C7-401F-8271-EA5750DD99E8}"/>
                </c:ext>
              </c:extLst>
            </c:dLbl>
            <c:dLbl>
              <c:idx val="616"/>
              <c:tx>
                <c:rich>
                  <a:bodyPr/>
                  <a:lstStyle/>
                  <a:p>
                    <a:fld id="{E03BB461-F77C-4399-9002-A08E237AD9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D-A8C7-401F-8271-EA5750DD99E8}"/>
                </c:ext>
              </c:extLst>
            </c:dLbl>
            <c:dLbl>
              <c:idx val="617"/>
              <c:tx>
                <c:rich>
                  <a:bodyPr/>
                  <a:lstStyle/>
                  <a:p>
                    <a:fld id="{FCE69741-EEA2-4D1A-BB4D-961549228B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E-A8C7-401F-8271-EA5750DD99E8}"/>
                </c:ext>
              </c:extLst>
            </c:dLbl>
            <c:dLbl>
              <c:idx val="618"/>
              <c:tx>
                <c:rich>
                  <a:bodyPr/>
                  <a:lstStyle/>
                  <a:p>
                    <a:fld id="{FFCEFC64-C19D-40CF-8F86-81312B2D38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AF-A8C7-401F-8271-EA5750DD99E8}"/>
                </c:ext>
              </c:extLst>
            </c:dLbl>
            <c:dLbl>
              <c:idx val="619"/>
              <c:tx>
                <c:rich>
                  <a:bodyPr/>
                  <a:lstStyle/>
                  <a:p>
                    <a:fld id="{6797F79F-099B-40AD-AE0C-349DD98207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0-A8C7-401F-8271-EA5750DD99E8}"/>
                </c:ext>
              </c:extLst>
            </c:dLbl>
            <c:dLbl>
              <c:idx val="620"/>
              <c:tx>
                <c:rich>
                  <a:bodyPr/>
                  <a:lstStyle/>
                  <a:p>
                    <a:fld id="{8167DAFE-FE47-4E69-939D-6C1BB5118A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1-A8C7-401F-8271-EA5750DD99E8}"/>
                </c:ext>
              </c:extLst>
            </c:dLbl>
            <c:dLbl>
              <c:idx val="621"/>
              <c:tx>
                <c:rich>
                  <a:bodyPr/>
                  <a:lstStyle/>
                  <a:p>
                    <a:fld id="{0F00228E-FEEC-4635-89FE-597B6B404F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2-A8C7-401F-8271-EA5750DD99E8}"/>
                </c:ext>
              </c:extLst>
            </c:dLbl>
            <c:dLbl>
              <c:idx val="622"/>
              <c:tx>
                <c:rich>
                  <a:bodyPr/>
                  <a:lstStyle/>
                  <a:p>
                    <a:fld id="{A160F749-E37B-44F4-9E43-D8E8CC9B93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3-A8C7-401F-8271-EA5750DD99E8}"/>
                </c:ext>
              </c:extLst>
            </c:dLbl>
            <c:dLbl>
              <c:idx val="623"/>
              <c:tx>
                <c:rich>
                  <a:bodyPr/>
                  <a:lstStyle/>
                  <a:p>
                    <a:fld id="{14BC2C59-6886-48EC-9EE8-CA84D84073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4-A8C7-401F-8271-EA5750DD99E8}"/>
                </c:ext>
              </c:extLst>
            </c:dLbl>
            <c:dLbl>
              <c:idx val="624"/>
              <c:tx>
                <c:rich>
                  <a:bodyPr/>
                  <a:lstStyle/>
                  <a:p>
                    <a:fld id="{6C556D2C-E9BC-45D9-8A27-58F63D1527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5-A8C7-401F-8271-EA5750DD99E8}"/>
                </c:ext>
              </c:extLst>
            </c:dLbl>
            <c:dLbl>
              <c:idx val="625"/>
              <c:tx>
                <c:rich>
                  <a:bodyPr/>
                  <a:lstStyle/>
                  <a:p>
                    <a:fld id="{CC0A788F-2CD3-4A3E-8E77-A3B08C2E3A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6-A8C7-401F-8271-EA5750DD99E8}"/>
                </c:ext>
              </c:extLst>
            </c:dLbl>
            <c:dLbl>
              <c:idx val="626"/>
              <c:tx>
                <c:rich>
                  <a:bodyPr/>
                  <a:lstStyle/>
                  <a:p>
                    <a:fld id="{50E4A5FC-1097-4573-8626-24C6227E03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7-A8C7-401F-8271-EA5750DD99E8}"/>
                </c:ext>
              </c:extLst>
            </c:dLbl>
            <c:dLbl>
              <c:idx val="627"/>
              <c:tx>
                <c:rich>
                  <a:bodyPr/>
                  <a:lstStyle/>
                  <a:p>
                    <a:fld id="{9A39BF50-E2EA-462C-9958-F33667A3B2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8-A8C7-401F-8271-EA5750DD99E8}"/>
                </c:ext>
              </c:extLst>
            </c:dLbl>
            <c:dLbl>
              <c:idx val="628"/>
              <c:tx>
                <c:rich>
                  <a:bodyPr/>
                  <a:lstStyle/>
                  <a:p>
                    <a:fld id="{1AA3E7DB-A703-483C-9A15-7FE28069BF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9-A8C7-401F-8271-EA5750DD99E8}"/>
                </c:ext>
              </c:extLst>
            </c:dLbl>
            <c:dLbl>
              <c:idx val="629"/>
              <c:tx>
                <c:rich>
                  <a:bodyPr/>
                  <a:lstStyle/>
                  <a:p>
                    <a:fld id="{CCFFF930-0216-4795-B15C-A7524DDF1B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A-A8C7-401F-8271-EA5750DD99E8}"/>
                </c:ext>
              </c:extLst>
            </c:dLbl>
            <c:dLbl>
              <c:idx val="630"/>
              <c:tx>
                <c:rich>
                  <a:bodyPr/>
                  <a:lstStyle/>
                  <a:p>
                    <a:fld id="{449FC3D6-AD20-4C72-B0BD-3268EC7FDA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B-A8C7-401F-8271-EA5750DD99E8}"/>
                </c:ext>
              </c:extLst>
            </c:dLbl>
            <c:dLbl>
              <c:idx val="631"/>
              <c:tx>
                <c:rich>
                  <a:bodyPr/>
                  <a:lstStyle/>
                  <a:p>
                    <a:fld id="{EA542638-368B-410B-8FDD-BF2BA84AEE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C-A8C7-401F-8271-EA5750DD99E8}"/>
                </c:ext>
              </c:extLst>
            </c:dLbl>
            <c:dLbl>
              <c:idx val="632"/>
              <c:tx>
                <c:rich>
                  <a:bodyPr/>
                  <a:lstStyle/>
                  <a:p>
                    <a:fld id="{EB3D04F8-9C3E-4957-AA1E-D064E3CAA0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D-A8C7-401F-8271-EA5750DD99E8}"/>
                </c:ext>
              </c:extLst>
            </c:dLbl>
            <c:dLbl>
              <c:idx val="633"/>
              <c:tx>
                <c:rich>
                  <a:bodyPr/>
                  <a:lstStyle/>
                  <a:p>
                    <a:fld id="{5D57458C-03C7-4B1F-975B-83B57BA806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E-A8C7-401F-8271-EA5750DD99E8}"/>
                </c:ext>
              </c:extLst>
            </c:dLbl>
            <c:dLbl>
              <c:idx val="634"/>
              <c:tx>
                <c:rich>
                  <a:bodyPr/>
                  <a:lstStyle/>
                  <a:p>
                    <a:fld id="{8AEF2479-4483-4488-91F0-FFF642223A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BF-A8C7-401F-8271-EA5750DD99E8}"/>
                </c:ext>
              </c:extLst>
            </c:dLbl>
            <c:dLbl>
              <c:idx val="635"/>
              <c:tx>
                <c:rich>
                  <a:bodyPr/>
                  <a:lstStyle/>
                  <a:p>
                    <a:fld id="{4835D7E9-87CA-4168-9B23-5342BC3E86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0-A8C7-401F-8271-EA5750DD99E8}"/>
                </c:ext>
              </c:extLst>
            </c:dLbl>
            <c:dLbl>
              <c:idx val="636"/>
              <c:tx>
                <c:rich>
                  <a:bodyPr/>
                  <a:lstStyle/>
                  <a:p>
                    <a:fld id="{FB942532-761A-4361-B83E-5200A53EE0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1-A8C7-401F-8271-EA5750DD99E8}"/>
                </c:ext>
              </c:extLst>
            </c:dLbl>
            <c:dLbl>
              <c:idx val="637"/>
              <c:tx>
                <c:rich>
                  <a:bodyPr/>
                  <a:lstStyle/>
                  <a:p>
                    <a:fld id="{473588E7-AA6B-4285-8BED-30BEC4DDBD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2-A8C7-401F-8271-EA5750DD99E8}"/>
                </c:ext>
              </c:extLst>
            </c:dLbl>
            <c:dLbl>
              <c:idx val="638"/>
              <c:tx>
                <c:rich>
                  <a:bodyPr/>
                  <a:lstStyle/>
                  <a:p>
                    <a:fld id="{BFE0C06C-1CD8-4247-A058-069434DE0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3-A8C7-401F-8271-EA5750DD99E8}"/>
                </c:ext>
              </c:extLst>
            </c:dLbl>
            <c:dLbl>
              <c:idx val="639"/>
              <c:tx>
                <c:rich>
                  <a:bodyPr/>
                  <a:lstStyle/>
                  <a:p>
                    <a:fld id="{935071E2-199F-4CB0-94B6-5551D0EAC9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4-A8C7-401F-8271-EA5750DD99E8}"/>
                </c:ext>
              </c:extLst>
            </c:dLbl>
            <c:dLbl>
              <c:idx val="640"/>
              <c:tx>
                <c:rich>
                  <a:bodyPr/>
                  <a:lstStyle/>
                  <a:p>
                    <a:fld id="{2ACB8A3C-5EE5-482E-92A7-84E619AFAC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5-A8C7-401F-8271-EA5750DD99E8}"/>
                </c:ext>
              </c:extLst>
            </c:dLbl>
            <c:dLbl>
              <c:idx val="641"/>
              <c:tx>
                <c:rich>
                  <a:bodyPr/>
                  <a:lstStyle/>
                  <a:p>
                    <a:fld id="{45D92584-8F41-4CC4-B17D-E5B518EBAD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6-A8C7-401F-8271-EA5750DD99E8}"/>
                </c:ext>
              </c:extLst>
            </c:dLbl>
            <c:dLbl>
              <c:idx val="642"/>
              <c:tx>
                <c:rich>
                  <a:bodyPr/>
                  <a:lstStyle/>
                  <a:p>
                    <a:fld id="{8A95C4C6-7A30-498E-B26B-6E1F0616B5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7-A8C7-401F-8271-EA5750DD99E8}"/>
                </c:ext>
              </c:extLst>
            </c:dLbl>
            <c:dLbl>
              <c:idx val="643"/>
              <c:tx>
                <c:rich>
                  <a:bodyPr/>
                  <a:lstStyle/>
                  <a:p>
                    <a:fld id="{667209DF-C38A-45E5-9DC0-EDDAEE7B12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8-A8C7-401F-8271-EA5750DD99E8}"/>
                </c:ext>
              </c:extLst>
            </c:dLbl>
            <c:dLbl>
              <c:idx val="644"/>
              <c:tx>
                <c:rich>
                  <a:bodyPr/>
                  <a:lstStyle/>
                  <a:p>
                    <a:fld id="{B56B6600-7337-4FCC-AFCE-6BD57CD8FE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9-A8C7-401F-8271-EA5750DD99E8}"/>
                </c:ext>
              </c:extLst>
            </c:dLbl>
            <c:dLbl>
              <c:idx val="645"/>
              <c:tx>
                <c:rich>
                  <a:bodyPr/>
                  <a:lstStyle/>
                  <a:p>
                    <a:fld id="{76230362-784E-4697-88AE-888B978249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A-A8C7-401F-8271-EA5750DD99E8}"/>
                </c:ext>
              </c:extLst>
            </c:dLbl>
            <c:dLbl>
              <c:idx val="646"/>
              <c:tx>
                <c:rich>
                  <a:bodyPr/>
                  <a:lstStyle/>
                  <a:p>
                    <a:fld id="{FD13E193-9C0C-4569-A398-807768400B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B-A8C7-401F-8271-EA5750DD99E8}"/>
                </c:ext>
              </c:extLst>
            </c:dLbl>
            <c:dLbl>
              <c:idx val="647"/>
              <c:tx>
                <c:rich>
                  <a:bodyPr/>
                  <a:lstStyle/>
                  <a:p>
                    <a:fld id="{7494A52E-4E2D-4DBD-8775-3AB1C8F2CB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C-A8C7-401F-8271-EA5750DD99E8}"/>
                </c:ext>
              </c:extLst>
            </c:dLbl>
            <c:dLbl>
              <c:idx val="648"/>
              <c:tx>
                <c:rich>
                  <a:bodyPr/>
                  <a:lstStyle/>
                  <a:p>
                    <a:fld id="{7519D85B-BC98-4B6F-B604-98EC8995D2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D-A8C7-401F-8271-EA5750DD99E8}"/>
                </c:ext>
              </c:extLst>
            </c:dLbl>
            <c:dLbl>
              <c:idx val="649"/>
              <c:tx>
                <c:rich>
                  <a:bodyPr/>
                  <a:lstStyle/>
                  <a:p>
                    <a:fld id="{5C472FA1-7342-45C0-B381-076A6D680E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E-A8C7-401F-8271-EA5750DD99E8}"/>
                </c:ext>
              </c:extLst>
            </c:dLbl>
            <c:dLbl>
              <c:idx val="650"/>
              <c:tx>
                <c:rich>
                  <a:bodyPr/>
                  <a:lstStyle/>
                  <a:p>
                    <a:fld id="{45985E4B-14F6-4F20-81EA-6F8DD0B0A1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CF-A8C7-401F-8271-EA5750DD99E8}"/>
                </c:ext>
              </c:extLst>
            </c:dLbl>
            <c:dLbl>
              <c:idx val="651"/>
              <c:tx>
                <c:rich>
                  <a:bodyPr/>
                  <a:lstStyle/>
                  <a:p>
                    <a:fld id="{A88D306F-C842-493D-BC2E-72B5FFFD3E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0-A8C7-401F-8271-EA5750DD99E8}"/>
                </c:ext>
              </c:extLst>
            </c:dLbl>
            <c:dLbl>
              <c:idx val="652"/>
              <c:tx>
                <c:rich>
                  <a:bodyPr/>
                  <a:lstStyle/>
                  <a:p>
                    <a:fld id="{4C1AADA2-3967-48B9-839B-A4D2D7DD6C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1-A8C7-401F-8271-EA5750DD99E8}"/>
                </c:ext>
              </c:extLst>
            </c:dLbl>
            <c:dLbl>
              <c:idx val="653"/>
              <c:tx>
                <c:rich>
                  <a:bodyPr/>
                  <a:lstStyle/>
                  <a:p>
                    <a:fld id="{C1B18E4C-CB23-4F09-9E6E-4C27D3959C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2-A8C7-401F-8271-EA5750DD99E8}"/>
                </c:ext>
              </c:extLst>
            </c:dLbl>
            <c:dLbl>
              <c:idx val="654"/>
              <c:tx>
                <c:rich>
                  <a:bodyPr/>
                  <a:lstStyle/>
                  <a:p>
                    <a:fld id="{1EC5DB82-5845-48A7-ABA1-26BD8269F5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3-A8C7-401F-8271-EA5750DD99E8}"/>
                </c:ext>
              </c:extLst>
            </c:dLbl>
            <c:dLbl>
              <c:idx val="655"/>
              <c:tx>
                <c:rich>
                  <a:bodyPr/>
                  <a:lstStyle/>
                  <a:p>
                    <a:fld id="{081023E4-B0EC-4045-AA1A-F893A8FB9A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4-A8C7-401F-8271-EA5750DD99E8}"/>
                </c:ext>
              </c:extLst>
            </c:dLbl>
            <c:dLbl>
              <c:idx val="656"/>
              <c:tx>
                <c:rich>
                  <a:bodyPr/>
                  <a:lstStyle/>
                  <a:p>
                    <a:fld id="{640F1559-E817-4B2E-A48C-F505A453F2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5-A8C7-401F-8271-EA5750DD99E8}"/>
                </c:ext>
              </c:extLst>
            </c:dLbl>
            <c:dLbl>
              <c:idx val="657"/>
              <c:tx>
                <c:rich>
                  <a:bodyPr/>
                  <a:lstStyle/>
                  <a:p>
                    <a:fld id="{AFE8CF57-7038-47F6-AAA2-4C1AD07399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6-A8C7-401F-8271-EA5750DD99E8}"/>
                </c:ext>
              </c:extLst>
            </c:dLbl>
            <c:dLbl>
              <c:idx val="658"/>
              <c:tx>
                <c:rich>
                  <a:bodyPr/>
                  <a:lstStyle/>
                  <a:p>
                    <a:fld id="{F9DADBCA-FCBC-44C7-A6FE-F9D14BDFE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7-A8C7-401F-8271-EA5750DD99E8}"/>
                </c:ext>
              </c:extLst>
            </c:dLbl>
            <c:dLbl>
              <c:idx val="659"/>
              <c:tx>
                <c:rich>
                  <a:bodyPr/>
                  <a:lstStyle/>
                  <a:p>
                    <a:fld id="{7945832C-5E8A-4E95-802F-88E99094A3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8-A8C7-401F-8271-EA5750DD99E8}"/>
                </c:ext>
              </c:extLst>
            </c:dLbl>
            <c:dLbl>
              <c:idx val="660"/>
              <c:tx>
                <c:rich>
                  <a:bodyPr/>
                  <a:lstStyle/>
                  <a:p>
                    <a:fld id="{152D8143-C7A7-46BB-BC40-3304AC1FFA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9-A8C7-401F-8271-EA5750DD99E8}"/>
                </c:ext>
              </c:extLst>
            </c:dLbl>
            <c:dLbl>
              <c:idx val="661"/>
              <c:tx>
                <c:rich>
                  <a:bodyPr/>
                  <a:lstStyle/>
                  <a:p>
                    <a:fld id="{8C4DA49A-8D49-4A56-B170-42356EB972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A-A8C7-401F-8271-EA5750DD99E8}"/>
                </c:ext>
              </c:extLst>
            </c:dLbl>
            <c:dLbl>
              <c:idx val="662"/>
              <c:tx>
                <c:rich>
                  <a:bodyPr/>
                  <a:lstStyle/>
                  <a:p>
                    <a:fld id="{4A25CC14-5C32-42EF-9625-2C2A43A1FA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B-A8C7-401F-8271-EA5750DD99E8}"/>
                </c:ext>
              </c:extLst>
            </c:dLbl>
            <c:dLbl>
              <c:idx val="663"/>
              <c:tx>
                <c:rich>
                  <a:bodyPr/>
                  <a:lstStyle/>
                  <a:p>
                    <a:fld id="{C4D9B7FD-9FDA-45AE-8B4C-3F165273544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C-A8C7-401F-8271-EA5750DD99E8}"/>
                </c:ext>
              </c:extLst>
            </c:dLbl>
            <c:dLbl>
              <c:idx val="664"/>
              <c:tx>
                <c:rich>
                  <a:bodyPr/>
                  <a:lstStyle/>
                  <a:p>
                    <a:fld id="{83967968-C156-4AC5-9F59-44CA675069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D-A8C7-401F-8271-EA5750DD99E8}"/>
                </c:ext>
              </c:extLst>
            </c:dLbl>
            <c:dLbl>
              <c:idx val="665"/>
              <c:tx>
                <c:rich>
                  <a:bodyPr/>
                  <a:lstStyle/>
                  <a:p>
                    <a:fld id="{D9C3ED9D-622F-4EED-87E6-F804313E26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E-A8C7-401F-8271-EA5750DD99E8}"/>
                </c:ext>
              </c:extLst>
            </c:dLbl>
            <c:dLbl>
              <c:idx val="666"/>
              <c:tx>
                <c:rich>
                  <a:bodyPr/>
                  <a:lstStyle/>
                  <a:p>
                    <a:fld id="{D73A7E0B-4233-4789-B621-FC4E42A19C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DF-A8C7-401F-8271-EA5750DD99E8}"/>
                </c:ext>
              </c:extLst>
            </c:dLbl>
            <c:dLbl>
              <c:idx val="667"/>
              <c:tx>
                <c:rich>
                  <a:bodyPr/>
                  <a:lstStyle/>
                  <a:p>
                    <a:fld id="{97BEA514-A7B1-498D-93EE-31A4C3C2C2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0-A8C7-401F-8271-EA5750DD99E8}"/>
                </c:ext>
              </c:extLst>
            </c:dLbl>
            <c:dLbl>
              <c:idx val="668"/>
              <c:tx>
                <c:rich>
                  <a:bodyPr/>
                  <a:lstStyle/>
                  <a:p>
                    <a:fld id="{3529D836-EEB0-43A7-BA5D-B62F3E543D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1-A8C7-401F-8271-EA5750DD99E8}"/>
                </c:ext>
              </c:extLst>
            </c:dLbl>
            <c:dLbl>
              <c:idx val="669"/>
              <c:tx>
                <c:rich>
                  <a:bodyPr/>
                  <a:lstStyle/>
                  <a:p>
                    <a:fld id="{5AFC4FF0-098C-46F3-9F9E-81DC20F510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2-A8C7-401F-8271-EA5750DD99E8}"/>
                </c:ext>
              </c:extLst>
            </c:dLbl>
            <c:dLbl>
              <c:idx val="670"/>
              <c:tx>
                <c:rich>
                  <a:bodyPr/>
                  <a:lstStyle/>
                  <a:p>
                    <a:fld id="{856D2664-5D81-4F90-8B11-89B6EED29D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3-A8C7-401F-8271-EA5750DD99E8}"/>
                </c:ext>
              </c:extLst>
            </c:dLbl>
            <c:dLbl>
              <c:idx val="671"/>
              <c:tx>
                <c:rich>
                  <a:bodyPr/>
                  <a:lstStyle/>
                  <a:p>
                    <a:fld id="{06CBA873-7F02-442F-805B-A18BF79CFF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4-A8C7-401F-8271-EA5750DD99E8}"/>
                </c:ext>
              </c:extLst>
            </c:dLbl>
            <c:dLbl>
              <c:idx val="672"/>
              <c:tx>
                <c:rich>
                  <a:bodyPr/>
                  <a:lstStyle/>
                  <a:p>
                    <a:fld id="{C387C89C-8AA9-4A55-8D82-4971A8409E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5-A8C7-401F-8271-EA5750DD99E8}"/>
                </c:ext>
              </c:extLst>
            </c:dLbl>
            <c:dLbl>
              <c:idx val="673"/>
              <c:tx>
                <c:rich>
                  <a:bodyPr/>
                  <a:lstStyle/>
                  <a:p>
                    <a:fld id="{CB2A97E6-CF11-4C55-AD76-46407E8357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6-A8C7-401F-8271-EA5750DD99E8}"/>
                </c:ext>
              </c:extLst>
            </c:dLbl>
            <c:dLbl>
              <c:idx val="674"/>
              <c:tx>
                <c:rich>
                  <a:bodyPr/>
                  <a:lstStyle/>
                  <a:p>
                    <a:fld id="{F74BCFE8-6FF8-43B2-8DB5-9A3A96F41F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7-A8C7-401F-8271-EA5750DD99E8}"/>
                </c:ext>
              </c:extLst>
            </c:dLbl>
            <c:dLbl>
              <c:idx val="675"/>
              <c:tx>
                <c:rich>
                  <a:bodyPr/>
                  <a:lstStyle/>
                  <a:p>
                    <a:fld id="{7849D507-3E26-4994-B4A4-50E4AF5E19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8-A8C7-401F-8271-EA5750DD99E8}"/>
                </c:ext>
              </c:extLst>
            </c:dLbl>
            <c:dLbl>
              <c:idx val="676"/>
              <c:tx>
                <c:rich>
                  <a:bodyPr/>
                  <a:lstStyle/>
                  <a:p>
                    <a:fld id="{193017A5-530C-4EB8-B33E-956EBD6631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9-A8C7-401F-8271-EA5750DD99E8}"/>
                </c:ext>
              </c:extLst>
            </c:dLbl>
            <c:dLbl>
              <c:idx val="677"/>
              <c:tx>
                <c:rich>
                  <a:bodyPr/>
                  <a:lstStyle/>
                  <a:p>
                    <a:fld id="{EBD292C5-080C-4977-AEEA-EC48256D3A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A-A8C7-401F-8271-EA5750DD99E8}"/>
                </c:ext>
              </c:extLst>
            </c:dLbl>
            <c:dLbl>
              <c:idx val="678"/>
              <c:tx>
                <c:rich>
                  <a:bodyPr/>
                  <a:lstStyle/>
                  <a:p>
                    <a:fld id="{A8269506-9D52-4708-B290-03EB48A90D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B-A8C7-401F-8271-EA5750DD99E8}"/>
                </c:ext>
              </c:extLst>
            </c:dLbl>
            <c:dLbl>
              <c:idx val="679"/>
              <c:tx>
                <c:rich>
                  <a:bodyPr/>
                  <a:lstStyle/>
                  <a:p>
                    <a:fld id="{F591CC76-5CE0-46FA-8A42-A1AD1BBA70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C-A8C7-401F-8271-EA5750DD99E8}"/>
                </c:ext>
              </c:extLst>
            </c:dLbl>
            <c:dLbl>
              <c:idx val="680"/>
              <c:tx>
                <c:rich>
                  <a:bodyPr/>
                  <a:lstStyle/>
                  <a:p>
                    <a:fld id="{79CFF33F-5BFE-408F-BBAA-06E03B524F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D-A8C7-401F-8271-EA5750DD99E8}"/>
                </c:ext>
              </c:extLst>
            </c:dLbl>
            <c:dLbl>
              <c:idx val="681"/>
              <c:tx>
                <c:rich>
                  <a:bodyPr/>
                  <a:lstStyle/>
                  <a:p>
                    <a:fld id="{7C1029A4-5F97-45B1-B8B6-0134D1F5C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E-A8C7-401F-8271-EA5750DD99E8}"/>
                </c:ext>
              </c:extLst>
            </c:dLbl>
            <c:dLbl>
              <c:idx val="682"/>
              <c:tx>
                <c:rich>
                  <a:bodyPr/>
                  <a:lstStyle/>
                  <a:p>
                    <a:fld id="{F3BFB548-9B7E-449B-9928-D7D2AA317C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EF-A8C7-401F-8271-EA5750DD99E8}"/>
                </c:ext>
              </c:extLst>
            </c:dLbl>
            <c:dLbl>
              <c:idx val="683"/>
              <c:tx>
                <c:rich>
                  <a:bodyPr/>
                  <a:lstStyle/>
                  <a:p>
                    <a:fld id="{62529EAC-A22A-4AEB-9EA3-6B8F506A257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0-A8C7-401F-8271-EA5750DD99E8}"/>
                </c:ext>
              </c:extLst>
            </c:dLbl>
            <c:dLbl>
              <c:idx val="684"/>
              <c:tx>
                <c:rich>
                  <a:bodyPr/>
                  <a:lstStyle/>
                  <a:p>
                    <a:fld id="{7D6E89C4-A3FB-452E-81DC-343880D621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1-A8C7-401F-8271-EA5750DD99E8}"/>
                </c:ext>
              </c:extLst>
            </c:dLbl>
            <c:dLbl>
              <c:idx val="685"/>
              <c:tx>
                <c:rich>
                  <a:bodyPr/>
                  <a:lstStyle/>
                  <a:p>
                    <a:fld id="{40D93987-E09B-4969-8D6B-F1721A3DD0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2-A8C7-401F-8271-EA5750DD99E8}"/>
                </c:ext>
              </c:extLst>
            </c:dLbl>
            <c:dLbl>
              <c:idx val="686"/>
              <c:tx>
                <c:rich>
                  <a:bodyPr/>
                  <a:lstStyle/>
                  <a:p>
                    <a:fld id="{CFF112D6-8664-463B-B602-0CD0B9C1AB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3-A8C7-401F-8271-EA5750DD99E8}"/>
                </c:ext>
              </c:extLst>
            </c:dLbl>
            <c:dLbl>
              <c:idx val="687"/>
              <c:tx>
                <c:rich>
                  <a:bodyPr/>
                  <a:lstStyle/>
                  <a:p>
                    <a:fld id="{E5A342A2-3F64-4F48-9822-17B6E144AF9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4-A8C7-401F-8271-EA5750DD99E8}"/>
                </c:ext>
              </c:extLst>
            </c:dLbl>
            <c:dLbl>
              <c:idx val="688"/>
              <c:tx>
                <c:rich>
                  <a:bodyPr/>
                  <a:lstStyle/>
                  <a:p>
                    <a:fld id="{1C3FC214-CC9F-4435-962C-E7ED0F913C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5-A8C7-401F-8271-EA5750DD99E8}"/>
                </c:ext>
              </c:extLst>
            </c:dLbl>
            <c:dLbl>
              <c:idx val="689"/>
              <c:tx>
                <c:rich>
                  <a:bodyPr/>
                  <a:lstStyle/>
                  <a:p>
                    <a:fld id="{3F78ED2E-EB42-4B19-A0EC-5FF6D2B806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6-A8C7-401F-8271-EA5750DD99E8}"/>
                </c:ext>
              </c:extLst>
            </c:dLbl>
            <c:dLbl>
              <c:idx val="690"/>
              <c:tx>
                <c:rich>
                  <a:bodyPr/>
                  <a:lstStyle/>
                  <a:p>
                    <a:fld id="{F9946705-1E3F-4642-B85C-15757727E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7-A8C7-401F-8271-EA5750DD99E8}"/>
                </c:ext>
              </c:extLst>
            </c:dLbl>
            <c:dLbl>
              <c:idx val="691"/>
              <c:tx>
                <c:rich>
                  <a:bodyPr/>
                  <a:lstStyle/>
                  <a:p>
                    <a:fld id="{82B1F986-D8CD-4790-A91D-1E387F41D3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8-A8C7-401F-8271-EA5750DD99E8}"/>
                </c:ext>
              </c:extLst>
            </c:dLbl>
            <c:dLbl>
              <c:idx val="692"/>
              <c:tx>
                <c:rich>
                  <a:bodyPr/>
                  <a:lstStyle/>
                  <a:p>
                    <a:fld id="{05BBF817-1729-4DC7-8090-6F5FF99E48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9-A8C7-401F-8271-EA5750DD99E8}"/>
                </c:ext>
              </c:extLst>
            </c:dLbl>
            <c:dLbl>
              <c:idx val="693"/>
              <c:tx>
                <c:rich>
                  <a:bodyPr/>
                  <a:lstStyle/>
                  <a:p>
                    <a:fld id="{266024B6-7AE9-4B5E-990A-79414756E4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A-A8C7-401F-8271-EA5750DD99E8}"/>
                </c:ext>
              </c:extLst>
            </c:dLbl>
            <c:dLbl>
              <c:idx val="694"/>
              <c:tx>
                <c:rich>
                  <a:bodyPr/>
                  <a:lstStyle/>
                  <a:p>
                    <a:fld id="{95579106-19EF-4B4B-BAD9-23A630A4C3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B-A8C7-401F-8271-EA5750DD99E8}"/>
                </c:ext>
              </c:extLst>
            </c:dLbl>
            <c:dLbl>
              <c:idx val="695"/>
              <c:tx>
                <c:rich>
                  <a:bodyPr/>
                  <a:lstStyle/>
                  <a:p>
                    <a:fld id="{9786C229-3DDD-4447-BE81-E81D278559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C-A8C7-401F-8271-EA5750DD99E8}"/>
                </c:ext>
              </c:extLst>
            </c:dLbl>
            <c:dLbl>
              <c:idx val="696"/>
              <c:tx>
                <c:rich>
                  <a:bodyPr/>
                  <a:lstStyle/>
                  <a:p>
                    <a:fld id="{86022175-F607-4866-978A-307BE2D846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D-A8C7-401F-8271-EA5750DD99E8}"/>
                </c:ext>
              </c:extLst>
            </c:dLbl>
            <c:dLbl>
              <c:idx val="697"/>
              <c:tx>
                <c:rich>
                  <a:bodyPr/>
                  <a:lstStyle/>
                  <a:p>
                    <a:fld id="{66003C3D-3E0E-4679-95D4-45D4FDA4CD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E-A8C7-401F-8271-EA5750DD99E8}"/>
                </c:ext>
              </c:extLst>
            </c:dLbl>
            <c:dLbl>
              <c:idx val="698"/>
              <c:tx>
                <c:rich>
                  <a:bodyPr/>
                  <a:lstStyle/>
                  <a:p>
                    <a:fld id="{F7FA8716-A071-4371-9C52-3DBCEEAADC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2FF-A8C7-401F-8271-EA5750DD99E8}"/>
                </c:ext>
              </c:extLst>
            </c:dLbl>
            <c:dLbl>
              <c:idx val="699"/>
              <c:tx>
                <c:rich>
                  <a:bodyPr/>
                  <a:lstStyle/>
                  <a:p>
                    <a:fld id="{D014A3EC-20FC-4B80-BEC7-EF9FE2694E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0-A8C7-401F-8271-EA5750DD99E8}"/>
                </c:ext>
              </c:extLst>
            </c:dLbl>
            <c:dLbl>
              <c:idx val="700"/>
              <c:tx>
                <c:rich>
                  <a:bodyPr/>
                  <a:lstStyle/>
                  <a:p>
                    <a:fld id="{A26A3023-4437-4933-B36A-DDF8CBAD68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1-A8C7-401F-8271-EA5750DD99E8}"/>
                </c:ext>
              </c:extLst>
            </c:dLbl>
            <c:dLbl>
              <c:idx val="701"/>
              <c:tx>
                <c:rich>
                  <a:bodyPr/>
                  <a:lstStyle/>
                  <a:p>
                    <a:fld id="{B0973FA7-1237-41F9-9C01-BF89989992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2-A8C7-401F-8271-EA5750DD99E8}"/>
                </c:ext>
              </c:extLst>
            </c:dLbl>
            <c:dLbl>
              <c:idx val="702"/>
              <c:tx>
                <c:rich>
                  <a:bodyPr/>
                  <a:lstStyle/>
                  <a:p>
                    <a:fld id="{DF459946-89A2-4682-BCA4-A7995412DA5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3-A8C7-401F-8271-EA5750DD99E8}"/>
                </c:ext>
              </c:extLst>
            </c:dLbl>
            <c:dLbl>
              <c:idx val="703"/>
              <c:tx>
                <c:rich>
                  <a:bodyPr/>
                  <a:lstStyle/>
                  <a:p>
                    <a:fld id="{82AF722D-1A03-4533-9A9E-78E6DC0108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4-A8C7-401F-8271-EA5750DD99E8}"/>
                </c:ext>
              </c:extLst>
            </c:dLbl>
            <c:dLbl>
              <c:idx val="704"/>
              <c:tx>
                <c:rich>
                  <a:bodyPr/>
                  <a:lstStyle/>
                  <a:p>
                    <a:fld id="{6E8B9601-D1F6-4A51-831C-26FF1FFC76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5-A8C7-401F-8271-EA5750DD99E8}"/>
                </c:ext>
              </c:extLst>
            </c:dLbl>
            <c:dLbl>
              <c:idx val="705"/>
              <c:tx>
                <c:rich>
                  <a:bodyPr/>
                  <a:lstStyle/>
                  <a:p>
                    <a:fld id="{6C44C3A1-B7AE-4F69-8E6F-9AF03F447D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6-A8C7-401F-8271-EA5750DD99E8}"/>
                </c:ext>
              </c:extLst>
            </c:dLbl>
            <c:dLbl>
              <c:idx val="706"/>
              <c:tx>
                <c:rich>
                  <a:bodyPr/>
                  <a:lstStyle/>
                  <a:p>
                    <a:fld id="{50C14E59-5760-41A1-9019-701EF278B1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7-A8C7-401F-8271-EA5750DD99E8}"/>
                </c:ext>
              </c:extLst>
            </c:dLbl>
            <c:dLbl>
              <c:idx val="707"/>
              <c:tx>
                <c:rich>
                  <a:bodyPr/>
                  <a:lstStyle/>
                  <a:p>
                    <a:fld id="{873A7C14-F313-4D8D-9177-9D8AE80DFFE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8-A8C7-401F-8271-EA5750DD99E8}"/>
                </c:ext>
              </c:extLst>
            </c:dLbl>
            <c:dLbl>
              <c:idx val="708"/>
              <c:tx>
                <c:rich>
                  <a:bodyPr/>
                  <a:lstStyle/>
                  <a:p>
                    <a:fld id="{862CDCA5-E496-4F8B-B969-F3F56E6CC2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9-A8C7-401F-8271-EA5750DD99E8}"/>
                </c:ext>
              </c:extLst>
            </c:dLbl>
            <c:dLbl>
              <c:idx val="709"/>
              <c:tx>
                <c:rich>
                  <a:bodyPr/>
                  <a:lstStyle/>
                  <a:p>
                    <a:fld id="{960A289B-B850-4005-9FBF-B5ECB5B0D2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A-A8C7-401F-8271-EA5750DD99E8}"/>
                </c:ext>
              </c:extLst>
            </c:dLbl>
            <c:dLbl>
              <c:idx val="710"/>
              <c:tx>
                <c:rich>
                  <a:bodyPr/>
                  <a:lstStyle/>
                  <a:p>
                    <a:fld id="{20A19AAD-37A3-433B-B05C-14794D6CED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B-A8C7-401F-8271-EA5750DD99E8}"/>
                </c:ext>
              </c:extLst>
            </c:dLbl>
            <c:dLbl>
              <c:idx val="711"/>
              <c:tx>
                <c:rich>
                  <a:bodyPr/>
                  <a:lstStyle/>
                  <a:p>
                    <a:fld id="{760C7211-7095-4463-911A-CA2E84BB15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C-A8C7-401F-8271-EA5750DD99E8}"/>
                </c:ext>
              </c:extLst>
            </c:dLbl>
            <c:dLbl>
              <c:idx val="712"/>
              <c:tx>
                <c:rich>
                  <a:bodyPr/>
                  <a:lstStyle/>
                  <a:p>
                    <a:fld id="{4CBB3CFB-6D70-479F-B4B4-D25D1551116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D-A8C7-401F-8271-EA5750DD99E8}"/>
                </c:ext>
              </c:extLst>
            </c:dLbl>
            <c:dLbl>
              <c:idx val="713"/>
              <c:tx>
                <c:rich>
                  <a:bodyPr/>
                  <a:lstStyle/>
                  <a:p>
                    <a:fld id="{E841E66D-BCC1-4B88-A39C-5AD2923705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E-A8C7-401F-8271-EA5750DD99E8}"/>
                </c:ext>
              </c:extLst>
            </c:dLbl>
            <c:dLbl>
              <c:idx val="714"/>
              <c:tx>
                <c:rich>
                  <a:bodyPr/>
                  <a:lstStyle/>
                  <a:p>
                    <a:fld id="{08851AF9-25D7-404C-9E8A-4A74580F72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0F-A8C7-401F-8271-EA5750DD99E8}"/>
                </c:ext>
              </c:extLst>
            </c:dLbl>
            <c:dLbl>
              <c:idx val="715"/>
              <c:tx>
                <c:rich>
                  <a:bodyPr/>
                  <a:lstStyle/>
                  <a:p>
                    <a:fld id="{87548097-B884-4863-8467-B88D3D05B7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0-A8C7-401F-8271-EA5750DD99E8}"/>
                </c:ext>
              </c:extLst>
            </c:dLbl>
            <c:dLbl>
              <c:idx val="716"/>
              <c:tx>
                <c:rich>
                  <a:bodyPr/>
                  <a:lstStyle/>
                  <a:p>
                    <a:fld id="{660433DD-B644-4D80-BAD9-12E05C9936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1-A8C7-401F-8271-EA5750DD99E8}"/>
                </c:ext>
              </c:extLst>
            </c:dLbl>
            <c:dLbl>
              <c:idx val="717"/>
              <c:tx>
                <c:rich>
                  <a:bodyPr/>
                  <a:lstStyle/>
                  <a:p>
                    <a:fld id="{117A7113-D3AD-4A5C-8479-F864F12D91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2-A8C7-401F-8271-EA5750DD99E8}"/>
                </c:ext>
              </c:extLst>
            </c:dLbl>
            <c:dLbl>
              <c:idx val="718"/>
              <c:tx>
                <c:rich>
                  <a:bodyPr/>
                  <a:lstStyle/>
                  <a:p>
                    <a:fld id="{EAC22D44-8CEF-4CD1-AA9B-B962923353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3-A8C7-401F-8271-EA5750DD99E8}"/>
                </c:ext>
              </c:extLst>
            </c:dLbl>
            <c:dLbl>
              <c:idx val="719"/>
              <c:tx>
                <c:rich>
                  <a:bodyPr/>
                  <a:lstStyle/>
                  <a:p>
                    <a:fld id="{611C1B4A-D6C3-4083-934F-4A959D664C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4-A8C7-401F-8271-EA5750DD99E8}"/>
                </c:ext>
              </c:extLst>
            </c:dLbl>
            <c:dLbl>
              <c:idx val="720"/>
              <c:tx>
                <c:rich>
                  <a:bodyPr/>
                  <a:lstStyle/>
                  <a:p>
                    <a:fld id="{5030F7E1-5604-432E-8718-F182D512D0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5-A8C7-401F-8271-EA5750DD99E8}"/>
                </c:ext>
              </c:extLst>
            </c:dLbl>
            <c:dLbl>
              <c:idx val="721"/>
              <c:tx>
                <c:rich>
                  <a:bodyPr/>
                  <a:lstStyle/>
                  <a:p>
                    <a:fld id="{2D338363-5877-47F2-979F-440AB75654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6-A8C7-401F-8271-EA5750DD99E8}"/>
                </c:ext>
              </c:extLst>
            </c:dLbl>
            <c:dLbl>
              <c:idx val="722"/>
              <c:tx>
                <c:rich>
                  <a:bodyPr/>
                  <a:lstStyle/>
                  <a:p>
                    <a:fld id="{EC683DA3-9690-495A-82B3-D48F40BDE2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7-A8C7-401F-8271-EA5750DD99E8}"/>
                </c:ext>
              </c:extLst>
            </c:dLbl>
            <c:dLbl>
              <c:idx val="723"/>
              <c:tx>
                <c:rich>
                  <a:bodyPr/>
                  <a:lstStyle/>
                  <a:p>
                    <a:fld id="{C0474CAE-76C1-411F-AA74-6EDEB7A02B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8-A8C7-401F-8271-EA5750DD99E8}"/>
                </c:ext>
              </c:extLst>
            </c:dLbl>
            <c:dLbl>
              <c:idx val="724"/>
              <c:tx>
                <c:rich>
                  <a:bodyPr/>
                  <a:lstStyle/>
                  <a:p>
                    <a:fld id="{7311D8FB-87C9-464E-BBAC-5E91C605C5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9-A8C7-401F-8271-EA5750DD99E8}"/>
                </c:ext>
              </c:extLst>
            </c:dLbl>
            <c:dLbl>
              <c:idx val="725"/>
              <c:tx>
                <c:rich>
                  <a:bodyPr/>
                  <a:lstStyle/>
                  <a:p>
                    <a:fld id="{946FB345-9556-4222-837C-2773EEFE70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A-A8C7-401F-8271-EA5750DD99E8}"/>
                </c:ext>
              </c:extLst>
            </c:dLbl>
            <c:dLbl>
              <c:idx val="726"/>
              <c:tx>
                <c:rich>
                  <a:bodyPr/>
                  <a:lstStyle/>
                  <a:p>
                    <a:fld id="{E63F3A9F-89DA-4327-B56D-C4880325D5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B-A8C7-401F-8271-EA5750DD99E8}"/>
                </c:ext>
              </c:extLst>
            </c:dLbl>
            <c:dLbl>
              <c:idx val="727"/>
              <c:tx>
                <c:rich>
                  <a:bodyPr/>
                  <a:lstStyle/>
                  <a:p>
                    <a:fld id="{7770F6D1-6FF4-447E-AC31-0113A17278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C-A8C7-401F-8271-EA5750DD99E8}"/>
                </c:ext>
              </c:extLst>
            </c:dLbl>
            <c:dLbl>
              <c:idx val="728"/>
              <c:tx>
                <c:rich>
                  <a:bodyPr/>
                  <a:lstStyle/>
                  <a:p>
                    <a:fld id="{CF60E791-14D3-4154-A000-435F5D2BBC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D-A8C7-401F-8271-EA5750DD99E8}"/>
                </c:ext>
              </c:extLst>
            </c:dLbl>
            <c:dLbl>
              <c:idx val="729"/>
              <c:tx>
                <c:rich>
                  <a:bodyPr/>
                  <a:lstStyle/>
                  <a:p>
                    <a:fld id="{6E0A840A-5C55-40D0-9529-0886D279C9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E-A8C7-401F-8271-EA5750DD99E8}"/>
                </c:ext>
              </c:extLst>
            </c:dLbl>
            <c:dLbl>
              <c:idx val="730"/>
              <c:tx>
                <c:rich>
                  <a:bodyPr/>
                  <a:lstStyle/>
                  <a:p>
                    <a:fld id="{45661956-3C27-4ABD-B409-C9CA744ECD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1F-A8C7-401F-8271-EA5750DD99E8}"/>
                </c:ext>
              </c:extLst>
            </c:dLbl>
            <c:dLbl>
              <c:idx val="731"/>
              <c:tx>
                <c:rich>
                  <a:bodyPr/>
                  <a:lstStyle/>
                  <a:p>
                    <a:fld id="{4A064C9B-EA2A-4E04-BA96-0C7F93612D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0-A8C7-401F-8271-EA5750DD99E8}"/>
                </c:ext>
              </c:extLst>
            </c:dLbl>
            <c:dLbl>
              <c:idx val="732"/>
              <c:tx>
                <c:rich>
                  <a:bodyPr/>
                  <a:lstStyle/>
                  <a:p>
                    <a:fld id="{5F92BBF0-F721-43F3-BB3B-8D36F61B0A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1-A8C7-401F-8271-EA5750DD99E8}"/>
                </c:ext>
              </c:extLst>
            </c:dLbl>
            <c:dLbl>
              <c:idx val="733"/>
              <c:tx>
                <c:rich>
                  <a:bodyPr/>
                  <a:lstStyle/>
                  <a:p>
                    <a:fld id="{BFE06499-93C3-4038-8CDB-32F26913FC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2-A8C7-401F-8271-EA5750DD99E8}"/>
                </c:ext>
              </c:extLst>
            </c:dLbl>
            <c:dLbl>
              <c:idx val="734"/>
              <c:tx>
                <c:rich>
                  <a:bodyPr/>
                  <a:lstStyle/>
                  <a:p>
                    <a:fld id="{2BB919BF-E6E0-4372-A4E0-FB4111B372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3-A8C7-401F-8271-EA5750DD99E8}"/>
                </c:ext>
              </c:extLst>
            </c:dLbl>
            <c:dLbl>
              <c:idx val="735"/>
              <c:tx>
                <c:rich>
                  <a:bodyPr/>
                  <a:lstStyle/>
                  <a:p>
                    <a:fld id="{32594CC0-5E3E-4A0B-B00B-F116E3B25A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4-A8C7-401F-8271-EA5750DD99E8}"/>
                </c:ext>
              </c:extLst>
            </c:dLbl>
            <c:dLbl>
              <c:idx val="736"/>
              <c:tx>
                <c:rich>
                  <a:bodyPr/>
                  <a:lstStyle/>
                  <a:p>
                    <a:fld id="{36980EC6-59DA-43D1-B7A6-FA5B825D2A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5-A8C7-401F-8271-EA5750DD99E8}"/>
                </c:ext>
              </c:extLst>
            </c:dLbl>
            <c:dLbl>
              <c:idx val="737"/>
              <c:tx>
                <c:rich>
                  <a:bodyPr/>
                  <a:lstStyle/>
                  <a:p>
                    <a:fld id="{44D656D6-F5AF-475C-AB07-02368C81BB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6-A8C7-401F-8271-EA5750DD99E8}"/>
                </c:ext>
              </c:extLst>
            </c:dLbl>
            <c:dLbl>
              <c:idx val="738"/>
              <c:tx>
                <c:rich>
                  <a:bodyPr/>
                  <a:lstStyle/>
                  <a:p>
                    <a:fld id="{7AB3BFD3-C8D6-4A94-945A-33368AEE2F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7-A8C7-401F-8271-EA5750DD99E8}"/>
                </c:ext>
              </c:extLst>
            </c:dLbl>
            <c:dLbl>
              <c:idx val="739"/>
              <c:tx>
                <c:rich>
                  <a:bodyPr/>
                  <a:lstStyle/>
                  <a:p>
                    <a:fld id="{A43C60FE-5133-4FB2-B9C5-8043CF1EA6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8-A8C7-401F-8271-EA5750DD99E8}"/>
                </c:ext>
              </c:extLst>
            </c:dLbl>
            <c:dLbl>
              <c:idx val="740"/>
              <c:tx>
                <c:rich>
                  <a:bodyPr/>
                  <a:lstStyle/>
                  <a:p>
                    <a:fld id="{A0D19CAC-2A43-45FE-9C4A-618E3AFC94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9-A8C7-401F-8271-EA5750DD99E8}"/>
                </c:ext>
              </c:extLst>
            </c:dLbl>
            <c:dLbl>
              <c:idx val="741"/>
              <c:tx>
                <c:rich>
                  <a:bodyPr/>
                  <a:lstStyle/>
                  <a:p>
                    <a:fld id="{B2D2FF64-057E-4BF6-984B-FC4E78FD93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A-A8C7-401F-8271-EA5750DD99E8}"/>
                </c:ext>
              </c:extLst>
            </c:dLbl>
            <c:dLbl>
              <c:idx val="742"/>
              <c:tx>
                <c:rich>
                  <a:bodyPr/>
                  <a:lstStyle/>
                  <a:p>
                    <a:fld id="{4BA72823-B849-4D97-B0AE-3EB3AFD285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B-A8C7-401F-8271-EA5750DD99E8}"/>
                </c:ext>
              </c:extLst>
            </c:dLbl>
            <c:dLbl>
              <c:idx val="743"/>
              <c:tx>
                <c:rich>
                  <a:bodyPr/>
                  <a:lstStyle/>
                  <a:p>
                    <a:fld id="{7093DDFE-2BB6-49EB-8117-FED803DD69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C-A8C7-401F-8271-EA5750DD99E8}"/>
                </c:ext>
              </c:extLst>
            </c:dLbl>
            <c:dLbl>
              <c:idx val="744"/>
              <c:tx>
                <c:rich>
                  <a:bodyPr/>
                  <a:lstStyle/>
                  <a:p>
                    <a:fld id="{2AC7CAD3-9197-4987-86E5-07B083733F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D-A8C7-401F-8271-EA5750DD99E8}"/>
                </c:ext>
              </c:extLst>
            </c:dLbl>
            <c:dLbl>
              <c:idx val="745"/>
              <c:tx>
                <c:rich>
                  <a:bodyPr/>
                  <a:lstStyle/>
                  <a:p>
                    <a:fld id="{DD1486FD-FBF3-4170-B4B4-6BEB19346C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E-A8C7-401F-8271-EA5750DD99E8}"/>
                </c:ext>
              </c:extLst>
            </c:dLbl>
            <c:dLbl>
              <c:idx val="746"/>
              <c:tx>
                <c:rich>
                  <a:bodyPr/>
                  <a:lstStyle/>
                  <a:p>
                    <a:fld id="{6B1FAB01-4400-4085-AABC-D0B7E050A5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2F-A8C7-401F-8271-EA5750DD99E8}"/>
                </c:ext>
              </c:extLst>
            </c:dLbl>
            <c:dLbl>
              <c:idx val="747"/>
              <c:tx>
                <c:rich>
                  <a:bodyPr/>
                  <a:lstStyle/>
                  <a:p>
                    <a:fld id="{6529FFFE-1153-4FDC-A41E-1F77A4CCAA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0-A8C7-401F-8271-EA5750DD99E8}"/>
                </c:ext>
              </c:extLst>
            </c:dLbl>
            <c:dLbl>
              <c:idx val="748"/>
              <c:tx>
                <c:rich>
                  <a:bodyPr/>
                  <a:lstStyle/>
                  <a:p>
                    <a:fld id="{52E579A5-4117-4EB0-8320-75C6C2B409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1-A8C7-401F-8271-EA5750DD99E8}"/>
                </c:ext>
              </c:extLst>
            </c:dLbl>
            <c:dLbl>
              <c:idx val="749"/>
              <c:tx>
                <c:rich>
                  <a:bodyPr/>
                  <a:lstStyle/>
                  <a:p>
                    <a:fld id="{40E1A371-622B-4A14-9C65-24C9B4F2EB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2-A8C7-401F-8271-EA5750DD99E8}"/>
                </c:ext>
              </c:extLst>
            </c:dLbl>
            <c:dLbl>
              <c:idx val="750"/>
              <c:tx>
                <c:rich>
                  <a:bodyPr/>
                  <a:lstStyle/>
                  <a:p>
                    <a:fld id="{211965A4-B469-4D96-8313-6D47A27E99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3-A8C7-401F-8271-EA5750DD99E8}"/>
                </c:ext>
              </c:extLst>
            </c:dLbl>
            <c:dLbl>
              <c:idx val="751"/>
              <c:tx>
                <c:rich>
                  <a:bodyPr/>
                  <a:lstStyle/>
                  <a:p>
                    <a:fld id="{CB1005F4-B54A-450A-9F46-37B38CB62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4-A8C7-401F-8271-EA5750DD99E8}"/>
                </c:ext>
              </c:extLst>
            </c:dLbl>
            <c:dLbl>
              <c:idx val="752"/>
              <c:tx>
                <c:rich>
                  <a:bodyPr/>
                  <a:lstStyle/>
                  <a:p>
                    <a:fld id="{F28E15C4-D7F8-4872-993B-DE94DF331F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5-A8C7-401F-8271-EA5750DD99E8}"/>
                </c:ext>
              </c:extLst>
            </c:dLbl>
            <c:dLbl>
              <c:idx val="753"/>
              <c:tx>
                <c:rich>
                  <a:bodyPr/>
                  <a:lstStyle/>
                  <a:p>
                    <a:fld id="{5B66914C-6106-45E6-A8A6-3E3C9C9480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6-A8C7-401F-8271-EA5750DD99E8}"/>
                </c:ext>
              </c:extLst>
            </c:dLbl>
            <c:dLbl>
              <c:idx val="754"/>
              <c:tx>
                <c:rich>
                  <a:bodyPr/>
                  <a:lstStyle/>
                  <a:p>
                    <a:fld id="{6E7A3262-D0AD-4B6C-A372-3688332F0E9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7-A8C7-401F-8271-EA5750DD99E8}"/>
                </c:ext>
              </c:extLst>
            </c:dLbl>
            <c:dLbl>
              <c:idx val="755"/>
              <c:tx>
                <c:rich>
                  <a:bodyPr/>
                  <a:lstStyle/>
                  <a:p>
                    <a:fld id="{B9ED3ACA-614B-44AE-8B14-AA74148BC8A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8-A8C7-401F-8271-EA5750DD99E8}"/>
                </c:ext>
              </c:extLst>
            </c:dLbl>
            <c:dLbl>
              <c:idx val="756"/>
              <c:tx>
                <c:rich>
                  <a:bodyPr/>
                  <a:lstStyle/>
                  <a:p>
                    <a:fld id="{1775626A-D015-4D01-8DF7-CC77C9B4179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9-A8C7-401F-8271-EA5750DD99E8}"/>
                </c:ext>
              </c:extLst>
            </c:dLbl>
            <c:dLbl>
              <c:idx val="757"/>
              <c:tx>
                <c:rich>
                  <a:bodyPr/>
                  <a:lstStyle/>
                  <a:p>
                    <a:fld id="{80BEC384-6F21-4FF1-B82B-F8F04D15F3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A-A8C7-401F-8271-EA5750DD99E8}"/>
                </c:ext>
              </c:extLst>
            </c:dLbl>
            <c:dLbl>
              <c:idx val="758"/>
              <c:tx>
                <c:rich>
                  <a:bodyPr/>
                  <a:lstStyle/>
                  <a:p>
                    <a:fld id="{F31E9908-A8D8-49EF-8A5E-0AE04B647C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B-A8C7-401F-8271-EA5750DD99E8}"/>
                </c:ext>
              </c:extLst>
            </c:dLbl>
            <c:dLbl>
              <c:idx val="759"/>
              <c:tx>
                <c:rich>
                  <a:bodyPr/>
                  <a:lstStyle/>
                  <a:p>
                    <a:fld id="{2D4F214B-8412-453F-A3FF-867B779145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C-A8C7-401F-8271-EA5750DD99E8}"/>
                </c:ext>
              </c:extLst>
            </c:dLbl>
            <c:dLbl>
              <c:idx val="760"/>
              <c:tx>
                <c:rich>
                  <a:bodyPr/>
                  <a:lstStyle/>
                  <a:p>
                    <a:fld id="{139FCBB0-9871-40BE-88D4-9114888E17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D-A8C7-401F-8271-EA5750DD99E8}"/>
                </c:ext>
              </c:extLst>
            </c:dLbl>
            <c:dLbl>
              <c:idx val="761"/>
              <c:tx>
                <c:rich>
                  <a:bodyPr/>
                  <a:lstStyle/>
                  <a:p>
                    <a:fld id="{2032575D-C531-4D73-A121-B984C95D85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E-A8C7-401F-8271-EA5750DD99E8}"/>
                </c:ext>
              </c:extLst>
            </c:dLbl>
            <c:dLbl>
              <c:idx val="762"/>
              <c:tx>
                <c:rich>
                  <a:bodyPr/>
                  <a:lstStyle/>
                  <a:p>
                    <a:fld id="{4E2BAD4B-B4FD-4EDE-8E6C-37BA577023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3F-A8C7-401F-8271-EA5750DD99E8}"/>
                </c:ext>
              </c:extLst>
            </c:dLbl>
            <c:dLbl>
              <c:idx val="763"/>
              <c:tx>
                <c:rich>
                  <a:bodyPr/>
                  <a:lstStyle/>
                  <a:p>
                    <a:fld id="{E44FA014-7968-4D63-99E8-F55B27409C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0-A8C7-401F-8271-EA5750DD99E8}"/>
                </c:ext>
              </c:extLst>
            </c:dLbl>
            <c:dLbl>
              <c:idx val="764"/>
              <c:tx>
                <c:rich>
                  <a:bodyPr/>
                  <a:lstStyle/>
                  <a:p>
                    <a:fld id="{C10EC0F5-299F-4E57-9E3B-552553ABD7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1-A8C7-401F-8271-EA5750DD99E8}"/>
                </c:ext>
              </c:extLst>
            </c:dLbl>
            <c:dLbl>
              <c:idx val="765"/>
              <c:tx>
                <c:rich>
                  <a:bodyPr/>
                  <a:lstStyle/>
                  <a:p>
                    <a:fld id="{89386957-B3C5-4743-89B5-5357F630C2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2-A8C7-401F-8271-EA5750DD99E8}"/>
                </c:ext>
              </c:extLst>
            </c:dLbl>
            <c:dLbl>
              <c:idx val="766"/>
              <c:tx>
                <c:rich>
                  <a:bodyPr/>
                  <a:lstStyle/>
                  <a:p>
                    <a:fld id="{C692DD14-3F00-42DA-AAE9-0DA822B960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3-A8C7-401F-8271-EA5750DD99E8}"/>
                </c:ext>
              </c:extLst>
            </c:dLbl>
            <c:dLbl>
              <c:idx val="767"/>
              <c:tx>
                <c:rich>
                  <a:bodyPr/>
                  <a:lstStyle/>
                  <a:p>
                    <a:fld id="{7098C23B-F48F-4782-B5B5-CA1F65916F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4-A8C7-401F-8271-EA5750DD99E8}"/>
                </c:ext>
              </c:extLst>
            </c:dLbl>
            <c:dLbl>
              <c:idx val="768"/>
              <c:tx>
                <c:rich>
                  <a:bodyPr/>
                  <a:lstStyle/>
                  <a:p>
                    <a:fld id="{E9C6273D-70F5-4A36-8012-D1F93E9DB1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5-A8C7-401F-8271-EA5750DD99E8}"/>
                </c:ext>
              </c:extLst>
            </c:dLbl>
            <c:dLbl>
              <c:idx val="769"/>
              <c:tx>
                <c:rich>
                  <a:bodyPr/>
                  <a:lstStyle/>
                  <a:p>
                    <a:fld id="{E8B50CBE-CDAB-4695-B8CD-D05FC0F85C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6-A8C7-401F-8271-EA5750DD99E8}"/>
                </c:ext>
              </c:extLst>
            </c:dLbl>
            <c:dLbl>
              <c:idx val="770"/>
              <c:tx>
                <c:rich>
                  <a:bodyPr/>
                  <a:lstStyle/>
                  <a:p>
                    <a:fld id="{3C9BDEF7-08C2-4897-B656-B3517E38CE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7-A8C7-401F-8271-EA5750DD99E8}"/>
                </c:ext>
              </c:extLst>
            </c:dLbl>
            <c:dLbl>
              <c:idx val="771"/>
              <c:tx>
                <c:rich>
                  <a:bodyPr/>
                  <a:lstStyle/>
                  <a:p>
                    <a:fld id="{172E80BE-EFC0-407A-BEFA-EE302FF2386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8-A8C7-401F-8271-EA5750DD99E8}"/>
                </c:ext>
              </c:extLst>
            </c:dLbl>
            <c:dLbl>
              <c:idx val="772"/>
              <c:tx>
                <c:rich>
                  <a:bodyPr/>
                  <a:lstStyle/>
                  <a:p>
                    <a:fld id="{5C950F1B-1175-41C1-9D7F-8617B485E8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9-A8C7-401F-8271-EA5750DD99E8}"/>
                </c:ext>
              </c:extLst>
            </c:dLbl>
            <c:dLbl>
              <c:idx val="773"/>
              <c:tx>
                <c:rich>
                  <a:bodyPr/>
                  <a:lstStyle/>
                  <a:p>
                    <a:fld id="{DBFEF544-2755-4177-B724-C44FA6506E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A-A8C7-401F-8271-EA5750DD99E8}"/>
                </c:ext>
              </c:extLst>
            </c:dLbl>
            <c:dLbl>
              <c:idx val="774"/>
              <c:tx>
                <c:rich>
                  <a:bodyPr/>
                  <a:lstStyle/>
                  <a:p>
                    <a:fld id="{852C7E46-26DE-4521-B6BE-ED035B3086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B-A8C7-401F-8271-EA5750DD99E8}"/>
                </c:ext>
              </c:extLst>
            </c:dLbl>
            <c:dLbl>
              <c:idx val="775"/>
              <c:tx>
                <c:rich>
                  <a:bodyPr/>
                  <a:lstStyle/>
                  <a:p>
                    <a:fld id="{F70B81A1-8CC3-4CAF-AD45-4315AB387D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C-A8C7-401F-8271-EA5750DD99E8}"/>
                </c:ext>
              </c:extLst>
            </c:dLbl>
            <c:dLbl>
              <c:idx val="776"/>
              <c:tx>
                <c:rich>
                  <a:bodyPr/>
                  <a:lstStyle/>
                  <a:p>
                    <a:fld id="{D164908A-B0E8-4C0C-AA16-28DE61021C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D-A8C7-401F-8271-EA5750DD99E8}"/>
                </c:ext>
              </c:extLst>
            </c:dLbl>
            <c:dLbl>
              <c:idx val="777"/>
              <c:tx>
                <c:rich>
                  <a:bodyPr/>
                  <a:lstStyle/>
                  <a:p>
                    <a:fld id="{092C0F54-F728-4AB4-97D1-851FEFA13A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E-A8C7-401F-8271-EA5750DD99E8}"/>
                </c:ext>
              </c:extLst>
            </c:dLbl>
            <c:dLbl>
              <c:idx val="778"/>
              <c:tx>
                <c:rich>
                  <a:bodyPr/>
                  <a:lstStyle/>
                  <a:p>
                    <a:fld id="{2E4E7E34-BFD2-4993-A991-A683194252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4F-A8C7-401F-8271-EA5750DD99E8}"/>
                </c:ext>
              </c:extLst>
            </c:dLbl>
            <c:dLbl>
              <c:idx val="779"/>
              <c:tx>
                <c:rich>
                  <a:bodyPr/>
                  <a:lstStyle/>
                  <a:p>
                    <a:fld id="{3372C205-60E7-4FF5-A139-D3EB976229B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0-A8C7-401F-8271-EA5750DD99E8}"/>
                </c:ext>
              </c:extLst>
            </c:dLbl>
            <c:dLbl>
              <c:idx val="780"/>
              <c:tx>
                <c:rich>
                  <a:bodyPr/>
                  <a:lstStyle/>
                  <a:p>
                    <a:fld id="{AFDFA761-A0F0-4502-984C-2DD45C2930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1-A8C7-401F-8271-EA5750DD99E8}"/>
                </c:ext>
              </c:extLst>
            </c:dLbl>
            <c:dLbl>
              <c:idx val="781"/>
              <c:tx>
                <c:rich>
                  <a:bodyPr/>
                  <a:lstStyle/>
                  <a:p>
                    <a:fld id="{DAA2E2E9-62E9-4540-9EA0-61B60E1664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2-A8C7-401F-8271-EA5750DD99E8}"/>
                </c:ext>
              </c:extLst>
            </c:dLbl>
            <c:dLbl>
              <c:idx val="782"/>
              <c:tx>
                <c:rich>
                  <a:bodyPr/>
                  <a:lstStyle/>
                  <a:p>
                    <a:fld id="{BB7C701D-8369-4023-9D16-E7C885CC8E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3-A8C7-401F-8271-EA5750DD99E8}"/>
                </c:ext>
              </c:extLst>
            </c:dLbl>
            <c:dLbl>
              <c:idx val="783"/>
              <c:tx>
                <c:rich>
                  <a:bodyPr/>
                  <a:lstStyle/>
                  <a:p>
                    <a:fld id="{6E98954B-18D6-4395-ACC6-D6C1E87B8B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4-A8C7-401F-8271-EA5750DD99E8}"/>
                </c:ext>
              </c:extLst>
            </c:dLbl>
            <c:dLbl>
              <c:idx val="784"/>
              <c:tx>
                <c:rich>
                  <a:bodyPr/>
                  <a:lstStyle/>
                  <a:p>
                    <a:fld id="{7EC3BC8B-6AC1-4AD5-BE37-F82B2AE265D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5-A8C7-401F-8271-EA5750DD99E8}"/>
                </c:ext>
              </c:extLst>
            </c:dLbl>
            <c:dLbl>
              <c:idx val="785"/>
              <c:tx>
                <c:rich>
                  <a:bodyPr/>
                  <a:lstStyle/>
                  <a:p>
                    <a:fld id="{E8D5FE88-C71B-42B8-B4AE-CF17AA6E10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6-A8C7-401F-8271-EA5750DD99E8}"/>
                </c:ext>
              </c:extLst>
            </c:dLbl>
            <c:dLbl>
              <c:idx val="786"/>
              <c:tx>
                <c:rich>
                  <a:bodyPr/>
                  <a:lstStyle/>
                  <a:p>
                    <a:fld id="{D800D686-A546-469D-AFD9-EB7F9BB882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7-A8C7-401F-8271-EA5750DD99E8}"/>
                </c:ext>
              </c:extLst>
            </c:dLbl>
            <c:dLbl>
              <c:idx val="787"/>
              <c:tx>
                <c:rich>
                  <a:bodyPr/>
                  <a:lstStyle/>
                  <a:p>
                    <a:fld id="{B780D1B6-D0D4-43F3-B45E-D91B7A07B0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8-A8C7-401F-8271-EA5750DD99E8}"/>
                </c:ext>
              </c:extLst>
            </c:dLbl>
            <c:dLbl>
              <c:idx val="788"/>
              <c:tx>
                <c:rich>
                  <a:bodyPr/>
                  <a:lstStyle/>
                  <a:p>
                    <a:fld id="{BD95BEAD-B364-49B4-9436-3529F002B4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9-A8C7-401F-8271-EA5750DD99E8}"/>
                </c:ext>
              </c:extLst>
            </c:dLbl>
            <c:dLbl>
              <c:idx val="789"/>
              <c:tx>
                <c:rich>
                  <a:bodyPr/>
                  <a:lstStyle/>
                  <a:p>
                    <a:fld id="{585E0238-6A97-4B5A-A7BF-6F4EB0A27F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A-A8C7-401F-8271-EA5750DD99E8}"/>
                </c:ext>
              </c:extLst>
            </c:dLbl>
            <c:dLbl>
              <c:idx val="790"/>
              <c:tx>
                <c:rich>
                  <a:bodyPr/>
                  <a:lstStyle/>
                  <a:p>
                    <a:fld id="{6D625B60-6C67-4F97-88C9-C2D43442F1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B-A8C7-401F-8271-EA5750DD99E8}"/>
                </c:ext>
              </c:extLst>
            </c:dLbl>
            <c:dLbl>
              <c:idx val="791"/>
              <c:tx>
                <c:rich>
                  <a:bodyPr/>
                  <a:lstStyle/>
                  <a:p>
                    <a:fld id="{80637BDF-32D7-4FA0-AC91-01821A56A0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C-A8C7-401F-8271-EA5750DD99E8}"/>
                </c:ext>
              </c:extLst>
            </c:dLbl>
            <c:dLbl>
              <c:idx val="792"/>
              <c:tx>
                <c:rich>
                  <a:bodyPr/>
                  <a:lstStyle/>
                  <a:p>
                    <a:fld id="{DAA2E07B-E03B-42FE-998C-6BCE01799E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D-A8C7-401F-8271-EA5750DD99E8}"/>
                </c:ext>
              </c:extLst>
            </c:dLbl>
            <c:dLbl>
              <c:idx val="793"/>
              <c:tx>
                <c:rich>
                  <a:bodyPr/>
                  <a:lstStyle/>
                  <a:p>
                    <a:fld id="{74C36D23-FABF-44C6-9871-6BA66E7C15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E-A8C7-401F-8271-EA5750DD99E8}"/>
                </c:ext>
              </c:extLst>
            </c:dLbl>
            <c:dLbl>
              <c:idx val="794"/>
              <c:tx>
                <c:rich>
                  <a:bodyPr/>
                  <a:lstStyle/>
                  <a:p>
                    <a:fld id="{934867DD-EF30-44C1-BB63-94FA422CEE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5F-A8C7-401F-8271-EA5750DD99E8}"/>
                </c:ext>
              </c:extLst>
            </c:dLbl>
            <c:dLbl>
              <c:idx val="795"/>
              <c:tx>
                <c:rich>
                  <a:bodyPr/>
                  <a:lstStyle/>
                  <a:p>
                    <a:fld id="{483A5D0B-F930-460D-96FF-50521A51A9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0-A8C7-401F-8271-EA5750DD99E8}"/>
                </c:ext>
              </c:extLst>
            </c:dLbl>
            <c:dLbl>
              <c:idx val="796"/>
              <c:tx>
                <c:rich>
                  <a:bodyPr/>
                  <a:lstStyle/>
                  <a:p>
                    <a:fld id="{6F34E4CF-1298-4E88-B165-F14674243D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1-A8C7-401F-8271-EA5750DD99E8}"/>
                </c:ext>
              </c:extLst>
            </c:dLbl>
            <c:dLbl>
              <c:idx val="797"/>
              <c:tx>
                <c:rich>
                  <a:bodyPr/>
                  <a:lstStyle/>
                  <a:p>
                    <a:fld id="{B5A89359-F84D-4447-970A-95CA59A2BE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2-A8C7-401F-8271-EA5750DD99E8}"/>
                </c:ext>
              </c:extLst>
            </c:dLbl>
            <c:dLbl>
              <c:idx val="798"/>
              <c:tx>
                <c:rich>
                  <a:bodyPr/>
                  <a:lstStyle/>
                  <a:p>
                    <a:fld id="{CE43B5A4-0B70-4A2B-BC50-5C1B277871B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3-A8C7-401F-8271-EA5750DD99E8}"/>
                </c:ext>
              </c:extLst>
            </c:dLbl>
            <c:dLbl>
              <c:idx val="799"/>
              <c:tx>
                <c:rich>
                  <a:bodyPr/>
                  <a:lstStyle/>
                  <a:p>
                    <a:fld id="{FE3A569A-84CD-41D5-BFAD-5BB1463C0A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4-A8C7-401F-8271-EA5750DD99E8}"/>
                </c:ext>
              </c:extLst>
            </c:dLbl>
            <c:dLbl>
              <c:idx val="800"/>
              <c:tx>
                <c:rich>
                  <a:bodyPr/>
                  <a:lstStyle/>
                  <a:p>
                    <a:fld id="{651CA2D7-1008-47BE-833E-C3B99B8093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5-A8C7-401F-8271-EA5750DD99E8}"/>
                </c:ext>
              </c:extLst>
            </c:dLbl>
            <c:dLbl>
              <c:idx val="801"/>
              <c:tx>
                <c:rich>
                  <a:bodyPr/>
                  <a:lstStyle/>
                  <a:p>
                    <a:fld id="{21569B04-C1AD-47F6-A6A7-9821710B13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6-A8C7-401F-8271-EA5750DD99E8}"/>
                </c:ext>
              </c:extLst>
            </c:dLbl>
            <c:dLbl>
              <c:idx val="802"/>
              <c:tx>
                <c:rich>
                  <a:bodyPr/>
                  <a:lstStyle/>
                  <a:p>
                    <a:fld id="{0409C8A0-866C-49B2-8FAA-2FF826AD2B1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7-A8C7-401F-8271-EA5750DD99E8}"/>
                </c:ext>
              </c:extLst>
            </c:dLbl>
            <c:dLbl>
              <c:idx val="803"/>
              <c:tx>
                <c:rich>
                  <a:bodyPr/>
                  <a:lstStyle/>
                  <a:p>
                    <a:fld id="{40E01E08-8DB3-48CE-8D35-241C96024F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8-A8C7-401F-8271-EA5750DD99E8}"/>
                </c:ext>
              </c:extLst>
            </c:dLbl>
            <c:dLbl>
              <c:idx val="804"/>
              <c:tx>
                <c:rich>
                  <a:bodyPr/>
                  <a:lstStyle/>
                  <a:p>
                    <a:fld id="{C9EBCEFE-CD7C-4DCF-91CF-0C64879790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9-A8C7-401F-8271-EA5750DD99E8}"/>
                </c:ext>
              </c:extLst>
            </c:dLbl>
            <c:dLbl>
              <c:idx val="805"/>
              <c:tx>
                <c:rich>
                  <a:bodyPr/>
                  <a:lstStyle/>
                  <a:p>
                    <a:fld id="{0A2FEC7F-540A-41CE-9B18-2FC5313C46D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A-A8C7-401F-8271-EA5750DD99E8}"/>
                </c:ext>
              </c:extLst>
            </c:dLbl>
            <c:dLbl>
              <c:idx val="806"/>
              <c:tx>
                <c:rich>
                  <a:bodyPr/>
                  <a:lstStyle/>
                  <a:p>
                    <a:fld id="{CC4FAEFE-BD1B-4FAB-8C29-F6A2FA41FB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B-A8C7-401F-8271-EA5750DD99E8}"/>
                </c:ext>
              </c:extLst>
            </c:dLbl>
            <c:dLbl>
              <c:idx val="807"/>
              <c:tx>
                <c:rich>
                  <a:bodyPr/>
                  <a:lstStyle/>
                  <a:p>
                    <a:fld id="{74DBB796-AB40-4830-8743-8ADDD08F42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C-A8C7-401F-8271-EA5750DD99E8}"/>
                </c:ext>
              </c:extLst>
            </c:dLbl>
            <c:dLbl>
              <c:idx val="808"/>
              <c:tx>
                <c:rich>
                  <a:bodyPr/>
                  <a:lstStyle/>
                  <a:p>
                    <a:fld id="{A98004E2-37A0-45CD-9125-687225044D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D-A8C7-401F-8271-EA5750DD99E8}"/>
                </c:ext>
              </c:extLst>
            </c:dLbl>
            <c:dLbl>
              <c:idx val="809"/>
              <c:tx>
                <c:rich>
                  <a:bodyPr/>
                  <a:lstStyle/>
                  <a:p>
                    <a:fld id="{4999A449-6D5F-4C68-9685-FB706470D2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E-A8C7-401F-8271-EA5750DD99E8}"/>
                </c:ext>
              </c:extLst>
            </c:dLbl>
            <c:dLbl>
              <c:idx val="810"/>
              <c:tx>
                <c:rich>
                  <a:bodyPr/>
                  <a:lstStyle/>
                  <a:p>
                    <a:fld id="{0F9DAC94-353B-4778-813C-2A999C8B78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6F-A8C7-401F-8271-EA5750DD99E8}"/>
                </c:ext>
              </c:extLst>
            </c:dLbl>
            <c:dLbl>
              <c:idx val="811"/>
              <c:tx>
                <c:rich>
                  <a:bodyPr/>
                  <a:lstStyle/>
                  <a:p>
                    <a:fld id="{2AA008EB-35CE-4717-AB87-B2AAB8ED6D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0-A8C7-401F-8271-EA5750DD99E8}"/>
                </c:ext>
              </c:extLst>
            </c:dLbl>
            <c:dLbl>
              <c:idx val="812"/>
              <c:tx>
                <c:rich>
                  <a:bodyPr/>
                  <a:lstStyle/>
                  <a:p>
                    <a:fld id="{B1AF4526-618A-4614-802A-D76B458F78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1-A8C7-401F-8271-EA5750DD99E8}"/>
                </c:ext>
              </c:extLst>
            </c:dLbl>
            <c:dLbl>
              <c:idx val="813"/>
              <c:tx>
                <c:rich>
                  <a:bodyPr/>
                  <a:lstStyle/>
                  <a:p>
                    <a:fld id="{C6A883C4-3231-4A15-A341-D21AD95005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2-A8C7-401F-8271-EA5750DD99E8}"/>
                </c:ext>
              </c:extLst>
            </c:dLbl>
            <c:dLbl>
              <c:idx val="814"/>
              <c:tx>
                <c:rich>
                  <a:bodyPr/>
                  <a:lstStyle/>
                  <a:p>
                    <a:fld id="{600D843F-0E0F-4A3F-8436-87BE0025B2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3-A8C7-401F-8271-EA5750DD99E8}"/>
                </c:ext>
              </c:extLst>
            </c:dLbl>
            <c:dLbl>
              <c:idx val="815"/>
              <c:tx>
                <c:rich>
                  <a:bodyPr/>
                  <a:lstStyle/>
                  <a:p>
                    <a:fld id="{52BB7E59-9894-43A9-8423-48522E3E0B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4-A8C7-401F-8271-EA5750DD99E8}"/>
                </c:ext>
              </c:extLst>
            </c:dLbl>
            <c:dLbl>
              <c:idx val="816"/>
              <c:tx>
                <c:rich>
                  <a:bodyPr/>
                  <a:lstStyle/>
                  <a:p>
                    <a:fld id="{3C43C1ED-B9D4-485D-9ED5-6C81D86599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5-A8C7-401F-8271-EA5750DD99E8}"/>
                </c:ext>
              </c:extLst>
            </c:dLbl>
            <c:dLbl>
              <c:idx val="817"/>
              <c:tx>
                <c:rich>
                  <a:bodyPr/>
                  <a:lstStyle/>
                  <a:p>
                    <a:fld id="{AD3B3B38-8962-4D52-8E7B-0EBA22D6BD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6-A8C7-401F-8271-EA5750DD99E8}"/>
                </c:ext>
              </c:extLst>
            </c:dLbl>
            <c:dLbl>
              <c:idx val="818"/>
              <c:tx>
                <c:rich>
                  <a:bodyPr/>
                  <a:lstStyle/>
                  <a:p>
                    <a:fld id="{EC8E0A34-02DA-4BFB-835C-5CF6FC655E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7-A8C7-401F-8271-EA5750DD99E8}"/>
                </c:ext>
              </c:extLst>
            </c:dLbl>
            <c:dLbl>
              <c:idx val="819"/>
              <c:tx>
                <c:rich>
                  <a:bodyPr/>
                  <a:lstStyle/>
                  <a:p>
                    <a:fld id="{2F2D0303-8EAD-4270-A37E-CCCC90F891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8-A8C7-401F-8271-EA5750DD99E8}"/>
                </c:ext>
              </c:extLst>
            </c:dLbl>
            <c:dLbl>
              <c:idx val="820"/>
              <c:tx>
                <c:rich>
                  <a:bodyPr/>
                  <a:lstStyle/>
                  <a:p>
                    <a:fld id="{55A54520-DCF6-4F41-B590-00A376CC80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9-A8C7-401F-8271-EA5750DD99E8}"/>
                </c:ext>
              </c:extLst>
            </c:dLbl>
            <c:dLbl>
              <c:idx val="821"/>
              <c:tx>
                <c:rich>
                  <a:bodyPr/>
                  <a:lstStyle/>
                  <a:p>
                    <a:fld id="{AD317DFD-F7EB-49BD-9BCA-44577D8A07E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A-A8C7-401F-8271-EA5750DD99E8}"/>
                </c:ext>
              </c:extLst>
            </c:dLbl>
            <c:dLbl>
              <c:idx val="822"/>
              <c:tx>
                <c:rich>
                  <a:bodyPr/>
                  <a:lstStyle/>
                  <a:p>
                    <a:fld id="{8834276D-2D87-496C-B300-A30C60A995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B-A8C7-401F-8271-EA5750DD99E8}"/>
                </c:ext>
              </c:extLst>
            </c:dLbl>
            <c:dLbl>
              <c:idx val="823"/>
              <c:tx>
                <c:rich>
                  <a:bodyPr/>
                  <a:lstStyle/>
                  <a:p>
                    <a:fld id="{1477137E-7ED1-4430-9D84-34CEDD554A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C-A8C7-401F-8271-EA5750DD99E8}"/>
                </c:ext>
              </c:extLst>
            </c:dLbl>
            <c:dLbl>
              <c:idx val="824"/>
              <c:tx>
                <c:rich>
                  <a:bodyPr/>
                  <a:lstStyle/>
                  <a:p>
                    <a:fld id="{CE1899CC-C0E2-4509-9B1D-2FE59B2480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D-A8C7-401F-8271-EA5750DD99E8}"/>
                </c:ext>
              </c:extLst>
            </c:dLbl>
            <c:dLbl>
              <c:idx val="825"/>
              <c:tx>
                <c:rich>
                  <a:bodyPr/>
                  <a:lstStyle/>
                  <a:p>
                    <a:fld id="{6B59E28D-DD55-4248-8AC8-13AD7AD56C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E-A8C7-401F-8271-EA5750DD99E8}"/>
                </c:ext>
              </c:extLst>
            </c:dLbl>
            <c:dLbl>
              <c:idx val="826"/>
              <c:tx>
                <c:rich>
                  <a:bodyPr/>
                  <a:lstStyle/>
                  <a:p>
                    <a:fld id="{015AAB7E-B7C0-435F-9E3F-82EA0AD9F5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7F-A8C7-401F-8271-EA5750DD99E8}"/>
                </c:ext>
              </c:extLst>
            </c:dLbl>
            <c:dLbl>
              <c:idx val="827"/>
              <c:tx>
                <c:rich>
                  <a:bodyPr/>
                  <a:lstStyle/>
                  <a:p>
                    <a:fld id="{19D197F6-74EA-4B62-AFC5-537E6D7E55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0-A8C7-401F-8271-EA5750DD99E8}"/>
                </c:ext>
              </c:extLst>
            </c:dLbl>
            <c:dLbl>
              <c:idx val="828"/>
              <c:tx>
                <c:rich>
                  <a:bodyPr/>
                  <a:lstStyle/>
                  <a:p>
                    <a:fld id="{3A8B67BD-3B86-4990-8FB7-7533E1F434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1-A8C7-401F-8271-EA5750DD99E8}"/>
                </c:ext>
              </c:extLst>
            </c:dLbl>
            <c:dLbl>
              <c:idx val="829"/>
              <c:tx>
                <c:rich>
                  <a:bodyPr/>
                  <a:lstStyle/>
                  <a:p>
                    <a:fld id="{96140CC2-83C0-4C57-9A84-2472752CAD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2-A8C7-401F-8271-EA5750DD99E8}"/>
                </c:ext>
              </c:extLst>
            </c:dLbl>
            <c:dLbl>
              <c:idx val="830"/>
              <c:tx>
                <c:rich>
                  <a:bodyPr/>
                  <a:lstStyle/>
                  <a:p>
                    <a:fld id="{96AD5157-B73C-47CE-A7A7-ECB8413F5C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3-A8C7-401F-8271-EA5750DD99E8}"/>
                </c:ext>
              </c:extLst>
            </c:dLbl>
            <c:dLbl>
              <c:idx val="831"/>
              <c:tx>
                <c:rich>
                  <a:bodyPr/>
                  <a:lstStyle/>
                  <a:p>
                    <a:fld id="{F27B09CA-F09A-4988-B6B4-01E43FD281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4-A8C7-401F-8271-EA5750DD99E8}"/>
                </c:ext>
              </c:extLst>
            </c:dLbl>
            <c:dLbl>
              <c:idx val="832"/>
              <c:tx>
                <c:rich>
                  <a:bodyPr/>
                  <a:lstStyle/>
                  <a:p>
                    <a:fld id="{C7810281-A0F7-4AAD-B30B-35F37851031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5-A8C7-401F-8271-EA5750DD99E8}"/>
                </c:ext>
              </c:extLst>
            </c:dLbl>
            <c:dLbl>
              <c:idx val="833"/>
              <c:tx>
                <c:rich>
                  <a:bodyPr/>
                  <a:lstStyle/>
                  <a:p>
                    <a:fld id="{B863DE0D-17C7-48F0-BF66-EBDCB9764F6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6-A8C7-401F-8271-EA5750DD99E8}"/>
                </c:ext>
              </c:extLst>
            </c:dLbl>
            <c:dLbl>
              <c:idx val="834"/>
              <c:tx>
                <c:rich>
                  <a:bodyPr/>
                  <a:lstStyle/>
                  <a:p>
                    <a:fld id="{6A6C5541-E99E-4FFC-A788-7E590AB3E2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7-A8C7-401F-8271-EA5750DD99E8}"/>
                </c:ext>
              </c:extLst>
            </c:dLbl>
            <c:dLbl>
              <c:idx val="835"/>
              <c:tx>
                <c:rich>
                  <a:bodyPr/>
                  <a:lstStyle/>
                  <a:p>
                    <a:fld id="{33E2034A-33EA-4B18-ACC3-7B3784F1925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8-A8C7-401F-8271-EA5750DD99E8}"/>
                </c:ext>
              </c:extLst>
            </c:dLbl>
            <c:dLbl>
              <c:idx val="836"/>
              <c:tx>
                <c:rich>
                  <a:bodyPr/>
                  <a:lstStyle/>
                  <a:p>
                    <a:fld id="{35F9EB29-8B38-491D-8EFA-8C5011C438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9-A8C7-401F-8271-EA5750DD99E8}"/>
                </c:ext>
              </c:extLst>
            </c:dLbl>
            <c:dLbl>
              <c:idx val="837"/>
              <c:tx>
                <c:rich>
                  <a:bodyPr/>
                  <a:lstStyle/>
                  <a:p>
                    <a:fld id="{727DAEE1-39B2-43F6-B1F3-5FFFB8AC7D8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A-A8C7-401F-8271-EA5750DD99E8}"/>
                </c:ext>
              </c:extLst>
            </c:dLbl>
            <c:dLbl>
              <c:idx val="838"/>
              <c:tx>
                <c:rich>
                  <a:bodyPr/>
                  <a:lstStyle/>
                  <a:p>
                    <a:fld id="{E1D1BB09-333C-4773-A5D1-9E504BA4E9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B-A8C7-401F-8271-EA5750DD99E8}"/>
                </c:ext>
              </c:extLst>
            </c:dLbl>
            <c:dLbl>
              <c:idx val="839"/>
              <c:tx>
                <c:rich>
                  <a:bodyPr/>
                  <a:lstStyle/>
                  <a:p>
                    <a:fld id="{773B48C7-B9AC-4354-8BD9-80393B7B41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C-A8C7-401F-8271-EA5750DD99E8}"/>
                </c:ext>
              </c:extLst>
            </c:dLbl>
            <c:dLbl>
              <c:idx val="840"/>
              <c:tx>
                <c:rich>
                  <a:bodyPr/>
                  <a:lstStyle/>
                  <a:p>
                    <a:fld id="{B275C91A-6887-4726-BC09-69B6BBF7BA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D-A8C7-401F-8271-EA5750DD99E8}"/>
                </c:ext>
              </c:extLst>
            </c:dLbl>
            <c:dLbl>
              <c:idx val="841"/>
              <c:tx>
                <c:rich>
                  <a:bodyPr/>
                  <a:lstStyle/>
                  <a:p>
                    <a:fld id="{71F98A5D-9AEA-4475-95ED-7ACB2639E6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E-A8C7-401F-8271-EA5750DD99E8}"/>
                </c:ext>
              </c:extLst>
            </c:dLbl>
            <c:dLbl>
              <c:idx val="842"/>
              <c:tx>
                <c:rich>
                  <a:bodyPr/>
                  <a:lstStyle/>
                  <a:p>
                    <a:fld id="{DB9DA0AE-D19D-4AE6-9DE8-CF9D3A3835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8F-A8C7-401F-8271-EA5750DD99E8}"/>
                </c:ext>
              </c:extLst>
            </c:dLbl>
            <c:dLbl>
              <c:idx val="843"/>
              <c:tx>
                <c:rich>
                  <a:bodyPr/>
                  <a:lstStyle/>
                  <a:p>
                    <a:fld id="{E0AE27EF-6FC8-440E-B21F-857D605FBA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0-A8C7-401F-8271-EA5750DD99E8}"/>
                </c:ext>
              </c:extLst>
            </c:dLbl>
            <c:dLbl>
              <c:idx val="844"/>
              <c:tx>
                <c:rich>
                  <a:bodyPr/>
                  <a:lstStyle/>
                  <a:p>
                    <a:fld id="{95201394-69CE-4822-B008-A329B6DB96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1-A8C7-401F-8271-EA5750DD99E8}"/>
                </c:ext>
              </c:extLst>
            </c:dLbl>
            <c:dLbl>
              <c:idx val="845"/>
              <c:tx>
                <c:rich>
                  <a:bodyPr/>
                  <a:lstStyle/>
                  <a:p>
                    <a:fld id="{58F78584-CF65-43B7-8E66-E6D4B2B58C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2-A8C7-401F-8271-EA5750DD99E8}"/>
                </c:ext>
              </c:extLst>
            </c:dLbl>
            <c:dLbl>
              <c:idx val="846"/>
              <c:tx>
                <c:rich>
                  <a:bodyPr/>
                  <a:lstStyle/>
                  <a:p>
                    <a:fld id="{3AE0208F-3633-4821-B83B-6DEC67963C8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3-A8C7-401F-8271-EA5750DD99E8}"/>
                </c:ext>
              </c:extLst>
            </c:dLbl>
            <c:dLbl>
              <c:idx val="847"/>
              <c:tx>
                <c:rich>
                  <a:bodyPr/>
                  <a:lstStyle/>
                  <a:p>
                    <a:fld id="{5FB4B822-335B-4C6C-877F-1593BAA779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4-A8C7-401F-8271-EA5750DD99E8}"/>
                </c:ext>
              </c:extLst>
            </c:dLbl>
            <c:dLbl>
              <c:idx val="848"/>
              <c:tx>
                <c:rich>
                  <a:bodyPr/>
                  <a:lstStyle/>
                  <a:p>
                    <a:fld id="{09C826AB-D081-4912-8545-65AE9D189C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5-A8C7-401F-8271-EA5750DD99E8}"/>
                </c:ext>
              </c:extLst>
            </c:dLbl>
            <c:dLbl>
              <c:idx val="849"/>
              <c:tx>
                <c:rich>
                  <a:bodyPr/>
                  <a:lstStyle/>
                  <a:p>
                    <a:fld id="{2FD5DDD5-A0EA-4752-87C7-CF3FA0A12E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6-A8C7-401F-8271-EA5750DD99E8}"/>
                </c:ext>
              </c:extLst>
            </c:dLbl>
            <c:dLbl>
              <c:idx val="850"/>
              <c:tx>
                <c:rich>
                  <a:bodyPr/>
                  <a:lstStyle/>
                  <a:p>
                    <a:fld id="{F329FF18-8E1F-4D5D-B39A-DD174448D5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7-A8C7-401F-8271-EA5750DD99E8}"/>
                </c:ext>
              </c:extLst>
            </c:dLbl>
            <c:dLbl>
              <c:idx val="851"/>
              <c:tx>
                <c:rich>
                  <a:bodyPr/>
                  <a:lstStyle/>
                  <a:p>
                    <a:fld id="{D8F858E0-5DCD-4D54-9000-D1F28526C2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8-A8C7-401F-8271-EA5750DD99E8}"/>
                </c:ext>
              </c:extLst>
            </c:dLbl>
            <c:dLbl>
              <c:idx val="852"/>
              <c:tx>
                <c:rich>
                  <a:bodyPr/>
                  <a:lstStyle/>
                  <a:p>
                    <a:fld id="{D3AAFAAC-6ADB-415B-9612-4980CECF52D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9-A8C7-401F-8271-EA5750DD99E8}"/>
                </c:ext>
              </c:extLst>
            </c:dLbl>
            <c:dLbl>
              <c:idx val="853"/>
              <c:tx>
                <c:rich>
                  <a:bodyPr/>
                  <a:lstStyle/>
                  <a:p>
                    <a:fld id="{8D26AB2B-7A61-4A0C-9F34-C08BE531149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A-A8C7-401F-8271-EA5750DD99E8}"/>
                </c:ext>
              </c:extLst>
            </c:dLbl>
            <c:dLbl>
              <c:idx val="854"/>
              <c:tx>
                <c:rich>
                  <a:bodyPr/>
                  <a:lstStyle/>
                  <a:p>
                    <a:fld id="{5E96629C-DD3F-47C8-BE70-5D7378880A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B-A8C7-401F-8271-EA5750DD99E8}"/>
                </c:ext>
              </c:extLst>
            </c:dLbl>
            <c:dLbl>
              <c:idx val="855"/>
              <c:tx>
                <c:rich>
                  <a:bodyPr/>
                  <a:lstStyle/>
                  <a:p>
                    <a:fld id="{B4663AA3-4A31-40C6-A6A9-3FE7465999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C-A8C7-401F-8271-EA5750DD99E8}"/>
                </c:ext>
              </c:extLst>
            </c:dLbl>
            <c:dLbl>
              <c:idx val="856"/>
              <c:tx>
                <c:rich>
                  <a:bodyPr/>
                  <a:lstStyle/>
                  <a:p>
                    <a:fld id="{0F3546A2-4155-4D72-83C2-52CF0E15BF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D-A8C7-401F-8271-EA5750DD99E8}"/>
                </c:ext>
              </c:extLst>
            </c:dLbl>
            <c:dLbl>
              <c:idx val="857"/>
              <c:tx>
                <c:rich>
                  <a:bodyPr/>
                  <a:lstStyle/>
                  <a:p>
                    <a:fld id="{4189AA1B-4BBC-4E3C-BB98-800334BE09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E-A8C7-401F-8271-EA5750DD99E8}"/>
                </c:ext>
              </c:extLst>
            </c:dLbl>
            <c:dLbl>
              <c:idx val="858"/>
              <c:tx>
                <c:rich>
                  <a:bodyPr/>
                  <a:lstStyle/>
                  <a:p>
                    <a:fld id="{B3407646-1BD1-426B-9ED5-68D8DCF668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9F-A8C7-401F-8271-EA5750DD99E8}"/>
                </c:ext>
              </c:extLst>
            </c:dLbl>
            <c:dLbl>
              <c:idx val="859"/>
              <c:tx>
                <c:rich>
                  <a:bodyPr/>
                  <a:lstStyle/>
                  <a:p>
                    <a:fld id="{856178E0-CED3-41DE-AC37-845487AC91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0-A8C7-401F-8271-EA5750DD99E8}"/>
                </c:ext>
              </c:extLst>
            </c:dLbl>
            <c:dLbl>
              <c:idx val="860"/>
              <c:tx>
                <c:rich>
                  <a:bodyPr/>
                  <a:lstStyle/>
                  <a:p>
                    <a:fld id="{CA01343E-3E92-42A5-A548-0E87CE6F24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1-A8C7-401F-8271-EA5750DD99E8}"/>
                </c:ext>
              </c:extLst>
            </c:dLbl>
            <c:dLbl>
              <c:idx val="861"/>
              <c:tx>
                <c:rich>
                  <a:bodyPr/>
                  <a:lstStyle/>
                  <a:p>
                    <a:fld id="{B16F3422-3FEA-4321-90AD-F1CBCFD323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2-A8C7-401F-8271-EA5750DD99E8}"/>
                </c:ext>
              </c:extLst>
            </c:dLbl>
            <c:dLbl>
              <c:idx val="862"/>
              <c:tx>
                <c:rich>
                  <a:bodyPr/>
                  <a:lstStyle/>
                  <a:p>
                    <a:fld id="{E9A59A0A-A546-45B4-A5E3-E50F8E9CBA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3-A8C7-401F-8271-EA5750DD99E8}"/>
                </c:ext>
              </c:extLst>
            </c:dLbl>
            <c:dLbl>
              <c:idx val="863"/>
              <c:tx>
                <c:rich>
                  <a:bodyPr/>
                  <a:lstStyle/>
                  <a:p>
                    <a:fld id="{8DEA4510-F2E5-483F-A44B-B376C7ACF40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4-A8C7-401F-8271-EA5750DD99E8}"/>
                </c:ext>
              </c:extLst>
            </c:dLbl>
            <c:dLbl>
              <c:idx val="864"/>
              <c:tx>
                <c:rich>
                  <a:bodyPr/>
                  <a:lstStyle/>
                  <a:p>
                    <a:fld id="{404CA0E4-904B-46F6-8AD8-425515EBFC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5-A8C7-401F-8271-EA5750DD99E8}"/>
                </c:ext>
              </c:extLst>
            </c:dLbl>
            <c:dLbl>
              <c:idx val="865"/>
              <c:tx>
                <c:rich>
                  <a:bodyPr/>
                  <a:lstStyle/>
                  <a:p>
                    <a:fld id="{4B9F4A41-EF02-44F8-94D3-D15A0C53AC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6-A8C7-401F-8271-EA5750DD99E8}"/>
                </c:ext>
              </c:extLst>
            </c:dLbl>
            <c:dLbl>
              <c:idx val="866"/>
              <c:tx>
                <c:rich>
                  <a:bodyPr/>
                  <a:lstStyle/>
                  <a:p>
                    <a:fld id="{2247604D-DE7C-49BF-8D64-6EF3204B88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7-A8C7-401F-8271-EA5750DD99E8}"/>
                </c:ext>
              </c:extLst>
            </c:dLbl>
            <c:dLbl>
              <c:idx val="867"/>
              <c:tx>
                <c:rich>
                  <a:bodyPr/>
                  <a:lstStyle/>
                  <a:p>
                    <a:fld id="{5B99E37A-71C7-44C4-A805-BCA30D2B21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8-A8C7-401F-8271-EA5750DD99E8}"/>
                </c:ext>
              </c:extLst>
            </c:dLbl>
            <c:dLbl>
              <c:idx val="868"/>
              <c:tx>
                <c:rich>
                  <a:bodyPr/>
                  <a:lstStyle/>
                  <a:p>
                    <a:fld id="{138DEB33-029F-4AC7-8B54-225602AAC0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9-A8C7-401F-8271-EA5750DD99E8}"/>
                </c:ext>
              </c:extLst>
            </c:dLbl>
            <c:dLbl>
              <c:idx val="869"/>
              <c:tx>
                <c:rich>
                  <a:bodyPr/>
                  <a:lstStyle/>
                  <a:p>
                    <a:fld id="{06E1FDCA-ADCC-4EA0-9719-7B1C39E217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A-A8C7-401F-8271-EA5750DD99E8}"/>
                </c:ext>
              </c:extLst>
            </c:dLbl>
            <c:dLbl>
              <c:idx val="870"/>
              <c:tx>
                <c:rich>
                  <a:bodyPr/>
                  <a:lstStyle/>
                  <a:p>
                    <a:fld id="{C6A8DDB7-AF70-40EA-9F65-68423803CD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B-A8C7-401F-8271-EA5750DD99E8}"/>
                </c:ext>
              </c:extLst>
            </c:dLbl>
            <c:dLbl>
              <c:idx val="871"/>
              <c:tx>
                <c:rich>
                  <a:bodyPr/>
                  <a:lstStyle/>
                  <a:p>
                    <a:fld id="{D2BCD23E-3E84-48C9-9E4C-67FB3AC22D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C-A8C7-401F-8271-EA5750DD99E8}"/>
                </c:ext>
              </c:extLst>
            </c:dLbl>
            <c:dLbl>
              <c:idx val="872"/>
              <c:tx>
                <c:rich>
                  <a:bodyPr/>
                  <a:lstStyle/>
                  <a:p>
                    <a:fld id="{3491546E-0BFF-49F5-91DF-96A4F28B57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D-A8C7-401F-8271-EA5750DD99E8}"/>
                </c:ext>
              </c:extLst>
            </c:dLbl>
            <c:dLbl>
              <c:idx val="873"/>
              <c:tx>
                <c:rich>
                  <a:bodyPr/>
                  <a:lstStyle/>
                  <a:p>
                    <a:fld id="{21911374-0114-4C98-AF12-06A2B9F1E2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E-A8C7-401F-8271-EA5750DD99E8}"/>
                </c:ext>
              </c:extLst>
            </c:dLbl>
            <c:dLbl>
              <c:idx val="874"/>
              <c:tx>
                <c:rich>
                  <a:bodyPr/>
                  <a:lstStyle/>
                  <a:p>
                    <a:fld id="{E93B71C1-D9AD-4832-B166-6D394C89FF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AF-A8C7-401F-8271-EA5750DD99E8}"/>
                </c:ext>
              </c:extLst>
            </c:dLbl>
            <c:dLbl>
              <c:idx val="875"/>
              <c:tx>
                <c:rich>
                  <a:bodyPr/>
                  <a:lstStyle/>
                  <a:p>
                    <a:fld id="{CBFECABD-1CFD-40F2-9711-B5733A6A74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0-A8C7-401F-8271-EA5750DD99E8}"/>
                </c:ext>
              </c:extLst>
            </c:dLbl>
            <c:dLbl>
              <c:idx val="876"/>
              <c:tx>
                <c:rich>
                  <a:bodyPr/>
                  <a:lstStyle/>
                  <a:p>
                    <a:fld id="{6C9CE8EF-ADA3-4010-9DBD-E9D1354C1D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1-A8C7-401F-8271-EA5750DD99E8}"/>
                </c:ext>
              </c:extLst>
            </c:dLbl>
            <c:dLbl>
              <c:idx val="877"/>
              <c:tx>
                <c:rich>
                  <a:bodyPr/>
                  <a:lstStyle/>
                  <a:p>
                    <a:fld id="{50C33F76-3B2D-4609-85E5-4B65B6DF88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2-A8C7-401F-8271-EA5750DD99E8}"/>
                </c:ext>
              </c:extLst>
            </c:dLbl>
            <c:dLbl>
              <c:idx val="878"/>
              <c:tx>
                <c:rich>
                  <a:bodyPr/>
                  <a:lstStyle/>
                  <a:p>
                    <a:fld id="{B3CCCC20-74A0-4F04-8B5C-BB77C9E030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3-A8C7-401F-8271-EA5750DD99E8}"/>
                </c:ext>
              </c:extLst>
            </c:dLbl>
            <c:dLbl>
              <c:idx val="879"/>
              <c:tx>
                <c:rich>
                  <a:bodyPr/>
                  <a:lstStyle/>
                  <a:p>
                    <a:fld id="{AB3B2C48-D208-4837-80F6-044C6C7E37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4-A8C7-401F-8271-EA5750DD99E8}"/>
                </c:ext>
              </c:extLst>
            </c:dLbl>
            <c:dLbl>
              <c:idx val="880"/>
              <c:tx>
                <c:rich>
                  <a:bodyPr/>
                  <a:lstStyle/>
                  <a:p>
                    <a:fld id="{63B177AA-B771-4F22-BA99-4E23AA2CD6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5-A8C7-401F-8271-EA5750DD99E8}"/>
                </c:ext>
              </c:extLst>
            </c:dLbl>
            <c:dLbl>
              <c:idx val="881"/>
              <c:tx>
                <c:rich>
                  <a:bodyPr/>
                  <a:lstStyle/>
                  <a:p>
                    <a:fld id="{232E48E1-FE3B-4125-AFD6-7240782BC2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6-A8C7-401F-8271-EA5750DD99E8}"/>
                </c:ext>
              </c:extLst>
            </c:dLbl>
            <c:dLbl>
              <c:idx val="882"/>
              <c:tx>
                <c:rich>
                  <a:bodyPr/>
                  <a:lstStyle/>
                  <a:p>
                    <a:fld id="{E15398BB-AA0D-4381-A085-FDE8BA23F4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7-A8C7-401F-8271-EA5750DD99E8}"/>
                </c:ext>
              </c:extLst>
            </c:dLbl>
            <c:dLbl>
              <c:idx val="883"/>
              <c:tx>
                <c:rich>
                  <a:bodyPr/>
                  <a:lstStyle/>
                  <a:p>
                    <a:fld id="{E7E95EBF-14B6-48E4-9627-DF71944756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8-A8C7-401F-8271-EA5750DD99E8}"/>
                </c:ext>
              </c:extLst>
            </c:dLbl>
            <c:dLbl>
              <c:idx val="884"/>
              <c:tx>
                <c:rich>
                  <a:bodyPr/>
                  <a:lstStyle/>
                  <a:p>
                    <a:fld id="{646EA39C-BD95-43C1-ACA2-E881E9B84C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9-A8C7-401F-8271-EA5750DD99E8}"/>
                </c:ext>
              </c:extLst>
            </c:dLbl>
            <c:dLbl>
              <c:idx val="885"/>
              <c:tx>
                <c:rich>
                  <a:bodyPr/>
                  <a:lstStyle/>
                  <a:p>
                    <a:fld id="{84759244-2603-4D36-A0F3-9619F7DAC64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A-A8C7-401F-8271-EA5750DD99E8}"/>
                </c:ext>
              </c:extLst>
            </c:dLbl>
            <c:dLbl>
              <c:idx val="886"/>
              <c:tx>
                <c:rich>
                  <a:bodyPr/>
                  <a:lstStyle/>
                  <a:p>
                    <a:fld id="{F96F4142-D8C0-44BB-A88D-4B2CF653AD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B-A8C7-401F-8271-EA5750DD99E8}"/>
                </c:ext>
              </c:extLst>
            </c:dLbl>
            <c:dLbl>
              <c:idx val="887"/>
              <c:tx>
                <c:rich>
                  <a:bodyPr/>
                  <a:lstStyle/>
                  <a:p>
                    <a:fld id="{82DF04DC-8E80-4706-8B79-07925CA32D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C-A8C7-401F-8271-EA5750DD99E8}"/>
                </c:ext>
              </c:extLst>
            </c:dLbl>
            <c:dLbl>
              <c:idx val="888"/>
              <c:tx>
                <c:rich>
                  <a:bodyPr/>
                  <a:lstStyle/>
                  <a:p>
                    <a:fld id="{A5DC5B1E-D825-4272-8DC6-4EC78F1C72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D-A8C7-401F-8271-EA5750DD99E8}"/>
                </c:ext>
              </c:extLst>
            </c:dLbl>
            <c:dLbl>
              <c:idx val="889"/>
              <c:tx>
                <c:rich>
                  <a:bodyPr/>
                  <a:lstStyle/>
                  <a:p>
                    <a:fld id="{5AFB4028-D060-4208-B840-F0863F9002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E-A8C7-401F-8271-EA5750DD99E8}"/>
                </c:ext>
              </c:extLst>
            </c:dLbl>
            <c:dLbl>
              <c:idx val="890"/>
              <c:tx>
                <c:rich>
                  <a:bodyPr/>
                  <a:lstStyle/>
                  <a:p>
                    <a:fld id="{B1B765E5-10DA-4E71-91BB-6CE979C5EB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BF-A8C7-401F-8271-EA5750DD99E8}"/>
                </c:ext>
              </c:extLst>
            </c:dLbl>
            <c:dLbl>
              <c:idx val="891"/>
              <c:tx>
                <c:rich>
                  <a:bodyPr/>
                  <a:lstStyle/>
                  <a:p>
                    <a:fld id="{006069EC-BD0C-4A88-A5AA-6117EE7C11A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0-A8C7-401F-8271-EA5750DD99E8}"/>
                </c:ext>
              </c:extLst>
            </c:dLbl>
            <c:dLbl>
              <c:idx val="892"/>
              <c:tx>
                <c:rich>
                  <a:bodyPr/>
                  <a:lstStyle/>
                  <a:p>
                    <a:fld id="{638FD216-0D88-4E27-83A4-46D3963D96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1-A8C7-401F-8271-EA5750DD99E8}"/>
                </c:ext>
              </c:extLst>
            </c:dLbl>
            <c:dLbl>
              <c:idx val="893"/>
              <c:tx>
                <c:rich>
                  <a:bodyPr/>
                  <a:lstStyle/>
                  <a:p>
                    <a:fld id="{0FC25FD5-3AB8-40C1-9EA6-538A00D754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2-A8C7-401F-8271-EA5750DD99E8}"/>
                </c:ext>
              </c:extLst>
            </c:dLbl>
            <c:dLbl>
              <c:idx val="894"/>
              <c:tx>
                <c:rich>
                  <a:bodyPr/>
                  <a:lstStyle/>
                  <a:p>
                    <a:fld id="{652E5B77-6BB8-4E31-B188-AEF3213365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3-A8C7-401F-8271-EA5750DD99E8}"/>
                </c:ext>
              </c:extLst>
            </c:dLbl>
            <c:dLbl>
              <c:idx val="895"/>
              <c:tx>
                <c:rich>
                  <a:bodyPr/>
                  <a:lstStyle/>
                  <a:p>
                    <a:fld id="{FFAAF859-52D4-47F1-BA1A-DCBA3F5D82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4-A8C7-401F-8271-EA5750DD99E8}"/>
                </c:ext>
              </c:extLst>
            </c:dLbl>
            <c:dLbl>
              <c:idx val="896"/>
              <c:tx>
                <c:rich>
                  <a:bodyPr/>
                  <a:lstStyle/>
                  <a:p>
                    <a:fld id="{F7FD36C1-173B-4801-B980-6B4BD77F18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5-A8C7-401F-8271-EA5750DD99E8}"/>
                </c:ext>
              </c:extLst>
            </c:dLbl>
            <c:dLbl>
              <c:idx val="897"/>
              <c:tx>
                <c:rich>
                  <a:bodyPr/>
                  <a:lstStyle/>
                  <a:p>
                    <a:fld id="{EE7328AD-CBA1-4A9B-BDDF-7CCBD84A23F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6-A8C7-401F-8271-EA5750DD99E8}"/>
                </c:ext>
              </c:extLst>
            </c:dLbl>
            <c:dLbl>
              <c:idx val="898"/>
              <c:tx>
                <c:rich>
                  <a:bodyPr/>
                  <a:lstStyle/>
                  <a:p>
                    <a:fld id="{BF807310-E53F-4EEE-83EB-76761A211A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7-A8C7-401F-8271-EA5750DD99E8}"/>
                </c:ext>
              </c:extLst>
            </c:dLbl>
            <c:dLbl>
              <c:idx val="899"/>
              <c:tx>
                <c:rich>
                  <a:bodyPr/>
                  <a:lstStyle/>
                  <a:p>
                    <a:fld id="{FCA8A548-7A91-4B6C-BECD-2D8399D62AB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8-A8C7-401F-8271-EA5750DD99E8}"/>
                </c:ext>
              </c:extLst>
            </c:dLbl>
            <c:dLbl>
              <c:idx val="900"/>
              <c:tx>
                <c:rich>
                  <a:bodyPr/>
                  <a:lstStyle/>
                  <a:p>
                    <a:fld id="{3EEE5B4B-63C8-4F45-9077-6858FF6F745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9-A8C7-401F-8271-EA5750DD99E8}"/>
                </c:ext>
              </c:extLst>
            </c:dLbl>
            <c:dLbl>
              <c:idx val="901"/>
              <c:tx>
                <c:rich>
                  <a:bodyPr/>
                  <a:lstStyle/>
                  <a:p>
                    <a:fld id="{2B127D1A-2FF3-4947-BCE2-7711CF97E9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A-A8C7-401F-8271-EA5750DD99E8}"/>
                </c:ext>
              </c:extLst>
            </c:dLbl>
            <c:dLbl>
              <c:idx val="902"/>
              <c:tx>
                <c:rich>
                  <a:bodyPr/>
                  <a:lstStyle/>
                  <a:p>
                    <a:fld id="{716D9D36-E73A-46C4-A9D8-73E6B1444D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B-A8C7-401F-8271-EA5750DD99E8}"/>
                </c:ext>
              </c:extLst>
            </c:dLbl>
            <c:dLbl>
              <c:idx val="903"/>
              <c:tx>
                <c:rich>
                  <a:bodyPr/>
                  <a:lstStyle/>
                  <a:p>
                    <a:fld id="{62B58497-D3C0-4CC1-A313-2934FA9065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C-A8C7-401F-8271-EA5750DD99E8}"/>
                </c:ext>
              </c:extLst>
            </c:dLbl>
            <c:dLbl>
              <c:idx val="904"/>
              <c:tx>
                <c:rich>
                  <a:bodyPr/>
                  <a:lstStyle/>
                  <a:p>
                    <a:fld id="{2823FDDB-92BD-453C-8199-B18D9D99DB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D-A8C7-401F-8271-EA5750DD99E8}"/>
                </c:ext>
              </c:extLst>
            </c:dLbl>
            <c:dLbl>
              <c:idx val="905"/>
              <c:tx>
                <c:rich>
                  <a:bodyPr/>
                  <a:lstStyle/>
                  <a:p>
                    <a:fld id="{62EB7052-5749-4C0A-A6A6-D92E4184DE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E-A8C7-401F-8271-EA5750DD99E8}"/>
                </c:ext>
              </c:extLst>
            </c:dLbl>
            <c:dLbl>
              <c:idx val="906"/>
              <c:tx>
                <c:rich>
                  <a:bodyPr/>
                  <a:lstStyle/>
                  <a:p>
                    <a:fld id="{BDEFC571-41B2-4B4F-B46F-0EE7B2CFBB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CF-A8C7-401F-8271-EA5750DD99E8}"/>
                </c:ext>
              </c:extLst>
            </c:dLbl>
            <c:dLbl>
              <c:idx val="907"/>
              <c:tx>
                <c:rich>
                  <a:bodyPr/>
                  <a:lstStyle/>
                  <a:p>
                    <a:fld id="{822046A4-5FA9-4F15-8B19-4B7F12877C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0-A8C7-401F-8271-EA5750DD99E8}"/>
                </c:ext>
              </c:extLst>
            </c:dLbl>
            <c:dLbl>
              <c:idx val="908"/>
              <c:tx>
                <c:rich>
                  <a:bodyPr/>
                  <a:lstStyle/>
                  <a:p>
                    <a:fld id="{255F7A65-88BE-4417-896D-836244384D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1-A8C7-401F-8271-EA5750DD99E8}"/>
                </c:ext>
              </c:extLst>
            </c:dLbl>
            <c:dLbl>
              <c:idx val="909"/>
              <c:tx>
                <c:rich>
                  <a:bodyPr/>
                  <a:lstStyle/>
                  <a:p>
                    <a:fld id="{A2BBA26D-F4FA-48F6-A099-EDD9CB7ECB7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2-A8C7-401F-8271-EA5750DD99E8}"/>
                </c:ext>
              </c:extLst>
            </c:dLbl>
            <c:dLbl>
              <c:idx val="910"/>
              <c:tx>
                <c:rich>
                  <a:bodyPr/>
                  <a:lstStyle/>
                  <a:p>
                    <a:fld id="{29655556-128C-41A2-86F0-304DC7E176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3-A8C7-401F-8271-EA5750DD99E8}"/>
                </c:ext>
              </c:extLst>
            </c:dLbl>
            <c:dLbl>
              <c:idx val="911"/>
              <c:tx>
                <c:rich>
                  <a:bodyPr/>
                  <a:lstStyle/>
                  <a:p>
                    <a:fld id="{A87F737B-C19F-40B3-BE6A-6BDA1BFB76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4-A8C7-401F-8271-EA5750DD99E8}"/>
                </c:ext>
              </c:extLst>
            </c:dLbl>
            <c:dLbl>
              <c:idx val="912"/>
              <c:tx>
                <c:rich>
                  <a:bodyPr/>
                  <a:lstStyle/>
                  <a:p>
                    <a:fld id="{96804307-67B4-4949-B510-005E35E069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5-A8C7-401F-8271-EA5750DD99E8}"/>
                </c:ext>
              </c:extLst>
            </c:dLbl>
            <c:dLbl>
              <c:idx val="913"/>
              <c:tx>
                <c:rich>
                  <a:bodyPr/>
                  <a:lstStyle/>
                  <a:p>
                    <a:fld id="{0793E4FE-CC16-427D-8CB0-1DC1EE120A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6-A8C7-401F-8271-EA5750DD99E8}"/>
                </c:ext>
              </c:extLst>
            </c:dLbl>
            <c:dLbl>
              <c:idx val="914"/>
              <c:tx>
                <c:rich>
                  <a:bodyPr/>
                  <a:lstStyle/>
                  <a:p>
                    <a:fld id="{D0191781-646A-41C8-B2B8-4765181FEF9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7-A8C7-401F-8271-EA5750DD99E8}"/>
                </c:ext>
              </c:extLst>
            </c:dLbl>
            <c:dLbl>
              <c:idx val="915"/>
              <c:tx>
                <c:rich>
                  <a:bodyPr/>
                  <a:lstStyle/>
                  <a:p>
                    <a:fld id="{F9A12424-B038-4105-8F3F-537C817D7F2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8-A8C7-401F-8271-EA5750DD99E8}"/>
                </c:ext>
              </c:extLst>
            </c:dLbl>
            <c:dLbl>
              <c:idx val="916"/>
              <c:tx>
                <c:rich>
                  <a:bodyPr/>
                  <a:lstStyle/>
                  <a:p>
                    <a:fld id="{F5A86F54-A52A-4C73-9A3F-5915C93826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9-A8C7-401F-8271-EA5750DD99E8}"/>
                </c:ext>
              </c:extLst>
            </c:dLbl>
            <c:dLbl>
              <c:idx val="917"/>
              <c:tx>
                <c:rich>
                  <a:bodyPr/>
                  <a:lstStyle/>
                  <a:p>
                    <a:fld id="{8470353B-145F-4CB2-AA05-D8BED50B4A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A-A8C7-401F-8271-EA5750DD99E8}"/>
                </c:ext>
              </c:extLst>
            </c:dLbl>
            <c:dLbl>
              <c:idx val="918"/>
              <c:tx>
                <c:rich>
                  <a:bodyPr/>
                  <a:lstStyle/>
                  <a:p>
                    <a:fld id="{B7CA5309-2756-4DE2-850F-2DA05B171A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B-A8C7-401F-8271-EA5750DD99E8}"/>
                </c:ext>
              </c:extLst>
            </c:dLbl>
            <c:dLbl>
              <c:idx val="919"/>
              <c:tx>
                <c:rich>
                  <a:bodyPr/>
                  <a:lstStyle/>
                  <a:p>
                    <a:fld id="{8D0572AB-ECDF-49F4-A513-83EBDE1D5F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C-A8C7-401F-8271-EA5750DD99E8}"/>
                </c:ext>
              </c:extLst>
            </c:dLbl>
            <c:dLbl>
              <c:idx val="920"/>
              <c:tx>
                <c:rich>
                  <a:bodyPr/>
                  <a:lstStyle/>
                  <a:p>
                    <a:fld id="{43593649-AF92-4096-9BF4-1EC9874741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D-A8C7-401F-8271-EA5750DD99E8}"/>
                </c:ext>
              </c:extLst>
            </c:dLbl>
            <c:dLbl>
              <c:idx val="921"/>
              <c:tx>
                <c:rich>
                  <a:bodyPr/>
                  <a:lstStyle/>
                  <a:p>
                    <a:fld id="{317D9501-2175-423E-8778-E53C73D68B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E-A8C7-401F-8271-EA5750DD99E8}"/>
                </c:ext>
              </c:extLst>
            </c:dLbl>
            <c:dLbl>
              <c:idx val="922"/>
              <c:tx>
                <c:rich>
                  <a:bodyPr/>
                  <a:lstStyle/>
                  <a:p>
                    <a:fld id="{7142DFE4-8F05-44CA-BDE1-921E77BDD9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DF-A8C7-401F-8271-EA5750DD99E8}"/>
                </c:ext>
              </c:extLst>
            </c:dLbl>
            <c:dLbl>
              <c:idx val="923"/>
              <c:tx>
                <c:rich>
                  <a:bodyPr/>
                  <a:lstStyle/>
                  <a:p>
                    <a:fld id="{A1511D69-632C-4E95-A009-CCC0FDA1F1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0-A8C7-401F-8271-EA5750DD99E8}"/>
                </c:ext>
              </c:extLst>
            </c:dLbl>
            <c:dLbl>
              <c:idx val="924"/>
              <c:tx>
                <c:rich>
                  <a:bodyPr/>
                  <a:lstStyle/>
                  <a:p>
                    <a:fld id="{25F83F1C-61E5-47E8-840F-8CE3A0259FB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1-A8C7-401F-8271-EA5750DD99E8}"/>
                </c:ext>
              </c:extLst>
            </c:dLbl>
            <c:dLbl>
              <c:idx val="925"/>
              <c:tx>
                <c:rich>
                  <a:bodyPr/>
                  <a:lstStyle/>
                  <a:p>
                    <a:fld id="{2FD5183C-B6F3-49F7-BABA-81CF262048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2-A8C7-401F-8271-EA5750DD99E8}"/>
                </c:ext>
              </c:extLst>
            </c:dLbl>
            <c:dLbl>
              <c:idx val="926"/>
              <c:tx>
                <c:rich>
                  <a:bodyPr/>
                  <a:lstStyle/>
                  <a:p>
                    <a:fld id="{8B83E57B-D27F-41C5-9B06-D73C2FC5E4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3-A8C7-401F-8271-EA5750DD99E8}"/>
                </c:ext>
              </c:extLst>
            </c:dLbl>
            <c:dLbl>
              <c:idx val="927"/>
              <c:tx>
                <c:rich>
                  <a:bodyPr/>
                  <a:lstStyle/>
                  <a:p>
                    <a:fld id="{77103D53-2AED-4EAB-98E8-08DD415214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4-A8C7-401F-8271-EA5750DD99E8}"/>
                </c:ext>
              </c:extLst>
            </c:dLbl>
            <c:dLbl>
              <c:idx val="928"/>
              <c:tx>
                <c:rich>
                  <a:bodyPr/>
                  <a:lstStyle/>
                  <a:p>
                    <a:fld id="{ADEBF161-CBD4-4D95-9F3A-397C58D34C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5-A8C7-401F-8271-EA5750DD99E8}"/>
                </c:ext>
              </c:extLst>
            </c:dLbl>
            <c:dLbl>
              <c:idx val="929"/>
              <c:tx>
                <c:rich>
                  <a:bodyPr/>
                  <a:lstStyle/>
                  <a:p>
                    <a:fld id="{AA90DF7C-5969-4891-AFC0-4754012AA4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6-A8C7-401F-8271-EA5750DD99E8}"/>
                </c:ext>
              </c:extLst>
            </c:dLbl>
            <c:dLbl>
              <c:idx val="930"/>
              <c:tx>
                <c:rich>
                  <a:bodyPr/>
                  <a:lstStyle/>
                  <a:p>
                    <a:fld id="{DEF8F620-F047-41ED-8FF9-ABDA9A683B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7-A8C7-401F-8271-EA5750DD99E8}"/>
                </c:ext>
              </c:extLst>
            </c:dLbl>
            <c:dLbl>
              <c:idx val="931"/>
              <c:tx>
                <c:rich>
                  <a:bodyPr/>
                  <a:lstStyle/>
                  <a:p>
                    <a:fld id="{1CBCF6D6-51EB-4EC9-AD0D-B88C985C4D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8-A8C7-401F-8271-EA5750DD99E8}"/>
                </c:ext>
              </c:extLst>
            </c:dLbl>
            <c:dLbl>
              <c:idx val="932"/>
              <c:tx>
                <c:rich>
                  <a:bodyPr/>
                  <a:lstStyle/>
                  <a:p>
                    <a:fld id="{D982E68B-CF4D-44B7-8326-014299B206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9-A8C7-401F-8271-EA5750DD99E8}"/>
                </c:ext>
              </c:extLst>
            </c:dLbl>
            <c:dLbl>
              <c:idx val="933"/>
              <c:tx>
                <c:rich>
                  <a:bodyPr/>
                  <a:lstStyle/>
                  <a:p>
                    <a:fld id="{8AF33282-2F9B-4A62-8A10-778B8F1311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A-A8C7-401F-8271-EA5750DD99E8}"/>
                </c:ext>
              </c:extLst>
            </c:dLbl>
            <c:dLbl>
              <c:idx val="934"/>
              <c:tx>
                <c:rich>
                  <a:bodyPr/>
                  <a:lstStyle/>
                  <a:p>
                    <a:fld id="{71C122CC-9C69-4FD5-8748-31035F7746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B-A8C7-401F-8271-EA5750DD99E8}"/>
                </c:ext>
              </c:extLst>
            </c:dLbl>
            <c:dLbl>
              <c:idx val="935"/>
              <c:tx>
                <c:rich>
                  <a:bodyPr/>
                  <a:lstStyle/>
                  <a:p>
                    <a:fld id="{898C8C1C-F514-4570-A7ED-FE0D7EDFD0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C-A8C7-401F-8271-EA5750DD99E8}"/>
                </c:ext>
              </c:extLst>
            </c:dLbl>
            <c:dLbl>
              <c:idx val="936"/>
              <c:tx>
                <c:rich>
                  <a:bodyPr/>
                  <a:lstStyle/>
                  <a:p>
                    <a:fld id="{B50DCB78-108C-4A04-A753-F9A5EABBF52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D-A8C7-401F-8271-EA5750DD99E8}"/>
                </c:ext>
              </c:extLst>
            </c:dLbl>
            <c:dLbl>
              <c:idx val="937"/>
              <c:tx>
                <c:rich>
                  <a:bodyPr/>
                  <a:lstStyle/>
                  <a:p>
                    <a:fld id="{7A7C83DA-EAF1-464F-90DD-F28E82AB11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E-A8C7-401F-8271-EA5750DD99E8}"/>
                </c:ext>
              </c:extLst>
            </c:dLbl>
            <c:dLbl>
              <c:idx val="938"/>
              <c:tx>
                <c:rich>
                  <a:bodyPr/>
                  <a:lstStyle/>
                  <a:p>
                    <a:fld id="{B51C15CF-DBBD-423F-A84A-30D0FFB044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EF-A8C7-401F-8271-EA5750DD99E8}"/>
                </c:ext>
              </c:extLst>
            </c:dLbl>
            <c:dLbl>
              <c:idx val="939"/>
              <c:tx>
                <c:rich>
                  <a:bodyPr/>
                  <a:lstStyle/>
                  <a:p>
                    <a:fld id="{3D9804FE-CC8E-451F-A6AF-C1695C67DEE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0-A8C7-401F-8271-EA5750DD99E8}"/>
                </c:ext>
              </c:extLst>
            </c:dLbl>
            <c:dLbl>
              <c:idx val="940"/>
              <c:tx>
                <c:rich>
                  <a:bodyPr/>
                  <a:lstStyle/>
                  <a:p>
                    <a:fld id="{702FA1AF-3DC3-47DC-8D91-5362579889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1-A8C7-401F-8271-EA5750DD99E8}"/>
                </c:ext>
              </c:extLst>
            </c:dLbl>
            <c:dLbl>
              <c:idx val="941"/>
              <c:tx>
                <c:rich>
                  <a:bodyPr/>
                  <a:lstStyle/>
                  <a:p>
                    <a:fld id="{FF70B877-397E-4387-BBEE-6EB264A7CA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2-A8C7-401F-8271-EA5750DD99E8}"/>
                </c:ext>
              </c:extLst>
            </c:dLbl>
            <c:dLbl>
              <c:idx val="942"/>
              <c:tx>
                <c:rich>
                  <a:bodyPr/>
                  <a:lstStyle/>
                  <a:p>
                    <a:fld id="{2826F7DA-8D74-45B9-8621-D55A2F0BDA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3-A8C7-401F-8271-EA5750DD99E8}"/>
                </c:ext>
              </c:extLst>
            </c:dLbl>
            <c:dLbl>
              <c:idx val="943"/>
              <c:tx>
                <c:rich>
                  <a:bodyPr/>
                  <a:lstStyle/>
                  <a:p>
                    <a:fld id="{AE527454-181C-45FC-8C0D-6C62DC1FE9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4-A8C7-401F-8271-EA5750DD99E8}"/>
                </c:ext>
              </c:extLst>
            </c:dLbl>
            <c:dLbl>
              <c:idx val="944"/>
              <c:tx>
                <c:rich>
                  <a:bodyPr/>
                  <a:lstStyle/>
                  <a:p>
                    <a:fld id="{51EB0C68-8BDB-4213-9654-A4F42E3C36F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5-A8C7-401F-8271-EA5750DD99E8}"/>
                </c:ext>
              </c:extLst>
            </c:dLbl>
            <c:dLbl>
              <c:idx val="945"/>
              <c:tx>
                <c:rich>
                  <a:bodyPr/>
                  <a:lstStyle/>
                  <a:p>
                    <a:fld id="{F340A8F6-E6CE-4AF7-A315-BF08D851CF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6-A8C7-401F-8271-EA5750DD99E8}"/>
                </c:ext>
              </c:extLst>
            </c:dLbl>
            <c:dLbl>
              <c:idx val="946"/>
              <c:tx>
                <c:rich>
                  <a:bodyPr/>
                  <a:lstStyle/>
                  <a:p>
                    <a:fld id="{BDB3BDE4-391D-4A37-8A89-76EEADA1F3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7-A8C7-401F-8271-EA5750DD99E8}"/>
                </c:ext>
              </c:extLst>
            </c:dLbl>
            <c:dLbl>
              <c:idx val="947"/>
              <c:tx>
                <c:rich>
                  <a:bodyPr/>
                  <a:lstStyle/>
                  <a:p>
                    <a:fld id="{E03CDC19-6922-4D6B-8BA1-C0CE515407B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8-A8C7-401F-8271-EA5750DD99E8}"/>
                </c:ext>
              </c:extLst>
            </c:dLbl>
            <c:dLbl>
              <c:idx val="948"/>
              <c:tx>
                <c:rich>
                  <a:bodyPr/>
                  <a:lstStyle/>
                  <a:p>
                    <a:fld id="{2C4DC02A-ACBB-4C7C-AC1B-4EAF1CF30B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9-A8C7-401F-8271-EA5750DD99E8}"/>
                </c:ext>
              </c:extLst>
            </c:dLbl>
            <c:dLbl>
              <c:idx val="949"/>
              <c:tx>
                <c:rich>
                  <a:bodyPr/>
                  <a:lstStyle/>
                  <a:p>
                    <a:fld id="{742CE145-FF74-4A0F-A52B-A18DD103DA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A-A8C7-401F-8271-EA5750DD99E8}"/>
                </c:ext>
              </c:extLst>
            </c:dLbl>
            <c:dLbl>
              <c:idx val="950"/>
              <c:tx>
                <c:rich>
                  <a:bodyPr/>
                  <a:lstStyle/>
                  <a:p>
                    <a:fld id="{7D0C38EA-CBDC-46A3-B388-B497BB6023A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B-A8C7-401F-8271-EA5750DD99E8}"/>
                </c:ext>
              </c:extLst>
            </c:dLbl>
            <c:dLbl>
              <c:idx val="951"/>
              <c:tx>
                <c:rich>
                  <a:bodyPr/>
                  <a:lstStyle/>
                  <a:p>
                    <a:fld id="{3FC90387-5E76-4DE3-A318-1DCC9EB775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C-A8C7-401F-8271-EA5750DD99E8}"/>
                </c:ext>
              </c:extLst>
            </c:dLbl>
            <c:dLbl>
              <c:idx val="952"/>
              <c:tx>
                <c:rich>
                  <a:bodyPr/>
                  <a:lstStyle/>
                  <a:p>
                    <a:fld id="{04ECAA0B-A088-4489-856F-546CA95B36D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D-A8C7-401F-8271-EA5750DD99E8}"/>
                </c:ext>
              </c:extLst>
            </c:dLbl>
            <c:dLbl>
              <c:idx val="953"/>
              <c:tx>
                <c:rich>
                  <a:bodyPr/>
                  <a:lstStyle/>
                  <a:p>
                    <a:fld id="{29341FE5-AC5C-454B-80CF-1AC1773EAD2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E-A8C7-401F-8271-EA5750DD99E8}"/>
                </c:ext>
              </c:extLst>
            </c:dLbl>
            <c:dLbl>
              <c:idx val="954"/>
              <c:tx>
                <c:rich>
                  <a:bodyPr/>
                  <a:lstStyle/>
                  <a:p>
                    <a:fld id="{23EC08ED-D979-4195-9B64-CBCD8ECB5F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3FF-A8C7-401F-8271-EA5750DD99E8}"/>
                </c:ext>
              </c:extLst>
            </c:dLbl>
            <c:dLbl>
              <c:idx val="955"/>
              <c:tx>
                <c:rich>
                  <a:bodyPr/>
                  <a:lstStyle/>
                  <a:p>
                    <a:fld id="{1E1BAF0A-BEDD-4EBC-B3BC-312E143C96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0-A8C7-401F-8271-EA5750DD99E8}"/>
                </c:ext>
              </c:extLst>
            </c:dLbl>
            <c:dLbl>
              <c:idx val="956"/>
              <c:tx>
                <c:rich>
                  <a:bodyPr/>
                  <a:lstStyle/>
                  <a:p>
                    <a:fld id="{C27069E3-DB9C-4B08-9944-EFA4D5584F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1-A8C7-401F-8271-EA5750DD99E8}"/>
                </c:ext>
              </c:extLst>
            </c:dLbl>
            <c:dLbl>
              <c:idx val="957"/>
              <c:tx>
                <c:rich>
                  <a:bodyPr/>
                  <a:lstStyle/>
                  <a:p>
                    <a:fld id="{54F41D7C-3F41-47DB-AEB4-F2D7F0EAAE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2-A8C7-401F-8271-EA5750DD99E8}"/>
                </c:ext>
              </c:extLst>
            </c:dLbl>
            <c:dLbl>
              <c:idx val="958"/>
              <c:tx>
                <c:rich>
                  <a:bodyPr/>
                  <a:lstStyle/>
                  <a:p>
                    <a:fld id="{71268A43-60C5-46FC-98D0-38E17F029B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3-A8C7-401F-8271-EA5750DD99E8}"/>
                </c:ext>
              </c:extLst>
            </c:dLbl>
            <c:dLbl>
              <c:idx val="959"/>
              <c:tx>
                <c:rich>
                  <a:bodyPr/>
                  <a:lstStyle/>
                  <a:p>
                    <a:fld id="{6F6C0EA0-28A2-4B02-A44E-81C97B16AE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4-A8C7-401F-8271-EA5750DD99E8}"/>
                </c:ext>
              </c:extLst>
            </c:dLbl>
            <c:dLbl>
              <c:idx val="960"/>
              <c:tx>
                <c:rich>
                  <a:bodyPr/>
                  <a:lstStyle/>
                  <a:p>
                    <a:fld id="{449AADFE-35CB-49AB-9B5F-54DE6183A6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5-A8C7-401F-8271-EA5750DD99E8}"/>
                </c:ext>
              </c:extLst>
            </c:dLbl>
            <c:dLbl>
              <c:idx val="961"/>
              <c:tx>
                <c:rich>
                  <a:bodyPr/>
                  <a:lstStyle/>
                  <a:p>
                    <a:fld id="{8BFCABFE-48E9-4DC9-8283-50B14B0AC6B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6-A8C7-401F-8271-EA5750DD99E8}"/>
                </c:ext>
              </c:extLst>
            </c:dLbl>
            <c:dLbl>
              <c:idx val="962"/>
              <c:tx>
                <c:rich>
                  <a:bodyPr/>
                  <a:lstStyle/>
                  <a:p>
                    <a:fld id="{1E865B85-A002-41A8-A6BA-D0B41CF91C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7-A8C7-401F-8271-EA5750DD99E8}"/>
                </c:ext>
              </c:extLst>
            </c:dLbl>
            <c:dLbl>
              <c:idx val="963"/>
              <c:tx>
                <c:rich>
                  <a:bodyPr/>
                  <a:lstStyle/>
                  <a:p>
                    <a:fld id="{A1027CCB-57CB-4626-81FA-F16B3C2015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8-A8C7-401F-8271-EA5750DD99E8}"/>
                </c:ext>
              </c:extLst>
            </c:dLbl>
            <c:dLbl>
              <c:idx val="964"/>
              <c:tx>
                <c:rich>
                  <a:bodyPr/>
                  <a:lstStyle/>
                  <a:p>
                    <a:fld id="{9FB18548-2D3D-4704-B96D-E736D34DE1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9-A8C7-401F-8271-EA5750DD99E8}"/>
                </c:ext>
              </c:extLst>
            </c:dLbl>
            <c:dLbl>
              <c:idx val="965"/>
              <c:tx>
                <c:rich>
                  <a:bodyPr/>
                  <a:lstStyle/>
                  <a:p>
                    <a:fld id="{F6037973-F326-45FF-8480-21323A08DE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A-A8C7-401F-8271-EA5750DD99E8}"/>
                </c:ext>
              </c:extLst>
            </c:dLbl>
            <c:dLbl>
              <c:idx val="966"/>
              <c:tx>
                <c:rich>
                  <a:bodyPr/>
                  <a:lstStyle/>
                  <a:p>
                    <a:fld id="{ADE19151-5119-48DD-9F7F-67F6ED87A9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B-A8C7-401F-8271-EA5750DD99E8}"/>
                </c:ext>
              </c:extLst>
            </c:dLbl>
            <c:dLbl>
              <c:idx val="967"/>
              <c:tx>
                <c:rich>
                  <a:bodyPr/>
                  <a:lstStyle/>
                  <a:p>
                    <a:fld id="{6C68BDF7-E753-4A76-A53B-B4962261EE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C-A8C7-401F-8271-EA5750DD99E8}"/>
                </c:ext>
              </c:extLst>
            </c:dLbl>
            <c:dLbl>
              <c:idx val="968"/>
              <c:tx>
                <c:rich>
                  <a:bodyPr/>
                  <a:lstStyle/>
                  <a:p>
                    <a:fld id="{CCF44200-8C54-4C29-B0AA-F8BDD8B00F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D-A8C7-401F-8271-EA5750DD99E8}"/>
                </c:ext>
              </c:extLst>
            </c:dLbl>
            <c:dLbl>
              <c:idx val="969"/>
              <c:tx>
                <c:rich>
                  <a:bodyPr/>
                  <a:lstStyle/>
                  <a:p>
                    <a:fld id="{158EEF10-38D3-46EC-BD24-C53A205181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E-A8C7-401F-8271-EA5750DD99E8}"/>
                </c:ext>
              </c:extLst>
            </c:dLbl>
            <c:dLbl>
              <c:idx val="970"/>
              <c:tx>
                <c:rich>
                  <a:bodyPr/>
                  <a:lstStyle/>
                  <a:p>
                    <a:fld id="{90628CF7-CF42-4AEF-9603-04E99EF03D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0F-A8C7-401F-8271-EA5750DD99E8}"/>
                </c:ext>
              </c:extLst>
            </c:dLbl>
            <c:dLbl>
              <c:idx val="971"/>
              <c:tx>
                <c:rich>
                  <a:bodyPr/>
                  <a:lstStyle/>
                  <a:p>
                    <a:fld id="{574E7C1D-1337-4496-8719-6E3829D9FD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0-A8C7-401F-8271-EA5750DD99E8}"/>
                </c:ext>
              </c:extLst>
            </c:dLbl>
            <c:dLbl>
              <c:idx val="972"/>
              <c:tx>
                <c:rich>
                  <a:bodyPr/>
                  <a:lstStyle/>
                  <a:p>
                    <a:fld id="{6B4793B8-5985-4586-A3C1-FF6635B833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1-A8C7-401F-8271-EA5750DD99E8}"/>
                </c:ext>
              </c:extLst>
            </c:dLbl>
            <c:dLbl>
              <c:idx val="973"/>
              <c:tx>
                <c:rich>
                  <a:bodyPr/>
                  <a:lstStyle/>
                  <a:p>
                    <a:fld id="{7C9C78C7-2374-48AA-9B5E-EBC955EE115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2-A8C7-401F-8271-EA5750DD99E8}"/>
                </c:ext>
              </c:extLst>
            </c:dLbl>
            <c:dLbl>
              <c:idx val="974"/>
              <c:tx>
                <c:rich>
                  <a:bodyPr/>
                  <a:lstStyle/>
                  <a:p>
                    <a:fld id="{E30CBD1E-86F1-42FF-9E02-3E7CFF8C4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3-A8C7-401F-8271-EA5750DD99E8}"/>
                </c:ext>
              </c:extLst>
            </c:dLbl>
            <c:dLbl>
              <c:idx val="975"/>
              <c:tx>
                <c:rich>
                  <a:bodyPr/>
                  <a:lstStyle/>
                  <a:p>
                    <a:fld id="{C72DB82A-A8DA-4D98-B1CD-5C1D2E04BF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4-A8C7-401F-8271-EA5750DD99E8}"/>
                </c:ext>
              </c:extLst>
            </c:dLbl>
            <c:dLbl>
              <c:idx val="976"/>
              <c:tx>
                <c:rich>
                  <a:bodyPr/>
                  <a:lstStyle/>
                  <a:p>
                    <a:fld id="{A7A5D58C-361F-4FA8-94AE-3DCE661EC9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5-A8C7-401F-8271-EA5750DD99E8}"/>
                </c:ext>
              </c:extLst>
            </c:dLbl>
            <c:dLbl>
              <c:idx val="977"/>
              <c:tx>
                <c:rich>
                  <a:bodyPr/>
                  <a:lstStyle/>
                  <a:p>
                    <a:fld id="{7A2B938E-919A-4F95-87F9-1C7D4C0DBF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6-A8C7-401F-8271-EA5750DD99E8}"/>
                </c:ext>
              </c:extLst>
            </c:dLbl>
            <c:dLbl>
              <c:idx val="978"/>
              <c:tx>
                <c:rich>
                  <a:bodyPr/>
                  <a:lstStyle/>
                  <a:p>
                    <a:fld id="{C425F55A-3439-46F9-AA92-2FCAE8C0AD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7-A8C7-401F-8271-EA5750DD99E8}"/>
                </c:ext>
              </c:extLst>
            </c:dLbl>
            <c:dLbl>
              <c:idx val="979"/>
              <c:tx>
                <c:rich>
                  <a:bodyPr/>
                  <a:lstStyle/>
                  <a:p>
                    <a:fld id="{F7217D20-20F5-40FB-A826-A698BC6078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8-A8C7-401F-8271-EA5750DD99E8}"/>
                </c:ext>
              </c:extLst>
            </c:dLbl>
            <c:dLbl>
              <c:idx val="980"/>
              <c:tx>
                <c:rich>
                  <a:bodyPr/>
                  <a:lstStyle/>
                  <a:p>
                    <a:fld id="{168306E4-3320-40D6-B60E-B6FE048371F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9-A8C7-401F-8271-EA5750DD99E8}"/>
                </c:ext>
              </c:extLst>
            </c:dLbl>
            <c:dLbl>
              <c:idx val="981"/>
              <c:tx>
                <c:rich>
                  <a:bodyPr/>
                  <a:lstStyle/>
                  <a:p>
                    <a:fld id="{38DC0B87-93C6-41E1-9041-6442A5E017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A-A8C7-401F-8271-EA5750DD99E8}"/>
                </c:ext>
              </c:extLst>
            </c:dLbl>
            <c:dLbl>
              <c:idx val="982"/>
              <c:tx>
                <c:rich>
                  <a:bodyPr/>
                  <a:lstStyle/>
                  <a:p>
                    <a:fld id="{3F4933AC-3A96-4DDE-92F3-1B208EA387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B-A8C7-401F-8271-EA5750DD99E8}"/>
                </c:ext>
              </c:extLst>
            </c:dLbl>
            <c:dLbl>
              <c:idx val="983"/>
              <c:tx>
                <c:rich>
                  <a:bodyPr/>
                  <a:lstStyle/>
                  <a:p>
                    <a:fld id="{8A038B69-FF5F-406E-9B67-27B5519BDDC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C-A8C7-401F-8271-EA5750DD99E8}"/>
                </c:ext>
              </c:extLst>
            </c:dLbl>
            <c:dLbl>
              <c:idx val="984"/>
              <c:tx>
                <c:rich>
                  <a:bodyPr/>
                  <a:lstStyle/>
                  <a:p>
                    <a:fld id="{A7615D17-DE1A-4093-A8DB-36F4F528E9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D-A8C7-401F-8271-EA5750DD99E8}"/>
                </c:ext>
              </c:extLst>
            </c:dLbl>
            <c:dLbl>
              <c:idx val="985"/>
              <c:tx>
                <c:rich>
                  <a:bodyPr/>
                  <a:lstStyle/>
                  <a:p>
                    <a:fld id="{25C8B21D-13E0-465C-9D00-082E3B18F9B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E-A8C7-401F-8271-EA5750DD99E8}"/>
                </c:ext>
              </c:extLst>
            </c:dLbl>
            <c:dLbl>
              <c:idx val="986"/>
              <c:tx>
                <c:rich>
                  <a:bodyPr/>
                  <a:lstStyle/>
                  <a:p>
                    <a:fld id="{677583BC-F783-4131-89CD-705B0C65C2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1F-A8C7-401F-8271-EA5750DD99E8}"/>
                </c:ext>
              </c:extLst>
            </c:dLbl>
            <c:dLbl>
              <c:idx val="987"/>
              <c:tx>
                <c:rich>
                  <a:bodyPr/>
                  <a:lstStyle/>
                  <a:p>
                    <a:fld id="{8EA47700-E229-4768-A51D-33B5E42740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0-A8C7-401F-8271-EA5750DD99E8}"/>
                </c:ext>
              </c:extLst>
            </c:dLbl>
            <c:dLbl>
              <c:idx val="988"/>
              <c:tx>
                <c:rich>
                  <a:bodyPr/>
                  <a:lstStyle/>
                  <a:p>
                    <a:fld id="{25CA7E46-134D-4713-B222-E3DE8C1964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1-A8C7-401F-8271-EA5750DD99E8}"/>
                </c:ext>
              </c:extLst>
            </c:dLbl>
            <c:dLbl>
              <c:idx val="989"/>
              <c:tx>
                <c:rich>
                  <a:bodyPr/>
                  <a:lstStyle/>
                  <a:p>
                    <a:fld id="{3CD8AC3C-767E-4FD2-86FF-01EEF09D3F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2-A8C7-401F-8271-EA5750DD99E8}"/>
                </c:ext>
              </c:extLst>
            </c:dLbl>
            <c:dLbl>
              <c:idx val="990"/>
              <c:tx>
                <c:rich>
                  <a:bodyPr/>
                  <a:lstStyle/>
                  <a:p>
                    <a:fld id="{7BF75779-9FE8-46B6-B678-94BEBEE5AE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3-A8C7-401F-8271-EA5750DD99E8}"/>
                </c:ext>
              </c:extLst>
            </c:dLbl>
            <c:dLbl>
              <c:idx val="991"/>
              <c:tx>
                <c:rich>
                  <a:bodyPr/>
                  <a:lstStyle/>
                  <a:p>
                    <a:fld id="{56E7A161-EFFD-4062-B8E8-FC446EA64E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4-A8C7-401F-8271-EA5750DD99E8}"/>
                </c:ext>
              </c:extLst>
            </c:dLbl>
            <c:dLbl>
              <c:idx val="992"/>
              <c:tx>
                <c:rich>
                  <a:bodyPr/>
                  <a:lstStyle/>
                  <a:p>
                    <a:fld id="{908860A4-DC36-4086-BC4C-CBCE31B6BA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5-A8C7-401F-8271-EA5750DD99E8}"/>
                </c:ext>
              </c:extLst>
            </c:dLbl>
            <c:dLbl>
              <c:idx val="993"/>
              <c:tx>
                <c:rich>
                  <a:bodyPr/>
                  <a:lstStyle/>
                  <a:p>
                    <a:fld id="{DC9DF367-4C01-4C68-9ADD-398EA77C10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6-A8C7-401F-8271-EA5750DD99E8}"/>
                </c:ext>
              </c:extLst>
            </c:dLbl>
            <c:dLbl>
              <c:idx val="994"/>
              <c:tx>
                <c:rich>
                  <a:bodyPr/>
                  <a:lstStyle/>
                  <a:p>
                    <a:fld id="{EA0AAF7B-4B87-4693-9BA9-7C3E1F0635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7-A8C7-401F-8271-EA5750DD99E8}"/>
                </c:ext>
              </c:extLst>
            </c:dLbl>
            <c:dLbl>
              <c:idx val="995"/>
              <c:tx>
                <c:rich>
                  <a:bodyPr/>
                  <a:lstStyle/>
                  <a:p>
                    <a:fld id="{0AD8E60D-ECED-4C3A-8DAA-215EDBCE40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8-A8C7-401F-8271-EA5750DD99E8}"/>
                </c:ext>
              </c:extLst>
            </c:dLbl>
            <c:dLbl>
              <c:idx val="996"/>
              <c:tx>
                <c:rich>
                  <a:bodyPr/>
                  <a:lstStyle/>
                  <a:p>
                    <a:fld id="{55019046-4419-44C0-9971-72CBA5032C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9-A8C7-401F-8271-EA5750DD99E8}"/>
                </c:ext>
              </c:extLst>
            </c:dLbl>
            <c:dLbl>
              <c:idx val="997"/>
              <c:tx>
                <c:rich>
                  <a:bodyPr/>
                  <a:lstStyle/>
                  <a:p>
                    <a:fld id="{4FE19665-06B0-4444-BFE3-F310582441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A-A8C7-401F-8271-EA5750DD99E8}"/>
                </c:ext>
              </c:extLst>
            </c:dLbl>
            <c:dLbl>
              <c:idx val="998"/>
              <c:tx>
                <c:rich>
                  <a:bodyPr/>
                  <a:lstStyle/>
                  <a:p>
                    <a:fld id="{B4630789-3A7E-46BE-A870-5ECE31FDDF0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B-A8C7-401F-8271-EA5750DD99E8}"/>
                </c:ext>
              </c:extLst>
            </c:dLbl>
            <c:dLbl>
              <c:idx val="999"/>
              <c:tx>
                <c:rich>
                  <a:bodyPr/>
                  <a:lstStyle/>
                  <a:p>
                    <a:fld id="{A75EEE44-A46B-48C1-A33E-3A91932F43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42C-A8C7-401F-8271-EA5750DD99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MMI!$BS$5:$BS$1004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xVal>
          <c:yVal>
            <c:numRef>
              <c:f>MMI!$BT$5:$BT$1004</c:f>
              <c:numCache>
                <c:formatCode>General</c:formatCode>
                <c:ptCount val="10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numCache>
            </c:numRef>
          </c:yVal>
          <c:smooth val="0"/>
          <c:extLst>
            <c:ext xmlns:c15="http://schemas.microsoft.com/office/drawing/2012/chart" uri="{02D57815-91ED-43cb-92C2-25804820EDAC}">
              <c15:datalabelsRange>
                <c15:f>MMI!$CC$5:$CC$1104</c15:f>
                <c15:dlblRangeCache>
                  <c:ptCount val="1100"/>
                </c15:dlblRangeCache>
              </c15:datalabelsRange>
            </c:ext>
            <c:ext xmlns:c16="http://schemas.microsoft.com/office/drawing/2014/chart" uri="{C3380CC4-5D6E-409C-BE32-E72D297353CC}">
              <c16:uniqueId val="{0000042D-A8C7-401F-8271-EA5750DD99E8}"/>
            </c:ext>
          </c:extLst>
        </c:ser>
        <c:dLbls>
          <c:showLegendKey val="0"/>
          <c:showVal val="0"/>
          <c:showCatName val="0"/>
          <c:showSerName val="0"/>
          <c:showPercent val="0"/>
          <c:showBubbleSize val="0"/>
        </c:dLbls>
        <c:axId val="187018240"/>
        <c:axId val="187024128"/>
        <c:extLst>
          <c:ext xmlns:c15="http://schemas.microsoft.com/office/drawing/2012/chart" uri="{02D57815-91ED-43cb-92C2-25804820EDAC}">
            <c15:filteredScatterSeries>
              <c15: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extLst>
                      <c:ext uri="{02D57815-91ED-43cb-92C2-25804820EDAC}">
                        <c15:formulaRef>
                          <c15:sqref>MMI!$BS$5:$BS$2024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extLst>
                      <c:ext uri="{02D57815-91ED-43cb-92C2-25804820EDAC}">
                        <c15:formulaRef>
                          <c15:sqref>MMI!$BT$5:$BT$2024</c15:sqref>
                        </c15:formulaRef>
                      </c:ext>
                    </c:extLst>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42E-A8C7-401F-8271-EA5750DD99E8}"/>
                  </c:ext>
                </c:extLst>
              </c15:ser>
            </c15:filteredScatterSeries>
          </c:ext>
        </c:extLst>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pin" dx="15" fmlaLink="$B$3" max="50" min="3" page="10" val="3"/>
</file>

<file path=xl/ctrlProps/ctrlProp10.xml><?xml version="1.0" encoding="utf-8"?>
<formControlPr xmlns="http://schemas.microsoft.com/office/spreadsheetml/2009/9/main" objectType="Spin" dx="15" fmlaLink="$B$3" max="60" min="3" page="10" val="7"/>
</file>

<file path=xl/ctrlProps/ctrlProp11.xml><?xml version="1.0" encoding="utf-8"?>
<formControlPr xmlns="http://schemas.microsoft.com/office/spreadsheetml/2009/9/main" objectType="CheckBox" fmlaLink="A8" lockText="1"/>
</file>

<file path=xl/ctrlProps/ctrlProp12.xml><?xml version="1.0" encoding="utf-8"?>
<formControlPr xmlns="http://schemas.microsoft.com/office/spreadsheetml/2009/9/main" objectType="CheckBox" checked="Checked" fmlaLink="A10" lockText="1"/>
</file>

<file path=xl/ctrlProps/ctrlProp13.xml><?xml version="1.0" encoding="utf-8"?>
<formControlPr xmlns="http://schemas.microsoft.com/office/spreadsheetml/2009/9/main" objectType="CheckBox" fmlaLink="A9" lockText="1"/>
</file>

<file path=xl/ctrlProps/ctrlProp14.xml><?xml version="1.0" encoding="utf-8"?>
<formControlPr xmlns="http://schemas.microsoft.com/office/spreadsheetml/2009/9/main" objectType="CheckBox" fmlaLink="A13" lockText="1"/>
</file>

<file path=xl/ctrlProps/ctrlProp15.xml><?xml version="1.0" encoding="utf-8"?>
<formControlPr xmlns="http://schemas.microsoft.com/office/spreadsheetml/2009/9/main" objectType="CheckBox" fmlaLink="A14" lockText="1"/>
</file>

<file path=xl/ctrlProps/ctrlProp16.xml><?xml version="1.0" encoding="utf-8"?>
<formControlPr xmlns="http://schemas.microsoft.com/office/spreadsheetml/2009/9/main" objectType="Spin" dx="15" fmlaLink="$C$11" max="60" min="1" page="10" val="37"/>
</file>

<file path=xl/ctrlProps/ctrlProp17.xml><?xml version="1.0" encoding="utf-8"?>
<formControlPr xmlns="http://schemas.microsoft.com/office/spreadsheetml/2009/9/main" objectType="CheckBox" checked="Checked" fmlaLink="$BL$35" lockText="1"/>
</file>

<file path=xl/ctrlProps/ctrlProp18.xml><?xml version="1.0" encoding="utf-8"?>
<formControlPr xmlns="http://schemas.microsoft.com/office/spreadsheetml/2009/9/main" objectType="CheckBox" fmlaLink="$CA$3" lockText="1"/>
</file>

<file path=xl/ctrlProps/ctrlProp19.xml><?xml version="1.0" encoding="utf-8"?>
<formControlPr xmlns="http://schemas.microsoft.com/office/spreadsheetml/2009/9/main" objectType="CheckBox" checked="Checked" fmlaLink="A6" lockText="1"/>
</file>

<file path=xl/ctrlProps/ctrlProp2.xml><?xml version="1.0" encoding="utf-8"?>
<formControlPr xmlns="http://schemas.microsoft.com/office/spreadsheetml/2009/9/main" objectType="Spin" dx="15" fmlaLink="$L$2" max="50" min="1" page="10"/>
</file>

<file path=xl/ctrlProps/ctrlProp20.xml><?xml version="1.0" encoding="utf-8"?>
<formControlPr xmlns="http://schemas.microsoft.com/office/spreadsheetml/2009/9/main" objectType="CheckBox" fmlaLink="A15" lockText="1"/>
</file>

<file path=xl/ctrlProps/ctrlProp21.xml><?xml version="1.0" encoding="utf-8"?>
<formControlPr xmlns="http://schemas.microsoft.com/office/spreadsheetml/2009/9/main" objectType="CheckBox" checked="Checked" fmlaLink="A16" lockText="1"/>
</file>

<file path=xl/ctrlProps/ctrlProp22.xml><?xml version="1.0" encoding="utf-8"?>
<formControlPr xmlns="http://schemas.microsoft.com/office/spreadsheetml/2009/9/main" objectType="Spin" dx="15" fmlaLink="$L$36" max="60" min="1" page="10" val="5"/>
</file>

<file path=xl/ctrlProps/ctrlProp23.xml><?xml version="1.0" encoding="utf-8"?>
<formControlPr xmlns="http://schemas.microsoft.com/office/spreadsheetml/2009/9/main" objectType="Spin" dx="15" fmlaLink="$E$37" max="51" min="1" page="10" val="20"/>
</file>

<file path=xl/ctrlProps/ctrlProp3.xml><?xml version="1.0" encoding="utf-8"?>
<formControlPr xmlns="http://schemas.microsoft.com/office/spreadsheetml/2009/9/main" objectType="Spin" dx="15" fmlaLink="$E$3" max="40" min="1" page="10" val="3"/>
</file>

<file path=xl/ctrlProps/ctrlProp4.xml><?xml version="1.0" encoding="utf-8"?>
<formControlPr xmlns="http://schemas.microsoft.com/office/spreadsheetml/2009/9/main" objectType="CheckBox" fmlaLink="$AP$1" lockText="1"/>
</file>

<file path=xl/ctrlProps/ctrlProp5.xml><?xml version="1.0" encoding="utf-8"?>
<formControlPr xmlns="http://schemas.microsoft.com/office/spreadsheetml/2009/9/main" objectType="Spin" dx="15" fmlaLink="$M$2" max="60" min="1" page="10" val="3"/>
</file>

<file path=xl/ctrlProps/ctrlProp6.xml><?xml version="1.0" encoding="utf-8"?>
<formControlPr xmlns="http://schemas.microsoft.com/office/spreadsheetml/2009/9/main" objectType="Spin" dx="15" fmlaLink="$C$1" max="60" min="1" page="10" val="37"/>
</file>

<file path=xl/ctrlProps/ctrlProp7.xml><?xml version="1.0" encoding="utf-8"?>
<formControlPr xmlns="http://schemas.microsoft.com/office/spreadsheetml/2009/9/main" objectType="Spin" dx="15" fmlaLink="$E$1" max="500" min="1" page="10" val="75"/>
</file>

<file path=xl/ctrlProps/ctrlProp8.xml><?xml version="1.0" encoding="utf-8"?>
<formControlPr xmlns="http://schemas.microsoft.com/office/spreadsheetml/2009/9/main" objectType="CheckBox" checked="Checked" fmlaLink="$A$5" lockText="1"/>
</file>

<file path=xl/ctrlProps/ctrlProp9.xml><?xml version="1.0" encoding="utf-8"?>
<formControlPr xmlns="http://schemas.microsoft.com/office/spreadsheetml/2009/9/main" objectType="CheckBox" fmlaLink="$BN$35" lockText="1"/>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19050</xdr:colOff>
      <xdr:row>6</xdr:row>
      <xdr:rowOff>47625</xdr:rowOff>
    </xdr:from>
    <xdr:to>
      <xdr:col>11</xdr:col>
      <xdr:colOff>571500</xdr:colOff>
      <xdr:row>32</xdr:row>
      <xdr:rowOff>95250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276225</xdr:colOff>
          <xdr:row>2</xdr:row>
          <xdr:rowOff>57150</xdr:rowOff>
        </xdr:from>
        <xdr:to>
          <xdr:col>1</xdr:col>
          <xdr:colOff>1009650</xdr:colOff>
          <xdr:row>3</xdr:row>
          <xdr:rowOff>304800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0</xdr:row>
          <xdr:rowOff>104775</xdr:rowOff>
        </xdr:from>
        <xdr:to>
          <xdr:col>12</xdr:col>
          <xdr:colOff>0</xdr:colOff>
          <xdr:row>1</xdr:row>
          <xdr:rowOff>428625</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xdr:row>
          <xdr:rowOff>57150</xdr:rowOff>
        </xdr:from>
        <xdr:to>
          <xdr:col>4</xdr:col>
          <xdr:colOff>1019175</xdr:colOff>
          <xdr:row>3</xdr:row>
          <xdr:rowOff>304800</xdr:rowOff>
        </xdr:to>
        <xdr:sp macro="" textlink="">
          <xdr:nvSpPr>
            <xdr:cNvPr id="4099" name="Spinner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xdr:row>
          <xdr:rowOff>95250</xdr:rowOff>
        </xdr:from>
        <xdr:to>
          <xdr:col>7</xdr:col>
          <xdr:colOff>361950</xdr:colOff>
          <xdr:row>3</xdr:row>
          <xdr:rowOff>304800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219075</xdr:colOff>
      <xdr:row>0</xdr:row>
      <xdr:rowOff>123825</xdr:rowOff>
    </xdr:from>
    <xdr:to>
      <xdr:col>26</xdr:col>
      <xdr:colOff>78700</xdr:colOff>
      <xdr:row>19</xdr:row>
      <xdr:rowOff>104774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123825"/>
          <a:ext cx="3698200" cy="3990974"/>
        </a:xfrm>
        <a:prstGeom prst="rect">
          <a:avLst/>
        </a:prstGeom>
        <a:noFill/>
        <a:ln>
          <a:noFill/>
        </a:ln>
      </xdr:spPr>
    </xdr:pic>
    <xdr:clientData/>
  </xdr:twoCellAnchor>
  <xdr:twoCellAnchor editAs="oneCell">
    <xdr:from>
      <xdr:col>26</xdr:col>
      <xdr:colOff>315383</xdr:colOff>
      <xdr:row>1</xdr:row>
      <xdr:rowOff>334432</xdr:rowOff>
    </xdr:from>
    <xdr:to>
      <xdr:col>31</xdr:col>
      <xdr:colOff>538173</xdr:colOff>
      <xdr:row>15</xdr:row>
      <xdr:rowOff>143297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l="190" t="7652" r="51127" b="4872"/>
        <a:stretch/>
      </xdr:blipFill>
      <xdr:spPr>
        <a:xfrm>
          <a:off x="11954933" y="601132"/>
          <a:ext cx="3175540" cy="290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9524</xdr:colOff>
      <xdr:row>5</xdr:row>
      <xdr:rowOff>142876</xdr:rowOff>
    </xdr:from>
    <xdr:to>
      <xdr:col>11</xdr:col>
      <xdr:colOff>171449</xdr:colOff>
      <xdr:row>33</xdr:row>
      <xdr:rowOff>57150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114300</xdr:colOff>
          <xdr:row>0</xdr:row>
          <xdr:rowOff>47625</xdr:rowOff>
        </xdr:from>
        <xdr:to>
          <xdr:col>12</xdr:col>
          <xdr:colOff>847725</xdr:colOff>
          <xdr:row>1</xdr:row>
          <xdr:rowOff>466725</xdr:rowOff>
        </xdr:to>
        <xdr:sp macro="" textlink="">
          <xdr:nvSpPr>
            <xdr:cNvPr id="5122" name="Spinner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266700</xdr:colOff>
          <xdr:row>2</xdr:row>
          <xdr:rowOff>47625</xdr:rowOff>
        </xdr:from>
        <xdr:to>
          <xdr:col>2</xdr:col>
          <xdr:colOff>1000125</xdr:colOff>
          <xdr:row>3</xdr:row>
          <xdr:rowOff>276225</xdr:rowOff>
        </xdr:to>
        <xdr:sp macro="" textlink="">
          <xdr:nvSpPr>
            <xdr:cNvPr id="5123" name="Spinner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2</xdr:row>
          <xdr:rowOff>76200</xdr:rowOff>
        </xdr:from>
        <xdr:to>
          <xdr:col>4</xdr:col>
          <xdr:colOff>828675</xdr:colOff>
          <xdr:row>3</xdr:row>
          <xdr:rowOff>304800</xdr:rowOff>
        </xdr:to>
        <xdr:sp macro="" textlink="">
          <xdr:nvSpPr>
            <xdr:cNvPr id="5124" name="Spinner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9525</xdr:rowOff>
        </xdr:from>
        <xdr:to>
          <xdr:col>4</xdr:col>
          <xdr:colOff>57150</xdr:colOff>
          <xdr:row>4</xdr:row>
          <xdr:rowOff>219075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285750</xdr:colOff>
          <xdr:row>5</xdr:row>
          <xdr:rowOff>133350</xdr:rowOff>
        </xdr:from>
        <xdr:to>
          <xdr:col>1</xdr:col>
          <xdr:colOff>514350</xdr:colOff>
          <xdr:row>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266700</xdr:colOff>
          <xdr:row>2</xdr:row>
          <xdr:rowOff>57150</xdr:rowOff>
        </xdr:from>
        <xdr:to>
          <xdr:col>1</xdr:col>
          <xdr:colOff>1000125</xdr:colOff>
          <xdr:row>3</xdr:row>
          <xdr:rowOff>295275</xdr:rowOff>
        </xdr:to>
        <xdr:sp macro="" textlink="">
          <xdr:nvSpPr>
            <xdr:cNvPr id="5142" name="Spinner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133350</xdr:rowOff>
        </xdr:from>
        <xdr:to>
          <xdr:col>1</xdr:col>
          <xdr:colOff>190500</xdr:colOff>
          <xdr:row>8</xdr:row>
          <xdr:rowOff>0</xdr:rowOff>
        </xdr:to>
        <xdr:sp macro="" textlink="">
          <xdr:nvSpPr>
            <xdr:cNvPr id="11206" name="Check Box 6086" hidden="1">
              <a:extLst>
                <a:ext uri="{63B3BB69-23CF-44E3-9099-C40C66FF867C}">
                  <a14:compatExt spid="_x0000_s11206"/>
                </a:ext>
                <a:ext uri="{FF2B5EF4-FFF2-40B4-BE49-F238E27FC236}">
                  <a16:creationId xmlns:a16="http://schemas.microsoft.com/office/drawing/2014/main" id="{00000000-0008-0000-0100-0000C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152400</xdr:rowOff>
        </xdr:from>
        <xdr:to>
          <xdr:col>1</xdr:col>
          <xdr:colOff>285750</xdr:colOff>
          <xdr:row>10</xdr:row>
          <xdr:rowOff>9525</xdr:rowOff>
        </xdr:to>
        <xdr:sp macro="" textlink="">
          <xdr:nvSpPr>
            <xdr:cNvPr id="11207" name="Check Box 6087" hidden="1">
              <a:extLst>
                <a:ext uri="{63B3BB69-23CF-44E3-9099-C40C66FF867C}">
                  <a14:compatExt spid="_x0000_s11207"/>
                </a:ext>
                <a:ext uri="{FF2B5EF4-FFF2-40B4-BE49-F238E27FC236}">
                  <a16:creationId xmlns:a16="http://schemas.microsoft.com/office/drawing/2014/main" id="{00000000-0008-0000-0100-0000C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295275</xdr:colOff>
          <xdr:row>7</xdr:row>
          <xdr:rowOff>142875</xdr:rowOff>
        </xdr:from>
        <xdr:to>
          <xdr:col>1</xdr:col>
          <xdr:colOff>600075</xdr:colOff>
          <xdr:row>9</xdr:row>
          <xdr:rowOff>0</xdr:rowOff>
        </xdr:to>
        <xdr:sp macro="" textlink="">
          <xdr:nvSpPr>
            <xdr:cNvPr id="11208" name="Check Box 6088" hidden="1">
              <a:extLst>
                <a:ext uri="{63B3BB69-23CF-44E3-9099-C40C66FF867C}">
                  <a14:compatExt spid="_x0000_s11208"/>
                </a:ext>
                <a:ext uri="{FF2B5EF4-FFF2-40B4-BE49-F238E27FC236}">
                  <a16:creationId xmlns:a16="http://schemas.microsoft.com/office/drawing/2014/main" id="{00000000-0008-0000-0100-0000C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285750</xdr:colOff>
          <xdr:row>13</xdr:row>
          <xdr:rowOff>19050</xdr:rowOff>
        </xdr:to>
        <xdr:sp macro="" textlink="">
          <xdr:nvSpPr>
            <xdr:cNvPr id="11209" name="Check Box 6089" hidden="1">
              <a:extLst>
                <a:ext uri="{63B3BB69-23CF-44E3-9099-C40C66FF867C}">
                  <a14:compatExt spid="_x0000_s11209"/>
                </a:ext>
                <a:ext uri="{FF2B5EF4-FFF2-40B4-BE49-F238E27FC236}">
                  <a16:creationId xmlns:a16="http://schemas.microsoft.com/office/drawing/2014/main" id="{00000000-0008-0000-0100-0000C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xdr:row>
          <xdr:rowOff>133350</xdr:rowOff>
        </xdr:from>
        <xdr:to>
          <xdr:col>1</xdr:col>
          <xdr:colOff>1095375</xdr:colOff>
          <xdr:row>13</xdr:row>
          <xdr:rowOff>152400</xdr:rowOff>
        </xdr:to>
        <xdr:sp macro="" textlink="">
          <xdr:nvSpPr>
            <xdr:cNvPr id="11210" name="Check Box 6090" hidden="1">
              <a:extLst>
                <a:ext uri="{63B3BB69-23CF-44E3-9099-C40C66FF867C}">
                  <a14:compatExt spid="_x0000_s11210"/>
                </a:ext>
                <a:ext uri="{FF2B5EF4-FFF2-40B4-BE49-F238E27FC236}">
                  <a16:creationId xmlns:a16="http://schemas.microsoft.com/office/drawing/2014/main" id="{00000000-0008-0000-0100-0000C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581025</xdr:colOff>
          <xdr:row>8</xdr:row>
          <xdr:rowOff>152400</xdr:rowOff>
        </xdr:from>
        <xdr:to>
          <xdr:col>2</xdr:col>
          <xdr:colOff>1133475</xdr:colOff>
          <xdr:row>11</xdr:row>
          <xdr:rowOff>123825</xdr:rowOff>
        </xdr:to>
        <xdr:sp macro="" textlink="">
          <xdr:nvSpPr>
            <xdr:cNvPr id="11211" name="Spinner 6091" hidden="1">
              <a:extLst>
                <a:ext uri="{63B3BB69-23CF-44E3-9099-C40C66FF867C}">
                  <a14:compatExt spid="_x0000_s11211"/>
                </a:ext>
                <a:ext uri="{FF2B5EF4-FFF2-40B4-BE49-F238E27FC236}">
                  <a16:creationId xmlns:a16="http://schemas.microsoft.com/office/drawing/2014/main" id="{00000000-0008-0000-0100-0000CB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6</xdr:row>
          <xdr:rowOff>19050</xdr:rowOff>
        </xdr:from>
        <xdr:to>
          <xdr:col>2</xdr:col>
          <xdr:colOff>523875</xdr:colOff>
          <xdr:row>7</xdr:row>
          <xdr:rowOff>9525</xdr:rowOff>
        </xdr:to>
        <xdr:sp macro="" textlink="">
          <xdr:nvSpPr>
            <xdr:cNvPr id="11212" name="Check Box 6092" hidden="1">
              <a:extLst>
                <a:ext uri="{63B3BB69-23CF-44E3-9099-C40C66FF867C}">
                  <a14:compatExt spid="_x0000_s11212"/>
                </a:ext>
                <a:ext uri="{FF2B5EF4-FFF2-40B4-BE49-F238E27FC236}">
                  <a16:creationId xmlns:a16="http://schemas.microsoft.com/office/drawing/2014/main" id="{00000000-0008-0000-0100-0000C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219075</xdr:rowOff>
        </xdr:from>
        <xdr:to>
          <xdr:col>1</xdr:col>
          <xdr:colOff>190500</xdr:colOff>
          <xdr:row>5</xdr:row>
          <xdr:rowOff>152400</xdr:rowOff>
        </xdr:to>
        <xdr:sp macro="" textlink="">
          <xdr:nvSpPr>
            <xdr:cNvPr id="11213" name="Check Box 6093" hidden="1">
              <a:extLst>
                <a:ext uri="{63B3BB69-23CF-44E3-9099-C40C66FF867C}">
                  <a14:compatExt spid="_x0000_s11213"/>
                </a:ext>
                <a:ext uri="{FF2B5EF4-FFF2-40B4-BE49-F238E27FC236}">
                  <a16:creationId xmlns:a16="http://schemas.microsoft.com/office/drawing/2014/main" id="{00000000-0008-0000-0100-0000C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1190625</xdr:colOff>
          <xdr:row>4</xdr:row>
          <xdr:rowOff>228600</xdr:rowOff>
        </xdr:from>
        <xdr:to>
          <xdr:col>2</xdr:col>
          <xdr:colOff>85725</xdr:colOff>
          <xdr:row>6</xdr:row>
          <xdr:rowOff>9525</xdr:rowOff>
        </xdr:to>
        <xdr:sp macro="" textlink="">
          <xdr:nvSpPr>
            <xdr:cNvPr id="11214" name="Check Box 6094" hidden="1">
              <a:extLst>
                <a:ext uri="{63B3BB69-23CF-44E3-9099-C40C66FF867C}">
                  <a14:compatExt spid="_x0000_s11214"/>
                </a:ext>
                <a:ext uri="{FF2B5EF4-FFF2-40B4-BE49-F238E27FC236}">
                  <a16:creationId xmlns:a16="http://schemas.microsoft.com/office/drawing/2014/main" id="{00000000-0008-0000-0100-0000C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13</xdr:row>
          <xdr:rowOff>114300</xdr:rowOff>
        </xdr:from>
        <xdr:to>
          <xdr:col>1</xdr:col>
          <xdr:colOff>200025</xdr:colOff>
          <xdr:row>14</xdr:row>
          <xdr:rowOff>142875</xdr:rowOff>
        </xdr:to>
        <xdr:sp macro="" textlink="">
          <xdr:nvSpPr>
            <xdr:cNvPr id="11215" name="Check Box 6095" hidden="1">
              <a:extLst>
                <a:ext uri="{63B3BB69-23CF-44E3-9099-C40C66FF867C}">
                  <a14:compatExt spid="_x0000_s11215"/>
                </a:ext>
                <a:ext uri="{FF2B5EF4-FFF2-40B4-BE49-F238E27FC236}">
                  <a16:creationId xmlns:a16="http://schemas.microsoft.com/office/drawing/2014/main" id="{00000000-0008-0000-0100-0000C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14</xdr:row>
          <xdr:rowOff>142875</xdr:rowOff>
        </xdr:from>
        <xdr:to>
          <xdr:col>2</xdr:col>
          <xdr:colOff>647700</xdr:colOff>
          <xdr:row>16</xdr:row>
          <xdr:rowOff>0</xdr:rowOff>
        </xdr:to>
        <xdr:sp macro="" textlink="">
          <xdr:nvSpPr>
            <xdr:cNvPr id="11217" name="Check Box 6097" hidden="1">
              <a:extLst>
                <a:ext uri="{63B3BB69-23CF-44E3-9099-C40C66FF867C}">
                  <a14:compatExt spid="_x0000_s11217"/>
                </a:ext>
                <a:ext uri="{FF2B5EF4-FFF2-40B4-BE49-F238E27FC236}">
                  <a16:creationId xmlns:a16="http://schemas.microsoft.com/office/drawing/2014/main" id="{00000000-0008-0000-0100-0000D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38099</xdr:colOff>
      <xdr:row>1</xdr:row>
      <xdr:rowOff>447675</xdr:rowOff>
    </xdr:from>
    <xdr:to>
      <xdr:col>56</xdr:col>
      <xdr:colOff>171449</xdr:colOff>
      <xdr:row>54</xdr:row>
      <xdr:rowOff>76198</xdr:rowOff>
    </xdr:to>
    <xdr:graphicFrame macro="">
      <xdr:nvGraphicFramePr>
        <xdr:cNvPr id="20" name="Chart 19">
          <a:extLst>
            <a:ext uri="{FF2B5EF4-FFF2-40B4-BE49-F238E27FC236}">
              <a16:creationId xmlns:a16="http://schemas.microsoft.com/office/drawing/2014/main" id="{00000000-0008-0000-01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12</xdr:col>
          <xdr:colOff>114300</xdr:colOff>
          <xdr:row>35</xdr:row>
          <xdr:rowOff>47625</xdr:rowOff>
        </xdr:from>
        <xdr:to>
          <xdr:col>12</xdr:col>
          <xdr:colOff>847725</xdr:colOff>
          <xdr:row>38</xdr:row>
          <xdr:rowOff>114300</xdr:rowOff>
        </xdr:to>
        <xdr:sp macro="" textlink="">
          <xdr:nvSpPr>
            <xdr:cNvPr id="11220" name="Spinner 6100" hidden="1">
              <a:extLst>
                <a:ext uri="{63B3BB69-23CF-44E3-9099-C40C66FF867C}">
                  <a14:compatExt spid="_x0000_s11220"/>
                </a:ext>
                <a:ext uri="{FF2B5EF4-FFF2-40B4-BE49-F238E27FC236}">
                  <a16:creationId xmlns:a16="http://schemas.microsoft.com/office/drawing/2014/main" id="{00000000-0008-0000-0100-0000D4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35</xdr:row>
          <xdr:rowOff>47625</xdr:rowOff>
        </xdr:from>
        <xdr:to>
          <xdr:col>4</xdr:col>
          <xdr:colOff>895350</xdr:colOff>
          <xdr:row>38</xdr:row>
          <xdr:rowOff>114300</xdr:rowOff>
        </xdr:to>
        <xdr:sp macro="" textlink="">
          <xdr:nvSpPr>
            <xdr:cNvPr id="11221" name="Spinner 6101" hidden="1">
              <a:extLst>
                <a:ext uri="{63B3BB69-23CF-44E3-9099-C40C66FF867C}">
                  <a14:compatExt spid="_x0000_s11221"/>
                </a:ext>
                <a:ext uri="{FF2B5EF4-FFF2-40B4-BE49-F238E27FC236}">
                  <a16:creationId xmlns:a16="http://schemas.microsoft.com/office/drawing/2014/main" id="{00000000-0008-0000-0100-0000D5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rfle, Steve" id="{249DE8DB-067B-48A1-8BD5-4D62E0B63739}" userId="S::erfle@dickinson.edu::350b6b48-11e5-409d-96c2-0d2f1814612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 dT="2022-07-05T17:11:57.88" personId="{249DE8DB-067B-48A1-8BD5-4D62E0B63739}" id="{B24F17A4-C1C1-49DF-A4D1-FCEC325A6BB8}">
    <text>P values can be obtained in 3 ways. 
1. For automated P, clicking on cell E1 and typing =M35
2. Using the scroll bar in E3:E4
3. By manually typing a number in cell E1
If you use the second or third method and wish to return to the first, you must reenter the equation in cell E1.</text>
  </threadedComment>
  <threadedComment ref="M3" dT="2021-07-03T13:58:10.96" personId="{249DE8DB-067B-48A1-8BD5-4D62E0B63739}" id="{2A7D3F49-0CDE-47B5-B575-DC99BE91689E}">
    <text>2.2a.    Lines = (S*(n/VCF))/SCF</text>
  </threadedComment>
  <threadedComment ref="M4" dT="2021-07-03T13:56:13.63" personId="{249DE8DB-067B-48A1-8BD5-4D62E0B63739}" id="{7DD0932C-B38E-4BC8-97C6-5B1FA1A78859}">
    <text>2.2a.   VCF = GCD(n, J)</text>
  </threadedComment>
  <threadedComment ref="M5" dT="2021-07-03T13:55:21.52" personId="{249DE8DB-067B-48A1-8BD5-4D62E0B63739}" id="{4E1424CA-2D91-4A39-81B0-BEBA5C99862B}">
    <text>SCF = GCD(S*n/VCF, P)</text>
  </threadedComment>
  <threadedComment ref="M7" dT="2021-08-16T18:45:27.56" personId="{249DE8DB-067B-48A1-8BD5-4D62E0B63739}" id="{383389D6-88CA-417B-9E9C-58A3AC842A9E}">
    <text>Cycles are discussd in 2.2c and 2.2d. They are most easily seen using Toggle Drawing on the companion website.</text>
  </threadedComment>
  <threadedComment ref="M9" dT="2021-08-16T18:25:34.69" personId="{249DE8DB-067B-48A1-8BD5-4D62E0B63739}" id="{F5B8E179-266E-4751-A902-5BDD970C5DC2}">
    <text>2.2c.     Number of lines per cycle, C = S/(GCD(S,P))</text>
  </threadedComment>
  <threadedComment ref="M11" dT="2021-08-16T18:27:38.96" personId="{249DE8DB-067B-48A1-8BD5-4D62E0B63739}" id="{8D96142E-2FE7-4845-8460-CD0D5C006EB6}">
    <text>2.2c.     Cycles per image = Lines/C</text>
  </threadedComment>
  <threadedComment ref="M14" dT="2021-08-16T18:30:31.15" personId="{249DE8DB-067B-48A1-8BD5-4D62E0B63739}" id="{C0766CA2-587A-40C6-898D-088783CFE5B6}">
    <text>2.2d.    Vertex end E = MOD((C*P/S*J),n)</text>
  </threadedComment>
  <threadedComment ref="M15" dT="2021-08-16T18:43:58.93" personId="{249DE8DB-067B-48A1-8BD5-4D62E0B63739}" id="{B4418A66-8F94-439F-AE86-61E79E88C8DE}">
    <text>This comment is only visible if vertices in the final image are the closest to half way around that they can be. This makes the image seem to have two cycles that are almost mirror images of one another.</text>
  </threadedComment>
  <threadedComment ref="M20" dT="2021-08-16T18:33:55.65" personId="{249DE8DB-067B-48A1-8BD5-4D62E0B63739}" id="{F0DBAED9-3C47-49F0-95EC-C2BC692669FC}">
    <text>2.2d.     direction = IF(E &gt; n/2, counter-clockwise "↺", clockwise "↻")</text>
  </threadedComment>
  <threadedComment ref="M25" dT="2021-08-16T18:23:45.88" personId="{249DE8DB-067B-48A1-8BD5-4D62E0B63739}" id="{15294C3F-EC2A-40F9-98FC-EEF9F847A558}">
    <text>2.2d     Times around counted by how the vertices are filled in = IF(E&gt;n/2,(n-E)/(n/M),E/(n/M))</text>
  </threadedComment>
  <threadedComment ref="M28" dT="2021-08-16T18:18:55.67" personId="{249DE8DB-067B-48A1-8BD5-4D62E0B63739}" id="{5AFF8173-CC16-49CB-8584-4BAE403B4CE2}">
    <text>2.6     Level change first segment = MIN(MOD(P,S),S-MOD(P,S))</text>
  </threadedComment>
  <threadedComment ref="M32" dT="2022-06-30T14:20:02.55" personId="{249DE8DB-067B-48A1-8BD5-4D62E0B63739}" id="{51838179-D42F-47D6-9862-C129C6C7CD8E}">
    <text>Number of subdivisions from top calculated as =IF(MOD(r*P,B)&gt;B/2,MOD(r*P,B)-B,MOD(r*P,B))</text>
  </threadedComment>
  <threadedComment ref="M35" dT="2022-09-29T21:32:05.75" personId="{249DE8DB-067B-48A1-8BD5-4D62E0B63739}" id="{6BCA7F02-0E4F-419A-9605-D0BB3846869C}">
    <text>This is simply one version of S suggested, you could create your own equation in cell C1 which is now unprotected. This version is discussed in Pulsing Images and is:
S = a+(T-1)*n using a from E36, controlled by  up/down arrows in E36:E39 and T from L36 controlled by up/down arrows in M36:M39.
P in E1 is also functionally controlled. The funtion suggested is P = 2S+1 (or 2S-1) but you can place your own equation in that cell as it is also unprotected.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microsoft.com/office/2017/10/relationships/threadedComment" Target="../threadedComments/threadedComment1.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omments" Target="../comments1.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D793-461C-4148-9103-7F7BD4A5DA5C}">
  <dimension ref="A1:BG2024"/>
  <sheetViews>
    <sheetView zoomScaleNormal="100" workbookViewId="0">
      <selection activeCell="W23" sqref="W23"/>
    </sheetView>
  </sheetViews>
  <sheetFormatPr defaultColWidth="8.85546875" defaultRowHeight="12.75" x14ac:dyDescent="0.2"/>
  <cols>
    <col min="1" max="1" width="0.42578125" style="10" customWidth="1"/>
    <col min="2" max="2" width="19.7109375" style="10" customWidth="1"/>
    <col min="3" max="4" width="0.140625" style="10" customWidth="1"/>
    <col min="5" max="5" width="18.42578125" style="10" customWidth="1"/>
    <col min="6" max="7" width="9" style="10" customWidth="1"/>
    <col min="8" max="8" width="8.85546875" style="10" customWidth="1"/>
    <col min="9" max="12" width="9" style="10" customWidth="1"/>
    <col min="13" max="13" width="14.42578125" style="2" customWidth="1"/>
    <col min="14" max="19" width="0.140625" style="1" customWidth="1"/>
    <col min="20" max="20" width="4.42578125" style="2" customWidth="1"/>
    <col min="21" max="31" width="8.85546875" style="3"/>
    <col min="32" max="32" width="10" style="3" customWidth="1"/>
    <col min="33" max="59" width="8.85546875" style="3"/>
    <col min="60" max="16384" width="8.85546875" style="10"/>
  </cols>
  <sheetData>
    <row r="1" spans="1:42" ht="21" customHeight="1" x14ac:dyDescent="0.2">
      <c r="A1" s="46">
        <f>B1</f>
        <v>3</v>
      </c>
      <c r="B1" s="58">
        <f>B3</f>
        <v>3</v>
      </c>
      <c r="C1" s="44">
        <f>MAX(INT(E1/AO1)+1,1)</f>
        <v>2</v>
      </c>
      <c r="D1" s="43"/>
      <c r="E1" s="53">
        <f>E3</f>
        <v>3</v>
      </c>
      <c r="F1" s="180" t="s">
        <v>48</v>
      </c>
      <c r="G1" s="181"/>
      <c r="H1" s="181"/>
      <c r="I1" s="181"/>
      <c r="J1" s="181"/>
      <c r="K1" s="181"/>
      <c r="L1" s="62"/>
      <c r="M1" s="58">
        <f>L2</f>
        <v>1</v>
      </c>
      <c r="U1" s="171" t="s">
        <v>51</v>
      </c>
      <c r="V1" s="171"/>
      <c r="W1" s="171"/>
      <c r="X1" s="171"/>
      <c r="Y1" s="171"/>
      <c r="Z1" s="171"/>
      <c r="AA1" s="172" t="s">
        <v>54</v>
      </c>
      <c r="AB1" s="173"/>
      <c r="AC1" s="173"/>
      <c r="AD1" s="173"/>
      <c r="AE1" s="173"/>
      <c r="AF1" s="173"/>
      <c r="AH1" s="2"/>
      <c r="AO1" s="51">
        <f>IF(AP1=TRUE,1,1.75)</f>
        <v>1.75</v>
      </c>
      <c r="AP1" s="52" t="b">
        <v>0</v>
      </c>
    </row>
    <row r="2" spans="1:42" ht="41.25" customHeight="1" thickBot="1" x14ac:dyDescent="0.35">
      <c r="A2" s="47" t="s">
        <v>26</v>
      </c>
      <c r="B2" s="59" t="s">
        <v>27</v>
      </c>
      <c r="C2" s="45" t="s">
        <v>0</v>
      </c>
      <c r="D2" s="49"/>
      <c r="E2" s="54" t="s">
        <v>33</v>
      </c>
      <c r="F2" s="180"/>
      <c r="G2" s="181"/>
      <c r="H2" s="181"/>
      <c r="I2" s="181"/>
      <c r="J2" s="181"/>
      <c r="K2" s="181"/>
      <c r="L2" s="63">
        <v>1</v>
      </c>
      <c r="M2" s="64" t="s">
        <v>45</v>
      </c>
      <c r="U2" s="171"/>
      <c r="V2" s="171"/>
      <c r="W2" s="171"/>
      <c r="X2" s="171"/>
      <c r="Y2" s="171"/>
      <c r="Z2" s="171"/>
      <c r="AA2" s="173"/>
      <c r="AB2" s="173"/>
      <c r="AC2" s="173"/>
      <c r="AD2" s="173"/>
      <c r="AE2" s="173"/>
      <c r="AF2" s="173"/>
      <c r="AH2" s="2"/>
    </row>
    <row r="3" spans="1:42" ht="27" customHeight="1" x14ac:dyDescent="0.25">
      <c r="A3" s="47"/>
      <c r="B3" s="60">
        <v>3</v>
      </c>
      <c r="D3" s="29"/>
      <c r="E3" s="55">
        <v>3</v>
      </c>
      <c r="F3" s="175" t="s">
        <v>47</v>
      </c>
      <c r="G3" s="176"/>
      <c r="H3" s="50"/>
      <c r="I3" s="50"/>
      <c r="J3" s="50"/>
      <c r="K3" s="50"/>
      <c r="L3" s="4" t="s">
        <v>28</v>
      </c>
      <c r="M3" s="5">
        <f>E1*B1/GCD(B1,M1)/GCD(E1*B1/GCD(B1,M1),H4)</f>
        <v>9</v>
      </c>
      <c r="N3" s="6"/>
      <c r="V3" s="7"/>
      <c r="W3" s="7"/>
      <c r="X3" s="7"/>
      <c r="Y3" s="7"/>
      <c r="Z3" s="7"/>
      <c r="AA3" s="14"/>
      <c r="AB3" s="14"/>
      <c r="AC3" s="15"/>
      <c r="AD3" s="14"/>
      <c r="AF3" s="15"/>
    </row>
    <row r="4" spans="1:42" ht="28.5" customHeight="1" thickBot="1" x14ac:dyDescent="0.25">
      <c r="A4" s="48"/>
      <c r="B4" s="61"/>
      <c r="C4" s="8"/>
      <c r="D4" s="9"/>
      <c r="E4" s="56"/>
      <c r="F4" s="178" t="s">
        <v>46</v>
      </c>
      <c r="G4" s="179"/>
      <c r="H4" s="57">
        <f>C1</f>
        <v>2</v>
      </c>
      <c r="I4" s="177" t="s">
        <v>52</v>
      </c>
      <c r="J4" s="177"/>
      <c r="K4" s="177"/>
      <c r="L4" s="174" t="s">
        <v>29</v>
      </c>
      <c r="M4" s="174"/>
      <c r="N4" s="1">
        <f>A1*E1</f>
        <v>9</v>
      </c>
      <c r="P4" s="1" t="s">
        <v>1</v>
      </c>
      <c r="R4" s="11" t="s">
        <v>2</v>
      </c>
      <c r="S4" s="11" t="s">
        <v>3</v>
      </c>
      <c r="U4" s="12"/>
      <c r="AA4" s="14"/>
      <c r="AB4" s="14"/>
      <c r="AC4" s="15"/>
      <c r="AD4" s="14"/>
      <c r="AF4" s="15"/>
    </row>
    <row r="5" spans="1:42" ht="19.5" customHeight="1" x14ac:dyDescent="0.2">
      <c r="A5" s="3"/>
      <c r="B5" s="65" t="s">
        <v>30</v>
      </c>
      <c r="C5" s="3"/>
      <c r="D5" s="13"/>
      <c r="E5" s="3"/>
      <c r="F5" s="3"/>
      <c r="G5" s="3"/>
      <c r="H5" s="3"/>
      <c r="I5" s="3"/>
      <c r="J5" s="3"/>
      <c r="K5" s="3"/>
      <c r="L5" s="174"/>
      <c r="M5" s="174"/>
      <c r="N5" s="1">
        <v>0</v>
      </c>
      <c r="O5" s="1">
        <f>IF($N$4&gt;=O4,O4+1,"NA")</f>
        <v>1</v>
      </c>
      <c r="P5" s="1">
        <f t="shared" ref="P5:P68" si="0">(1-MOD(O5-1,$E$1)/$E$1)*VLOOKUP(IF(INT((O5-1)/$E$1)=$A$1,1,INT((O5-1)/$E$1)+1),$A$7:$C$57,2)+MOD(O5-1,$E$1)/$E$1*VLOOKUP(IF(INT((O5-1)/$E$1)+1=$A$1,1,(INT((O5-1)/$E$1)+2)),$A$7:$C$57,2)</f>
        <v>6.1257422745431001E-17</v>
      </c>
      <c r="Q5" s="1">
        <f t="shared" ref="Q5:Q68" si="1">(1-MOD(O5-1,$E$1)/$E$1)*VLOOKUP(IF(INT((O5-1)/$E$1)=$A$1,1,INT((O5-1)/$E$1)+1),$A$7:$C$57,3)+MOD(O5-1,$E$1)/$E$1*VLOOKUP(IF(INT((O5-1)/$E$1)+1=$A$1,1,(INT((O5-1)/$E$1)+2)),$A$7:$C$57,3)</f>
        <v>1</v>
      </c>
      <c r="R5" s="1">
        <f t="shared" ref="R5:R68" si="2">VLOOKUP(MOD(N5*$C$1,$A$1*$E$1),$N$5:$Q$2019,3)</f>
        <v>6.1257422745431001E-17</v>
      </c>
      <c r="S5" s="1">
        <f t="shared" ref="S5:S68" si="3">VLOOKUP(MOD(N5*$C$1,$A$1*$E$1),$N$5:$Q$2019,4)</f>
        <v>1</v>
      </c>
      <c r="AA5" s="14"/>
      <c r="AB5" s="14"/>
      <c r="AC5" s="15"/>
      <c r="AD5" s="14"/>
      <c r="AF5" s="15"/>
    </row>
    <row r="6" spans="1:42" ht="12.75" customHeight="1" x14ac:dyDescent="0.2">
      <c r="A6" s="170"/>
      <c r="B6" s="170"/>
      <c r="C6" s="170"/>
      <c r="D6" s="11">
        <v>3</v>
      </c>
      <c r="E6" s="3"/>
      <c r="F6" s="3"/>
      <c r="G6" s="3"/>
      <c r="H6" s="3"/>
      <c r="I6" s="3"/>
      <c r="J6" s="3"/>
      <c r="K6" s="3"/>
      <c r="L6" s="3"/>
      <c r="N6" s="1">
        <v>1</v>
      </c>
      <c r="O6" s="1">
        <f t="shared" ref="O6:O69" si="4">IF($N$4&gt;=O5,O5+1,"NA")</f>
        <v>2</v>
      </c>
      <c r="P6" s="1">
        <f t="shared" si="0"/>
        <v>0.28867513459481292</v>
      </c>
      <c r="Q6" s="1">
        <f t="shared" si="1"/>
        <v>0.50000000000000011</v>
      </c>
      <c r="R6" s="1">
        <f t="shared" si="2"/>
        <v>0.57735026918962573</v>
      </c>
      <c r="S6" s="1">
        <f t="shared" si="3"/>
        <v>0</v>
      </c>
      <c r="U6" s="14"/>
      <c r="W6" s="15"/>
      <c r="X6" s="14"/>
      <c r="Z6" s="15"/>
    </row>
    <row r="7" spans="1:42" ht="12.75" customHeight="1" x14ac:dyDescent="0.2">
      <c r="A7" s="2" t="s">
        <v>4</v>
      </c>
      <c r="B7" s="16" t="s">
        <v>2</v>
      </c>
      <c r="C7" s="16" t="s">
        <v>3</v>
      </c>
      <c r="D7" s="1">
        <v>5</v>
      </c>
      <c r="E7" s="3"/>
      <c r="F7" s="1"/>
      <c r="G7" s="1"/>
      <c r="H7" s="1"/>
      <c r="I7" s="1"/>
      <c r="J7" s="1"/>
      <c r="K7" s="1"/>
      <c r="L7" s="1"/>
      <c r="N7" s="1">
        <v>2</v>
      </c>
      <c r="O7" s="1">
        <f t="shared" si="4"/>
        <v>3</v>
      </c>
      <c r="P7" s="1">
        <f t="shared" si="0"/>
        <v>0.57735026918962573</v>
      </c>
      <c r="Q7" s="1">
        <f t="shared" si="1"/>
        <v>0</v>
      </c>
      <c r="R7" s="1">
        <f t="shared" si="2"/>
        <v>0.28867513459481303</v>
      </c>
      <c r="S7" s="1">
        <f t="shared" si="3"/>
        <v>-0.5</v>
      </c>
      <c r="U7" s="14"/>
      <c r="V7" s="14"/>
      <c r="W7" s="15"/>
      <c r="X7" s="14"/>
      <c r="Z7" s="15"/>
    </row>
    <row r="8" spans="1:42" ht="12.75" customHeight="1" x14ac:dyDescent="0.2">
      <c r="A8" s="17">
        <v>1</v>
      </c>
      <c r="B8" s="18">
        <f>E63</f>
        <v>6.1257422745431001E-17</v>
      </c>
      <c r="C8" s="18">
        <f>F63</f>
        <v>1</v>
      </c>
      <c r="D8" s="1">
        <v>7</v>
      </c>
      <c r="E8" s="3"/>
      <c r="F8" s="1"/>
      <c r="G8" s="1"/>
      <c r="H8" s="1"/>
      <c r="I8" s="1"/>
      <c r="J8" s="1"/>
      <c r="K8" s="1"/>
      <c r="L8" s="1"/>
      <c r="N8" s="1">
        <v>3</v>
      </c>
      <c r="O8" s="1">
        <f t="shared" si="4"/>
        <v>4</v>
      </c>
      <c r="P8" s="1">
        <f t="shared" si="0"/>
        <v>0.86602540378443871</v>
      </c>
      <c r="Q8" s="1">
        <f t="shared" si="1"/>
        <v>-0.49999999999999983</v>
      </c>
      <c r="R8" s="1">
        <f t="shared" si="2"/>
        <v>-0.86602540378443849</v>
      </c>
      <c r="S8" s="1">
        <f t="shared" si="3"/>
        <v>-0.50000000000000033</v>
      </c>
      <c r="U8" s="14"/>
      <c r="V8" s="14"/>
      <c r="W8" s="15"/>
      <c r="X8" s="14"/>
      <c r="Z8" s="15"/>
    </row>
    <row r="9" spans="1:42" ht="12.75" customHeight="1" x14ac:dyDescent="0.2">
      <c r="A9" s="17">
        <f t="shared" ref="A9:A57" si="5">IF(A8&lt;$A$1,A8+1,9999)</f>
        <v>2</v>
      </c>
      <c r="B9" s="18">
        <f t="shared" ref="B9:C24" si="6">E64</f>
        <v>0.86602540378443871</v>
      </c>
      <c r="C9" s="18">
        <f t="shared" si="6"/>
        <v>-0.49999999999999983</v>
      </c>
      <c r="D9" s="1">
        <v>11</v>
      </c>
      <c r="E9" s="3"/>
      <c r="F9" s="1"/>
      <c r="G9" s="1"/>
      <c r="H9" s="1"/>
      <c r="I9" s="1"/>
      <c r="J9" s="1"/>
      <c r="K9" s="1"/>
      <c r="L9" s="1"/>
      <c r="N9" s="1">
        <v>4</v>
      </c>
      <c r="O9" s="1">
        <f t="shared" si="4"/>
        <v>5</v>
      </c>
      <c r="P9" s="1">
        <f t="shared" si="0"/>
        <v>0.28867513459481303</v>
      </c>
      <c r="Q9" s="1">
        <f t="shared" si="1"/>
        <v>-0.5</v>
      </c>
      <c r="R9" s="1">
        <f t="shared" si="2"/>
        <v>-0.28867513459481281</v>
      </c>
      <c r="S9" s="1">
        <f t="shared" si="3"/>
        <v>0.49999999999999983</v>
      </c>
      <c r="U9" s="14"/>
      <c r="V9" s="14"/>
      <c r="W9" s="15"/>
      <c r="X9" s="14"/>
      <c r="Z9" s="15"/>
    </row>
    <row r="10" spans="1:42" ht="12.75" customHeight="1" x14ac:dyDescent="0.2">
      <c r="A10" s="17">
        <f t="shared" si="5"/>
        <v>3</v>
      </c>
      <c r="B10" s="18">
        <f t="shared" si="6"/>
        <v>-0.86602540378443849</v>
      </c>
      <c r="C10" s="18">
        <f t="shared" si="6"/>
        <v>-0.50000000000000033</v>
      </c>
      <c r="D10" s="1">
        <v>13</v>
      </c>
      <c r="E10" s="3"/>
      <c r="F10" s="1"/>
      <c r="G10" s="1"/>
      <c r="H10" s="1"/>
      <c r="I10" s="1"/>
      <c r="J10" s="1"/>
      <c r="K10" s="1"/>
      <c r="L10" s="1"/>
      <c r="N10" s="1">
        <v>5</v>
      </c>
      <c r="O10" s="1">
        <f t="shared" si="4"/>
        <v>6</v>
      </c>
      <c r="P10" s="1">
        <f t="shared" si="0"/>
        <v>-0.2886751345948127</v>
      </c>
      <c r="Q10" s="1">
        <f t="shared" si="1"/>
        <v>-0.50000000000000022</v>
      </c>
      <c r="R10" s="1">
        <f t="shared" si="2"/>
        <v>0.28867513459481292</v>
      </c>
      <c r="S10" s="1">
        <f t="shared" si="3"/>
        <v>0.50000000000000011</v>
      </c>
      <c r="U10" s="14"/>
      <c r="V10" s="14"/>
      <c r="W10" s="15"/>
      <c r="X10" s="14"/>
      <c r="Z10" s="15"/>
    </row>
    <row r="11" spans="1:42" ht="12.75" customHeight="1" x14ac:dyDescent="0.2">
      <c r="A11" s="17">
        <f t="shared" si="5"/>
        <v>9999</v>
      </c>
      <c r="B11" s="18">
        <f t="shared" si="6"/>
        <v>6.1257422745431001E-17</v>
      </c>
      <c r="C11" s="18">
        <f t="shared" si="6"/>
        <v>1</v>
      </c>
      <c r="D11" s="1">
        <v>17</v>
      </c>
      <c r="E11" s="3"/>
      <c r="F11" s="1"/>
      <c r="G11" s="1"/>
      <c r="H11" s="1"/>
      <c r="I11" s="1"/>
      <c r="J11" s="1"/>
      <c r="K11" s="1"/>
      <c r="L11" s="1"/>
      <c r="N11" s="1">
        <v>6</v>
      </c>
      <c r="O11" s="1">
        <f t="shared" si="4"/>
        <v>7</v>
      </c>
      <c r="P11" s="1">
        <f t="shared" si="0"/>
        <v>-0.86602540378443849</v>
      </c>
      <c r="Q11" s="1">
        <f t="shared" si="1"/>
        <v>-0.50000000000000033</v>
      </c>
      <c r="R11" s="1">
        <f t="shared" si="2"/>
        <v>0.86602540378443871</v>
      </c>
      <c r="S11" s="1">
        <f t="shared" si="3"/>
        <v>-0.49999999999999983</v>
      </c>
      <c r="U11" s="14"/>
      <c r="V11" s="14"/>
      <c r="W11" s="15"/>
      <c r="X11" s="14"/>
      <c r="Z11" s="15"/>
    </row>
    <row r="12" spans="1:42" ht="12.75" customHeight="1" x14ac:dyDescent="0.2">
      <c r="A12" s="17">
        <f t="shared" si="5"/>
        <v>9999</v>
      </c>
      <c r="B12" s="18">
        <f t="shared" si="6"/>
        <v>0.86602540378443871</v>
      </c>
      <c r="C12" s="18">
        <f t="shared" si="6"/>
        <v>-0.49999999999999983</v>
      </c>
      <c r="D12" s="1">
        <v>19</v>
      </c>
      <c r="E12" s="3"/>
      <c r="F12" s="1"/>
      <c r="G12" s="1"/>
      <c r="H12" s="1"/>
      <c r="I12" s="1"/>
      <c r="J12" s="1"/>
      <c r="K12" s="1"/>
      <c r="L12" s="1"/>
      <c r="N12" s="1">
        <v>7</v>
      </c>
      <c r="O12" s="1">
        <f t="shared" si="4"/>
        <v>8</v>
      </c>
      <c r="P12" s="1">
        <f t="shared" si="0"/>
        <v>-0.57735026918962573</v>
      </c>
      <c r="Q12" s="1">
        <f t="shared" si="1"/>
        <v>0</v>
      </c>
      <c r="R12" s="1">
        <f t="shared" si="2"/>
        <v>-0.2886751345948127</v>
      </c>
      <c r="S12" s="1">
        <f t="shared" si="3"/>
        <v>-0.50000000000000022</v>
      </c>
      <c r="U12" s="14"/>
      <c r="V12" s="14"/>
      <c r="W12" s="15"/>
      <c r="X12" s="14"/>
      <c r="Z12" s="15"/>
    </row>
    <row r="13" spans="1:42" ht="12.75" customHeight="1" x14ac:dyDescent="0.2">
      <c r="A13" s="17">
        <f t="shared" si="5"/>
        <v>9999</v>
      </c>
      <c r="B13" s="18">
        <f t="shared" si="6"/>
        <v>-0.86602540378443849</v>
      </c>
      <c r="C13" s="18">
        <f t="shared" si="6"/>
        <v>-0.50000000000000033</v>
      </c>
      <c r="D13" s="1">
        <v>23</v>
      </c>
      <c r="E13" s="3"/>
      <c r="F13" s="1"/>
      <c r="G13" s="1"/>
      <c r="H13" s="1"/>
      <c r="I13" s="1"/>
      <c r="J13" s="1"/>
      <c r="K13" s="1"/>
      <c r="L13" s="1"/>
      <c r="N13" s="1">
        <v>8</v>
      </c>
      <c r="O13" s="1">
        <f t="shared" si="4"/>
        <v>9</v>
      </c>
      <c r="P13" s="1">
        <f t="shared" si="0"/>
        <v>-0.28867513459481281</v>
      </c>
      <c r="Q13" s="1">
        <f t="shared" si="1"/>
        <v>0.49999999999999983</v>
      </c>
      <c r="R13" s="1">
        <f t="shared" si="2"/>
        <v>-0.57735026918962573</v>
      </c>
      <c r="S13" s="1">
        <f t="shared" si="3"/>
        <v>0</v>
      </c>
      <c r="U13" s="14"/>
      <c r="V13" s="14"/>
      <c r="W13" s="15"/>
      <c r="X13" s="14"/>
      <c r="Z13" s="15"/>
    </row>
    <row r="14" spans="1:42" ht="12.75" customHeight="1" x14ac:dyDescent="0.2">
      <c r="A14" s="17">
        <f t="shared" si="5"/>
        <v>9999</v>
      </c>
      <c r="B14" s="18">
        <f t="shared" si="6"/>
        <v>6.1257422745431001E-17</v>
      </c>
      <c r="C14" s="18">
        <f t="shared" si="6"/>
        <v>1</v>
      </c>
      <c r="D14" s="1">
        <v>29</v>
      </c>
      <c r="E14" s="3"/>
      <c r="F14" s="1"/>
      <c r="G14" s="1"/>
      <c r="H14" s="1"/>
      <c r="I14" s="1"/>
      <c r="J14" s="1"/>
      <c r="K14" s="1"/>
      <c r="L14" s="1"/>
      <c r="N14" s="1">
        <v>9</v>
      </c>
      <c r="O14" s="1">
        <f t="shared" si="4"/>
        <v>10</v>
      </c>
      <c r="P14" s="1">
        <f t="shared" si="0"/>
        <v>6.1257422745431001E-17</v>
      </c>
      <c r="Q14" s="1">
        <f t="shared" si="1"/>
        <v>1</v>
      </c>
      <c r="R14" s="1">
        <f t="shared" si="2"/>
        <v>6.1257422745431001E-17</v>
      </c>
      <c r="S14" s="1">
        <f t="shared" si="3"/>
        <v>1</v>
      </c>
      <c r="U14" s="14"/>
      <c r="V14" s="14"/>
      <c r="W14" s="15"/>
      <c r="X14" s="14"/>
      <c r="Z14" s="15"/>
    </row>
    <row r="15" spans="1:42" ht="12.75" customHeight="1" x14ac:dyDescent="0.2">
      <c r="A15" s="17">
        <f t="shared" si="5"/>
        <v>9999</v>
      </c>
      <c r="B15" s="18">
        <f t="shared" si="6"/>
        <v>0.86602540378443871</v>
      </c>
      <c r="C15" s="18">
        <f t="shared" si="6"/>
        <v>-0.49999999999999983</v>
      </c>
      <c r="D15" s="1">
        <v>31</v>
      </c>
      <c r="E15" s="3"/>
      <c r="F15" s="1"/>
      <c r="G15" s="1"/>
      <c r="H15" s="1"/>
      <c r="I15" s="1"/>
      <c r="J15" s="1"/>
      <c r="K15" s="1"/>
      <c r="L15" s="1"/>
      <c r="N15" s="1">
        <v>10</v>
      </c>
      <c r="O15" s="1" t="str">
        <f t="shared" si="4"/>
        <v>NA</v>
      </c>
      <c r="P15" s="1" t="e">
        <f t="shared" si="0"/>
        <v>#VALUE!</v>
      </c>
      <c r="Q15" s="1" t="e">
        <f t="shared" si="1"/>
        <v>#VALUE!</v>
      </c>
      <c r="R15" s="1">
        <f t="shared" si="2"/>
        <v>0.57735026918962573</v>
      </c>
      <c r="S15" s="1">
        <f t="shared" si="3"/>
        <v>0</v>
      </c>
      <c r="U15" s="14"/>
      <c r="W15" s="15"/>
      <c r="X15" s="14"/>
      <c r="Z15" s="15"/>
    </row>
    <row r="16" spans="1:42" ht="12.75" customHeight="1" x14ac:dyDescent="0.2">
      <c r="A16" s="17">
        <f t="shared" si="5"/>
        <v>9999</v>
      </c>
      <c r="B16" s="18">
        <f t="shared" si="6"/>
        <v>-0.86602540378443849</v>
      </c>
      <c r="C16" s="18">
        <f t="shared" si="6"/>
        <v>-0.50000000000000033</v>
      </c>
      <c r="D16" s="1">
        <v>37</v>
      </c>
      <c r="E16" s="3"/>
      <c r="F16" s="1"/>
      <c r="G16" s="1"/>
      <c r="H16" s="1"/>
      <c r="I16" s="1"/>
      <c r="J16" s="1"/>
      <c r="K16" s="1"/>
      <c r="L16" s="1"/>
      <c r="N16" s="1">
        <v>11</v>
      </c>
      <c r="O16" s="1" t="str">
        <f t="shared" si="4"/>
        <v>NA</v>
      </c>
      <c r="P16" s="1" t="e">
        <f t="shared" si="0"/>
        <v>#VALUE!</v>
      </c>
      <c r="Q16" s="1" t="e">
        <f t="shared" si="1"/>
        <v>#VALUE!</v>
      </c>
      <c r="R16" s="1">
        <f t="shared" si="2"/>
        <v>0.28867513459481303</v>
      </c>
      <c r="S16" s="1">
        <f t="shared" si="3"/>
        <v>-0.5</v>
      </c>
      <c r="U16" s="14"/>
      <c r="W16" s="15"/>
      <c r="X16" s="14"/>
      <c r="Z16" s="15"/>
    </row>
    <row r="17" spans="1:32" ht="12.75" customHeight="1" x14ac:dyDescent="0.2">
      <c r="A17" s="17">
        <f t="shared" si="5"/>
        <v>9999</v>
      </c>
      <c r="B17" s="18">
        <f t="shared" si="6"/>
        <v>6.1257422745431001E-17</v>
      </c>
      <c r="C17" s="18">
        <f t="shared" si="6"/>
        <v>1</v>
      </c>
      <c r="D17" s="1">
        <v>41</v>
      </c>
      <c r="E17" s="3"/>
      <c r="F17" s="1"/>
      <c r="G17" s="1"/>
      <c r="H17" s="1"/>
      <c r="I17" s="1"/>
      <c r="J17" s="1"/>
      <c r="K17" s="1"/>
      <c r="L17" s="1"/>
      <c r="N17" s="1">
        <v>12</v>
      </c>
      <c r="O17" s="1" t="str">
        <f t="shared" si="4"/>
        <v>NA</v>
      </c>
      <c r="P17" s="1" t="e">
        <f t="shared" si="0"/>
        <v>#VALUE!</v>
      </c>
      <c r="Q17" s="1" t="e">
        <f t="shared" si="1"/>
        <v>#VALUE!</v>
      </c>
      <c r="R17" s="1">
        <f t="shared" si="2"/>
        <v>-0.86602540378443849</v>
      </c>
      <c r="S17" s="1">
        <f t="shared" si="3"/>
        <v>-0.50000000000000033</v>
      </c>
      <c r="U17" s="14"/>
      <c r="W17" s="15"/>
      <c r="X17" s="14"/>
      <c r="Z17" s="15"/>
    </row>
    <row r="18" spans="1:32" ht="12.75" customHeight="1" x14ac:dyDescent="0.2">
      <c r="A18" s="17">
        <f t="shared" si="5"/>
        <v>9999</v>
      </c>
      <c r="B18" s="18">
        <f t="shared" si="6"/>
        <v>0.86602540378443871</v>
      </c>
      <c r="C18" s="18">
        <f t="shared" si="6"/>
        <v>-0.49999999999999983</v>
      </c>
      <c r="D18" s="1">
        <v>43</v>
      </c>
      <c r="E18" s="3"/>
      <c r="F18" s="1"/>
      <c r="G18" s="1"/>
      <c r="H18" s="1"/>
      <c r="I18" s="1"/>
      <c r="J18" s="1"/>
      <c r="K18" s="1"/>
      <c r="L18" s="1"/>
      <c r="N18" s="1">
        <v>13</v>
      </c>
      <c r="O18" s="1" t="str">
        <f t="shared" si="4"/>
        <v>NA</v>
      </c>
      <c r="P18" s="1" t="e">
        <f t="shared" si="0"/>
        <v>#VALUE!</v>
      </c>
      <c r="Q18" s="1" t="e">
        <f t="shared" si="1"/>
        <v>#VALUE!</v>
      </c>
      <c r="R18" s="1">
        <f t="shared" si="2"/>
        <v>-0.28867513459481281</v>
      </c>
      <c r="S18" s="1">
        <f t="shared" si="3"/>
        <v>0.49999999999999983</v>
      </c>
      <c r="U18" s="14"/>
      <c r="V18" s="14"/>
      <c r="W18" s="15"/>
      <c r="X18" s="14"/>
      <c r="Z18" s="15"/>
      <c r="AA18" s="169" t="s">
        <v>55</v>
      </c>
      <c r="AB18" s="169"/>
      <c r="AC18" s="169"/>
      <c r="AD18" s="169"/>
      <c r="AE18" s="169"/>
      <c r="AF18" s="169"/>
    </row>
    <row r="19" spans="1:32" ht="12.75" customHeight="1" x14ac:dyDescent="0.25">
      <c r="A19" s="17">
        <f t="shared" si="5"/>
        <v>9999</v>
      </c>
      <c r="B19" s="18">
        <f t="shared" si="6"/>
        <v>-0.86602540378443849</v>
      </c>
      <c r="C19" s="18">
        <f t="shared" si="6"/>
        <v>-0.50000000000000033</v>
      </c>
      <c r="D19" s="1">
        <v>47</v>
      </c>
      <c r="E19" s="3"/>
      <c r="F19" s="1"/>
      <c r="G19" s="1"/>
      <c r="H19" s="1"/>
      <c r="I19" s="1"/>
      <c r="J19" s="1"/>
      <c r="K19" s="1"/>
      <c r="L19" s="1"/>
      <c r="N19" s="1">
        <v>14</v>
      </c>
      <c r="O19" s="1" t="str">
        <f t="shared" si="4"/>
        <v>NA</v>
      </c>
      <c r="P19" s="1" t="e">
        <f t="shared" si="0"/>
        <v>#VALUE!</v>
      </c>
      <c r="Q19" s="1" t="e">
        <f t="shared" si="1"/>
        <v>#VALUE!</v>
      </c>
      <c r="R19" s="1">
        <f t="shared" si="2"/>
        <v>0.28867513459481292</v>
      </c>
      <c r="S19" s="1">
        <f t="shared" si="3"/>
        <v>0.50000000000000011</v>
      </c>
      <c r="U19" s="34" t="s">
        <v>50</v>
      </c>
      <c r="V19" s="14"/>
      <c r="W19" s="15"/>
      <c r="X19" s="14"/>
      <c r="Z19" s="15"/>
      <c r="AA19" s="169"/>
      <c r="AB19" s="169"/>
      <c r="AC19" s="169"/>
      <c r="AD19" s="169"/>
      <c r="AE19" s="169"/>
      <c r="AF19" s="169"/>
    </row>
    <row r="20" spans="1:32" ht="12.75" customHeight="1" x14ac:dyDescent="0.2">
      <c r="A20" s="17">
        <f t="shared" si="5"/>
        <v>9999</v>
      </c>
      <c r="B20" s="18">
        <f t="shared" si="6"/>
        <v>6.1257422745431001E-17</v>
      </c>
      <c r="C20" s="18">
        <f t="shared" si="6"/>
        <v>1</v>
      </c>
      <c r="D20" s="1">
        <v>53</v>
      </c>
      <c r="E20" s="3"/>
      <c r="F20" s="1"/>
      <c r="G20" s="1"/>
      <c r="H20" s="1"/>
      <c r="I20" s="1"/>
      <c r="J20" s="1"/>
      <c r="K20" s="1"/>
      <c r="L20" s="1"/>
      <c r="N20" s="1">
        <v>15</v>
      </c>
      <c r="O20" s="1" t="str">
        <f t="shared" si="4"/>
        <v>NA</v>
      </c>
      <c r="P20" s="1" t="e">
        <f t="shared" si="0"/>
        <v>#VALUE!</v>
      </c>
      <c r="Q20" s="1" t="e">
        <f t="shared" si="1"/>
        <v>#VALUE!</v>
      </c>
      <c r="R20" s="1">
        <f t="shared" si="2"/>
        <v>0.86602540378443871</v>
      </c>
      <c r="S20" s="1">
        <f t="shared" si="3"/>
        <v>-0.49999999999999983</v>
      </c>
      <c r="U20" s="34" t="s">
        <v>49</v>
      </c>
      <c r="V20" s="14"/>
      <c r="W20" s="15"/>
      <c r="X20" s="14"/>
      <c r="Z20" s="15"/>
    </row>
    <row r="21" spans="1:32" ht="12.75" customHeight="1" x14ac:dyDescent="0.2">
      <c r="A21" s="17">
        <f t="shared" si="5"/>
        <v>9999</v>
      </c>
      <c r="B21" s="18">
        <f t="shared" si="6"/>
        <v>0.86602540378443871</v>
      </c>
      <c r="C21" s="18">
        <f t="shared" si="6"/>
        <v>-0.49999999999999983</v>
      </c>
      <c r="D21" s="1">
        <v>59</v>
      </c>
      <c r="E21" s="3"/>
      <c r="F21" s="1"/>
      <c r="G21" s="1"/>
      <c r="H21" s="1"/>
      <c r="I21" s="1"/>
      <c r="J21" s="1"/>
      <c r="K21" s="1"/>
      <c r="L21" s="1"/>
      <c r="N21" s="1">
        <v>16</v>
      </c>
      <c r="O21" s="1" t="str">
        <f t="shared" si="4"/>
        <v>NA</v>
      </c>
      <c r="P21" s="1" t="e">
        <f t="shared" si="0"/>
        <v>#VALUE!</v>
      </c>
      <c r="Q21" s="1" t="e">
        <f t="shared" si="1"/>
        <v>#VALUE!</v>
      </c>
      <c r="R21" s="1">
        <f t="shared" si="2"/>
        <v>-0.2886751345948127</v>
      </c>
      <c r="S21" s="1">
        <f t="shared" si="3"/>
        <v>-0.50000000000000022</v>
      </c>
      <c r="U21" s="19" t="s">
        <v>31</v>
      </c>
      <c r="V21" s="20"/>
      <c r="W21" s="21"/>
      <c r="X21" s="19"/>
      <c r="Y21" s="20"/>
      <c r="Z21" s="21"/>
      <c r="AA21" s="19"/>
      <c r="AB21" s="20"/>
      <c r="AC21" s="20"/>
      <c r="AD21" s="20"/>
      <c r="AE21" s="20"/>
    </row>
    <row r="22" spans="1:32" ht="12.75" customHeight="1" x14ac:dyDescent="0.2">
      <c r="A22" s="17">
        <f t="shared" si="5"/>
        <v>9999</v>
      </c>
      <c r="B22" s="18">
        <f t="shared" si="6"/>
        <v>-0.86602540378443849</v>
      </c>
      <c r="C22" s="18">
        <f t="shared" si="6"/>
        <v>-0.50000000000000033</v>
      </c>
      <c r="D22" s="1">
        <v>61</v>
      </c>
      <c r="E22" s="3"/>
      <c r="F22" s="1"/>
      <c r="G22" s="1"/>
      <c r="H22" s="1"/>
      <c r="I22" s="1"/>
      <c r="J22" s="1"/>
      <c r="K22" s="1"/>
      <c r="L22" s="1"/>
      <c r="N22" s="1">
        <v>17</v>
      </c>
      <c r="O22" s="1" t="str">
        <f t="shared" si="4"/>
        <v>NA</v>
      </c>
      <c r="P22" s="1" t="e">
        <f t="shared" si="0"/>
        <v>#VALUE!</v>
      </c>
      <c r="Q22" s="1" t="e">
        <f t="shared" si="1"/>
        <v>#VALUE!</v>
      </c>
      <c r="R22" s="1">
        <f t="shared" si="2"/>
        <v>-0.57735026918962573</v>
      </c>
      <c r="S22" s="1">
        <f t="shared" si="3"/>
        <v>0</v>
      </c>
      <c r="U22" s="19"/>
      <c r="V22" s="19"/>
      <c r="W22" s="21"/>
      <c r="X22" s="19"/>
      <c r="Y22" s="20"/>
      <c r="Z22" s="21"/>
      <c r="AA22" s="19"/>
      <c r="AB22" s="20"/>
      <c r="AC22" s="20"/>
      <c r="AD22" s="20"/>
      <c r="AE22" s="20"/>
    </row>
    <row r="23" spans="1:32" ht="12.75" customHeight="1" x14ac:dyDescent="0.2">
      <c r="A23" s="17">
        <f t="shared" si="5"/>
        <v>9999</v>
      </c>
      <c r="B23" s="18">
        <f t="shared" si="6"/>
        <v>6.1257422745431001E-17</v>
      </c>
      <c r="C23" s="18">
        <f t="shared" si="6"/>
        <v>1</v>
      </c>
      <c r="D23" s="1">
        <v>67</v>
      </c>
      <c r="E23" s="3"/>
      <c r="F23" s="1"/>
      <c r="G23" s="1"/>
      <c r="H23" s="1"/>
      <c r="I23" s="1"/>
      <c r="J23" s="1"/>
      <c r="K23" s="1"/>
      <c r="L23" s="1"/>
      <c r="N23" s="1">
        <v>18</v>
      </c>
      <c r="O23" s="1" t="str">
        <f t="shared" si="4"/>
        <v>NA</v>
      </c>
      <c r="P23" s="1" t="e">
        <f t="shared" si="0"/>
        <v>#VALUE!</v>
      </c>
      <c r="Q23" s="1" t="e">
        <f t="shared" si="1"/>
        <v>#VALUE!</v>
      </c>
      <c r="R23" s="1">
        <f t="shared" si="2"/>
        <v>6.1257422745431001E-17</v>
      </c>
      <c r="S23" s="1">
        <f t="shared" si="3"/>
        <v>1</v>
      </c>
      <c r="U23" s="19"/>
      <c r="V23" s="19"/>
      <c r="W23" s="21"/>
      <c r="X23" s="19"/>
      <c r="Y23" s="20"/>
      <c r="Z23" s="21"/>
      <c r="AA23" s="19"/>
      <c r="AB23" s="20"/>
      <c r="AC23" s="20"/>
      <c r="AD23" s="20"/>
      <c r="AE23" s="20"/>
    </row>
    <row r="24" spans="1:32" ht="12.75" customHeight="1" x14ac:dyDescent="0.2">
      <c r="A24" s="17">
        <f t="shared" si="5"/>
        <v>9999</v>
      </c>
      <c r="B24" s="18">
        <f t="shared" si="6"/>
        <v>0.86602540378443871</v>
      </c>
      <c r="C24" s="18">
        <f t="shared" si="6"/>
        <v>-0.49999999999999983</v>
      </c>
      <c r="D24" s="1">
        <v>71</v>
      </c>
      <c r="E24" s="3"/>
      <c r="F24" s="1"/>
      <c r="G24" s="1"/>
      <c r="H24" s="1"/>
      <c r="I24" s="1"/>
      <c r="J24" s="1"/>
      <c r="K24" s="1"/>
      <c r="L24" s="1"/>
      <c r="N24" s="1">
        <v>19</v>
      </c>
      <c r="O24" s="1" t="str">
        <f t="shared" si="4"/>
        <v>NA</v>
      </c>
      <c r="P24" s="1" t="e">
        <f t="shared" si="0"/>
        <v>#VALUE!</v>
      </c>
      <c r="Q24" s="1" t="e">
        <f t="shared" si="1"/>
        <v>#VALUE!</v>
      </c>
      <c r="R24" s="1">
        <f t="shared" si="2"/>
        <v>0.57735026918962573</v>
      </c>
      <c r="S24" s="1">
        <f t="shared" si="3"/>
        <v>0</v>
      </c>
      <c r="U24" s="19"/>
      <c r="V24" s="19"/>
      <c r="W24" s="21"/>
      <c r="X24" s="19"/>
      <c r="Y24" s="20"/>
      <c r="Z24" s="21"/>
      <c r="AA24" s="19"/>
      <c r="AB24" s="20"/>
      <c r="AC24" s="20"/>
      <c r="AD24" s="20"/>
      <c r="AE24" s="20"/>
    </row>
    <row r="25" spans="1:32" ht="12.75" customHeight="1" x14ac:dyDescent="0.2">
      <c r="A25" s="17">
        <f t="shared" si="5"/>
        <v>9999</v>
      </c>
      <c r="B25" s="18">
        <f t="shared" ref="B25:C40" si="7">E80</f>
        <v>-0.86602540378443849</v>
      </c>
      <c r="C25" s="18">
        <f t="shared" si="7"/>
        <v>-0.50000000000000033</v>
      </c>
      <c r="D25" s="1">
        <v>73</v>
      </c>
      <c r="E25" s="3"/>
      <c r="F25" s="1"/>
      <c r="G25" s="1"/>
      <c r="H25" s="1"/>
      <c r="I25" s="1"/>
      <c r="J25" s="1"/>
      <c r="K25" s="1"/>
      <c r="L25" s="1"/>
      <c r="N25" s="1">
        <v>20</v>
      </c>
      <c r="O25" s="1" t="str">
        <f t="shared" si="4"/>
        <v>NA</v>
      </c>
      <c r="P25" s="1" t="e">
        <f t="shared" si="0"/>
        <v>#VALUE!</v>
      </c>
      <c r="Q25" s="1" t="e">
        <f t="shared" si="1"/>
        <v>#VALUE!</v>
      </c>
      <c r="R25" s="1">
        <f t="shared" si="2"/>
        <v>0.28867513459481303</v>
      </c>
      <c r="S25" s="1">
        <f t="shared" si="3"/>
        <v>-0.5</v>
      </c>
      <c r="U25" s="19"/>
      <c r="V25" s="31"/>
      <c r="W25" s="21"/>
      <c r="X25" s="19"/>
      <c r="Y25" s="20"/>
      <c r="Z25" s="21"/>
      <c r="AA25" s="19"/>
      <c r="AB25" s="20"/>
      <c r="AC25" s="20"/>
      <c r="AD25" s="20"/>
      <c r="AE25" s="20"/>
    </row>
    <row r="26" spans="1:32" ht="12.75" customHeight="1" x14ac:dyDescent="0.2">
      <c r="A26" s="17">
        <f t="shared" si="5"/>
        <v>9999</v>
      </c>
      <c r="B26" s="18">
        <f t="shared" si="7"/>
        <v>6.1257422745431001E-17</v>
      </c>
      <c r="C26" s="18">
        <f t="shared" si="7"/>
        <v>1</v>
      </c>
      <c r="D26" s="1">
        <v>79</v>
      </c>
      <c r="E26" s="3"/>
      <c r="F26" s="1"/>
      <c r="G26" s="1"/>
      <c r="H26" s="1"/>
      <c r="I26" s="1"/>
      <c r="J26" s="1"/>
      <c r="K26" s="1"/>
      <c r="L26" s="1"/>
      <c r="N26" s="1">
        <v>21</v>
      </c>
      <c r="O26" s="1" t="str">
        <f t="shared" si="4"/>
        <v>NA</v>
      </c>
      <c r="P26" s="1" t="e">
        <f t="shared" si="0"/>
        <v>#VALUE!</v>
      </c>
      <c r="Q26" s="1" t="e">
        <f t="shared" si="1"/>
        <v>#VALUE!</v>
      </c>
      <c r="R26" s="1">
        <f t="shared" si="2"/>
        <v>-0.86602540378443849</v>
      </c>
      <c r="S26" s="1">
        <f t="shared" si="3"/>
        <v>-0.50000000000000033</v>
      </c>
      <c r="U26" s="19"/>
      <c r="V26" s="20"/>
      <c r="W26" s="21"/>
      <c r="X26" s="19"/>
      <c r="Y26" s="20"/>
      <c r="Z26" s="21"/>
      <c r="AA26" s="19"/>
      <c r="AB26" s="20"/>
      <c r="AC26" s="20"/>
      <c r="AD26" s="20"/>
      <c r="AE26" s="20"/>
    </row>
    <row r="27" spans="1:32" ht="12.75" customHeight="1" x14ac:dyDescent="0.2">
      <c r="A27" s="17">
        <f t="shared" si="5"/>
        <v>9999</v>
      </c>
      <c r="B27" s="18">
        <f t="shared" si="7"/>
        <v>0.86602540378443871</v>
      </c>
      <c r="C27" s="18">
        <f t="shared" si="7"/>
        <v>-0.49999999999999983</v>
      </c>
      <c r="D27" s="1">
        <v>83</v>
      </c>
      <c r="E27" s="3"/>
      <c r="F27" s="1"/>
      <c r="G27" s="1"/>
      <c r="H27" s="1"/>
      <c r="I27" s="1"/>
      <c r="J27" s="1"/>
      <c r="K27" s="1"/>
      <c r="L27" s="1"/>
      <c r="N27" s="1">
        <v>22</v>
      </c>
      <c r="O27" s="1" t="str">
        <f t="shared" si="4"/>
        <v>NA</v>
      </c>
      <c r="P27" s="1" t="e">
        <f t="shared" si="0"/>
        <v>#VALUE!</v>
      </c>
      <c r="Q27" s="1" t="e">
        <f t="shared" si="1"/>
        <v>#VALUE!</v>
      </c>
      <c r="R27" s="1">
        <f t="shared" si="2"/>
        <v>-0.28867513459481281</v>
      </c>
      <c r="S27" s="1">
        <f t="shared" si="3"/>
        <v>0.49999999999999983</v>
      </c>
      <c r="U27" s="19"/>
      <c r="V27" s="20"/>
      <c r="W27" s="21"/>
      <c r="X27" s="19"/>
      <c r="Y27" s="20"/>
      <c r="Z27" s="21"/>
      <c r="AA27" s="19"/>
      <c r="AB27" s="20"/>
      <c r="AC27" s="20"/>
      <c r="AD27" s="20"/>
      <c r="AE27" s="20"/>
    </row>
    <row r="28" spans="1:32" ht="12" customHeight="1" x14ac:dyDescent="0.2">
      <c r="A28" s="17">
        <f t="shared" si="5"/>
        <v>9999</v>
      </c>
      <c r="B28" s="18">
        <f t="shared" si="7"/>
        <v>-0.86602540378443849</v>
      </c>
      <c r="C28" s="18">
        <f t="shared" si="7"/>
        <v>-0.50000000000000033</v>
      </c>
      <c r="D28" s="3"/>
      <c r="E28" s="3"/>
      <c r="F28" s="1"/>
      <c r="G28" s="1"/>
      <c r="H28" s="1"/>
      <c r="I28" s="1"/>
      <c r="J28" s="1"/>
      <c r="K28" s="1"/>
      <c r="L28" s="1"/>
      <c r="N28" s="1">
        <v>23</v>
      </c>
      <c r="O28" s="1" t="str">
        <f t="shared" si="4"/>
        <v>NA</v>
      </c>
      <c r="P28" s="1" t="e">
        <f t="shared" si="0"/>
        <v>#VALUE!</v>
      </c>
      <c r="Q28" s="1" t="e">
        <f t="shared" si="1"/>
        <v>#VALUE!</v>
      </c>
      <c r="R28" s="1">
        <f t="shared" si="2"/>
        <v>0.28867513459481292</v>
      </c>
      <c r="S28" s="1">
        <f t="shared" si="3"/>
        <v>0.50000000000000011</v>
      </c>
      <c r="U28" s="19"/>
      <c r="V28" s="20"/>
      <c r="W28" s="21"/>
      <c r="X28" s="19"/>
      <c r="Y28" s="20"/>
      <c r="Z28" s="21"/>
      <c r="AA28" s="19"/>
      <c r="AB28" s="20"/>
      <c r="AC28" s="20"/>
      <c r="AD28" s="20"/>
      <c r="AE28" s="20"/>
    </row>
    <row r="29" spans="1:32" ht="12" customHeight="1" x14ac:dyDescent="0.2">
      <c r="A29" s="17">
        <f t="shared" si="5"/>
        <v>9999</v>
      </c>
      <c r="B29" s="18">
        <f t="shared" si="7"/>
        <v>6.1257422745431001E-17</v>
      </c>
      <c r="C29" s="18">
        <f t="shared" si="7"/>
        <v>1</v>
      </c>
      <c r="D29" s="3"/>
      <c r="E29" s="3"/>
      <c r="F29" s="1"/>
      <c r="G29" s="1"/>
      <c r="H29" s="1"/>
      <c r="I29" s="1"/>
      <c r="J29" s="1"/>
      <c r="K29" s="1"/>
      <c r="L29" s="1"/>
      <c r="N29" s="1">
        <v>24</v>
      </c>
      <c r="O29" s="1" t="str">
        <f t="shared" si="4"/>
        <v>NA</v>
      </c>
      <c r="P29" s="1" t="e">
        <f t="shared" si="0"/>
        <v>#VALUE!</v>
      </c>
      <c r="Q29" s="1" t="e">
        <f t="shared" si="1"/>
        <v>#VALUE!</v>
      </c>
      <c r="R29" s="1">
        <f t="shared" si="2"/>
        <v>0.86602540378443871</v>
      </c>
      <c r="S29" s="1">
        <f t="shared" si="3"/>
        <v>-0.49999999999999983</v>
      </c>
      <c r="U29" s="19"/>
      <c r="V29" s="20"/>
      <c r="W29" s="21"/>
      <c r="X29" s="19"/>
      <c r="Y29" s="20"/>
      <c r="Z29" s="21"/>
      <c r="AA29" s="19"/>
      <c r="AB29" s="20"/>
      <c r="AC29" s="20"/>
      <c r="AD29" s="20"/>
      <c r="AE29" s="20"/>
    </row>
    <row r="30" spans="1:32" ht="12" customHeight="1" x14ac:dyDescent="0.2">
      <c r="A30" s="17">
        <f t="shared" si="5"/>
        <v>9999</v>
      </c>
      <c r="B30" s="18">
        <f t="shared" si="7"/>
        <v>0.86602540378443871</v>
      </c>
      <c r="C30" s="18">
        <f t="shared" si="7"/>
        <v>-0.49999999999999983</v>
      </c>
      <c r="D30" s="3"/>
      <c r="E30" s="3"/>
      <c r="F30" s="1"/>
      <c r="G30" s="1"/>
      <c r="H30" s="1"/>
      <c r="I30" s="1"/>
      <c r="J30" s="1"/>
      <c r="K30" s="1"/>
      <c r="L30" s="1"/>
      <c r="N30" s="1">
        <v>25</v>
      </c>
      <c r="O30" s="1" t="str">
        <f t="shared" si="4"/>
        <v>NA</v>
      </c>
      <c r="P30" s="1" t="e">
        <f t="shared" si="0"/>
        <v>#VALUE!</v>
      </c>
      <c r="Q30" s="1" t="e">
        <f t="shared" si="1"/>
        <v>#VALUE!</v>
      </c>
      <c r="R30" s="1">
        <f t="shared" si="2"/>
        <v>-0.2886751345948127</v>
      </c>
      <c r="S30" s="1">
        <f t="shared" si="3"/>
        <v>-0.50000000000000022</v>
      </c>
      <c r="U30" s="19"/>
      <c r="V30" s="20"/>
      <c r="W30" s="21"/>
      <c r="X30" s="19"/>
      <c r="Y30" s="20"/>
      <c r="Z30" s="21"/>
      <c r="AA30" s="19"/>
      <c r="AB30" s="20"/>
      <c r="AC30" s="20"/>
      <c r="AD30" s="20"/>
      <c r="AE30" s="20"/>
    </row>
    <row r="31" spans="1:32" ht="12" customHeight="1" x14ac:dyDescent="0.2">
      <c r="A31" s="17">
        <f t="shared" si="5"/>
        <v>9999</v>
      </c>
      <c r="B31" s="18">
        <f t="shared" si="7"/>
        <v>-0.86602540378443849</v>
      </c>
      <c r="C31" s="18">
        <f t="shared" si="7"/>
        <v>-0.50000000000000033</v>
      </c>
      <c r="D31" s="3"/>
      <c r="E31" s="3"/>
      <c r="F31" s="1"/>
      <c r="G31" s="1"/>
      <c r="H31" s="1"/>
      <c r="I31" s="1"/>
      <c r="J31" s="1"/>
      <c r="K31" s="1"/>
      <c r="L31" s="1"/>
      <c r="N31" s="1">
        <v>26</v>
      </c>
      <c r="O31" s="1" t="str">
        <f t="shared" si="4"/>
        <v>NA</v>
      </c>
      <c r="P31" s="1" t="e">
        <f t="shared" si="0"/>
        <v>#VALUE!</v>
      </c>
      <c r="Q31" s="1" t="e">
        <f t="shared" si="1"/>
        <v>#VALUE!</v>
      </c>
      <c r="R31" s="1">
        <f t="shared" si="2"/>
        <v>-0.57735026918962573</v>
      </c>
      <c r="S31" s="1">
        <f t="shared" si="3"/>
        <v>0</v>
      </c>
      <c r="U31" s="19"/>
      <c r="V31" s="20"/>
      <c r="W31" s="21"/>
      <c r="X31" s="19"/>
      <c r="Y31" s="20"/>
      <c r="Z31" s="21"/>
      <c r="AA31" s="19"/>
      <c r="AB31" s="20"/>
      <c r="AC31" s="20"/>
      <c r="AD31" s="20"/>
      <c r="AE31" s="20"/>
    </row>
    <row r="32" spans="1:32" ht="12" customHeight="1" x14ac:dyDescent="0.2">
      <c r="A32" s="17">
        <f t="shared" si="5"/>
        <v>9999</v>
      </c>
      <c r="B32" s="18">
        <f t="shared" si="7"/>
        <v>6.1257422745431001E-17</v>
      </c>
      <c r="C32" s="18">
        <f t="shared" si="7"/>
        <v>1</v>
      </c>
      <c r="D32" s="3"/>
      <c r="E32" s="3"/>
      <c r="F32" s="1"/>
      <c r="G32" s="1"/>
      <c r="H32" s="1"/>
      <c r="I32" s="1"/>
      <c r="J32" s="1"/>
      <c r="K32" s="1"/>
      <c r="L32" s="1"/>
      <c r="N32" s="1">
        <v>27</v>
      </c>
      <c r="O32" s="1" t="str">
        <f t="shared" si="4"/>
        <v>NA</v>
      </c>
      <c r="P32" s="1" t="e">
        <f t="shared" si="0"/>
        <v>#VALUE!</v>
      </c>
      <c r="Q32" s="1" t="e">
        <f t="shared" si="1"/>
        <v>#VALUE!</v>
      </c>
      <c r="R32" s="1">
        <f t="shared" si="2"/>
        <v>6.1257422745431001E-17</v>
      </c>
      <c r="S32" s="1">
        <f t="shared" si="3"/>
        <v>1</v>
      </c>
    </row>
    <row r="33" spans="1:22" ht="12" customHeight="1" x14ac:dyDescent="0.2">
      <c r="A33" s="17">
        <f t="shared" si="5"/>
        <v>9999</v>
      </c>
      <c r="B33" s="18">
        <f t="shared" si="7"/>
        <v>0.86602540378443871</v>
      </c>
      <c r="C33" s="18">
        <f t="shared" si="7"/>
        <v>-0.49999999999999983</v>
      </c>
      <c r="D33" s="3"/>
      <c r="E33" s="3"/>
      <c r="F33" s="1"/>
      <c r="G33" s="1"/>
      <c r="H33" s="1"/>
      <c r="I33" s="1"/>
      <c r="J33" s="1"/>
      <c r="K33" s="1"/>
      <c r="L33" s="1"/>
      <c r="N33" s="1">
        <v>28</v>
      </c>
      <c r="O33" s="1" t="str">
        <f t="shared" si="4"/>
        <v>NA</v>
      </c>
      <c r="P33" s="1" t="e">
        <f t="shared" si="0"/>
        <v>#VALUE!</v>
      </c>
      <c r="Q33" s="1" t="e">
        <f t="shared" si="1"/>
        <v>#VALUE!</v>
      </c>
      <c r="R33" s="1">
        <f t="shared" si="2"/>
        <v>0.57735026918962573</v>
      </c>
      <c r="S33" s="1">
        <f t="shared" si="3"/>
        <v>0</v>
      </c>
    </row>
    <row r="34" spans="1:22" ht="12" customHeight="1" x14ac:dyDescent="0.2">
      <c r="A34" s="17">
        <f t="shared" si="5"/>
        <v>9999</v>
      </c>
      <c r="B34" s="18">
        <f t="shared" si="7"/>
        <v>-0.86602540378443849</v>
      </c>
      <c r="C34" s="18">
        <f t="shared" si="7"/>
        <v>-0.50000000000000033</v>
      </c>
      <c r="D34" s="3"/>
      <c r="E34" s="3"/>
      <c r="F34" s="3"/>
      <c r="G34" s="3"/>
      <c r="H34" s="3"/>
      <c r="I34" s="3"/>
      <c r="J34" s="3"/>
      <c r="K34" s="3"/>
      <c r="L34" s="3"/>
      <c r="N34" s="1">
        <v>29</v>
      </c>
      <c r="O34" s="1" t="str">
        <f t="shared" si="4"/>
        <v>NA</v>
      </c>
      <c r="P34" s="1" t="e">
        <f t="shared" si="0"/>
        <v>#VALUE!</v>
      </c>
      <c r="Q34" s="1" t="e">
        <f t="shared" si="1"/>
        <v>#VALUE!</v>
      </c>
      <c r="R34" s="1">
        <f t="shared" si="2"/>
        <v>0.28867513459481303</v>
      </c>
      <c r="S34" s="1">
        <f t="shared" si="3"/>
        <v>-0.5</v>
      </c>
    </row>
    <row r="35" spans="1:22" ht="12" customHeight="1" x14ac:dyDescent="0.2">
      <c r="A35" s="17">
        <f t="shared" si="5"/>
        <v>9999</v>
      </c>
      <c r="B35" s="18">
        <f t="shared" si="7"/>
        <v>6.1257422745431001E-17</v>
      </c>
      <c r="C35" s="18">
        <f t="shared" si="7"/>
        <v>1</v>
      </c>
      <c r="D35" s="3"/>
      <c r="E35" s="3"/>
      <c r="F35" s="3"/>
      <c r="G35" s="3"/>
      <c r="H35" s="3"/>
      <c r="I35" s="3"/>
      <c r="J35" s="3"/>
      <c r="K35" s="3"/>
      <c r="L35" s="3"/>
      <c r="N35" s="1">
        <v>30</v>
      </c>
      <c r="O35" s="1" t="str">
        <f t="shared" si="4"/>
        <v>NA</v>
      </c>
      <c r="P35" s="1" t="e">
        <f t="shared" si="0"/>
        <v>#VALUE!</v>
      </c>
      <c r="Q35" s="1" t="e">
        <f t="shared" si="1"/>
        <v>#VALUE!</v>
      </c>
      <c r="R35" s="1">
        <f t="shared" si="2"/>
        <v>-0.86602540378443849</v>
      </c>
      <c r="S35" s="1">
        <f t="shared" si="3"/>
        <v>-0.50000000000000033</v>
      </c>
    </row>
    <row r="36" spans="1:22" ht="12" customHeight="1" x14ac:dyDescent="0.2">
      <c r="A36" s="17">
        <f t="shared" si="5"/>
        <v>9999</v>
      </c>
      <c r="B36" s="18">
        <f t="shared" si="7"/>
        <v>0.86602540378443871</v>
      </c>
      <c r="C36" s="18">
        <f t="shared" si="7"/>
        <v>-0.49999999999999983</v>
      </c>
      <c r="D36" s="3"/>
      <c r="E36" s="3"/>
      <c r="F36" s="3"/>
      <c r="G36" s="3"/>
      <c r="H36" s="3"/>
      <c r="I36" s="3"/>
      <c r="J36" s="3"/>
      <c r="K36" s="3"/>
      <c r="L36" s="3"/>
      <c r="N36" s="1">
        <v>31</v>
      </c>
      <c r="O36" s="1" t="str">
        <f t="shared" si="4"/>
        <v>NA</v>
      </c>
      <c r="P36" s="1" t="e">
        <f t="shared" si="0"/>
        <v>#VALUE!</v>
      </c>
      <c r="Q36" s="1" t="e">
        <f t="shared" si="1"/>
        <v>#VALUE!</v>
      </c>
      <c r="R36" s="1">
        <f t="shared" si="2"/>
        <v>-0.28867513459481281</v>
      </c>
      <c r="S36" s="1">
        <f t="shared" si="3"/>
        <v>0.49999999999999983</v>
      </c>
    </row>
    <row r="37" spans="1:22" ht="12" customHeight="1" x14ac:dyDescent="0.2">
      <c r="A37" s="17">
        <f t="shared" si="5"/>
        <v>9999</v>
      </c>
      <c r="B37" s="18">
        <f t="shared" si="7"/>
        <v>-0.86602540378443849</v>
      </c>
      <c r="C37" s="18">
        <f t="shared" si="7"/>
        <v>-0.50000000000000033</v>
      </c>
      <c r="D37" s="3"/>
      <c r="E37" s="3"/>
      <c r="F37" s="3"/>
      <c r="G37" s="3"/>
      <c r="H37" s="3"/>
      <c r="I37" s="3"/>
      <c r="J37" s="3"/>
      <c r="K37" s="3"/>
      <c r="L37" s="3"/>
      <c r="N37" s="1">
        <v>32</v>
      </c>
      <c r="O37" s="1" t="str">
        <f t="shared" si="4"/>
        <v>NA</v>
      </c>
      <c r="P37" s="1" t="e">
        <f t="shared" si="0"/>
        <v>#VALUE!</v>
      </c>
      <c r="Q37" s="1" t="e">
        <f t="shared" si="1"/>
        <v>#VALUE!</v>
      </c>
      <c r="R37" s="1">
        <f t="shared" si="2"/>
        <v>0.28867513459481292</v>
      </c>
      <c r="S37" s="1">
        <f t="shared" si="3"/>
        <v>0.50000000000000011</v>
      </c>
    </row>
    <row r="38" spans="1:22" ht="12" customHeight="1" x14ac:dyDescent="0.2">
      <c r="A38" s="17">
        <f t="shared" si="5"/>
        <v>9999</v>
      </c>
      <c r="B38" s="18">
        <f t="shared" si="7"/>
        <v>6.1257422745431001E-17</v>
      </c>
      <c r="C38" s="18">
        <f t="shared" si="7"/>
        <v>1</v>
      </c>
      <c r="D38" s="3"/>
      <c r="E38" s="3"/>
      <c r="F38" s="3"/>
      <c r="G38" s="3"/>
      <c r="H38" s="3"/>
      <c r="I38" s="3"/>
      <c r="J38" s="3"/>
      <c r="K38" s="3"/>
      <c r="L38" s="3"/>
      <c r="N38" s="1">
        <v>33</v>
      </c>
      <c r="O38" s="1" t="str">
        <f t="shared" si="4"/>
        <v>NA</v>
      </c>
      <c r="P38" s="1" t="e">
        <f t="shared" si="0"/>
        <v>#VALUE!</v>
      </c>
      <c r="Q38" s="1" t="e">
        <f t="shared" si="1"/>
        <v>#VALUE!</v>
      </c>
      <c r="R38" s="1">
        <f t="shared" si="2"/>
        <v>0.86602540378443871</v>
      </c>
      <c r="S38" s="1">
        <f t="shared" si="3"/>
        <v>-0.49999999999999983</v>
      </c>
    </row>
    <row r="39" spans="1:22" ht="12" customHeight="1" x14ac:dyDescent="0.2">
      <c r="A39" s="17">
        <f t="shared" si="5"/>
        <v>9999</v>
      </c>
      <c r="B39" s="18">
        <f t="shared" si="7"/>
        <v>0.86602540378443871</v>
      </c>
      <c r="C39" s="18">
        <f t="shared" si="7"/>
        <v>-0.49999999999999983</v>
      </c>
      <c r="D39" s="3"/>
      <c r="E39" s="3"/>
      <c r="F39" s="3"/>
      <c r="G39" s="3"/>
      <c r="H39" s="3"/>
      <c r="I39" s="3"/>
      <c r="J39" s="3"/>
      <c r="K39" s="3"/>
      <c r="L39" s="3"/>
      <c r="N39" s="1">
        <v>34</v>
      </c>
      <c r="O39" s="1" t="str">
        <f t="shared" si="4"/>
        <v>NA</v>
      </c>
      <c r="P39" s="1" t="e">
        <f t="shared" si="0"/>
        <v>#VALUE!</v>
      </c>
      <c r="Q39" s="1" t="e">
        <f t="shared" si="1"/>
        <v>#VALUE!</v>
      </c>
      <c r="R39" s="1">
        <f t="shared" si="2"/>
        <v>-0.2886751345948127</v>
      </c>
      <c r="S39" s="1">
        <f t="shared" si="3"/>
        <v>-0.50000000000000022</v>
      </c>
      <c r="U39" s="22"/>
    </row>
    <row r="40" spans="1:22" ht="12" customHeight="1" x14ac:dyDescent="0.2">
      <c r="A40" s="17">
        <f t="shared" si="5"/>
        <v>9999</v>
      </c>
      <c r="B40" s="18">
        <f t="shared" si="7"/>
        <v>-0.86602540378443849</v>
      </c>
      <c r="C40" s="18">
        <f t="shared" si="7"/>
        <v>-0.50000000000000033</v>
      </c>
      <c r="D40" s="3"/>
      <c r="E40" s="3"/>
      <c r="F40" s="3"/>
      <c r="G40" s="3"/>
      <c r="H40" s="3"/>
      <c r="I40" s="3"/>
      <c r="J40" s="3"/>
      <c r="K40" s="3"/>
      <c r="L40" s="3"/>
      <c r="N40" s="1">
        <v>35</v>
      </c>
      <c r="O40" s="1" t="str">
        <f t="shared" si="4"/>
        <v>NA</v>
      </c>
      <c r="P40" s="1" t="e">
        <f t="shared" si="0"/>
        <v>#VALUE!</v>
      </c>
      <c r="Q40" s="1" t="e">
        <f t="shared" si="1"/>
        <v>#VALUE!</v>
      </c>
      <c r="R40" s="1">
        <f t="shared" si="2"/>
        <v>-0.57735026918962573</v>
      </c>
      <c r="S40" s="1">
        <f t="shared" si="3"/>
        <v>0</v>
      </c>
    </row>
    <row r="41" spans="1:22" ht="12" customHeight="1" x14ac:dyDescent="0.2">
      <c r="A41" s="17">
        <f t="shared" si="5"/>
        <v>9999</v>
      </c>
      <c r="B41" s="18">
        <f t="shared" ref="B41:C56" si="8">E96</f>
        <v>6.1257422745431001E-17</v>
      </c>
      <c r="C41" s="18">
        <f t="shared" si="8"/>
        <v>1</v>
      </c>
      <c r="D41" s="3"/>
      <c r="E41" s="3"/>
      <c r="F41" s="3"/>
      <c r="G41" s="3"/>
      <c r="H41" s="3"/>
      <c r="I41" s="3"/>
      <c r="J41" s="3"/>
      <c r="K41" s="3"/>
      <c r="L41" s="3"/>
      <c r="N41" s="1">
        <v>36</v>
      </c>
      <c r="O41" s="1" t="str">
        <f t="shared" si="4"/>
        <v>NA</v>
      </c>
      <c r="P41" s="1" t="e">
        <f t="shared" si="0"/>
        <v>#VALUE!</v>
      </c>
      <c r="Q41" s="1" t="e">
        <f t="shared" si="1"/>
        <v>#VALUE!</v>
      </c>
      <c r="R41" s="1">
        <f t="shared" si="2"/>
        <v>6.1257422745431001E-17</v>
      </c>
      <c r="S41" s="1">
        <f t="shared" si="3"/>
        <v>1</v>
      </c>
      <c r="U41" s="23"/>
    </row>
    <row r="42" spans="1:22" ht="12" customHeight="1" x14ac:dyDescent="0.2">
      <c r="A42" s="17">
        <f t="shared" si="5"/>
        <v>9999</v>
      </c>
      <c r="B42" s="18">
        <f t="shared" si="8"/>
        <v>0.86602540378443871</v>
      </c>
      <c r="C42" s="18">
        <f t="shared" si="8"/>
        <v>-0.49999999999999983</v>
      </c>
      <c r="D42" s="3"/>
      <c r="E42" s="3"/>
      <c r="F42" s="3"/>
      <c r="G42" s="3"/>
      <c r="H42" s="3"/>
      <c r="I42" s="3"/>
      <c r="J42" s="3"/>
      <c r="K42" s="3"/>
      <c r="L42" s="3"/>
      <c r="N42" s="1">
        <v>37</v>
      </c>
      <c r="O42" s="1" t="str">
        <f t="shared" si="4"/>
        <v>NA</v>
      </c>
      <c r="P42" s="1" t="e">
        <f t="shared" si="0"/>
        <v>#VALUE!</v>
      </c>
      <c r="Q42" s="1" t="e">
        <f t="shared" si="1"/>
        <v>#VALUE!</v>
      </c>
      <c r="R42" s="1">
        <f t="shared" si="2"/>
        <v>0.57735026918962573</v>
      </c>
      <c r="S42" s="1">
        <f t="shared" si="3"/>
        <v>0</v>
      </c>
      <c r="V42" s="14"/>
    </row>
    <row r="43" spans="1:22" ht="12" customHeight="1" x14ac:dyDescent="0.2">
      <c r="A43" s="17">
        <f t="shared" si="5"/>
        <v>9999</v>
      </c>
      <c r="B43" s="18">
        <f t="shared" si="8"/>
        <v>-0.86602540378443849</v>
      </c>
      <c r="C43" s="18">
        <f t="shared" si="8"/>
        <v>-0.50000000000000033</v>
      </c>
      <c r="D43" s="3"/>
      <c r="E43" s="3"/>
      <c r="F43" s="3"/>
      <c r="G43" s="3"/>
      <c r="H43" s="3"/>
      <c r="I43" s="3"/>
      <c r="J43" s="3"/>
      <c r="K43" s="3"/>
      <c r="L43" s="3"/>
      <c r="N43" s="1">
        <v>38</v>
      </c>
      <c r="O43" s="1" t="str">
        <f t="shared" si="4"/>
        <v>NA</v>
      </c>
      <c r="P43" s="1" t="e">
        <f t="shared" si="0"/>
        <v>#VALUE!</v>
      </c>
      <c r="Q43" s="1" t="e">
        <f t="shared" si="1"/>
        <v>#VALUE!</v>
      </c>
      <c r="R43" s="1">
        <f t="shared" si="2"/>
        <v>0.28867513459481303</v>
      </c>
      <c r="S43" s="1">
        <f t="shared" si="3"/>
        <v>-0.5</v>
      </c>
      <c r="V43" s="14"/>
    </row>
    <row r="44" spans="1:22" ht="12" customHeight="1" x14ac:dyDescent="0.2">
      <c r="A44" s="17">
        <f t="shared" si="5"/>
        <v>9999</v>
      </c>
      <c r="B44" s="18">
        <f t="shared" si="8"/>
        <v>6.1257422745431001E-17</v>
      </c>
      <c r="C44" s="18">
        <f t="shared" si="8"/>
        <v>1</v>
      </c>
      <c r="D44" s="3"/>
      <c r="E44" s="3"/>
      <c r="F44" s="3"/>
      <c r="G44" s="3"/>
      <c r="H44" s="3"/>
      <c r="I44" s="3"/>
      <c r="J44" s="3"/>
      <c r="K44" s="3"/>
      <c r="L44" s="3"/>
      <c r="N44" s="1">
        <v>39</v>
      </c>
      <c r="O44" s="1" t="str">
        <f t="shared" si="4"/>
        <v>NA</v>
      </c>
      <c r="P44" s="1" t="e">
        <f t="shared" si="0"/>
        <v>#VALUE!</v>
      </c>
      <c r="Q44" s="1" t="e">
        <f t="shared" si="1"/>
        <v>#VALUE!</v>
      </c>
      <c r="R44" s="1">
        <f t="shared" si="2"/>
        <v>-0.86602540378443849</v>
      </c>
      <c r="S44" s="1">
        <f t="shared" si="3"/>
        <v>-0.50000000000000033</v>
      </c>
    </row>
    <row r="45" spans="1:22" ht="12" customHeight="1" x14ac:dyDescent="0.2">
      <c r="A45" s="17">
        <f t="shared" si="5"/>
        <v>9999</v>
      </c>
      <c r="B45" s="18">
        <f t="shared" si="8"/>
        <v>0.86602540378443871</v>
      </c>
      <c r="C45" s="18">
        <f t="shared" si="8"/>
        <v>-0.49999999999999983</v>
      </c>
      <c r="D45" s="3"/>
      <c r="E45" s="3"/>
      <c r="F45" s="3"/>
      <c r="G45" s="3"/>
      <c r="H45" s="3"/>
      <c r="I45" s="3"/>
      <c r="J45" s="3"/>
      <c r="K45" s="3"/>
      <c r="L45" s="3"/>
      <c r="N45" s="1">
        <v>40</v>
      </c>
      <c r="O45" s="1" t="str">
        <f t="shared" si="4"/>
        <v>NA</v>
      </c>
      <c r="P45" s="1" t="e">
        <f t="shared" si="0"/>
        <v>#VALUE!</v>
      </c>
      <c r="Q45" s="1" t="e">
        <f t="shared" si="1"/>
        <v>#VALUE!</v>
      </c>
      <c r="R45" s="1">
        <f t="shared" si="2"/>
        <v>-0.28867513459481281</v>
      </c>
      <c r="S45" s="1">
        <f t="shared" si="3"/>
        <v>0.49999999999999983</v>
      </c>
    </row>
    <row r="46" spans="1:22" ht="12" customHeight="1" x14ac:dyDescent="0.2">
      <c r="A46" s="17">
        <f t="shared" si="5"/>
        <v>9999</v>
      </c>
      <c r="B46" s="18">
        <f t="shared" si="8"/>
        <v>-0.86602540378443849</v>
      </c>
      <c r="C46" s="18">
        <f t="shared" si="8"/>
        <v>-0.50000000000000033</v>
      </c>
      <c r="D46" s="3"/>
      <c r="E46" s="3"/>
      <c r="F46" s="3"/>
      <c r="G46" s="3"/>
      <c r="H46" s="3"/>
      <c r="I46" s="3"/>
      <c r="J46" s="3"/>
      <c r="K46" s="3"/>
      <c r="L46" s="3"/>
      <c r="N46" s="1">
        <v>41</v>
      </c>
      <c r="O46" s="1" t="str">
        <f t="shared" si="4"/>
        <v>NA</v>
      </c>
      <c r="P46" s="1" t="e">
        <f t="shared" si="0"/>
        <v>#VALUE!</v>
      </c>
      <c r="Q46" s="1" t="e">
        <f t="shared" si="1"/>
        <v>#VALUE!</v>
      </c>
      <c r="R46" s="1">
        <f t="shared" si="2"/>
        <v>0.28867513459481292</v>
      </c>
      <c r="S46" s="1">
        <f t="shared" si="3"/>
        <v>0.50000000000000011</v>
      </c>
    </row>
    <row r="47" spans="1:22" ht="12" customHeight="1" x14ac:dyDescent="0.2">
      <c r="A47" s="17">
        <f t="shared" si="5"/>
        <v>9999</v>
      </c>
      <c r="B47" s="18">
        <f t="shared" si="8"/>
        <v>6.1257422745431001E-17</v>
      </c>
      <c r="C47" s="18">
        <f t="shared" si="8"/>
        <v>1</v>
      </c>
      <c r="D47" s="3"/>
      <c r="E47" s="3"/>
      <c r="F47" s="3"/>
      <c r="G47" s="3"/>
      <c r="H47" s="3"/>
      <c r="I47" s="3"/>
      <c r="J47" s="3"/>
      <c r="K47" s="3"/>
      <c r="L47" s="3"/>
      <c r="N47" s="1">
        <v>42</v>
      </c>
      <c r="O47" s="1" t="str">
        <f t="shared" si="4"/>
        <v>NA</v>
      </c>
      <c r="P47" s="1" t="e">
        <f t="shared" si="0"/>
        <v>#VALUE!</v>
      </c>
      <c r="Q47" s="1" t="e">
        <f t="shared" si="1"/>
        <v>#VALUE!</v>
      </c>
      <c r="R47" s="1">
        <f t="shared" si="2"/>
        <v>0.86602540378443871</v>
      </c>
      <c r="S47" s="1">
        <f t="shared" si="3"/>
        <v>-0.49999999999999983</v>
      </c>
    </row>
    <row r="48" spans="1:22" ht="12" customHeight="1" x14ac:dyDescent="0.2">
      <c r="A48" s="17">
        <f t="shared" si="5"/>
        <v>9999</v>
      </c>
      <c r="B48" s="18">
        <f t="shared" si="8"/>
        <v>0.86602540378443871</v>
      </c>
      <c r="C48" s="18">
        <f t="shared" si="8"/>
        <v>-0.49999999999999983</v>
      </c>
      <c r="D48" s="3"/>
      <c r="E48" s="3"/>
      <c r="F48" s="3"/>
      <c r="G48" s="3"/>
      <c r="H48" s="3"/>
      <c r="I48" s="3"/>
      <c r="J48" s="3"/>
      <c r="K48" s="3"/>
      <c r="L48" s="3"/>
      <c r="N48" s="1">
        <v>43</v>
      </c>
      <c r="O48" s="1" t="str">
        <f t="shared" si="4"/>
        <v>NA</v>
      </c>
      <c r="P48" s="1" t="e">
        <f t="shared" si="0"/>
        <v>#VALUE!</v>
      </c>
      <c r="Q48" s="1" t="e">
        <f t="shared" si="1"/>
        <v>#VALUE!</v>
      </c>
      <c r="R48" s="1">
        <f t="shared" si="2"/>
        <v>-0.2886751345948127</v>
      </c>
      <c r="S48" s="1">
        <f t="shared" si="3"/>
        <v>-0.50000000000000022</v>
      </c>
      <c r="V48" s="14"/>
    </row>
    <row r="49" spans="1:59" ht="12" customHeight="1" x14ac:dyDescent="0.2">
      <c r="A49" s="17">
        <f t="shared" si="5"/>
        <v>9999</v>
      </c>
      <c r="B49" s="18">
        <f t="shared" si="8"/>
        <v>-0.86602540378443849</v>
      </c>
      <c r="C49" s="18">
        <f t="shared" si="8"/>
        <v>-0.50000000000000033</v>
      </c>
      <c r="D49" s="14"/>
      <c r="E49" s="3"/>
      <c r="F49" s="3"/>
      <c r="G49" s="3"/>
      <c r="H49" s="3"/>
      <c r="I49" s="3"/>
      <c r="J49" s="3"/>
      <c r="K49" s="3"/>
      <c r="L49" s="3"/>
      <c r="N49" s="1">
        <v>44</v>
      </c>
      <c r="O49" s="1" t="str">
        <f t="shared" si="4"/>
        <v>NA</v>
      </c>
      <c r="P49" s="1" t="e">
        <f t="shared" si="0"/>
        <v>#VALUE!</v>
      </c>
      <c r="Q49" s="1" t="e">
        <f t="shared" si="1"/>
        <v>#VALUE!</v>
      </c>
      <c r="R49" s="1">
        <f t="shared" si="2"/>
        <v>-0.57735026918962573</v>
      </c>
      <c r="S49" s="1">
        <f t="shared" si="3"/>
        <v>0</v>
      </c>
    </row>
    <row r="50" spans="1:59" ht="12" customHeight="1" x14ac:dyDescent="0.2">
      <c r="A50" s="17">
        <f t="shared" si="5"/>
        <v>9999</v>
      </c>
      <c r="B50" s="18">
        <f t="shared" si="8"/>
        <v>6.1257422745431001E-17</v>
      </c>
      <c r="C50" s="18">
        <f t="shared" si="8"/>
        <v>1</v>
      </c>
      <c r="D50" s="1"/>
      <c r="E50" s="1"/>
      <c r="F50" s="1"/>
      <c r="G50" s="1"/>
      <c r="H50" s="1"/>
      <c r="I50" s="1"/>
      <c r="J50" s="1"/>
      <c r="K50" s="1"/>
      <c r="L50" s="1"/>
      <c r="M50" s="1"/>
      <c r="N50" s="1">
        <v>45</v>
      </c>
      <c r="O50" s="1" t="str">
        <f t="shared" si="4"/>
        <v>NA</v>
      </c>
      <c r="P50" s="1" t="e">
        <f t="shared" si="0"/>
        <v>#VALUE!</v>
      </c>
      <c r="Q50" s="1" t="e">
        <f t="shared" si="1"/>
        <v>#VALUE!</v>
      </c>
      <c r="R50" s="1">
        <f t="shared" si="2"/>
        <v>6.1257422745431001E-17</v>
      </c>
      <c r="S50" s="1">
        <f t="shared" si="3"/>
        <v>1</v>
      </c>
      <c r="V50" s="14"/>
    </row>
    <row r="51" spans="1:59" ht="12" customHeight="1" x14ac:dyDescent="0.2">
      <c r="A51" s="17">
        <f t="shared" si="5"/>
        <v>9999</v>
      </c>
      <c r="B51" s="18">
        <f t="shared" si="8"/>
        <v>0.86602540378443871</v>
      </c>
      <c r="C51" s="18">
        <f t="shared" si="8"/>
        <v>-0.49999999999999983</v>
      </c>
      <c r="D51" s="1"/>
      <c r="E51" s="1"/>
      <c r="F51" s="1"/>
      <c r="G51" s="1"/>
      <c r="H51" s="1"/>
      <c r="I51" s="1"/>
      <c r="J51" s="1"/>
      <c r="K51" s="1"/>
      <c r="L51" s="1"/>
      <c r="M51" s="1"/>
      <c r="N51" s="1">
        <v>46</v>
      </c>
      <c r="O51" s="1" t="str">
        <f t="shared" si="4"/>
        <v>NA</v>
      </c>
      <c r="P51" s="1" t="e">
        <f t="shared" si="0"/>
        <v>#VALUE!</v>
      </c>
      <c r="Q51" s="1" t="e">
        <f t="shared" si="1"/>
        <v>#VALUE!</v>
      </c>
      <c r="R51" s="1">
        <f t="shared" si="2"/>
        <v>0.57735026918962573</v>
      </c>
      <c r="S51" s="1">
        <f t="shared" si="3"/>
        <v>0</v>
      </c>
      <c r="V51" s="14"/>
    </row>
    <row r="52" spans="1:59" ht="12" customHeight="1" x14ac:dyDescent="0.2">
      <c r="A52" s="17">
        <f t="shared" si="5"/>
        <v>9999</v>
      </c>
      <c r="B52" s="18">
        <f t="shared" si="8"/>
        <v>-0.86602540378443849</v>
      </c>
      <c r="C52" s="18">
        <f t="shared" si="8"/>
        <v>-0.50000000000000033</v>
      </c>
      <c r="D52" s="1"/>
      <c r="E52" s="1"/>
      <c r="F52" s="1"/>
      <c r="G52" s="1"/>
      <c r="H52" s="1"/>
      <c r="I52" s="1"/>
      <c r="J52" s="1"/>
      <c r="K52" s="1"/>
      <c r="L52" s="1"/>
      <c r="M52" s="1"/>
      <c r="N52" s="1">
        <v>47</v>
      </c>
      <c r="O52" s="1" t="str">
        <f t="shared" si="4"/>
        <v>NA</v>
      </c>
      <c r="P52" s="1" t="e">
        <f t="shared" si="0"/>
        <v>#VALUE!</v>
      </c>
      <c r="Q52" s="1" t="e">
        <f t="shared" si="1"/>
        <v>#VALUE!</v>
      </c>
      <c r="R52" s="1">
        <f t="shared" si="2"/>
        <v>0.28867513459481303</v>
      </c>
      <c r="S52" s="1">
        <f t="shared" si="3"/>
        <v>-0.5</v>
      </c>
      <c r="V52" s="14"/>
    </row>
    <row r="53" spans="1:59" s="24" customFormat="1" ht="12" customHeight="1" x14ac:dyDescent="0.2">
      <c r="A53" s="17">
        <f t="shared" si="5"/>
        <v>9999</v>
      </c>
      <c r="B53" s="18">
        <f t="shared" si="8"/>
        <v>6.1257422745431001E-17</v>
      </c>
      <c r="C53" s="18">
        <f t="shared" si="8"/>
        <v>1</v>
      </c>
      <c r="D53" s="1"/>
      <c r="E53" s="1"/>
      <c r="F53" s="1"/>
      <c r="G53" s="1"/>
      <c r="H53" s="1"/>
      <c r="I53" s="1"/>
      <c r="J53" s="1"/>
      <c r="K53" s="1"/>
      <c r="L53" s="1"/>
      <c r="M53" s="1"/>
      <c r="N53" s="1">
        <v>48</v>
      </c>
      <c r="O53" s="1" t="str">
        <f t="shared" si="4"/>
        <v>NA</v>
      </c>
      <c r="P53" s="1" t="e">
        <f t="shared" si="0"/>
        <v>#VALUE!</v>
      </c>
      <c r="Q53" s="1" t="e">
        <f t="shared" si="1"/>
        <v>#VALUE!</v>
      </c>
      <c r="R53" s="1">
        <f t="shared" si="2"/>
        <v>-0.86602540378443849</v>
      </c>
      <c r="S53" s="1">
        <f t="shared" si="3"/>
        <v>-0.50000000000000033</v>
      </c>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s="24" customFormat="1" ht="12" customHeight="1" x14ac:dyDescent="0.2">
      <c r="A54" s="17">
        <f t="shared" si="5"/>
        <v>9999</v>
      </c>
      <c r="B54" s="18">
        <f t="shared" si="8"/>
        <v>0.86602540378443871</v>
      </c>
      <c r="C54" s="18">
        <f t="shared" si="8"/>
        <v>-0.49999999999999983</v>
      </c>
      <c r="D54" s="1"/>
      <c r="E54" s="1"/>
      <c r="F54" s="1"/>
      <c r="G54" s="1"/>
      <c r="H54" s="1"/>
      <c r="I54" s="1"/>
      <c r="J54" s="1"/>
      <c r="K54" s="1"/>
      <c r="L54" s="1"/>
      <c r="M54" s="1"/>
      <c r="N54" s="1">
        <v>49</v>
      </c>
      <c r="O54" s="1" t="str">
        <f t="shared" si="4"/>
        <v>NA</v>
      </c>
      <c r="P54" s="1" t="e">
        <f t="shared" si="0"/>
        <v>#VALUE!</v>
      </c>
      <c r="Q54" s="1" t="e">
        <f t="shared" si="1"/>
        <v>#VALUE!</v>
      </c>
      <c r="R54" s="1">
        <f t="shared" si="2"/>
        <v>-0.28867513459481281</v>
      </c>
      <c r="S54" s="1">
        <f t="shared" si="3"/>
        <v>0.49999999999999983</v>
      </c>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s="24" customFormat="1" ht="12" customHeight="1" x14ac:dyDescent="0.2">
      <c r="A55" s="17">
        <f t="shared" si="5"/>
        <v>9999</v>
      </c>
      <c r="B55" s="18">
        <f t="shared" si="8"/>
        <v>-0.86602540378443849</v>
      </c>
      <c r="C55" s="18">
        <f t="shared" si="8"/>
        <v>-0.50000000000000033</v>
      </c>
      <c r="D55" s="1"/>
      <c r="E55" s="1"/>
      <c r="F55" s="1"/>
      <c r="G55" s="1"/>
      <c r="H55" s="1"/>
      <c r="I55" s="1"/>
      <c r="J55" s="1"/>
      <c r="K55" s="1"/>
      <c r="L55" s="1"/>
      <c r="M55" s="1"/>
      <c r="N55" s="1">
        <v>50</v>
      </c>
      <c r="O55" s="1" t="str">
        <f t="shared" si="4"/>
        <v>NA</v>
      </c>
      <c r="P55" s="1" t="e">
        <f t="shared" si="0"/>
        <v>#VALUE!</v>
      </c>
      <c r="Q55" s="1" t="e">
        <f t="shared" si="1"/>
        <v>#VALUE!</v>
      </c>
      <c r="R55" s="1">
        <f t="shared" si="2"/>
        <v>0.28867513459481292</v>
      </c>
      <c r="S55" s="1">
        <f t="shared" si="3"/>
        <v>0.50000000000000011</v>
      </c>
      <c r="T55" s="2"/>
      <c r="U55" s="25"/>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row r="56" spans="1:59" s="24" customFormat="1" ht="12" customHeight="1" x14ac:dyDescent="0.2">
      <c r="A56" s="17">
        <f t="shared" si="5"/>
        <v>9999</v>
      </c>
      <c r="B56" s="18">
        <f t="shared" si="8"/>
        <v>6.1257422745431001E-17</v>
      </c>
      <c r="C56" s="18">
        <f t="shared" si="8"/>
        <v>1</v>
      </c>
      <c r="D56" s="1"/>
      <c r="E56" s="1"/>
      <c r="F56" s="1"/>
      <c r="G56" s="1"/>
      <c r="H56" s="1"/>
      <c r="I56" s="1"/>
      <c r="J56" s="1"/>
      <c r="K56" s="1"/>
      <c r="L56" s="1"/>
      <c r="M56" s="1"/>
      <c r="N56" s="1">
        <v>51</v>
      </c>
      <c r="O56" s="1" t="str">
        <f t="shared" si="4"/>
        <v>NA</v>
      </c>
      <c r="P56" s="1" t="e">
        <f t="shared" si="0"/>
        <v>#VALUE!</v>
      </c>
      <c r="Q56" s="1" t="e">
        <f t="shared" si="1"/>
        <v>#VALUE!</v>
      </c>
      <c r="R56" s="1">
        <f t="shared" si="2"/>
        <v>0.86602540378443871</v>
      </c>
      <c r="S56" s="1">
        <f t="shared" si="3"/>
        <v>-0.49999999999999983</v>
      </c>
      <c r="T56" s="2"/>
      <c r="U56" s="26"/>
      <c r="V56" s="27"/>
      <c r="W56" s="27"/>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row>
    <row r="57" spans="1:59" s="24" customFormat="1" ht="12" customHeight="1" x14ac:dyDescent="0.2">
      <c r="A57" s="17">
        <f t="shared" si="5"/>
        <v>9999</v>
      </c>
      <c r="B57" s="18">
        <f t="shared" ref="B57:C57" si="9">E112</f>
        <v>0.86602540378443871</v>
      </c>
      <c r="C57" s="18">
        <f t="shared" si="9"/>
        <v>-0.49999999999999983</v>
      </c>
      <c r="D57" s="1"/>
      <c r="E57" s="1"/>
      <c r="F57" s="1"/>
      <c r="G57" s="1"/>
      <c r="H57" s="1"/>
      <c r="I57" s="1"/>
      <c r="J57" s="1"/>
      <c r="K57" s="1"/>
      <c r="L57" s="1"/>
      <c r="M57" s="1"/>
      <c r="N57" s="1">
        <v>52</v>
      </c>
      <c r="O57" s="1" t="str">
        <f t="shared" si="4"/>
        <v>NA</v>
      </c>
      <c r="P57" s="1" t="e">
        <f t="shared" si="0"/>
        <v>#VALUE!</v>
      </c>
      <c r="Q57" s="1" t="e">
        <f t="shared" si="1"/>
        <v>#VALUE!</v>
      </c>
      <c r="R57" s="1">
        <f t="shared" si="2"/>
        <v>-0.2886751345948127</v>
      </c>
      <c r="S57" s="1">
        <f t="shared" si="3"/>
        <v>-0.50000000000000022</v>
      </c>
      <c r="T57" s="2"/>
      <c r="U57" s="27"/>
      <c r="V57" s="27"/>
      <c r="W57" s="26"/>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row>
    <row r="58" spans="1:59" s="24" customFormat="1" ht="14.25" x14ac:dyDescent="0.2">
      <c r="A58" s="25" t="s">
        <v>5</v>
      </c>
      <c r="B58" s="1"/>
      <c r="C58" s="1"/>
      <c r="D58" s="1"/>
      <c r="E58" s="1"/>
      <c r="F58" s="1"/>
      <c r="G58" s="1"/>
      <c r="H58" s="1"/>
      <c r="I58" s="1"/>
      <c r="J58" s="1"/>
      <c r="K58" s="1"/>
      <c r="L58" s="1"/>
      <c r="M58" s="1"/>
      <c r="N58" s="1">
        <v>53</v>
      </c>
      <c r="O58" s="1" t="str">
        <f t="shared" si="4"/>
        <v>NA</v>
      </c>
      <c r="P58" s="1" t="e">
        <f t="shared" si="0"/>
        <v>#VALUE!</v>
      </c>
      <c r="Q58" s="1" t="e">
        <f t="shared" si="1"/>
        <v>#VALUE!</v>
      </c>
      <c r="R58" s="1">
        <f t="shared" si="2"/>
        <v>-0.57735026918962573</v>
      </c>
      <c r="S58" s="1">
        <f t="shared" si="3"/>
        <v>0</v>
      </c>
      <c r="T58" s="2"/>
      <c r="U58" s="27"/>
      <c r="V58" s="27"/>
      <c r="W58" s="26"/>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s="24" customFormat="1" ht="14.25" x14ac:dyDescent="0.2">
      <c r="A59" s="1"/>
      <c r="B59" s="1"/>
      <c r="C59" s="1"/>
      <c r="D59" s="1"/>
      <c r="E59" s="1"/>
      <c r="F59" s="1"/>
      <c r="G59" s="1"/>
      <c r="H59" s="1"/>
      <c r="I59" s="1"/>
      <c r="J59" s="1"/>
      <c r="K59" s="1"/>
      <c r="L59" s="1"/>
      <c r="M59" s="1"/>
      <c r="N59" s="1">
        <v>54</v>
      </c>
      <c r="O59" s="1" t="str">
        <f t="shared" si="4"/>
        <v>NA</v>
      </c>
      <c r="P59" s="1" t="e">
        <f t="shared" si="0"/>
        <v>#VALUE!</v>
      </c>
      <c r="Q59" s="1" t="e">
        <f t="shared" si="1"/>
        <v>#VALUE!</v>
      </c>
      <c r="R59" s="1">
        <f t="shared" si="2"/>
        <v>6.1257422745431001E-17</v>
      </c>
      <c r="S59" s="1">
        <f t="shared" si="3"/>
        <v>1</v>
      </c>
      <c r="T59" s="2"/>
      <c r="U59" s="27"/>
      <c r="V59" s="27"/>
      <c r="W59" s="26"/>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row>
    <row r="60" spans="1:59" s="24" customFormat="1" ht="14.25" x14ac:dyDescent="0.2">
      <c r="A60" s="1"/>
      <c r="B60" s="1"/>
      <c r="C60" s="1"/>
      <c r="D60" s="1"/>
      <c r="E60" s="1"/>
      <c r="F60" s="1"/>
      <c r="G60" s="1"/>
      <c r="H60" s="1"/>
      <c r="I60" s="1"/>
      <c r="J60" s="1"/>
      <c r="K60" s="1"/>
      <c r="L60" s="1"/>
      <c r="M60" s="1"/>
      <c r="N60" s="1">
        <v>55</v>
      </c>
      <c r="O60" s="1" t="str">
        <f t="shared" si="4"/>
        <v>NA</v>
      </c>
      <c r="P60" s="1" t="e">
        <f t="shared" si="0"/>
        <v>#VALUE!</v>
      </c>
      <c r="Q60" s="1" t="e">
        <f t="shared" si="1"/>
        <v>#VALUE!</v>
      </c>
      <c r="R60" s="1">
        <f t="shared" si="2"/>
        <v>0.57735026918962573</v>
      </c>
      <c r="S60" s="1">
        <f t="shared" si="3"/>
        <v>0</v>
      </c>
      <c r="T60" s="2"/>
      <c r="U60" s="27"/>
      <c r="V60" s="27"/>
      <c r="W60" s="26"/>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row>
    <row r="61" spans="1:59" s="24" customFormat="1" ht="14.25" x14ac:dyDescent="0.2">
      <c r="A61" s="1"/>
      <c r="B61" s="1"/>
      <c r="C61" s="1"/>
      <c r="D61" s="1"/>
      <c r="E61" s="1"/>
      <c r="F61" s="1"/>
      <c r="G61" s="1"/>
      <c r="H61" s="1"/>
      <c r="I61" s="1"/>
      <c r="J61" s="1"/>
      <c r="K61" s="1"/>
      <c r="L61" s="1"/>
      <c r="M61" s="1"/>
      <c r="N61" s="1">
        <v>56</v>
      </c>
      <c r="O61" s="1" t="str">
        <f t="shared" si="4"/>
        <v>NA</v>
      </c>
      <c r="P61" s="1" t="e">
        <f t="shared" si="0"/>
        <v>#VALUE!</v>
      </c>
      <c r="Q61" s="1" t="e">
        <f t="shared" si="1"/>
        <v>#VALUE!</v>
      </c>
      <c r="R61" s="1">
        <f t="shared" si="2"/>
        <v>0.28867513459481303</v>
      </c>
      <c r="S61" s="1">
        <f t="shared" si="3"/>
        <v>-0.5</v>
      </c>
      <c r="T61" s="2"/>
      <c r="U61" s="27"/>
      <c r="V61" s="27"/>
      <c r="W61" s="2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row>
    <row r="62" spans="1:59" s="24" customFormat="1" ht="14.25" x14ac:dyDescent="0.2">
      <c r="A62" s="16" t="s">
        <v>6</v>
      </c>
      <c r="B62" s="16" t="s">
        <v>7</v>
      </c>
      <c r="C62" s="16" t="s">
        <v>8</v>
      </c>
      <c r="D62" s="16" t="s">
        <v>9</v>
      </c>
      <c r="E62" s="16" t="s">
        <v>10</v>
      </c>
      <c r="F62" s="16" t="s">
        <v>11</v>
      </c>
      <c r="G62" s="1"/>
      <c r="H62" s="1"/>
      <c r="I62" s="1"/>
      <c r="J62" s="1"/>
      <c r="K62" s="1"/>
      <c r="L62" s="1"/>
      <c r="M62" s="1"/>
      <c r="N62" s="1">
        <v>57</v>
      </c>
      <c r="O62" s="1" t="str">
        <f t="shared" si="4"/>
        <v>NA</v>
      </c>
      <c r="P62" s="1" t="e">
        <f t="shared" si="0"/>
        <v>#VALUE!</v>
      </c>
      <c r="Q62" s="1" t="e">
        <f t="shared" si="1"/>
        <v>#VALUE!</v>
      </c>
      <c r="R62" s="1">
        <f t="shared" si="2"/>
        <v>-0.86602540378443849</v>
      </c>
      <c r="S62" s="1">
        <f t="shared" si="3"/>
        <v>-0.50000000000000033</v>
      </c>
      <c r="T62" s="2"/>
      <c r="U62" s="27"/>
      <c r="V62" s="27"/>
      <c r="W62" s="2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row>
    <row r="63" spans="1:59" s="24" customFormat="1" ht="14.25" x14ac:dyDescent="0.2">
      <c r="A63" s="1">
        <v>1</v>
      </c>
      <c r="B63" s="1"/>
      <c r="C63" s="1">
        <v>0</v>
      </c>
      <c r="D63" s="1">
        <f>MOD(C63,$I$65)</f>
        <v>0</v>
      </c>
      <c r="E63" s="1">
        <f>VLOOKUP(D63,$J$67:$L$116,2)</f>
        <v>6.1257422745431001E-17</v>
      </c>
      <c r="F63" s="1">
        <f>VLOOKUP(D63,$J$67:$L$116,3)</f>
        <v>1</v>
      </c>
      <c r="G63" s="1"/>
      <c r="H63" s="1"/>
      <c r="I63" s="1"/>
      <c r="J63" s="1"/>
      <c r="K63" s="1"/>
      <c r="L63" s="1"/>
      <c r="M63" s="1"/>
      <c r="N63" s="1">
        <v>58</v>
      </c>
      <c r="O63" s="1" t="str">
        <f t="shared" si="4"/>
        <v>NA</v>
      </c>
      <c r="P63" s="1" t="e">
        <f t="shared" si="0"/>
        <v>#VALUE!</v>
      </c>
      <c r="Q63" s="1" t="e">
        <f t="shared" si="1"/>
        <v>#VALUE!</v>
      </c>
      <c r="R63" s="1">
        <f t="shared" si="2"/>
        <v>-0.28867513459481281</v>
      </c>
      <c r="S63" s="1">
        <f t="shared" si="3"/>
        <v>0.49999999999999983</v>
      </c>
      <c r="T63" s="2"/>
      <c r="U63" s="27"/>
      <c r="V63" s="27"/>
      <c r="W63" s="26"/>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row>
    <row r="64" spans="1:59" s="24" customFormat="1" ht="14.25" x14ac:dyDescent="0.2">
      <c r="A64" s="1">
        <v>2</v>
      </c>
      <c r="B64" s="1">
        <f>M1</f>
        <v>1</v>
      </c>
      <c r="C64" s="1">
        <f>B64+C63</f>
        <v>1</v>
      </c>
      <c r="D64" s="1">
        <f t="shared" ref="D64:D112" si="10">MOD(C64,$I$65)</f>
        <v>1</v>
      </c>
      <c r="E64" s="1">
        <f t="shared" ref="E64:E112" si="11">VLOOKUP(D64,$J$67:$L$116,2)</f>
        <v>0.86602540378443871</v>
      </c>
      <c r="F64" s="1">
        <f t="shared" ref="F64:F112" si="12">VLOOKUP(D64,$J$67:$L$116,3)</f>
        <v>-0.49999999999999983</v>
      </c>
      <c r="G64" s="1"/>
      <c r="H64" s="1"/>
      <c r="I64" s="11"/>
      <c r="K64" s="1"/>
      <c r="L64" s="1"/>
      <c r="M64" s="1"/>
      <c r="N64" s="1">
        <v>59</v>
      </c>
      <c r="O64" s="1" t="str">
        <f t="shared" si="4"/>
        <v>NA</v>
      </c>
      <c r="P64" s="1" t="e">
        <f t="shared" si="0"/>
        <v>#VALUE!</v>
      </c>
      <c r="Q64" s="1" t="e">
        <f t="shared" si="1"/>
        <v>#VALUE!</v>
      </c>
      <c r="R64" s="1">
        <f t="shared" si="2"/>
        <v>0.28867513459481292</v>
      </c>
      <c r="S64" s="1">
        <f t="shared" si="3"/>
        <v>0.50000000000000011</v>
      </c>
      <c r="T64" s="2"/>
      <c r="U64" s="27"/>
      <c r="V64" s="27"/>
      <c r="W64" s="26"/>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s="24" customFormat="1" ht="14.25" x14ac:dyDescent="0.2">
      <c r="A65" s="1">
        <v>3</v>
      </c>
      <c r="B65" s="1">
        <f>B64</f>
        <v>1</v>
      </c>
      <c r="C65" s="1">
        <f>B65+C64</f>
        <v>2</v>
      </c>
      <c r="D65" s="1">
        <f t="shared" si="10"/>
        <v>2</v>
      </c>
      <c r="E65" s="1">
        <f t="shared" si="11"/>
        <v>-0.86602540378443849</v>
      </c>
      <c r="F65" s="1">
        <f t="shared" si="12"/>
        <v>-0.50000000000000033</v>
      </c>
      <c r="G65" s="1"/>
      <c r="H65" s="1"/>
      <c r="I65" s="1">
        <f>B1</f>
        <v>3</v>
      </c>
      <c r="J65" s="1" t="s">
        <v>12</v>
      </c>
      <c r="K65" s="1"/>
      <c r="L65" s="1"/>
      <c r="M65" s="1"/>
      <c r="N65" s="1">
        <v>60</v>
      </c>
      <c r="O65" s="1" t="str">
        <f t="shared" si="4"/>
        <v>NA</v>
      </c>
      <c r="P65" s="1" t="e">
        <f t="shared" si="0"/>
        <v>#VALUE!</v>
      </c>
      <c r="Q65" s="1" t="e">
        <f t="shared" si="1"/>
        <v>#VALUE!</v>
      </c>
      <c r="R65" s="1">
        <f t="shared" si="2"/>
        <v>0.86602540378443871</v>
      </c>
      <c r="S65" s="1">
        <f t="shared" si="3"/>
        <v>-0.49999999999999983</v>
      </c>
      <c r="T65" s="2"/>
      <c r="U65" s="27"/>
      <c r="V65" s="27"/>
      <c r="W65" s="27"/>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row>
    <row r="66" spans="1:59" s="24" customFormat="1" x14ac:dyDescent="0.2">
      <c r="A66" s="1">
        <v>4</v>
      </c>
      <c r="B66" s="1">
        <f>$B$64</f>
        <v>1</v>
      </c>
      <c r="C66" s="1">
        <f t="shared" ref="C66:C112" si="13">B66+C65</f>
        <v>3</v>
      </c>
      <c r="D66" s="1">
        <f t="shared" si="10"/>
        <v>0</v>
      </c>
      <c r="E66" s="1">
        <f t="shared" si="11"/>
        <v>6.1257422745431001E-17</v>
      </c>
      <c r="F66" s="1">
        <f t="shared" si="12"/>
        <v>1</v>
      </c>
      <c r="G66" s="1"/>
      <c r="H66" s="1"/>
      <c r="I66" s="1"/>
      <c r="J66" s="1" t="s">
        <v>13</v>
      </c>
      <c r="K66" s="16" t="s">
        <v>10</v>
      </c>
      <c r="L66" s="16" t="s">
        <v>11</v>
      </c>
      <c r="M66" s="1"/>
      <c r="N66" s="1">
        <v>61</v>
      </c>
      <c r="O66" s="1" t="str">
        <f t="shared" si="4"/>
        <v>NA</v>
      </c>
      <c r="P66" s="1" t="e">
        <f t="shared" si="0"/>
        <v>#VALUE!</v>
      </c>
      <c r="Q66" s="1" t="e">
        <f t="shared" si="1"/>
        <v>#VALUE!</v>
      </c>
      <c r="R66" s="1">
        <f t="shared" si="2"/>
        <v>-0.2886751345948127</v>
      </c>
      <c r="S66" s="1">
        <f t="shared" si="3"/>
        <v>-0.50000000000000022</v>
      </c>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row>
    <row r="67" spans="1:59" s="24" customFormat="1" x14ac:dyDescent="0.2">
      <c r="A67" s="1">
        <v>5</v>
      </c>
      <c r="B67" s="1">
        <f>$B$65</f>
        <v>1</v>
      </c>
      <c r="C67" s="1">
        <f t="shared" si="13"/>
        <v>4</v>
      </c>
      <c r="D67" s="1">
        <f t="shared" si="10"/>
        <v>1</v>
      </c>
      <c r="E67" s="1">
        <f t="shared" si="11"/>
        <v>0.86602540378443871</v>
      </c>
      <c r="F67" s="1">
        <f t="shared" si="12"/>
        <v>-0.49999999999999983</v>
      </c>
      <c r="G67" s="1"/>
      <c r="H67" s="1"/>
      <c r="I67" s="1">
        <v>0</v>
      </c>
      <c r="J67" s="16">
        <v>0</v>
      </c>
      <c r="K67" s="1">
        <f>IF(J67="","",COS(PI()/2-J67*PI()/($I$65/2)))</f>
        <v>6.1257422745431001E-17</v>
      </c>
      <c r="L67" s="1">
        <f>IF(J67="","",SIN(PI()/2-J67*PI()/($I$65/2)))</f>
        <v>1</v>
      </c>
      <c r="M67" s="1" t="s">
        <v>14</v>
      </c>
      <c r="N67" s="1">
        <v>62</v>
      </c>
      <c r="O67" s="1" t="str">
        <f t="shared" si="4"/>
        <v>NA</v>
      </c>
      <c r="P67" s="1" t="e">
        <f t="shared" si="0"/>
        <v>#VALUE!</v>
      </c>
      <c r="Q67" s="1" t="e">
        <f t="shared" si="1"/>
        <v>#VALUE!</v>
      </c>
      <c r="R67" s="1">
        <f t="shared" si="2"/>
        <v>-0.57735026918962573</v>
      </c>
      <c r="S67" s="1">
        <f t="shared" si="3"/>
        <v>0</v>
      </c>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row>
    <row r="68" spans="1:59" s="24" customFormat="1" x14ac:dyDescent="0.2">
      <c r="A68" s="1">
        <v>6</v>
      </c>
      <c r="B68" s="1">
        <f t="shared" ref="B68" si="14">$B$64</f>
        <v>1</v>
      </c>
      <c r="C68" s="1">
        <f t="shared" si="13"/>
        <v>5</v>
      </c>
      <c r="D68" s="1">
        <f t="shared" si="10"/>
        <v>2</v>
      </c>
      <c r="E68" s="1">
        <f t="shared" si="11"/>
        <v>-0.86602540378443849</v>
      </c>
      <c r="F68" s="1">
        <f t="shared" si="12"/>
        <v>-0.50000000000000033</v>
      </c>
      <c r="G68" s="1"/>
      <c r="H68" s="1"/>
      <c r="I68" s="1">
        <v>1</v>
      </c>
      <c r="J68" s="16">
        <f>IF(J67&lt;$I$65-1,J67+1,"")</f>
        <v>1</v>
      </c>
      <c r="K68" s="1">
        <f t="shared" ref="K68:K117" si="15">IF(J68="","",COS(PI()/2-J68*PI()/($I$65/2)))</f>
        <v>0.86602540378443871</v>
      </c>
      <c r="L68" s="1">
        <f t="shared" ref="L68:L117" si="16">IF(J68="","",SIN(PI()/2-J68*PI()/($I$65/2)))</f>
        <v>-0.49999999999999983</v>
      </c>
      <c r="M68" s="1" t="s">
        <v>15</v>
      </c>
      <c r="N68" s="1">
        <v>63</v>
      </c>
      <c r="O68" s="1" t="str">
        <f t="shared" si="4"/>
        <v>NA</v>
      </c>
      <c r="P68" s="1" t="e">
        <f t="shared" si="0"/>
        <v>#VALUE!</v>
      </c>
      <c r="Q68" s="1" t="e">
        <f t="shared" si="1"/>
        <v>#VALUE!</v>
      </c>
      <c r="R68" s="1">
        <f t="shared" si="2"/>
        <v>6.1257422745431001E-17</v>
      </c>
      <c r="S68" s="1">
        <f t="shared" si="3"/>
        <v>1</v>
      </c>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row>
    <row r="69" spans="1:59" s="24" customFormat="1" x14ac:dyDescent="0.2">
      <c r="A69" s="1">
        <v>7</v>
      </c>
      <c r="B69" s="1">
        <f t="shared" ref="B69" si="17">$B$65</f>
        <v>1</v>
      </c>
      <c r="C69" s="1">
        <f t="shared" si="13"/>
        <v>6</v>
      </c>
      <c r="D69" s="1">
        <f t="shared" si="10"/>
        <v>0</v>
      </c>
      <c r="E69" s="1">
        <f t="shared" si="11"/>
        <v>6.1257422745431001E-17</v>
      </c>
      <c r="F69" s="1">
        <f t="shared" si="12"/>
        <v>1</v>
      </c>
      <c r="G69" s="1"/>
      <c r="H69" s="1"/>
      <c r="I69" s="1">
        <v>2</v>
      </c>
      <c r="J69" s="16">
        <f t="shared" ref="J69:J117" si="18">IF(J68&lt;$I$65-1,J68+1,"")</f>
        <v>2</v>
      </c>
      <c r="K69" s="1">
        <f t="shared" si="15"/>
        <v>-0.86602540378443849</v>
      </c>
      <c r="L69" s="1">
        <f t="shared" si="16"/>
        <v>-0.50000000000000033</v>
      </c>
      <c r="M69" s="1" t="s">
        <v>16</v>
      </c>
      <c r="N69" s="1">
        <v>64</v>
      </c>
      <c r="O69" s="1" t="str">
        <f t="shared" si="4"/>
        <v>NA</v>
      </c>
      <c r="P69" s="1" t="e">
        <f t="shared" ref="P69:P132" si="19">(1-MOD(O69-1,$E$1)/$E$1)*VLOOKUP(IF(INT((O69-1)/$E$1)=$A$1,1,INT((O69-1)/$E$1)+1),$A$7:$C$57,2)+MOD(O69-1,$E$1)/$E$1*VLOOKUP(IF(INT((O69-1)/$E$1)+1=$A$1,1,(INT((O69-1)/$E$1)+2)),$A$7:$C$57,2)</f>
        <v>#VALUE!</v>
      </c>
      <c r="Q69" s="1" t="e">
        <f t="shared" ref="Q69:Q132" si="20">(1-MOD(O69-1,$E$1)/$E$1)*VLOOKUP(IF(INT((O69-1)/$E$1)=$A$1,1,INT((O69-1)/$E$1)+1),$A$7:$C$57,3)+MOD(O69-1,$E$1)/$E$1*VLOOKUP(IF(INT((O69-1)/$E$1)+1=$A$1,1,(INT((O69-1)/$E$1)+2)),$A$7:$C$57,3)</f>
        <v>#VALUE!</v>
      </c>
      <c r="R69" s="1">
        <f t="shared" ref="R69:R132" si="21">VLOOKUP(MOD(N69*$C$1,$A$1*$E$1),$N$5:$Q$2019,3)</f>
        <v>0.57735026918962573</v>
      </c>
      <c r="S69" s="1">
        <f t="shared" ref="S69:S132" si="22">VLOOKUP(MOD(N69*$C$1,$A$1*$E$1),$N$5:$Q$2019,4)</f>
        <v>0</v>
      </c>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row>
    <row r="70" spans="1:59" s="24" customFormat="1" x14ac:dyDescent="0.2">
      <c r="A70" s="1">
        <v>8</v>
      </c>
      <c r="B70" s="1">
        <f>IF(AND(MOD($I$65,4)=2,A70&gt;$I$65+1),-$B$64,$B$64)</f>
        <v>1</v>
      </c>
      <c r="C70" s="1">
        <f t="shared" si="13"/>
        <v>7</v>
      </c>
      <c r="D70" s="1">
        <f t="shared" si="10"/>
        <v>1</v>
      </c>
      <c r="E70" s="1">
        <f t="shared" si="11"/>
        <v>0.86602540378443871</v>
      </c>
      <c r="F70" s="1">
        <f t="shared" si="12"/>
        <v>-0.49999999999999983</v>
      </c>
      <c r="G70" s="1"/>
      <c r="H70" s="1"/>
      <c r="I70" s="1">
        <v>3</v>
      </c>
      <c r="J70" s="16" t="str">
        <f t="shared" si="18"/>
        <v/>
      </c>
      <c r="K70" s="1" t="str">
        <f t="shared" si="15"/>
        <v/>
      </c>
      <c r="L70" s="1" t="str">
        <f t="shared" si="16"/>
        <v/>
      </c>
      <c r="M70" s="1" t="s">
        <v>17</v>
      </c>
      <c r="N70" s="1">
        <v>65</v>
      </c>
      <c r="O70" s="1" t="str">
        <f t="shared" ref="O70:O133" si="23">IF($N$4&gt;=O69,O69+1,"NA")</f>
        <v>NA</v>
      </c>
      <c r="P70" s="1" t="e">
        <f t="shared" si="19"/>
        <v>#VALUE!</v>
      </c>
      <c r="Q70" s="1" t="e">
        <f t="shared" si="20"/>
        <v>#VALUE!</v>
      </c>
      <c r="R70" s="1">
        <f t="shared" si="21"/>
        <v>0.28867513459481303</v>
      </c>
      <c r="S70" s="1">
        <f t="shared" si="22"/>
        <v>-0.5</v>
      </c>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row>
    <row r="71" spans="1:59" s="24" customFormat="1" x14ac:dyDescent="0.2">
      <c r="A71" s="1">
        <v>9</v>
      </c>
      <c r="B71" s="1">
        <f>IF(AND(MOD($I$65,4)=2,A70&gt;$I$65+1),-$B$65,$B$65)</f>
        <v>1</v>
      </c>
      <c r="C71" s="1">
        <f t="shared" si="13"/>
        <v>8</v>
      </c>
      <c r="D71" s="1">
        <f t="shared" si="10"/>
        <v>2</v>
      </c>
      <c r="E71" s="1">
        <f t="shared" si="11"/>
        <v>-0.86602540378443849</v>
      </c>
      <c r="F71" s="1">
        <f t="shared" si="12"/>
        <v>-0.50000000000000033</v>
      </c>
      <c r="G71" s="1"/>
      <c r="H71" s="1"/>
      <c r="I71" s="1">
        <v>4</v>
      </c>
      <c r="J71" s="16" t="str">
        <f t="shared" si="18"/>
        <v/>
      </c>
      <c r="K71" s="1" t="str">
        <f t="shared" si="15"/>
        <v/>
      </c>
      <c r="L71" s="1" t="str">
        <f t="shared" si="16"/>
        <v/>
      </c>
      <c r="M71" s="1" t="s">
        <v>18</v>
      </c>
      <c r="N71" s="1">
        <v>66</v>
      </c>
      <c r="O71" s="1" t="str">
        <f t="shared" si="23"/>
        <v>NA</v>
      </c>
      <c r="P71" s="1" t="e">
        <f t="shared" si="19"/>
        <v>#VALUE!</v>
      </c>
      <c r="Q71" s="1" t="e">
        <f t="shared" si="20"/>
        <v>#VALUE!</v>
      </c>
      <c r="R71" s="1">
        <f t="shared" si="21"/>
        <v>-0.86602540378443849</v>
      </c>
      <c r="S71" s="1">
        <f t="shared" si="22"/>
        <v>-0.50000000000000033</v>
      </c>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row>
    <row r="72" spans="1:59" s="24" customFormat="1" x14ac:dyDescent="0.2">
      <c r="A72" s="1">
        <v>10</v>
      </c>
      <c r="B72" s="1">
        <f t="shared" ref="B72" si="24">IF(AND(MOD($I$65,4)=2,A72&gt;$I$65+1),-$B$64,$B$64)</f>
        <v>1</v>
      </c>
      <c r="C72" s="1">
        <f t="shared" si="13"/>
        <v>9</v>
      </c>
      <c r="D72" s="1">
        <f t="shared" si="10"/>
        <v>0</v>
      </c>
      <c r="E72" s="1">
        <f t="shared" si="11"/>
        <v>6.1257422745431001E-17</v>
      </c>
      <c r="F72" s="1">
        <f t="shared" si="12"/>
        <v>1</v>
      </c>
      <c r="G72" s="1"/>
      <c r="H72" s="1"/>
      <c r="I72" s="1">
        <v>5</v>
      </c>
      <c r="J72" s="16" t="str">
        <f t="shared" si="18"/>
        <v/>
      </c>
      <c r="K72" s="1" t="str">
        <f t="shared" si="15"/>
        <v/>
      </c>
      <c r="L72" s="1" t="str">
        <f t="shared" si="16"/>
        <v/>
      </c>
      <c r="M72" s="1" t="s">
        <v>19</v>
      </c>
      <c r="N72" s="1">
        <v>67</v>
      </c>
      <c r="O72" s="1" t="str">
        <f t="shared" si="23"/>
        <v>NA</v>
      </c>
      <c r="P72" s="1" t="e">
        <f t="shared" si="19"/>
        <v>#VALUE!</v>
      </c>
      <c r="Q72" s="1" t="e">
        <f t="shared" si="20"/>
        <v>#VALUE!</v>
      </c>
      <c r="R72" s="1">
        <f t="shared" si="21"/>
        <v>-0.28867513459481281</v>
      </c>
      <c r="S72" s="1">
        <f t="shared" si="22"/>
        <v>0.49999999999999983</v>
      </c>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row>
    <row r="73" spans="1:59" s="24" customFormat="1" x14ac:dyDescent="0.2">
      <c r="A73" s="1">
        <v>11</v>
      </c>
      <c r="B73" s="1">
        <f t="shared" ref="B73" si="25">IF(AND(MOD($I$65,4)=2,A72&gt;$I$65+1),-$B$65,$B$65)</f>
        <v>1</v>
      </c>
      <c r="C73" s="1">
        <f t="shared" si="13"/>
        <v>10</v>
      </c>
      <c r="D73" s="1">
        <f t="shared" si="10"/>
        <v>1</v>
      </c>
      <c r="E73" s="1">
        <f t="shared" si="11"/>
        <v>0.86602540378443871</v>
      </c>
      <c r="F73" s="1">
        <f t="shared" si="12"/>
        <v>-0.49999999999999983</v>
      </c>
      <c r="G73" s="1"/>
      <c r="H73" s="1"/>
      <c r="I73" s="1">
        <v>6</v>
      </c>
      <c r="J73" s="16" t="str">
        <f t="shared" si="18"/>
        <v/>
      </c>
      <c r="K73" s="1" t="str">
        <f t="shared" si="15"/>
        <v/>
      </c>
      <c r="L73" s="1" t="str">
        <f t="shared" si="16"/>
        <v/>
      </c>
      <c r="M73" s="1" t="s">
        <v>20</v>
      </c>
      <c r="N73" s="1">
        <v>68</v>
      </c>
      <c r="O73" s="1" t="str">
        <f t="shared" si="23"/>
        <v>NA</v>
      </c>
      <c r="P73" s="1" t="e">
        <f t="shared" si="19"/>
        <v>#VALUE!</v>
      </c>
      <c r="Q73" s="1" t="e">
        <f t="shared" si="20"/>
        <v>#VALUE!</v>
      </c>
      <c r="R73" s="1">
        <f t="shared" si="21"/>
        <v>0.28867513459481292</v>
      </c>
      <c r="S73" s="1">
        <f t="shared" si="22"/>
        <v>0.50000000000000011</v>
      </c>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row>
    <row r="74" spans="1:59" s="24" customFormat="1" x14ac:dyDescent="0.2">
      <c r="A74" s="1">
        <v>12</v>
      </c>
      <c r="B74" s="1">
        <f t="shared" ref="B74" si="26">IF(AND(MOD($I$65,4)=2,A74&gt;$I$65+1),-$B$64,$B$64)</f>
        <v>1</v>
      </c>
      <c r="C74" s="1">
        <f t="shared" si="13"/>
        <v>11</v>
      </c>
      <c r="D74" s="1">
        <f t="shared" si="10"/>
        <v>2</v>
      </c>
      <c r="E74" s="1">
        <f t="shared" si="11"/>
        <v>-0.86602540378443849</v>
      </c>
      <c r="F74" s="1">
        <f t="shared" si="12"/>
        <v>-0.50000000000000033</v>
      </c>
      <c r="G74" s="1"/>
      <c r="H74" s="1"/>
      <c r="I74" s="1">
        <v>7</v>
      </c>
      <c r="J74" s="16" t="str">
        <f t="shared" si="18"/>
        <v/>
      </c>
      <c r="K74" s="1" t="str">
        <f t="shared" si="15"/>
        <v/>
      </c>
      <c r="L74" s="1" t="str">
        <f t="shared" si="16"/>
        <v/>
      </c>
      <c r="M74" s="1" t="s">
        <v>21</v>
      </c>
      <c r="N74" s="1">
        <v>69</v>
      </c>
      <c r="O74" s="1" t="str">
        <f t="shared" si="23"/>
        <v>NA</v>
      </c>
      <c r="P74" s="1" t="e">
        <f t="shared" si="19"/>
        <v>#VALUE!</v>
      </c>
      <c r="Q74" s="1" t="e">
        <f t="shared" si="20"/>
        <v>#VALUE!</v>
      </c>
      <c r="R74" s="1">
        <f t="shared" si="21"/>
        <v>0.86602540378443871</v>
      </c>
      <c r="S74" s="1">
        <f t="shared" si="22"/>
        <v>-0.49999999999999983</v>
      </c>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row>
    <row r="75" spans="1:59" s="24" customFormat="1" x14ac:dyDescent="0.2">
      <c r="A75" s="1">
        <v>13</v>
      </c>
      <c r="B75" s="1">
        <f t="shared" ref="B75" si="27">IF(AND(MOD($I$65,4)=2,A74&gt;$I$65+1),-$B$65,$B$65)</f>
        <v>1</v>
      </c>
      <c r="C75" s="1">
        <f t="shared" si="13"/>
        <v>12</v>
      </c>
      <c r="D75" s="1">
        <f t="shared" si="10"/>
        <v>0</v>
      </c>
      <c r="E75" s="1">
        <f t="shared" si="11"/>
        <v>6.1257422745431001E-17</v>
      </c>
      <c r="F75" s="1">
        <f t="shared" si="12"/>
        <v>1</v>
      </c>
      <c r="G75" s="1"/>
      <c r="H75" s="1"/>
      <c r="I75" s="1">
        <v>8</v>
      </c>
      <c r="J75" s="16" t="str">
        <f t="shared" si="18"/>
        <v/>
      </c>
      <c r="K75" s="1" t="str">
        <f t="shared" si="15"/>
        <v/>
      </c>
      <c r="L75" s="1" t="str">
        <f t="shared" si="16"/>
        <v/>
      </c>
      <c r="M75" s="1" t="s">
        <v>22</v>
      </c>
      <c r="N75" s="1">
        <v>70</v>
      </c>
      <c r="O75" s="1" t="str">
        <f t="shared" si="23"/>
        <v>NA</v>
      </c>
      <c r="P75" s="1" t="e">
        <f t="shared" si="19"/>
        <v>#VALUE!</v>
      </c>
      <c r="Q75" s="1" t="e">
        <f t="shared" si="20"/>
        <v>#VALUE!</v>
      </c>
      <c r="R75" s="1">
        <f t="shared" si="21"/>
        <v>-0.2886751345948127</v>
      </c>
      <c r="S75" s="1">
        <f t="shared" si="22"/>
        <v>-0.50000000000000022</v>
      </c>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row>
    <row r="76" spans="1:59" s="24" customFormat="1" x14ac:dyDescent="0.2">
      <c r="A76" s="1">
        <v>14</v>
      </c>
      <c r="B76" s="1">
        <f t="shared" ref="B76" si="28">IF(AND(MOD($I$65,4)=2,A76&gt;$I$65+1),-$B$64,$B$64)</f>
        <v>1</v>
      </c>
      <c r="C76" s="1">
        <f t="shared" si="13"/>
        <v>13</v>
      </c>
      <c r="D76" s="1">
        <f t="shared" si="10"/>
        <v>1</v>
      </c>
      <c r="E76" s="1">
        <f t="shared" si="11"/>
        <v>0.86602540378443871</v>
      </c>
      <c r="F76" s="1">
        <f t="shared" si="12"/>
        <v>-0.49999999999999983</v>
      </c>
      <c r="G76" s="1"/>
      <c r="H76" s="1"/>
      <c r="I76" s="1">
        <v>9</v>
      </c>
      <c r="J76" s="16" t="str">
        <f t="shared" si="18"/>
        <v/>
      </c>
      <c r="K76" s="1" t="str">
        <f t="shared" si="15"/>
        <v/>
      </c>
      <c r="L76" s="1" t="str">
        <f t="shared" si="16"/>
        <v/>
      </c>
      <c r="M76" s="1" t="s">
        <v>23</v>
      </c>
      <c r="N76" s="1">
        <v>71</v>
      </c>
      <c r="O76" s="1" t="str">
        <f t="shared" si="23"/>
        <v>NA</v>
      </c>
      <c r="P76" s="1" t="e">
        <f t="shared" si="19"/>
        <v>#VALUE!</v>
      </c>
      <c r="Q76" s="1" t="e">
        <f t="shared" si="20"/>
        <v>#VALUE!</v>
      </c>
      <c r="R76" s="1">
        <f t="shared" si="21"/>
        <v>-0.57735026918962573</v>
      </c>
      <c r="S76" s="1">
        <f t="shared" si="22"/>
        <v>0</v>
      </c>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row>
    <row r="77" spans="1:59" s="24" customFormat="1" x14ac:dyDescent="0.2">
      <c r="A77" s="1">
        <v>15</v>
      </c>
      <c r="B77" s="1">
        <f t="shared" ref="B77" si="29">IF(AND(MOD($I$65,4)=2,A76&gt;$I$65+1),-$B$65,$B$65)</f>
        <v>1</v>
      </c>
      <c r="C77" s="1">
        <f t="shared" si="13"/>
        <v>14</v>
      </c>
      <c r="D77" s="1">
        <f t="shared" si="10"/>
        <v>2</v>
      </c>
      <c r="E77" s="1">
        <f t="shared" si="11"/>
        <v>-0.86602540378443849</v>
      </c>
      <c r="F77" s="1">
        <f t="shared" si="12"/>
        <v>-0.50000000000000033</v>
      </c>
      <c r="G77" s="1"/>
      <c r="H77" s="1"/>
      <c r="I77" s="1">
        <v>10</v>
      </c>
      <c r="J77" s="16" t="str">
        <f t="shared" si="18"/>
        <v/>
      </c>
      <c r="K77" s="1" t="str">
        <f t="shared" si="15"/>
        <v/>
      </c>
      <c r="L77" s="1" t="str">
        <f t="shared" si="16"/>
        <v/>
      </c>
      <c r="M77" s="1" t="s">
        <v>24</v>
      </c>
      <c r="N77" s="1">
        <v>72</v>
      </c>
      <c r="O77" s="1" t="str">
        <f t="shared" si="23"/>
        <v>NA</v>
      </c>
      <c r="P77" s="1" t="e">
        <f t="shared" si="19"/>
        <v>#VALUE!</v>
      </c>
      <c r="Q77" s="1" t="e">
        <f t="shared" si="20"/>
        <v>#VALUE!</v>
      </c>
      <c r="R77" s="1">
        <f t="shared" si="21"/>
        <v>6.1257422745431001E-17</v>
      </c>
      <c r="S77" s="1">
        <f t="shared" si="22"/>
        <v>1</v>
      </c>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row>
    <row r="78" spans="1:59" s="24" customFormat="1" x14ac:dyDescent="0.2">
      <c r="A78" s="1">
        <v>16</v>
      </c>
      <c r="B78" s="1">
        <f t="shared" ref="B78" si="30">IF(AND(MOD($I$65,4)=2,A78&gt;$I$65+1),-$B$64,$B$64)</f>
        <v>1</v>
      </c>
      <c r="C78" s="1">
        <f t="shared" si="13"/>
        <v>15</v>
      </c>
      <c r="D78" s="1">
        <f t="shared" si="10"/>
        <v>0</v>
      </c>
      <c r="E78" s="1">
        <f t="shared" si="11"/>
        <v>6.1257422745431001E-17</v>
      </c>
      <c r="F78" s="1">
        <f t="shared" si="12"/>
        <v>1</v>
      </c>
      <c r="G78" s="1"/>
      <c r="H78" s="1"/>
      <c r="I78" s="1">
        <v>11</v>
      </c>
      <c r="J78" s="16" t="str">
        <f t="shared" si="18"/>
        <v/>
      </c>
      <c r="K78" s="1" t="str">
        <f t="shared" si="15"/>
        <v/>
      </c>
      <c r="L78" s="1" t="str">
        <f t="shared" si="16"/>
        <v/>
      </c>
      <c r="M78" s="1" t="s">
        <v>14</v>
      </c>
      <c r="N78" s="1">
        <v>73</v>
      </c>
      <c r="O78" s="1" t="str">
        <f t="shared" si="23"/>
        <v>NA</v>
      </c>
      <c r="P78" s="1" t="e">
        <f t="shared" si="19"/>
        <v>#VALUE!</v>
      </c>
      <c r="Q78" s="1" t="e">
        <f t="shared" si="20"/>
        <v>#VALUE!</v>
      </c>
      <c r="R78" s="1">
        <f t="shared" si="21"/>
        <v>0.57735026918962573</v>
      </c>
      <c r="S78" s="1">
        <f t="shared" si="22"/>
        <v>0</v>
      </c>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s="24" customFormat="1" x14ac:dyDescent="0.2">
      <c r="A79" s="1">
        <v>17</v>
      </c>
      <c r="B79" s="1">
        <f t="shared" ref="B79" si="31">IF(AND(MOD($I$65,4)=2,A78&gt;$I$65+1),-$B$65,$B$65)</f>
        <v>1</v>
      </c>
      <c r="C79" s="1">
        <f t="shared" si="13"/>
        <v>16</v>
      </c>
      <c r="D79" s="1">
        <f t="shared" si="10"/>
        <v>1</v>
      </c>
      <c r="E79" s="1">
        <f t="shared" si="11"/>
        <v>0.86602540378443871</v>
      </c>
      <c r="F79" s="1">
        <f t="shared" si="12"/>
        <v>-0.49999999999999983</v>
      </c>
      <c r="G79" s="1"/>
      <c r="H79" s="1"/>
      <c r="I79" s="1">
        <v>12</v>
      </c>
      <c r="J79" s="16" t="str">
        <f t="shared" si="18"/>
        <v/>
      </c>
      <c r="K79" s="1" t="str">
        <f t="shared" si="15"/>
        <v/>
      </c>
      <c r="L79" s="1" t="str">
        <f t="shared" si="16"/>
        <v/>
      </c>
      <c r="M79" s="1" t="s">
        <v>25</v>
      </c>
      <c r="N79" s="1">
        <v>74</v>
      </c>
      <c r="O79" s="1" t="str">
        <f t="shared" si="23"/>
        <v>NA</v>
      </c>
      <c r="P79" s="1" t="e">
        <f t="shared" si="19"/>
        <v>#VALUE!</v>
      </c>
      <c r="Q79" s="1" t="e">
        <f t="shared" si="20"/>
        <v>#VALUE!</v>
      </c>
      <c r="R79" s="1">
        <f t="shared" si="21"/>
        <v>0.28867513459481303</v>
      </c>
      <c r="S79" s="1">
        <f t="shared" si="22"/>
        <v>-0.5</v>
      </c>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row>
    <row r="80" spans="1:59" s="24" customFormat="1" x14ac:dyDescent="0.2">
      <c r="A80" s="1">
        <v>18</v>
      </c>
      <c r="B80" s="1">
        <f t="shared" ref="B80" si="32">IF(AND(MOD($I$65,4)=2,A80&gt;$I$65+1),-$B$64,$B$64)</f>
        <v>1</v>
      </c>
      <c r="C80" s="1">
        <f t="shared" si="13"/>
        <v>17</v>
      </c>
      <c r="D80" s="1">
        <f t="shared" si="10"/>
        <v>2</v>
      </c>
      <c r="E80" s="1">
        <f t="shared" si="11"/>
        <v>-0.86602540378443849</v>
      </c>
      <c r="F80" s="1">
        <f t="shared" si="12"/>
        <v>-0.50000000000000033</v>
      </c>
      <c r="G80" s="1"/>
      <c r="H80" s="1"/>
      <c r="I80" s="1">
        <v>13</v>
      </c>
      <c r="J80" s="16" t="str">
        <f t="shared" si="18"/>
        <v/>
      </c>
      <c r="K80" s="1" t="str">
        <f t="shared" si="15"/>
        <v/>
      </c>
      <c r="L80" s="1" t="str">
        <f t="shared" si="16"/>
        <v/>
      </c>
      <c r="M80" s="1" t="s">
        <v>14</v>
      </c>
      <c r="N80" s="1">
        <v>75</v>
      </c>
      <c r="O80" s="1" t="str">
        <f t="shared" si="23"/>
        <v>NA</v>
      </c>
      <c r="P80" s="1" t="e">
        <f t="shared" si="19"/>
        <v>#VALUE!</v>
      </c>
      <c r="Q80" s="1" t="e">
        <f t="shared" si="20"/>
        <v>#VALUE!</v>
      </c>
      <c r="R80" s="1">
        <f t="shared" si="21"/>
        <v>-0.86602540378443849</v>
      </c>
      <c r="S80" s="1">
        <f t="shared" si="22"/>
        <v>-0.50000000000000033</v>
      </c>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s="24" customFormat="1" x14ac:dyDescent="0.2">
      <c r="A81" s="1">
        <v>19</v>
      </c>
      <c r="B81" s="1">
        <f t="shared" ref="B81" si="33">IF(AND(MOD($I$65,4)=2,A80&gt;$I$65+1),-$B$65,$B$65)</f>
        <v>1</v>
      </c>
      <c r="C81" s="1">
        <f t="shared" si="13"/>
        <v>18</v>
      </c>
      <c r="D81" s="1">
        <f t="shared" si="10"/>
        <v>0</v>
      </c>
      <c r="E81" s="1">
        <f t="shared" si="11"/>
        <v>6.1257422745431001E-17</v>
      </c>
      <c r="F81" s="1">
        <f t="shared" si="12"/>
        <v>1</v>
      </c>
      <c r="G81" s="1"/>
      <c r="H81" s="1"/>
      <c r="I81" s="1">
        <v>14</v>
      </c>
      <c r="J81" s="16" t="str">
        <f t="shared" si="18"/>
        <v/>
      </c>
      <c r="K81" s="1" t="str">
        <f t="shared" si="15"/>
        <v/>
      </c>
      <c r="L81" s="1" t="str">
        <f t="shared" si="16"/>
        <v/>
      </c>
      <c r="M81" s="1" t="s">
        <v>14</v>
      </c>
      <c r="N81" s="1">
        <v>76</v>
      </c>
      <c r="O81" s="1" t="str">
        <f t="shared" si="23"/>
        <v>NA</v>
      </c>
      <c r="P81" s="1" t="e">
        <f t="shared" si="19"/>
        <v>#VALUE!</v>
      </c>
      <c r="Q81" s="1" t="e">
        <f t="shared" si="20"/>
        <v>#VALUE!</v>
      </c>
      <c r="R81" s="1">
        <f t="shared" si="21"/>
        <v>-0.28867513459481281</v>
      </c>
      <c r="S81" s="1">
        <f t="shared" si="22"/>
        <v>0.49999999999999983</v>
      </c>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s="24" customFormat="1" x14ac:dyDescent="0.2">
      <c r="A82" s="1">
        <v>20</v>
      </c>
      <c r="B82" s="1">
        <f t="shared" ref="B82" si="34">IF(AND(MOD($I$65,4)=2,A82&gt;$I$65+1),-$B$64,$B$64)</f>
        <v>1</v>
      </c>
      <c r="C82" s="1">
        <f t="shared" si="13"/>
        <v>19</v>
      </c>
      <c r="D82" s="1">
        <f t="shared" si="10"/>
        <v>1</v>
      </c>
      <c r="E82" s="1">
        <f t="shared" si="11"/>
        <v>0.86602540378443871</v>
      </c>
      <c r="F82" s="1">
        <f t="shared" si="12"/>
        <v>-0.49999999999999983</v>
      </c>
      <c r="G82" s="1"/>
      <c r="H82" s="1"/>
      <c r="I82" s="1">
        <v>15</v>
      </c>
      <c r="J82" s="16" t="str">
        <f t="shared" si="18"/>
        <v/>
      </c>
      <c r="K82" s="1" t="str">
        <f t="shared" si="15"/>
        <v/>
      </c>
      <c r="L82" s="1" t="str">
        <f t="shared" si="16"/>
        <v/>
      </c>
      <c r="M82" s="1" t="s">
        <v>14</v>
      </c>
      <c r="N82" s="1">
        <v>77</v>
      </c>
      <c r="O82" s="1" t="str">
        <f t="shared" si="23"/>
        <v>NA</v>
      </c>
      <c r="P82" s="1" t="e">
        <f t="shared" si="19"/>
        <v>#VALUE!</v>
      </c>
      <c r="Q82" s="1" t="e">
        <f t="shared" si="20"/>
        <v>#VALUE!</v>
      </c>
      <c r="R82" s="1">
        <f t="shared" si="21"/>
        <v>0.28867513459481292</v>
      </c>
      <c r="S82" s="1">
        <f t="shared" si="22"/>
        <v>0.50000000000000011</v>
      </c>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row>
    <row r="83" spans="1:59" s="24" customFormat="1" x14ac:dyDescent="0.2">
      <c r="A83" s="1">
        <v>21</v>
      </c>
      <c r="B83" s="1">
        <f t="shared" ref="B83" si="35">IF(AND(MOD($I$65,4)=2,A82&gt;$I$65+1),-$B$65,$B$65)</f>
        <v>1</v>
      </c>
      <c r="C83" s="1">
        <f t="shared" si="13"/>
        <v>20</v>
      </c>
      <c r="D83" s="1">
        <f t="shared" si="10"/>
        <v>2</v>
      </c>
      <c r="E83" s="1">
        <f t="shared" si="11"/>
        <v>-0.86602540378443849</v>
      </c>
      <c r="F83" s="1">
        <f t="shared" si="12"/>
        <v>-0.50000000000000033</v>
      </c>
      <c r="G83" s="1"/>
      <c r="H83" s="1"/>
      <c r="I83" s="1">
        <v>16</v>
      </c>
      <c r="J83" s="16" t="str">
        <f>IF(J82&lt;$I$65-1,J82+1,"")</f>
        <v/>
      </c>
      <c r="K83" s="1" t="str">
        <f t="shared" si="15"/>
        <v/>
      </c>
      <c r="L83" s="1" t="str">
        <f t="shared" si="16"/>
        <v/>
      </c>
      <c r="M83" s="1" t="s">
        <v>14</v>
      </c>
      <c r="N83" s="1">
        <v>78</v>
      </c>
      <c r="O83" s="1" t="str">
        <f t="shared" si="23"/>
        <v>NA</v>
      </c>
      <c r="P83" s="1" t="e">
        <f t="shared" si="19"/>
        <v>#VALUE!</v>
      </c>
      <c r="Q83" s="1" t="e">
        <f t="shared" si="20"/>
        <v>#VALUE!</v>
      </c>
      <c r="R83" s="1">
        <f t="shared" si="21"/>
        <v>0.86602540378443871</v>
      </c>
      <c r="S83" s="1">
        <f t="shared" si="22"/>
        <v>-0.49999999999999983</v>
      </c>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row>
    <row r="84" spans="1:59" s="24" customFormat="1" x14ac:dyDescent="0.2">
      <c r="A84" s="1">
        <v>22</v>
      </c>
      <c r="B84" s="1">
        <f t="shared" ref="B84" si="36">IF(AND(MOD($I$65,4)=2,A84&gt;$I$65+1),-$B$64,$B$64)</f>
        <v>1</v>
      </c>
      <c r="C84" s="1">
        <f t="shared" si="13"/>
        <v>21</v>
      </c>
      <c r="D84" s="1">
        <f t="shared" si="10"/>
        <v>0</v>
      </c>
      <c r="E84" s="1">
        <f t="shared" si="11"/>
        <v>6.1257422745431001E-17</v>
      </c>
      <c r="F84" s="1">
        <f t="shared" si="12"/>
        <v>1</v>
      </c>
      <c r="G84" s="1"/>
      <c r="H84" s="1"/>
      <c r="I84" s="1">
        <v>17</v>
      </c>
      <c r="J84" s="16" t="str">
        <f t="shared" si="18"/>
        <v/>
      </c>
      <c r="K84" s="1" t="str">
        <f t="shared" si="15"/>
        <v/>
      </c>
      <c r="L84" s="1" t="str">
        <f t="shared" si="16"/>
        <v/>
      </c>
      <c r="M84" s="1" t="s">
        <v>14</v>
      </c>
      <c r="N84" s="1">
        <v>79</v>
      </c>
      <c r="O84" s="1" t="str">
        <f t="shared" si="23"/>
        <v>NA</v>
      </c>
      <c r="P84" s="1" t="e">
        <f t="shared" si="19"/>
        <v>#VALUE!</v>
      </c>
      <c r="Q84" s="1" t="e">
        <f t="shared" si="20"/>
        <v>#VALUE!</v>
      </c>
      <c r="R84" s="1">
        <f t="shared" si="21"/>
        <v>-0.2886751345948127</v>
      </c>
      <c r="S84" s="1">
        <f t="shared" si="22"/>
        <v>-0.50000000000000022</v>
      </c>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row>
    <row r="85" spans="1:59" s="24" customFormat="1" x14ac:dyDescent="0.2">
      <c r="A85" s="1">
        <v>23</v>
      </c>
      <c r="B85" s="1">
        <f t="shared" ref="B85" si="37">IF(AND(MOD($I$65,4)=2,A84&gt;$I$65+1),-$B$65,$B$65)</f>
        <v>1</v>
      </c>
      <c r="C85" s="1">
        <f t="shared" si="13"/>
        <v>22</v>
      </c>
      <c r="D85" s="1">
        <f t="shared" si="10"/>
        <v>1</v>
      </c>
      <c r="E85" s="1">
        <f t="shared" si="11"/>
        <v>0.86602540378443871</v>
      </c>
      <c r="F85" s="1">
        <f t="shared" si="12"/>
        <v>-0.49999999999999983</v>
      </c>
      <c r="G85" s="1"/>
      <c r="H85" s="1"/>
      <c r="I85" s="1">
        <v>18</v>
      </c>
      <c r="J85" s="16" t="str">
        <f t="shared" si="18"/>
        <v/>
      </c>
      <c r="K85" s="1" t="str">
        <f t="shared" si="15"/>
        <v/>
      </c>
      <c r="L85" s="1" t="str">
        <f t="shared" si="16"/>
        <v/>
      </c>
      <c r="M85" s="1" t="s">
        <v>14</v>
      </c>
      <c r="N85" s="1">
        <v>80</v>
      </c>
      <c r="O85" s="1" t="str">
        <f t="shared" si="23"/>
        <v>NA</v>
      </c>
      <c r="P85" s="1" t="e">
        <f t="shared" si="19"/>
        <v>#VALUE!</v>
      </c>
      <c r="Q85" s="1" t="e">
        <f t="shared" si="20"/>
        <v>#VALUE!</v>
      </c>
      <c r="R85" s="1">
        <f t="shared" si="21"/>
        <v>-0.57735026918962573</v>
      </c>
      <c r="S85" s="1">
        <f t="shared" si="22"/>
        <v>0</v>
      </c>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row>
    <row r="86" spans="1:59" s="24" customFormat="1" x14ac:dyDescent="0.2">
      <c r="A86" s="1">
        <v>24</v>
      </c>
      <c r="B86" s="1">
        <f t="shared" ref="B86" si="38">IF(AND(MOD($I$65,4)=2,A86&gt;$I$65+1),-$B$64,$B$64)</f>
        <v>1</v>
      </c>
      <c r="C86" s="1">
        <f t="shared" si="13"/>
        <v>23</v>
      </c>
      <c r="D86" s="1">
        <f t="shared" si="10"/>
        <v>2</v>
      </c>
      <c r="E86" s="1">
        <f t="shared" si="11"/>
        <v>-0.86602540378443849</v>
      </c>
      <c r="F86" s="1">
        <f t="shared" si="12"/>
        <v>-0.50000000000000033</v>
      </c>
      <c r="G86" s="1"/>
      <c r="H86" s="1"/>
      <c r="I86" s="1">
        <v>19</v>
      </c>
      <c r="J86" s="16" t="str">
        <f t="shared" si="18"/>
        <v/>
      </c>
      <c r="K86" s="1" t="str">
        <f t="shared" si="15"/>
        <v/>
      </c>
      <c r="L86" s="1" t="str">
        <f t="shared" si="16"/>
        <v/>
      </c>
      <c r="M86" s="1" t="s">
        <v>14</v>
      </c>
      <c r="N86" s="1">
        <v>81</v>
      </c>
      <c r="O86" s="1" t="str">
        <f t="shared" si="23"/>
        <v>NA</v>
      </c>
      <c r="P86" s="1" t="e">
        <f t="shared" si="19"/>
        <v>#VALUE!</v>
      </c>
      <c r="Q86" s="1" t="e">
        <f t="shared" si="20"/>
        <v>#VALUE!</v>
      </c>
      <c r="R86" s="1">
        <f t="shared" si="21"/>
        <v>6.1257422745431001E-17</v>
      </c>
      <c r="S86" s="1">
        <f t="shared" si="22"/>
        <v>1</v>
      </c>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row>
    <row r="87" spans="1:59" s="24" customFormat="1" x14ac:dyDescent="0.2">
      <c r="A87" s="1">
        <v>25</v>
      </c>
      <c r="B87" s="1">
        <f t="shared" ref="B87" si="39">IF(AND(MOD($I$65,4)=2,A86&gt;$I$65+1),-$B$65,$B$65)</f>
        <v>1</v>
      </c>
      <c r="C87" s="1">
        <f t="shared" si="13"/>
        <v>24</v>
      </c>
      <c r="D87" s="1">
        <f t="shared" si="10"/>
        <v>0</v>
      </c>
      <c r="E87" s="1">
        <f t="shared" si="11"/>
        <v>6.1257422745431001E-17</v>
      </c>
      <c r="F87" s="1">
        <f t="shared" si="12"/>
        <v>1</v>
      </c>
      <c r="G87" s="1"/>
      <c r="H87" s="1"/>
      <c r="I87" s="1">
        <v>20</v>
      </c>
      <c r="J87" s="16" t="str">
        <f t="shared" si="18"/>
        <v/>
      </c>
      <c r="K87" s="1" t="str">
        <f t="shared" si="15"/>
        <v/>
      </c>
      <c r="L87" s="1" t="str">
        <f t="shared" si="16"/>
        <v/>
      </c>
      <c r="M87" s="1" t="s">
        <v>14</v>
      </c>
      <c r="N87" s="1">
        <v>82</v>
      </c>
      <c r="O87" s="1" t="str">
        <f t="shared" si="23"/>
        <v>NA</v>
      </c>
      <c r="P87" s="1" t="e">
        <f t="shared" si="19"/>
        <v>#VALUE!</v>
      </c>
      <c r="Q87" s="1" t="e">
        <f t="shared" si="20"/>
        <v>#VALUE!</v>
      </c>
      <c r="R87" s="1">
        <f t="shared" si="21"/>
        <v>0.57735026918962573</v>
      </c>
      <c r="S87" s="1">
        <f t="shared" si="22"/>
        <v>0</v>
      </c>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row>
    <row r="88" spans="1:59" s="24" customFormat="1" x14ac:dyDescent="0.2">
      <c r="A88" s="1">
        <v>26</v>
      </c>
      <c r="B88" s="1">
        <f t="shared" ref="B88" si="40">IF(AND(MOD($I$65,4)=2,A88&gt;$I$65+1),-$B$64,$B$64)</f>
        <v>1</v>
      </c>
      <c r="C88" s="1">
        <f t="shared" si="13"/>
        <v>25</v>
      </c>
      <c r="D88" s="1">
        <f t="shared" si="10"/>
        <v>1</v>
      </c>
      <c r="E88" s="1">
        <f t="shared" si="11"/>
        <v>0.86602540378443871</v>
      </c>
      <c r="F88" s="1">
        <f t="shared" si="12"/>
        <v>-0.49999999999999983</v>
      </c>
      <c r="G88" s="1"/>
      <c r="H88" s="1"/>
      <c r="I88" s="1">
        <v>21</v>
      </c>
      <c r="J88" s="16" t="str">
        <f t="shared" si="18"/>
        <v/>
      </c>
      <c r="K88" s="1" t="str">
        <f t="shared" si="15"/>
        <v/>
      </c>
      <c r="L88" s="1" t="str">
        <f t="shared" si="16"/>
        <v/>
      </c>
      <c r="M88" s="1" t="s">
        <v>14</v>
      </c>
      <c r="N88" s="1">
        <v>83</v>
      </c>
      <c r="O88" s="1" t="str">
        <f t="shared" si="23"/>
        <v>NA</v>
      </c>
      <c r="P88" s="1" t="e">
        <f t="shared" si="19"/>
        <v>#VALUE!</v>
      </c>
      <c r="Q88" s="1" t="e">
        <f t="shared" si="20"/>
        <v>#VALUE!</v>
      </c>
      <c r="R88" s="1">
        <f t="shared" si="21"/>
        <v>0.28867513459481303</v>
      </c>
      <c r="S88" s="1">
        <f t="shared" si="22"/>
        <v>-0.5</v>
      </c>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s="24" customFormat="1" x14ac:dyDescent="0.2">
      <c r="A89" s="1">
        <v>27</v>
      </c>
      <c r="B89" s="1">
        <f t="shared" ref="B89" si="41">IF(AND(MOD($I$65,4)=2,A88&gt;$I$65+1),-$B$65,$B$65)</f>
        <v>1</v>
      </c>
      <c r="C89" s="1">
        <f t="shared" si="13"/>
        <v>26</v>
      </c>
      <c r="D89" s="1">
        <f t="shared" si="10"/>
        <v>2</v>
      </c>
      <c r="E89" s="1">
        <f t="shared" si="11"/>
        <v>-0.86602540378443849</v>
      </c>
      <c r="F89" s="1">
        <f t="shared" si="12"/>
        <v>-0.50000000000000033</v>
      </c>
      <c r="G89" s="1"/>
      <c r="H89" s="1"/>
      <c r="I89" s="1">
        <v>22</v>
      </c>
      <c r="J89" s="16" t="str">
        <f t="shared" si="18"/>
        <v/>
      </c>
      <c r="K89" s="1" t="str">
        <f t="shared" si="15"/>
        <v/>
      </c>
      <c r="L89" s="1" t="str">
        <f t="shared" si="16"/>
        <v/>
      </c>
      <c r="M89" s="1" t="s">
        <v>14</v>
      </c>
      <c r="N89" s="1">
        <v>84</v>
      </c>
      <c r="O89" s="1" t="str">
        <f t="shared" si="23"/>
        <v>NA</v>
      </c>
      <c r="P89" s="1" t="e">
        <f t="shared" si="19"/>
        <v>#VALUE!</v>
      </c>
      <c r="Q89" s="1" t="e">
        <f t="shared" si="20"/>
        <v>#VALUE!</v>
      </c>
      <c r="R89" s="1">
        <f t="shared" si="21"/>
        <v>-0.86602540378443849</v>
      </c>
      <c r="S89" s="1">
        <f t="shared" si="22"/>
        <v>-0.50000000000000033</v>
      </c>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s="24" customFormat="1" x14ac:dyDescent="0.2">
      <c r="A90" s="1">
        <v>28</v>
      </c>
      <c r="B90" s="1">
        <f t="shared" ref="B90" si="42">IF(AND(MOD($I$65,4)=2,A90&gt;$I$65+1),-$B$64,$B$64)</f>
        <v>1</v>
      </c>
      <c r="C90" s="1">
        <f t="shared" si="13"/>
        <v>27</v>
      </c>
      <c r="D90" s="1">
        <f t="shared" si="10"/>
        <v>0</v>
      </c>
      <c r="E90" s="1">
        <f t="shared" si="11"/>
        <v>6.1257422745431001E-17</v>
      </c>
      <c r="F90" s="1">
        <f t="shared" si="12"/>
        <v>1</v>
      </c>
      <c r="G90" s="1"/>
      <c r="H90" s="1"/>
      <c r="I90" s="1">
        <v>23</v>
      </c>
      <c r="J90" s="16" t="str">
        <f t="shared" si="18"/>
        <v/>
      </c>
      <c r="K90" s="1" t="str">
        <f t="shared" si="15"/>
        <v/>
      </c>
      <c r="L90" s="1" t="str">
        <f t="shared" si="16"/>
        <v/>
      </c>
      <c r="M90" s="1" t="s">
        <v>14</v>
      </c>
      <c r="N90" s="1">
        <v>85</v>
      </c>
      <c r="O90" s="1" t="str">
        <f t="shared" si="23"/>
        <v>NA</v>
      </c>
      <c r="P90" s="1" t="e">
        <f t="shared" si="19"/>
        <v>#VALUE!</v>
      </c>
      <c r="Q90" s="1" t="e">
        <f t="shared" si="20"/>
        <v>#VALUE!</v>
      </c>
      <c r="R90" s="1">
        <f t="shared" si="21"/>
        <v>-0.28867513459481281</v>
      </c>
      <c r="S90" s="1">
        <f t="shared" si="22"/>
        <v>0.49999999999999983</v>
      </c>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row>
    <row r="91" spans="1:59" s="24" customFormat="1" x14ac:dyDescent="0.2">
      <c r="A91" s="1">
        <v>29</v>
      </c>
      <c r="B91" s="1">
        <f t="shared" ref="B91" si="43">IF(AND(MOD($I$65,4)=2,A90&gt;$I$65+1),-$B$65,$B$65)</f>
        <v>1</v>
      </c>
      <c r="C91" s="1">
        <f t="shared" si="13"/>
        <v>28</v>
      </c>
      <c r="D91" s="1">
        <f t="shared" si="10"/>
        <v>1</v>
      </c>
      <c r="E91" s="1">
        <f t="shared" si="11"/>
        <v>0.86602540378443871</v>
      </c>
      <c r="F91" s="1">
        <f t="shared" si="12"/>
        <v>-0.49999999999999983</v>
      </c>
      <c r="G91" s="1"/>
      <c r="H91" s="1"/>
      <c r="I91" s="1">
        <v>24</v>
      </c>
      <c r="J91" s="16" t="str">
        <f t="shared" si="18"/>
        <v/>
      </c>
      <c r="K91" s="1" t="str">
        <f t="shared" si="15"/>
        <v/>
      </c>
      <c r="L91" s="1" t="str">
        <f t="shared" si="16"/>
        <v/>
      </c>
      <c r="M91" s="1" t="s">
        <v>14</v>
      </c>
      <c r="N91" s="1">
        <v>86</v>
      </c>
      <c r="O91" s="1" t="str">
        <f t="shared" si="23"/>
        <v>NA</v>
      </c>
      <c r="P91" s="1" t="e">
        <f t="shared" si="19"/>
        <v>#VALUE!</v>
      </c>
      <c r="Q91" s="1" t="e">
        <f t="shared" si="20"/>
        <v>#VALUE!</v>
      </c>
      <c r="R91" s="1">
        <f t="shared" si="21"/>
        <v>0.28867513459481292</v>
      </c>
      <c r="S91" s="1">
        <f t="shared" si="22"/>
        <v>0.50000000000000011</v>
      </c>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row>
    <row r="92" spans="1:59" s="24" customFormat="1" x14ac:dyDescent="0.2">
      <c r="A92" s="1">
        <v>30</v>
      </c>
      <c r="B92" s="1">
        <f t="shared" ref="B92" si="44">IF(AND(MOD($I$65,4)=2,A92&gt;$I$65+1),-$B$64,$B$64)</f>
        <v>1</v>
      </c>
      <c r="C92" s="1">
        <f t="shared" si="13"/>
        <v>29</v>
      </c>
      <c r="D92" s="1">
        <f t="shared" si="10"/>
        <v>2</v>
      </c>
      <c r="E92" s="1">
        <f t="shared" si="11"/>
        <v>-0.86602540378443849</v>
      </c>
      <c r="F92" s="1">
        <f t="shared" si="12"/>
        <v>-0.50000000000000033</v>
      </c>
      <c r="G92" s="1"/>
      <c r="H92" s="1"/>
      <c r="I92" s="1">
        <v>25</v>
      </c>
      <c r="J92" s="16" t="str">
        <f t="shared" si="18"/>
        <v/>
      </c>
      <c r="K92" s="1" t="str">
        <f t="shared" si="15"/>
        <v/>
      </c>
      <c r="L92" s="1" t="str">
        <f t="shared" si="16"/>
        <v/>
      </c>
      <c r="M92" s="1" t="s">
        <v>14</v>
      </c>
      <c r="N92" s="1">
        <v>87</v>
      </c>
      <c r="O92" s="1" t="str">
        <f t="shared" si="23"/>
        <v>NA</v>
      </c>
      <c r="P92" s="1" t="e">
        <f t="shared" si="19"/>
        <v>#VALUE!</v>
      </c>
      <c r="Q92" s="1" t="e">
        <f t="shared" si="20"/>
        <v>#VALUE!</v>
      </c>
      <c r="R92" s="1">
        <f t="shared" si="21"/>
        <v>0.86602540378443871</v>
      </c>
      <c r="S92" s="1">
        <f t="shared" si="22"/>
        <v>-0.49999999999999983</v>
      </c>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s="24" customFormat="1" x14ac:dyDescent="0.2">
      <c r="A93" s="1">
        <v>31</v>
      </c>
      <c r="B93" s="1">
        <f t="shared" ref="B93" si="45">IF(AND(MOD($I$65,4)=2,A92&gt;$I$65+1),-$B$65,$B$65)</f>
        <v>1</v>
      </c>
      <c r="C93" s="1">
        <f t="shared" si="13"/>
        <v>30</v>
      </c>
      <c r="D93" s="1">
        <f t="shared" si="10"/>
        <v>0</v>
      </c>
      <c r="E93" s="1">
        <f t="shared" si="11"/>
        <v>6.1257422745431001E-17</v>
      </c>
      <c r="F93" s="1">
        <f t="shared" si="12"/>
        <v>1</v>
      </c>
      <c r="G93" s="1"/>
      <c r="H93" s="1"/>
      <c r="I93" s="1">
        <v>26</v>
      </c>
      <c r="J93" s="16" t="str">
        <f t="shared" si="18"/>
        <v/>
      </c>
      <c r="K93" s="1" t="str">
        <f t="shared" si="15"/>
        <v/>
      </c>
      <c r="L93" s="1" t="str">
        <f t="shared" si="16"/>
        <v/>
      </c>
      <c r="M93" s="1" t="s">
        <v>14</v>
      </c>
      <c r="N93" s="1">
        <v>88</v>
      </c>
      <c r="O93" s="1" t="str">
        <f t="shared" si="23"/>
        <v>NA</v>
      </c>
      <c r="P93" s="1" t="e">
        <f t="shared" si="19"/>
        <v>#VALUE!</v>
      </c>
      <c r="Q93" s="1" t="e">
        <f t="shared" si="20"/>
        <v>#VALUE!</v>
      </c>
      <c r="R93" s="1">
        <f t="shared" si="21"/>
        <v>-0.2886751345948127</v>
      </c>
      <c r="S93" s="1">
        <f t="shared" si="22"/>
        <v>-0.50000000000000022</v>
      </c>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row>
    <row r="94" spans="1:59" s="24" customFormat="1" x14ac:dyDescent="0.2">
      <c r="A94" s="1">
        <v>32</v>
      </c>
      <c r="B94" s="1">
        <f t="shared" ref="B94" si="46">IF(AND(MOD($I$65,4)=2,A94&gt;$I$65+1),-$B$64,$B$64)</f>
        <v>1</v>
      </c>
      <c r="C94" s="1">
        <f t="shared" si="13"/>
        <v>31</v>
      </c>
      <c r="D94" s="1">
        <f t="shared" si="10"/>
        <v>1</v>
      </c>
      <c r="E94" s="1">
        <f t="shared" si="11"/>
        <v>0.86602540378443871</v>
      </c>
      <c r="F94" s="1">
        <f t="shared" si="12"/>
        <v>-0.49999999999999983</v>
      </c>
      <c r="G94" s="1"/>
      <c r="H94" s="1"/>
      <c r="I94" s="1">
        <v>27</v>
      </c>
      <c r="J94" s="16" t="str">
        <f t="shared" si="18"/>
        <v/>
      </c>
      <c r="K94" s="1" t="str">
        <f t="shared" si="15"/>
        <v/>
      </c>
      <c r="L94" s="1" t="str">
        <f t="shared" si="16"/>
        <v/>
      </c>
      <c r="M94" s="1" t="s">
        <v>14</v>
      </c>
      <c r="N94" s="1">
        <v>89</v>
      </c>
      <c r="O94" s="1" t="str">
        <f t="shared" si="23"/>
        <v>NA</v>
      </c>
      <c r="P94" s="1" t="e">
        <f t="shared" si="19"/>
        <v>#VALUE!</v>
      </c>
      <c r="Q94" s="1" t="e">
        <f t="shared" si="20"/>
        <v>#VALUE!</v>
      </c>
      <c r="R94" s="1">
        <f t="shared" si="21"/>
        <v>-0.57735026918962573</v>
      </c>
      <c r="S94" s="1">
        <f t="shared" si="22"/>
        <v>0</v>
      </c>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row>
    <row r="95" spans="1:59" s="24" customFormat="1" x14ac:dyDescent="0.2">
      <c r="A95" s="1">
        <v>33</v>
      </c>
      <c r="B95" s="1">
        <f t="shared" ref="B95" si="47">IF(AND(MOD($I$65,4)=2,A94&gt;$I$65+1),-$B$65,$B$65)</f>
        <v>1</v>
      </c>
      <c r="C95" s="1">
        <f t="shared" si="13"/>
        <v>32</v>
      </c>
      <c r="D95" s="1">
        <f t="shared" si="10"/>
        <v>2</v>
      </c>
      <c r="E95" s="1">
        <f t="shared" si="11"/>
        <v>-0.86602540378443849</v>
      </c>
      <c r="F95" s="1">
        <f t="shared" si="12"/>
        <v>-0.50000000000000033</v>
      </c>
      <c r="G95" s="1"/>
      <c r="H95" s="1"/>
      <c r="I95" s="1">
        <v>28</v>
      </c>
      <c r="J95" s="16" t="str">
        <f t="shared" si="18"/>
        <v/>
      </c>
      <c r="K95" s="1" t="str">
        <f t="shared" si="15"/>
        <v/>
      </c>
      <c r="L95" s="1" t="str">
        <f t="shared" si="16"/>
        <v/>
      </c>
      <c r="M95" s="1" t="s">
        <v>14</v>
      </c>
      <c r="N95" s="1">
        <v>90</v>
      </c>
      <c r="O95" s="1" t="str">
        <f t="shared" si="23"/>
        <v>NA</v>
      </c>
      <c r="P95" s="1" t="e">
        <f t="shared" si="19"/>
        <v>#VALUE!</v>
      </c>
      <c r="Q95" s="1" t="e">
        <f t="shared" si="20"/>
        <v>#VALUE!</v>
      </c>
      <c r="R95" s="1">
        <f t="shared" si="21"/>
        <v>6.1257422745431001E-17</v>
      </c>
      <c r="S95" s="1">
        <f t="shared" si="22"/>
        <v>1</v>
      </c>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row>
    <row r="96" spans="1:59" s="24" customFormat="1" x14ac:dyDescent="0.2">
      <c r="A96" s="1">
        <v>34</v>
      </c>
      <c r="B96" s="1">
        <f t="shared" ref="B96" si="48">IF(AND(MOD($I$65,4)=2,A96&gt;$I$65+1),-$B$64,$B$64)</f>
        <v>1</v>
      </c>
      <c r="C96" s="1">
        <f t="shared" si="13"/>
        <v>33</v>
      </c>
      <c r="D96" s="1">
        <f t="shared" si="10"/>
        <v>0</v>
      </c>
      <c r="E96" s="1">
        <f t="shared" si="11"/>
        <v>6.1257422745431001E-17</v>
      </c>
      <c r="F96" s="1">
        <f t="shared" si="12"/>
        <v>1</v>
      </c>
      <c r="G96" s="1"/>
      <c r="H96" s="1"/>
      <c r="I96" s="1">
        <v>29</v>
      </c>
      <c r="J96" s="16" t="str">
        <f t="shared" si="18"/>
        <v/>
      </c>
      <c r="K96" s="1" t="str">
        <f t="shared" si="15"/>
        <v/>
      </c>
      <c r="L96" s="1" t="str">
        <f t="shared" si="16"/>
        <v/>
      </c>
      <c r="M96" s="1" t="s">
        <v>14</v>
      </c>
      <c r="N96" s="1">
        <v>91</v>
      </c>
      <c r="O96" s="1" t="str">
        <f t="shared" si="23"/>
        <v>NA</v>
      </c>
      <c r="P96" s="1" t="e">
        <f t="shared" si="19"/>
        <v>#VALUE!</v>
      </c>
      <c r="Q96" s="1" t="e">
        <f t="shared" si="20"/>
        <v>#VALUE!</v>
      </c>
      <c r="R96" s="1">
        <f t="shared" si="21"/>
        <v>0.57735026918962573</v>
      </c>
      <c r="S96" s="1">
        <f t="shared" si="22"/>
        <v>0</v>
      </c>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row>
    <row r="97" spans="1:59" s="24" customFormat="1" x14ac:dyDescent="0.2">
      <c r="A97" s="1">
        <v>35</v>
      </c>
      <c r="B97" s="1">
        <f t="shared" ref="B97" si="49">IF(AND(MOD($I$65,4)=2,A96&gt;$I$65+1),-$B$65,$B$65)</f>
        <v>1</v>
      </c>
      <c r="C97" s="1">
        <f t="shared" si="13"/>
        <v>34</v>
      </c>
      <c r="D97" s="1">
        <f t="shared" si="10"/>
        <v>1</v>
      </c>
      <c r="E97" s="1">
        <f t="shared" si="11"/>
        <v>0.86602540378443871</v>
      </c>
      <c r="F97" s="1">
        <f t="shared" si="12"/>
        <v>-0.49999999999999983</v>
      </c>
      <c r="G97" s="1"/>
      <c r="H97" s="1"/>
      <c r="I97" s="1">
        <v>30</v>
      </c>
      <c r="J97" s="16" t="str">
        <f t="shared" si="18"/>
        <v/>
      </c>
      <c r="K97" s="1" t="str">
        <f t="shared" si="15"/>
        <v/>
      </c>
      <c r="L97" s="1" t="str">
        <f t="shared" si="16"/>
        <v/>
      </c>
      <c r="M97" s="1" t="s">
        <v>14</v>
      </c>
      <c r="N97" s="1">
        <v>92</v>
      </c>
      <c r="O97" s="1" t="str">
        <f t="shared" si="23"/>
        <v>NA</v>
      </c>
      <c r="P97" s="1" t="e">
        <f t="shared" si="19"/>
        <v>#VALUE!</v>
      </c>
      <c r="Q97" s="1" t="e">
        <f t="shared" si="20"/>
        <v>#VALUE!</v>
      </c>
      <c r="R97" s="1">
        <f t="shared" si="21"/>
        <v>0.28867513459481303</v>
      </c>
      <c r="S97" s="1">
        <f t="shared" si="22"/>
        <v>-0.5</v>
      </c>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row>
    <row r="98" spans="1:59" s="24" customFormat="1" x14ac:dyDescent="0.2">
      <c r="A98" s="1">
        <v>36</v>
      </c>
      <c r="B98" s="1">
        <f t="shared" ref="B98" si="50">IF(AND(MOD($I$65,4)=2,A98&gt;$I$65+1),-$B$64,$B$64)</f>
        <v>1</v>
      </c>
      <c r="C98" s="1">
        <f t="shared" si="13"/>
        <v>35</v>
      </c>
      <c r="D98" s="1">
        <f t="shared" si="10"/>
        <v>2</v>
      </c>
      <c r="E98" s="1">
        <f t="shared" si="11"/>
        <v>-0.86602540378443849</v>
      </c>
      <c r="F98" s="1">
        <f t="shared" si="12"/>
        <v>-0.50000000000000033</v>
      </c>
      <c r="G98" s="1"/>
      <c r="H98" s="1"/>
      <c r="I98" s="1">
        <v>31</v>
      </c>
      <c r="J98" s="16" t="str">
        <f t="shared" si="18"/>
        <v/>
      </c>
      <c r="K98" s="1" t="str">
        <f t="shared" si="15"/>
        <v/>
      </c>
      <c r="L98" s="1" t="str">
        <f t="shared" si="16"/>
        <v/>
      </c>
      <c r="M98" s="1" t="s">
        <v>14</v>
      </c>
      <c r="N98" s="1">
        <v>93</v>
      </c>
      <c r="O98" s="1" t="str">
        <f t="shared" si="23"/>
        <v>NA</v>
      </c>
      <c r="P98" s="1" t="e">
        <f t="shared" si="19"/>
        <v>#VALUE!</v>
      </c>
      <c r="Q98" s="1" t="e">
        <f t="shared" si="20"/>
        <v>#VALUE!</v>
      </c>
      <c r="R98" s="1">
        <f t="shared" si="21"/>
        <v>-0.86602540378443849</v>
      </c>
      <c r="S98" s="1">
        <f t="shared" si="22"/>
        <v>-0.50000000000000033</v>
      </c>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row>
    <row r="99" spans="1:59" s="24" customFormat="1" x14ac:dyDescent="0.2">
      <c r="A99" s="1">
        <v>37</v>
      </c>
      <c r="B99" s="1">
        <f t="shared" ref="B99" si="51">IF(AND(MOD($I$65,4)=2,A98&gt;$I$65+1),-$B$65,$B$65)</f>
        <v>1</v>
      </c>
      <c r="C99" s="1">
        <f t="shared" si="13"/>
        <v>36</v>
      </c>
      <c r="D99" s="1">
        <f t="shared" si="10"/>
        <v>0</v>
      </c>
      <c r="E99" s="1">
        <f t="shared" si="11"/>
        <v>6.1257422745431001E-17</v>
      </c>
      <c r="F99" s="1">
        <f t="shared" si="12"/>
        <v>1</v>
      </c>
      <c r="G99" s="1"/>
      <c r="H99" s="1"/>
      <c r="I99" s="1">
        <v>32</v>
      </c>
      <c r="J99" s="16" t="str">
        <f t="shared" si="18"/>
        <v/>
      </c>
      <c r="K99" s="1" t="str">
        <f t="shared" si="15"/>
        <v/>
      </c>
      <c r="L99" s="1" t="str">
        <f t="shared" si="16"/>
        <v/>
      </c>
      <c r="M99" s="1" t="s">
        <v>14</v>
      </c>
      <c r="N99" s="1">
        <v>94</v>
      </c>
      <c r="O99" s="1" t="str">
        <f t="shared" si="23"/>
        <v>NA</v>
      </c>
      <c r="P99" s="1" t="e">
        <f t="shared" si="19"/>
        <v>#VALUE!</v>
      </c>
      <c r="Q99" s="1" t="e">
        <f t="shared" si="20"/>
        <v>#VALUE!</v>
      </c>
      <c r="R99" s="1">
        <f t="shared" si="21"/>
        <v>-0.28867513459481281</v>
      </c>
      <c r="S99" s="1">
        <f t="shared" si="22"/>
        <v>0.49999999999999983</v>
      </c>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row>
    <row r="100" spans="1:59" s="24" customFormat="1" x14ac:dyDescent="0.2">
      <c r="A100" s="1">
        <v>38</v>
      </c>
      <c r="B100" s="1">
        <f t="shared" ref="B100" si="52">IF(AND(MOD($I$65,4)=2,A100&gt;$I$65+1),-$B$64,$B$64)</f>
        <v>1</v>
      </c>
      <c r="C100" s="1">
        <f t="shared" si="13"/>
        <v>37</v>
      </c>
      <c r="D100" s="1">
        <f t="shared" si="10"/>
        <v>1</v>
      </c>
      <c r="E100" s="1">
        <f t="shared" si="11"/>
        <v>0.86602540378443871</v>
      </c>
      <c r="F100" s="1">
        <f t="shared" si="12"/>
        <v>-0.49999999999999983</v>
      </c>
      <c r="G100" s="1"/>
      <c r="H100" s="1"/>
      <c r="I100" s="1">
        <v>33</v>
      </c>
      <c r="J100" s="16" t="str">
        <f t="shared" si="18"/>
        <v/>
      </c>
      <c r="K100" s="1" t="str">
        <f t="shared" si="15"/>
        <v/>
      </c>
      <c r="L100" s="1" t="str">
        <f t="shared" si="16"/>
        <v/>
      </c>
      <c r="M100" s="1" t="s">
        <v>14</v>
      </c>
      <c r="N100" s="1">
        <v>95</v>
      </c>
      <c r="O100" s="1" t="str">
        <f t="shared" si="23"/>
        <v>NA</v>
      </c>
      <c r="P100" s="1" t="e">
        <f t="shared" si="19"/>
        <v>#VALUE!</v>
      </c>
      <c r="Q100" s="1" t="e">
        <f t="shared" si="20"/>
        <v>#VALUE!</v>
      </c>
      <c r="R100" s="1">
        <f t="shared" si="21"/>
        <v>0.28867513459481292</v>
      </c>
      <c r="S100" s="1">
        <f t="shared" si="22"/>
        <v>0.50000000000000011</v>
      </c>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s="24" customFormat="1" x14ac:dyDescent="0.2">
      <c r="A101" s="1">
        <v>39</v>
      </c>
      <c r="B101" s="1">
        <f t="shared" ref="B101" si="53">IF(AND(MOD($I$65,4)=2,A100&gt;$I$65+1),-$B$65,$B$65)</f>
        <v>1</v>
      </c>
      <c r="C101" s="1">
        <f t="shared" si="13"/>
        <v>38</v>
      </c>
      <c r="D101" s="1">
        <f t="shared" si="10"/>
        <v>2</v>
      </c>
      <c r="E101" s="1">
        <f t="shared" si="11"/>
        <v>-0.86602540378443849</v>
      </c>
      <c r="F101" s="1">
        <f t="shared" si="12"/>
        <v>-0.50000000000000033</v>
      </c>
      <c r="G101" s="1"/>
      <c r="H101" s="1"/>
      <c r="I101" s="1">
        <v>34</v>
      </c>
      <c r="J101" s="16" t="str">
        <f t="shared" si="18"/>
        <v/>
      </c>
      <c r="K101" s="1" t="str">
        <f t="shared" si="15"/>
        <v/>
      </c>
      <c r="L101" s="1" t="str">
        <f t="shared" si="16"/>
        <v/>
      </c>
      <c r="M101" s="1" t="s">
        <v>14</v>
      </c>
      <c r="N101" s="1">
        <v>96</v>
      </c>
      <c r="O101" s="1" t="str">
        <f t="shared" si="23"/>
        <v>NA</v>
      </c>
      <c r="P101" s="1" t="e">
        <f t="shared" si="19"/>
        <v>#VALUE!</v>
      </c>
      <c r="Q101" s="1" t="e">
        <f t="shared" si="20"/>
        <v>#VALUE!</v>
      </c>
      <c r="R101" s="1">
        <f t="shared" si="21"/>
        <v>0.86602540378443871</v>
      </c>
      <c r="S101" s="1">
        <f t="shared" si="22"/>
        <v>-0.49999999999999983</v>
      </c>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02" spans="1:59" s="24" customFormat="1" x14ac:dyDescent="0.2">
      <c r="A102" s="1">
        <v>40</v>
      </c>
      <c r="B102" s="1">
        <f t="shared" ref="B102" si="54">IF(AND(MOD($I$65,4)=2,A102&gt;$I$65+1),-$B$64,$B$64)</f>
        <v>1</v>
      </c>
      <c r="C102" s="1">
        <f t="shared" si="13"/>
        <v>39</v>
      </c>
      <c r="D102" s="1">
        <f t="shared" si="10"/>
        <v>0</v>
      </c>
      <c r="E102" s="1">
        <f t="shared" si="11"/>
        <v>6.1257422745431001E-17</v>
      </c>
      <c r="F102" s="1">
        <f t="shared" si="12"/>
        <v>1</v>
      </c>
      <c r="G102" s="1"/>
      <c r="H102" s="1"/>
      <c r="I102" s="1">
        <v>35</v>
      </c>
      <c r="J102" s="16" t="str">
        <f t="shared" si="18"/>
        <v/>
      </c>
      <c r="K102" s="1" t="str">
        <f t="shared" si="15"/>
        <v/>
      </c>
      <c r="L102" s="1" t="str">
        <f t="shared" si="16"/>
        <v/>
      </c>
      <c r="M102" s="1" t="s">
        <v>14</v>
      </c>
      <c r="N102" s="1">
        <v>97</v>
      </c>
      <c r="O102" s="1" t="str">
        <f t="shared" si="23"/>
        <v>NA</v>
      </c>
      <c r="P102" s="1" t="e">
        <f t="shared" si="19"/>
        <v>#VALUE!</v>
      </c>
      <c r="Q102" s="1" t="e">
        <f t="shared" si="20"/>
        <v>#VALUE!</v>
      </c>
      <c r="R102" s="1">
        <f t="shared" si="21"/>
        <v>-0.2886751345948127</v>
      </c>
      <c r="S102" s="1">
        <f t="shared" si="22"/>
        <v>-0.50000000000000022</v>
      </c>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row>
    <row r="103" spans="1:59" s="24" customFormat="1" x14ac:dyDescent="0.2">
      <c r="A103" s="1">
        <v>41</v>
      </c>
      <c r="B103" s="1">
        <f t="shared" ref="B103" si="55">IF(AND(MOD($I$65,4)=2,A102&gt;$I$65+1),-$B$65,$B$65)</f>
        <v>1</v>
      </c>
      <c r="C103" s="1">
        <f t="shared" si="13"/>
        <v>40</v>
      </c>
      <c r="D103" s="1">
        <f t="shared" si="10"/>
        <v>1</v>
      </c>
      <c r="E103" s="1">
        <f t="shared" si="11"/>
        <v>0.86602540378443871</v>
      </c>
      <c r="F103" s="1">
        <f t="shared" si="12"/>
        <v>-0.49999999999999983</v>
      </c>
      <c r="G103" s="1"/>
      <c r="H103" s="1"/>
      <c r="I103" s="1">
        <v>36</v>
      </c>
      <c r="J103" s="16" t="str">
        <f t="shared" si="18"/>
        <v/>
      </c>
      <c r="K103" s="1" t="str">
        <f t="shared" si="15"/>
        <v/>
      </c>
      <c r="L103" s="1" t="str">
        <f t="shared" si="16"/>
        <v/>
      </c>
      <c r="M103" s="1" t="s">
        <v>14</v>
      </c>
      <c r="N103" s="1">
        <v>98</v>
      </c>
      <c r="O103" s="1" t="str">
        <f t="shared" si="23"/>
        <v>NA</v>
      </c>
      <c r="P103" s="1" t="e">
        <f t="shared" si="19"/>
        <v>#VALUE!</v>
      </c>
      <c r="Q103" s="1" t="e">
        <f t="shared" si="20"/>
        <v>#VALUE!</v>
      </c>
      <c r="R103" s="1">
        <f t="shared" si="21"/>
        <v>-0.57735026918962573</v>
      </c>
      <c r="S103" s="1">
        <f t="shared" si="22"/>
        <v>0</v>
      </c>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row>
    <row r="104" spans="1:59" s="24" customFormat="1" x14ac:dyDescent="0.2">
      <c r="A104" s="1">
        <v>42</v>
      </c>
      <c r="B104" s="1">
        <f t="shared" ref="B104" si="56">IF(AND(MOD($I$65,4)=2,A104&gt;$I$65+1),-$B$64,$B$64)</f>
        <v>1</v>
      </c>
      <c r="C104" s="1">
        <f t="shared" si="13"/>
        <v>41</v>
      </c>
      <c r="D104" s="1">
        <f t="shared" si="10"/>
        <v>2</v>
      </c>
      <c r="E104" s="1">
        <f t="shared" si="11"/>
        <v>-0.86602540378443849</v>
      </c>
      <c r="F104" s="1">
        <f t="shared" si="12"/>
        <v>-0.50000000000000033</v>
      </c>
      <c r="G104" s="1"/>
      <c r="H104" s="1"/>
      <c r="I104" s="1">
        <v>37</v>
      </c>
      <c r="J104" s="16" t="str">
        <f t="shared" si="18"/>
        <v/>
      </c>
      <c r="K104" s="1" t="str">
        <f t="shared" si="15"/>
        <v/>
      </c>
      <c r="L104" s="1" t="str">
        <f t="shared" si="16"/>
        <v/>
      </c>
      <c r="M104" s="1" t="s">
        <v>14</v>
      </c>
      <c r="N104" s="1">
        <v>99</v>
      </c>
      <c r="O104" s="1" t="str">
        <f t="shared" si="23"/>
        <v>NA</v>
      </c>
      <c r="P104" s="1" t="e">
        <f t="shared" si="19"/>
        <v>#VALUE!</v>
      </c>
      <c r="Q104" s="1" t="e">
        <f t="shared" si="20"/>
        <v>#VALUE!</v>
      </c>
      <c r="R104" s="1">
        <f t="shared" si="21"/>
        <v>6.1257422745431001E-17</v>
      </c>
      <c r="S104" s="1">
        <f t="shared" si="22"/>
        <v>1</v>
      </c>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s="24" customFormat="1" x14ac:dyDescent="0.2">
      <c r="A105" s="1">
        <v>43</v>
      </c>
      <c r="B105" s="1">
        <f t="shared" ref="B105" si="57">IF(AND(MOD($I$65,4)=2,A104&gt;$I$65+1),-$B$65,$B$65)</f>
        <v>1</v>
      </c>
      <c r="C105" s="1">
        <f t="shared" si="13"/>
        <v>42</v>
      </c>
      <c r="D105" s="1">
        <f t="shared" si="10"/>
        <v>0</v>
      </c>
      <c r="E105" s="1">
        <f t="shared" si="11"/>
        <v>6.1257422745431001E-17</v>
      </c>
      <c r="F105" s="1">
        <f t="shared" si="12"/>
        <v>1</v>
      </c>
      <c r="G105" s="1"/>
      <c r="H105" s="1"/>
      <c r="I105" s="1">
        <v>38</v>
      </c>
      <c r="J105" s="16" t="str">
        <f t="shared" si="18"/>
        <v/>
      </c>
      <c r="K105" s="1" t="str">
        <f t="shared" si="15"/>
        <v/>
      </c>
      <c r="L105" s="1" t="str">
        <f t="shared" si="16"/>
        <v/>
      </c>
      <c r="M105" s="1" t="s">
        <v>14</v>
      </c>
      <c r="N105" s="1">
        <v>100</v>
      </c>
      <c r="O105" s="1" t="str">
        <f t="shared" si="23"/>
        <v>NA</v>
      </c>
      <c r="P105" s="1" t="e">
        <f t="shared" si="19"/>
        <v>#VALUE!</v>
      </c>
      <c r="Q105" s="1" t="e">
        <f t="shared" si="20"/>
        <v>#VALUE!</v>
      </c>
      <c r="R105" s="1">
        <f t="shared" si="21"/>
        <v>0.57735026918962573</v>
      </c>
      <c r="S105" s="1">
        <f t="shared" si="22"/>
        <v>0</v>
      </c>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s="24" customFormat="1" x14ac:dyDescent="0.2">
      <c r="A106" s="1">
        <v>44</v>
      </c>
      <c r="B106" s="1">
        <f t="shared" ref="B106" si="58">IF(AND(MOD($I$65,4)=2,A106&gt;$I$65+1),-$B$64,$B$64)</f>
        <v>1</v>
      </c>
      <c r="C106" s="1">
        <f t="shared" si="13"/>
        <v>43</v>
      </c>
      <c r="D106" s="1">
        <f t="shared" si="10"/>
        <v>1</v>
      </c>
      <c r="E106" s="1">
        <f t="shared" si="11"/>
        <v>0.86602540378443871</v>
      </c>
      <c r="F106" s="1">
        <f t="shared" si="12"/>
        <v>-0.49999999999999983</v>
      </c>
      <c r="G106" s="1"/>
      <c r="H106" s="1"/>
      <c r="I106" s="1">
        <v>39</v>
      </c>
      <c r="J106" s="16" t="str">
        <f t="shared" si="18"/>
        <v/>
      </c>
      <c r="K106" s="1" t="str">
        <f t="shared" si="15"/>
        <v/>
      </c>
      <c r="L106" s="1" t="str">
        <f t="shared" si="16"/>
        <v/>
      </c>
      <c r="M106" s="1" t="s">
        <v>14</v>
      </c>
      <c r="N106" s="1">
        <v>101</v>
      </c>
      <c r="O106" s="1" t="str">
        <f t="shared" si="23"/>
        <v>NA</v>
      </c>
      <c r="P106" s="1" t="e">
        <f t="shared" si="19"/>
        <v>#VALUE!</v>
      </c>
      <c r="Q106" s="1" t="e">
        <f t="shared" si="20"/>
        <v>#VALUE!</v>
      </c>
      <c r="R106" s="1">
        <f t="shared" si="21"/>
        <v>0.28867513459481303</v>
      </c>
      <c r="S106" s="1">
        <f t="shared" si="22"/>
        <v>-0.5</v>
      </c>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s="24" customFormat="1" x14ac:dyDescent="0.2">
      <c r="A107" s="1">
        <v>45</v>
      </c>
      <c r="B107" s="1">
        <f t="shared" ref="B107" si="59">IF(AND(MOD($I$65,4)=2,A106&gt;$I$65+1),-$B$65,$B$65)</f>
        <v>1</v>
      </c>
      <c r="C107" s="1">
        <f t="shared" si="13"/>
        <v>44</v>
      </c>
      <c r="D107" s="1">
        <f t="shared" si="10"/>
        <v>2</v>
      </c>
      <c r="E107" s="1">
        <f t="shared" si="11"/>
        <v>-0.86602540378443849</v>
      </c>
      <c r="F107" s="1">
        <f t="shared" si="12"/>
        <v>-0.50000000000000033</v>
      </c>
      <c r="G107" s="1"/>
      <c r="H107" s="1"/>
      <c r="I107" s="1">
        <v>40</v>
      </c>
      <c r="J107" s="16" t="str">
        <f t="shared" si="18"/>
        <v/>
      </c>
      <c r="K107" s="1" t="str">
        <f t="shared" si="15"/>
        <v/>
      </c>
      <c r="L107" s="1" t="str">
        <f t="shared" si="16"/>
        <v/>
      </c>
      <c r="M107" s="1" t="s">
        <v>14</v>
      </c>
      <c r="N107" s="1">
        <v>102</v>
      </c>
      <c r="O107" s="1" t="str">
        <f t="shared" si="23"/>
        <v>NA</v>
      </c>
      <c r="P107" s="1" t="e">
        <f t="shared" si="19"/>
        <v>#VALUE!</v>
      </c>
      <c r="Q107" s="1" t="e">
        <f t="shared" si="20"/>
        <v>#VALUE!</v>
      </c>
      <c r="R107" s="1">
        <f t="shared" si="21"/>
        <v>-0.86602540378443849</v>
      </c>
      <c r="S107" s="1">
        <f t="shared" si="22"/>
        <v>-0.50000000000000033</v>
      </c>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s="24" customFormat="1" x14ac:dyDescent="0.2">
      <c r="A108" s="1">
        <v>46</v>
      </c>
      <c r="B108" s="1">
        <f t="shared" ref="B108" si="60">IF(AND(MOD($I$65,4)=2,A108&gt;$I$65+1),-$B$64,$B$64)</f>
        <v>1</v>
      </c>
      <c r="C108" s="1">
        <f t="shared" si="13"/>
        <v>45</v>
      </c>
      <c r="D108" s="1">
        <f t="shared" si="10"/>
        <v>0</v>
      </c>
      <c r="E108" s="1">
        <f t="shared" si="11"/>
        <v>6.1257422745431001E-17</v>
      </c>
      <c r="F108" s="1">
        <f t="shared" si="12"/>
        <v>1</v>
      </c>
      <c r="G108" s="1"/>
      <c r="H108" s="1"/>
      <c r="I108" s="1">
        <v>41</v>
      </c>
      <c r="J108" s="16" t="str">
        <f t="shared" si="18"/>
        <v/>
      </c>
      <c r="K108" s="1" t="str">
        <f t="shared" si="15"/>
        <v/>
      </c>
      <c r="L108" s="1" t="str">
        <f t="shared" si="16"/>
        <v/>
      </c>
      <c r="M108" s="1" t="s">
        <v>14</v>
      </c>
      <c r="N108" s="1">
        <v>103</v>
      </c>
      <c r="O108" s="1" t="str">
        <f t="shared" si="23"/>
        <v>NA</v>
      </c>
      <c r="P108" s="1" t="e">
        <f t="shared" si="19"/>
        <v>#VALUE!</v>
      </c>
      <c r="Q108" s="1" t="e">
        <f t="shared" si="20"/>
        <v>#VALUE!</v>
      </c>
      <c r="R108" s="1">
        <f t="shared" si="21"/>
        <v>-0.28867513459481281</v>
      </c>
      <c r="S108" s="1">
        <f t="shared" si="22"/>
        <v>0.49999999999999983</v>
      </c>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s="24" customFormat="1" x14ac:dyDescent="0.2">
      <c r="A109" s="1">
        <v>47</v>
      </c>
      <c r="B109" s="1">
        <f t="shared" ref="B109" si="61">IF(AND(MOD($I$65,4)=2,A108&gt;$I$65+1),-$B$65,$B$65)</f>
        <v>1</v>
      </c>
      <c r="C109" s="1">
        <f t="shared" si="13"/>
        <v>46</v>
      </c>
      <c r="D109" s="1">
        <f t="shared" si="10"/>
        <v>1</v>
      </c>
      <c r="E109" s="1">
        <f t="shared" si="11"/>
        <v>0.86602540378443871</v>
      </c>
      <c r="F109" s="1">
        <f t="shared" si="12"/>
        <v>-0.49999999999999983</v>
      </c>
      <c r="G109" s="1"/>
      <c r="H109" s="1"/>
      <c r="I109" s="1">
        <v>42</v>
      </c>
      <c r="J109" s="16" t="str">
        <f t="shared" si="18"/>
        <v/>
      </c>
      <c r="K109" s="1" t="str">
        <f t="shared" si="15"/>
        <v/>
      </c>
      <c r="L109" s="1" t="str">
        <f t="shared" si="16"/>
        <v/>
      </c>
      <c r="M109" s="1" t="s">
        <v>14</v>
      </c>
      <c r="N109" s="1">
        <v>104</v>
      </c>
      <c r="O109" s="1" t="str">
        <f t="shared" si="23"/>
        <v>NA</v>
      </c>
      <c r="P109" s="1" t="e">
        <f t="shared" si="19"/>
        <v>#VALUE!</v>
      </c>
      <c r="Q109" s="1" t="e">
        <f t="shared" si="20"/>
        <v>#VALUE!</v>
      </c>
      <c r="R109" s="1">
        <f t="shared" si="21"/>
        <v>0.28867513459481292</v>
      </c>
      <c r="S109" s="1">
        <f t="shared" si="22"/>
        <v>0.50000000000000011</v>
      </c>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s="24" customFormat="1" x14ac:dyDescent="0.2">
      <c r="A110" s="1">
        <v>48</v>
      </c>
      <c r="B110" s="1">
        <f t="shared" ref="B110" si="62">IF(AND(MOD($I$65,4)=2,A110&gt;$I$65+1),-$B$64,$B$64)</f>
        <v>1</v>
      </c>
      <c r="C110" s="1">
        <f t="shared" si="13"/>
        <v>47</v>
      </c>
      <c r="D110" s="1">
        <f t="shared" si="10"/>
        <v>2</v>
      </c>
      <c r="E110" s="1">
        <f t="shared" si="11"/>
        <v>-0.86602540378443849</v>
      </c>
      <c r="F110" s="1">
        <f t="shared" si="12"/>
        <v>-0.50000000000000033</v>
      </c>
      <c r="G110" s="1"/>
      <c r="H110" s="1"/>
      <c r="I110" s="1">
        <v>43</v>
      </c>
      <c r="J110" s="16" t="str">
        <f t="shared" si="18"/>
        <v/>
      </c>
      <c r="K110" s="1" t="str">
        <f t="shared" si="15"/>
        <v/>
      </c>
      <c r="L110" s="1" t="str">
        <f t="shared" si="16"/>
        <v/>
      </c>
      <c r="M110" s="1" t="s">
        <v>14</v>
      </c>
      <c r="N110" s="1">
        <v>105</v>
      </c>
      <c r="O110" s="1" t="str">
        <f t="shared" si="23"/>
        <v>NA</v>
      </c>
      <c r="P110" s="1" t="e">
        <f t="shared" si="19"/>
        <v>#VALUE!</v>
      </c>
      <c r="Q110" s="1" t="e">
        <f t="shared" si="20"/>
        <v>#VALUE!</v>
      </c>
      <c r="R110" s="1">
        <f t="shared" si="21"/>
        <v>0.86602540378443871</v>
      </c>
      <c r="S110" s="1">
        <f t="shared" si="22"/>
        <v>-0.49999999999999983</v>
      </c>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s="24" customFormat="1" x14ac:dyDescent="0.2">
      <c r="A111" s="1">
        <v>49</v>
      </c>
      <c r="B111" s="1">
        <f t="shared" ref="B111" si="63">IF(AND(MOD($I$65,4)=2,A110&gt;$I$65+1),-$B$65,$B$65)</f>
        <v>1</v>
      </c>
      <c r="C111" s="1">
        <f t="shared" si="13"/>
        <v>48</v>
      </c>
      <c r="D111" s="1">
        <f t="shared" si="10"/>
        <v>0</v>
      </c>
      <c r="E111" s="1">
        <f t="shared" si="11"/>
        <v>6.1257422745431001E-17</v>
      </c>
      <c r="F111" s="1">
        <f t="shared" si="12"/>
        <v>1</v>
      </c>
      <c r="G111" s="1"/>
      <c r="H111" s="1"/>
      <c r="I111" s="1">
        <v>44</v>
      </c>
      <c r="J111" s="16" t="str">
        <f t="shared" si="18"/>
        <v/>
      </c>
      <c r="K111" s="1" t="str">
        <f t="shared" si="15"/>
        <v/>
      </c>
      <c r="L111" s="1" t="str">
        <f t="shared" si="16"/>
        <v/>
      </c>
      <c r="M111" s="1" t="s">
        <v>14</v>
      </c>
      <c r="N111" s="1">
        <v>106</v>
      </c>
      <c r="O111" s="1" t="str">
        <f t="shared" si="23"/>
        <v>NA</v>
      </c>
      <c r="P111" s="1" t="e">
        <f t="shared" si="19"/>
        <v>#VALUE!</v>
      </c>
      <c r="Q111" s="1" t="e">
        <f t="shared" si="20"/>
        <v>#VALUE!</v>
      </c>
      <c r="R111" s="1">
        <f t="shared" si="21"/>
        <v>-0.2886751345948127</v>
      </c>
      <c r="S111" s="1">
        <f t="shared" si="22"/>
        <v>-0.50000000000000022</v>
      </c>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s="24" customFormat="1" x14ac:dyDescent="0.2">
      <c r="A112" s="1">
        <v>50</v>
      </c>
      <c r="B112" s="1">
        <f t="shared" ref="B112" si="64">IF(AND(MOD($I$65,4)=2,A112&gt;$I$65+1),-$B$64,$B$64)</f>
        <v>1</v>
      </c>
      <c r="C112" s="1">
        <f t="shared" si="13"/>
        <v>49</v>
      </c>
      <c r="D112" s="1">
        <f t="shared" si="10"/>
        <v>1</v>
      </c>
      <c r="E112" s="1">
        <f t="shared" si="11"/>
        <v>0.86602540378443871</v>
      </c>
      <c r="F112" s="1">
        <f t="shared" si="12"/>
        <v>-0.49999999999999983</v>
      </c>
      <c r="G112" s="1"/>
      <c r="H112" s="1"/>
      <c r="I112" s="1">
        <v>45</v>
      </c>
      <c r="J112" s="16" t="str">
        <f t="shared" si="18"/>
        <v/>
      </c>
      <c r="K112" s="1" t="str">
        <f t="shared" si="15"/>
        <v/>
      </c>
      <c r="L112" s="1" t="str">
        <f t="shared" si="16"/>
        <v/>
      </c>
      <c r="M112" s="1" t="s">
        <v>14</v>
      </c>
      <c r="N112" s="1">
        <v>107</v>
      </c>
      <c r="O112" s="1" t="str">
        <f t="shared" si="23"/>
        <v>NA</v>
      </c>
      <c r="P112" s="1" t="e">
        <f t="shared" si="19"/>
        <v>#VALUE!</v>
      </c>
      <c r="Q112" s="1" t="e">
        <f t="shared" si="20"/>
        <v>#VALUE!</v>
      </c>
      <c r="R112" s="1">
        <f t="shared" si="21"/>
        <v>-0.57735026918962573</v>
      </c>
      <c r="S112" s="1">
        <f t="shared" si="22"/>
        <v>0</v>
      </c>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59" s="24" customFormat="1" x14ac:dyDescent="0.2">
      <c r="A113" s="1"/>
      <c r="B113" s="1"/>
      <c r="C113" s="1"/>
      <c r="D113" s="1"/>
      <c r="E113" s="1"/>
      <c r="F113" s="1"/>
      <c r="G113" s="1"/>
      <c r="H113" s="1"/>
      <c r="I113" s="1">
        <v>46</v>
      </c>
      <c r="J113" s="16" t="str">
        <f t="shared" si="18"/>
        <v/>
      </c>
      <c r="K113" s="1" t="str">
        <f t="shared" si="15"/>
        <v/>
      </c>
      <c r="L113" s="1" t="str">
        <f t="shared" si="16"/>
        <v/>
      </c>
      <c r="M113" s="1" t="s">
        <v>14</v>
      </c>
      <c r="N113" s="1">
        <v>108</v>
      </c>
      <c r="O113" s="1" t="str">
        <f t="shared" si="23"/>
        <v>NA</v>
      </c>
      <c r="P113" s="1" t="e">
        <f t="shared" si="19"/>
        <v>#VALUE!</v>
      </c>
      <c r="Q113" s="1" t="e">
        <f t="shared" si="20"/>
        <v>#VALUE!</v>
      </c>
      <c r="R113" s="1">
        <f t="shared" si="21"/>
        <v>6.1257422745431001E-17</v>
      </c>
      <c r="S113" s="1">
        <f t="shared" si="22"/>
        <v>1</v>
      </c>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59" s="24" customFormat="1" x14ac:dyDescent="0.2">
      <c r="A114" s="1"/>
      <c r="B114" s="1"/>
      <c r="C114" s="1"/>
      <c r="D114" s="1"/>
      <c r="E114" s="1"/>
      <c r="F114" s="1"/>
      <c r="G114" s="1"/>
      <c r="H114" s="1"/>
      <c r="I114" s="1">
        <v>47</v>
      </c>
      <c r="J114" s="16" t="str">
        <f t="shared" si="18"/>
        <v/>
      </c>
      <c r="K114" s="1" t="str">
        <f t="shared" si="15"/>
        <v/>
      </c>
      <c r="L114" s="1" t="str">
        <f t="shared" si="16"/>
        <v/>
      </c>
      <c r="M114" s="1" t="s">
        <v>14</v>
      </c>
      <c r="N114" s="1">
        <v>109</v>
      </c>
      <c r="O114" s="1" t="str">
        <f t="shared" si="23"/>
        <v>NA</v>
      </c>
      <c r="P114" s="1" t="e">
        <f t="shared" si="19"/>
        <v>#VALUE!</v>
      </c>
      <c r="Q114" s="1" t="e">
        <f t="shared" si="20"/>
        <v>#VALUE!</v>
      </c>
      <c r="R114" s="1">
        <f t="shared" si="21"/>
        <v>0.57735026918962573</v>
      </c>
      <c r="S114" s="1">
        <f t="shared" si="22"/>
        <v>0</v>
      </c>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59" s="24" customFormat="1" x14ac:dyDescent="0.2">
      <c r="A115" s="1"/>
      <c r="B115" s="1"/>
      <c r="C115" s="1"/>
      <c r="D115" s="1"/>
      <c r="E115" s="1"/>
      <c r="F115" s="1"/>
      <c r="G115" s="1"/>
      <c r="H115" s="1"/>
      <c r="I115" s="1">
        <v>48</v>
      </c>
      <c r="J115" s="16" t="str">
        <f t="shared" si="18"/>
        <v/>
      </c>
      <c r="K115" s="1" t="str">
        <f t="shared" si="15"/>
        <v/>
      </c>
      <c r="L115" s="1" t="str">
        <f t="shared" si="16"/>
        <v/>
      </c>
      <c r="M115" s="1" t="s">
        <v>14</v>
      </c>
      <c r="N115" s="1">
        <v>110</v>
      </c>
      <c r="O115" s="1" t="str">
        <f t="shared" si="23"/>
        <v>NA</v>
      </c>
      <c r="P115" s="1" t="e">
        <f t="shared" si="19"/>
        <v>#VALUE!</v>
      </c>
      <c r="Q115" s="1" t="e">
        <f t="shared" si="20"/>
        <v>#VALUE!</v>
      </c>
      <c r="R115" s="1">
        <f t="shared" si="21"/>
        <v>0.28867513459481303</v>
      </c>
      <c r="S115" s="1">
        <f t="shared" si="22"/>
        <v>-0.5</v>
      </c>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59" s="24" customFormat="1" x14ac:dyDescent="0.2">
      <c r="A116" s="1"/>
      <c r="B116" s="1"/>
      <c r="C116" s="1"/>
      <c r="D116" s="1"/>
      <c r="E116" s="1"/>
      <c r="F116" s="1"/>
      <c r="G116" s="1"/>
      <c r="H116" s="1"/>
      <c r="I116" s="1">
        <v>49</v>
      </c>
      <c r="J116" s="16" t="str">
        <f t="shared" si="18"/>
        <v/>
      </c>
      <c r="K116" s="1" t="str">
        <f t="shared" si="15"/>
        <v/>
      </c>
      <c r="L116" s="1" t="str">
        <f t="shared" si="16"/>
        <v/>
      </c>
      <c r="M116" s="1" t="s">
        <v>14</v>
      </c>
      <c r="N116" s="1">
        <v>111</v>
      </c>
      <c r="O116" s="1" t="str">
        <f t="shared" si="23"/>
        <v>NA</v>
      </c>
      <c r="P116" s="1" t="e">
        <f t="shared" si="19"/>
        <v>#VALUE!</v>
      </c>
      <c r="Q116" s="1" t="e">
        <f t="shared" si="20"/>
        <v>#VALUE!</v>
      </c>
      <c r="R116" s="1">
        <f t="shared" si="21"/>
        <v>-0.86602540378443849</v>
      </c>
      <c r="S116" s="1">
        <f t="shared" si="22"/>
        <v>-0.50000000000000033</v>
      </c>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s="24" customFormat="1" x14ac:dyDescent="0.2">
      <c r="A117" s="1"/>
      <c r="B117" s="1"/>
      <c r="C117" s="1"/>
      <c r="D117" s="1"/>
      <c r="E117" s="1"/>
      <c r="F117" s="1"/>
      <c r="G117" s="1"/>
      <c r="H117" s="1"/>
      <c r="I117" s="1">
        <v>50</v>
      </c>
      <c r="J117" s="16" t="str">
        <f t="shared" si="18"/>
        <v/>
      </c>
      <c r="K117" s="1" t="str">
        <f t="shared" si="15"/>
        <v/>
      </c>
      <c r="L117" s="1" t="str">
        <f t="shared" si="16"/>
        <v/>
      </c>
      <c r="M117" s="1" t="s">
        <v>14</v>
      </c>
      <c r="N117" s="1">
        <v>112</v>
      </c>
      <c r="O117" s="1" t="str">
        <f t="shared" si="23"/>
        <v>NA</v>
      </c>
      <c r="P117" s="1" t="e">
        <f t="shared" si="19"/>
        <v>#VALUE!</v>
      </c>
      <c r="Q117" s="1" t="e">
        <f t="shared" si="20"/>
        <v>#VALUE!</v>
      </c>
      <c r="R117" s="1">
        <f t="shared" si="21"/>
        <v>-0.28867513459481281</v>
      </c>
      <c r="S117" s="1">
        <f t="shared" si="22"/>
        <v>0.49999999999999983</v>
      </c>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s="24" customFormat="1" x14ac:dyDescent="0.2">
      <c r="A118" s="1"/>
      <c r="B118" s="1"/>
      <c r="C118" s="1"/>
      <c r="D118" s="1"/>
      <c r="E118" s="1"/>
      <c r="F118" s="1"/>
      <c r="G118" s="1"/>
      <c r="H118" s="1"/>
      <c r="I118" s="1"/>
      <c r="J118" s="1"/>
      <c r="K118" s="1"/>
      <c r="L118" s="1"/>
      <c r="M118" s="1" t="s">
        <v>14</v>
      </c>
      <c r="N118" s="1">
        <v>113</v>
      </c>
      <c r="O118" s="1" t="str">
        <f t="shared" si="23"/>
        <v>NA</v>
      </c>
      <c r="P118" s="1" t="e">
        <f t="shared" si="19"/>
        <v>#VALUE!</v>
      </c>
      <c r="Q118" s="1" t="e">
        <f t="shared" si="20"/>
        <v>#VALUE!</v>
      </c>
      <c r="R118" s="1">
        <f t="shared" si="21"/>
        <v>0.28867513459481292</v>
      </c>
      <c r="S118" s="1">
        <f t="shared" si="22"/>
        <v>0.50000000000000011</v>
      </c>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s="24" customFormat="1" x14ac:dyDescent="0.2">
      <c r="A119" s="1"/>
      <c r="B119" s="1"/>
      <c r="C119" s="1"/>
      <c r="D119" s="1"/>
      <c r="E119" s="1"/>
      <c r="F119" s="1"/>
      <c r="G119" s="1"/>
      <c r="H119" s="1"/>
      <c r="I119" s="1"/>
      <c r="J119" s="1"/>
      <c r="K119" s="1"/>
      <c r="L119" s="1"/>
      <c r="M119" s="1"/>
      <c r="N119" s="1">
        <v>114</v>
      </c>
      <c r="O119" s="1" t="str">
        <f t="shared" si="23"/>
        <v>NA</v>
      </c>
      <c r="P119" s="1" t="e">
        <f t="shared" si="19"/>
        <v>#VALUE!</v>
      </c>
      <c r="Q119" s="1" t="e">
        <f t="shared" si="20"/>
        <v>#VALUE!</v>
      </c>
      <c r="R119" s="1">
        <f t="shared" si="21"/>
        <v>0.86602540378443871</v>
      </c>
      <c r="S119" s="1">
        <f t="shared" si="22"/>
        <v>-0.49999999999999983</v>
      </c>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s="24" customFormat="1" x14ac:dyDescent="0.2">
      <c r="A120" s="1"/>
      <c r="B120" s="1"/>
      <c r="C120" s="1"/>
      <c r="D120" s="1"/>
      <c r="E120" s="1"/>
      <c r="F120" s="1"/>
      <c r="G120" s="1"/>
      <c r="H120" s="1"/>
      <c r="I120" s="1"/>
      <c r="J120" s="1"/>
      <c r="K120" s="1"/>
      <c r="L120" s="1"/>
      <c r="M120" s="1"/>
      <c r="N120" s="1">
        <v>115</v>
      </c>
      <c r="O120" s="1" t="str">
        <f t="shared" si="23"/>
        <v>NA</v>
      </c>
      <c r="P120" s="1" t="e">
        <f t="shared" si="19"/>
        <v>#VALUE!</v>
      </c>
      <c r="Q120" s="1" t="e">
        <f t="shared" si="20"/>
        <v>#VALUE!</v>
      </c>
      <c r="R120" s="1">
        <f t="shared" si="21"/>
        <v>-0.2886751345948127</v>
      </c>
      <c r="S120" s="1">
        <f t="shared" si="22"/>
        <v>-0.50000000000000022</v>
      </c>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s="24" customFormat="1" x14ac:dyDescent="0.2">
      <c r="A121" s="1"/>
      <c r="B121" s="1"/>
      <c r="C121" s="1"/>
      <c r="D121" s="1"/>
      <c r="E121" s="1"/>
      <c r="F121" s="1"/>
      <c r="G121" s="1"/>
      <c r="H121" s="1"/>
      <c r="I121" s="1"/>
      <c r="J121" s="1"/>
      <c r="K121" s="1"/>
      <c r="L121" s="1"/>
      <c r="M121" s="1"/>
      <c r="N121" s="1">
        <v>116</v>
      </c>
      <c r="O121" s="1" t="str">
        <f t="shared" si="23"/>
        <v>NA</v>
      </c>
      <c r="P121" s="1" t="e">
        <f t="shared" si="19"/>
        <v>#VALUE!</v>
      </c>
      <c r="Q121" s="1" t="e">
        <f t="shared" si="20"/>
        <v>#VALUE!</v>
      </c>
      <c r="R121" s="1">
        <f t="shared" si="21"/>
        <v>-0.57735026918962573</v>
      </c>
      <c r="S121" s="1">
        <f t="shared" si="22"/>
        <v>0</v>
      </c>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row>
    <row r="122" spans="1:59" s="24" customFormat="1" x14ac:dyDescent="0.2">
      <c r="A122" s="2"/>
      <c r="B122" s="1"/>
      <c r="C122" s="1"/>
      <c r="D122" s="1"/>
      <c r="E122" s="1"/>
      <c r="F122" s="1"/>
      <c r="G122" s="1"/>
      <c r="H122" s="1"/>
      <c r="I122" s="1"/>
      <c r="J122" s="1"/>
      <c r="K122" s="1"/>
      <c r="L122" s="1"/>
      <c r="M122" s="1"/>
      <c r="N122" s="1">
        <v>117</v>
      </c>
      <c r="O122" s="1" t="str">
        <f t="shared" si="23"/>
        <v>NA</v>
      </c>
      <c r="P122" s="1" t="e">
        <f t="shared" si="19"/>
        <v>#VALUE!</v>
      </c>
      <c r="Q122" s="1" t="e">
        <f t="shared" si="20"/>
        <v>#VALUE!</v>
      </c>
      <c r="R122" s="1">
        <f t="shared" si="21"/>
        <v>6.1257422745431001E-17</v>
      </c>
      <c r="S122" s="1">
        <f t="shared" si="22"/>
        <v>1</v>
      </c>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row>
    <row r="123" spans="1:59" s="24" customFormat="1" x14ac:dyDescent="0.2">
      <c r="A123" s="2"/>
      <c r="B123" s="1"/>
      <c r="C123" s="1"/>
      <c r="D123" s="1"/>
      <c r="E123" s="1"/>
      <c r="F123" s="1"/>
      <c r="G123" s="1"/>
      <c r="H123" s="1"/>
      <c r="I123" s="1"/>
      <c r="J123" s="1"/>
      <c r="K123" s="1"/>
      <c r="L123" s="1"/>
      <c r="M123" s="1"/>
      <c r="N123" s="1">
        <v>118</v>
      </c>
      <c r="O123" s="1" t="str">
        <f t="shared" si="23"/>
        <v>NA</v>
      </c>
      <c r="P123" s="1" t="e">
        <f t="shared" si="19"/>
        <v>#VALUE!</v>
      </c>
      <c r="Q123" s="1" t="e">
        <f t="shared" si="20"/>
        <v>#VALUE!</v>
      </c>
      <c r="R123" s="1">
        <f t="shared" si="21"/>
        <v>0.57735026918962573</v>
      </c>
      <c r="S123" s="1">
        <f t="shared" si="22"/>
        <v>0</v>
      </c>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row>
    <row r="124" spans="1:59" s="24" customFormat="1" x14ac:dyDescent="0.2">
      <c r="A124" s="2"/>
      <c r="B124" s="2"/>
      <c r="C124" s="2"/>
      <c r="D124" s="1"/>
      <c r="E124" s="1"/>
      <c r="F124" s="1"/>
      <c r="G124" s="1"/>
      <c r="H124" s="1"/>
      <c r="I124" s="1"/>
      <c r="J124" s="1"/>
      <c r="K124" s="1"/>
      <c r="L124" s="1"/>
      <c r="M124" s="1"/>
      <c r="N124" s="1">
        <v>119</v>
      </c>
      <c r="O124" s="1" t="str">
        <f t="shared" si="23"/>
        <v>NA</v>
      </c>
      <c r="P124" s="1" t="e">
        <f t="shared" si="19"/>
        <v>#VALUE!</v>
      </c>
      <c r="Q124" s="1" t="e">
        <f t="shared" si="20"/>
        <v>#VALUE!</v>
      </c>
      <c r="R124" s="1">
        <f t="shared" si="21"/>
        <v>0.28867513459481303</v>
      </c>
      <c r="S124" s="1">
        <f t="shared" si="22"/>
        <v>-0.5</v>
      </c>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row>
    <row r="125" spans="1:59" s="24" customFormat="1" x14ac:dyDescent="0.2">
      <c r="A125" s="2"/>
      <c r="B125" s="2"/>
      <c r="C125" s="2"/>
      <c r="D125" s="1"/>
      <c r="E125" s="1"/>
      <c r="F125" s="1"/>
      <c r="G125" s="1"/>
      <c r="H125" s="1"/>
      <c r="I125" s="1"/>
      <c r="J125" s="1"/>
      <c r="K125" s="1"/>
      <c r="L125" s="1"/>
      <c r="M125" s="1"/>
      <c r="N125" s="1">
        <v>120</v>
      </c>
      <c r="O125" s="1" t="str">
        <f t="shared" si="23"/>
        <v>NA</v>
      </c>
      <c r="P125" s="1" t="e">
        <f t="shared" si="19"/>
        <v>#VALUE!</v>
      </c>
      <c r="Q125" s="1" t="e">
        <f t="shared" si="20"/>
        <v>#VALUE!</v>
      </c>
      <c r="R125" s="1">
        <f t="shared" si="21"/>
        <v>-0.86602540378443849</v>
      </c>
      <c r="S125" s="1">
        <f t="shared" si="22"/>
        <v>-0.50000000000000033</v>
      </c>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row>
    <row r="126" spans="1:59" s="24" customFormat="1" x14ac:dyDescent="0.2">
      <c r="A126" s="2"/>
      <c r="B126" s="2"/>
      <c r="C126" s="2"/>
      <c r="D126" s="1"/>
      <c r="E126" s="1"/>
      <c r="F126" s="1"/>
      <c r="G126" s="1"/>
      <c r="H126" s="1"/>
      <c r="I126" s="1"/>
      <c r="J126" s="1"/>
      <c r="K126" s="1"/>
      <c r="L126" s="1"/>
      <c r="M126" s="1"/>
      <c r="N126" s="1">
        <v>121</v>
      </c>
      <c r="O126" s="1" t="str">
        <f t="shared" si="23"/>
        <v>NA</v>
      </c>
      <c r="P126" s="1" t="e">
        <f t="shared" si="19"/>
        <v>#VALUE!</v>
      </c>
      <c r="Q126" s="1" t="e">
        <f t="shared" si="20"/>
        <v>#VALUE!</v>
      </c>
      <c r="R126" s="1">
        <f t="shared" si="21"/>
        <v>-0.28867513459481281</v>
      </c>
      <c r="S126" s="1">
        <f t="shared" si="22"/>
        <v>0.49999999999999983</v>
      </c>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row>
    <row r="127" spans="1:59" s="24" customFormat="1" x14ac:dyDescent="0.2">
      <c r="A127" s="2"/>
      <c r="B127" s="2"/>
      <c r="C127" s="2"/>
      <c r="D127" s="1"/>
      <c r="E127" s="1"/>
      <c r="F127" s="1"/>
      <c r="G127" s="1"/>
      <c r="H127" s="1"/>
      <c r="I127" s="1"/>
      <c r="J127" s="1"/>
      <c r="K127" s="1"/>
      <c r="L127" s="1"/>
      <c r="M127" s="1"/>
      <c r="N127" s="1">
        <v>122</v>
      </c>
      <c r="O127" s="1" t="str">
        <f t="shared" si="23"/>
        <v>NA</v>
      </c>
      <c r="P127" s="1" t="e">
        <f t="shared" si="19"/>
        <v>#VALUE!</v>
      </c>
      <c r="Q127" s="1" t="e">
        <f t="shared" si="20"/>
        <v>#VALUE!</v>
      </c>
      <c r="R127" s="1">
        <f t="shared" si="21"/>
        <v>0.28867513459481292</v>
      </c>
      <c r="S127" s="1">
        <f t="shared" si="22"/>
        <v>0.50000000000000011</v>
      </c>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row>
    <row r="128" spans="1:59" s="24" customFormat="1" x14ac:dyDescent="0.2">
      <c r="A128" s="2"/>
      <c r="B128" s="2"/>
      <c r="C128" s="2"/>
      <c r="D128" s="1"/>
      <c r="E128" s="1"/>
      <c r="F128" s="1"/>
      <c r="G128" s="1"/>
      <c r="H128" s="1"/>
      <c r="I128" s="1"/>
      <c r="J128" s="1"/>
      <c r="K128" s="1"/>
      <c r="L128" s="1"/>
      <c r="M128" s="1"/>
      <c r="N128" s="1">
        <v>123</v>
      </c>
      <c r="O128" s="1" t="str">
        <f t="shared" si="23"/>
        <v>NA</v>
      </c>
      <c r="P128" s="1" t="e">
        <f t="shared" si="19"/>
        <v>#VALUE!</v>
      </c>
      <c r="Q128" s="1" t="e">
        <f t="shared" si="20"/>
        <v>#VALUE!</v>
      </c>
      <c r="R128" s="1">
        <f t="shared" si="21"/>
        <v>0.86602540378443871</v>
      </c>
      <c r="S128" s="1">
        <f t="shared" si="22"/>
        <v>-0.49999999999999983</v>
      </c>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29" spans="1:59" s="24" customFormat="1" x14ac:dyDescent="0.2">
      <c r="A129" s="2"/>
      <c r="B129" s="2"/>
      <c r="C129" s="2"/>
      <c r="D129" s="1"/>
      <c r="E129" s="1"/>
      <c r="F129" s="1"/>
      <c r="G129" s="1"/>
      <c r="H129" s="1"/>
      <c r="I129" s="1"/>
      <c r="J129" s="1"/>
      <c r="K129" s="1"/>
      <c r="L129" s="1"/>
      <c r="M129" s="1"/>
      <c r="N129" s="1">
        <v>124</v>
      </c>
      <c r="O129" s="1" t="str">
        <f t="shared" si="23"/>
        <v>NA</v>
      </c>
      <c r="P129" s="1" t="e">
        <f t="shared" si="19"/>
        <v>#VALUE!</v>
      </c>
      <c r="Q129" s="1" t="e">
        <f t="shared" si="20"/>
        <v>#VALUE!</v>
      </c>
      <c r="R129" s="1">
        <f t="shared" si="21"/>
        <v>-0.2886751345948127</v>
      </c>
      <c r="S129" s="1">
        <f t="shared" si="22"/>
        <v>-0.50000000000000022</v>
      </c>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row>
    <row r="130" spans="1:59" s="24" customFormat="1" x14ac:dyDescent="0.2">
      <c r="A130" s="2"/>
      <c r="B130" s="2"/>
      <c r="C130" s="2"/>
      <c r="D130" s="1"/>
      <c r="E130" s="1"/>
      <c r="F130" s="1"/>
      <c r="G130" s="1"/>
      <c r="H130" s="1"/>
      <c r="I130" s="1"/>
      <c r="J130" s="1"/>
      <c r="K130" s="1"/>
      <c r="L130" s="1"/>
      <c r="M130" s="1"/>
      <c r="N130" s="1">
        <v>125</v>
      </c>
      <c r="O130" s="1" t="str">
        <f t="shared" si="23"/>
        <v>NA</v>
      </c>
      <c r="P130" s="1" t="e">
        <f t="shared" si="19"/>
        <v>#VALUE!</v>
      </c>
      <c r="Q130" s="1" t="e">
        <f t="shared" si="20"/>
        <v>#VALUE!</v>
      </c>
      <c r="R130" s="1">
        <f t="shared" si="21"/>
        <v>-0.57735026918962573</v>
      </c>
      <c r="S130" s="1">
        <f t="shared" si="22"/>
        <v>0</v>
      </c>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row>
    <row r="131" spans="1:59" s="24" customFormat="1" x14ac:dyDescent="0.2">
      <c r="A131" s="2"/>
      <c r="B131" s="2"/>
      <c r="C131" s="2"/>
      <c r="D131" s="1"/>
      <c r="E131" s="1"/>
      <c r="F131" s="1"/>
      <c r="G131" s="1"/>
      <c r="H131" s="1"/>
      <c r="I131" s="1"/>
      <c r="J131" s="1"/>
      <c r="K131" s="1"/>
      <c r="L131" s="1"/>
      <c r="M131" s="1"/>
      <c r="N131" s="1">
        <v>126</v>
      </c>
      <c r="O131" s="1" t="str">
        <f t="shared" si="23"/>
        <v>NA</v>
      </c>
      <c r="P131" s="1" t="e">
        <f t="shared" si="19"/>
        <v>#VALUE!</v>
      </c>
      <c r="Q131" s="1" t="e">
        <f t="shared" si="20"/>
        <v>#VALUE!</v>
      </c>
      <c r="R131" s="1">
        <f t="shared" si="21"/>
        <v>6.1257422745431001E-17</v>
      </c>
      <c r="S131" s="1">
        <f t="shared" si="22"/>
        <v>1</v>
      </c>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2" spans="1:59" s="24" customFormat="1" x14ac:dyDescent="0.2">
      <c r="A132" s="2"/>
      <c r="B132" s="2"/>
      <c r="C132" s="2"/>
      <c r="D132" s="1"/>
      <c r="E132" s="1"/>
      <c r="F132" s="1"/>
      <c r="G132" s="1"/>
      <c r="H132" s="1"/>
      <c r="I132" s="1"/>
      <c r="J132" s="1"/>
      <c r="K132" s="1"/>
      <c r="L132" s="1"/>
      <c r="M132" s="1"/>
      <c r="N132" s="1">
        <v>127</v>
      </c>
      <c r="O132" s="1" t="str">
        <f t="shared" si="23"/>
        <v>NA</v>
      </c>
      <c r="P132" s="1" t="e">
        <f t="shared" si="19"/>
        <v>#VALUE!</v>
      </c>
      <c r="Q132" s="1" t="e">
        <f t="shared" si="20"/>
        <v>#VALUE!</v>
      </c>
      <c r="R132" s="1">
        <f t="shared" si="21"/>
        <v>0.57735026918962573</v>
      </c>
      <c r="S132" s="1">
        <f t="shared" si="22"/>
        <v>0</v>
      </c>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s="24" customFormat="1" x14ac:dyDescent="0.2">
      <c r="A133" s="2"/>
      <c r="B133" s="2"/>
      <c r="C133" s="2"/>
      <c r="D133" s="1"/>
      <c r="E133" s="1"/>
      <c r="F133" s="1"/>
      <c r="G133" s="1"/>
      <c r="H133" s="1"/>
      <c r="I133" s="1"/>
      <c r="J133" s="1"/>
      <c r="K133" s="1"/>
      <c r="L133" s="1"/>
      <c r="M133" s="1"/>
      <c r="N133" s="1">
        <v>128</v>
      </c>
      <c r="O133" s="1" t="str">
        <f t="shared" si="23"/>
        <v>NA</v>
      </c>
      <c r="P133" s="1" t="e">
        <f t="shared" ref="P133:P196" si="65">(1-MOD(O133-1,$E$1)/$E$1)*VLOOKUP(IF(INT((O133-1)/$E$1)=$A$1,1,INT((O133-1)/$E$1)+1),$A$7:$C$57,2)+MOD(O133-1,$E$1)/$E$1*VLOOKUP(IF(INT((O133-1)/$E$1)+1=$A$1,1,(INT((O133-1)/$E$1)+2)),$A$7:$C$57,2)</f>
        <v>#VALUE!</v>
      </c>
      <c r="Q133" s="1" t="e">
        <f t="shared" ref="Q133:Q196" si="66">(1-MOD(O133-1,$E$1)/$E$1)*VLOOKUP(IF(INT((O133-1)/$E$1)=$A$1,1,INT((O133-1)/$E$1)+1),$A$7:$C$57,3)+MOD(O133-1,$E$1)/$E$1*VLOOKUP(IF(INT((O133-1)/$E$1)+1=$A$1,1,(INT((O133-1)/$E$1)+2)),$A$7:$C$57,3)</f>
        <v>#VALUE!</v>
      </c>
      <c r="R133" s="1">
        <f t="shared" ref="R133:R196" si="67">VLOOKUP(MOD(N133*$C$1,$A$1*$E$1),$N$5:$Q$2019,3)</f>
        <v>0.28867513459481303</v>
      </c>
      <c r="S133" s="1">
        <f t="shared" ref="S133:S196" si="68">VLOOKUP(MOD(N133*$C$1,$A$1*$E$1),$N$5:$Q$2019,4)</f>
        <v>-0.5</v>
      </c>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s="24" customFormat="1" x14ac:dyDescent="0.2">
      <c r="A134" s="2"/>
      <c r="B134" s="2"/>
      <c r="C134" s="2"/>
      <c r="D134" s="1"/>
      <c r="E134" s="1"/>
      <c r="F134" s="1"/>
      <c r="G134" s="1"/>
      <c r="H134" s="1"/>
      <c r="I134" s="1"/>
      <c r="J134" s="1"/>
      <c r="K134" s="1"/>
      <c r="L134" s="1"/>
      <c r="M134" s="1"/>
      <c r="N134" s="1">
        <v>129</v>
      </c>
      <c r="O134" s="1" t="str">
        <f t="shared" ref="O134:O197" si="69">IF($N$4&gt;=O133,O133+1,"NA")</f>
        <v>NA</v>
      </c>
      <c r="P134" s="1" t="e">
        <f t="shared" si="65"/>
        <v>#VALUE!</v>
      </c>
      <c r="Q134" s="1" t="e">
        <f t="shared" si="66"/>
        <v>#VALUE!</v>
      </c>
      <c r="R134" s="1">
        <f t="shared" si="67"/>
        <v>-0.86602540378443849</v>
      </c>
      <c r="S134" s="1">
        <f t="shared" si="68"/>
        <v>-0.50000000000000033</v>
      </c>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s="24" customFormat="1" x14ac:dyDescent="0.2">
      <c r="A135" s="2"/>
      <c r="B135" s="2"/>
      <c r="C135" s="2"/>
      <c r="D135" s="1"/>
      <c r="E135" s="1"/>
      <c r="F135" s="1"/>
      <c r="G135" s="1"/>
      <c r="H135" s="1"/>
      <c r="I135" s="1"/>
      <c r="J135" s="1"/>
      <c r="K135" s="1"/>
      <c r="L135" s="1"/>
      <c r="M135" s="1"/>
      <c r="N135" s="1">
        <v>130</v>
      </c>
      <c r="O135" s="1" t="str">
        <f t="shared" si="69"/>
        <v>NA</v>
      </c>
      <c r="P135" s="1" t="e">
        <f t="shared" si="65"/>
        <v>#VALUE!</v>
      </c>
      <c r="Q135" s="1" t="e">
        <f t="shared" si="66"/>
        <v>#VALUE!</v>
      </c>
      <c r="R135" s="1">
        <f t="shared" si="67"/>
        <v>-0.28867513459481281</v>
      </c>
      <c r="S135" s="1">
        <f t="shared" si="68"/>
        <v>0.49999999999999983</v>
      </c>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4" customFormat="1" x14ac:dyDescent="0.2">
      <c r="A136" s="2"/>
      <c r="B136" s="2"/>
      <c r="C136" s="2"/>
      <c r="D136" s="1"/>
      <c r="E136" s="1"/>
      <c r="F136" s="1"/>
      <c r="G136" s="1"/>
      <c r="H136" s="1"/>
      <c r="I136" s="1"/>
      <c r="J136" s="1"/>
      <c r="K136" s="1"/>
      <c r="L136" s="1"/>
      <c r="M136" s="1"/>
      <c r="N136" s="1">
        <v>131</v>
      </c>
      <c r="O136" s="1" t="str">
        <f t="shared" si="69"/>
        <v>NA</v>
      </c>
      <c r="P136" s="1" t="e">
        <f t="shared" si="65"/>
        <v>#VALUE!</v>
      </c>
      <c r="Q136" s="1" t="e">
        <f t="shared" si="66"/>
        <v>#VALUE!</v>
      </c>
      <c r="R136" s="1">
        <f t="shared" si="67"/>
        <v>0.28867513459481292</v>
      </c>
      <c r="S136" s="1">
        <f t="shared" si="68"/>
        <v>0.50000000000000011</v>
      </c>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4" customFormat="1" x14ac:dyDescent="0.2">
      <c r="A137" s="28"/>
      <c r="B137" s="28"/>
      <c r="C137" s="28"/>
      <c r="M137" s="1"/>
      <c r="N137" s="1">
        <v>132</v>
      </c>
      <c r="O137" s="1" t="str">
        <f t="shared" si="69"/>
        <v>NA</v>
      </c>
      <c r="P137" s="1" t="e">
        <f t="shared" si="65"/>
        <v>#VALUE!</v>
      </c>
      <c r="Q137" s="1" t="e">
        <f t="shared" si="66"/>
        <v>#VALUE!</v>
      </c>
      <c r="R137" s="1">
        <f t="shared" si="67"/>
        <v>0.86602540378443871</v>
      </c>
      <c r="S137" s="1">
        <f t="shared" si="68"/>
        <v>-0.49999999999999983</v>
      </c>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8" customFormat="1" x14ac:dyDescent="0.2">
      <c r="M138" s="2"/>
      <c r="N138" s="1">
        <v>133</v>
      </c>
      <c r="O138" s="1" t="str">
        <f t="shared" si="69"/>
        <v>NA</v>
      </c>
      <c r="P138" s="1" t="e">
        <f t="shared" si="65"/>
        <v>#VALUE!</v>
      </c>
      <c r="Q138" s="1" t="e">
        <f t="shared" si="66"/>
        <v>#VALUE!</v>
      </c>
      <c r="R138" s="1">
        <f t="shared" si="67"/>
        <v>-0.2886751345948127</v>
      </c>
      <c r="S138" s="1">
        <f t="shared" si="68"/>
        <v>-0.50000000000000022</v>
      </c>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1:59" s="28" customFormat="1" x14ac:dyDescent="0.2">
      <c r="M139" s="2"/>
      <c r="N139" s="1">
        <v>134</v>
      </c>
      <c r="O139" s="1" t="str">
        <f t="shared" si="69"/>
        <v>NA</v>
      </c>
      <c r="P139" s="1" t="e">
        <f t="shared" si="65"/>
        <v>#VALUE!</v>
      </c>
      <c r="Q139" s="1" t="e">
        <f t="shared" si="66"/>
        <v>#VALUE!</v>
      </c>
      <c r="R139" s="1">
        <f t="shared" si="67"/>
        <v>-0.57735026918962573</v>
      </c>
      <c r="S139" s="1">
        <f t="shared" si="68"/>
        <v>0</v>
      </c>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1:59" s="28" customFormat="1" x14ac:dyDescent="0.2">
      <c r="M140" s="2"/>
      <c r="N140" s="1">
        <v>135</v>
      </c>
      <c r="O140" s="1" t="str">
        <f t="shared" si="69"/>
        <v>NA</v>
      </c>
      <c r="P140" s="1" t="e">
        <f t="shared" si="65"/>
        <v>#VALUE!</v>
      </c>
      <c r="Q140" s="1" t="e">
        <f t="shared" si="66"/>
        <v>#VALUE!</v>
      </c>
      <c r="R140" s="1">
        <f t="shared" si="67"/>
        <v>6.1257422745431001E-17</v>
      </c>
      <c r="S140" s="1">
        <f t="shared" si="68"/>
        <v>1</v>
      </c>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1:59" s="28" customFormat="1" x14ac:dyDescent="0.2">
      <c r="M141" s="2"/>
      <c r="N141" s="1">
        <v>136</v>
      </c>
      <c r="O141" s="1" t="str">
        <f t="shared" si="69"/>
        <v>NA</v>
      </c>
      <c r="P141" s="1" t="e">
        <f t="shared" si="65"/>
        <v>#VALUE!</v>
      </c>
      <c r="Q141" s="1" t="e">
        <f t="shared" si="66"/>
        <v>#VALUE!</v>
      </c>
      <c r="R141" s="1">
        <f t="shared" si="67"/>
        <v>0.57735026918962573</v>
      </c>
      <c r="S141" s="1">
        <f t="shared" si="68"/>
        <v>0</v>
      </c>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1:59" s="28" customFormat="1" x14ac:dyDescent="0.2">
      <c r="A142" s="24"/>
      <c r="B142" s="24"/>
      <c r="C142" s="24"/>
      <c r="D142" s="24"/>
      <c r="E142" s="24"/>
      <c r="F142" s="24"/>
      <c r="G142" s="24"/>
      <c r="H142" s="24"/>
      <c r="I142" s="24"/>
      <c r="J142" s="24"/>
      <c r="K142" s="24"/>
      <c r="L142" s="24"/>
      <c r="M142" s="1"/>
      <c r="N142" s="1">
        <v>137</v>
      </c>
      <c r="O142" s="1" t="str">
        <f t="shared" si="69"/>
        <v>NA</v>
      </c>
      <c r="P142" s="1" t="e">
        <f t="shared" si="65"/>
        <v>#VALUE!</v>
      </c>
      <c r="Q142" s="1" t="e">
        <f t="shared" si="66"/>
        <v>#VALUE!</v>
      </c>
      <c r="R142" s="1">
        <f t="shared" si="67"/>
        <v>0.28867513459481303</v>
      </c>
      <c r="S142" s="1">
        <f t="shared" si="68"/>
        <v>-0.5</v>
      </c>
      <c r="T142" s="2"/>
      <c r="U142" s="3"/>
      <c r="V142" s="3"/>
      <c r="W142" s="3"/>
      <c r="X142" s="3"/>
      <c r="Y142" s="3"/>
      <c r="Z142" s="3"/>
      <c r="AA142" s="3"/>
      <c r="AB142" s="3"/>
      <c r="AC142" s="3"/>
      <c r="AD142" s="3"/>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1:59" s="28" customFormat="1" x14ac:dyDescent="0.2">
      <c r="A143" s="24"/>
      <c r="B143" s="24"/>
      <c r="C143" s="24"/>
      <c r="D143" s="24"/>
      <c r="E143" s="24"/>
      <c r="F143" s="24"/>
      <c r="G143" s="24"/>
      <c r="H143" s="24"/>
      <c r="I143" s="24"/>
      <c r="J143" s="24"/>
      <c r="K143" s="24"/>
      <c r="L143" s="24"/>
      <c r="M143" s="1"/>
      <c r="N143" s="1">
        <v>138</v>
      </c>
      <c r="O143" s="1" t="str">
        <f t="shared" si="69"/>
        <v>NA</v>
      </c>
      <c r="P143" s="1" t="e">
        <f t="shared" si="65"/>
        <v>#VALUE!</v>
      </c>
      <c r="Q143" s="1" t="e">
        <f t="shared" si="66"/>
        <v>#VALUE!</v>
      </c>
      <c r="R143" s="1">
        <f t="shared" si="67"/>
        <v>-0.86602540378443849</v>
      </c>
      <c r="S143" s="1">
        <f t="shared" si="68"/>
        <v>-0.50000000000000033</v>
      </c>
      <c r="T143" s="2"/>
      <c r="U143" s="3"/>
      <c r="V143" s="3"/>
      <c r="W143" s="3"/>
      <c r="X143" s="3"/>
      <c r="Y143" s="3"/>
      <c r="Z143" s="3"/>
      <c r="AA143" s="3"/>
      <c r="AB143" s="3"/>
      <c r="AC143" s="3"/>
      <c r="AD143" s="3"/>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1:59" s="28" customFormat="1" x14ac:dyDescent="0.2">
      <c r="A144" s="24"/>
      <c r="B144" s="24"/>
      <c r="C144" s="24"/>
      <c r="D144" s="24"/>
      <c r="E144" s="24"/>
      <c r="F144" s="24"/>
      <c r="G144" s="24"/>
      <c r="H144" s="24"/>
      <c r="I144" s="24"/>
      <c r="J144" s="24"/>
      <c r="K144" s="24"/>
      <c r="L144" s="24"/>
      <c r="M144" s="1"/>
      <c r="N144" s="1">
        <v>139</v>
      </c>
      <c r="O144" s="1" t="str">
        <f t="shared" si="69"/>
        <v>NA</v>
      </c>
      <c r="P144" s="1" t="e">
        <f t="shared" si="65"/>
        <v>#VALUE!</v>
      </c>
      <c r="Q144" s="1" t="e">
        <f t="shared" si="66"/>
        <v>#VALUE!</v>
      </c>
      <c r="R144" s="1">
        <f t="shared" si="67"/>
        <v>-0.28867513459481281</v>
      </c>
      <c r="S144" s="1">
        <f t="shared" si="68"/>
        <v>0.49999999999999983</v>
      </c>
      <c r="T144" s="2"/>
      <c r="U144" s="3"/>
      <c r="V144" s="3"/>
      <c r="W144" s="3"/>
      <c r="X144" s="3"/>
      <c r="Y144" s="3"/>
      <c r="Z144" s="3"/>
      <c r="AA144" s="3"/>
      <c r="AB144" s="3"/>
      <c r="AC144" s="3"/>
      <c r="AD144" s="3"/>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1:59" s="28" customFormat="1" x14ac:dyDescent="0.2">
      <c r="A145" s="24"/>
      <c r="B145" s="24"/>
      <c r="C145" s="24"/>
      <c r="D145" s="24"/>
      <c r="E145" s="24"/>
      <c r="F145" s="24"/>
      <c r="G145" s="24"/>
      <c r="H145" s="24"/>
      <c r="I145" s="24"/>
      <c r="J145" s="24"/>
      <c r="K145" s="24"/>
      <c r="L145" s="24"/>
      <c r="M145" s="1"/>
      <c r="N145" s="1">
        <v>140</v>
      </c>
      <c r="O145" s="1" t="str">
        <f t="shared" si="69"/>
        <v>NA</v>
      </c>
      <c r="P145" s="1" t="e">
        <f t="shared" si="65"/>
        <v>#VALUE!</v>
      </c>
      <c r="Q145" s="1" t="e">
        <f t="shared" si="66"/>
        <v>#VALUE!</v>
      </c>
      <c r="R145" s="1">
        <f t="shared" si="67"/>
        <v>0.28867513459481292</v>
      </c>
      <c r="S145" s="1">
        <f t="shared" si="68"/>
        <v>0.50000000000000011</v>
      </c>
      <c r="T145" s="2"/>
      <c r="U145" s="3"/>
      <c r="V145" s="3"/>
      <c r="W145" s="3"/>
      <c r="X145" s="3"/>
      <c r="Y145" s="3"/>
      <c r="Z145" s="3"/>
      <c r="AA145" s="3"/>
      <c r="AB145" s="3"/>
      <c r="AC145" s="3"/>
      <c r="AD145" s="3"/>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1:59" s="28" customFormat="1" x14ac:dyDescent="0.2">
      <c r="A146" s="24"/>
      <c r="B146" s="24"/>
      <c r="C146" s="24"/>
      <c r="D146" s="24"/>
      <c r="E146" s="24"/>
      <c r="F146" s="24"/>
      <c r="G146" s="24"/>
      <c r="H146" s="24"/>
      <c r="I146" s="24"/>
      <c r="J146" s="24"/>
      <c r="K146" s="24"/>
      <c r="L146" s="24"/>
      <c r="M146" s="1"/>
      <c r="N146" s="1">
        <v>141</v>
      </c>
      <c r="O146" s="1" t="str">
        <f t="shared" si="69"/>
        <v>NA</v>
      </c>
      <c r="P146" s="1" t="e">
        <f t="shared" si="65"/>
        <v>#VALUE!</v>
      </c>
      <c r="Q146" s="1" t="e">
        <f t="shared" si="66"/>
        <v>#VALUE!</v>
      </c>
      <c r="R146" s="1">
        <f t="shared" si="67"/>
        <v>0.86602540378443871</v>
      </c>
      <c r="S146" s="1">
        <f t="shared" si="68"/>
        <v>-0.49999999999999983</v>
      </c>
      <c r="T146" s="2"/>
      <c r="U146" s="3"/>
      <c r="V146" s="3"/>
      <c r="W146" s="3"/>
      <c r="X146" s="3"/>
      <c r="Y146" s="3"/>
      <c r="Z146" s="3"/>
      <c r="AA146" s="3"/>
      <c r="AB146" s="3"/>
      <c r="AC146" s="3"/>
      <c r="AD146" s="3"/>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1:59" s="28" customFormat="1" x14ac:dyDescent="0.2">
      <c r="A147" s="24"/>
      <c r="B147" s="24"/>
      <c r="C147" s="24"/>
      <c r="D147" s="24"/>
      <c r="E147" s="24"/>
      <c r="F147" s="24"/>
      <c r="G147" s="24"/>
      <c r="H147" s="24"/>
      <c r="I147" s="24"/>
      <c r="J147" s="24"/>
      <c r="K147" s="24"/>
      <c r="L147" s="24"/>
      <c r="M147" s="1"/>
      <c r="N147" s="1">
        <v>142</v>
      </c>
      <c r="O147" s="1" t="str">
        <f t="shared" si="69"/>
        <v>NA</v>
      </c>
      <c r="P147" s="1" t="e">
        <f t="shared" si="65"/>
        <v>#VALUE!</v>
      </c>
      <c r="Q147" s="1" t="e">
        <f t="shared" si="66"/>
        <v>#VALUE!</v>
      </c>
      <c r="R147" s="1">
        <f t="shared" si="67"/>
        <v>-0.2886751345948127</v>
      </c>
      <c r="S147" s="1">
        <f t="shared" si="68"/>
        <v>-0.50000000000000022</v>
      </c>
      <c r="T147" s="2"/>
      <c r="U147" s="3"/>
      <c r="V147" s="3"/>
      <c r="W147" s="3"/>
      <c r="X147" s="3"/>
      <c r="Y147" s="3"/>
      <c r="Z147" s="3"/>
      <c r="AA147" s="3"/>
      <c r="AB147" s="3"/>
      <c r="AC147" s="3"/>
      <c r="AD147" s="3"/>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1:59" s="28" customFormat="1" x14ac:dyDescent="0.2">
      <c r="A148" s="24"/>
      <c r="B148" s="24"/>
      <c r="C148" s="24"/>
      <c r="D148" s="24"/>
      <c r="E148" s="24"/>
      <c r="F148" s="24"/>
      <c r="G148" s="24"/>
      <c r="H148" s="24"/>
      <c r="I148" s="24"/>
      <c r="J148" s="24"/>
      <c r="K148" s="24"/>
      <c r="L148" s="24"/>
      <c r="M148" s="1"/>
      <c r="N148" s="1">
        <v>143</v>
      </c>
      <c r="O148" s="1" t="str">
        <f t="shared" si="69"/>
        <v>NA</v>
      </c>
      <c r="P148" s="1" t="e">
        <f t="shared" si="65"/>
        <v>#VALUE!</v>
      </c>
      <c r="Q148" s="1" t="e">
        <f t="shared" si="66"/>
        <v>#VALUE!</v>
      </c>
      <c r="R148" s="1">
        <f t="shared" si="67"/>
        <v>-0.57735026918962573</v>
      </c>
      <c r="S148" s="1">
        <f t="shared" si="68"/>
        <v>0</v>
      </c>
      <c r="T148" s="2"/>
      <c r="U148" s="3"/>
      <c r="V148" s="3"/>
      <c r="W148" s="3"/>
      <c r="X148" s="3"/>
      <c r="Y148" s="3"/>
      <c r="Z148" s="3"/>
      <c r="AA148" s="3"/>
      <c r="AB148" s="3"/>
      <c r="AC148" s="3"/>
      <c r="AD148" s="3"/>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1:59" s="28" customFormat="1" x14ac:dyDescent="0.2">
      <c r="A149" s="24"/>
      <c r="B149" s="24"/>
      <c r="C149" s="24"/>
      <c r="D149" s="24"/>
      <c r="E149" s="24"/>
      <c r="F149" s="24"/>
      <c r="G149" s="24"/>
      <c r="H149" s="24"/>
      <c r="I149" s="24"/>
      <c r="J149" s="24"/>
      <c r="K149" s="24"/>
      <c r="L149" s="24"/>
      <c r="M149" s="1"/>
      <c r="N149" s="1">
        <v>144</v>
      </c>
      <c r="O149" s="1" t="str">
        <f t="shared" si="69"/>
        <v>NA</v>
      </c>
      <c r="P149" s="1" t="e">
        <f t="shared" si="65"/>
        <v>#VALUE!</v>
      </c>
      <c r="Q149" s="1" t="e">
        <f t="shared" si="66"/>
        <v>#VALUE!</v>
      </c>
      <c r="R149" s="1">
        <f t="shared" si="67"/>
        <v>6.1257422745431001E-17</v>
      </c>
      <c r="S149" s="1">
        <f t="shared" si="68"/>
        <v>1</v>
      </c>
      <c r="T149" s="2"/>
      <c r="U149" s="3"/>
      <c r="V149" s="3"/>
      <c r="W149" s="3"/>
      <c r="X149" s="3"/>
      <c r="Y149" s="3"/>
      <c r="Z149" s="3"/>
      <c r="AA149" s="3"/>
      <c r="AB149" s="3"/>
      <c r="AC149" s="3"/>
      <c r="AD149" s="3"/>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1:59" s="28" customFormat="1" x14ac:dyDescent="0.2">
      <c r="A150" s="24"/>
      <c r="B150" s="24"/>
      <c r="C150" s="24"/>
      <c r="D150" s="24"/>
      <c r="E150" s="24"/>
      <c r="F150" s="24"/>
      <c r="G150" s="24"/>
      <c r="H150" s="24"/>
      <c r="I150" s="24"/>
      <c r="J150" s="24"/>
      <c r="K150" s="24"/>
      <c r="L150" s="24"/>
      <c r="M150" s="1"/>
      <c r="N150" s="1">
        <v>145</v>
      </c>
      <c r="O150" s="1" t="str">
        <f t="shared" si="69"/>
        <v>NA</v>
      </c>
      <c r="P150" s="1" t="e">
        <f t="shared" si="65"/>
        <v>#VALUE!</v>
      </c>
      <c r="Q150" s="1" t="e">
        <f t="shared" si="66"/>
        <v>#VALUE!</v>
      </c>
      <c r="R150" s="1">
        <f t="shared" si="67"/>
        <v>0.57735026918962573</v>
      </c>
      <c r="S150" s="1">
        <f t="shared" si="68"/>
        <v>0</v>
      </c>
      <c r="T150" s="2"/>
      <c r="U150" s="3"/>
      <c r="V150" s="3"/>
      <c r="W150" s="3"/>
      <c r="X150" s="3"/>
      <c r="Y150" s="3"/>
      <c r="Z150" s="3"/>
      <c r="AA150" s="3"/>
      <c r="AB150" s="3"/>
      <c r="AC150" s="3"/>
      <c r="AD150" s="3"/>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1:59" s="28" customFormat="1" x14ac:dyDescent="0.2">
      <c r="A151" s="24"/>
      <c r="B151" s="24"/>
      <c r="C151" s="24"/>
      <c r="D151" s="24"/>
      <c r="E151" s="24"/>
      <c r="F151" s="24"/>
      <c r="G151" s="24"/>
      <c r="H151" s="24"/>
      <c r="I151" s="24"/>
      <c r="J151" s="24"/>
      <c r="K151" s="24"/>
      <c r="L151" s="24"/>
      <c r="M151" s="1"/>
      <c r="N151" s="1">
        <v>146</v>
      </c>
      <c r="O151" s="1" t="str">
        <f t="shared" si="69"/>
        <v>NA</v>
      </c>
      <c r="P151" s="1" t="e">
        <f t="shared" si="65"/>
        <v>#VALUE!</v>
      </c>
      <c r="Q151" s="1" t="e">
        <f t="shared" si="66"/>
        <v>#VALUE!</v>
      </c>
      <c r="R151" s="1">
        <f t="shared" si="67"/>
        <v>0.28867513459481303</v>
      </c>
      <c r="S151" s="1">
        <f t="shared" si="68"/>
        <v>-0.5</v>
      </c>
      <c r="T151" s="2"/>
      <c r="U151" s="3"/>
      <c r="V151" s="3"/>
      <c r="W151" s="3"/>
      <c r="X151" s="3"/>
      <c r="Y151" s="3"/>
      <c r="Z151" s="3"/>
      <c r="AA151" s="3"/>
      <c r="AB151" s="3"/>
      <c r="AC151" s="3"/>
      <c r="AD151" s="3"/>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1:59" s="28" customFormat="1" x14ac:dyDescent="0.2">
      <c r="A152" s="24"/>
      <c r="B152" s="24"/>
      <c r="C152" s="24"/>
      <c r="D152" s="24"/>
      <c r="E152" s="24"/>
      <c r="F152" s="24"/>
      <c r="G152" s="24"/>
      <c r="H152" s="24"/>
      <c r="I152" s="24"/>
      <c r="J152" s="24"/>
      <c r="K152" s="24"/>
      <c r="L152" s="24"/>
      <c r="M152" s="1"/>
      <c r="N152" s="1">
        <v>147</v>
      </c>
      <c r="O152" s="1" t="str">
        <f t="shared" si="69"/>
        <v>NA</v>
      </c>
      <c r="P152" s="1" t="e">
        <f t="shared" si="65"/>
        <v>#VALUE!</v>
      </c>
      <c r="Q152" s="1" t="e">
        <f t="shared" si="66"/>
        <v>#VALUE!</v>
      </c>
      <c r="R152" s="1">
        <f t="shared" si="67"/>
        <v>-0.86602540378443849</v>
      </c>
      <c r="S152" s="1">
        <f t="shared" si="68"/>
        <v>-0.50000000000000033</v>
      </c>
      <c r="T152" s="2"/>
      <c r="U152" s="3"/>
      <c r="V152" s="3"/>
      <c r="W152" s="3"/>
      <c r="X152" s="3"/>
      <c r="Y152" s="3"/>
      <c r="Z152" s="3"/>
      <c r="AA152" s="3"/>
      <c r="AB152" s="3"/>
      <c r="AC152" s="3"/>
      <c r="AD152" s="3"/>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1:59" s="28" customFormat="1" x14ac:dyDescent="0.2">
      <c r="A153" s="24"/>
      <c r="B153" s="24"/>
      <c r="C153" s="24"/>
      <c r="D153" s="24"/>
      <c r="E153" s="24"/>
      <c r="F153" s="24"/>
      <c r="G153" s="24"/>
      <c r="H153" s="24"/>
      <c r="I153" s="24"/>
      <c r="J153" s="24"/>
      <c r="K153" s="24"/>
      <c r="L153" s="24"/>
      <c r="M153" s="1"/>
      <c r="N153" s="1">
        <v>148</v>
      </c>
      <c r="O153" s="1" t="str">
        <f t="shared" si="69"/>
        <v>NA</v>
      </c>
      <c r="P153" s="1" t="e">
        <f t="shared" si="65"/>
        <v>#VALUE!</v>
      </c>
      <c r="Q153" s="1" t="e">
        <f t="shared" si="66"/>
        <v>#VALUE!</v>
      </c>
      <c r="R153" s="1">
        <f t="shared" si="67"/>
        <v>-0.28867513459481281</v>
      </c>
      <c r="S153" s="1">
        <f t="shared" si="68"/>
        <v>0.49999999999999983</v>
      </c>
      <c r="T153" s="2"/>
      <c r="U153" s="3"/>
      <c r="V153" s="3"/>
      <c r="W153" s="3"/>
      <c r="X153" s="3"/>
      <c r="Y153" s="3"/>
      <c r="Z153" s="3"/>
      <c r="AA153" s="3"/>
      <c r="AB153" s="3"/>
      <c r="AC153" s="3"/>
      <c r="AD153" s="3"/>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1:59" s="28" customFormat="1" x14ac:dyDescent="0.2">
      <c r="A154" s="24"/>
      <c r="B154" s="24"/>
      <c r="C154" s="24"/>
      <c r="D154" s="24"/>
      <c r="E154" s="24"/>
      <c r="F154" s="24"/>
      <c r="G154" s="24"/>
      <c r="H154" s="24"/>
      <c r="I154" s="24"/>
      <c r="J154" s="24"/>
      <c r="K154" s="24"/>
      <c r="L154" s="24"/>
      <c r="M154" s="1"/>
      <c r="N154" s="1">
        <v>149</v>
      </c>
      <c r="O154" s="1" t="str">
        <f t="shared" si="69"/>
        <v>NA</v>
      </c>
      <c r="P154" s="1" t="e">
        <f t="shared" si="65"/>
        <v>#VALUE!</v>
      </c>
      <c r="Q154" s="1" t="e">
        <f t="shared" si="66"/>
        <v>#VALUE!</v>
      </c>
      <c r="R154" s="1">
        <f t="shared" si="67"/>
        <v>0.28867513459481292</v>
      </c>
      <c r="S154" s="1">
        <f t="shared" si="68"/>
        <v>0.50000000000000011</v>
      </c>
      <c r="T154" s="2"/>
      <c r="U154" s="3"/>
      <c r="V154" s="3"/>
      <c r="W154" s="3"/>
      <c r="X154" s="3"/>
      <c r="Y154" s="3"/>
      <c r="Z154" s="3"/>
      <c r="AA154" s="3"/>
      <c r="AB154" s="3"/>
      <c r="AC154" s="3"/>
      <c r="AD154" s="3"/>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1:59" s="28" customFormat="1" x14ac:dyDescent="0.2">
      <c r="A155" s="24"/>
      <c r="B155" s="24"/>
      <c r="C155" s="24"/>
      <c r="D155" s="24"/>
      <c r="E155" s="24"/>
      <c r="F155" s="24"/>
      <c r="G155" s="24"/>
      <c r="H155" s="24"/>
      <c r="I155" s="24"/>
      <c r="J155" s="24"/>
      <c r="K155" s="24"/>
      <c r="L155" s="24"/>
      <c r="M155" s="1"/>
      <c r="N155" s="1">
        <v>150</v>
      </c>
      <c r="O155" s="1" t="str">
        <f t="shared" si="69"/>
        <v>NA</v>
      </c>
      <c r="P155" s="1" t="e">
        <f t="shared" si="65"/>
        <v>#VALUE!</v>
      </c>
      <c r="Q155" s="1" t="e">
        <f t="shared" si="66"/>
        <v>#VALUE!</v>
      </c>
      <c r="R155" s="1">
        <f t="shared" si="67"/>
        <v>0.86602540378443871</v>
      </c>
      <c r="S155" s="1">
        <f t="shared" si="68"/>
        <v>-0.49999999999999983</v>
      </c>
      <c r="T155" s="2"/>
      <c r="U155" s="3"/>
      <c r="V155" s="3"/>
      <c r="W155" s="3"/>
      <c r="X155" s="3"/>
      <c r="Y155" s="3"/>
      <c r="Z155" s="3"/>
      <c r="AA155" s="3"/>
      <c r="AB155" s="3"/>
      <c r="AC155" s="3"/>
      <c r="AD155" s="3"/>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1:59" s="28" customFormat="1" x14ac:dyDescent="0.2">
      <c r="A156" s="24"/>
      <c r="B156" s="24"/>
      <c r="C156" s="24"/>
      <c r="D156" s="24"/>
      <c r="E156" s="24"/>
      <c r="F156" s="24"/>
      <c r="G156" s="24"/>
      <c r="H156" s="24"/>
      <c r="I156" s="24"/>
      <c r="J156" s="24"/>
      <c r="K156" s="24"/>
      <c r="L156" s="24"/>
      <c r="M156" s="1"/>
      <c r="N156" s="1">
        <v>151</v>
      </c>
      <c r="O156" s="1" t="str">
        <f t="shared" si="69"/>
        <v>NA</v>
      </c>
      <c r="P156" s="1" t="e">
        <f t="shared" si="65"/>
        <v>#VALUE!</v>
      </c>
      <c r="Q156" s="1" t="e">
        <f t="shared" si="66"/>
        <v>#VALUE!</v>
      </c>
      <c r="R156" s="1">
        <f t="shared" si="67"/>
        <v>-0.2886751345948127</v>
      </c>
      <c r="S156" s="1">
        <f t="shared" si="68"/>
        <v>-0.50000000000000022</v>
      </c>
      <c r="T156" s="2"/>
      <c r="U156" s="3"/>
      <c r="V156" s="3"/>
      <c r="W156" s="3"/>
      <c r="X156" s="3"/>
      <c r="Y156" s="3"/>
      <c r="Z156" s="3"/>
      <c r="AA156" s="3"/>
      <c r="AB156" s="3"/>
      <c r="AC156" s="3"/>
      <c r="AD156" s="3"/>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1:59" s="28" customFormat="1" x14ac:dyDescent="0.2">
      <c r="A157" s="24"/>
      <c r="B157" s="24"/>
      <c r="C157" s="24"/>
      <c r="D157" s="24"/>
      <c r="E157" s="24"/>
      <c r="F157" s="24"/>
      <c r="G157" s="24"/>
      <c r="H157" s="24"/>
      <c r="I157" s="24"/>
      <c r="J157" s="24"/>
      <c r="K157" s="24"/>
      <c r="L157" s="24"/>
      <c r="M157" s="1"/>
      <c r="N157" s="1">
        <v>152</v>
      </c>
      <c r="O157" s="1" t="str">
        <f t="shared" si="69"/>
        <v>NA</v>
      </c>
      <c r="P157" s="1" t="e">
        <f t="shared" si="65"/>
        <v>#VALUE!</v>
      </c>
      <c r="Q157" s="1" t="e">
        <f t="shared" si="66"/>
        <v>#VALUE!</v>
      </c>
      <c r="R157" s="1">
        <f t="shared" si="67"/>
        <v>-0.57735026918962573</v>
      </c>
      <c r="S157" s="1">
        <f t="shared" si="68"/>
        <v>0</v>
      </c>
      <c r="T157" s="2"/>
      <c r="U157" s="3"/>
      <c r="V157" s="3"/>
      <c r="W157" s="3"/>
      <c r="X157" s="3"/>
      <c r="Y157" s="3"/>
      <c r="Z157" s="3"/>
      <c r="AA157" s="3"/>
      <c r="AB157" s="3"/>
      <c r="AC157" s="3"/>
      <c r="AD157" s="3"/>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1:59" s="28" customFormat="1" x14ac:dyDescent="0.2">
      <c r="A158" s="24"/>
      <c r="B158" s="24"/>
      <c r="C158" s="24"/>
      <c r="D158" s="24"/>
      <c r="E158" s="24"/>
      <c r="F158" s="24"/>
      <c r="G158" s="24"/>
      <c r="H158" s="24"/>
      <c r="I158" s="24"/>
      <c r="J158" s="24"/>
      <c r="K158" s="24"/>
      <c r="L158" s="24"/>
      <c r="M158" s="1"/>
      <c r="N158" s="1">
        <v>153</v>
      </c>
      <c r="O158" s="1" t="str">
        <f t="shared" si="69"/>
        <v>NA</v>
      </c>
      <c r="P158" s="1" t="e">
        <f t="shared" si="65"/>
        <v>#VALUE!</v>
      </c>
      <c r="Q158" s="1" t="e">
        <f t="shared" si="66"/>
        <v>#VALUE!</v>
      </c>
      <c r="R158" s="1">
        <f t="shared" si="67"/>
        <v>6.1257422745431001E-17</v>
      </c>
      <c r="S158" s="1">
        <f t="shared" si="68"/>
        <v>1</v>
      </c>
      <c r="T158" s="2"/>
      <c r="U158" s="3"/>
      <c r="V158" s="3"/>
      <c r="W158" s="3"/>
      <c r="X158" s="3"/>
      <c r="Y158" s="3"/>
      <c r="Z158" s="3"/>
      <c r="AA158" s="3"/>
      <c r="AB158" s="3"/>
      <c r="AC158" s="3"/>
      <c r="AD158" s="3"/>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1:59" s="28" customFormat="1" x14ac:dyDescent="0.2">
      <c r="A159" s="24"/>
      <c r="B159" s="24"/>
      <c r="C159" s="24"/>
      <c r="D159" s="24"/>
      <c r="E159" s="24"/>
      <c r="F159" s="24"/>
      <c r="G159" s="24"/>
      <c r="H159" s="24"/>
      <c r="I159" s="24"/>
      <c r="J159" s="24"/>
      <c r="K159" s="24"/>
      <c r="L159" s="24"/>
      <c r="M159" s="1"/>
      <c r="N159" s="1">
        <v>154</v>
      </c>
      <c r="O159" s="1" t="str">
        <f t="shared" si="69"/>
        <v>NA</v>
      </c>
      <c r="P159" s="1" t="e">
        <f t="shared" si="65"/>
        <v>#VALUE!</v>
      </c>
      <c r="Q159" s="1" t="e">
        <f t="shared" si="66"/>
        <v>#VALUE!</v>
      </c>
      <c r="R159" s="1">
        <f t="shared" si="67"/>
        <v>0.57735026918962573</v>
      </c>
      <c r="S159" s="1">
        <f t="shared" si="68"/>
        <v>0</v>
      </c>
      <c r="T159" s="2"/>
      <c r="U159" s="3"/>
      <c r="V159" s="3"/>
      <c r="W159" s="3"/>
      <c r="X159" s="3"/>
      <c r="Y159" s="3"/>
      <c r="Z159" s="3"/>
      <c r="AA159" s="3"/>
      <c r="AB159" s="3"/>
      <c r="AC159" s="3"/>
      <c r="AD159" s="3"/>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1:59" s="28" customFormat="1" x14ac:dyDescent="0.2">
      <c r="A160" s="24"/>
      <c r="B160" s="24"/>
      <c r="C160" s="24"/>
      <c r="D160" s="24"/>
      <c r="E160" s="24"/>
      <c r="F160" s="24"/>
      <c r="G160" s="24"/>
      <c r="H160" s="24"/>
      <c r="I160" s="24"/>
      <c r="J160" s="24"/>
      <c r="K160" s="24"/>
      <c r="L160" s="24"/>
      <c r="M160" s="1"/>
      <c r="N160" s="1">
        <v>155</v>
      </c>
      <c r="O160" s="1" t="str">
        <f t="shared" si="69"/>
        <v>NA</v>
      </c>
      <c r="P160" s="1" t="e">
        <f t="shared" si="65"/>
        <v>#VALUE!</v>
      </c>
      <c r="Q160" s="1" t="e">
        <f t="shared" si="66"/>
        <v>#VALUE!</v>
      </c>
      <c r="R160" s="1">
        <f t="shared" si="67"/>
        <v>0.28867513459481303</v>
      </c>
      <c r="S160" s="1">
        <f t="shared" si="68"/>
        <v>-0.5</v>
      </c>
      <c r="T160" s="2"/>
      <c r="U160" s="3"/>
      <c r="V160" s="3"/>
      <c r="W160" s="3"/>
      <c r="X160" s="3"/>
      <c r="Y160" s="3"/>
      <c r="Z160" s="3"/>
      <c r="AA160" s="3"/>
      <c r="AB160" s="3"/>
      <c r="AC160" s="3"/>
      <c r="AD160" s="3"/>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1:59" s="28" customFormat="1" x14ac:dyDescent="0.2">
      <c r="A161" s="24"/>
      <c r="B161" s="24"/>
      <c r="C161" s="24"/>
      <c r="D161" s="24"/>
      <c r="E161" s="24"/>
      <c r="F161" s="24"/>
      <c r="G161" s="24"/>
      <c r="H161" s="24"/>
      <c r="I161" s="24"/>
      <c r="J161" s="24"/>
      <c r="K161" s="24"/>
      <c r="L161" s="24"/>
      <c r="M161" s="1"/>
      <c r="N161" s="1">
        <v>156</v>
      </c>
      <c r="O161" s="1" t="str">
        <f t="shared" si="69"/>
        <v>NA</v>
      </c>
      <c r="P161" s="1" t="e">
        <f t="shared" si="65"/>
        <v>#VALUE!</v>
      </c>
      <c r="Q161" s="1" t="e">
        <f t="shared" si="66"/>
        <v>#VALUE!</v>
      </c>
      <c r="R161" s="1">
        <f t="shared" si="67"/>
        <v>-0.86602540378443849</v>
      </c>
      <c r="S161" s="1">
        <f t="shared" si="68"/>
        <v>-0.50000000000000033</v>
      </c>
      <c r="T161" s="2"/>
      <c r="U161" s="3"/>
      <c r="V161" s="3"/>
      <c r="W161" s="3"/>
      <c r="X161" s="3"/>
      <c r="Y161" s="3"/>
      <c r="Z161" s="3"/>
      <c r="AA161" s="3"/>
      <c r="AB161" s="3"/>
      <c r="AC161" s="3"/>
      <c r="AD161" s="3"/>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1:59" s="28" customFormat="1" x14ac:dyDescent="0.2">
      <c r="A162" s="24"/>
      <c r="B162" s="24"/>
      <c r="C162" s="24"/>
      <c r="D162" s="24"/>
      <c r="E162" s="24"/>
      <c r="F162" s="24"/>
      <c r="G162" s="24"/>
      <c r="H162" s="24"/>
      <c r="I162" s="24"/>
      <c r="J162" s="24"/>
      <c r="K162" s="24"/>
      <c r="L162" s="24"/>
      <c r="M162" s="1"/>
      <c r="N162" s="1">
        <v>157</v>
      </c>
      <c r="O162" s="1" t="str">
        <f t="shared" si="69"/>
        <v>NA</v>
      </c>
      <c r="P162" s="1" t="e">
        <f t="shared" si="65"/>
        <v>#VALUE!</v>
      </c>
      <c r="Q162" s="1" t="e">
        <f t="shared" si="66"/>
        <v>#VALUE!</v>
      </c>
      <c r="R162" s="1">
        <f t="shared" si="67"/>
        <v>-0.28867513459481281</v>
      </c>
      <c r="S162" s="1">
        <f t="shared" si="68"/>
        <v>0.49999999999999983</v>
      </c>
      <c r="T162" s="2"/>
      <c r="U162" s="3"/>
      <c r="V162" s="3"/>
      <c r="W162" s="3"/>
      <c r="X162" s="3"/>
      <c r="Y162" s="3"/>
      <c r="Z162" s="3"/>
      <c r="AA162" s="3"/>
      <c r="AB162" s="3"/>
      <c r="AC162" s="3"/>
      <c r="AD162" s="3"/>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1:59" s="28" customFormat="1" x14ac:dyDescent="0.2">
      <c r="A163" s="24"/>
      <c r="B163" s="24"/>
      <c r="C163" s="24"/>
      <c r="D163" s="24"/>
      <c r="E163" s="24"/>
      <c r="F163" s="24"/>
      <c r="G163" s="24"/>
      <c r="H163" s="24"/>
      <c r="I163" s="24"/>
      <c r="J163" s="24"/>
      <c r="K163" s="24"/>
      <c r="L163" s="24"/>
      <c r="M163" s="1"/>
      <c r="N163" s="1">
        <v>158</v>
      </c>
      <c r="O163" s="1" t="str">
        <f t="shared" si="69"/>
        <v>NA</v>
      </c>
      <c r="P163" s="1" t="e">
        <f t="shared" si="65"/>
        <v>#VALUE!</v>
      </c>
      <c r="Q163" s="1" t="e">
        <f t="shared" si="66"/>
        <v>#VALUE!</v>
      </c>
      <c r="R163" s="1">
        <f t="shared" si="67"/>
        <v>0.28867513459481292</v>
      </c>
      <c r="S163" s="1">
        <f t="shared" si="68"/>
        <v>0.50000000000000011</v>
      </c>
      <c r="T163" s="2"/>
      <c r="U163" s="3"/>
      <c r="V163" s="3"/>
      <c r="W163" s="3"/>
      <c r="X163" s="3"/>
      <c r="Y163" s="3"/>
      <c r="Z163" s="3"/>
      <c r="AA163" s="3"/>
      <c r="AB163" s="3"/>
      <c r="AC163" s="3"/>
      <c r="AD163" s="3"/>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1:59" s="28" customFormat="1" x14ac:dyDescent="0.2">
      <c r="A164" s="24"/>
      <c r="B164" s="24"/>
      <c r="C164" s="24"/>
      <c r="D164" s="24"/>
      <c r="E164" s="24"/>
      <c r="F164" s="24"/>
      <c r="G164" s="24"/>
      <c r="H164" s="24"/>
      <c r="I164" s="24"/>
      <c r="J164" s="24"/>
      <c r="K164" s="24"/>
      <c r="L164" s="24"/>
      <c r="M164" s="1"/>
      <c r="N164" s="1">
        <v>159</v>
      </c>
      <c r="O164" s="1" t="str">
        <f t="shared" si="69"/>
        <v>NA</v>
      </c>
      <c r="P164" s="1" t="e">
        <f t="shared" si="65"/>
        <v>#VALUE!</v>
      </c>
      <c r="Q164" s="1" t="e">
        <f t="shared" si="66"/>
        <v>#VALUE!</v>
      </c>
      <c r="R164" s="1">
        <f t="shared" si="67"/>
        <v>0.86602540378443871</v>
      </c>
      <c r="S164" s="1">
        <f t="shared" si="68"/>
        <v>-0.49999999999999983</v>
      </c>
      <c r="T164" s="2"/>
      <c r="U164" s="3"/>
      <c r="V164" s="3"/>
      <c r="W164" s="3"/>
      <c r="X164" s="3"/>
      <c r="Y164" s="3"/>
      <c r="Z164" s="3"/>
      <c r="AA164" s="3"/>
      <c r="AB164" s="3"/>
      <c r="AC164" s="3"/>
      <c r="AD164" s="3"/>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1:59" s="28" customFormat="1" x14ac:dyDescent="0.2">
      <c r="A165" s="24"/>
      <c r="B165" s="24"/>
      <c r="C165" s="24"/>
      <c r="D165" s="24"/>
      <c r="E165" s="24"/>
      <c r="F165" s="24"/>
      <c r="G165" s="24"/>
      <c r="H165" s="24"/>
      <c r="I165" s="24"/>
      <c r="J165" s="24"/>
      <c r="K165" s="24"/>
      <c r="L165" s="24"/>
      <c r="M165" s="1"/>
      <c r="N165" s="1">
        <v>160</v>
      </c>
      <c r="O165" s="1" t="str">
        <f t="shared" si="69"/>
        <v>NA</v>
      </c>
      <c r="P165" s="1" t="e">
        <f t="shared" si="65"/>
        <v>#VALUE!</v>
      </c>
      <c r="Q165" s="1" t="e">
        <f t="shared" si="66"/>
        <v>#VALUE!</v>
      </c>
      <c r="R165" s="1">
        <f t="shared" si="67"/>
        <v>-0.2886751345948127</v>
      </c>
      <c r="S165" s="1">
        <f t="shared" si="68"/>
        <v>-0.50000000000000022</v>
      </c>
      <c r="T165" s="2"/>
      <c r="U165" s="3"/>
      <c r="V165" s="3"/>
      <c r="W165" s="3"/>
      <c r="X165" s="3"/>
      <c r="Y165" s="3"/>
      <c r="Z165" s="3"/>
      <c r="AA165" s="3"/>
      <c r="AB165" s="3"/>
      <c r="AC165" s="3"/>
      <c r="AD165" s="3"/>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1:59" s="28" customFormat="1" x14ac:dyDescent="0.2">
      <c r="A166" s="24"/>
      <c r="B166" s="24"/>
      <c r="C166" s="24"/>
      <c r="D166" s="24"/>
      <c r="E166" s="24"/>
      <c r="F166" s="24"/>
      <c r="G166" s="24"/>
      <c r="H166" s="24"/>
      <c r="I166" s="24"/>
      <c r="J166" s="24"/>
      <c r="K166" s="24"/>
      <c r="L166" s="24"/>
      <c r="M166" s="1"/>
      <c r="N166" s="1">
        <v>161</v>
      </c>
      <c r="O166" s="1" t="str">
        <f t="shared" si="69"/>
        <v>NA</v>
      </c>
      <c r="P166" s="1" t="e">
        <f t="shared" si="65"/>
        <v>#VALUE!</v>
      </c>
      <c r="Q166" s="1" t="e">
        <f t="shared" si="66"/>
        <v>#VALUE!</v>
      </c>
      <c r="R166" s="1">
        <f t="shared" si="67"/>
        <v>-0.57735026918962573</v>
      </c>
      <c r="S166" s="1">
        <f t="shared" si="68"/>
        <v>0</v>
      </c>
      <c r="T166" s="2"/>
      <c r="U166" s="3"/>
      <c r="V166" s="3"/>
      <c r="W166" s="3"/>
      <c r="X166" s="3"/>
      <c r="Y166" s="3"/>
      <c r="Z166" s="3"/>
      <c r="AA166" s="3"/>
      <c r="AB166" s="3"/>
      <c r="AC166" s="3"/>
      <c r="AD166" s="3"/>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1:59" s="28" customFormat="1" x14ac:dyDescent="0.2">
      <c r="A167" s="24"/>
      <c r="B167" s="24"/>
      <c r="C167" s="24"/>
      <c r="D167" s="24"/>
      <c r="E167" s="24"/>
      <c r="F167" s="24"/>
      <c r="G167" s="24"/>
      <c r="H167" s="24"/>
      <c r="I167" s="24"/>
      <c r="J167" s="24"/>
      <c r="K167" s="24"/>
      <c r="L167" s="24"/>
      <c r="M167" s="1"/>
      <c r="N167" s="1">
        <v>162</v>
      </c>
      <c r="O167" s="1" t="str">
        <f t="shared" si="69"/>
        <v>NA</v>
      </c>
      <c r="P167" s="1" t="e">
        <f t="shared" si="65"/>
        <v>#VALUE!</v>
      </c>
      <c r="Q167" s="1" t="e">
        <f t="shared" si="66"/>
        <v>#VALUE!</v>
      </c>
      <c r="R167" s="1">
        <f t="shared" si="67"/>
        <v>6.1257422745431001E-17</v>
      </c>
      <c r="S167" s="1">
        <f t="shared" si="68"/>
        <v>1</v>
      </c>
      <c r="T167" s="2"/>
      <c r="U167" s="3"/>
      <c r="V167" s="3"/>
      <c r="W167" s="3"/>
      <c r="X167" s="3"/>
      <c r="Y167" s="3"/>
      <c r="Z167" s="3"/>
      <c r="AA167" s="3"/>
      <c r="AB167" s="3"/>
      <c r="AC167" s="3"/>
      <c r="AD167" s="3"/>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1:59" s="28" customFormat="1" x14ac:dyDescent="0.2">
      <c r="A168" s="24"/>
      <c r="B168" s="24"/>
      <c r="C168" s="24"/>
      <c r="D168" s="24"/>
      <c r="E168" s="24"/>
      <c r="F168" s="24"/>
      <c r="G168" s="24"/>
      <c r="H168" s="24"/>
      <c r="I168" s="24"/>
      <c r="J168" s="24"/>
      <c r="K168" s="24"/>
      <c r="L168" s="24"/>
      <c r="M168" s="1"/>
      <c r="N168" s="1">
        <v>163</v>
      </c>
      <c r="O168" s="1" t="str">
        <f t="shared" si="69"/>
        <v>NA</v>
      </c>
      <c r="P168" s="1" t="e">
        <f t="shared" si="65"/>
        <v>#VALUE!</v>
      </c>
      <c r="Q168" s="1" t="e">
        <f t="shared" si="66"/>
        <v>#VALUE!</v>
      </c>
      <c r="R168" s="1">
        <f t="shared" si="67"/>
        <v>0.57735026918962573</v>
      </c>
      <c r="S168" s="1">
        <f t="shared" si="68"/>
        <v>0</v>
      </c>
      <c r="T168" s="2"/>
      <c r="U168" s="3"/>
      <c r="V168" s="3"/>
      <c r="W168" s="3"/>
      <c r="X168" s="3"/>
      <c r="Y168" s="3"/>
      <c r="Z168" s="3"/>
      <c r="AA168" s="3"/>
      <c r="AB168" s="3"/>
      <c r="AC168" s="3"/>
      <c r="AD168" s="3"/>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1:59" s="28" customFormat="1" x14ac:dyDescent="0.2">
      <c r="A169" s="24"/>
      <c r="B169" s="24"/>
      <c r="C169" s="24"/>
      <c r="D169" s="24"/>
      <c r="E169" s="24"/>
      <c r="F169" s="24"/>
      <c r="G169" s="24"/>
      <c r="H169" s="24"/>
      <c r="I169" s="24"/>
      <c r="J169" s="24"/>
      <c r="K169" s="24"/>
      <c r="L169" s="24"/>
      <c r="M169" s="1"/>
      <c r="N169" s="1">
        <v>164</v>
      </c>
      <c r="O169" s="1" t="str">
        <f t="shared" si="69"/>
        <v>NA</v>
      </c>
      <c r="P169" s="1" t="e">
        <f t="shared" si="65"/>
        <v>#VALUE!</v>
      </c>
      <c r="Q169" s="1" t="e">
        <f t="shared" si="66"/>
        <v>#VALUE!</v>
      </c>
      <c r="R169" s="1">
        <f t="shared" si="67"/>
        <v>0.28867513459481303</v>
      </c>
      <c r="S169" s="1">
        <f t="shared" si="68"/>
        <v>-0.5</v>
      </c>
      <c r="T169" s="2"/>
      <c r="U169" s="3"/>
      <c r="V169" s="3"/>
      <c r="W169" s="3"/>
      <c r="X169" s="3"/>
      <c r="Y169" s="3"/>
      <c r="Z169" s="3"/>
      <c r="AA169" s="3"/>
      <c r="AB169" s="3"/>
      <c r="AC169" s="3"/>
      <c r="AD169" s="3"/>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1:59" s="28" customFormat="1" x14ac:dyDescent="0.2">
      <c r="A170" s="24"/>
      <c r="B170" s="24"/>
      <c r="C170" s="24"/>
      <c r="D170" s="24"/>
      <c r="E170" s="24"/>
      <c r="F170" s="24"/>
      <c r="G170" s="24"/>
      <c r="H170" s="24"/>
      <c r="I170" s="24"/>
      <c r="J170" s="24"/>
      <c r="K170" s="24"/>
      <c r="L170" s="24"/>
      <c r="M170" s="1"/>
      <c r="N170" s="1">
        <v>165</v>
      </c>
      <c r="O170" s="1" t="str">
        <f t="shared" si="69"/>
        <v>NA</v>
      </c>
      <c r="P170" s="1" t="e">
        <f t="shared" si="65"/>
        <v>#VALUE!</v>
      </c>
      <c r="Q170" s="1" t="e">
        <f t="shared" si="66"/>
        <v>#VALUE!</v>
      </c>
      <c r="R170" s="1">
        <f t="shared" si="67"/>
        <v>-0.86602540378443849</v>
      </c>
      <c r="S170" s="1">
        <f t="shared" si="68"/>
        <v>-0.50000000000000033</v>
      </c>
      <c r="T170" s="2"/>
      <c r="U170" s="3"/>
      <c r="V170" s="3"/>
      <c r="W170" s="3"/>
      <c r="X170" s="3"/>
      <c r="Y170" s="3"/>
      <c r="Z170" s="3"/>
      <c r="AA170" s="3"/>
      <c r="AB170" s="3"/>
      <c r="AC170" s="3"/>
      <c r="AD170" s="3"/>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row r="171" spans="1:59" s="28" customFormat="1" x14ac:dyDescent="0.2">
      <c r="A171" s="24"/>
      <c r="B171" s="24"/>
      <c r="C171" s="24"/>
      <c r="D171" s="24"/>
      <c r="E171" s="24"/>
      <c r="F171" s="24"/>
      <c r="G171" s="24"/>
      <c r="H171" s="24"/>
      <c r="I171" s="24"/>
      <c r="J171" s="24"/>
      <c r="K171" s="24"/>
      <c r="L171" s="24"/>
      <c r="M171" s="1"/>
      <c r="N171" s="1">
        <v>166</v>
      </c>
      <c r="O171" s="1" t="str">
        <f t="shared" si="69"/>
        <v>NA</v>
      </c>
      <c r="P171" s="1" t="e">
        <f t="shared" si="65"/>
        <v>#VALUE!</v>
      </c>
      <c r="Q171" s="1" t="e">
        <f t="shared" si="66"/>
        <v>#VALUE!</v>
      </c>
      <c r="R171" s="1">
        <f t="shared" si="67"/>
        <v>-0.28867513459481281</v>
      </c>
      <c r="S171" s="1">
        <f t="shared" si="68"/>
        <v>0.49999999999999983</v>
      </c>
      <c r="T171" s="2"/>
      <c r="U171" s="3"/>
      <c r="V171" s="3"/>
      <c r="W171" s="3"/>
      <c r="X171" s="3"/>
      <c r="Y171" s="3"/>
      <c r="Z171" s="3"/>
      <c r="AA171" s="3"/>
      <c r="AB171" s="3"/>
      <c r="AC171" s="3"/>
      <c r="AD171" s="3"/>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row>
    <row r="172" spans="1:59" s="28" customFormat="1" x14ac:dyDescent="0.2">
      <c r="A172" s="24"/>
      <c r="B172" s="24"/>
      <c r="C172" s="24"/>
      <c r="D172" s="24"/>
      <c r="E172" s="24"/>
      <c r="F172" s="24"/>
      <c r="G172" s="24"/>
      <c r="H172" s="24"/>
      <c r="I172" s="24"/>
      <c r="J172" s="24"/>
      <c r="K172" s="24"/>
      <c r="L172" s="24"/>
      <c r="M172" s="1"/>
      <c r="N172" s="1">
        <v>167</v>
      </c>
      <c r="O172" s="1" t="str">
        <f t="shared" si="69"/>
        <v>NA</v>
      </c>
      <c r="P172" s="1" t="e">
        <f t="shared" si="65"/>
        <v>#VALUE!</v>
      </c>
      <c r="Q172" s="1" t="e">
        <f t="shared" si="66"/>
        <v>#VALUE!</v>
      </c>
      <c r="R172" s="1">
        <f t="shared" si="67"/>
        <v>0.28867513459481292</v>
      </c>
      <c r="S172" s="1">
        <f t="shared" si="68"/>
        <v>0.50000000000000011</v>
      </c>
      <c r="T172" s="2"/>
      <c r="U172" s="3"/>
      <c r="V172" s="3"/>
      <c r="W172" s="3"/>
      <c r="X172" s="3"/>
      <c r="Y172" s="3"/>
      <c r="Z172" s="3"/>
      <c r="AA172" s="3"/>
      <c r="AB172" s="3"/>
      <c r="AC172" s="3"/>
      <c r="AD172" s="3"/>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row>
    <row r="173" spans="1:59" s="28" customFormat="1" x14ac:dyDescent="0.2">
      <c r="A173" s="24"/>
      <c r="B173" s="24"/>
      <c r="C173" s="24"/>
      <c r="D173" s="24"/>
      <c r="E173" s="24"/>
      <c r="F173" s="24"/>
      <c r="G173" s="24"/>
      <c r="H173" s="24"/>
      <c r="I173" s="24"/>
      <c r="J173" s="24"/>
      <c r="K173" s="24"/>
      <c r="L173" s="24"/>
      <c r="M173" s="1"/>
      <c r="N173" s="1">
        <v>168</v>
      </c>
      <c r="O173" s="1" t="str">
        <f t="shared" si="69"/>
        <v>NA</v>
      </c>
      <c r="P173" s="1" t="e">
        <f t="shared" si="65"/>
        <v>#VALUE!</v>
      </c>
      <c r="Q173" s="1" t="e">
        <f t="shared" si="66"/>
        <v>#VALUE!</v>
      </c>
      <c r="R173" s="1">
        <f t="shared" si="67"/>
        <v>0.86602540378443871</v>
      </c>
      <c r="S173" s="1">
        <f t="shared" si="68"/>
        <v>-0.49999999999999983</v>
      </c>
      <c r="T173" s="2"/>
      <c r="U173" s="3"/>
      <c r="V173" s="3"/>
      <c r="W173" s="3"/>
      <c r="X173" s="3"/>
      <c r="Y173" s="3"/>
      <c r="Z173" s="3"/>
      <c r="AA173" s="3"/>
      <c r="AB173" s="3"/>
      <c r="AC173" s="3"/>
      <c r="AD173" s="3"/>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row>
    <row r="174" spans="1:59" s="28" customFormat="1" x14ac:dyDescent="0.2">
      <c r="A174" s="24"/>
      <c r="B174" s="24"/>
      <c r="C174" s="24"/>
      <c r="D174" s="24"/>
      <c r="E174" s="24"/>
      <c r="F174" s="24"/>
      <c r="G174" s="24"/>
      <c r="H174" s="24"/>
      <c r="I174" s="24"/>
      <c r="J174" s="24"/>
      <c r="K174" s="24"/>
      <c r="L174" s="24"/>
      <c r="M174" s="1"/>
      <c r="N174" s="1">
        <v>169</v>
      </c>
      <c r="O174" s="1" t="str">
        <f t="shared" si="69"/>
        <v>NA</v>
      </c>
      <c r="P174" s="1" t="e">
        <f t="shared" si="65"/>
        <v>#VALUE!</v>
      </c>
      <c r="Q174" s="1" t="e">
        <f t="shared" si="66"/>
        <v>#VALUE!</v>
      </c>
      <c r="R174" s="1">
        <f t="shared" si="67"/>
        <v>-0.2886751345948127</v>
      </c>
      <c r="S174" s="1">
        <f t="shared" si="68"/>
        <v>-0.50000000000000022</v>
      </c>
      <c r="T174" s="2"/>
      <c r="U174" s="3"/>
      <c r="V174" s="3"/>
      <c r="W174" s="3"/>
      <c r="X174" s="3"/>
      <c r="Y174" s="3"/>
      <c r="Z174" s="3"/>
      <c r="AA174" s="3"/>
      <c r="AB174" s="3"/>
      <c r="AC174" s="3"/>
      <c r="AD174" s="3"/>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row>
    <row r="175" spans="1:59" s="28" customFormat="1" x14ac:dyDescent="0.2">
      <c r="A175" s="24"/>
      <c r="B175" s="24"/>
      <c r="C175" s="24"/>
      <c r="D175" s="24"/>
      <c r="E175" s="24"/>
      <c r="F175" s="24"/>
      <c r="G175" s="24"/>
      <c r="H175" s="24"/>
      <c r="I175" s="24"/>
      <c r="J175" s="24"/>
      <c r="K175" s="24"/>
      <c r="L175" s="24"/>
      <c r="M175" s="1"/>
      <c r="N175" s="1">
        <v>170</v>
      </c>
      <c r="O175" s="1" t="str">
        <f t="shared" si="69"/>
        <v>NA</v>
      </c>
      <c r="P175" s="1" t="e">
        <f t="shared" si="65"/>
        <v>#VALUE!</v>
      </c>
      <c r="Q175" s="1" t="e">
        <f t="shared" si="66"/>
        <v>#VALUE!</v>
      </c>
      <c r="R175" s="1">
        <f t="shared" si="67"/>
        <v>-0.57735026918962573</v>
      </c>
      <c r="S175" s="1">
        <f t="shared" si="68"/>
        <v>0</v>
      </c>
      <c r="T175" s="2"/>
      <c r="U175" s="3"/>
      <c r="V175" s="3"/>
      <c r="W175" s="3"/>
      <c r="X175" s="3"/>
      <c r="Y175" s="3"/>
      <c r="Z175" s="3"/>
      <c r="AA175" s="3"/>
      <c r="AB175" s="3"/>
      <c r="AC175" s="3"/>
      <c r="AD175" s="3"/>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row>
    <row r="176" spans="1:59" s="28" customFormat="1" x14ac:dyDescent="0.2">
      <c r="A176" s="24"/>
      <c r="B176" s="24"/>
      <c r="C176" s="24"/>
      <c r="D176" s="24"/>
      <c r="E176" s="24"/>
      <c r="F176" s="24"/>
      <c r="G176" s="24"/>
      <c r="H176" s="24"/>
      <c r="I176" s="24"/>
      <c r="J176" s="24"/>
      <c r="K176" s="24"/>
      <c r="L176" s="24"/>
      <c r="M176" s="1"/>
      <c r="N176" s="1">
        <v>171</v>
      </c>
      <c r="O176" s="1" t="str">
        <f t="shared" si="69"/>
        <v>NA</v>
      </c>
      <c r="P176" s="1" t="e">
        <f t="shared" si="65"/>
        <v>#VALUE!</v>
      </c>
      <c r="Q176" s="1" t="e">
        <f t="shared" si="66"/>
        <v>#VALUE!</v>
      </c>
      <c r="R176" s="1">
        <f t="shared" si="67"/>
        <v>6.1257422745431001E-17</v>
      </c>
      <c r="S176" s="1">
        <f t="shared" si="68"/>
        <v>1</v>
      </c>
      <c r="T176" s="2"/>
      <c r="U176" s="3"/>
      <c r="V176" s="3"/>
      <c r="W176" s="3"/>
      <c r="X176" s="3"/>
      <c r="Y176" s="3"/>
      <c r="Z176" s="3"/>
      <c r="AA176" s="3"/>
      <c r="AB176" s="3"/>
      <c r="AC176" s="3"/>
      <c r="AD176" s="3"/>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row>
    <row r="177" spans="1:59" s="28" customFormat="1" x14ac:dyDescent="0.2">
      <c r="A177" s="24"/>
      <c r="B177" s="24"/>
      <c r="C177" s="24"/>
      <c r="D177" s="24"/>
      <c r="E177" s="24"/>
      <c r="F177" s="24"/>
      <c r="G177" s="24"/>
      <c r="H177" s="24"/>
      <c r="I177" s="24"/>
      <c r="J177" s="24"/>
      <c r="K177" s="24"/>
      <c r="L177" s="24"/>
      <c r="M177" s="1"/>
      <c r="N177" s="1">
        <v>172</v>
      </c>
      <c r="O177" s="1" t="str">
        <f t="shared" si="69"/>
        <v>NA</v>
      </c>
      <c r="P177" s="1" t="e">
        <f t="shared" si="65"/>
        <v>#VALUE!</v>
      </c>
      <c r="Q177" s="1" t="e">
        <f t="shared" si="66"/>
        <v>#VALUE!</v>
      </c>
      <c r="R177" s="1">
        <f t="shared" si="67"/>
        <v>0.57735026918962573</v>
      </c>
      <c r="S177" s="1">
        <f t="shared" si="68"/>
        <v>0</v>
      </c>
      <c r="T177" s="2"/>
      <c r="U177" s="3"/>
      <c r="V177" s="3"/>
      <c r="W177" s="3"/>
      <c r="X177" s="3"/>
      <c r="Y177" s="3"/>
      <c r="Z177" s="3"/>
      <c r="AA177" s="3"/>
      <c r="AB177" s="3"/>
      <c r="AC177" s="3"/>
      <c r="AD177" s="3"/>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row>
    <row r="178" spans="1:59" s="28" customFormat="1" x14ac:dyDescent="0.2">
      <c r="A178" s="24"/>
      <c r="B178" s="24"/>
      <c r="C178" s="24"/>
      <c r="D178" s="24"/>
      <c r="E178" s="24"/>
      <c r="F178" s="24"/>
      <c r="G178" s="24"/>
      <c r="H178" s="24"/>
      <c r="I178" s="24"/>
      <c r="J178" s="24"/>
      <c r="K178" s="24"/>
      <c r="L178" s="24"/>
      <c r="M178" s="1"/>
      <c r="N178" s="1">
        <v>173</v>
      </c>
      <c r="O178" s="1" t="str">
        <f t="shared" si="69"/>
        <v>NA</v>
      </c>
      <c r="P178" s="1" t="e">
        <f t="shared" si="65"/>
        <v>#VALUE!</v>
      </c>
      <c r="Q178" s="1" t="e">
        <f t="shared" si="66"/>
        <v>#VALUE!</v>
      </c>
      <c r="R178" s="1">
        <f t="shared" si="67"/>
        <v>0.28867513459481303</v>
      </c>
      <c r="S178" s="1">
        <f t="shared" si="68"/>
        <v>-0.5</v>
      </c>
      <c r="T178" s="2"/>
      <c r="U178" s="3"/>
      <c r="V178" s="3"/>
      <c r="W178" s="3"/>
      <c r="X178" s="3"/>
      <c r="Y178" s="3"/>
      <c r="Z178" s="3"/>
      <c r="AA178" s="3"/>
      <c r="AB178" s="3"/>
      <c r="AC178" s="3"/>
      <c r="AD178" s="3"/>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row>
    <row r="179" spans="1:59" s="28" customFormat="1" x14ac:dyDescent="0.2">
      <c r="A179" s="24"/>
      <c r="B179" s="24"/>
      <c r="C179" s="24"/>
      <c r="D179" s="24"/>
      <c r="E179" s="24"/>
      <c r="F179" s="24"/>
      <c r="G179" s="24"/>
      <c r="H179" s="24"/>
      <c r="I179" s="24"/>
      <c r="J179" s="24"/>
      <c r="K179" s="24"/>
      <c r="L179" s="24"/>
      <c r="M179" s="1"/>
      <c r="N179" s="1">
        <v>174</v>
      </c>
      <c r="O179" s="1" t="str">
        <f t="shared" si="69"/>
        <v>NA</v>
      </c>
      <c r="P179" s="1" t="e">
        <f t="shared" si="65"/>
        <v>#VALUE!</v>
      </c>
      <c r="Q179" s="1" t="e">
        <f t="shared" si="66"/>
        <v>#VALUE!</v>
      </c>
      <c r="R179" s="1">
        <f t="shared" si="67"/>
        <v>-0.86602540378443849</v>
      </c>
      <c r="S179" s="1">
        <f t="shared" si="68"/>
        <v>-0.50000000000000033</v>
      </c>
      <c r="T179" s="2"/>
      <c r="U179" s="3"/>
      <c r="V179" s="3"/>
      <c r="W179" s="3"/>
      <c r="X179" s="3"/>
      <c r="Y179" s="3"/>
      <c r="Z179" s="3"/>
      <c r="AA179" s="3"/>
      <c r="AB179" s="3"/>
      <c r="AC179" s="3"/>
      <c r="AD179" s="3"/>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row>
    <row r="180" spans="1:59" s="28" customFormat="1" x14ac:dyDescent="0.2">
      <c r="A180" s="24"/>
      <c r="B180" s="24"/>
      <c r="C180" s="24"/>
      <c r="D180" s="24"/>
      <c r="E180" s="24"/>
      <c r="F180" s="24"/>
      <c r="G180" s="24"/>
      <c r="H180" s="24"/>
      <c r="I180" s="24"/>
      <c r="J180" s="24"/>
      <c r="K180" s="24"/>
      <c r="L180" s="24"/>
      <c r="M180" s="1"/>
      <c r="N180" s="1">
        <v>175</v>
      </c>
      <c r="O180" s="1" t="str">
        <f t="shared" si="69"/>
        <v>NA</v>
      </c>
      <c r="P180" s="1" t="e">
        <f t="shared" si="65"/>
        <v>#VALUE!</v>
      </c>
      <c r="Q180" s="1" t="e">
        <f t="shared" si="66"/>
        <v>#VALUE!</v>
      </c>
      <c r="R180" s="1">
        <f t="shared" si="67"/>
        <v>-0.28867513459481281</v>
      </c>
      <c r="S180" s="1">
        <f t="shared" si="68"/>
        <v>0.49999999999999983</v>
      </c>
      <c r="T180" s="2"/>
      <c r="U180" s="3"/>
      <c r="V180" s="3"/>
      <c r="W180" s="3"/>
      <c r="X180" s="3"/>
      <c r="Y180" s="3"/>
      <c r="Z180" s="3"/>
      <c r="AA180" s="3"/>
      <c r="AB180" s="3"/>
      <c r="AC180" s="3"/>
      <c r="AD180" s="3"/>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row>
    <row r="181" spans="1:59" s="28" customFormat="1" x14ac:dyDescent="0.2">
      <c r="A181" s="24"/>
      <c r="B181" s="24"/>
      <c r="C181" s="24"/>
      <c r="D181" s="24"/>
      <c r="E181" s="24"/>
      <c r="F181" s="24"/>
      <c r="G181" s="24"/>
      <c r="H181" s="24"/>
      <c r="I181" s="24"/>
      <c r="J181" s="24"/>
      <c r="K181" s="24"/>
      <c r="L181" s="24"/>
      <c r="M181" s="1"/>
      <c r="N181" s="1">
        <v>176</v>
      </c>
      <c r="O181" s="1" t="str">
        <f t="shared" si="69"/>
        <v>NA</v>
      </c>
      <c r="P181" s="1" t="e">
        <f t="shared" si="65"/>
        <v>#VALUE!</v>
      </c>
      <c r="Q181" s="1" t="e">
        <f t="shared" si="66"/>
        <v>#VALUE!</v>
      </c>
      <c r="R181" s="1">
        <f t="shared" si="67"/>
        <v>0.28867513459481292</v>
      </c>
      <c r="S181" s="1">
        <f t="shared" si="68"/>
        <v>0.50000000000000011</v>
      </c>
      <c r="T181" s="2"/>
      <c r="U181" s="3"/>
      <c r="V181" s="3"/>
      <c r="W181" s="3"/>
      <c r="X181" s="3"/>
      <c r="Y181" s="3"/>
      <c r="Z181" s="3"/>
      <c r="AA181" s="3"/>
      <c r="AB181" s="3"/>
      <c r="AC181" s="3"/>
      <c r="AD181" s="3"/>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row>
    <row r="182" spans="1:59" s="28" customFormat="1" x14ac:dyDescent="0.2">
      <c r="A182" s="24"/>
      <c r="B182" s="24"/>
      <c r="C182" s="24"/>
      <c r="D182" s="24"/>
      <c r="E182" s="24"/>
      <c r="F182" s="24"/>
      <c r="G182" s="24"/>
      <c r="H182" s="24"/>
      <c r="I182" s="24"/>
      <c r="J182" s="24"/>
      <c r="K182" s="24"/>
      <c r="L182" s="24"/>
      <c r="M182" s="1"/>
      <c r="N182" s="1">
        <v>177</v>
      </c>
      <c r="O182" s="1" t="str">
        <f t="shared" si="69"/>
        <v>NA</v>
      </c>
      <c r="P182" s="1" t="e">
        <f t="shared" si="65"/>
        <v>#VALUE!</v>
      </c>
      <c r="Q182" s="1" t="e">
        <f t="shared" si="66"/>
        <v>#VALUE!</v>
      </c>
      <c r="R182" s="1">
        <f t="shared" si="67"/>
        <v>0.86602540378443871</v>
      </c>
      <c r="S182" s="1">
        <f t="shared" si="68"/>
        <v>-0.49999999999999983</v>
      </c>
      <c r="T182" s="2"/>
      <c r="U182" s="3"/>
      <c r="V182" s="3"/>
      <c r="W182" s="3"/>
      <c r="X182" s="3"/>
      <c r="Y182" s="3"/>
      <c r="Z182" s="3"/>
      <c r="AA182" s="3"/>
      <c r="AB182" s="3"/>
      <c r="AC182" s="3"/>
      <c r="AD182" s="3"/>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row>
    <row r="183" spans="1:59" s="28" customFormat="1" x14ac:dyDescent="0.2">
      <c r="A183" s="24"/>
      <c r="B183" s="24"/>
      <c r="C183" s="24"/>
      <c r="D183" s="24"/>
      <c r="E183" s="24"/>
      <c r="F183" s="24"/>
      <c r="G183" s="24"/>
      <c r="H183" s="24"/>
      <c r="I183" s="24"/>
      <c r="J183" s="24"/>
      <c r="K183" s="24"/>
      <c r="L183" s="24"/>
      <c r="M183" s="1"/>
      <c r="N183" s="1">
        <v>178</v>
      </c>
      <c r="O183" s="1" t="str">
        <f t="shared" si="69"/>
        <v>NA</v>
      </c>
      <c r="P183" s="1" t="e">
        <f t="shared" si="65"/>
        <v>#VALUE!</v>
      </c>
      <c r="Q183" s="1" t="e">
        <f t="shared" si="66"/>
        <v>#VALUE!</v>
      </c>
      <c r="R183" s="1">
        <f t="shared" si="67"/>
        <v>-0.2886751345948127</v>
      </c>
      <c r="S183" s="1">
        <f t="shared" si="68"/>
        <v>-0.50000000000000022</v>
      </c>
      <c r="T183" s="2"/>
      <c r="U183" s="3"/>
      <c r="V183" s="3"/>
      <c r="W183" s="3"/>
      <c r="X183" s="3"/>
      <c r="Y183" s="3"/>
      <c r="Z183" s="3"/>
      <c r="AA183" s="3"/>
      <c r="AB183" s="3"/>
      <c r="AC183" s="3"/>
      <c r="AD183" s="3"/>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row>
    <row r="184" spans="1:59" s="28" customFormat="1" x14ac:dyDescent="0.2">
      <c r="A184" s="24"/>
      <c r="B184" s="24"/>
      <c r="C184" s="24"/>
      <c r="D184" s="24"/>
      <c r="E184" s="24"/>
      <c r="F184" s="24"/>
      <c r="G184" s="24"/>
      <c r="H184" s="24"/>
      <c r="I184" s="24"/>
      <c r="J184" s="24"/>
      <c r="K184" s="24"/>
      <c r="L184" s="24"/>
      <c r="M184" s="1"/>
      <c r="N184" s="1">
        <v>179</v>
      </c>
      <c r="O184" s="1" t="str">
        <f t="shared" si="69"/>
        <v>NA</v>
      </c>
      <c r="P184" s="1" t="e">
        <f t="shared" si="65"/>
        <v>#VALUE!</v>
      </c>
      <c r="Q184" s="1" t="e">
        <f t="shared" si="66"/>
        <v>#VALUE!</v>
      </c>
      <c r="R184" s="1">
        <f t="shared" si="67"/>
        <v>-0.57735026918962573</v>
      </c>
      <c r="S184" s="1">
        <f t="shared" si="68"/>
        <v>0</v>
      </c>
      <c r="T184" s="2"/>
      <c r="U184" s="3"/>
      <c r="V184" s="3"/>
      <c r="W184" s="3"/>
      <c r="X184" s="3"/>
      <c r="Y184" s="3"/>
      <c r="Z184" s="3"/>
      <c r="AA184" s="3"/>
      <c r="AB184" s="3"/>
      <c r="AC184" s="3"/>
      <c r="AD184" s="3"/>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row>
    <row r="185" spans="1:59" s="28" customFormat="1" x14ac:dyDescent="0.2">
      <c r="A185" s="24"/>
      <c r="B185" s="24"/>
      <c r="C185" s="24"/>
      <c r="D185" s="24"/>
      <c r="E185" s="24"/>
      <c r="F185" s="24"/>
      <c r="G185" s="24"/>
      <c r="H185" s="24"/>
      <c r="I185" s="24"/>
      <c r="J185" s="24"/>
      <c r="K185" s="24"/>
      <c r="L185" s="24"/>
      <c r="M185" s="1"/>
      <c r="N185" s="1">
        <v>180</v>
      </c>
      <c r="O185" s="1" t="str">
        <f t="shared" si="69"/>
        <v>NA</v>
      </c>
      <c r="P185" s="1" t="e">
        <f t="shared" si="65"/>
        <v>#VALUE!</v>
      </c>
      <c r="Q185" s="1" t="e">
        <f t="shared" si="66"/>
        <v>#VALUE!</v>
      </c>
      <c r="R185" s="1">
        <f t="shared" si="67"/>
        <v>6.1257422745431001E-17</v>
      </c>
      <c r="S185" s="1">
        <f t="shared" si="68"/>
        <v>1</v>
      </c>
      <c r="T185" s="2"/>
      <c r="U185" s="3"/>
      <c r="V185" s="3"/>
      <c r="W185" s="3"/>
      <c r="X185" s="3"/>
      <c r="Y185" s="3"/>
      <c r="Z185" s="3"/>
      <c r="AA185" s="3"/>
      <c r="AB185" s="3"/>
      <c r="AC185" s="3"/>
      <c r="AD185" s="3"/>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row>
    <row r="186" spans="1:59" s="28" customFormat="1" x14ac:dyDescent="0.2">
      <c r="A186" s="24"/>
      <c r="B186" s="24"/>
      <c r="C186" s="24"/>
      <c r="D186" s="24"/>
      <c r="E186" s="24"/>
      <c r="F186" s="24"/>
      <c r="G186" s="24"/>
      <c r="H186" s="24"/>
      <c r="I186" s="24"/>
      <c r="J186" s="24"/>
      <c r="K186" s="24"/>
      <c r="L186" s="24"/>
      <c r="M186" s="1"/>
      <c r="N186" s="1">
        <v>181</v>
      </c>
      <c r="O186" s="1" t="str">
        <f t="shared" si="69"/>
        <v>NA</v>
      </c>
      <c r="P186" s="1" t="e">
        <f t="shared" si="65"/>
        <v>#VALUE!</v>
      </c>
      <c r="Q186" s="1" t="e">
        <f t="shared" si="66"/>
        <v>#VALUE!</v>
      </c>
      <c r="R186" s="1">
        <f t="shared" si="67"/>
        <v>0.57735026918962573</v>
      </c>
      <c r="S186" s="1">
        <f t="shared" si="68"/>
        <v>0</v>
      </c>
      <c r="T186" s="2"/>
      <c r="U186" s="3"/>
      <c r="V186" s="3"/>
      <c r="W186" s="3"/>
      <c r="X186" s="3"/>
      <c r="Y186" s="3"/>
      <c r="Z186" s="3"/>
      <c r="AA186" s="3"/>
      <c r="AB186" s="3"/>
      <c r="AC186" s="3"/>
      <c r="AD186" s="3"/>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row>
    <row r="187" spans="1:59" s="28" customFormat="1" x14ac:dyDescent="0.2">
      <c r="A187" s="24"/>
      <c r="B187" s="24"/>
      <c r="C187" s="24"/>
      <c r="D187" s="24"/>
      <c r="E187" s="24"/>
      <c r="F187" s="24"/>
      <c r="G187" s="24"/>
      <c r="H187" s="24"/>
      <c r="I187" s="24"/>
      <c r="J187" s="24"/>
      <c r="K187" s="24"/>
      <c r="L187" s="24"/>
      <c r="M187" s="1"/>
      <c r="N187" s="1">
        <v>182</v>
      </c>
      <c r="O187" s="1" t="str">
        <f t="shared" si="69"/>
        <v>NA</v>
      </c>
      <c r="P187" s="1" t="e">
        <f t="shared" si="65"/>
        <v>#VALUE!</v>
      </c>
      <c r="Q187" s="1" t="e">
        <f t="shared" si="66"/>
        <v>#VALUE!</v>
      </c>
      <c r="R187" s="1">
        <f t="shared" si="67"/>
        <v>0.28867513459481303</v>
      </c>
      <c r="S187" s="1">
        <f t="shared" si="68"/>
        <v>-0.5</v>
      </c>
      <c r="T187" s="2"/>
      <c r="U187" s="3"/>
      <c r="V187" s="3"/>
      <c r="W187" s="3"/>
      <c r="X187" s="3"/>
      <c r="Y187" s="3"/>
      <c r="Z187" s="3"/>
      <c r="AA187" s="3"/>
      <c r="AB187" s="3"/>
      <c r="AC187" s="3"/>
      <c r="AD187" s="3"/>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row>
    <row r="188" spans="1:59" s="28" customFormat="1" x14ac:dyDescent="0.2">
      <c r="A188" s="24"/>
      <c r="B188" s="24"/>
      <c r="C188" s="24"/>
      <c r="D188" s="24"/>
      <c r="E188" s="24"/>
      <c r="F188" s="24"/>
      <c r="G188" s="24"/>
      <c r="H188" s="24"/>
      <c r="I188" s="24"/>
      <c r="J188" s="24"/>
      <c r="K188" s="24"/>
      <c r="L188" s="24"/>
      <c r="M188" s="1"/>
      <c r="N188" s="1">
        <v>183</v>
      </c>
      <c r="O188" s="1" t="str">
        <f t="shared" si="69"/>
        <v>NA</v>
      </c>
      <c r="P188" s="1" t="e">
        <f t="shared" si="65"/>
        <v>#VALUE!</v>
      </c>
      <c r="Q188" s="1" t="e">
        <f t="shared" si="66"/>
        <v>#VALUE!</v>
      </c>
      <c r="R188" s="1">
        <f t="shared" si="67"/>
        <v>-0.86602540378443849</v>
      </c>
      <c r="S188" s="1">
        <f t="shared" si="68"/>
        <v>-0.50000000000000033</v>
      </c>
      <c r="T188" s="2"/>
      <c r="U188" s="3"/>
      <c r="V188" s="3"/>
      <c r="W188" s="3"/>
      <c r="X188" s="3"/>
      <c r="Y188" s="3"/>
      <c r="Z188" s="3"/>
      <c r="AA188" s="3"/>
      <c r="AB188" s="3"/>
      <c r="AC188" s="3"/>
      <c r="AD188" s="3"/>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row>
    <row r="189" spans="1:59" s="28" customFormat="1" x14ac:dyDescent="0.2">
      <c r="A189" s="24"/>
      <c r="B189" s="24"/>
      <c r="C189" s="24"/>
      <c r="D189" s="24"/>
      <c r="E189" s="24"/>
      <c r="F189" s="24"/>
      <c r="G189" s="24"/>
      <c r="H189" s="24"/>
      <c r="I189" s="24"/>
      <c r="J189" s="24"/>
      <c r="K189" s="24"/>
      <c r="L189" s="24"/>
      <c r="M189" s="1"/>
      <c r="N189" s="1">
        <v>184</v>
      </c>
      <c r="O189" s="1" t="str">
        <f t="shared" si="69"/>
        <v>NA</v>
      </c>
      <c r="P189" s="1" t="e">
        <f t="shared" si="65"/>
        <v>#VALUE!</v>
      </c>
      <c r="Q189" s="1" t="e">
        <f t="shared" si="66"/>
        <v>#VALUE!</v>
      </c>
      <c r="R189" s="1">
        <f t="shared" si="67"/>
        <v>-0.28867513459481281</v>
      </c>
      <c r="S189" s="1">
        <f t="shared" si="68"/>
        <v>0.49999999999999983</v>
      </c>
      <c r="T189" s="2"/>
      <c r="U189" s="3"/>
      <c r="V189" s="3"/>
      <c r="W189" s="3"/>
      <c r="X189" s="3"/>
      <c r="Y189" s="3"/>
      <c r="Z189" s="3"/>
      <c r="AA189" s="3"/>
      <c r="AB189" s="3"/>
      <c r="AC189" s="3"/>
      <c r="AD189" s="3"/>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row>
    <row r="190" spans="1:59" s="28" customFormat="1" x14ac:dyDescent="0.2">
      <c r="A190" s="24"/>
      <c r="B190" s="24"/>
      <c r="C190" s="24"/>
      <c r="D190" s="24"/>
      <c r="E190" s="24"/>
      <c r="F190" s="24"/>
      <c r="G190" s="24"/>
      <c r="H190" s="24"/>
      <c r="I190" s="24"/>
      <c r="J190" s="24"/>
      <c r="K190" s="24"/>
      <c r="L190" s="24"/>
      <c r="M190" s="1"/>
      <c r="N190" s="1">
        <v>185</v>
      </c>
      <c r="O190" s="1" t="str">
        <f t="shared" si="69"/>
        <v>NA</v>
      </c>
      <c r="P190" s="1" t="e">
        <f t="shared" si="65"/>
        <v>#VALUE!</v>
      </c>
      <c r="Q190" s="1" t="e">
        <f t="shared" si="66"/>
        <v>#VALUE!</v>
      </c>
      <c r="R190" s="1">
        <f t="shared" si="67"/>
        <v>0.28867513459481292</v>
      </c>
      <c r="S190" s="1">
        <f t="shared" si="68"/>
        <v>0.50000000000000011</v>
      </c>
      <c r="T190" s="2"/>
      <c r="U190" s="3"/>
      <c r="V190" s="3"/>
      <c r="W190" s="3"/>
      <c r="X190" s="3"/>
      <c r="Y190" s="3"/>
      <c r="Z190" s="3"/>
      <c r="AA190" s="3"/>
      <c r="AB190" s="3"/>
      <c r="AC190" s="3"/>
      <c r="AD190" s="3"/>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row>
    <row r="191" spans="1:59" s="28" customFormat="1" x14ac:dyDescent="0.2">
      <c r="A191" s="24"/>
      <c r="B191" s="24"/>
      <c r="C191" s="24"/>
      <c r="D191" s="24"/>
      <c r="E191" s="24"/>
      <c r="F191" s="24"/>
      <c r="G191" s="24"/>
      <c r="H191" s="24"/>
      <c r="I191" s="24"/>
      <c r="J191" s="24"/>
      <c r="K191" s="24"/>
      <c r="L191" s="24"/>
      <c r="M191" s="1"/>
      <c r="N191" s="1">
        <v>186</v>
      </c>
      <c r="O191" s="1" t="str">
        <f t="shared" si="69"/>
        <v>NA</v>
      </c>
      <c r="P191" s="1" t="e">
        <f t="shared" si="65"/>
        <v>#VALUE!</v>
      </c>
      <c r="Q191" s="1" t="e">
        <f t="shared" si="66"/>
        <v>#VALUE!</v>
      </c>
      <c r="R191" s="1">
        <f t="shared" si="67"/>
        <v>0.86602540378443871</v>
      </c>
      <c r="S191" s="1">
        <f t="shared" si="68"/>
        <v>-0.49999999999999983</v>
      </c>
      <c r="T191" s="2"/>
      <c r="U191" s="3"/>
      <c r="V191" s="3"/>
      <c r="W191" s="3"/>
      <c r="X191" s="3"/>
      <c r="Y191" s="3"/>
      <c r="Z191" s="3"/>
      <c r="AA191" s="3"/>
      <c r="AB191" s="3"/>
      <c r="AC191" s="3"/>
      <c r="AD191" s="3"/>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row>
    <row r="192" spans="1:59" s="28" customFormat="1" x14ac:dyDescent="0.2">
      <c r="A192" s="24"/>
      <c r="B192" s="24"/>
      <c r="C192" s="24"/>
      <c r="D192" s="24"/>
      <c r="E192" s="24"/>
      <c r="F192" s="24"/>
      <c r="G192" s="24"/>
      <c r="H192" s="24"/>
      <c r="I192" s="24"/>
      <c r="J192" s="24"/>
      <c r="K192" s="24"/>
      <c r="L192" s="24"/>
      <c r="M192" s="1"/>
      <c r="N192" s="1">
        <v>187</v>
      </c>
      <c r="O192" s="1" t="str">
        <f t="shared" si="69"/>
        <v>NA</v>
      </c>
      <c r="P192" s="1" t="e">
        <f t="shared" si="65"/>
        <v>#VALUE!</v>
      </c>
      <c r="Q192" s="1" t="e">
        <f t="shared" si="66"/>
        <v>#VALUE!</v>
      </c>
      <c r="R192" s="1">
        <f t="shared" si="67"/>
        <v>-0.2886751345948127</v>
      </c>
      <c r="S192" s="1">
        <f t="shared" si="68"/>
        <v>-0.50000000000000022</v>
      </c>
      <c r="T192" s="2"/>
      <c r="U192" s="3"/>
      <c r="V192" s="3"/>
      <c r="W192" s="3"/>
      <c r="X192" s="3"/>
      <c r="Y192" s="3"/>
      <c r="Z192" s="3"/>
      <c r="AA192" s="3"/>
      <c r="AB192" s="3"/>
      <c r="AC192" s="3"/>
      <c r="AD192" s="3"/>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row>
    <row r="193" spans="1:59" s="28" customFormat="1" x14ac:dyDescent="0.2">
      <c r="A193" s="24"/>
      <c r="B193" s="24"/>
      <c r="C193" s="24"/>
      <c r="D193" s="24"/>
      <c r="E193" s="24"/>
      <c r="F193" s="24"/>
      <c r="G193" s="24"/>
      <c r="H193" s="24"/>
      <c r="I193" s="24"/>
      <c r="J193" s="24"/>
      <c r="K193" s="24"/>
      <c r="L193" s="24"/>
      <c r="M193" s="1"/>
      <c r="N193" s="1">
        <v>188</v>
      </c>
      <c r="O193" s="1" t="str">
        <f t="shared" si="69"/>
        <v>NA</v>
      </c>
      <c r="P193" s="1" t="e">
        <f t="shared" si="65"/>
        <v>#VALUE!</v>
      </c>
      <c r="Q193" s="1" t="e">
        <f t="shared" si="66"/>
        <v>#VALUE!</v>
      </c>
      <c r="R193" s="1">
        <f t="shared" si="67"/>
        <v>-0.57735026918962573</v>
      </c>
      <c r="S193" s="1">
        <f t="shared" si="68"/>
        <v>0</v>
      </c>
      <c r="T193" s="2"/>
      <c r="U193" s="3"/>
      <c r="V193" s="3"/>
      <c r="W193" s="3"/>
      <c r="X193" s="3"/>
      <c r="Y193" s="3"/>
      <c r="Z193" s="3"/>
      <c r="AA193" s="3"/>
      <c r="AB193" s="3"/>
      <c r="AC193" s="3"/>
      <c r="AD193" s="3"/>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row>
    <row r="194" spans="1:59" s="28" customFormat="1" x14ac:dyDescent="0.2">
      <c r="A194" s="24"/>
      <c r="B194" s="24"/>
      <c r="C194" s="24"/>
      <c r="D194" s="24"/>
      <c r="E194" s="24"/>
      <c r="F194" s="24"/>
      <c r="G194" s="24"/>
      <c r="H194" s="24"/>
      <c r="I194" s="24"/>
      <c r="J194" s="24"/>
      <c r="K194" s="24"/>
      <c r="L194" s="24"/>
      <c r="M194" s="1"/>
      <c r="N194" s="1">
        <v>189</v>
      </c>
      <c r="O194" s="1" t="str">
        <f t="shared" si="69"/>
        <v>NA</v>
      </c>
      <c r="P194" s="1" t="e">
        <f t="shared" si="65"/>
        <v>#VALUE!</v>
      </c>
      <c r="Q194" s="1" t="e">
        <f t="shared" si="66"/>
        <v>#VALUE!</v>
      </c>
      <c r="R194" s="1">
        <f t="shared" si="67"/>
        <v>6.1257422745431001E-17</v>
      </c>
      <c r="S194" s="1">
        <f t="shared" si="68"/>
        <v>1</v>
      </c>
      <c r="T194" s="2"/>
      <c r="U194" s="3"/>
      <c r="V194" s="3"/>
      <c r="W194" s="3"/>
      <c r="X194" s="3"/>
      <c r="Y194" s="3"/>
      <c r="Z194" s="3"/>
      <c r="AA194" s="3"/>
      <c r="AB194" s="3"/>
      <c r="AC194" s="3"/>
      <c r="AD194" s="3"/>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row>
    <row r="195" spans="1:59" s="28" customFormat="1" x14ac:dyDescent="0.2">
      <c r="A195" s="24"/>
      <c r="B195" s="24"/>
      <c r="C195" s="24"/>
      <c r="D195" s="24"/>
      <c r="E195" s="24"/>
      <c r="F195" s="24"/>
      <c r="G195" s="24"/>
      <c r="H195" s="24"/>
      <c r="I195" s="24"/>
      <c r="J195" s="24"/>
      <c r="K195" s="24"/>
      <c r="L195" s="24"/>
      <c r="M195" s="1"/>
      <c r="N195" s="1">
        <v>190</v>
      </c>
      <c r="O195" s="1" t="str">
        <f t="shared" si="69"/>
        <v>NA</v>
      </c>
      <c r="P195" s="1" t="e">
        <f t="shared" si="65"/>
        <v>#VALUE!</v>
      </c>
      <c r="Q195" s="1" t="e">
        <f t="shared" si="66"/>
        <v>#VALUE!</v>
      </c>
      <c r="R195" s="1">
        <f t="shared" si="67"/>
        <v>0.57735026918962573</v>
      </c>
      <c r="S195" s="1">
        <f t="shared" si="68"/>
        <v>0</v>
      </c>
      <c r="T195" s="2"/>
      <c r="U195" s="3"/>
      <c r="V195" s="3"/>
      <c r="W195" s="3"/>
      <c r="X195" s="3"/>
      <c r="Y195" s="3"/>
      <c r="Z195" s="3"/>
      <c r="AA195" s="3"/>
      <c r="AB195" s="3"/>
      <c r="AC195" s="3"/>
      <c r="AD195" s="3"/>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row>
    <row r="196" spans="1:59" s="28" customFormat="1" x14ac:dyDescent="0.2">
      <c r="A196" s="24"/>
      <c r="B196" s="24"/>
      <c r="C196" s="24"/>
      <c r="D196" s="24"/>
      <c r="E196" s="24"/>
      <c r="F196" s="24"/>
      <c r="G196" s="24"/>
      <c r="H196" s="24"/>
      <c r="I196" s="24"/>
      <c r="J196" s="24"/>
      <c r="K196" s="24"/>
      <c r="L196" s="24"/>
      <c r="M196" s="1"/>
      <c r="N196" s="1">
        <v>191</v>
      </c>
      <c r="O196" s="1" t="str">
        <f t="shared" si="69"/>
        <v>NA</v>
      </c>
      <c r="P196" s="1" t="e">
        <f t="shared" si="65"/>
        <v>#VALUE!</v>
      </c>
      <c r="Q196" s="1" t="e">
        <f t="shared" si="66"/>
        <v>#VALUE!</v>
      </c>
      <c r="R196" s="1">
        <f t="shared" si="67"/>
        <v>0.28867513459481303</v>
      </c>
      <c r="S196" s="1">
        <f t="shared" si="68"/>
        <v>-0.5</v>
      </c>
      <c r="T196" s="2"/>
      <c r="U196" s="3"/>
      <c r="V196" s="3"/>
      <c r="W196" s="3"/>
      <c r="X196" s="3"/>
      <c r="Y196" s="3"/>
      <c r="Z196" s="3"/>
      <c r="AA196" s="3"/>
      <c r="AB196" s="3"/>
      <c r="AC196" s="3"/>
      <c r="AD196" s="3"/>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row>
    <row r="197" spans="1:59" s="28" customFormat="1" x14ac:dyDescent="0.2">
      <c r="A197" s="24"/>
      <c r="B197" s="24"/>
      <c r="C197" s="24"/>
      <c r="D197" s="24"/>
      <c r="E197" s="24"/>
      <c r="F197" s="24"/>
      <c r="G197" s="24"/>
      <c r="H197" s="24"/>
      <c r="I197" s="24"/>
      <c r="J197" s="24"/>
      <c r="K197" s="24"/>
      <c r="L197" s="24"/>
      <c r="M197" s="1"/>
      <c r="N197" s="1">
        <v>192</v>
      </c>
      <c r="O197" s="1" t="str">
        <f t="shared" si="69"/>
        <v>NA</v>
      </c>
      <c r="P197" s="1" t="e">
        <f t="shared" ref="P197:P260" si="70">(1-MOD(O197-1,$E$1)/$E$1)*VLOOKUP(IF(INT((O197-1)/$E$1)=$A$1,1,INT((O197-1)/$E$1)+1),$A$7:$C$57,2)+MOD(O197-1,$E$1)/$E$1*VLOOKUP(IF(INT((O197-1)/$E$1)+1=$A$1,1,(INT((O197-1)/$E$1)+2)),$A$7:$C$57,2)</f>
        <v>#VALUE!</v>
      </c>
      <c r="Q197" s="1" t="e">
        <f t="shared" ref="Q197:Q260" si="71">(1-MOD(O197-1,$E$1)/$E$1)*VLOOKUP(IF(INT((O197-1)/$E$1)=$A$1,1,INT((O197-1)/$E$1)+1),$A$7:$C$57,3)+MOD(O197-1,$E$1)/$E$1*VLOOKUP(IF(INT((O197-1)/$E$1)+1=$A$1,1,(INT((O197-1)/$E$1)+2)),$A$7:$C$57,3)</f>
        <v>#VALUE!</v>
      </c>
      <c r="R197" s="1">
        <f t="shared" ref="R197:R260" si="72">VLOOKUP(MOD(N197*$C$1,$A$1*$E$1),$N$5:$Q$2019,3)</f>
        <v>-0.86602540378443849</v>
      </c>
      <c r="S197" s="1">
        <f t="shared" ref="S197:S260" si="73">VLOOKUP(MOD(N197*$C$1,$A$1*$E$1),$N$5:$Q$2019,4)</f>
        <v>-0.50000000000000033</v>
      </c>
      <c r="T197" s="2"/>
      <c r="U197" s="3"/>
      <c r="V197" s="3"/>
      <c r="W197" s="3"/>
      <c r="X197" s="3"/>
      <c r="Y197" s="3"/>
      <c r="Z197" s="3"/>
      <c r="AA197" s="3"/>
      <c r="AB197" s="3"/>
      <c r="AC197" s="3"/>
      <c r="AD197" s="3"/>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row>
    <row r="198" spans="1:59" s="28" customFormat="1" x14ac:dyDescent="0.2">
      <c r="A198" s="24"/>
      <c r="B198" s="24"/>
      <c r="C198" s="24"/>
      <c r="D198" s="24"/>
      <c r="E198" s="24"/>
      <c r="F198" s="24"/>
      <c r="G198" s="24"/>
      <c r="H198" s="24"/>
      <c r="I198" s="24"/>
      <c r="J198" s="24"/>
      <c r="K198" s="24"/>
      <c r="L198" s="24"/>
      <c r="M198" s="1"/>
      <c r="N198" s="1">
        <v>193</v>
      </c>
      <c r="O198" s="1" t="str">
        <f t="shared" ref="O198:O261" si="74">IF($N$4&gt;=O197,O197+1,"NA")</f>
        <v>NA</v>
      </c>
      <c r="P198" s="1" t="e">
        <f t="shared" si="70"/>
        <v>#VALUE!</v>
      </c>
      <c r="Q198" s="1" t="e">
        <f t="shared" si="71"/>
        <v>#VALUE!</v>
      </c>
      <c r="R198" s="1">
        <f t="shared" si="72"/>
        <v>-0.28867513459481281</v>
      </c>
      <c r="S198" s="1">
        <f t="shared" si="73"/>
        <v>0.49999999999999983</v>
      </c>
      <c r="T198" s="2"/>
      <c r="U198" s="3"/>
      <c r="V198" s="3"/>
      <c r="W198" s="3"/>
      <c r="X198" s="3"/>
      <c r="Y198" s="3"/>
      <c r="Z198" s="3"/>
      <c r="AA198" s="3"/>
      <c r="AB198" s="3"/>
      <c r="AC198" s="3"/>
      <c r="AD198" s="3"/>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row>
    <row r="199" spans="1:59" s="28" customFormat="1" x14ac:dyDescent="0.2">
      <c r="A199" s="24"/>
      <c r="B199" s="24"/>
      <c r="C199" s="24"/>
      <c r="D199" s="24"/>
      <c r="E199" s="24"/>
      <c r="F199" s="24"/>
      <c r="G199" s="24"/>
      <c r="H199" s="24"/>
      <c r="I199" s="24"/>
      <c r="J199" s="24"/>
      <c r="K199" s="24"/>
      <c r="L199" s="24"/>
      <c r="M199" s="1"/>
      <c r="N199" s="1">
        <v>194</v>
      </c>
      <c r="O199" s="1" t="str">
        <f t="shared" si="74"/>
        <v>NA</v>
      </c>
      <c r="P199" s="1" t="e">
        <f t="shared" si="70"/>
        <v>#VALUE!</v>
      </c>
      <c r="Q199" s="1" t="e">
        <f t="shared" si="71"/>
        <v>#VALUE!</v>
      </c>
      <c r="R199" s="1">
        <f t="shared" si="72"/>
        <v>0.28867513459481292</v>
      </c>
      <c r="S199" s="1">
        <f t="shared" si="73"/>
        <v>0.50000000000000011</v>
      </c>
      <c r="T199" s="2"/>
      <c r="U199" s="3"/>
      <c r="V199" s="3"/>
      <c r="W199" s="3"/>
      <c r="X199" s="3"/>
      <c r="Y199" s="3"/>
      <c r="Z199" s="3"/>
      <c r="AA199" s="3"/>
      <c r="AB199" s="3"/>
      <c r="AC199" s="3"/>
      <c r="AD199" s="3"/>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row>
    <row r="200" spans="1:59" s="28" customFormat="1" x14ac:dyDescent="0.2">
      <c r="A200" s="24"/>
      <c r="B200" s="24"/>
      <c r="C200" s="24"/>
      <c r="D200" s="24"/>
      <c r="E200" s="24"/>
      <c r="F200" s="24"/>
      <c r="G200" s="24"/>
      <c r="H200" s="24"/>
      <c r="I200" s="24"/>
      <c r="J200" s="24"/>
      <c r="K200" s="24"/>
      <c r="L200" s="24"/>
      <c r="M200" s="1"/>
      <c r="N200" s="1">
        <v>195</v>
      </c>
      <c r="O200" s="1" t="str">
        <f t="shared" si="74"/>
        <v>NA</v>
      </c>
      <c r="P200" s="1" t="e">
        <f t="shared" si="70"/>
        <v>#VALUE!</v>
      </c>
      <c r="Q200" s="1" t="e">
        <f t="shared" si="71"/>
        <v>#VALUE!</v>
      </c>
      <c r="R200" s="1">
        <f t="shared" si="72"/>
        <v>0.86602540378443871</v>
      </c>
      <c r="S200" s="1">
        <f t="shared" si="73"/>
        <v>-0.49999999999999983</v>
      </c>
      <c r="T200" s="2"/>
      <c r="U200" s="3"/>
      <c r="V200" s="3"/>
      <c r="W200" s="3"/>
      <c r="X200" s="3"/>
      <c r="Y200" s="3"/>
      <c r="Z200" s="3"/>
      <c r="AA200" s="3"/>
      <c r="AB200" s="3"/>
      <c r="AC200" s="3"/>
      <c r="AD200" s="3"/>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row>
    <row r="201" spans="1:59" s="28" customFormat="1" x14ac:dyDescent="0.2">
      <c r="A201" s="24"/>
      <c r="B201" s="24"/>
      <c r="C201" s="24"/>
      <c r="D201" s="24"/>
      <c r="E201" s="24"/>
      <c r="F201" s="24"/>
      <c r="G201" s="24"/>
      <c r="H201" s="24"/>
      <c r="I201" s="24"/>
      <c r="J201" s="24"/>
      <c r="K201" s="24"/>
      <c r="L201" s="24"/>
      <c r="M201" s="1"/>
      <c r="N201" s="1">
        <v>196</v>
      </c>
      <c r="O201" s="1" t="str">
        <f t="shared" si="74"/>
        <v>NA</v>
      </c>
      <c r="P201" s="1" t="e">
        <f t="shared" si="70"/>
        <v>#VALUE!</v>
      </c>
      <c r="Q201" s="1" t="e">
        <f t="shared" si="71"/>
        <v>#VALUE!</v>
      </c>
      <c r="R201" s="1">
        <f t="shared" si="72"/>
        <v>-0.2886751345948127</v>
      </c>
      <c r="S201" s="1">
        <f t="shared" si="73"/>
        <v>-0.50000000000000022</v>
      </c>
      <c r="T201" s="2"/>
      <c r="U201" s="3"/>
      <c r="V201" s="3"/>
      <c r="W201" s="3"/>
      <c r="X201" s="3"/>
      <c r="Y201" s="3"/>
      <c r="Z201" s="3"/>
      <c r="AA201" s="3"/>
      <c r="AB201" s="3"/>
      <c r="AC201" s="3"/>
      <c r="AD201" s="3"/>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row>
    <row r="202" spans="1:59" s="28" customFormat="1" x14ac:dyDescent="0.2">
      <c r="A202" s="24"/>
      <c r="B202" s="24"/>
      <c r="C202" s="24"/>
      <c r="D202" s="24"/>
      <c r="E202" s="24"/>
      <c r="F202" s="24"/>
      <c r="G202" s="24"/>
      <c r="H202" s="24"/>
      <c r="I202" s="24"/>
      <c r="J202" s="24"/>
      <c r="K202" s="24"/>
      <c r="L202" s="24"/>
      <c r="M202" s="1"/>
      <c r="N202" s="1">
        <v>197</v>
      </c>
      <c r="O202" s="1" t="str">
        <f t="shared" si="74"/>
        <v>NA</v>
      </c>
      <c r="P202" s="1" t="e">
        <f t="shared" si="70"/>
        <v>#VALUE!</v>
      </c>
      <c r="Q202" s="1" t="e">
        <f t="shared" si="71"/>
        <v>#VALUE!</v>
      </c>
      <c r="R202" s="1">
        <f t="shared" si="72"/>
        <v>-0.57735026918962573</v>
      </c>
      <c r="S202" s="1">
        <f t="shared" si="73"/>
        <v>0</v>
      </c>
      <c r="T202" s="2"/>
      <c r="U202" s="3"/>
      <c r="V202" s="3"/>
      <c r="W202" s="3"/>
      <c r="X202" s="3"/>
      <c r="Y202" s="3"/>
      <c r="Z202" s="3"/>
      <c r="AA202" s="3"/>
      <c r="AB202" s="3"/>
      <c r="AC202" s="3"/>
      <c r="AD202" s="3"/>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row>
    <row r="203" spans="1:59" s="28" customFormat="1" x14ac:dyDescent="0.2">
      <c r="A203" s="24"/>
      <c r="B203" s="24"/>
      <c r="C203" s="24"/>
      <c r="D203" s="24"/>
      <c r="E203" s="24"/>
      <c r="F203" s="24"/>
      <c r="G203" s="24"/>
      <c r="H203" s="24"/>
      <c r="I203" s="24"/>
      <c r="J203" s="24"/>
      <c r="K203" s="24"/>
      <c r="L203" s="24"/>
      <c r="M203" s="1"/>
      <c r="N203" s="1">
        <v>198</v>
      </c>
      <c r="O203" s="1" t="str">
        <f t="shared" si="74"/>
        <v>NA</v>
      </c>
      <c r="P203" s="1" t="e">
        <f t="shared" si="70"/>
        <v>#VALUE!</v>
      </c>
      <c r="Q203" s="1" t="e">
        <f t="shared" si="71"/>
        <v>#VALUE!</v>
      </c>
      <c r="R203" s="1">
        <f t="shared" si="72"/>
        <v>6.1257422745431001E-17</v>
      </c>
      <c r="S203" s="1">
        <f t="shared" si="73"/>
        <v>1</v>
      </c>
      <c r="T203" s="2"/>
      <c r="U203" s="3"/>
      <c r="V203" s="3"/>
      <c r="W203" s="3"/>
      <c r="X203" s="3"/>
      <c r="Y203" s="3"/>
      <c r="Z203" s="3"/>
      <c r="AA203" s="3"/>
      <c r="AB203" s="3"/>
      <c r="AC203" s="3"/>
      <c r="AD203" s="3"/>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row>
    <row r="204" spans="1:59" s="28" customFormat="1" x14ac:dyDescent="0.2">
      <c r="A204" s="24"/>
      <c r="B204" s="24"/>
      <c r="C204" s="24"/>
      <c r="D204" s="24"/>
      <c r="E204" s="24"/>
      <c r="F204" s="24"/>
      <c r="G204" s="24"/>
      <c r="H204" s="24"/>
      <c r="I204" s="24"/>
      <c r="J204" s="24"/>
      <c r="K204" s="24"/>
      <c r="L204" s="24"/>
      <c r="M204" s="1"/>
      <c r="N204" s="1">
        <v>199</v>
      </c>
      <c r="O204" s="1" t="str">
        <f t="shared" si="74"/>
        <v>NA</v>
      </c>
      <c r="P204" s="1" t="e">
        <f t="shared" si="70"/>
        <v>#VALUE!</v>
      </c>
      <c r="Q204" s="1" t="e">
        <f t="shared" si="71"/>
        <v>#VALUE!</v>
      </c>
      <c r="R204" s="1">
        <f t="shared" si="72"/>
        <v>0.57735026918962573</v>
      </c>
      <c r="S204" s="1">
        <f t="shared" si="73"/>
        <v>0</v>
      </c>
      <c r="T204" s="2"/>
      <c r="U204" s="3"/>
      <c r="V204" s="3"/>
      <c r="W204" s="3"/>
      <c r="X204" s="3"/>
      <c r="Y204" s="3"/>
      <c r="Z204" s="3"/>
      <c r="AA204" s="3"/>
      <c r="AB204" s="3"/>
      <c r="AC204" s="3"/>
      <c r="AD204" s="3"/>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row>
    <row r="205" spans="1:59" s="28" customFormat="1" x14ac:dyDescent="0.2">
      <c r="A205" s="24"/>
      <c r="B205" s="24"/>
      <c r="C205" s="24"/>
      <c r="D205" s="24"/>
      <c r="E205" s="24"/>
      <c r="F205" s="24"/>
      <c r="G205" s="24"/>
      <c r="H205" s="24"/>
      <c r="I205" s="24"/>
      <c r="J205" s="24"/>
      <c r="K205" s="24"/>
      <c r="L205" s="24"/>
      <c r="M205" s="1"/>
      <c r="N205" s="1">
        <v>200</v>
      </c>
      <c r="O205" s="1" t="str">
        <f t="shared" si="74"/>
        <v>NA</v>
      </c>
      <c r="P205" s="1" t="e">
        <f t="shared" si="70"/>
        <v>#VALUE!</v>
      </c>
      <c r="Q205" s="1" t="e">
        <f t="shared" si="71"/>
        <v>#VALUE!</v>
      </c>
      <c r="R205" s="1">
        <f t="shared" si="72"/>
        <v>0.28867513459481303</v>
      </c>
      <c r="S205" s="1">
        <f t="shared" si="73"/>
        <v>-0.5</v>
      </c>
      <c r="T205" s="2"/>
      <c r="U205" s="3"/>
      <c r="V205" s="3"/>
      <c r="W205" s="3"/>
      <c r="X205" s="3"/>
      <c r="Y205" s="3"/>
      <c r="Z205" s="3"/>
      <c r="AA205" s="3"/>
      <c r="AB205" s="3"/>
      <c r="AC205" s="3"/>
      <c r="AD205" s="3"/>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row>
    <row r="206" spans="1:59" s="28" customFormat="1" x14ac:dyDescent="0.2">
      <c r="A206" s="24"/>
      <c r="B206" s="24"/>
      <c r="C206" s="24"/>
      <c r="D206" s="24"/>
      <c r="E206" s="24"/>
      <c r="F206" s="24"/>
      <c r="G206" s="24"/>
      <c r="H206" s="24"/>
      <c r="I206" s="24"/>
      <c r="J206" s="24"/>
      <c r="K206" s="24"/>
      <c r="L206" s="24"/>
      <c r="M206" s="1"/>
      <c r="N206" s="1">
        <v>201</v>
      </c>
      <c r="O206" s="1" t="str">
        <f t="shared" si="74"/>
        <v>NA</v>
      </c>
      <c r="P206" s="1" t="e">
        <f t="shared" si="70"/>
        <v>#VALUE!</v>
      </c>
      <c r="Q206" s="1" t="e">
        <f t="shared" si="71"/>
        <v>#VALUE!</v>
      </c>
      <c r="R206" s="1">
        <f t="shared" si="72"/>
        <v>-0.86602540378443849</v>
      </c>
      <c r="S206" s="1">
        <f t="shared" si="73"/>
        <v>-0.50000000000000033</v>
      </c>
      <c r="T206" s="2"/>
      <c r="U206" s="3"/>
      <c r="V206" s="3"/>
      <c r="W206" s="3"/>
      <c r="X206" s="3"/>
      <c r="Y206" s="3"/>
      <c r="Z206" s="3"/>
      <c r="AA206" s="3"/>
      <c r="AB206" s="3"/>
      <c r="AC206" s="3"/>
      <c r="AD206" s="3"/>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row>
    <row r="207" spans="1:59" s="28" customFormat="1" x14ac:dyDescent="0.2">
      <c r="A207" s="24"/>
      <c r="B207" s="24"/>
      <c r="C207" s="24"/>
      <c r="D207" s="24"/>
      <c r="E207" s="24"/>
      <c r="F207" s="24"/>
      <c r="G207" s="24"/>
      <c r="H207" s="24"/>
      <c r="I207" s="24"/>
      <c r="J207" s="24"/>
      <c r="K207" s="24"/>
      <c r="L207" s="24"/>
      <c r="M207" s="1"/>
      <c r="N207" s="1">
        <v>202</v>
      </c>
      <c r="O207" s="1" t="str">
        <f t="shared" si="74"/>
        <v>NA</v>
      </c>
      <c r="P207" s="1" t="e">
        <f t="shared" si="70"/>
        <v>#VALUE!</v>
      </c>
      <c r="Q207" s="1" t="e">
        <f t="shared" si="71"/>
        <v>#VALUE!</v>
      </c>
      <c r="R207" s="1">
        <f t="shared" si="72"/>
        <v>-0.28867513459481281</v>
      </c>
      <c r="S207" s="1">
        <f t="shared" si="73"/>
        <v>0.49999999999999983</v>
      </c>
      <c r="T207" s="2"/>
      <c r="U207" s="3"/>
      <c r="V207" s="3"/>
      <c r="W207" s="3"/>
      <c r="X207" s="3"/>
      <c r="Y207" s="3"/>
      <c r="Z207" s="3"/>
      <c r="AA207" s="3"/>
      <c r="AB207" s="3"/>
      <c r="AC207" s="3"/>
      <c r="AD207" s="3"/>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row>
    <row r="208" spans="1:59" s="28" customFormat="1" x14ac:dyDescent="0.2">
      <c r="A208" s="24"/>
      <c r="B208" s="24"/>
      <c r="C208" s="24"/>
      <c r="D208" s="24"/>
      <c r="E208" s="24"/>
      <c r="F208" s="24"/>
      <c r="G208" s="24"/>
      <c r="H208" s="24"/>
      <c r="I208" s="24"/>
      <c r="J208" s="24"/>
      <c r="K208" s="24"/>
      <c r="L208" s="24"/>
      <c r="M208" s="1"/>
      <c r="N208" s="1">
        <v>203</v>
      </c>
      <c r="O208" s="1" t="str">
        <f t="shared" si="74"/>
        <v>NA</v>
      </c>
      <c r="P208" s="1" t="e">
        <f t="shared" si="70"/>
        <v>#VALUE!</v>
      </c>
      <c r="Q208" s="1" t="e">
        <f t="shared" si="71"/>
        <v>#VALUE!</v>
      </c>
      <c r="R208" s="1">
        <f t="shared" si="72"/>
        <v>0.28867513459481292</v>
      </c>
      <c r="S208" s="1">
        <f t="shared" si="73"/>
        <v>0.50000000000000011</v>
      </c>
      <c r="T208" s="2"/>
      <c r="U208" s="3"/>
      <c r="V208" s="3"/>
      <c r="W208" s="3"/>
      <c r="X208" s="3"/>
      <c r="Y208" s="3"/>
      <c r="Z208" s="3"/>
      <c r="AA208" s="3"/>
      <c r="AB208" s="3"/>
      <c r="AC208" s="3"/>
      <c r="AD208" s="3"/>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row>
    <row r="209" spans="1:59" s="28" customFormat="1" x14ac:dyDescent="0.2">
      <c r="A209" s="24"/>
      <c r="B209" s="24"/>
      <c r="C209" s="24"/>
      <c r="D209" s="24"/>
      <c r="E209" s="24"/>
      <c r="F209" s="24"/>
      <c r="G209" s="24"/>
      <c r="H209" s="24"/>
      <c r="I209" s="24"/>
      <c r="J209" s="24"/>
      <c r="K209" s="24"/>
      <c r="L209" s="24"/>
      <c r="M209" s="1"/>
      <c r="N209" s="1">
        <v>204</v>
      </c>
      <c r="O209" s="1" t="str">
        <f t="shared" si="74"/>
        <v>NA</v>
      </c>
      <c r="P209" s="1" t="e">
        <f t="shared" si="70"/>
        <v>#VALUE!</v>
      </c>
      <c r="Q209" s="1" t="e">
        <f t="shared" si="71"/>
        <v>#VALUE!</v>
      </c>
      <c r="R209" s="1">
        <f t="shared" si="72"/>
        <v>0.86602540378443871</v>
      </c>
      <c r="S209" s="1">
        <f t="shared" si="73"/>
        <v>-0.49999999999999983</v>
      </c>
      <c r="T209" s="2"/>
      <c r="U209" s="3"/>
      <c r="V209" s="3"/>
      <c r="W209" s="3"/>
      <c r="X209" s="3"/>
      <c r="Y209" s="3"/>
      <c r="Z209" s="3"/>
      <c r="AA209" s="3"/>
      <c r="AB209" s="3"/>
      <c r="AC209" s="3"/>
      <c r="AD209" s="3"/>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row>
    <row r="210" spans="1:59" s="28" customFormat="1" x14ac:dyDescent="0.2">
      <c r="A210" s="24"/>
      <c r="B210" s="24"/>
      <c r="C210" s="24"/>
      <c r="D210" s="24"/>
      <c r="E210" s="24"/>
      <c r="F210" s="24"/>
      <c r="G210" s="24"/>
      <c r="H210" s="24"/>
      <c r="I210" s="24"/>
      <c r="J210" s="24"/>
      <c r="K210" s="24"/>
      <c r="L210" s="24"/>
      <c r="M210" s="1"/>
      <c r="N210" s="1">
        <v>205</v>
      </c>
      <c r="O210" s="1" t="str">
        <f t="shared" si="74"/>
        <v>NA</v>
      </c>
      <c r="P210" s="1" t="e">
        <f t="shared" si="70"/>
        <v>#VALUE!</v>
      </c>
      <c r="Q210" s="1" t="e">
        <f t="shared" si="71"/>
        <v>#VALUE!</v>
      </c>
      <c r="R210" s="1">
        <f t="shared" si="72"/>
        <v>-0.2886751345948127</v>
      </c>
      <c r="S210" s="1">
        <f t="shared" si="73"/>
        <v>-0.50000000000000022</v>
      </c>
      <c r="T210" s="2"/>
      <c r="U210" s="3"/>
      <c r="V210" s="3"/>
      <c r="W210" s="3"/>
      <c r="X210" s="3"/>
      <c r="Y210" s="3"/>
      <c r="Z210" s="3"/>
      <c r="AA210" s="3"/>
      <c r="AB210" s="3"/>
      <c r="AC210" s="3"/>
      <c r="AD210" s="3"/>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row>
    <row r="211" spans="1:59" s="28" customFormat="1" x14ac:dyDescent="0.2">
      <c r="A211" s="24"/>
      <c r="B211" s="24"/>
      <c r="C211" s="24"/>
      <c r="D211" s="24"/>
      <c r="E211" s="24"/>
      <c r="F211" s="24"/>
      <c r="G211" s="24"/>
      <c r="H211" s="24"/>
      <c r="I211" s="24"/>
      <c r="J211" s="24"/>
      <c r="K211" s="24"/>
      <c r="L211" s="24"/>
      <c r="M211" s="1"/>
      <c r="N211" s="1">
        <v>206</v>
      </c>
      <c r="O211" s="1" t="str">
        <f t="shared" si="74"/>
        <v>NA</v>
      </c>
      <c r="P211" s="1" t="e">
        <f t="shared" si="70"/>
        <v>#VALUE!</v>
      </c>
      <c r="Q211" s="1" t="e">
        <f t="shared" si="71"/>
        <v>#VALUE!</v>
      </c>
      <c r="R211" s="1">
        <f t="shared" si="72"/>
        <v>-0.57735026918962573</v>
      </c>
      <c r="S211" s="1">
        <f t="shared" si="73"/>
        <v>0</v>
      </c>
      <c r="T211" s="2"/>
      <c r="U211" s="3"/>
      <c r="V211" s="3"/>
      <c r="W211" s="3"/>
      <c r="X211" s="3"/>
      <c r="Y211" s="3"/>
      <c r="Z211" s="3"/>
      <c r="AA211" s="3"/>
      <c r="AB211" s="3"/>
      <c r="AC211" s="3"/>
      <c r="AD211" s="3"/>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row>
    <row r="212" spans="1:59" s="28" customFormat="1" x14ac:dyDescent="0.2">
      <c r="A212" s="24"/>
      <c r="B212" s="24"/>
      <c r="C212" s="24"/>
      <c r="D212" s="24"/>
      <c r="E212" s="24"/>
      <c r="F212" s="24"/>
      <c r="G212" s="24"/>
      <c r="H212" s="24"/>
      <c r="I212" s="24"/>
      <c r="J212" s="24"/>
      <c r="K212" s="24"/>
      <c r="L212" s="24"/>
      <c r="M212" s="1"/>
      <c r="N212" s="1">
        <v>207</v>
      </c>
      <c r="O212" s="1" t="str">
        <f t="shared" si="74"/>
        <v>NA</v>
      </c>
      <c r="P212" s="1" t="e">
        <f t="shared" si="70"/>
        <v>#VALUE!</v>
      </c>
      <c r="Q212" s="1" t="e">
        <f t="shared" si="71"/>
        <v>#VALUE!</v>
      </c>
      <c r="R212" s="1">
        <f t="shared" si="72"/>
        <v>6.1257422745431001E-17</v>
      </c>
      <c r="S212" s="1">
        <f t="shared" si="73"/>
        <v>1</v>
      </c>
      <c r="T212" s="2"/>
      <c r="U212" s="3"/>
      <c r="V212" s="3"/>
      <c r="W212" s="3"/>
      <c r="X212" s="3"/>
      <c r="Y212" s="3"/>
      <c r="Z212" s="3"/>
      <c r="AA212" s="3"/>
      <c r="AB212" s="3"/>
      <c r="AC212" s="3"/>
      <c r="AD212" s="3"/>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row>
    <row r="213" spans="1:59" s="28" customFormat="1" x14ac:dyDescent="0.2">
      <c r="A213" s="24"/>
      <c r="B213" s="24"/>
      <c r="C213" s="24"/>
      <c r="D213" s="24"/>
      <c r="E213" s="24"/>
      <c r="F213" s="24"/>
      <c r="G213" s="24"/>
      <c r="H213" s="24"/>
      <c r="I213" s="24"/>
      <c r="J213" s="24"/>
      <c r="K213" s="24"/>
      <c r="L213" s="24"/>
      <c r="M213" s="1"/>
      <c r="N213" s="1">
        <v>208</v>
      </c>
      <c r="O213" s="1" t="str">
        <f t="shared" si="74"/>
        <v>NA</v>
      </c>
      <c r="P213" s="1" t="e">
        <f t="shared" si="70"/>
        <v>#VALUE!</v>
      </c>
      <c r="Q213" s="1" t="e">
        <f t="shared" si="71"/>
        <v>#VALUE!</v>
      </c>
      <c r="R213" s="1">
        <f t="shared" si="72"/>
        <v>0.57735026918962573</v>
      </c>
      <c r="S213" s="1">
        <f t="shared" si="73"/>
        <v>0</v>
      </c>
      <c r="T213" s="2"/>
      <c r="U213" s="3"/>
      <c r="V213" s="3"/>
      <c r="W213" s="3"/>
      <c r="X213" s="3"/>
      <c r="Y213" s="3"/>
      <c r="Z213" s="3"/>
      <c r="AA213" s="3"/>
      <c r="AB213" s="3"/>
      <c r="AC213" s="3"/>
      <c r="AD213" s="3"/>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row>
    <row r="214" spans="1:59" s="28" customFormat="1" x14ac:dyDescent="0.2">
      <c r="A214" s="24"/>
      <c r="B214" s="24"/>
      <c r="C214" s="24"/>
      <c r="D214" s="24"/>
      <c r="E214" s="24"/>
      <c r="F214" s="24"/>
      <c r="G214" s="24"/>
      <c r="H214" s="24"/>
      <c r="I214" s="24"/>
      <c r="J214" s="24"/>
      <c r="K214" s="24"/>
      <c r="L214" s="24"/>
      <c r="M214" s="1"/>
      <c r="N214" s="1">
        <v>209</v>
      </c>
      <c r="O214" s="1" t="str">
        <f t="shared" si="74"/>
        <v>NA</v>
      </c>
      <c r="P214" s="1" t="e">
        <f t="shared" si="70"/>
        <v>#VALUE!</v>
      </c>
      <c r="Q214" s="1" t="e">
        <f t="shared" si="71"/>
        <v>#VALUE!</v>
      </c>
      <c r="R214" s="1">
        <f t="shared" si="72"/>
        <v>0.28867513459481303</v>
      </c>
      <c r="S214" s="1">
        <f t="shared" si="73"/>
        <v>-0.5</v>
      </c>
      <c r="T214" s="2"/>
      <c r="U214" s="3"/>
      <c r="V214" s="3"/>
      <c r="W214" s="3"/>
      <c r="X214" s="3"/>
      <c r="Y214" s="3"/>
      <c r="Z214" s="3"/>
      <c r="AA214" s="3"/>
      <c r="AB214" s="3"/>
      <c r="AC214" s="3"/>
      <c r="AD214" s="3"/>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row>
    <row r="215" spans="1:59" s="28" customFormat="1" x14ac:dyDescent="0.2">
      <c r="A215" s="24"/>
      <c r="B215" s="24"/>
      <c r="C215" s="24"/>
      <c r="D215" s="24"/>
      <c r="E215" s="24"/>
      <c r="F215" s="24"/>
      <c r="G215" s="24"/>
      <c r="H215" s="24"/>
      <c r="I215" s="24"/>
      <c r="J215" s="24"/>
      <c r="K215" s="24"/>
      <c r="L215" s="24"/>
      <c r="M215" s="1"/>
      <c r="N215" s="1">
        <v>210</v>
      </c>
      <c r="O215" s="1" t="str">
        <f t="shared" si="74"/>
        <v>NA</v>
      </c>
      <c r="P215" s="1" t="e">
        <f t="shared" si="70"/>
        <v>#VALUE!</v>
      </c>
      <c r="Q215" s="1" t="e">
        <f t="shared" si="71"/>
        <v>#VALUE!</v>
      </c>
      <c r="R215" s="1">
        <f t="shared" si="72"/>
        <v>-0.86602540378443849</v>
      </c>
      <c r="S215" s="1">
        <f t="shared" si="73"/>
        <v>-0.50000000000000033</v>
      </c>
      <c r="T215" s="2"/>
      <c r="U215" s="3"/>
      <c r="V215" s="3"/>
      <c r="W215" s="3"/>
      <c r="X215" s="3"/>
      <c r="Y215" s="3"/>
      <c r="Z215" s="3"/>
      <c r="AA215" s="3"/>
      <c r="AB215" s="3"/>
      <c r="AC215" s="3"/>
      <c r="AD215" s="3"/>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row>
    <row r="216" spans="1:59" s="28" customFormat="1" x14ac:dyDescent="0.2">
      <c r="A216" s="24"/>
      <c r="B216" s="24"/>
      <c r="C216" s="24"/>
      <c r="D216" s="24"/>
      <c r="E216" s="24"/>
      <c r="F216" s="24"/>
      <c r="G216" s="24"/>
      <c r="H216" s="24"/>
      <c r="I216" s="24"/>
      <c r="J216" s="24"/>
      <c r="K216" s="24"/>
      <c r="L216" s="24"/>
      <c r="M216" s="1"/>
      <c r="N216" s="1">
        <v>211</v>
      </c>
      <c r="O216" s="1" t="str">
        <f t="shared" si="74"/>
        <v>NA</v>
      </c>
      <c r="P216" s="1" t="e">
        <f t="shared" si="70"/>
        <v>#VALUE!</v>
      </c>
      <c r="Q216" s="1" t="e">
        <f t="shared" si="71"/>
        <v>#VALUE!</v>
      </c>
      <c r="R216" s="1">
        <f t="shared" si="72"/>
        <v>-0.28867513459481281</v>
      </c>
      <c r="S216" s="1">
        <f t="shared" si="73"/>
        <v>0.49999999999999983</v>
      </c>
      <c r="T216" s="2"/>
      <c r="U216" s="3"/>
      <c r="V216" s="3"/>
      <c r="W216" s="3"/>
      <c r="X216" s="3"/>
      <c r="Y216" s="3"/>
      <c r="Z216" s="3"/>
      <c r="AA216" s="3"/>
      <c r="AB216" s="3"/>
      <c r="AC216" s="3"/>
      <c r="AD216" s="3"/>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row>
    <row r="217" spans="1:59" s="28" customFormat="1" x14ac:dyDescent="0.2">
      <c r="A217" s="24"/>
      <c r="B217" s="24"/>
      <c r="C217" s="24"/>
      <c r="D217" s="24"/>
      <c r="E217" s="24"/>
      <c r="F217" s="24"/>
      <c r="G217" s="24"/>
      <c r="H217" s="24"/>
      <c r="I217" s="24"/>
      <c r="J217" s="24"/>
      <c r="K217" s="24"/>
      <c r="L217" s="24"/>
      <c r="M217" s="1"/>
      <c r="N217" s="1">
        <v>212</v>
      </c>
      <c r="O217" s="1" t="str">
        <f t="shared" si="74"/>
        <v>NA</v>
      </c>
      <c r="P217" s="1" t="e">
        <f t="shared" si="70"/>
        <v>#VALUE!</v>
      </c>
      <c r="Q217" s="1" t="e">
        <f t="shared" si="71"/>
        <v>#VALUE!</v>
      </c>
      <c r="R217" s="1">
        <f t="shared" si="72"/>
        <v>0.28867513459481292</v>
      </c>
      <c r="S217" s="1">
        <f t="shared" si="73"/>
        <v>0.50000000000000011</v>
      </c>
      <c r="T217" s="2"/>
      <c r="U217" s="3"/>
      <c r="V217" s="3"/>
      <c r="W217" s="3"/>
      <c r="X217" s="3"/>
      <c r="Y217" s="3"/>
      <c r="Z217" s="3"/>
      <c r="AA217" s="3"/>
      <c r="AB217" s="3"/>
      <c r="AC217" s="3"/>
      <c r="AD217" s="3"/>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row>
    <row r="218" spans="1:59" s="28" customFormat="1" x14ac:dyDescent="0.2">
      <c r="A218" s="24"/>
      <c r="B218" s="24"/>
      <c r="C218" s="24"/>
      <c r="D218" s="24"/>
      <c r="E218" s="24"/>
      <c r="F218" s="24"/>
      <c r="G218" s="24"/>
      <c r="H218" s="24"/>
      <c r="I218" s="24"/>
      <c r="J218" s="24"/>
      <c r="K218" s="24"/>
      <c r="L218" s="24"/>
      <c r="M218" s="1"/>
      <c r="N218" s="1">
        <v>213</v>
      </c>
      <c r="O218" s="1" t="str">
        <f t="shared" si="74"/>
        <v>NA</v>
      </c>
      <c r="P218" s="1" t="e">
        <f t="shared" si="70"/>
        <v>#VALUE!</v>
      </c>
      <c r="Q218" s="1" t="e">
        <f t="shared" si="71"/>
        <v>#VALUE!</v>
      </c>
      <c r="R218" s="1">
        <f t="shared" si="72"/>
        <v>0.86602540378443871</v>
      </c>
      <c r="S218" s="1">
        <f t="shared" si="73"/>
        <v>-0.49999999999999983</v>
      </c>
      <c r="T218" s="2"/>
      <c r="U218" s="3"/>
      <c r="V218" s="3"/>
      <c r="W218" s="3"/>
      <c r="X218" s="3"/>
      <c r="Y218" s="3"/>
      <c r="Z218" s="3"/>
      <c r="AA218" s="3"/>
      <c r="AB218" s="3"/>
      <c r="AC218" s="3"/>
      <c r="AD218" s="3"/>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row>
    <row r="219" spans="1:59" s="28" customFormat="1" x14ac:dyDescent="0.2">
      <c r="A219" s="24"/>
      <c r="B219" s="24"/>
      <c r="C219" s="24"/>
      <c r="D219" s="24"/>
      <c r="E219" s="24"/>
      <c r="F219" s="24"/>
      <c r="G219" s="24"/>
      <c r="H219" s="24"/>
      <c r="I219" s="24"/>
      <c r="J219" s="24"/>
      <c r="K219" s="24"/>
      <c r="L219" s="24"/>
      <c r="M219" s="1"/>
      <c r="N219" s="1">
        <v>214</v>
      </c>
      <c r="O219" s="1" t="str">
        <f t="shared" si="74"/>
        <v>NA</v>
      </c>
      <c r="P219" s="1" t="e">
        <f t="shared" si="70"/>
        <v>#VALUE!</v>
      </c>
      <c r="Q219" s="1" t="e">
        <f t="shared" si="71"/>
        <v>#VALUE!</v>
      </c>
      <c r="R219" s="1">
        <f t="shared" si="72"/>
        <v>-0.2886751345948127</v>
      </c>
      <c r="S219" s="1">
        <f t="shared" si="73"/>
        <v>-0.50000000000000022</v>
      </c>
      <c r="T219" s="2"/>
      <c r="U219" s="3"/>
      <c r="V219" s="3"/>
      <c r="W219" s="3"/>
      <c r="X219" s="3"/>
      <c r="Y219" s="3"/>
      <c r="Z219" s="3"/>
      <c r="AA219" s="3"/>
      <c r="AB219" s="3"/>
      <c r="AC219" s="3"/>
      <c r="AD219" s="3"/>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row>
    <row r="220" spans="1:59" s="28" customFormat="1" x14ac:dyDescent="0.2">
      <c r="A220" s="24"/>
      <c r="B220" s="24"/>
      <c r="C220" s="24"/>
      <c r="D220" s="24"/>
      <c r="E220" s="24"/>
      <c r="F220" s="24"/>
      <c r="G220" s="24"/>
      <c r="H220" s="24"/>
      <c r="I220" s="24"/>
      <c r="J220" s="24"/>
      <c r="K220" s="24"/>
      <c r="L220" s="24"/>
      <c r="M220" s="1"/>
      <c r="N220" s="1">
        <v>215</v>
      </c>
      <c r="O220" s="1" t="str">
        <f t="shared" si="74"/>
        <v>NA</v>
      </c>
      <c r="P220" s="1" t="e">
        <f t="shared" si="70"/>
        <v>#VALUE!</v>
      </c>
      <c r="Q220" s="1" t="e">
        <f t="shared" si="71"/>
        <v>#VALUE!</v>
      </c>
      <c r="R220" s="1">
        <f t="shared" si="72"/>
        <v>-0.57735026918962573</v>
      </c>
      <c r="S220" s="1">
        <f t="shared" si="73"/>
        <v>0</v>
      </c>
      <c r="T220" s="2"/>
      <c r="U220" s="3"/>
      <c r="V220" s="3"/>
      <c r="W220" s="3"/>
      <c r="X220" s="3"/>
      <c r="Y220" s="3"/>
      <c r="Z220" s="3"/>
      <c r="AA220" s="3"/>
      <c r="AB220" s="3"/>
      <c r="AC220" s="3"/>
      <c r="AD220" s="3"/>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row>
    <row r="221" spans="1:59" s="28" customFormat="1" x14ac:dyDescent="0.2">
      <c r="A221" s="24"/>
      <c r="B221" s="24"/>
      <c r="C221" s="24"/>
      <c r="D221" s="24"/>
      <c r="E221" s="24"/>
      <c r="F221" s="24"/>
      <c r="G221" s="24"/>
      <c r="H221" s="24"/>
      <c r="I221" s="24"/>
      <c r="J221" s="24"/>
      <c r="K221" s="24"/>
      <c r="L221" s="24"/>
      <c r="M221" s="1"/>
      <c r="N221" s="1">
        <v>216</v>
      </c>
      <c r="O221" s="1" t="str">
        <f t="shared" si="74"/>
        <v>NA</v>
      </c>
      <c r="P221" s="1" t="e">
        <f t="shared" si="70"/>
        <v>#VALUE!</v>
      </c>
      <c r="Q221" s="1" t="e">
        <f t="shared" si="71"/>
        <v>#VALUE!</v>
      </c>
      <c r="R221" s="1">
        <f t="shared" si="72"/>
        <v>6.1257422745431001E-17</v>
      </c>
      <c r="S221" s="1">
        <f t="shared" si="73"/>
        <v>1</v>
      </c>
      <c r="T221" s="2"/>
      <c r="U221" s="3"/>
      <c r="V221" s="3"/>
      <c r="W221" s="3"/>
      <c r="X221" s="3"/>
      <c r="Y221" s="3"/>
      <c r="Z221" s="3"/>
      <c r="AA221" s="3"/>
      <c r="AB221" s="3"/>
      <c r="AC221" s="3"/>
      <c r="AD221" s="3"/>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row>
    <row r="222" spans="1:59" s="28" customFormat="1" x14ac:dyDescent="0.2">
      <c r="A222" s="24"/>
      <c r="B222" s="24"/>
      <c r="C222" s="24"/>
      <c r="D222" s="24"/>
      <c r="E222" s="24"/>
      <c r="F222" s="24"/>
      <c r="G222" s="24"/>
      <c r="H222" s="24"/>
      <c r="I222" s="24"/>
      <c r="J222" s="24"/>
      <c r="K222" s="24"/>
      <c r="L222" s="24"/>
      <c r="M222" s="1"/>
      <c r="N222" s="1">
        <v>217</v>
      </c>
      <c r="O222" s="1" t="str">
        <f t="shared" si="74"/>
        <v>NA</v>
      </c>
      <c r="P222" s="1" t="e">
        <f t="shared" si="70"/>
        <v>#VALUE!</v>
      </c>
      <c r="Q222" s="1" t="e">
        <f t="shared" si="71"/>
        <v>#VALUE!</v>
      </c>
      <c r="R222" s="1">
        <f t="shared" si="72"/>
        <v>0.57735026918962573</v>
      </c>
      <c r="S222" s="1">
        <f t="shared" si="73"/>
        <v>0</v>
      </c>
      <c r="T222" s="2"/>
      <c r="U222" s="3"/>
      <c r="V222" s="3"/>
      <c r="W222" s="3"/>
      <c r="X222" s="3"/>
      <c r="Y222" s="3"/>
      <c r="Z222" s="3"/>
      <c r="AA222" s="3"/>
      <c r="AB222" s="3"/>
      <c r="AC222" s="3"/>
      <c r="AD222" s="3"/>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row>
    <row r="223" spans="1:59" s="28" customFormat="1" x14ac:dyDescent="0.2">
      <c r="A223" s="24"/>
      <c r="B223" s="24"/>
      <c r="C223" s="24"/>
      <c r="D223" s="24"/>
      <c r="E223" s="24"/>
      <c r="F223" s="24"/>
      <c r="G223" s="24"/>
      <c r="H223" s="24"/>
      <c r="I223" s="24"/>
      <c r="J223" s="24"/>
      <c r="K223" s="24"/>
      <c r="L223" s="24"/>
      <c r="M223" s="1"/>
      <c r="N223" s="1">
        <v>218</v>
      </c>
      <c r="O223" s="1" t="str">
        <f t="shared" si="74"/>
        <v>NA</v>
      </c>
      <c r="P223" s="1" t="e">
        <f t="shared" si="70"/>
        <v>#VALUE!</v>
      </c>
      <c r="Q223" s="1" t="e">
        <f t="shared" si="71"/>
        <v>#VALUE!</v>
      </c>
      <c r="R223" s="1">
        <f t="shared" si="72"/>
        <v>0.28867513459481303</v>
      </c>
      <c r="S223" s="1">
        <f t="shared" si="73"/>
        <v>-0.5</v>
      </c>
      <c r="T223" s="2"/>
      <c r="U223" s="3"/>
      <c r="V223" s="3"/>
      <c r="W223" s="3"/>
      <c r="X223" s="3"/>
      <c r="Y223" s="3"/>
      <c r="Z223" s="3"/>
      <c r="AA223" s="3"/>
      <c r="AB223" s="3"/>
      <c r="AC223" s="3"/>
      <c r="AD223" s="3"/>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row>
    <row r="224" spans="1:59" s="28" customFormat="1" x14ac:dyDescent="0.2">
      <c r="A224" s="24"/>
      <c r="B224" s="24"/>
      <c r="C224" s="24"/>
      <c r="D224" s="24"/>
      <c r="E224" s="24"/>
      <c r="F224" s="24"/>
      <c r="G224" s="24"/>
      <c r="H224" s="24"/>
      <c r="I224" s="24"/>
      <c r="J224" s="24"/>
      <c r="K224" s="24"/>
      <c r="L224" s="24"/>
      <c r="M224" s="1"/>
      <c r="N224" s="1">
        <v>219</v>
      </c>
      <c r="O224" s="1" t="str">
        <f t="shared" si="74"/>
        <v>NA</v>
      </c>
      <c r="P224" s="1" t="e">
        <f t="shared" si="70"/>
        <v>#VALUE!</v>
      </c>
      <c r="Q224" s="1" t="e">
        <f t="shared" si="71"/>
        <v>#VALUE!</v>
      </c>
      <c r="R224" s="1">
        <f t="shared" si="72"/>
        <v>-0.86602540378443849</v>
      </c>
      <c r="S224" s="1">
        <f t="shared" si="73"/>
        <v>-0.50000000000000033</v>
      </c>
      <c r="T224" s="2"/>
      <c r="U224" s="3"/>
      <c r="V224" s="3"/>
      <c r="W224" s="3"/>
      <c r="X224" s="3"/>
      <c r="Y224" s="3"/>
      <c r="Z224" s="3"/>
      <c r="AA224" s="3"/>
      <c r="AB224" s="3"/>
      <c r="AC224" s="3"/>
      <c r="AD224" s="3"/>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row>
    <row r="225" spans="1:59" s="28" customFormat="1" x14ac:dyDescent="0.2">
      <c r="A225" s="24"/>
      <c r="B225" s="24"/>
      <c r="C225" s="24"/>
      <c r="D225" s="24"/>
      <c r="E225" s="24"/>
      <c r="F225" s="24"/>
      <c r="G225" s="24"/>
      <c r="H225" s="24"/>
      <c r="I225" s="24"/>
      <c r="J225" s="24"/>
      <c r="K225" s="24"/>
      <c r="L225" s="24"/>
      <c r="M225" s="1"/>
      <c r="N225" s="1">
        <v>220</v>
      </c>
      <c r="O225" s="1" t="str">
        <f t="shared" si="74"/>
        <v>NA</v>
      </c>
      <c r="P225" s="1" t="e">
        <f t="shared" si="70"/>
        <v>#VALUE!</v>
      </c>
      <c r="Q225" s="1" t="e">
        <f t="shared" si="71"/>
        <v>#VALUE!</v>
      </c>
      <c r="R225" s="1">
        <f t="shared" si="72"/>
        <v>-0.28867513459481281</v>
      </c>
      <c r="S225" s="1">
        <f t="shared" si="73"/>
        <v>0.49999999999999983</v>
      </c>
      <c r="T225" s="2"/>
      <c r="U225" s="3"/>
      <c r="V225" s="3"/>
      <c r="W225" s="3"/>
      <c r="X225" s="3"/>
      <c r="Y225" s="3"/>
      <c r="Z225" s="3"/>
      <c r="AA225" s="3"/>
      <c r="AB225" s="3"/>
      <c r="AC225" s="3"/>
      <c r="AD225" s="3"/>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row>
    <row r="226" spans="1:59" s="28" customFormat="1" x14ac:dyDescent="0.2">
      <c r="A226" s="24"/>
      <c r="B226" s="24"/>
      <c r="C226" s="24"/>
      <c r="D226" s="24"/>
      <c r="E226" s="24"/>
      <c r="F226" s="24"/>
      <c r="G226" s="24"/>
      <c r="H226" s="24"/>
      <c r="I226" s="24"/>
      <c r="J226" s="24"/>
      <c r="K226" s="24"/>
      <c r="L226" s="24"/>
      <c r="M226" s="1"/>
      <c r="N226" s="1">
        <v>221</v>
      </c>
      <c r="O226" s="1" t="str">
        <f t="shared" si="74"/>
        <v>NA</v>
      </c>
      <c r="P226" s="1" t="e">
        <f t="shared" si="70"/>
        <v>#VALUE!</v>
      </c>
      <c r="Q226" s="1" t="e">
        <f t="shared" si="71"/>
        <v>#VALUE!</v>
      </c>
      <c r="R226" s="1">
        <f t="shared" si="72"/>
        <v>0.28867513459481292</v>
      </c>
      <c r="S226" s="1">
        <f t="shared" si="73"/>
        <v>0.50000000000000011</v>
      </c>
      <c r="T226" s="2"/>
      <c r="U226" s="3"/>
      <c r="V226" s="3"/>
      <c r="W226" s="3"/>
      <c r="X226" s="3"/>
      <c r="Y226" s="3"/>
      <c r="Z226" s="3"/>
      <c r="AA226" s="3"/>
      <c r="AB226" s="3"/>
      <c r="AC226" s="3"/>
      <c r="AD226" s="3"/>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row>
    <row r="227" spans="1:59" s="28" customFormat="1" x14ac:dyDescent="0.2">
      <c r="A227" s="24"/>
      <c r="B227" s="24"/>
      <c r="C227" s="24"/>
      <c r="D227" s="24"/>
      <c r="E227" s="24"/>
      <c r="F227" s="24"/>
      <c r="G227" s="24"/>
      <c r="H227" s="24"/>
      <c r="I227" s="24"/>
      <c r="J227" s="24"/>
      <c r="K227" s="24"/>
      <c r="L227" s="24"/>
      <c r="M227" s="1"/>
      <c r="N227" s="1">
        <v>222</v>
      </c>
      <c r="O227" s="1" t="str">
        <f t="shared" si="74"/>
        <v>NA</v>
      </c>
      <c r="P227" s="1" t="e">
        <f t="shared" si="70"/>
        <v>#VALUE!</v>
      </c>
      <c r="Q227" s="1" t="e">
        <f t="shared" si="71"/>
        <v>#VALUE!</v>
      </c>
      <c r="R227" s="1">
        <f t="shared" si="72"/>
        <v>0.86602540378443871</v>
      </c>
      <c r="S227" s="1">
        <f t="shared" si="73"/>
        <v>-0.49999999999999983</v>
      </c>
      <c r="T227" s="2"/>
      <c r="U227" s="3"/>
      <c r="V227" s="3"/>
      <c r="W227" s="3"/>
      <c r="X227" s="3"/>
      <c r="Y227" s="3"/>
      <c r="Z227" s="3"/>
      <c r="AA227" s="3"/>
      <c r="AB227" s="3"/>
      <c r="AC227" s="3"/>
      <c r="AD227" s="3"/>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row>
    <row r="228" spans="1:59" s="28" customFormat="1" x14ac:dyDescent="0.2">
      <c r="A228" s="24"/>
      <c r="B228" s="24"/>
      <c r="C228" s="24"/>
      <c r="D228" s="24"/>
      <c r="E228" s="24"/>
      <c r="F228" s="24"/>
      <c r="G228" s="24"/>
      <c r="H228" s="24"/>
      <c r="I228" s="24"/>
      <c r="J228" s="24"/>
      <c r="K228" s="24"/>
      <c r="L228" s="24"/>
      <c r="M228" s="1"/>
      <c r="N228" s="1">
        <v>223</v>
      </c>
      <c r="O228" s="1" t="str">
        <f t="shared" si="74"/>
        <v>NA</v>
      </c>
      <c r="P228" s="1" t="e">
        <f t="shared" si="70"/>
        <v>#VALUE!</v>
      </c>
      <c r="Q228" s="1" t="e">
        <f t="shared" si="71"/>
        <v>#VALUE!</v>
      </c>
      <c r="R228" s="1">
        <f t="shared" si="72"/>
        <v>-0.2886751345948127</v>
      </c>
      <c r="S228" s="1">
        <f t="shared" si="73"/>
        <v>-0.50000000000000022</v>
      </c>
      <c r="T228" s="2"/>
      <c r="U228" s="3"/>
      <c r="V228" s="3"/>
      <c r="W228" s="3"/>
      <c r="X228" s="3"/>
      <c r="Y228" s="3"/>
      <c r="Z228" s="3"/>
      <c r="AA228" s="3"/>
      <c r="AB228" s="3"/>
      <c r="AC228" s="3"/>
      <c r="AD228" s="3"/>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row>
    <row r="229" spans="1:59" s="28" customFormat="1" x14ac:dyDescent="0.2">
      <c r="A229" s="24"/>
      <c r="B229" s="24"/>
      <c r="C229" s="24"/>
      <c r="D229" s="24"/>
      <c r="E229" s="24"/>
      <c r="F229" s="24"/>
      <c r="G229" s="24"/>
      <c r="H229" s="24"/>
      <c r="I229" s="24"/>
      <c r="J229" s="24"/>
      <c r="K229" s="24"/>
      <c r="L229" s="24"/>
      <c r="M229" s="1"/>
      <c r="N229" s="1">
        <v>224</v>
      </c>
      <c r="O229" s="1" t="str">
        <f t="shared" si="74"/>
        <v>NA</v>
      </c>
      <c r="P229" s="1" t="e">
        <f t="shared" si="70"/>
        <v>#VALUE!</v>
      </c>
      <c r="Q229" s="1" t="e">
        <f t="shared" si="71"/>
        <v>#VALUE!</v>
      </c>
      <c r="R229" s="1">
        <f t="shared" si="72"/>
        <v>-0.57735026918962573</v>
      </c>
      <c r="S229" s="1">
        <f t="shared" si="73"/>
        <v>0</v>
      </c>
      <c r="T229" s="2"/>
      <c r="U229" s="3"/>
      <c r="V229" s="3"/>
      <c r="W229" s="3"/>
      <c r="X229" s="3"/>
      <c r="Y229" s="3"/>
      <c r="Z229" s="3"/>
      <c r="AA229" s="3"/>
      <c r="AB229" s="3"/>
      <c r="AC229" s="3"/>
      <c r="AD229" s="3"/>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row>
    <row r="230" spans="1:59" s="28" customFormat="1" x14ac:dyDescent="0.2">
      <c r="A230" s="24"/>
      <c r="B230" s="24"/>
      <c r="C230" s="24"/>
      <c r="D230" s="24"/>
      <c r="E230" s="24"/>
      <c r="F230" s="24"/>
      <c r="G230" s="24"/>
      <c r="H230" s="24"/>
      <c r="I230" s="24"/>
      <c r="J230" s="24"/>
      <c r="K230" s="24"/>
      <c r="L230" s="24"/>
      <c r="M230" s="1"/>
      <c r="N230" s="1">
        <v>225</v>
      </c>
      <c r="O230" s="1" t="str">
        <f t="shared" si="74"/>
        <v>NA</v>
      </c>
      <c r="P230" s="1" t="e">
        <f t="shared" si="70"/>
        <v>#VALUE!</v>
      </c>
      <c r="Q230" s="1" t="e">
        <f t="shared" si="71"/>
        <v>#VALUE!</v>
      </c>
      <c r="R230" s="1">
        <f t="shared" si="72"/>
        <v>6.1257422745431001E-17</v>
      </c>
      <c r="S230" s="1">
        <f t="shared" si="73"/>
        <v>1</v>
      </c>
      <c r="T230" s="2"/>
      <c r="U230" s="3"/>
      <c r="V230" s="3"/>
      <c r="W230" s="3"/>
      <c r="X230" s="3"/>
      <c r="Y230" s="3"/>
      <c r="Z230" s="3"/>
      <c r="AA230" s="3"/>
      <c r="AB230" s="3"/>
      <c r="AC230" s="3"/>
      <c r="AD230" s="3"/>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row>
    <row r="231" spans="1:59" s="28" customFormat="1" x14ac:dyDescent="0.2">
      <c r="A231" s="24"/>
      <c r="B231" s="24"/>
      <c r="C231" s="24"/>
      <c r="D231" s="24"/>
      <c r="E231" s="24"/>
      <c r="F231" s="24"/>
      <c r="G231" s="24"/>
      <c r="H231" s="24"/>
      <c r="I231" s="24"/>
      <c r="J231" s="24"/>
      <c r="K231" s="24"/>
      <c r="L231" s="24"/>
      <c r="M231" s="1"/>
      <c r="N231" s="1">
        <v>226</v>
      </c>
      <c r="O231" s="1" t="str">
        <f t="shared" si="74"/>
        <v>NA</v>
      </c>
      <c r="P231" s="1" t="e">
        <f t="shared" si="70"/>
        <v>#VALUE!</v>
      </c>
      <c r="Q231" s="1" t="e">
        <f t="shared" si="71"/>
        <v>#VALUE!</v>
      </c>
      <c r="R231" s="1">
        <f t="shared" si="72"/>
        <v>0.57735026918962573</v>
      </c>
      <c r="S231" s="1">
        <f t="shared" si="73"/>
        <v>0</v>
      </c>
      <c r="T231" s="2"/>
      <c r="U231" s="3"/>
      <c r="V231" s="3"/>
      <c r="W231" s="3"/>
      <c r="X231" s="3"/>
      <c r="Y231" s="3"/>
      <c r="Z231" s="3"/>
      <c r="AA231" s="3"/>
      <c r="AB231" s="3"/>
      <c r="AC231" s="3"/>
      <c r="AD231" s="3"/>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row>
    <row r="232" spans="1:59" s="28" customFormat="1" x14ac:dyDescent="0.2">
      <c r="A232" s="24"/>
      <c r="B232" s="24"/>
      <c r="C232" s="24"/>
      <c r="D232" s="24"/>
      <c r="E232" s="24"/>
      <c r="F232" s="24"/>
      <c r="G232" s="24"/>
      <c r="H232" s="24"/>
      <c r="I232" s="24"/>
      <c r="J232" s="24"/>
      <c r="K232" s="24"/>
      <c r="L232" s="24"/>
      <c r="M232" s="1"/>
      <c r="N232" s="1">
        <v>227</v>
      </c>
      <c r="O232" s="1" t="str">
        <f t="shared" si="74"/>
        <v>NA</v>
      </c>
      <c r="P232" s="1" t="e">
        <f t="shared" si="70"/>
        <v>#VALUE!</v>
      </c>
      <c r="Q232" s="1" t="e">
        <f t="shared" si="71"/>
        <v>#VALUE!</v>
      </c>
      <c r="R232" s="1">
        <f t="shared" si="72"/>
        <v>0.28867513459481303</v>
      </c>
      <c r="S232" s="1">
        <f t="shared" si="73"/>
        <v>-0.5</v>
      </c>
      <c r="T232" s="2"/>
      <c r="U232" s="3"/>
      <c r="V232" s="3"/>
      <c r="W232" s="3"/>
      <c r="X232" s="3"/>
      <c r="Y232" s="3"/>
      <c r="Z232" s="3"/>
      <c r="AA232" s="3"/>
      <c r="AB232" s="3"/>
      <c r="AC232" s="3"/>
      <c r="AD232" s="3"/>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row>
    <row r="233" spans="1:59" s="28" customFormat="1" x14ac:dyDescent="0.2">
      <c r="A233" s="24"/>
      <c r="B233" s="24"/>
      <c r="C233" s="24"/>
      <c r="D233" s="24"/>
      <c r="E233" s="24"/>
      <c r="F233" s="24"/>
      <c r="G233" s="24"/>
      <c r="H233" s="24"/>
      <c r="I233" s="24"/>
      <c r="J233" s="24"/>
      <c r="K233" s="24"/>
      <c r="L233" s="24"/>
      <c r="M233" s="1"/>
      <c r="N233" s="1">
        <v>228</v>
      </c>
      <c r="O233" s="1" t="str">
        <f t="shared" si="74"/>
        <v>NA</v>
      </c>
      <c r="P233" s="1" t="e">
        <f t="shared" si="70"/>
        <v>#VALUE!</v>
      </c>
      <c r="Q233" s="1" t="e">
        <f t="shared" si="71"/>
        <v>#VALUE!</v>
      </c>
      <c r="R233" s="1">
        <f t="shared" si="72"/>
        <v>-0.86602540378443849</v>
      </c>
      <c r="S233" s="1">
        <f t="shared" si="73"/>
        <v>-0.50000000000000033</v>
      </c>
      <c r="T233" s="2"/>
      <c r="U233" s="3"/>
      <c r="V233" s="3"/>
      <c r="W233" s="3"/>
      <c r="X233" s="3"/>
      <c r="Y233" s="3"/>
      <c r="Z233" s="3"/>
      <c r="AA233" s="3"/>
      <c r="AB233" s="3"/>
      <c r="AC233" s="3"/>
      <c r="AD233" s="3"/>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row>
    <row r="234" spans="1:59" s="28" customFormat="1" x14ac:dyDescent="0.2">
      <c r="A234" s="24"/>
      <c r="B234" s="24"/>
      <c r="C234" s="24"/>
      <c r="D234" s="24"/>
      <c r="E234" s="24"/>
      <c r="F234" s="24"/>
      <c r="G234" s="24"/>
      <c r="H234" s="24"/>
      <c r="I234" s="24"/>
      <c r="J234" s="24"/>
      <c r="K234" s="24"/>
      <c r="L234" s="24"/>
      <c r="M234" s="1"/>
      <c r="N234" s="1">
        <v>229</v>
      </c>
      <c r="O234" s="1" t="str">
        <f t="shared" si="74"/>
        <v>NA</v>
      </c>
      <c r="P234" s="1" t="e">
        <f t="shared" si="70"/>
        <v>#VALUE!</v>
      </c>
      <c r="Q234" s="1" t="e">
        <f t="shared" si="71"/>
        <v>#VALUE!</v>
      </c>
      <c r="R234" s="1">
        <f t="shared" si="72"/>
        <v>-0.28867513459481281</v>
      </c>
      <c r="S234" s="1">
        <f t="shared" si="73"/>
        <v>0.49999999999999983</v>
      </c>
      <c r="T234" s="2"/>
      <c r="U234" s="3"/>
      <c r="V234" s="3"/>
      <c r="W234" s="3"/>
      <c r="X234" s="3"/>
      <c r="Y234" s="3"/>
      <c r="Z234" s="3"/>
      <c r="AA234" s="3"/>
      <c r="AB234" s="3"/>
      <c r="AC234" s="3"/>
      <c r="AD234" s="3"/>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row>
    <row r="235" spans="1:59" s="28" customFormat="1" x14ac:dyDescent="0.2">
      <c r="A235" s="24"/>
      <c r="B235" s="24"/>
      <c r="C235" s="24"/>
      <c r="D235" s="24"/>
      <c r="E235" s="24"/>
      <c r="F235" s="24"/>
      <c r="G235" s="24"/>
      <c r="H235" s="24"/>
      <c r="I235" s="24"/>
      <c r="J235" s="24"/>
      <c r="K235" s="24"/>
      <c r="L235" s="24"/>
      <c r="M235" s="1"/>
      <c r="N235" s="1">
        <v>230</v>
      </c>
      <c r="O235" s="1" t="str">
        <f t="shared" si="74"/>
        <v>NA</v>
      </c>
      <c r="P235" s="1" t="e">
        <f t="shared" si="70"/>
        <v>#VALUE!</v>
      </c>
      <c r="Q235" s="1" t="e">
        <f t="shared" si="71"/>
        <v>#VALUE!</v>
      </c>
      <c r="R235" s="1">
        <f t="shared" si="72"/>
        <v>0.28867513459481292</v>
      </c>
      <c r="S235" s="1">
        <f t="shared" si="73"/>
        <v>0.50000000000000011</v>
      </c>
      <c r="T235" s="2"/>
      <c r="U235" s="3"/>
      <c r="V235" s="3"/>
      <c r="W235" s="3"/>
      <c r="X235" s="3"/>
      <c r="Y235" s="3"/>
      <c r="Z235" s="3"/>
      <c r="AA235" s="3"/>
      <c r="AB235" s="3"/>
      <c r="AC235" s="3"/>
      <c r="AD235" s="3"/>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row>
    <row r="236" spans="1:59" s="28" customFormat="1" x14ac:dyDescent="0.2">
      <c r="A236" s="24"/>
      <c r="B236" s="24"/>
      <c r="C236" s="24"/>
      <c r="D236" s="24"/>
      <c r="E236" s="24"/>
      <c r="F236" s="24"/>
      <c r="G236" s="24"/>
      <c r="H236" s="24"/>
      <c r="I236" s="24"/>
      <c r="J236" s="24"/>
      <c r="K236" s="24"/>
      <c r="L236" s="24"/>
      <c r="M236" s="1"/>
      <c r="N236" s="1">
        <v>231</v>
      </c>
      <c r="O236" s="1" t="str">
        <f t="shared" si="74"/>
        <v>NA</v>
      </c>
      <c r="P236" s="1" t="e">
        <f t="shared" si="70"/>
        <v>#VALUE!</v>
      </c>
      <c r="Q236" s="1" t="e">
        <f t="shared" si="71"/>
        <v>#VALUE!</v>
      </c>
      <c r="R236" s="1">
        <f t="shared" si="72"/>
        <v>0.86602540378443871</v>
      </c>
      <c r="S236" s="1">
        <f t="shared" si="73"/>
        <v>-0.49999999999999983</v>
      </c>
      <c r="T236" s="2"/>
      <c r="U236" s="3"/>
      <c r="V236" s="3"/>
      <c r="W236" s="3"/>
      <c r="X236" s="3"/>
      <c r="Y236" s="3"/>
      <c r="Z236" s="3"/>
      <c r="AA236" s="3"/>
      <c r="AB236" s="3"/>
      <c r="AC236" s="3"/>
      <c r="AD236" s="3"/>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row>
    <row r="237" spans="1:59" s="28" customFormat="1" x14ac:dyDescent="0.2">
      <c r="A237" s="24"/>
      <c r="B237" s="24"/>
      <c r="C237" s="24"/>
      <c r="D237" s="24"/>
      <c r="E237" s="24"/>
      <c r="F237" s="24"/>
      <c r="G237" s="24"/>
      <c r="H237" s="24"/>
      <c r="I237" s="24"/>
      <c r="J237" s="24"/>
      <c r="K237" s="24"/>
      <c r="L237" s="24"/>
      <c r="M237" s="1"/>
      <c r="N237" s="1">
        <v>232</v>
      </c>
      <c r="O237" s="1" t="str">
        <f t="shared" si="74"/>
        <v>NA</v>
      </c>
      <c r="P237" s="1" t="e">
        <f t="shared" si="70"/>
        <v>#VALUE!</v>
      </c>
      <c r="Q237" s="1" t="e">
        <f t="shared" si="71"/>
        <v>#VALUE!</v>
      </c>
      <c r="R237" s="1">
        <f t="shared" si="72"/>
        <v>-0.2886751345948127</v>
      </c>
      <c r="S237" s="1">
        <f t="shared" si="73"/>
        <v>-0.50000000000000022</v>
      </c>
      <c r="T237" s="2"/>
      <c r="U237" s="3"/>
      <c r="V237" s="3"/>
      <c r="W237" s="3"/>
      <c r="X237" s="3"/>
      <c r="Y237" s="3"/>
      <c r="Z237" s="3"/>
      <c r="AA237" s="3"/>
      <c r="AB237" s="3"/>
      <c r="AC237" s="3"/>
      <c r="AD237" s="3"/>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row>
    <row r="238" spans="1:59" s="28" customFormat="1" x14ac:dyDescent="0.2">
      <c r="A238" s="24"/>
      <c r="B238" s="24"/>
      <c r="C238" s="24"/>
      <c r="D238" s="24"/>
      <c r="E238" s="24"/>
      <c r="F238" s="24"/>
      <c r="G238" s="24"/>
      <c r="H238" s="24"/>
      <c r="I238" s="24"/>
      <c r="J238" s="24"/>
      <c r="K238" s="24"/>
      <c r="L238" s="24"/>
      <c r="M238" s="1"/>
      <c r="N238" s="1">
        <v>233</v>
      </c>
      <c r="O238" s="1" t="str">
        <f t="shared" si="74"/>
        <v>NA</v>
      </c>
      <c r="P238" s="1" t="e">
        <f t="shared" si="70"/>
        <v>#VALUE!</v>
      </c>
      <c r="Q238" s="1" t="e">
        <f t="shared" si="71"/>
        <v>#VALUE!</v>
      </c>
      <c r="R238" s="1">
        <f t="shared" si="72"/>
        <v>-0.57735026918962573</v>
      </c>
      <c r="S238" s="1">
        <f t="shared" si="73"/>
        <v>0</v>
      </c>
      <c r="T238" s="2"/>
      <c r="U238" s="3"/>
      <c r="V238" s="3"/>
      <c r="W238" s="3"/>
      <c r="X238" s="3"/>
      <c r="Y238" s="3"/>
      <c r="Z238" s="3"/>
      <c r="AA238" s="3"/>
      <c r="AB238" s="3"/>
      <c r="AC238" s="3"/>
      <c r="AD238" s="3"/>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row>
    <row r="239" spans="1:59" s="28" customFormat="1" x14ac:dyDescent="0.2">
      <c r="A239" s="24"/>
      <c r="B239" s="24"/>
      <c r="C239" s="24"/>
      <c r="D239" s="24"/>
      <c r="E239" s="24"/>
      <c r="F239" s="24"/>
      <c r="G239" s="24"/>
      <c r="H239" s="24"/>
      <c r="I239" s="24"/>
      <c r="J239" s="24"/>
      <c r="K239" s="24"/>
      <c r="L239" s="24"/>
      <c r="M239" s="1"/>
      <c r="N239" s="1">
        <v>234</v>
      </c>
      <c r="O239" s="1" t="str">
        <f t="shared" si="74"/>
        <v>NA</v>
      </c>
      <c r="P239" s="1" t="e">
        <f t="shared" si="70"/>
        <v>#VALUE!</v>
      </c>
      <c r="Q239" s="1" t="e">
        <f t="shared" si="71"/>
        <v>#VALUE!</v>
      </c>
      <c r="R239" s="1">
        <f t="shared" si="72"/>
        <v>6.1257422745431001E-17</v>
      </c>
      <c r="S239" s="1">
        <f t="shared" si="73"/>
        <v>1</v>
      </c>
      <c r="T239" s="2"/>
      <c r="U239" s="3"/>
      <c r="V239" s="3"/>
      <c r="W239" s="3"/>
      <c r="X239" s="3"/>
      <c r="Y239" s="3"/>
      <c r="Z239" s="3"/>
      <c r="AA239" s="3"/>
      <c r="AB239" s="3"/>
      <c r="AC239" s="3"/>
      <c r="AD239" s="3"/>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row>
    <row r="240" spans="1:59" s="28" customFormat="1" x14ac:dyDescent="0.2">
      <c r="A240" s="24"/>
      <c r="B240" s="24"/>
      <c r="C240" s="24"/>
      <c r="D240" s="24"/>
      <c r="E240" s="24"/>
      <c r="F240" s="24"/>
      <c r="G240" s="24"/>
      <c r="H240" s="24"/>
      <c r="I240" s="24"/>
      <c r="J240" s="24"/>
      <c r="K240" s="24"/>
      <c r="L240" s="24"/>
      <c r="M240" s="1"/>
      <c r="N240" s="1">
        <v>235</v>
      </c>
      <c r="O240" s="1" t="str">
        <f t="shared" si="74"/>
        <v>NA</v>
      </c>
      <c r="P240" s="1" t="e">
        <f t="shared" si="70"/>
        <v>#VALUE!</v>
      </c>
      <c r="Q240" s="1" t="e">
        <f t="shared" si="71"/>
        <v>#VALUE!</v>
      </c>
      <c r="R240" s="1">
        <f t="shared" si="72"/>
        <v>0.57735026918962573</v>
      </c>
      <c r="S240" s="1">
        <f t="shared" si="73"/>
        <v>0</v>
      </c>
      <c r="T240" s="2"/>
      <c r="U240" s="3"/>
      <c r="V240" s="3"/>
      <c r="W240" s="3"/>
      <c r="X240" s="3"/>
      <c r="Y240" s="3"/>
      <c r="Z240" s="3"/>
      <c r="AA240" s="3"/>
      <c r="AB240" s="3"/>
      <c r="AC240" s="3"/>
      <c r="AD240" s="3"/>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row>
    <row r="241" spans="1:59" s="28" customFormat="1" x14ac:dyDescent="0.2">
      <c r="A241" s="24"/>
      <c r="B241" s="24"/>
      <c r="C241" s="24"/>
      <c r="D241" s="24"/>
      <c r="E241" s="24"/>
      <c r="F241" s="24"/>
      <c r="G241" s="24"/>
      <c r="H241" s="24"/>
      <c r="I241" s="24"/>
      <c r="J241" s="24"/>
      <c r="K241" s="24"/>
      <c r="L241" s="24"/>
      <c r="M241" s="1"/>
      <c r="N241" s="1">
        <v>236</v>
      </c>
      <c r="O241" s="1" t="str">
        <f t="shared" si="74"/>
        <v>NA</v>
      </c>
      <c r="P241" s="1" t="e">
        <f t="shared" si="70"/>
        <v>#VALUE!</v>
      </c>
      <c r="Q241" s="1" t="e">
        <f t="shared" si="71"/>
        <v>#VALUE!</v>
      </c>
      <c r="R241" s="1">
        <f t="shared" si="72"/>
        <v>0.28867513459481303</v>
      </c>
      <c r="S241" s="1">
        <f t="shared" si="73"/>
        <v>-0.5</v>
      </c>
      <c r="T241" s="2"/>
      <c r="U241" s="3"/>
      <c r="V241" s="3"/>
      <c r="W241" s="3"/>
      <c r="X241" s="3"/>
      <c r="Y241" s="3"/>
      <c r="Z241" s="3"/>
      <c r="AA241" s="3"/>
      <c r="AB241" s="3"/>
      <c r="AC241" s="3"/>
      <c r="AD241" s="3"/>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row>
    <row r="242" spans="1:59" s="28" customFormat="1" x14ac:dyDescent="0.2">
      <c r="A242" s="24"/>
      <c r="B242" s="24"/>
      <c r="C242" s="24"/>
      <c r="D242" s="24"/>
      <c r="E242" s="24"/>
      <c r="F242" s="24"/>
      <c r="G242" s="24"/>
      <c r="H242" s="24"/>
      <c r="I242" s="24"/>
      <c r="J242" s="24"/>
      <c r="K242" s="24"/>
      <c r="L242" s="24"/>
      <c r="M242" s="1"/>
      <c r="N242" s="1">
        <v>237</v>
      </c>
      <c r="O242" s="1" t="str">
        <f t="shared" si="74"/>
        <v>NA</v>
      </c>
      <c r="P242" s="1" t="e">
        <f t="shared" si="70"/>
        <v>#VALUE!</v>
      </c>
      <c r="Q242" s="1" t="e">
        <f t="shared" si="71"/>
        <v>#VALUE!</v>
      </c>
      <c r="R242" s="1">
        <f t="shared" si="72"/>
        <v>-0.86602540378443849</v>
      </c>
      <c r="S242" s="1">
        <f t="shared" si="73"/>
        <v>-0.50000000000000033</v>
      </c>
      <c r="T242" s="2"/>
      <c r="U242" s="3"/>
      <c r="V242" s="3"/>
      <c r="W242" s="3"/>
      <c r="X242" s="3"/>
      <c r="Y242" s="3"/>
      <c r="Z242" s="3"/>
      <c r="AA242" s="3"/>
      <c r="AB242" s="3"/>
      <c r="AC242" s="3"/>
      <c r="AD242" s="3"/>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row>
    <row r="243" spans="1:59" s="28" customFormat="1" x14ac:dyDescent="0.2">
      <c r="A243" s="24"/>
      <c r="B243" s="24"/>
      <c r="C243" s="24"/>
      <c r="D243" s="24"/>
      <c r="E243" s="24"/>
      <c r="F243" s="24"/>
      <c r="G243" s="24"/>
      <c r="H243" s="24"/>
      <c r="I243" s="24"/>
      <c r="J243" s="24"/>
      <c r="K243" s="24"/>
      <c r="L243" s="24"/>
      <c r="M243" s="1"/>
      <c r="N243" s="1">
        <v>238</v>
      </c>
      <c r="O243" s="1" t="str">
        <f t="shared" si="74"/>
        <v>NA</v>
      </c>
      <c r="P243" s="1" t="e">
        <f t="shared" si="70"/>
        <v>#VALUE!</v>
      </c>
      <c r="Q243" s="1" t="e">
        <f t="shared" si="71"/>
        <v>#VALUE!</v>
      </c>
      <c r="R243" s="1">
        <f t="shared" si="72"/>
        <v>-0.28867513459481281</v>
      </c>
      <c r="S243" s="1">
        <f t="shared" si="73"/>
        <v>0.49999999999999983</v>
      </c>
      <c r="T243" s="2"/>
      <c r="U243" s="3"/>
      <c r="V243" s="3"/>
      <c r="W243" s="3"/>
      <c r="X243" s="3"/>
      <c r="Y243" s="3"/>
      <c r="Z243" s="3"/>
      <c r="AA243" s="3"/>
      <c r="AB243" s="3"/>
      <c r="AC243" s="3"/>
      <c r="AD243" s="3"/>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row>
    <row r="244" spans="1:59" s="28" customFormat="1" x14ac:dyDescent="0.2">
      <c r="A244" s="24"/>
      <c r="B244" s="24"/>
      <c r="C244" s="24"/>
      <c r="D244" s="24"/>
      <c r="E244" s="24"/>
      <c r="F244" s="24"/>
      <c r="G244" s="24"/>
      <c r="H244" s="24"/>
      <c r="I244" s="24"/>
      <c r="J244" s="24"/>
      <c r="K244" s="24"/>
      <c r="L244" s="24"/>
      <c r="M244" s="1"/>
      <c r="N244" s="1">
        <v>239</v>
      </c>
      <c r="O244" s="1" t="str">
        <f t="shared" si="74"/>
        <v>NA</v>
      </c>
      <c r="P244" s="1" t="e">
        <f t="shared" si="70"/>
        <v>#VALUE!</v>
      </c>
      <c r="Q244" s="1" t="e">
        <f t="shared" si="71"/>
        <v>#VALUE!</v>
      </c>
      <c r="R244" s="1">
        <f t="shared" si="72"/>
        <v>0.28867513459481292</v>
      </c>
      <c r="S244" s="1">
        <f t="shared" si="73"/>
        <v>0.50000000000000011</v>
      </c>
      <c r="T244" s="2"/>
      <c r="U244" s="3"/>
      <c r="V244" s="3"/>
      <c r="W244" s="3"/>
      <c r="X244" s="3"/>
      <c r="Y244" s="3"/>
      <c r="Z244" s="3"/>
      <c r="AA244" s="3"/>
      <c r="AB244" s="3"/>
      <c r="AC244" s="3"/>
      <c r="AD244" s="3"/>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spans="1:59" s="28" customFormat="1" x14ac:dyDescent="0.2">
      <c r="A245" s="24"/>
      <c r="B245" s="24"/>
      <c r="C245" s="24"/>
      <c r="D245" s="24"/>
      <c r="E245" s="24"/>
      <c r="F245" s="24"/>
      <c r="G245" s="24"/>
      <c r="H245" s="24"/>
      <c r="I245" s="24"/>
      <c r="J245" s="24"/>
      <c r="K245" s="24"/>
      <c r="L245" s="24"/>
      <c r="M245" s="1"/>
      <c r="N245" s="1">
        <v>240</v>
      </c>
      <c r="O245" s="1" t="str">
        <f t="shared" si="74"/>
        <v>NA</v>
      </c>
      <c r="P245" s="1" t="e">
        <f t="shared" si="70"/>
        <v>#VALUE!</v>
      </c>
      <c r="Q245" s="1" t="e">
        <f t="shared" si="71"/>
        <v>#VALUE!</v>
      </c>
      <c r="R245" s="1">
        <f t="shared" si="72"/>
        <v>0.86602540378443871</v>
      </c>
      <c r="S245" s="1">
        <f t="shared" si="73"/>
        <v>-0.49999999999999983</v>
      </c>
      <c r="T245" s="2"/>
      <c r="U245" s="3"/>
      <c r="V245" s="3"/>
      <c r="W245" s="3"/>
      <c r="X245" s="3"/>
      <c r="Y245" s="3"/>
      <c r="Z245" s="3"/>
      <c r="AA245" s="3"/>
      <c r="AB245" s="3"/>
      <c r="AC245" s="3"/>
      <c r="AD245" s="3"/>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row>
    <row r="246" spans="1:59" s="28" customFormat="1" x14ac:dyDescent="0.2">
      <c r="A246" s="24"/>
      <c r="B246" s="24"/>
      <c r="C246" s="24"/>
      <c r="D246" s="24"/>
      <c r="E246" s="24"/>
      <c r="F246" s="24"/>
      <c r="G246" s="24"/>
      <c r="H246" s="24"/>
      <c r="I246" s="24"/>
      <c r="J246" s="24"/>
      <c r="K246" s="24"/>
      <c r="L246" s="24"/>
      <c r="M246" s="1"/>
      <c r="N246" s="1">
        <v>241</v>
      </c>
      <c r="O246" s="1" t="str">
        <f t="shared" si="74"/>
        <v>NA</v>
      </c>
      <c r="P246" s="1" t="e">
        <f t="shared" si="70"/>
        <v>#VALUE!</v>
      </c>
      <c r="Q246" s="1" t="e">
        <f t="shared" si="71"/>
        <v>#VALUE!</v>
      </c>
      <c r="R246" s="1">
        <f t="shared" si="72"/>
        <v>-0.2886751345948127</v>
      </c>
      <c r="S246" s="1">
        <f t="shared" si="73"/>
        <v>-0.50000000000000022</v>
      </c>
      <c r="T246" s="2"/>
      <c r="U246" s="3"/>
      <c r="V246" s="3"/>
      <c r="W246" s="3"/>
      <c r="X246" s="3"/>
      <c r="Y246" s="3"/>
      <c r="Z246" s="3"/>
      <c r="AA246" s="3"/>
      <c r="AB246" s="3"/>
      <c r="AC246" s="3"/>
      <c r="AD246" s="3"/>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row>
    <row r="247" spans="1:59" s="28" customFormat="1" x14ac:dyDescent="0.2">
      <c r="A247" s="24"/>
      <c r="B247" s="24"/>
      <c r="C247" s="24"/>
      <c r="D247" s="24"/>
      <c r="E247" s="24"/>
      <c r="F247" s="24"/>
      <c r="G247" s="24"/>
      <c r="H247" s="24"/>
      <c r="I247" s="24"/>
      <c r="J247" s="24"/>
      <c r="K247" s="24"/>
      <c r="L247" s="24"/>
      <c r="M247" s="1"/>
      <c r="N247" s="1">
        <v>242</v>
      </c>
      <c r="O247" s="1" t="str">
        <f t="shared" si="74"/>
        <v>NA</v>
      </c>
      <c r="P247" s="1" t="e">
        <f t="shared" si="70"/>
        <v>#VALUE!</v>
      </c>
      <c r="Q247" s="1" t="e">
        <f t="shared" si="71"/>
        <v>#VALUE!</v>
      </c>
      <c r="R247" s="1">
        <f t="shared" si="72"/>
        <v>-0.57735026918962573</v>
      </c>
      <c r="S247" s="1">
        <f t="shared" si="73"/>
        <v>0</v>
      </c>
      <c r="T247" s="2"/>
      <c r="U247" s="3"/>
      <c r="V247" s="3"/>
      <c r="W247" s="3"/>
      <c r="X247" s="3"/>
      <c r="Y247" s="3"/>
      <c r="Z247" s="3"/>
      <c r="AA247" s="3"/>
      <c r="AB247" s="3"/>
      <c r="AC247" s="3"/>
      <c r="AD247" s="3"/>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spans="1:59" s="28" customFormat="1" x14ac:dyDescent="0.2">
      <c r="A248" s="24"/>
      <c r="B248" s="24"/>
      <c r="C248" s="24"/>
      <c r="D248" s="24"/>
      <c r="E248" s="24"/>
      <c r="F248" s="24"/>
      <c r="G248" s="24"/>
      <c r="H248" s="24"/>
      <c r="I248" s="24"/>
      <c r="J248" s="24"/>
      <c r="K248" s="24"/>
      <c r="L248" s="24"/>
      <c r="M248" s="1"/>
      <c r="N248" s="1">
        <v>243</v>
      </c>
      <c r="O248" s="1" t="str">
        <f t="shared" si="74"/>
        <v>NA</v>
      </c>
      <c r="P248" s="1" t="e">
        <f t="shared" si="70"/>
        <v>#VALUE!</v>
      </c>
      <c r="Q248" s="1" t="e">
        <f t="shared" si="71"/>
        <v>#VALUE!</v>
      </c>
      <c r="R248" s="1">
        <f t="shared" si="72"/>
        <v>6.1257422745431001E-17</v>
      </c>
      <c r="S248" s="1">
        <f t="shared" si="73"/>
        <v>1</v>
      </c>
      <c r="T248" s="2"/>
      <c r="U248" s="3"/>
      <c r="V248" s="3"/>
      <c r="W248" s="3"/>
      <c r="X248" s="3"/>
      <c r="Y248" s="3"/>
      <c r="Z248" s="3"/>
      <c r="AA248" s="3"/>
      <c r="AB248" s="3"/>
      <c r="AC248" s="3"/>
      <c r="AD248" s="3"/>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row>
    <row r="249" spans="1:59" s="28" customFormat="1" x14ac:dyDescent="0.2">
      <c r="A249" s="24"/>
      <c r="B249" s="24"/>
      <c r="C249" s="24"/>
      <c r="D249" s="24"/>
      <c r="E249" s="24"/>
      <c r="F249" s="24"/>
      <c r="G249" s="24"/>
      <c r="H249" s="24"/>
      <c r="I249" s="24"/>
      <c r="J249" s="24"/>
      <c r="K249" s="24"/>
      <c r="L249" s="24"/>
      <c r="M249" s="1"/>
      <c r="N249" s="1">
        <v>244</v>
      </c>
      <c r="O249" s="1" t="str">
        <f t="shared" si="74"/>
        <v>NA</v>
      </c>
      <c r="P249" s="1" t="e">
        <f t="shared" si="70"/>
        <v>#VALUE!</v>
      </c>
      <c r="Q249" s="1" t="e">
        <f t="shared" si="71"/>
        <v>#VALUE!</v>
      </c>
      <c r="R249" s="1">
        <f t="shared" si="72"/>
        <v>0.57735026918962573</v>
      </c>
      <c r="S249" s="1">
        <f t="shared" si="73"/>
        <v>0</v>
      </c>
      <c r="T249" s="2"/>
      <c r="U249" s="3"/>
      <c r="V249" s="3"/>
      <c r="W249" s="3"/>
      <c r="X249" s="3"/>
      <c r="Y249" s="3"/>
      <c r="Z249" s="3"/>
      <c r="AA249" s="3"/>
      <c r="AB249" s="3"/>
      <c r="AC249" s="3"/>
      <c r="AD249" s="3"/>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row>
    <row r="250" spans="1:59" s="28" customFormat="1" x14ac:dyDescent="0.2">
      <c r="A250" s="24"/>
      <c r="B250" s="24"/>
      <c r="C250" s="24"/>
      <c r="D250" s="24"/>
      <c r="E250" s="24"/>
      <c r="F250" s="24"/>
      <c r="G250" s="24"/>
      <c r="H250" s="24"/>
      <c r="I250" s="24"/>
      <c r="J250" s="24"/>
      <c r="K250" s="24"/>
      <c r="L250" s="24"/>
      <c r="M250" s="1"/>
      <c r="N250" s="1">
        <v>245</v>
      </c>
      <c r="O250" s="1" t="str">
        <f t="shared" si="74"/>
        <v>NA</v>
      </c>
      <c r="P250" s="1" t="e">
        <f t="shared" si="70"/>
        <v>#VALUE!</v>
      </c>
      <c r="Q250" s="1" t="e">
        <f t="shared" si="71"/>
        <v>#VALUE!</v>
      </c>
      <c r="R250" s="1">
        <f t="shared" si="72"/>
        <v>0.28867513459481303</v>
      </c>
      <c r="S250" s="1">
        <f t="shared" si="73"/>
        <v>-0.5</v>
      </c>
      <c r="T250" s="2"/>
      <c r="U250" s="3"/>
      <c r="V250" s="3"/>
      <c r="W250" s="3"/>
      <c r="X250" s="3"/>
      <c r="Y250" s="3"/>
      <c r="Z250" s="3"/>
      <c r="AA250" s="3"/>
      <c r="AB250" s="3"/>
      <c r="AC250" s="3"/>
      <c r="AD250" s="3"/>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spans="1:59" s="28" customFormat="1" x14ac:dyDescent="0.2">
      <c r="A251" s="24"/>
      <c r="B251" s="24"/>
      <c r="C251" s="24"/>
      <c r="D251" s="24"/>
      <c r="E251" s="24"/>
      <c r="F251" s="24"/>
      <c r="G251" s="24"/>
      <c r="H251" s="24"/>
      <c r="I251" s="24"/>
      <c r="J251" s="24"/>
      <c r="K251" s="24"/>
      <c r="L251" s="24"/>
      <c r="M251" s="1"/>
      <c r="N251" s="1">
        <v>246</v>
      </c>
      <c r="O251" s="1" t="str">
        <f t="shared" si="74"/>
        <v>NA</v>
      </c>
      <c r="P251" s="1" t="e">
        <f t="shared" si="70"/>
        <v>#VALUE!</v>
      </c>
      <c r="Q251" s="1" t="e">
        <f t="shared" si="71"/>
        <v>#VALUE!</v>
      </c>
      <c r="R251" s="1">
        <f t="shared" si="72"/>
        <v>-0.86602540378443849</v>
      </c>
      <c r="S251" s="1">
        <f t="shared" si="73"/>
        <v>-0.50000000000000033</v>
      </c>
      <c r="T251" s="2"/>
      <c r="U251" s="3"/>
      <c r="V251" s="3"/>
      <c r="W251" s="3"/>
      <c r="X251" s="3"/>
      <c r="Y251" s="3"/>
      <c r="Z251" s="3"/>
      <c r="AA251" s="3"/>
      <c r="AB251" s="3"/>
      <c r="AC251" s="3"/>
      <c r="AD251" s="3"/>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row>
    <row r="252" spans="1:59" s="28" customFormat="1" x14ac:dyDescent="0.2">
      <c r="A252" s="24"/>
      <c r="B252" s="24"/>
      <c r="C252" s="24"/>
      <c r="D252" s="24"/>
      <c r="E252" s="24"/>
      <c r="F252" s="24"/>
      <c r="G252" s="24"/>
      <c r="H252" s="24"/>
      <c r="I252" s="24"/>
      <c r="J252" s="24"/>
      <c r="K252" s="24"/>
      <c r="L252" s="24"/>
      <c r="M252" s="1"/>
      <c r="N252" s="1">
        <v>247</v>
      </c>
      <c r="O252" s="1" t="str">
        <f t="shared" si="74"/>
        <v>NA</v>
      </c>
      <c r="P252" s="1" t="e">
        <f t="shared" si="70"/>
        <v>#VALUE!</v>
      </c>
      <c r="Q252" s="1" t="e">
        <f t="shared" si="71"/>
        <v>#VALUE!</v>
      </c>
      <c r="R252" s="1">
        <f t="shared" si="72"/>
        <v>-0.28867513459481281</v>
      </c>
      <c r="S252" s="1">
        <f t="shared" si="73"/>
        <v>0.49999999999999983</v>
      </c>
      <c r="T252" s="2"/>
      <c r="U252" s="3"/>
      <c r="V252" s="3"/>
      <c r="W252" s="3"/>
      <c r="X252" s="3"/>
      <c r="Y252" s="3"/>
      <c r="Z252" s="3"/>
      <c r="AA252" s="3"/>
      <c r="AB252" s="3"/>
      <c r="AC252" s="3"/>
      <c r="AD252" s="3"/>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row>
    <row r="253" spans="1:59" s="28" customFormat="1" x14ac:dyDescent="0.2">
      <c r="A253" s="24"/>
      <c r="B253" s="24"/>
      <c r="C253" s="24"/>
      <c r="D253" s="24"/>
      <c r="E253" s="24"/>
      <c r="F253" s="24"/>
      <c r="G253" s="24"/>
      <c r="H253" s="24"/>
      <c r="I253" s="24"/>
      <c r="J253" s="24"/>
      <c r="K253" s="24"/>
      <c r="L253" s="24"/>
      <c r="M253" s="1"/>
      <c r="N253" s="1">
        <v>248</v>
      </c>
      <c r="O253" s="1" t="str">
        <f t="shared" si="74"/>
        <v>NA</v>
      </c>
      <c r="P253" s="1" t="e">
        <f t="shared" si="70"/>
        <v>#VALUE!</v>
      </c>
      <c r="Q253" s="1" t="e">
        <f t="shared" si="71"/>
        <v>#VALUE!</v>
      </c>
      <c r="R253" s="1">
        <f t="shared" si="72"/>
        <v>0.28867513459481292</v>
      </c>
      <c r="S253" s="1">
        <f t="shared" si="73"/>
        <v>0.50000000000000011</v>
      </c>
      <c r="T253" s="2"/>
      <c r="U253" s="3"/>
      <c r="V253" s="3"/>
      <c r="W253" s="3"/>
      <c r="X253" s="3"/>
      <c r="Y253" s="3"/>
      <c r="Z253" s="3"/>
      <c r="AA253" s="3"/>
      <c r="AB253" s="3"/>
      <c r="AC253" s="3"/>
      <c r="AD253" s="3"/>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row>
    <row r="254" spans="1:59" s="28" customFormat="1" x14ac:dyDescent="0.2">
      <c r="A254" s="24"/>
      <c r="B254" s="24"/>
      <c r="C254" s="24"/>
      <c r="D254" s="24"/>
      <c r="E254" s="24"/>
      <c r="F254" s="24"/>
      <c r="G254" s="24"/>
      <c r="H254" s="24"/>
      <c r="I254" s="24"/>
      <c r="J254" s="24"/>
      <c r="K254" s="24"/>
      <c r="L254" s="24"/>
      <c r="M254" s="1"/>
      <c r="N254" s="1">
        <v>249</v>
      </c>
      <c r="O254" s="1" t="str">
        <f t="shared" si="74"/>
        <v>NA</v>
      </c>
      <c r="P254" s="1" t="e">
        <f t="shared" si="70"/>
        <v>#VALUE!</v>
      </c>
      <c r="Q254" s="1" t="e">
        <f t="shared" si="71"/>
        <v>#VALUE!</v>
      </c>
      <c r="R254" s="1">
        <f t="shared" si="72"/>
        <v>0.86602540378443871</v>
      </c>
      <c r="S254" s="1">
        <f t="shared" si="73"/>
        <v>-0.49999999999999983</v>
      </c>
      <c r="T254" s="2"/>
      <c r="U254" s="3"/>
      <c r="V254" s="3"/>
      <c r="W254" s="3"/>
      <c r="X254" s="3"/>
      <c r="Y254" s="3"/>
      <c r="Z254" s="3"/>
      <c r="AA254" s="3"/>
      <c r="AB254" s="3"/>
      <c r="AC254" s="3"/>
      <c r="AD254" s="3"/>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row>
    <row r="255" spans="1:59" s="28" customFormat="1" x14ac:dyDescent="0.2">
      <c r="A255" s="24"/>
      <c r="B255" s="24"/>
      <c r="C255" s="24"/>
      <c r="D255" s="24"/>
      <c r="E255" s="24"/>
      <c r="F255" s="24"/>
      <c r="G255" s="24"/>
      <c r="H255" s="24"/>
      <c r="I255" s="24"/>
      <c r="J255" s="24"/>
      <c r="K255" s="24"/>
      <c r="L255" s="24"/>
      <c r="M255" s="1"/>
      <c r="N255" s="1">
        <v>250</v>
      </c>
      <c r="O255" s="1" t="str">
        <f t="shared" si="74"/>
        <v>NA</v>
      </c>
      <c r="P255" s="1" t="e">
        <f t="shared" si="70"/>
        <v>#VALUE!</v>
      </c>
      <c r="Q255" s="1" t="e">
        <f t="shared" si="71"/>
        <v>#VALUE!</v>
      </c>
      <c r="R255" s="1">
        <f t="shared" si="72"/>
        <v>-0.2886751345948127</v>
      </c>
      <c r="S255" s="1">
        <f t="shared" si="73"/>
        <v>-0.50000000000000022</v>
      </c>
      <c r="T255" s="2"/>
      <c r="U255" s="3"/>
      <c r="V255" s="3"/>
      <c r="W255" s="3"/>
      <c r="X255" s="3"/>
      <c r="Y255" s="3"/>
      <c r="Z255" s="3"/>
      <c r="AA255" s="3"/>
      <c r="AB255" s="3"/>
      <c r="AC255" s="3"/>
      <c r="AD255" s="3"/>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row>
    <row r="256" spans="1:59" s="28" customFormat="1" x14ac:dyDescent="0.2">
      <c r="A256" s="24"/>
      <c r="B256" s="24"/>
      <c r="C256" s="24"/>
      <c r="D256" s="24"/>
      <c r="E256" s="24"/>
      <c r="F256" s="24"/>
      <c r="G256" s="24"/>
      <c r="H256" s="24"/>
      <c r="I256" s="24"/>
      <c r="J256" s="24"/>
      <c r="K256" s="24"/>
      <c r="L256" s="24"/>
      <c r="M256" s="1"/>
      <c r="N256" s="1">
        <v>251</v>
      </c>
      <c r="O256" s="1" t="str">
        <f t="shared" si="74"/>
        <v>NA</v>
      </c>
      <c r="P256" s="1" t="e">
        <f t="shared" si="70"/>
        <v>#VALUE!</v>
      </c>
      <c r="Q256" s="1" t="e">
        <f t="shared" si="71"/>
        <v>#VALUE!</v>
      </c>
      <c r="R256" s="1">
        <f t="shared" si="72"/>
        <v>-0.57735026918962573</v>
      </c>
      <c r="S256" s="1">
        <f t="shared" si="73"/>
        <v>0</v>
      </c>
      <c r="T256" s="2"/>
      <c r="U256" s="3"/>
      <c r="V256" s="3"/>
      <c r="W256" s="3"/>
      <c r="X256" s="3"/>
      <c r="Y256" s="3"/>
      <c r="Z256" s="3"/>
      <c r="AA256" s="3"/>
      <c r="AB256" s="3"/>
      <c r="AC256" s="3"/>
      <c r="AD256" s="3"/>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row>
    <row r="257" spans="1:59" s="28" customFormat="1" x14ac:dyDescent="0.2">
      <c r="A257" s="24"/>
      <c r="B257" s="24"/>
      <c r="C257" s="24"/>
      <c r="D257" s="24"/>
      <c r="E257" s="24"/>
      <c r="F257" s="24"/>
      <c r="G257" s="24"/>
      <c r="H257" s="24"/>
      <c r="I257" s="24"/>
      <c r="J257" s="24"/>
      <c r="K257" s="24"/>
      <c r="L257" s="24"/>
      <c r="M257" s="1"/>
      <c r="N257" s="1">
        <v>252</v>
      </c>
      <c r="O257" s="1" t="str">
        <f t="shared" si="74"/>
        <v>NA</v>
      </c>
      <c r="P257" s="1" t="e">
        <f t="shared" si="70"/>
        <v>#VALUE!</v>
      </c>
      <c r="Q257" s="1" t="e">
        <f t="shared" si="71"/>
        <v>#VALUE!</v>
      </c>
      <c r="R257" s="1">
        <f t="shared" si="72"/>
        <v>6.1257422745431001E-17</v>
      </c>
      <c r="S257" s="1">
        <f t="shared" si="73"/>
        <v>1</v>
      </c>
      <c r="T257" s="2"/>
      <c r="U257" s="3"/>
      <c r="V257" s="3"/>
      <c r="W257" s="3"/>
      <c r="X257" s="3"/>
      <c r="Y257" s="3"/>
      <c r="Z257" s="3"/>
      <c r="AA257" s="3"/>
      <c r="AB257" s="3"/>
      <c r="AC257" s="3"/>
      <c r="AD257" s="3"/>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row>
    <row r="258" spans="1:59" s="28" customFormat="1" x14ac:dyDescent="0.2">
      <c r="A258" s="24"/>
      <c r="B258" s="24"/>
      <c r="C258" s="24"/>
      <c r="D258" s="24"/>
      <c r="E258" s="24"/>
      <c r="F258" s="24"/>
      <c r="G258" s="24"/>
      <c r="H258" s="24"/>
      <c r="I258" s="24"/>
      <c r="J258" s="24"/>
      <c r="K258" s="24"/>
      <c r="L258" s="24"/>
      <c r="M258" s="1"/>
      <c r="N258" s="1">
        <v>253</v>
      </c>
      <c r="O258" s="1" t="str">
        <f t="shared" si="74"/>
        <v>NA</v>
      </c>
      <c r="P258" s="1" t="e">
        <f t="shared" si="70"/>
        <v>#VALUE!</v>
      </c>
      <c r="Q258" s="1" t="e">
        <f t="shared" si="71"/>
        <v>#VALUE!</v>
      </c>
      <c r="R258" s="1">
        <f t="shared" si="72"/>
        <v>0.57735026918962573</v>
      </c>
      <c r="S258" s="1">
        <f t="shared" si="73"/>
        <v>0</v>
      </c>
      <c r="T258" s="2"/>
      <c r="U258" s="3"/>
      <c r="V258" s="3"/>
      <c r="W258" s="3"/>
      <c r="X258" s="3"/>
      <c r="Y258" s="3"/>
      <c r="Z258" s="3"/>
      <c r="AA258" s="3"/>
      <c r="AB258" s="3"/>
      <c r="AC258" s="3"/>
      <c r="AD258" s="3"/>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row>
    <row r="259" spans="1:59" s="28" customFormat="1" x14ac:dyDescent="0.2">
      <c r="A259" s="24"/>
      <c r="B259" s="24"/>
      <c r="C259" s="24"/>
      <c r="D259" s="24"/>
      <c r="E259" s="24"/>
      <c r="F259" s="24"/>
      <c r="G259" s="24"/>
      <c r="H259" s="24"/>
      <c r="I259" s="24"/>
      <c r="J259" s="24"/>
      <c r="K259" s="24"/>
      <c r="L259" s="24"/>
      <c r="M259" s="1"/>
      <c r="N259" s="1">
        <v>254</v>
      </c>
      <c r="O259" s="1" t="str">
        <f t="shared" si="74"/>
        <v>NA</v>
      </c>
      <c r="P259" s="1" t="e">
        <f t="shared" si="70"/>
        <v>#VALUE!</v>
      </c>
      <c r="Q259" s="1" t="e">
        <f t="shared" si="71"/>
        <v>#VALUE!</v>
      </c>
      <c r="R259" s="1">
        <f t="shared" si="72"/>
        <v>0.28867513459481303</v>
      </c>
      <c r="S259" s="1">
        <f t="shared" si="73"/>
        <v>-0.5</v>
      </c>
      <c r="T259" s="2"/>
      <c r="U259" s="3"/>
      <c r="V259" s="3"/>
      <c r="W259" s="3"/>
      <c r="X259" s="3"/>
      <c r="Y259" s="3"/>
      <c r="Z259" s="3"/>
      <c r="AA259" s="3"/>
      <c r="AB259" s="3"/>
      <c r="AC259" s="3"/>
      <c r="AD259" s="3"/>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row>
    <row r="260" spans="1:59" s="28" customFormat="1" x14ac:dyDescent="0.2">
      <c r="A260" s="24"/>
      <c r="B260" s="24"/>
      <c r="C260" s="24"/>
      <c r="D260" s="24"/>
      <c r="E260" s="24"/>
      <c r="F260" s="24"/>
      <c r="G260" s="24"/>
      <c r="H260" s="24"/>
      <c r="I260" s="24"/>
      <c r="J260" s="24"/>
      <c r="K260" s="24"/>
      <c r="L260" s="24"/>
      <c r="M260" s="1"/>
      <c r="N260" s="1">
        <v>255</v>
      </c>
      <c r="O260" s="1" t="str">
        <f t="shared" si="74"/>
        <v>NA</v>
      </c>
      <c r="P260" s="1" t="e">
        <f t="shared" si="70"/>
        <v>#VALUE!</v>
      </c>
      <c r="Q260" s="1" t="e">
        <f t="shared" si="71"/>
        <v>#VALUE!</v>
      </c>
      <c r="R260" s="1">
        <f t="shared" si="72"/>
        <v>-0.86602540378443849</v>
      </c>
      <c r="S260" s="1">
        <f t="shared" si="73"/>
        <v>-0.50000000000000033</v>
      </c>
      <c r="T260" s="2"/>
      <c r="U260" s="3"/>
      <c r="V260" s="3"/>
      <c r="W260" s="3"/>
      <c r="X260" s="3"/>
      <c r="Y260" s="3"/>
      <c r="Z260" s="3"/>
      <c r="AA260" s="3"/>
      <c r="AB260" s="3"/>
      <c r="AC260" s="3"/>
      <c r="AD260" s="3"/>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row>
    <row r="261" spans="1:59" s="28" customFormat="1" x14ac:dyDescent="0.2">
      <c r="A261" s="24"/>
      <c r="B261" s="24"/>
      <c r="C261" s="24"/>
      <c r="D261" s="24"/>
      <c r="E261" s="24"/>
      <c r="F261" s="24"/>
      <c r="G261" s="24"/>
      <c r="H261" s="24"/>
      <c r="I261" s="24"/>
      <c r="J261" s="24"/>
      <c r="K261" s="24"/>
      <c r="L261" s="24"/>
      <c r="M261" s="1"/>
      <c r="N261" s="1">
        <v>256</v>
      </c>
      <c r="O261" s="1" t="str">
        <f t="shared" si="74"/>
        <v>NA</v>
      </c>
      <c r="P261" s="1" t="e">
        <f t="shared" ref="P261:P324" si="75">(1-MOD(O261-1,$E$1)/$E$1)*VLOOKUP(IF(INT((O261-1)/$E$1)=$A$1,1,INT((O261-1)/$E$1)+1),$A$7:$C$57,2)+MOD(O261-1,$E$1)/$E$1*VLOOKUP(IF(INT((O261-1)/$E$1)+1=$A$1,1,(INT((O261-1)/$E$1)+2)),$A$7:$C$57,2)</f>
        <v>#VALUE!</v>
      </c>
      <c r="Q261" s="1" t="e">
        <f t="shared" ref="Q261:Q324" si="76">(1-MOD(O261-1,$E$1)/$E$1)*VLOOKUP(IF(INT((O261-1)/$E$1)=$A$1,1,INT((O261-1)/$E$1)+1),$A$7:$C$57,3)+MOD(O261-1,$E$1)/$E$1*VLOOKUP(IF(INT((O261-1)/$E$1)+1=$A$1,1,(INT((O261-1)/$E$1)+2)),$A$7:$C$57,3)</f>
        <v>#VALUE!</v>
      </c>
      <c r="R261" s="1">
        <f t="shared" ref="R261:R324" si="77">VLOOKUP(MOD(N261*$C$1,$A$1*$E$1),$N$5:$Q$2019,3)</f>
        <v>-0.28867513459481281</v>
      </c>
      <c r="S261" s="1">
        <f t="shared" ref="S261:S324" si="78">VLOOKUP(MOD(N261*$C$1,$A$1*$E$1),$N$5:$Q$2019,4)</f>
        <v>0.49999999999999983</v>
      </c>
      <c r="T261" s="2"/>
      <c r="U261" s="3"/>
      <c r="V261" s="3"/>
      <c r="W261" s="3"/>
      <c r="X261" s="3"/>
      <c r="Y261" s="3"/>
      <c r="Z261" s="3"/>
      <c r="AA261" s="3"/>
      <c r="AB261" s="3"/>
      <c r="AC261" s="3"/>
      <c r="AD261" s="3"/>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row>
    <row r="262" spans="1:59" s="28" customFormat="1" x14ac:dyDescent="0.2">
      <c r="A262" s="24"/>
      <c r="B262" s="24"/>
      <c r="C262" s="24"/>
      <c r="D262" s="24"/>
      <c r="E262" s="24"/>
      <c r="F262" s="24"/>
      <c r="G262" s="24"/>
      <c r="H262" s="24"/>
      <c r="I262" s="24"/>
      <c r="J262" s="24"/>
      <c r="K262" s="24"/>
      <c r="L262" s="24"/>
      <c r="M262" s="1"/>
      <c r="N262" s="1">
        <v>257</v>
      </c>
      <c r="O262" s="1" t="str">
        <f t="shared" ref="O262:O325" si="79">IF($N$4&gt;=O261,O261+1,"NA")</f>
        <v>NA</v>
      </c>
      <c r="P262" s="1" t="e">
        <f t="shared" si="75"/>
        <v>#VALUE!</v>
      </c>
      <c r="Q262" s="1" t="e">
        <f t="shared" si="76"/>
        <v>#VALUE!</v>
      </c>
      <c r="R262" s="1">
        <f t="shared" si="77"/>
        <v>0.28867513459481292</v>
      </c>
      <c r="S262" s="1">
        <f t="shared" si="78"/>
        <v>0.50000000000000011</v>
      </c>
      <c r="T262" s="2"/>
      <c r="U262" s="3"/>
      <c r="V262" s="3"/>
      <c r="W262" s="3"/>
      <c r="X262" s="3"/>
      <c r="Y262" s="3"/>
      <c r="Z262" s="3"/>
      <c r="AA262" s="3"/>
      <c r="AB262" s="3"/>
      <c r="AC262" s="3"/>
      <c r="AD262" s="3"/>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row>
    <row r="263" spans="1:59" s="28" customFormat="1" x14ac:dyDescent="0.2">
      <c r="A263" s="24"/>
      <c r="B263" s="24"/>
      <c r="C263" s="24"/>
      <c r="D263" s="24"/>
      <c r="E263" s="24"/>
      <c r="F263" s="24"/>
      <c r="G263" s="24"/>
      <c r="H263" s="24"/>
      <c r="I263" s="24"/>
      <c r="J263" s="24"/>
      <c r="K263" s="24"/>
      <c r="L263" s="24"/>
      <c r="M263" s="1"/>
      <c r="N263" s="1">
        <v>258</v>
      </c>
      <c r="O263" s="1" t="str">
        <f t="shared" si="79"/>
        <v>NA</v>
      </c>
      <c r="P263" s="1" t="e">
        <f t="shared" si="75"/>
        <v>#VALUE!</v>
      </c>
      <c r="Q263" s="1" t="e">
        <f t="shared" si="76"/>
        <v>#VALUE!</v>
      </c>
      <c r="R263" s="1">
        <f t="shared" si="77"/>
        <v>0.86602540378443871</v>
      </c>
      <c r="S263" s="1">
        <f t="shared" si="78"/>
        <v>-0.49999999999999983</v>
      </c>
      <c r="T263" s="2"/>
      <c r="U263" s="3"/>
      <c r="V263" s="3"/>
      <c r="W263" s="3"/>
      <c r="X263" s="3"/>
      <c r="Y263" s="3"/>
      <c r="Z263" s="3"/>
      <c r="AA263" s="3"/>
      <c r="AB263" s="3"/>
      <c r="AC263" s="3"/>
      <c r="AD263" s="3"/>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row>
    <row r="264" spans="1:59" s="28" customFormat="1" x14ac:dyDescent="0.2">
      <c r="K264" s="10"/>
      <c r="L264" s="10"/>
      <c r="M264" s="2"/>
      <c r="N264" s="1">
        <v>259</v>
      </c>
      <c r="O264" s="1" t="str">
        <f t="shared" si="79"/>
        <v>NA</v>
      </c>
      <c r="P264" s="1" t="e">
        <f t="shared" si="75"/>
        <v>#VALUE!</v>
      </c>
      <c r="Q264" s="1" t="e">
        <f t="shared" si="76"/>
        <v>#VALUE!</v>
      </c>
      <c r="R264" s="1">
        <f t="shared" si="77"/>
        <v>-0.2886751345948127</v>
      </c>
      <c r="S264" s="1">
        <f t="shared" si="78"/>
        <v>-0.50000000000000022</v>
      </c>
      <c r="T264" s="2"/>
      <c r="U264" s="3"/>
      <c r="V264" s="3"/>
      <c r="W264" s="3"/>
      <c r="X264" s="3"/>
      <c r="Y264" s="3"/>
      <c r="Z264" s="3"/>
      <c r="AA264" s="3"/>
      <c r="AB264" s="3"/>
      <c r="AC264" s="3"/>
      <c r="AD264" s="3"/>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row>
    <row r="265" spans="1:59" s="28" customFormat="1" x14ac:dyDescent="0.2">
      <c r="K265" s="10"/>
      <c r="L265" s="10"/>
      <c r="M265" s="2"/>
      <c r="N265" s="1">
        <v>260</v>
      </c>
      <c r="O265" s="1" t="str">
        <f t="shared" si="79"/>
        <v>NA</v>
      </c>
      <c r="P265" s="1" t="e">
        <f t="shared" si="75"/>
        <v>#VALUE!</v>
      </c>
      <c r="Q265" s="1" t="e">
        <f t="shared" si="76"/>
        <v>#VALUE!</v>
      </c>
      <c r="R265" s="1">
        <f t="shared" si="77"/>
        <v>-0.57735026918962573</v>
      </c>
      <c r="S265" s="1">
        <f t="shared" si="78"/>
        <v>0</v>
      </c>
      <c r="T265" s="2"/>
      <c r="U265" s="3"/>
      <c r="V265" s="3"/>
      <c r="W265" s="3"/>
      <c r="X265" s="3"/>
      <c r="Y265" s="3"/>
      <c r="Z265" s="3"/>
      <c r="AA265" s="3"/>
      <c r="AB265" s="3"/>
      <c r="AC265" s="3"/>
      <c r="AD265" s="3"/>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row>
    <row r="266" spans="1:59" s="28" customFormat="1" x14ac:dyDescent="0.2">
      <c r="K266" s="10"/>
      <c r="L266" s="10"/>
      <c r="M266" s="2"/>
      <c r="N266" s="1">
        <v>261</v>
      </c>
      <c r="O266" s="1" t="str">
        <f t="shared" si="79"/>
        <v>NA</v>
      </c>
      <c r="P266" s="1" t="e">
        <f t="shared" si="75"/>
        <v>#VALUE!</v>
      </c>
      <c r="Q266" s="1" t="e">
        <f t="shared" si="76"/>
        <v>#VALUE!</v>
      </c>
      <c r="R266" s="1">
        <f t="shared" si="77"/>
        <v>6.1257422745431001E-17</v>
      </c>
      <c r="S266" s="1">
        <f t="shared" si="78"/>
        <v>1</v>
      </c>
      <c r="T266" s="2"/>
      <c r="U266" s="3"/>
      <c r="V266" s="3"/>
      <c r="W266" s="3"/>
      <c r="X266" s="3"/>
      <c r="Y266" s="3"/>
      <c r="Z266" s="3"/>
      <c r="AA266" s="3"/>
      <c r="AB266" s="3"/>
      <c r="AC266" s="3"/>
      <c r="AD266" s="3"/>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row>
    <row r="267" spans="1:59" s="28" customFormat="1" x14ac:dyDescent="0.2">
      <c r="K267" s="10"/>
      <c r="L267" s="10"/>
      <c r="M267" s="2"/>
      <c r="N267" s="1">
        <v>262</v>
      </c>
      <c r="O267" s="1" t="str">
        <f t="shared" si="79"/>
        <v>NA</v>
      </c>
      <c r="P267" s="1" t="e">
        <f t="shared" si="75"/>
        <v>#VALUE!</v>
      </c>
      <c r="Q267" s="1" t="e">
        <f t="shared" si="76"/>
        <v>#VALUE!</v>
      </c>
      <c r="R267" s="1">
        <f t="shared" si="77"/>
        <v>0.57735026918962573</v>
      </c>
      <c r="S267" s="1">
        <f t="shared" si="78"/>
        <v>0</v>
      </c>
      <c r="T267" s="2"/>
      <c r="U267" s="3"/>
      <c r="V267" s="3"/>
      <c r="W267" s="3"/>
      <c r="X267" s="3"/>
      <c r="Y267" s="3"/>
      <c r="Z267" s="3"/>
      <c r="AA267" s="3"/>
      <c r="AB267" s="3"/>
      <c r="AC267" s="3"/>
      <c r="AD267" s="3"/>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row>
    <row r="268" spans="1:59" s="28" customFormat="1" x14ac:dyDescent="0.2">
      <c r="K268" s="10"/>
      <c r="L268" s="10"/>
      <c r="M268" s="2"/>
      <c r="N268" s="1">
        <v>263</v>
      </c>
      <c r="O268" s="1" t="str">
        <f t="shared" si="79"/>
        <v>NA</v>
      </c>
      <c r="P268" s="1" t="e">
        <f t="shared" si="75"/>
        <v>#VALUE!</v>
      </c>
      <c r="Q268" s="1" t="e">
        <f t="shared" si="76"/>
        <v>#VALUE!</v>
      </c>
      <c r="R268" s="1">
        <f t="shared" si="77"/>
        <v>0.28867513459481303</v>
      </c>
      <c r="S268" s="1">
        <f t="shared" si="78"/>
        <v>-0.5</v>
      </c>
      <c r="T268" s="2"/>
      <c r="U268" s="3"/>
      <c r="V268" s="3"/>
      <c r="W268" s="3"/>
      <c r="X268" s="3"/>
      <c r="Y268" s="3"/>
      <c r="Z268" s="3"/>
      <c r="AA268" s="3"/>
      <c r="AB268" s="3"/>
      <c r="AC268" s="3"/>
      <c r="AD268" s="3"/>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row>
    <row r="269" spans="1:59" s="28" customFormat="1" x14ac:dyDescent="0.2">
      <c r="K269" s="10"/>
      <c r="L269" s="10"/>
      <c r="M269" s="2"/>
      <c r="N269" s="1">
        <v>264</v>
      </c>
      <c r="O269" s="1" t="str">
        <f t="shared" si="79"/>
        <v>NA</v>
      </c>
      <c r="P269" s="1" t="e">
        <f t="shared" si="75"/>
        <v>#VALUE!</v>
      </c>
      <c r="Q269" s="1" t="e">
        <f t="shared" si="76"/>
        <v>#VALUE!</v>
      </c>
      <c r="R269" s="1">
        <f t="shared" si="77"/>
        <v>-0.86602540378443849</v>
      </c>
      <c r="S269" s="1">
        <f t="shared" si="78"/>
        <v>-0.50000000000000033</v>
      </c>
      <c r="T269" s="2"/>
      <c r="U269" s="3"/>
      <c r="V269" s="3"/>
      <c r="W269" s="3"/>
      <c r="X269" s="3"/>
      <c r="Y269" s="3"/>
      <c r="Z269" s="3"/>
      <c r="AA269" s="3"/>
      <c r="AB269" s="3"/>
      <c r="AC269" s="3"/>
      <c r="AD269" s="3"/>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row>
    <row r="270" spans="1:59" s="28" customFormat="1" x14ac:dyDescent="0.2">
      <c r="K270" s="10"/>
      <c r="L270" s="10"/>
      <c r="M270" s="2"/>
      <c r="N270" s="1">
        <v>265</v>
      </c>
      <c r="O270" s="1" t="str">
        <f t="shared" si="79"/>
        <v>NA</v>
      </c>
      <c r="P270" s="1" t="e">
        <f t="shared" si="75"/>
        <v>#VALUE!</v>
      </c>
      <c r="Q270" s="1" t="e">
        <f t="shared" si="76"/>
        <v>#VALUE!</v>
      </c>
      <c r="R270" s="1">
        <f t="shared" si="77"/>
        <v>-0.28867513459481281</v>
      </c>
      <c r="S270" s="1">
        <f t="shared" si="78"/>
        <v>0.49999999999999983</v>
      </c>
      <c r="T270" s="2"/>
      <c r="U270" s="3"/>
      <c r="V270" s="3"/>
      <c r="W270" s="3"/>
      <c r="X270" s="3"/>
      <c r="Y270" s="3"/>
      <c r="Z270" s="3"/>
      <c r="AA270" s="3"/>
      <c r="AB270" s="3"/>
      <c r="AC270" s="3"/>
      <c r="AD270" s="3"/>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row>
    <row r="271" spans="1:59" s="28" customFormat="1" x14ac:dyDescent="0.2">
      <c r="K271" s="10"/>
      <c r="L271" s="10"/>
      <c r="M271" s="2"/>
      <c r="N271" s="1">
        <v>266</v>
      </c>
      <c r="O271" s="1" t="str">
        <f t="shared" si="79"/>
        <v>NA</v>
      </c>
      <c r="P271" s="1" t="e">
        <f t="shared" si="75"/>
        <v>#VALUE!</v>
      </c>
      <c r="Q271" s="1" t="e">
        <f t="shared" si="76"/>
        <v>#VALUE!</v>
      </c>
      <c r="R271" s="1">
        <f t="shared" si="77"/>
        <v>0.28867513459481292</v>
      </c>
      <c r="S271" s="1">
        <f t="shared" si="78"/>
        <v>0.50000000000000011</v>
      </c>
      <c r="T271" s="2"/>
      <c r="U271" s="3"/>
      <c r="V271" s="3"/>
      <c r="W271" s="3"/>
      <c r="X271" s="3"/>
      <c r="Y271" s="3"/>
      <c r="Z271" s="3"/>
      <c r="AA271" s="3"/>
      <c r="AB271" s="3"/>
      <c r="AC271" s="3"/>
      <c r="AD271" s="3"/>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row>
    <row r="272" spans="1:59" s="28" customFormat="1" x14ac:dyDescent="0.2">
      <c r="K272" s="10"/>
      <c r="L272" s="10"/>
      <c r="M272" s="2"/>
      <c r="N272" s="1">
        <v>267</v>
      </c>
      <c r="O272" s="1" t="str">
        <f t="shared" si="79"/>
        <v>NA</v>
      </c>
      <c r="P272" s="1" t="e">
        <f t="shared" si="75"/>
        <v>#VALUE!</v>
      </c>
      <c r="Q272" s="1" t="e">
        <f t="shared" si="76"/>
        <v>#VALUE!</v>
      </c>
      <c r="R272" s="1">
        <f t="shared" si="77"/>
        <v>0.86602540378443871</v>
      </c>
      <c r="S272" s="1">
        <f t="shared" si="78"/>
        <v>-0.49999999999999983</v>
      </c>
      <c r="T272" s="2"/>
      <c r="U272" s="3"/>
      <c r="V272" s="3"/>
      <c r="W272" s="3"/>
      <c r="X272" s="3"/>
      <c r="Y272" s="3"/>
      <c r="Z272" s="3"/>
      <c r="AA272" s="3"/>
      <c r="AB272" s="3"/>
      <c r="AC272" s="3"/>
      <c r="AD272" s="3"/>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row>
    <row r="273" spans="11:59" s="28" customFormat="1" x14ac:dyDescent="0.2">
      <c r="K273" s="10"/>
      <c r="L273" s="10"/>
      <c r="M273" s="2"/>
      <c r="N273" s="1">
        <v>268</v>
      </c>
      <c r="O273" s="1" t="str">
        <f t="shared" si="79"/>
        <v>NA</v>
      </c>
      <c r="P273" s="1" t="e">
        <f t="shared" si="75"/>
        <v>#VALUE!</v>
      </c>
      <c r="Q273" s="1" t="e">
        <f t="shared" si="76"/>
        <v>#VALUE!</v>
      </c>
      <c r="R273" s="1">
        <f t="shared" si="77"/>
        <v>-0.2886751345948127</v>
      </c>
      <c r="S273" s="1">
        <f t="shared" si="78"/>
        <v>-0.50000000000000022</v>
      </c>
      <c r="T273" s="2"/>
      <c r="U273" s="3"/>
      <c r="V273" s="3"/>
      <c r="W273" s="3"/>
      <c r="X273" s="3"/>
      <c r="Y273" s="3"/>
      <c r="Z273" s="3"/>
      <c r="AA273" s="3"/>
      <c r="AB273" s="3"/>
      <c r="AC273" s="3"/>
      <c r="AD273" s="3"/>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row>
    <row r="274" spans="11:59" s="28" customFormat="1" x14ac:dyDescent="0.2">
      <c r="K274" s="10"/>
      <c r="L274" s="10"/>
      <c r="M274" s="2"/>
      <c r="N274" s="1">
        <v>269</v>
      </c>
      <c r="O274" s="1" t="str">
        <f t="shared" si="79"/>
        <v>NA</v>
      </c>
      <c r="P274" s="1" t="e">
        <f t="shared" si="75"/>
        <v>#VALUE!</v>
      </c>
      <c r="Q274" s="1" t="e">
        <f t="shared" si="76"/>
        <v>#VALUE!</v>
      </c>
      <c r="R274" s="1">
        <f t="shared" si="77"/>
        <v>-0.57735026918962573</v>
      </c>
      <c r="S274" s="1">
        <f t="shared" si="78"/>
        <v>0</v>
      </c>
      <c r="T274" s="2"/>
      <c r="U274" s="3"/>
      <c r="V274" s="3"/>
      <c r="W274" s="3"/>
      <c r="X274" s="3"/>
      <c r="Y274" s="3"/>
      <c r="Z274" s="3"/>
      <c r="AA274" s="3"/>
      <c r="AB274" s="3"/>
      <c r="AC274" s="3"/>
      <c r="AD274" s="3"/>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spans="11:59" s="28" customFormat="1" x14ac:dyDescent="0.2">
      <c r="K275" s="10"/>
      <c r="L275" s="10"/>
      <c r="M275" s="2"/>
      <c r="N275" s="1">
        <v>270</v>
      </c>
      <c r="O275" s="1" t="str">
        <f t="shared" si="79"/>
        <v>NA</v>
      </c>
      <c r="P275" s="1" t="e">
        <f t="shared" si="75"/>
        <v>#VALUE!</v>
      </c>
      <c r="Q275" s="1" t="e">
        <f t="shared" si="76"/>
        <v>#VALUE!</v>
      </c>
      <c r="R275" s="1">
        <f t="shared" si="77"/>
        <v>6.1257422745431001E-17</v>
      </c>
      <c r="S275" s="1">
        <f t="shared" si="78"/>
        <v>1</v>
      </c>
      <c r="T275" s="2"/>
      <c r="U275" s="3"/>
      <c r="V275" s="3"/>
      <c r="W275" s="3"/>
      <c r="X275" s="3"/>
      <c r="Y275" s="3"/>
      <c r="Z275" s="3"/>
      <c r="AA275" s="3"/>
      <c r="AB275" s="3"/>
      <c r="AC275" s="3"/>
      <c r="AD275" s="3"/>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spans="11:59" s="28" customFormat="1" x14ac:dyDescent="0.2">
      <c r="K276" s="10"/>
      <c r="L276" s="10"/>
      <c r="M276" s="2"/>
      <c r="N276" s="1">
        <v>271</v>
      </c>
      <c r="O276" s="1" t="str">
        <f t="shared" si="79"/>
        <v>NA</v>
      </c>
      <c r="P276" s="1" t="e">
        <f t="shared" si="75"/>
        <v>#VALUE!</v>
      </c>
      <c r="Q276" s="1" t="e">
        <f t="shared" si="76"/>
        <v>#VALUE!</v>
      </c>
      <c r="R276" s="1">
        <f t="shared" si="77"/>
        <v>0.57735026918962573</v>
      </c>
      <c r="S276" s="1">
        <f t="shared" si="78"/>
        <v>0</v>
      </c>
      <c r="T276" s="2"/>
      <c r="U276" s="3"/>
      <c r="V276" s="3"/>
      <c r="W276" s="3"/>
      <c r="X276" s="3"/>
      <c r="Y276" s="3"/>
      <c r="Z276" s="3"/>
      <c r="AA276" s="3"/>
      <c r="AB276" s="3"/>
      <c r="AC276" s="3"/>
      <c r="AD276" s="3"/>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row>
    <row r="277" spans="11:59" s="28" customFormat="1" x14ac:dyDescent="0.2">
      <c r="K277" s="10"/>
      <c r="L277" s="10"/>
      <c r="M277" s="2"/>
      <c r="N277" s="1">
        <v>272</v>
      </c>
      <c r="O277" s="1" t="str">
        <f t="shared" si="79"/>
        <v>NA</v>
      </c>
      <c r="P277" s="1" t="e">
        <f t="shared" si="75"/>
        <v>#VALUE!</v>
      </c>
      <c r="Q277" s="1" t="e">
        <f t="shared" si="76"/>
        <v>#VALUE!</v>
      </c>
      <c r="R277" s="1">
        <f t="shared" si="77"/>
        <v>0.28867513459481303</v>
      </c>
      <c r="S277" s="1">
        <f t="shared" si="78"/>
        <v>-0.5</v>
      </c>
      <c r="T277" s="2"/>
      <c r="U277" s="3"/>
      <c r="V277" s="3"/>
      <c r="W277" s="3"/>
      <c r="X277" s="3"/>
      <c r="Y277" s="3"/>
      <c r="Z277" s="3"/>
      <c r="AA277" s="3"/>
      <c r="AB277" s="3"/>
      <c r="AC277" s="3"/>
      <c r="AD277" s="3"/>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row>
    <row r="278" spans="11:59" s="28" customFormat="1" x14ac:dyDescent="0.2">
      <c r="K278" s="10"/>
      <c r="L278" s="10"/>
      <c r="M278" s="2"/>
      <c r="N278" s="1">
        <v>273</v>
      </c>
      <c r="O278" s="1" t="str">
        <f t="shared" si="79"/>
        <v>NA</v>
      </c>
      <c r="P278" s="1" t="e">
        <f t="shared" si="75"/>
        <v>#VALUE!</v>
      </c>
      <c r="Q278" s="1" t="e">
        <f t="shared" si="76"/>
        <v>#VALUE!</v>
      </c>
      <c r="R278" s="1">
        <f t="shared" si="77"/>
        <v>-0.86602540378443849</v>
      </c>
      <c r="S278" s="1">
        <f t="shared" si="78"/>
        <v>-0.50000000000000033</v>
      </c>
      <c r="T278" s="2"/>
      <c r="U278" s="3"/>
      <c r="V278" s="3"/>
      <c r="W278" s="3"/>
      <c r="X278" s="3"/>
      <c r="Y278" s="3"/>
      <c r="Z278" s="3"/>
      <c r="AA278" s="3"/>
      <c r="AB278" s="3"/>
      <c r="AC278" s="3"/>
      <c r="AD278" s="3"/>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row>
    <row r="279" spans="11:59" s="28" customFormat="1" x14ac:dyDescent="0.2">
      <c r="K279" s="10"/>
      <c r="L279" s="10"/>
      <c r="M279" s="2"/>
      <c r="N279" s="1">
        <v>274</v>
      </c>
      <c r="O279" s="1" t="str">
        <f t="shared" si="79"/>
        <v>NA</v>
      </c>
      <c r="P279" s="1" t="e">
        <f t="shared" si="75"/>
        <v>#VALUE!</v>
      </c>
      <c r="Q279" s="1" t="e">
        <f t="shared" si="76"/>
        <v>#VALUE!</v>
      </c>
      <c r="R279" s="1">
        <f t="shared" si="77"/>
        <v>-0.28867513459481281</v>
      </c>
      <c r="S279" s="1">
        <f t="shared" si="78"/>
        <v>0.49999999999999983</v>
      </c>
      <c r="T279" s="2"/>
      <c r="U279" s="3"/>
      <c r="V279" s="3"/>
      <c r="W279" s="3"/>
      <c r="X279" s="3"/>
      <c r="Y279" s="3"/>
      <c r="Z279" s="3"/>
      <c r="AA279" s="3"/>
      <c r="AB279" s="3"/>
      <c r="AC279" s="3"/>
      <c r="AD279" s="3"/>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row>
    <row r="280" spans="11:59" s="28" customFormat="1" x14ac:dyDescent="0.2">
      <c r="K280" s="10"/>
      <c r="L280" s="10"/>
      <c r="M280" s="2"/>
      <c r="N280" s="1">
        <v>275</v>
      </c>
      <c r="O280" s="1" t="str">
        <f t="shared" si="79"/>
        <v>NA</v>
      </c>
      <c r="P280" s="1" t="e">
        <f t="shared" si="75"/>
        <v>#VALUE!</v>
      </c>
      <c r="Q280" s="1" t="e">
        <f t="shared" si="76"/>
        <v>#VALUE!</v>
      </c>
      <c r="R280" s="1">
        <f t="shared" si="77"/>
        <v>0.28867513459481292</v>
      </c>
      <c r="S280" s="1">
        <f t="shared" si="78"/>
        <v>0.50000000000000011</v>
      </c>
      <c r="T280" s="2"/>
      <c r="U280" s="3"/>
      <c r="V280" s="3"/>
      <c r="W280" s="3"/>
      <c r="X280" s="3"/>
      <c r="Y280" s="3"/>
      <c r="Z280" s="3"/>
      <c r="AA280" s="3"/>
      <c r="AB280" s="3"/>
      <c r="AC280" s="3"/>
      <c r="AD280" s="3"/>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row>
    <row r="281" spans="11:59" s="28" customFormat="1" x14ac:dyDescent="0.2">
      <c r="K281" s="10"/>
      <c r="L281" s="10"/>
      <c r="M281" s="2"/>
      <c r="N281" s="1">
        <v>276</v>
      </c>
      <c r="O281" s="1" t="str">
        <f t="shared" si="79"/>
        <v>NA</v>
      </c>
      <c r="P281" s="1" t="e">
        <f t="shared" si="75"/>
        <v>#VALUE!</v>
      </c>
      <c r="Q281" s="1" t="e">
        <f t="shared" si="76"/>
        <v>#VALUE!</v>
      </c>
      <c r="R281" s="1">
        <f t="shared" si="77"/>
        <v>0.86602540378443871</v>
      </c>
      <c r="S281" s="1">
        <f t="shared" si="78"/>
        <v>-0.49999999999999983</v>
      </c>
      <c r="T281" s="2"/>
      <c r="U281" s="3"/>
      <c r="V281" s="3"/>
      <c r="W281" s="3"/>
      <c r="X281" s="3"/>
      <c r="Y281" s="3"/>
      <c r="Z281" s="3"/>
      <c r="AA281" s="3"/>
      <c r="AB281" s="3"/>
      <c r="AC281" s="3"/>
      <c r="AD281" s="3"/>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row>
    <row r="282" spans="11:59" s="28" customFormat="1" x14ac:dyDescent="0.2">
      <c r="K282" s="10"/>
      <c r="L282" s="10"/>
      <c r="M282" s="2"/>
      <c r="N282" s="1">
        <v>277</v>
      </c>
      <c r="O282" s="1" t="str">
        <f t="shared" si="79"/>
        <v>NA</v>
      </c>
      <c r="P282" s="1" t="e">
        <f t="shared" si="75"/>
        <v>#VALUE!</v>
      </c>
      <c r="Q282" s="1" t="e">
        <f t="shared" si="76"/>
        <v>#VALUE!</v>
      </c>
      <c r="R282" s="1">
        <f t="shared" si="77"/>
        <v>-0.2886751345948127</v>
      </c>
      <c r="S282" s="1">
        <f t="shared" si="78"/>
        <v>-0.50000000000000022</v>
      </c>
      <c r="T282" s="2"/>
      <c r="U282" s="3"/>
      <c r="V282" s="3"/>
      <c r="W282" s="3"/>
      <c r="X282" s="3"/>
      <c r="Y282" s="3"/>
      <c r="Z282" s="3"/>
      <c r="AA282" s="3"/>
      <c r="AB282" s="3"/>
      <c r="AC282" s="3"/>
      <c r="AD282" s="3"/>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row>
    <row r="283" spans="11:59" s="28" customFormat="1" x14ac:dyDescent="0.2">
      <c r="K283" s="10"/>
      <c r="L283" s="10"/>
      <c r="M283" s="2"/>
      <c r="N283" s="1">
        <v>278</v>
      </c>
      <c r="O283" s="1" t="str">
        <f t="shared" si="79"/>
        <v>NA</v>
      </c>
      <c r="P283" s="1" t="e">
        <f t="shared" si="75"/>
        <v>#VALUE!</v>
      </c>
      <c r="Q283" s="1" t="e">
        <f t="shared" si="76"/>
        <v>#VALUE!</v>
      </c>
      <c r="R283" s="1">
        <f t="shared" si="77"/>
        <v>-0.57735026918962573</v>
      </c>
      <c r="S283" s="1">
        <f t="shared" si="78"/>
        <v>0</v>
      </c>
      <c r="T283" s="2"/>
      <c r="U283" s="3"/>
      <c r="V283" s="3"/>
      <c r="W283" s="3"/>
      <c r="X283" s="3"/>
      <c r="Y283" s="3"/>
      <c r="Z283" s="3"/>
      <c r="AA283" s="3"/>
      <c r="AB283" s="3"/>
      <c r="AC283" s="3"/>
      <c r="AD283" s="3"/>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row>
    <row r="284" spans="11:59" s="28" customFormat="1" x14ac:dyDescent="0.2">
      <c r="K284" s="10"/>
      <c r="L284" s="10"/>
      <c r="M284" s="2"/>
      <c r="N284" s="1">
        <v>279</v>
      </c>
      <c r="O284" s="1" t="str">
        <f t="shared" si="79"/>
        <v>NA</v>
      </c>
      <c r="P284" s="1" t="e">
        <f t="shared" si="75"/>
        <v>#VALUE!</v>
      </c>
      <c r="Q284" s="1" t="e">
        <f t="shared" si="76"/>
        <v>#VALUE!</v>
      </c>
      <c r="R284" s="1">
        <f t="shared" si="77"/>
        <v>6.1257422745431001E-17</v>
      </c>
      <c r="S284" s="1">
        <f t="shared" si="78"/>
        <v>1</v>
      </c>
      <c r="T284" s="2"/>
      <c r="U284" s="3"/>
      <c r="V284" s="3"/>
      <c r="W284" s="3"/>
      <c r="X284" s="3"/>
      <c r="Y284" s="3"/>
      <c r="Z284" s="3"/>
      <c r="AA284" s="3"/>
      <c r="AB284" s="3"/>
      <c r="AC284" s="3"/>
      <c r="AD284" s="3"/>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row>
    <row r="285" spans="11:59" s="28" customFormat="1" x14ac:dyDescent="0.2">
      <c r="K285" s="10"/>
      <c r="L285" s="10"/>
      <c r="M285" s="2"/>
      <c r="N285" s="1">
        <v>280</v>
      </c>
      <c r="O285" s="1" t="str">
        <f t="shared" si="79"/>
        <v>NA</v>
      </c>
      <c r="P285" s="1" t="e">
        <f t="shared" si="75"/>
        <v>#VALUE!</v>
      </c>
      <c r="Q285" s="1" t="e">
        <f t="shared" si="76"/>
        <v>#VALUE!</v>
      </c>
      <c r="R285" s="1">
        <f t="shared" si="77"/>
        <v>0.57735026918962573</v>
      </c>
      <c r="S285" s="1">
        <f t="shared" si="78"/>
        <v>0</v>
      </c>
      <c r="T285" s="2"/>
      <c r="U285" s="3"/>
      <c r="V285" s="3"/>
      <c r="W285" s="3"/>
      <c r="X285" s="3"/>
      <c r="Y285" s="3"/>
      <c r="Z285" s="3"/>
      <c r="AA285" s="3"/>
      <c r="AB285" s="3"/>
      <c r="AC285" s="3"/>
      <c r="AD285" s="3"/>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row>
    <row r="286" spans="11:59" s="28" customFormat="1" x14ac:dyDescent="0.2">
      <c r="K286" s="10"/>
      <c r="L286" s="10"/>
      <c r="M286" s="2"/>
      <c r="N286" s="1">
        <v>281</v>
      </c>
      <c r="O286" s="1" t="str">
        <f t="shared" si="79"/>
        <v>NA</v>
      </c>
      <c r="P286" s="1" t="e">
        <f t="shared" si="75"/>
        <v>#VALUE!</v>
      </c>
      <c r="Q286" s="1" t="e">
        <f t="shared" si="76"/>
        <v>#VALUE!</v>
      </c>
      <c r="R286" s="1">
        <f t="shared" si="77"/>
        <v>0.28867513459481303</v>
      </c>
      <c r="S286" s="1">
        <f t="shared" si="78"/>
        <v>-0.5</v>
      </c>
      <c r="T286" s="2"/>
      <c r="U286" s="3"/>
      <c r="V286" s="3"/>
      <c r="W286" s="3"/>
      <c r="X286" s="3"/>
      <c r="Y286" s="3"/>
      <c r="Z286" s="3"/>
      <c r="AA286" s="3"/>
      <c r="AB286" s="3"/>
      <c r="AC286" s="3"/>
      <c r="AD286" s="3"/>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row>
    <row r="287" spans="11:59" s="28" customFormat="1" x14ac:dyDescent="0.2">
      <c r="K287" s="10"/>
      <c r="L287" s="10"/>
      <c r="M287" s="2"/>
      <c r="N287" s="1">
        <v>282</v>
      </c>
      <c r="O287" s="1" t="str">
        <f t="shared" si="79"/>
        <v>NA</v>
      </c>
      <c r="P287" s="1" t="e">
        <f t="shared" si="75"/>
        <v>#VALUE!</v>
      </c>
      <c r="Q287" s="1" t="e">
        <f t="shared" si="76"/>
        <v>#VALUE!</v>
      </c>
      <c r="R287" s="1">
        <f t="shared" si="77"/>
        <v>-0.86602540378443849</v>
      </c>
      <c r="S287" s="1">
        <f t="shared" si="78"/>
        <v>-0.50000000000000033</v>
      </c>
      <c r="T287" s="2"/>
      <c r="U287" s="3"/>
      <c r="V287" s="3"/>
      <c r="W287" s="3"/>
      <c r="X287" s="3"/>
      <c r="Y287" s="3"/>
      <c r="Z287" s="3"/>
      <c r="AA287" s="3"/>
      <c r="AB287" s="3"/>
      <c r="AC287" s="3"/>
      <c r="AD287" s="3"/>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spans="11:59" s="28" customFormat="1" x14ac:dyDescent="0.2">
      <c r="K288" s="10"/>
      <c r="L288" s="10"/>
      <c r="M288" s="2"/>
      <c r="N288" s="1">
        <v>283</v>
      </c>
      <c r="O288" s="1" t="str">
        <f t="shared" si="79"/>
        <v>NA</v>
      </c>
      <c r="P288" s="1" t="e">
        <f t="shared" si="75"/>
        <v>#VALUE!</v>
      </c>
      <c r="Q288" s="1" t="e">
        <f t="shared" si="76"/>
        <v>#VALUE!</v>
      </c>
      <c r="R288" s="1">
        <f t="shared" si="77"/>
        <v>-0.28867513459481281</v>
      </c>
      <c r="S288" s="1">
        <f t="shared" si="78"/>
        <v>0.49999999999999983</v>
      </c>
      <c r="T288" s="2"/>
      <c r="U288" s="3"/>
      <c r="V288" s="3"/>
      <c r="W288" s="3"/>
      <c r="X288" s="3"/>
      <c r="Y288" s="3"/>
      <c r="Z288" s="3"/>
      <c r="AA288" s="3"/>
      <c r="AB288" s="3"/>
      <c r="AC288" s="3"/>
      <c r="AD288" s="3"/>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spans="1:59" s="28" customFormat="1" x14ac:dyDescent="0.2">
      <c r="K289" s="10"/>
      <c r="L289" s="10"/>
      <c r="M289" s="2"/>
      <c r="N289" s="1">
        <v>284</v>
      </c>
      <c r="O289" s="1" t="str">
        <f t="shared" si="79"/>
        <v>NA</v>
      </c>
      <c r="P289" s="1" t="e">
        <f t="shared" si="75"/>
        <v>#VALUE!</v>
      </c>
      <c r="Q289" s="1" t="e">
        <f t="shared" si="76"/>
        <v>#VALUE!</v>
      </c>
      <c r="R289" s="1">
        <f t="shared" si="77"/>
        <v>0.28867513459481292</v>
      </c>
      <c r="S289" s="1">
        <f t="shared" si="78"/>
        <v>0.50000000000000011</v>
      </c>
      <c r="T289" s="2"/>
      <c r="U289" s="3"/>
      <c r="V289" s="3"/>
      <c r="W289" s="3"/>
      <c r="X289" s="3"/>
      <c r="Y289" s="3"/>
      <c r="Z289" s="3"/>
      <c r="AA289" s="3"/>
      <c r="AB289" s="3"/>
      <c r="AC289" s="3"/>
      <c r="AD289" s="3"/>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spans="1:59" s="28" customFormat="1" x14ac:dyDescent="0.2">
      <c r="K290" s="10"/>
      <c r="L290" s="10"/>
      <c r="M290" s="2"/>
      <c r="N290" s="1">
        <v>285</v>
      </c>
      <c r="O290" s="1" t="str">
        <f t="shared" si="79"/>
        <v>NA</v>
      </c>
      <c r="P290" s="1" t="e">
        <f t="shared" si="75"/>
        <v>#VALUE!</v>
      </c>
      <c r="Q290" s="1" t="e">
        <f t="shared" si="76"/>
        <v>#VALUE!</v>
      </c>
      <c r="R290" s="1">
        <f t="shared" si="77"/>
        <v>0.86602540378443871</v>
      </c>
      <c r="S290" s="1">
        <f t="shared" si="78"/>
        <v>-0.49999999999999983</v>
      </c>
      <c r="T290" s="2"/>
      <c r="U290" s="3"/>
      <c r="V290" s="3"/>
      <c r="W290" s="3"/>
      <c r="X290" s="3"/>
      <c r="Y290" s="3"/>
      <c r="Z290" s="3"/>
      <c r="AA290" s="3"/>
      <c r="AB290" s="3"/>
      <c r="AC290" s="3"/>
      <c r="AD290" s="3"/>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row>
    <row r="291" spans="1:59" s="28" customFormat="1" x14ac:dyDescent="0.2">
      <c r="K291" s="10"/>
      <c r="L291" s="10"/>
      <c r="M291" s="2"/>
      <c r="N291" s="1">
        <v>286</v>
      </c>
      <c r="O291" s="1" t="str">
        <f t="shared" si="79"/>
        <v>NA</v>
      </c>
      <c r="P291" s="1" t="e">
        <f t="shared" si="75"/>
        <v>#VALUE!</v>
      </c>
      <c r="Q291" s="1" t="e">
        <f t="shared" si="76"/>
        <v>#VALUE!</v>
      </c>
      <c r="R291" s="1">
        <f t="shared" si="77"/>
        <v>-0.2886751345948127</v>
      </c>
      <c r="S291" s="1">
        <f t="shared" si="78"/>
        <v>-0.50000000000000022</v>
      </c>
      <c r="T291" s="2"/>
      <c r="U291" s="3"/>
      <c r="V291" s="3"/>
      <c r="W291" s="3"/>
      <c r="X291" s="3"/>
      <c r="Y291" s="3"/>
      <c r="Z291" s="3"/>
      <c r="AA291" s="3"/>
      <c r="AB291" s="3"/>
      <c r="AC291" s="3"/>
      <c r="AD291" s="3"/>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row>
    <row r="292" spans="1:59" s="28" customFormat="1" x14ac:dyDescent="0.2">
      <c r="K292" s="10"/>
      <c r="L292" s="10"/>
      <c r="M292" s="2"/>
      <c r="N292" s="1">
        <v>287</v>
      </c>
      <c r="O292" s="1" t="str">
        <f t="shared" si="79"/>
        <v>NA</v>
      </c>
      <c r="P292" s="1" t="e">
        <f t="shared" si="75"/>
        <v>#VALUE!</v>
      </c>
      <c r="Q292" s="1" t="e">
        <f t="shared" si="76"/>
        <v>#VALUE!</v>
      </c>
      <c r="R292" s="1">
        <f t="shared" si="77"/>
        <v>-0.57735026918962573</v>
      </c>
      <c r="S292" s="1">
        <f t="shared" si="78"/>
        <v>0</v>
      </c>
      <c r="T292" s="2"/>
      <c r="U292" s="3"/>
      <c r="V292" s="3"/>
      <c r="W292" s="3"/>
      <c r="X292" s="3"/>
      <c r="Y292" s="3"/>
      <c r="Z292" s="3"/>
      <c r="AA292" s="3"/>
      <c r="AB292" s="3"/>
      <c r="AC292" s="3"/>
      <c r="AD292" s="3"/>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row>
    <row r="293" spans="1:59" s="28" customFormat="1" x14ac:dyDescent="0.2">
      <c r="K293" s="10"/>
      <c r="L293" s="10"/>
      <c r="M293" s="2"/>
      <c r="N293" s="1">
        <v>288</v>
      </c>
      <c r="O293" s="1" t="str">
        <f t="shared" si="79"/>
        <v>NA</v>
      </c>
      <c r="P293" s="1" t="e">
        <f t="shared" si="75"/>
        <v>#VALUE!</v>
      </c>
      <c r="Q293" s="1" t="e">
        <f t="shared" si="76"/>
        <v>#VALUE!</v>
      </c>
      <c r="R293" s="1">
        <f t="shared" si="77"/>
        <v>6.1257422745431001E-17</v>
      </c>
      <c r="S293" s="1">
        <f t="shared" si="78"/>
        <v>1</v>
      </c>
      <c r="T293" s="2"/>
      <c r="U293" s="3"/>
      <c r="V293" s="3"/>
      <c r="W293" s="3"/>
      <c r="X293" s="3"/>
      <c r="Y293" s="3"/>
      <c r="Z293" s="3"/>
      <c r="AA293" s="3"/>
      <c r="AB293" s="3"/>
      <c r="AC293" s="3"/>
      <c r="AD293" s="3"/>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row>
    <row r="294" spans="1:59" s="28" customFormat="1" x14ac:dyDescent="0.2">
      <c r="K294" s="10"/>
      <c r="L294" s="10"/>
      <c r="M294" s="2"/>
      <c r="N294" s="1">
        <v>289</v>
      </c>
      <c r="O294" s="1" t="str">
        <f t="shared" si="79"/>
        <v>NA</v>
      </c>
      <c r="P294" s="1" t="e">
        <f t="shared" si="75"/>
        <v>#VALUE!</v>
      </c>
      <c r="Q294" s="1" t="e">
        <f t="shared" si="76"/>
        <v>#VALUE!</v>
      </c>
      <c r="R294" s="1">
        <f t="shared" si="77"/>
        <v>0.57735026918962573</v>
      </c>
      <c r="S294" s="1">
        <f t="shared" si="78"/>
        <v>0</v>
      </c>
      <c r="T294" s="2"/>
      <c r="U294" s="3"/>
      <c r="V294" s="3"/>
      <c r="W294" s="3"/>
      <c r="X294" s="3"/>
      <c r="Y294" s="3"/>
      <c r="Z294" s="3"/>
      <c r="AA294" s="3"/>
      <c r="AB294" s="3"/>
      <c r="AC294" s="3"/>
      <c r="AD294" s="3"/>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row>
    <row r="295" spans="1:59" s="28" customFormat="1" x14ac:dyDescent="0.2">
      <c r="A295" s="10"/>
      <c r="B295" s="10"/>
      <c r="C295" s="10"/>
      <c r="D295" s="10"/>
      <c r="E295" s="10"/>
      <c r="F295" s="10"/>
      <c r="G295" s="10"/>
      <c r="H295" s="10"/>
      <c r="I295" s="10"/>
      <c r="J295" s="10"/>
      <c r="K295" s="10"/>
      <c r="L295" s="10"/>
      <c r="M295" s="2"/>
      <c r="N295" s="1">
        <v>290</v>
      </c>
      <c r="O295" s="1" t="str">
        <f t="shared" si="79"/>
        <v>NA</v>
      </c>
      <c r="P295" s="1" t="e">
        <f t="shared" si="75"/>
        <v>#VALUE!</v>
      </c>
      <c r="Q295" s="1" t="e">
        <f t="shared" si="76"/>
        <v>#VALUE!</v>
      </c>
      <c r="R295" s="1">
        <f t="shared" si="77"/>
        <v>0.28867513459481303</v>
      </c>
      <c r="S295" s="1">
        <f t="shared" si="78"/>
        <v>-0.5</v>
      </c>
      <c r="T295" s="2"/>
      <c r="U295" s="3"/>
      <c r="V295" s="3"/>
      <c r="W295" s="3"/>
      <c r="X295" s="3"/>
      <c r="Y295" s="3"/>
      <c r="Z295" s="3"/>
      <c r="AA295" s="3"/>
      <c r="AB295" s="3"/>
      <c r="AC295" s="3"/>
      <c r="AD295" s="3"/>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row>
    <row r="296" spans="1:59" s="28" customFormat="1" x14ac:dyDescent="0.2">
      <c r="A296" s="10"/>
      <c r="B296" s="10"/>
      <c r="C296" s="10"/>
      <c r="D296" s="10"/>
      <c r="E296" s="10"/>
      <c r="F296" s="10"/>
      <c r="G296" s="10"/>
      <c r="H296" s="10"/>
      <c r="I296" s="10"/>
      <c r="J296" s="10"/>
      <c r="K296" s="10"/>
      <c r="L296" s="10"/>
      <c r="M296" s="2"/>
      <c r="N296" s="1">
        <v>291</v>
      </c>
      <c r="O296" s="1" t="str">
        <f t="shared" si="79"/>
        <v>NA</v>
      </c>
      <c r="P296" s="1" t="e">
        <f t="shared" si="75"/>
        <v>#VALUE!</v>
      </c>
      <c r="Q296" s="1" t="e">
        <f t="shared" si="76"/>
        <v>#VALUE!</v>
      </c>
      <c r="R296" s="1">
        <f t="shared" si="77"/>
        <v>-0.86602540378443849</v>
      </c>
      <c r="S296" s="1">
        <f t="shared" si="78"/>
        <v>-0.50000000000000033</v>
      </c>
      <c r="T296" s="2"/>
      <c r="U296" s="3"/>
      <c r="V296" s="3"/>
      <c r="W296" s="3"/>
      <c r="X296" s="3"/>
      <c r="Y296" s="3"/>
      <c r="Z296" s="3"/>
      <c r="AA296" s="3"/>
      <c r="AB296" s="3"/>
      <c r="AC296" s="3"/>
      <c r="AD296" s="3"/>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spans="1:59" s="28" customFormat="1" x14ac:dyDescent="0.2">
      <c r="A297" s="10"/>
      <c r="B297" s="10"/>
      <c r="C297" s="10"/>
      <c r="D297" s="10"/>
      <c r="E297" s="10"/>
      <c r="F297" s="10"/>
      <c r="G297" s="10"/>
      <c r="H297" s="10"/>
      <c r="I297" s="10"/>
      <c r="J297" s="10"/>
      <c r="K297" s="10"/>
      <c r="L297" s="10"/>
      <c r="M297" s="2"/>
      <c r="N297" s="1">
        <v>292</v>
      </c>
      <c r="O297" s="1" t="str">
        <f t="shared" si="79"/>
        <v>NA</v>
      </c>
      <c r="P297" s="1" t="e">
        <f t="shared" si="75"/>
        <v>#VALUE!</v>
      </c>
      <c r="Q297" s="1" t="e">
        <f t="shared" si="76"/>
        <v>#VALUE!</v>
      </c>
      <c r="R297" s="1">
        <f t="shared" si="77"/>
        <v>-0.28867513459481281</v>
      </c>
      <c r="S297" s="1">
        <f t="shared" si="78"/>
        <v>0.49999999999999983</v>
      </c>
      <c r="T297" s="2"/>
      <c r="U297" s="3"/>
      <c r="V297" s="3"/>
      <c r="W297" s="3"/>
      <c r="X297" s="3"/>
      <c r="Y297" s="3"/>
      <c r="Z297" s="3"/>
      <c r="AA297" s="3"/>
      <c r="AB297" s="3"/>
      <c r="AC297" s="3"/>
      <c r="AD297" s="3"/>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row>
    <row r="298" spans="1:59" s="28" customFormat="1" x14ac:dyDescent="0.2">
      <c r="A298" s="10"/>
      <c r="B298" s="10"/>
      <c r="C298" s="10"/>
      <c r="D298" s="10"/>
      <c r="E298" s="10"/>
      <c r="F298" s="10"/>
      <c r="G298" s="10"/>
      <c r="H298" s="10"/>
      <c r="I298" s="10"/>
      <c r="J298" s="10"/>
      <c r="K298" s="10"/>
      <c r="L298" s="10"/>
      <c r="M298" s="2"/>
      <c r="N298" s="1">
        <v>293</v>
      </c>
      <c r="O298" s="1" t="str">
        <f t="shared" si="79"/>
        <v>NA</v>
      </c>
      <c r="P298" s="1" t="e">
        <f t="shared" si="75"/>
        <v>#VALUE!</v>
      </c>
      <c r="Q298" s="1" t="e">
        <f t="shared" si="76"/>
        <v>#VALUE!</v>
      </c>
      <c r="R298" s="1">
        <f t="shared" si="77"/>
        <v>0.28867513459481292</v>
      </c>
      <c r="S298" s="1">
        <f t="shared" si="78"/>
        <v>0.50000000000000011</v>
      </c>
      <c r="T298" s="2"/>
      <c r="U298" s="3"/>
      <c r="V298" s="3"/>
      <c r="W298" s="3"/>
      <c r="X298" s="3"/>
      <c r="Y298" s="3"/>
      <c r="Z298" s="3"/>
      <c r="AA298" s="3"/>
      <c r="AB298" s="3"/>
      <c r="AC298" s="3"/>
      <c r="AD298" s="3"/>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row>
    <row r="299" spans="1:59" s="28" customFormat="1" x14ac:dyDescent="0.2">
      <c r="A299" s="10"/>
      <c r="B299" s="10"/>
      <c r="C299" s="10"/>
      <c r="D299" s="10"/>
      <c r="E299" s="10"/>
      <c r="F299" s="10"/>
      <c r="G299" s="10"/>
      <c r="H299" s="10"/>
      <c r="I299" s="10"/>
      <c r="J299" s="10"/>
      <c r="K299" s="10"/>
      <c r="L299" s="10"/>
      <c r="M299" s="2"/>
      <c r="N299" s="1">
        <v>294</v>
      </c>
      <c r="O299" s="1" t="str">
        <f t="shared" si="79"/>
        <v>NA</v>
      </c>
      <c r="P299" s="1" t="e">
        <f t="shared" si="75"/>
        <v>#VALUE!</v>
      </c>
      <c r="Q299" s="1" t="e">
        <f t="shared" si="76"/>
        <v>#VALUE!</v>
      </c>
      <c r="R299" s="1">
        <f t="shared" si="77"/>
        <v>0.86602540378443871</v>
      </c>
      <c r="S299" s="1">
        <f t="shared" si="78"/>
        <v>-0.49999999999999983</v>
      </c>
      <c r="T299" s="2"/>
      <c r="U299" s="3"/>
      <c r="V299" s="3"/>
      <c r="W299" s="3"/>
      <c r="X299" s="3"/>
      <c r="Y299" s="3"/>
      <c r="Z299" s="3"/>
      <c r="AA299" s="3"/>
      <c r="AB299" s="3"/>
      <c r="AC299" s="3"/>
      <c r="AD299" s="3"/>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row>
    <row r="300" spans="1:59" s="28" customFormat="1" x14ac:dyDescent="0.2">
      <c r="A300" s="10"/>
      <c r="B300" s="10"/>
      <c r="C300" s="10"/>
      <c r="D300" s="10"/>
      <c r="E300" s="10"/>
      <c r="F300" s="10"/>
      <c r="G300" s="10"/>
      <c r="H300" s="10"/>
      <c r="I300" s="10"/>
      <c r="J300" s="10"/>
      <c r="K300" s="10"/>
      <c r="L300" s="10"/>
      <c r="M300" s="2"/>
      <c r="N300" s="1">
        <v>295</v>
      </c>
      <c r="O300" s="1" t="str">
        <f t="shared" si="79"/>
        <v>NA</v>
      </c>
      <c r="P300" s="1" t="e">
        <f t="shared" si="75"/>
        <v>#VALUE!</v>
      </c>
      <c r="Q300" s="1" t="e">
        <f t="shared" si="76"/>
        <v>#VALUE!</v>
      </c>
      <c r="R300" s="1">
        <f t="shared" si="77"/>
        <v>-0.2886751345948127</v>
      </c>
      <c r="S300" s="1">
        <f t="shared" si="78"/>
        <v>-0.50000000000000022</v>
      </c>
      <c r="T300" s="2"/>
      <c r="U300" s="3"/>
      <c r="V300" s="3"/>
      <c r="W300" s="3"/>
      <c r="X300" s="3"/>
      <c r="Y300" s="3"/>
      <c r="Z300" s="3"/>
      <c r="AA300" s="3"/>
      <c r="AB300" s="3"/>
      <c r="AC300" s="3"/>
      <c r="AD300" s="3"/>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row>
    <row r="301" spans="1:59" s="28" customFormat="1" x14ac:dyDescent="0.2">
      <c r="A301" s="10"/>
      <c r="B301" s="10"/>
      <c r="C301" s="10"/>
      <c r="D301" s="10"/>
      <c r="E301" s="10"/>
      <c r="F301" s="10"/>
      <c r="G301" s="10"/>
      <c r="H301" s="10"/>
      <c r="I301" s="10"/>
      <c r="J301" s="10"/>
      <c r="K301" s="10"/>
      <c r="L301" s="10"/>
      <c r="M301" s="2"/>
      <c r="N301" s="1">
        <v>296</v>
      </c>
      <c r="O301" s="1" t="str">
        <f t="shared" si="79"/>
        <v>NA</v>
      </c>
      <c r="P301" s="1" t="e">
        <f t="shared" si="75"/>
        <v>#VALUE!</v>
      </c>
      <c r="Q301" s="1" t="e">
        <f t="shared" si="76"/>
        <v>#VALUE!</v>
      </c>
      <c r="R301" s="1">
        <f t="shared" si="77"/>
        <v>-0.57735026918962573</v>
      </c>
      <c r="S301" s="1">
        <f t="shared" si="78"/>
        <v>0</v>
      </c>
      <c r="T301" s="2"/>
      <c r="U301" s="3"/>
      <c r="V301" s="3"/>
      <c r="W301" s="3"/>
      <c r="X301" s="3"/>
      <c r="Y301" s="3"/>
      <c r="Z301" s="3"/>
      <c r="AA301" s="3"/>
      <c r="AB301" s="3"/>
      <c r="AC301" s="3"/>
      <c r="AD301" s="3"/>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row>
    <row r="302" spans="1:59" s="28" customFormat="1" x14ac:dyDescent="0.2">
      <c r="A302" s="10"/>
      <c r="B302" s="10"/>
      <c r="C302" s="10"/>
      <c r="D302" s="10"/>
      <c r="E302" s="10"/>
      <c r="F302" s="10"/>
      <c r="G302" s="10"/>
      <c r="H302" s="10"/>
      <c r="I302" s="10"/>
      <c r="J302" s="10"/>
      <c r="K302" s="10"/>
      <c r="L302" s="10"/>
      <c r="M302" s="2"/>
      <c r="N302" s="1">
        <v>297</v>
      </c>
      <c r="O302" s="1" t="str">
        <f t="shared" si="79"/>
        <v>NA</v>
      </c>
      <c r="P302" s="1" t="e">
        <f t="shared" si="75"/>
        <v>#VALUE!</v>
      </c>
      <c r="Q302" s="1" t="e">
        <f t="shared" si="76"/>
        <v>#VALUE!</v>
      </c>
      <c r="R302" s="1">
        <f t="shared" si="77"/>
        <v>6.1257422745431001E-17</v>
      </c>
      <c r="S302" s="1">
        <f t="shared" si="78"/>
        <v>1</v>
      </c>
      <c r="T302" s="2"/>
      <c r="U302" s="3"/>
      <c r="V302" s="3"/>
      <c r="W302" s="3"/>
      <c r="X302" s="3"/>
      <c r="Y302" s="3"/>
      <c r="Z302" s="3"/>
      <c r="AA302" s="3"/>
      <c r="AB302" s="3"/>
      <c r="AC302" s="3"/>
      <c r="AD302" s="3"/>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row>
    <row r="303" spans="1:59" s="28" customFormat="1" x14ac:dyDescent="0.2">
      <c r="A303" s="10"/>
      <c r="B303" s="10"/>
      <c r="C303" s="10"/>
      <c r="D303" s="10"/>
      <c r="E303" s="10"/>
      <c r="F303" s="10"/>
      <c r="G303" s="10"/>
      <c r="H303" s="10"/>
      <c r="I303" s="10"/>
      <c r="J303" s="10"/>
      <c r="K303" s="10"/>
      <c r="L303" s="10"/>
      <c r="M303" s="2"/>
      <c r="N303" s="1">
        <v>298</v>
      </c>
      <c r="O303" s="1" t="str">
        <f t="shared" si="79"/>
        <v>NA</v>
      </c>
      <c r="P303" s="1" t="e">
        <f t="shared" si="75"/>
        <v>#VALUE!</v>
      </c>
      <c r="Q303" s="1" t="e">
        <f t="shared" si="76"/>
        <v>#VALUE!</v>
      </c>
      <c r="R303" s="1">
        <f t="shared" si="77"/>
        <v>0.57735026918962573</v>
      </c>
      <c r="S303" s="1">
        <f t="shared" si="78"/>
        <v>0</v>
      </c>
      <c r="T303" s="2"/>
      <c r="U303" s="3"/>
      <c r="V303" s="3"/>
      <c r="W303" s="3"/>
      <c r="X303" s="3"/>
      <c r="Y303" s="3"/>
      <c r="Z303" s="3"/>
      <c r="AA303" s="3"/>
      <c r="AB303" s="3"/>
      <c r="AC303" s="3"/>
      <c r="AD303" s="3"/>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row>
    <row r="304" spans="1:59" s="28" customFormat="1" x14ac:dyDescent="0.2">
      <c r="A304" s="10"/>
      <c r="B304" s="10"/>
      <c r="C304" s="10"/>
      <c r="D304" s="10"/>
      <c r="E304" s="10"/>
      <c r="F304" s="10"/>
      <c r="G304" s="10"/>
      <c r="H304" s="10"/>
      <c r="I304" s="10"/>
      <c r="J304" s="10"/>
      <c r="K304" s="10"/>
      <c r="L304" s="10"/>
      <c r="M304" s="2"/>
      <c r="N304" s="1">
        <v>299</v>
      </c>
      <c r="O304" s="1" t="str">
        <f t="shared" si="79"/>
        <v>NA</v>
      </c>
      <c r="P304" s="1" t="e">
        <f t="shared" si="75"/>
        <v>#VALUE!</v>
      </c>
      <c r="Q304" s="1" t="e">
        <f t="shared" si="76"/>
        <v>#VALUE!</v>
      </c>
      <c r="R304" s="1">
        <f t="shared" si="77"/>
        <v>0.28867513459481303</v>
      </c>
      <c r="S304" s="1">
        <f t="shared" si="78"/>
        <v>-0.5</v>
      </c>
      <c r="T304" s="2"/>
      <c r="U304" s="3"/>
      <c r="V304" s="3"/>
      <c r="W304" s="3"/>
      <c r="X304" s="3"/>
      <c r="Y304" s="3"/>
      <c r="Z304" s="3"/>
      <c r="AA304" s="3"/>
      <c r="AB304" s="3"/>
      <c r="AC304" s="3"/>
      <c r="AD304" s="3"/>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row>
    <row r="305" spans="1:59" s="28" customFormat="1" x14ac:dyDescent="0.2">
      <c r="A305" s="10"/>
      <c r="B305" s="10"/>
      <c r="C305" s="10"/>
      <c r="D305" s="10"/>
      <c r="E305" s="10"/>
      <c r="F305" s="10"/>
      <c r="G305" s="10"/>
      <c r="H305" s="10"/>
      <c r="I305" s="10"/>
      <c r="J305" s="10"/>
      <c r="K305" s="10"/>
      <c r="L305" s="10"/>
      <c r="M305" s="2"/>
      <c r="N305" s="1">
        <v>300</v>
      </c>
      <c r="O305" s="1" t="str">
        <f t="shared" si="79"/>
        <v>NA</v>
      </c>
      <c r="P305" s="1" t="e">
        <f t="shared" si="75"/>
        <v>#VALUE!</v>
      </c>
      <c r="Q305" s="1" t="e">
        <f t="shared" si="76"/>
        <v>#VALUE!</v>
      </c>
      <c r="R305" s="1">
        <f t="shared" si="77"/>
        <v>-0.86602540378443849</v>
      </c>
      <c r="S305" s="1">
        <f t="shared" si="78"/>
        <v>-0.50000000000000033</v>
      </c>
      <c r="T305" s="2"/>
      <c r="U305" s="3"/>
      <c r="V305" s="3"/>
      <c r="W305" s="3"/>
      <c r="X305" s="3"/>
      <c r="Y305" s="3"/>
      <c r="Z305" s="3"/>
      <c r="AA305" s="3"/>
      <c r="AB305" s="3"/>
      <c r="AC305" s="3"/>
      <c r="AD305" s="3"/>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row>
    <row r="306" spans="1:59" s="28" customFormat="1" x14ac:dyDescent="0.2">
      <c r="A306" s="10"/>
      <c r="B306" s="10"/>
      <c r="C306" s="10"/>
      <c r="D306" s="10"/>
      <c r="E306" s="10"/>
      <c r="F306" s="10"/>
      <c r="G306" s="10"/>
      <c r="H306" s="10"/>
      <c r="I306" s="10"/>
      <c r="J306" s="10"/>
      <c r="K306" s="10"/>
      <c r="L306" s="10"/>
      <c r="M306" s="2"/>
      <c r="N306" s="1">
        <v>301</v>
      </c>
      <c r="O306" s="1" t="str">
        <f t="shared" si="79"/>
        <v>NA</v>
      </c>
      <c r="P306" s="1" t="e">
        <f t="shared" si="75"/>
        <v>#VALUE!</v>
      </c>
      <c r="Q306" s="1" t="e">
        <f t="shared" si="76"/>
        <v>#VALUE!</v>
      </c>
      <c r="R306" s="1">
        <f t="shared" si="77"/>
        <v>-0.28867513459481281</v>
      </c>
      <c r="S306" s="1">
        <f t="shared" si="78"/>
        <v>0.49999999999999983</v>
      </c>
      <c r="T306" s="2"/>
      <c r="U306" s="3"/>
      <c r="V306" s="3"/>
      <c r="W306" s="3"/>
      <c r="X306" s="3"/>
      <c r="Y306" s="3"/>
      <c r="Z306" s="3"/>
      <c r="AA306" s="3"/>
      <c r="AB306" s="3"/>
      <c r="AC306" s="3"/>
      <c r="AD306" s="3"/>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row>
    <row r="307" spans="1:59" s="28" customFormat="1" x14ac:dyDescent="0.2">
      <c r="A307" s="10"/>
      <c r="B307" s="10"/>
      <c r="C307" s="10"/>
      <c r="D307" s="10"/>
      <c r="E307" s="10"/>
      <c r="F307" s="10"/>
      <c r="G307" s="10"/>
      <c r="H307" s="10"/>
      <c r="I307" s="10"/>
      <c r="J307" s="10"/>
      <c r="K307" s="10"/>
      <c r="L307" s="10"/>
      <c r="M307" s="2"/>
      <c r="N307" s="1">
        <v>302</v>
      </c>
      <c r="O307" s="1" t="str">
        <f t="shared" si="79"/>
        <v>NA</v>
      </c>
      <c r="P307" s="1" t="e">
        <f t="shared" si="75"/>
        <v>#VALUE!</v>
      </c>
      <c r="Q307" s="1" t="e">
        <f t="shared" si="76"/>
        <v>#VALUE!</v>
      </c>
      <c r="R307" s="1">
        <f t="shared" si="77"/>
        <v>0.28867513459481292</v>
      </c>
      <c r="S307" s="1">
        <f t="shared" si="78"/>
        <v>0.50000000000000011</v>
      </c>
      <c r="T307" s="2"/>
      <c r="U307" s="3"/>
      <c r="V307" s="3"/>
      <c r="W307" s="3"/>
      <c r="X307" s="3"/>
      <c r="Y307" s="3"/>
      <c r="Z307" s="3"/>
      <c r="AA307" s="3"/>
      <c r="AB307" s="3"/>
      <c r="AC307" s="3"/>
      <c r="AD307" s="3"/>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row>
    <row r="308" spans="1:59" s="28" customFormat="1" x14ac:dyDescent="0.2">
      <c r="A308" s="10"/>
      <c r="B308" s="10"/>
      <c r="C308" s="10"/>
      <c r="D308" s="10"/>
      <c r="E308" s="10"/>
      <c r="F308" s="10"/>
      <c r="G308" s="10"/>
      <c r="H308" s="10"/>
      <c r="I308" s="10"/>
      <c r="J308" s="10"/>
      <c r="K308" s="10"/>
      <c r="L308" s="10"/>
      <c r="M308" s="2"/>
      <c r="N308" s="1">
        <v>303</v>
      </c>
      <c r="O308" s="1" t="str">
        <f t="shared" si="79"/>
        <v>NA</v>
      </c>
      <c r="P308" s="1" t="e">
        <f t="shared" si="75"/>
        <v>#VALUE!</v>
      </c>
      <c r="Q308" s="1" t="e">
        <f t="shared" si="76"/>
        <v>#VALUE!</v>
      </c>
      <c r="R308" s="1">
        <f t="shared" si="77"/>
        <v>0.86602540378443871</v>
      </c>
      <c r="S308" s="1">
        <f t="shared" si="78"/>
        <v>-0.49999999999999983</v>
      </c>
      <c r="T308" s="2"/>
      <c r="U308" s="3"/>
      <c r="V308" s="3"/>
      <c r="W308" s="3"/>
      <c r="X308" s="3"/>
      <c r="Y308" s="3"/>
      <c r="Z308" s="3"/>
      <c r="AA308" s="3"/>
      <c r="AB308" s="3"/>
      <c r="AC308" s="3"/>
      <c r="AD308" s="3"/>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row>
    <row r="309" spans="1:59" s="28" customFormat="1" x14ac:dyDescent="0.2">
      <c r="A309" s="10"/>
      <c r="B309" s="10"/>
      <c r="C309" s="10"/>
      <c r="D309" s="10"/>
      <c r="E309" s="10"/>
      <c r="F309" s="10"/>
      <c r="G309" s="10"/>
      <c r="H309" s="10"/>
      <c r="I309" s="10"/>
      <c r="J309" s="10"/>
      <c r="K309" s="10"/>
      <c r="L309" s="10"/>
      <c r="M309" s="2"/>
      <c r="N309" s="1">
        <v>304</v>
      </c>
      <c r="O309" s="1" t="str">
        <f t="shared" si="79"/>
        <v>NA</v>
      </c>
      <c r="P309" s="1" t="e">
        <f t="shared" si="75"/>
        <v>#VALUE!</v>
      </c>
      <c r="Q309" s="1" t="e">
        <f t="shared" si="76"/>
        <v>#VALUE!</v>
      </c>
      <c r="R309" s="1">
        <f t="shared" si="77"/>
        <v>-0.2886751345948127</v>
      </c>
      <c r="S309" s="1">
        <f t="shared" si="78"/>
        <v>-0.50000000000000022</v>
      </c>
      <c r="T309" s="2"/>
      <c r="U309" s="3"/>
      <c r="V309" s="3"/>
      <c r="W309" s="3"/>
      <c r="X309" s="3"/>
      <c r="Y309" s="3"/>
      <c r="Z309" s="3"/>
      <c r="AA309" s="3"/>
      <c r="AB309" s="3"/>
      <c r="AC309" s="3"/>
      <c r="AD309" s="3"/>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row>
    <row r="310" spans="1:59" s="28" customFormat="1" x14ac:dyDescent="0.2">
      <c r="A310" s="10"/>
      <c r="B310" s="10"/>
      <c r="C310" s="10"/>
      <c r="D310" s="10"/>
      <c r="E310" s="10"/>
      <c r="F310" s="10"/>
      <c r="G310" s="10"/>
      <c r="H310" s="10"/>
      <c r="I310" s="10"/>
      <c r="J310" s="10"/>
      <c r="K310" s="10"/>
      <c r="L310" s="10"/>
      <c r="M310" s="2"/>
      <c r="N310" s="1">
        <v>305</v>
      </c>
      <c r="O310" s="1" t="str">
        <f t="shared" si="79"/>
        <v>NA</v>
      </c>
      <c r="P310" s="1" t="e">
        <f t="shared" si="75"/>
        <v>#VALUE!</v>
      </c>
      <c r="Q310" s="1" t="e">
        <f t="shared" si="76"/>
        <v>#VALUE!</v>
      </c>
      <c r="R310" s="1">
        <f t="shared" si="77"/>
        <v>-0.57735026918962573</v>
      </c>
      <c r="S310" s="1">
        <f t="shared" si="78"/>
        <v>0</v>
      </c>
      <c r="T310" s="2"/>
      <c r="U310" s="3"/>
      <c r="V310" s="3"/>
      <c r="W310" s="3"/>
      <c r="X310" s="3"/>
      <c r="Y310" s="3"/>
      <c r="Z310" s="3"/>
      <c r="AA310" s="3"/>
      <c r="AB310" s="3"/>
      <c r="AC310" s="3"/>
      <c r="AD310" s="3"/>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row>
    <row r="311" spans="1:59" s="28" customFormat="1" x14ac:dyDescent="0.2">
      <c r="A311" s="10"/>
      <c r="B311" s="10"/>
      <c r="C311" s="10"/>
      <c r="D311" s="10"/>
      <c r="E311" s="10"/>
      <c r="F311" s="10"/>
      <c r="G311" s="10"/>
      <c r="H311" s="10"/>
      <c r="I311" s="10"/>
      <c r="J311" s="10"/>
      <c r="K311" s="10"/>
      <c r="L311" s="10"/>
      <c r="M311" s="2"/>
      <c r="N311" s="1">
        <v>306</v>
      </c>
      <c r="O311" s="1" t="str">
        <f t="shared" si="79"/>
        <v>NA</v>
      </c>
      <c r="P311" s="1" t="e">
        <f t="shared" si="75"/>
        <v>#VALUE!</v>
      </c>
      <c r="Q311" s="1" t="e">
        <f t="shared" si="76"/>
        <v>#VALUE!</v>
      </c>
      <c r="R311" s="1">
        <f t="shared" si="77"/>
        <v>6.1257422745431001E-17</v>
      </c>
      <c r="S311" s="1">
        <f t="shared" si="78"/>
        <v>1</v>
      </c>
      <c r="T311" s="2"/>
      <c r="U311" s="3"/>
      <c r="V311" s="3"/>
      <c r="W311" s="3"/>
      <c r="X311" s="3"/>
      <c r="Y311" s="3"/>
      <c r="Z311" s="3"/>
      <c r="AA311" s="3"/>
      <c r="AB311" s="3"/>
      <c r="AC311" s="3"/>
      <c r="AD311" s="3"/>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row>
    <row r="312" spans="1:59" s="28" customFormat="1" x14ac:dyDescent="0.2">
      <c r="A312" s="10"/>
      <c r="B312" s="10"/>
      <c r="C312" s="10"/>
      <c r="D312" s="10"/>
      <c r="E312" s="10"/>
      <c r="F312" s="10"/>
      <c r="G312" s="10"/>
      <c r="H312" s="10"/>
      <c r="I312" s="10"/>
      <c r="J312" s="10"/>
      <c r="K312" s="10"/>
      <c r="L312" s="10"/>
      <c r="M312" s="2"/>
      <c r="N312" s="1">
        <v>307</v>
      </c>
      <c r="O312" s="1" t="str">
        <f t="shared" si="79"/>
        <v>NA</v>
      </c>
      <c r="P312" s="1" t="e">
        <f t="shared" si="75"/>
        <v>#VALUE!</v>
      </c>
      <c r="Q312" s="1" t="e">
        <f t="shared" si="76"/>
        <v>#VALUE!</v>
      </c>
      <c r="R312" s="1">
        <f t="shared" si="77"/>
        <v>0.57735026918962573</v>
      </c>
      <c r="S312" s="1">
        <f t="shared" si="78"/>
        <v>0</v>
      </c>
      <c r="T312" s="2"/>
      <c r="U312" s="3"/>
      <c r="V312" s="3"/>
      <c r="W312" s="3"/>
      <c r="X312" s="3"/>
      <c r="Y312" s="3"/>
      <c r="Z312" s="3"/>
      <c r="AA312" s="3"/>
      <c r="AB312" s="3"/>
      <c r="AC312" s="3"/>
      <c r="AD312" s="3"/>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row>
    <row r="313" spans="1:59" s="28" customFormat="1" x14ac:dyDescent="0.2">
      <c r="A313" s="10"/>
      <c r="B313" s="10"/>
      <c r="C313" s="10"/>
      <c r="D313" s="10"/>
      <c r="E313" s="10"/>
      <c r="F313" s="10"/>
      <c r="G313" s="10"/>
      <c r="H313" s="10"/>
      <c r="I313" s="10"/>
      <c r="J313" s="10"/>
      <c r="K313" s="10"/>
      <c r="L313" s="10"/>
      <c r="M313" s="2"/>
      <c r="N313" s="1">
        <v>308</v>
      </c>
      <c r="O313" s="1" t="str">
        <f t="shared" si="79"/>
        <v>NA</v>
      </c>
      <c r="P313" s="1" t="e">
        <f t="shared" si="75"/>
        <v>#VALUE!</v>
      </c>
      <c r="Q313" s="1" t="e">
        <f t="shared" si="76"/>
        <v>#VALUE!</v>
      </c>
      <c r="R313" s="1">
        <f t="shared" si="77"/>
        <v>0.28867513459481303</v>
      </c>
      <c r="S313" s="1">
        <f t="shared" si="78"/>
        <v>-0.5</v>
      </c>
      <c r="T313" s="2"/>
      <c r="U313" s="3"/>
      <c r="V313" s="3"/>
      <c r="W313" s="3"/>
      <c r="X313" s="3"/>
      <c r="Y313" s="3"/>
      <c r="Z313" s="3"/>
      <c r="AA313" s="3"/>
      <c r="AB313" s="3"/>
      <c r="AC313" s="3"/>
      <c r="AD313" s="3"/>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spans="1:59" s="28" customFormat="1" x14ac:dyDescent="0.2">
      <c r="A314" s="10"/>
      <c r="B314" s="10"/>
      <c r="C314" s="10"/>
      <c r="D314" s="10"/>
      <c r="E314" s="10"/>
      <c r="F314" s="10"/>
      <c r="G314" s="10"/>
      <c r="H314" s="10"/>
      <c r="I314" s="10"/>
      <c r="J314" s="10"/>
      <c r="K314" s="10"/>
      <c r="L314" s="10"/>
      <c r="M314" s="2"/>
      <c r="N314" s="1">
        <v>309</v>
      </c>
      <c r="O314" s="1" t="str">
        <f t="shared" si="79"/>
        <v>NA</v>
      </c>
      <c r="P314" s="1" t="e">
        <f t="shared" si="75"/>
        <v>#VALUE!</v>
      </c>
      <c r="Q314" s="1" t="e">
        <f t="shared" si="76"/>
        <v>#VALUE!</v>
      </c>
      <c r="R314" s="1">
        <f t="shared" si="77"/>
        <v>-0.86602540378443849</v>
      </c>
      <c r="S314" s="1">
        <f t="shared" si="78"/>
        <v>-0.50000000000000033</v>
      </c>
      <c r="T314" s="2"/>
      <c r="U314" s="3"/>
      <c r="V314" s="3"/>
      <c r="W314" s="3"/>
      <c r="X314" s="3"/>
      <c r="Y314" s="3"/>
      <c r="Z314" s="3"/>
      <c r="AA314" s="3"/>
      <c r="AB314" s="3"/>
      <c r="AC314" s="3"/>
      <c r="AD314" s="3"/>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row>
    <row r="315" spans="1:59" s="28" customFormat="1" x14ac:dyDescent="0.2">
      <c r="A315" s="10"/>
      <c r="B315" s="10"/>
      <c r="C315" s="10"/>
      <c r="D315" s="10"/>
      <c r="E315" s="10"/>
      <c r="F315" s="10"/>
      <c r="G315" s="10"/>
      <c r="H315" s="10"/>
      <c r="I315" s="10"/>
      <c r="J315" s="10"/>
      <c r="K315" s="10"/>
      <c r="L315" s="10"/>
      <c r="M315" s="2"/>
      <c r="N315" s="1">
        <v>310</v>
      </c>
      <c r="O315" s="1" t="str">
        <f t="shared" si="79"/>
        <v>NA</v>
      </c>
      <c r="P315" s="1" t="e">
        <f t="shared" si="75"/>
        <v>#VALUE!</v>
      </c>
      <c r="Q315" s="1" t="e">
        <f t="shared" si="76"/>
        <v>#VALUE!</v>
      </c>
      <c r="R315" s="1">
        <f t="shared" si="77"/>
        <v>-0.28867513459481281</v>
      </c>
      <c r="S315" s="1">
        <f t="shared" si="78"/>
        <v>0.49999999999999983</v>
      </c>
      <c r="T315" s="2"/>
      <c r="U315" s="3"/>
      <c r="V315" s="3"/>
      <c r="W315" s="3"/>
      <c r="X315" s="3"/>
      <c r="Y315" s="3"/>
      <c r="Z315" s="3"/>
      <c r="AA315" s="3"/>
      <c r="AB315" s="3"/>
      <c r="AC315" s="3"/>
      <c r="AD315" s="3"/>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row>
    <row r="316" spans="1:59" s="28" customFormat="1" x14ac:dyDescent="0.2">
      <c r="A316" s="10"/>
      <c r="B316" s="10"/>
      <c r="C316" s="10"/>
      <c r="D316" s="10"/>
      <c r="E316" s="10"/>
      <c r="F316" s="10"/>
      <c r="G316" s="10"/>
      <c r="H316" s="10"/>
      <c r="I316" s="10"/>
      <c r="J316" s="10"/>
      <c r="K316" s="10"/>
      <c r="L316" s="10"/>
      <c r="M316" s="2"/>
      <c r="N316" s="1">
        <v>311</v>
      </c>
      <c r="O316" s="1" t="str">
        <f t="shared" si="79"/>
        <v>NA</v>
      </c>
      <c r="P316" s="1" t="e">
        <f t="shared" si="75"/>
        <v>#VALUE!</v>
      </c>
      <c r="Q316" s="1" t="e">
        <f t="shared" si="76"/>
        <v>#VALUE!</v>
      </c>
      <c r="R316" s="1">
        <f t="shared" si="77"/>
        <v>0.28867513459481292</v>
      </c>
      <c r="S316" s="1">
        <f t="shared" si="78"/>
        <v>0.50000000000000011</v>
      </c>
      <c r="T316" s="2"/>
      <c r="U316" s="3"/>
      <c r="V316" s="3"/>
      <c r="W316" s="3"/>
      <c r="X316" s="3"/>
      <c r="Y316" s="3"/>
      <c r="Z316" s="3"/>
      <c r="AA316" s="3"/>
      <c r="AB316" s="3"/>
      <c r="AC316" s="3"/>
      <c r="AD316" s="3"/>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row>
    <row r="317" spans="1:59" s="28" customFormat="1" x14ac:dyDescent="0.2">
      <c r="A317" s="10"/>
      <c r="B317" s="10"/>
      <c r="C317" s="10"/>
      <c r="D317" s="10"/>
      <c r="E317" s="10"/>
      <c r="F317" s="10"/>
      <c r="G317" s="10"/>
      <c r="H317" s="10"/>
      <c r="I317" s="10"/>
      <c r="J317" s="10"/>
      <c r="K317" s="10"/>
      <c r="L317" s="10"/>
      <c r="M317" s="2"/>
      <c r="N317" s="1">
        <v>312</v>
      </c>
      <c r="O317" s="1" t="str">
        <f t="shared" si="79"/>
        <v>NA</v>
      </c>
      <c r="P317" s="1" t="e">
        <f t="shared" si="75"/>
        <v>#VALUE!</v>
      </c>
      <c r="Q317" s="1" t="e">
        <f t="shared" si="76"/>
        <v>#VALUE!</v>
      </c>
      <c r="R317" s="1">
        <f t="shared" si="77"/>
        <v>0.86602540378443871</v>
      </c>
      <c r="S317" s="1">
        <f t="shared" si="78"/>
        <v>-0.49999999999999983</v>
      </c>
      <c r="T317" s="2"/>
      <c r="U317" s="3"/>
      <c r="V317" s="3"/>
      <c r="W317" s="3"/>
      <c r="X317" s="3"/>
      <c r="Y317" s="3"/>
      <c r="Z317" s="3"/>
      <c r="AA317" s="3"/>
      <c r="AB317" s="3"/>
      <c r="AC317" s="3"/>
      <c r="AD317" s="3"/>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row>
    <row r="318" spans="1:59" s="28" customFormat="1" x14ac:dyDescent="0.2">
      <c r="A318" s="10"/>
      <c r="B318" s="10"/>
      <c r="C318" s="10"/>
      <c r="D318" s="10"/>
      <c r="E318" s="10"/>
      <c r="F318" s="10"/>
      <c r="G318" s="10"/>
      <c r="H318" s="10"/>
      <c r="I318" s="10"/>
      <c r="J318" s="10"/>
      <c r="K318" s="10"/>
      <c r="L318" s="10"/>
      <c r="M318" s="2"/>
      <c r="N318" s="1">
        <v>313</v>
      </c>
      <c r="O318" s="1" t="str">
        <f t="shared" si="79"/>
        <v>NA</v>
      </c>
      <c r="P318" s="1" t="e">
        <f t="shared" si="75"/>
        <v>#VALUE!</v>
      </c>
      <c r="Q318" s="1" t="e">
        <f t="shared" si="76"/>
        <v>#VALUE!</v>
      </c>
      <c r="R318" s="1">
        <f t="shared" si="77"/>
        <v>-0.2886751345948127</v>
      </c>
      <c r="S318" s="1">
        <f t="shared" si="78"/>
        <v>-0.50000000000000022</v>
      </c>
      <c r="T318" s="2"/>
      <c r="U318" s="3"/>
      <c r="V318" s="3"/>
      <c r="W318" s="3"/>
      <c r="X318" s="3"/>
      <c r="Y318" s="3"/>
      <c r="Z318" s="3"/>
      <c r="AA318" s="3"/>
      <c r="AB318" s="3"/>
      <c r="AC318" s="3"/>
      <c r="AD318" s="3"/>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row>
    <row r="319" spans="1:59" s="28" customFormat="1" x14ac:dyDescent="0.2">
      <c r="A319" s="10"/>
      <c r="B319" s="10"/>
      <c r="C319" s="10"/>
      <c r="D319" s="10"/>
      <c r="E319" s="10"/>
      <c r="F319" s="10"/>
      <c r="G319" s="10"/>
      <c r="H319" s="10"/>
      <c r="I319" s="10"/>
      <c r="J319" s="10"/>
      <c r="K319" s="10"/>
      <c r="L319" s="10"/>
      <c r="M319" s="2"/>
      <c r="N319" s="1">
        <v>314</v>
      </c>
      <c r="O319" s="1" t="str">
        <f t="shared" si="79"/>
        <v>NA</v>
      </c>
      <c r="P319" s="1" t="e">
        <f t="shared" si="75"/>
        <v>#VALUE!</v>
      </c>
      <c r="Q319" s="1" t="e">
        <f t="shared" si="76"/>
        <v>#VALUE!</v>
      </c>
      <c r="R319" s="1">
        <f t="shared" si="77"/>
        <v>-0.57735026918962573</v>
      </c>
      <c r="S319" s="1">
        <f t="shared" si="78"/>
        <v>0</v>
      </c>
      <c r="T319" s="2"/>
      <c r="U319" s="3"/>
      <c r="V319" s="3"/>
      <c r="W319" s="3"/>
      <c r="X319" s="3"/>
      <c r="Y319" s="3"/>
      <c r="Z319" s="3"/>
      <c r="AA319" s="3"/>
      <c r="AB319" s="3"/>
      <c r="AC319" s="3"/>
      <c r="AD319" s="3"/>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row>
    <row r="320" spans="1:59" s="28" customFormat="1" x14ac:dyDescent="0.2">
      <c r="A320" s="10"/>
      <c r="B320" s="10"/>
      <c r="C320" s="10"/>
      <c r="D320" s="10"/>
      <c r="E320" s="10"/>
      <c r="F320" s="10"/>
      <c r="G320" s="10"/>
      <c r="H320" s="10"/>
      <c r="I320" s="10"/>
      <c r="J320" s="10"/>
      <c r="K320" s="10"/>
      <c r="L320" s="10"/>
      <c r="M320" s="2"/>
      <c r="N320" s="1">
        <v>315</v>
      </c>
      <c r="O320" s="1" t="str">
        <f t="shared" si="79"/>
        <v>NA</v>
      </c>
      <c r="P320" s="1" t="e">
        <f t="shared" si="75"/>
        <v>#VALUE!</v>
      </c>
      <c r="Q320" s="1" t="e">
        <f t="shared" si="76"/>
        <v>#VALUE!</v>
      </c>
      <c r="R320" s="1">
        <f t="shared" si="77"/>
        <v>6.1257422745431001E-17</v>
      </c>
      <c r="S320" s="1">
        <f t="shared" si="78"/>
        <v>1</v>
      </c>
      <c r="T320" s="2"/>
      <c r="U320" s="3"/>
      <c r="V320" s="3"/>
      <c r="W320" s="3"/>
      <c r="X320" s="3"/>
      <c r="Y320" s="3"/>
      <c r="Z320" s="3"/>
      <c r="AA320" s="3"/>
      <c r="AB320" s="3"/>
      <c r="AC320" s="3"/>
      <c r="AD320" s="3"/>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spans="1:59" s="28" customFormat="1" x14ac:dyDescent="0.2">
      <c r="A321" s="10"/>
      <c r="B321" s="10"/>
      <c r="C321" s="10"/>
      <c r="D321" s="10"/>
      <c r="E321" s="10"/>
      <c r="F321" s="10"/>
      <c r="G321" s="10"/>
      <c r="H321" s="10"/>
      <c r="I321" s="10"/>
      <c r="J321" s="10"/>
      <c r="K321" s="10"/>
      <c r="L321" s="10"/>
      <c r="M321" s="2"/>
      <c r="N321" s="1">
        <v>316</v>
      </c>
      <c r="O321" s="1" t="str">
        <f t="shared" si="79"/>
        <v>NA</v>
      </c>
      <c r="P321" s="1" t="e">
        <f t="shared" si="75"/>
        <v>#VALUE!</v>
      </c>
      <c r="Q321" s="1" t="e">
        <f t="shared" si="76"/>
        <v>#VALUE!</v>
      </c>
      <c r="R321" s="1">
        <f t="shared" si="77"/>
        <v>0.57735026918962573</v>
      </c>
      <c r="S321" s="1">
        <f t="shared" si="78"/>
        <v>0</v>
      </c>
      <c r="T321" s="2"/>
      <c r="U321" s="3"/>
      <c r="V321" s="3"/>
      <c r="W321" s="3"/>
      <c r="X321" s="3"/>
      <c r="Y321" s="3"/>
      <c r="Z321" s="3"/>
      <c r="AA321" s="3"/>
      <c r="AB321" s="3"/>
      <c r="AC321" s="3"/>
      <c r="AD321" s="3"/>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spans="1:59" s="28" customFormat="1" x14ac:dyDescent="0.2">
      <c r="A322" s="10"/>
      <c r="B322" s="10"/>
      <c r="C322" s="10"/>
      <c r="D322" s="10"/>
      <c r="E322" s="10"/>
      <c r="F322" s="10"/>
      <c r="G322" s="10"/>
      <c r="H322" s="10"/>
      <c r="I322" s="10"/>
      <c r="J322" s="10"/>
      <c r="K322" s="10"/>
      <c r="L322" s="10"/>
      <c r="M322" s="2"/>
      <c r="N322" s="1">
        <v>317</v>
      </c>
      <c r="O322" s="1" t="str">
        <f t="shared" si="79"/>
        <v>NA</v>
      </c>
      <c r="P322" s="1" t="e">
        <f t="shared" si="75"/>
        <v>#VALUE!</v>
      </c>
      <c r="Q322" s="1" t="e">
        <f t="shared" si="76"/>
        <v>#VALUE!</v>
      </c>
      <c r="R322" s="1">
        <f t="shared" si="77"/>
        <v>0.28867513459481303</v>
      </c>
      <c r="S322" s="1">
        <f t="shared" si="78"/>
        <v>-0.5</v>
      </c>
      <c r="T322" s="2"/>
      <c r="U322" s="3"/>
      <c r="V322" s="3"/>
      <c r="W322" s="3"/>
      <c r="X322" s="3"/>
      <c r="Y322" s="3"/>
      <c r="Z322" s="3"/>
      <c r="AA322" s="3"/>
      <c r="AB322" s="3"/>
      <c r="AC322" s="3"/>
      <c r="AD322" s="3"/>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row>
    <row r="323" spans="1:59" s="28" customFormat="1" x14ac:dyDescent="0.2">
      <c r="A323" s="10"/>
      <c r="B323" s="10"/>
      <c r="C323" s="10"/>
      <c r="D323" s="10"/>
      <c r="E323" s="10"/>
      <c r="F323" s="10"/>
      <c r="G323" s="10"/>
      <c r="H323" s="10"/>
      <c r="I323" s="10"/>
      <c r="J323" s="10"/>
      <c r="K323" s="10"/>
      <c r="L323" s="10"/>
      <c r="M323" s="2"/>
      <c r="N323" s="1">
        <v>318</v>
      </c>
      <c r="O323" s="1" t="str">
        <f t="shared" si="79"/>
        <v>NA</v>
      </c>
      <c r="P323" s="1" t="e">
        <f t="shared" si="75"/>
        <v>#VALUE!</v>
      </c>
      <c r="Q323" s="1" t="e">
        <f t="shared" si="76"/>
        <v>#VALUE!</v>
      </c>
      <c r="R323" s="1">
        <f t="shared" si="77"/>
        <v>-0.86602540378443849</v>
      </c>
      <c r="S323" s="1">
        <f t="shared" si="78"/>
        <v>-0.50000000000000033</v>
      </c>
      <c r="T323" s="2"/>
      <c r="U323" s="3"/>
      <c r="V323" s="3"/>
      <c r="W323" s="3"/>
      <c r="X323" s="3"/>
      <c r="Y323" s="3"/>
      <c r="Z323" s="3"/>
      <c r="AA323" s="3"/>
      <c r="AB323" s="3"/>
      <c r="AC323" s="3"/>
      <c r="AD323" s="3"/>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row>
    <row r="324" spans="1:59" s="28" customFormat="1" x14ac:dyDescent="0.2">
      <c r="A324" s="10"/>
      <c r="B324" s="10"/>
      <c r="C324" s="10"/>
      <c r="D324" s="10"/>
      <c r="E324" s="10"/>
      <c r="F324" s="10"/>
      <c r="G324" s="10"/>
      <c r="H324" s="10"/>
      <c r="I324" s="10"/>
      <c r="J324" s="10"/>
      <c r="K324" s="10"/>
      <c r="L324" s="10"/>
      <c r="M324" s="2"/>
      <c r="N324" s="1">
        <v>319</v>
      </c>
      <c r="O324" s="1" t="str">
        <f t="shared" si="79"/>
        <v>NA</v>
      </c>
      <c r="P324" s="1" t="e">
        <f t="shared" si="75"/>
        <v>#VALUE!</v>
      </c>
      <c r="Q324" s="1" t="e">
        <f t="shared" si="76"/>
        <v>#VALUE!</v>
      </c>
      <c r="R324" s="1">
        <f t="shared" si="77"/>
        <v>-0.28867513459481281</v>
      </c>
      <c r="S324" s="1">
        <f t="shared" si="78"/>
        <v>0.49999999999999983</v>
      </c>
      <c r="T324" s="2"/>
      <c r="U324" s="3"/>
      <c r="V324" s="3"/>
      <c r="W324" s="3"/>
      <c r="X324" s="3"/>
      <c r="Y324" s="3"/>
      <c r="Z324" s="3"/>
      <c r="AA324" s="3"/>
      <c r="AB324" s="3"/>
      <c r="AC324" s="3"/>
      <c r="AD324" s="3"/>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row>
    <row r="325" spans="1:59" s="28" customFormat="1" x14ac:dyDescent="0.2">
      <c r="A325" s="10"/>
      <c r="B325" s="10"/>
      <c r="C325" s="10"/>
      <c r="D325" s="10"/>
      <c r="E325" s="10"/>
      <c r="F325" s="10"/>
      <c r="G325" s="10"/>
      <c r="H325" s="10"/>
      <c r="I325" s="10"/>
      <c r="J325" s="10"/>
      <c r="K325" s="10"/>
      <c r="L325" s="10"/>
      <c r="M325" s="2"/>
      <c r="N325" s="1">
        <v>320</v>
      </c>
      <c r="O325" s="1" t="str">
        <f t="shared" si="79"/>
        <v>NA</v>
      </c>
      <c r="P325" s="1" t="e">
        <f t="shared" ref="P325:P388" si="80">(1-MOD(O325-1,$E$1)/$E$1)*VLOOKUP(IF(INT((O325-1)/$E$1)=$A$1,1,INT((O325-1)/$E$1)+1),$A$7:$C$57,2)+MOD(O325-1,$E$1)/$E$1*VLOOKUP(IF(INT((O325-1)/$E$1)+1=$A$1,1,(INT((O325-1)/$E$1)+2)),$A$7:$C$57,2)</f>
        <v>#VALUE!</v>
      </c>
      <c r="Q325" s="1" t="e">
        <f t="shared" ref="Q325:Q388" si="81">(1-MOD(O325-1,$E$1)/$E$1)*VLOOKUP(IF(INT((O325-1)/$E$1)=$A$1,1,INT((O325-1)/$E$1)+1),$A$7:$C$57,3)+MOD(O325-1,$E$1)/$E$1*VLOOKUP(IF(INT((O325-1)/$E$1)+1=$A$1,1,(INT((O325-1)/$E$1)+2)),$A$7:$C$57,3)</f>
        <v>#VALUE!</v>
      </c>
      <c r="R325" s="1">
        <f t="shared" ref="R325:R388" si="82">VLOOKUP(MOD(N325*$C$1,$A$1*$E$1),$N$5:$Q$2019,3)</f>
        <v>0.28867513459481292</v>
      </c>
      <c r="S325" s="1">
        <f t="shared" ref="S325:S388" si="83">VLOOKUP(MOD(N325*$C$1,$A$1*$E$1),$N$5:$Q$2019,4)</f>
        <v>0.50000000000000011</v>
      </c>
      <c r="T325" s="2"/>
      <c r="U325" s="3"/>
      <c r="V325" s="3"/>
      <c r="W325" s="3"/>
      <c r="X325" s="3"/>
      <c r="Y325" s="3"/>
      <c r="Z325" s="3"/>
      <c r="AA325" s="3"/>
      <c r="AB325" s="3"/>
      <c r="AC325" s="3"/>
      <c r="AD325" s="3"/>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row>
    <row r="326" spans="1:59" s="28" customFormat="1" x14ac:dyDescent="0.2">
      <c r="A326" s="10"/>
      <c r="B326" s="10"/>
      <c r="C326" s="10"/>
      <c r="D326" s="10"/>
      <c r="E326" s="10"/>
      <c r="F326" s="10"/>
      <c r="G326" s="10"/>
      <c r="H326" s="10"/>
      <c r="I326" s="10"/>
      <c r="J326" s="10"/>
      <c r="K326" s="10"/>
      <c r="L326" s="10"/>
      <c r="M326" s="2"/>
      <c r="N326" s="1">
        <v>321</v>
      </c>
      <c r="O326" s="1" t="str">
        <f t="shared" ref="O326:O389" si="84">IF($N$4&gt;=O325,O325+1,"NA")</f>
        <v>NA</v>
      </c>
      <c r="P326" s="1" t="e">
        <f t="shared" si="80"/>
        <v>#VALUE!</v>
      </c>
      <c r="Q326" s="1" t="e">
        <f t="shared" si="81"/>
        <v>#VALUE!</v>
      </c>
      <c r="R326" s="1">
        <f t="shared" si="82"/>
        <v>0.86602540378443871</v>
      </c>
      <c r="S326" s="1">
        <f t="shared" si="83"/>
        <v>-0.49999999999999983</v>
      </c>
      <c r="T326" s="2"/>
      <c r="U326" s="3"/>
      <c r="V326" s="3"/>
      <c r="W326" s="3"/>
      <c r="X326" s="3"/>
      <c r="Y326" s="3"/>
      <c r="Z326" s="3"/>
      <c r="AA326" s="3"/>
      <c r="AB326" s="3"/>
      <c r="AC326" s="3"/>
      <c r="AD326" s="3"/>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row>
    <row r="327" spans="1:59" s="28" customFormat="1" x14ac:dyDescent="0.2">
      <c r="A327" s="10"/>
      <c r="B327" s="10"/>
      <c r="C327" s="10"/>
      <c r="D327" s="10"/>
      <c r="E327" s="10"/>
      <c r="F327" s="10"/>
      <c r="G327" s="10"/>
      <c r="H327" s="10"/>
      <c r="I327" s="10"/>
      <c r="J327" s="10"/>
      <c r="K327" s="10"/>
      <c r="L327" s="10"/>
      <c r="M327" s="2"/>
      <c r="N327" s="1">
        <v>322</v>
      </c>
      <c r="O327" s="1" t="str">
        <f t="shared" si="84"/>
        <v>NA</v>
      </c>
      <c r="P327" s="1" t="e">
        <f t="shared" si="80"/>
        <v>#VALUE!</v>
      </c>
      <c r="Q327" s="1" t="e">
        <f t="shared" si="81"/>
        <v>#VALUE!</v>
      </c>
      <c r="R327" s="1">
        <f t="shared" si="82"/>
        <v>-0.2886751345948127</v>
      </c>
      <c r="S327" s="1">
        <f t="shared" si="83"/>
        <v>-0.50000000000000022</v>
      </c>
      <c r="T327" s="2"/>
      <c r="U327" s="3"/>
      <c r="V327" s="3"/>
      <c r="W327" s="3"/>
      <c r="X327" s="3"/>
      <c r="Y327" s="3"/>
      <c r="Z327" s="3"/>
      <c r="AA327" s="3"/>
      <c r="AB327" s="3"/>
      <c r="AC327" s="3"/>
      <c r="AD327" s="3"/>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row>
    <row r="328" spans="1:59" s="28" customFormat="1" x14ac:dyDescent="0.2">
      <c r="A328" s="10"/>
      <c r="B328" s="10"/>
      <c r="C328" s="10"/>
      <c r="D328" s="10"/>
      <c r="E328" s="10"/>
      <c r="F328" s="10"/>
      <c r="G328" s="10"/>
      <c r="H328" s="10"/>
      <c r="I328" s="10"/>
      <c r="J328" s="10"/>
      <c r="K328" s="10"/>
      <c r="L328" s="10"/>
      <c r="M328" s="2"/>
      <c r="N328" s="1">
        <v>323</v>
      </c>
      <c r="O328" s="1" t="str">
        <f t="shared" si="84"/>
        <v>NA</v>
      </c>
      <c r="P328" s="1" t="e">
        <f t="shared" si="80"/>
        <v>#VALUE!</v>
      </c>
      <c r="Q328" s="1" t="e">
        <f t="shared" si="81"/>
        <v>#VALUE!</v>
      </c>
      <c r="R328" s="1">
        <f t="shared" si="82"/>
        <v>-0.57735026918962573</v>
      </c>
      <c r="S328" s="1">
        <f t="shared" si="83"/>
        <v>0</v>
      </c>
      <c r="T328" s="2"/>
      <c r="U328" s="3"/>
      <c r="V328" s="3"/>
      <c r="W328" s="3"/>
      <c r="X328" s="3"/>
      <c r="Y328" s="3"/>
      <c r="Z328" s="3"/>
      <c r="AA328" s="3"/>
      <c r="AB328" s="3"/>
      <c r="AC328" s="3"/>
      <c r="AD328" s="3"/>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row>
    <row r="329" spans="1:59" s="28" customFormat="1" x14ac:dyDescent="0.2">
      <c r="A329" s="10"/>
      <c r="B329" s="10"/>
      <c r="C329" s="10"/>
      <c r="D329" s="10"/>
      <c r="E329" s="10"/>
      <c r="F329" s="10"/>
      <c r="G329" s="10"/>
      <c r="H329" s="10"/>
      <c r="I329" s="10"/>
      <c r="J329" s="10"/>
      <c r="K329" s="10"/>
      <c r="L329" s="10"/>
      <c r="M329" s="2"/>
      <c r="N329" s="1">
        <v>324</v>
      </c>
      <c r="O329" s="1" t="str">
        <f t="shared" si="84"/>
        <v>NA</v>
      </c>
      <c r="P329" s="1" t="e">
        <f t="shared" si="80"/>
        <v>#VALUE!</v>
      </c>
      <c r="Q329" s="1" t="e">
        <f t="shared" si="81"/>
        <v>#VALUE!</v>
      </c>
      <c r="R329" s="1">
        <f t="shared" si="82"/>
        <v>6.1257422745431001E-17</v>
      </c>
      <c r="S329" s="1">
        <f t="shared" si="83"/>
        <v>1</v>
      </c>
      <c r="T329" s="2"/>
      <c r="U329" s="3"/>
      <c r="V329" s="3"/>
      <c r="W329" s="3"/>
      <c r="X329" s="3"/>
      <c r="Y329" s="3"/>
      <c r="Z329" s="3"/>
      <c r="AA329" s="3"/>
      <c r="AB329" s="3"/>
      <c r="AC329" s="3"/>
      <c r="AD329" s="3"/>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row>
    <row r="330" spans="1:59" s="28" customFormat="1" x14ac:dyDescent="0.2">
      <c r="A330" s="10"/>
      <c r="B330" s="10"/>
      <c r="C330" s="10"/>
      <c r="D330" s="10"/>
      <c r="E330" s="10"/>
      <c r="F330" s="10"/>
      <c r="G330" s="10"/>
      <c r="H330" s="10"/>
      <c r="I330" s="10"/>
      <c r="J330" s="10"/>
      <c r="K330" s="10"/>
      <c r="L330" s="10"/>
      <c r="M330" s="2"/>
      <c r="N330" s="1">
        <v>325</v>
      </c>
      <c r="O330" s="1" t="str">
        <f t="shared" si="84"/>
        <v>NA</v>
      </c>
      <c r="P330" s="1" t="e">
        <f t="shared" si="80"/>
        <v>#VALUE!</v>
      </c>
      <c r="Q330" s="1" t="e">
        <f t="shared" si="81"/>
        <v>#VALUE!</v>
      </c>
      <c r="R330" s="1">
        <f t="shared" si="82"/>
        <v>0.57735026918962573</v>
      </c>
      <c r="S330" s="1">
        <f t="shared" si="83"/>
        <v>0</v>
      </c>
      <c r="T330" s="2"/>
      <c r="U330" s="3"/>
      <c r="V330" s="3"/>
      <c r="W330" s="3"/>
      <c r="X330" s="3"/>
      <c r="Y330" s="3"/>
      <c r="Z330" s="3"/>
      <c r="AA330" s="3"/>
      <c r="AB330" s="3"/>
      <c r="AC330" s="3"/>
      <c r="AD330" s="3"/>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row>
    <row r="331" spans="1:59" s="28" customFormat="1" x14ac:dyDescent="0.2">
      <c r="A331" s="10"/>
      <c r="B331" s="10"/>
      <c r="C331" s="10"/>
      <c r="D331" s="10"/>
      <c r="E331" s="10"/>
      <c r="F331" s="10"/>
      <c r="G331" s="10"/>
      <c r="H331" s="10"/>
      <c r="I331" s="10"/>
      <c r="J331" s="10"/>
      <c r="K331" s="10"/>
      <c r="L331" s="10"/>
      <c r="M331" s="2"/>
      <c r="N331" s="1">
        <v>326</v>
      </c>
      <c r="O331" s="1" t="str">
        <f t="shared" si="84"/>
        <v>NA</v>
      </c>
      <c r="P331" s="1" t="e">
        <f t="shared" si="80"/>
        <v>#VALUE!</v>
      </c>
      <c r="Q331" s="1" t="e">
        <f t="shared" si="81"/>
        <v>#VALUE!</v>
      </c>
      <c r="R331" s="1">
        <f t="shared" si="82"/>
        <v>0.28867513459481303</v>
      </c>
      <c r="S331" s="1">
        <f t="shared" si="83"/>
        <v>-0.5</v>
      </c>
      <c r="T331" s="2"/>
      <c r="U331" s="3"/>
      <c r="V331" s="3"/>
      <c r="W331" s="3"/>
      <c r="X331" s="3"/>
      <c r="Y331" s="3"/>
      <c r="Z331" s="3"/>
      <c r="AA331" s="3"/>
      <c r="AB331" s="3"/>
      <c r="AC331" s="3"/>
      <c r="AD331" s="3"/>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row>
    <row r="332" spans="1:59" s="28" customFormat="1" x14ac:dyDescent="0.2">
      <c r="A332" s="10"/>
      <c r="B332" s="10"/>
      <c r="C332" s="10"/>
      <c r="D332" s="10"/>
      <c r="E332" s="10"/>
      <c r="F332" s="10"/>
      <c r="G332" s="10"/>
      <c r="H332" s="10"/>
      <c r="I332" s="10"/>
      <c r="J332" s="10"/>
      <c r="K332" s="10"/>
      <c r="L332" s="10"/>
      <c r="M332" s="2"/>
      <c r="N332" s="1">
        <v>327</v>
      </c>
      <c r="O332" s="1" t="str">
        <f t="shared" si="84"/>
        <v>NA</v>
      </c>
      <c r="P332" s="1" t="e">
        <f t="shared" si="80"/>
        <v>#VALUE!</v>
      </c>
      <c r="Q332" s="1" t="e">
        <f t="shared" si="81"/>
        <v>#VALUE!</v>
      </c>
      <c r="R332" s="1">
        <f t="shared" si="82"/>
        <v>-0.86602540378443849</v>
      </c>
      <c r="S332" s="1">
        <f t="shared" si="83"/>
        <v>-0.50000000000000033</v>
      </c>
      <c r="T332" s="2"/>
      <c r="U332" s="3"/>
      <c r="V332" s="3"/>
      <c r="W332" s="3"/>
      <c r="X332" s="3"/>
      <c r="Y332" s="3"/>
      <c r="Z332" s="3"/>
      <c r="AA332" s="3"/>
      <c r="AB332" s="3"/>
      <c r="AC332" s="3"/>
      <c r="AD332" s="3"/>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row>
    <row r="333" spans="1:59" s="28" customFormat="1" x14ac:dyDescent="0.2">
      <c r="A333" s="10"/>
      <c r="B333" s="10"/>
      <c r="C333" s="10"/>
      <c r="D333" s="10"/>
      <c r="E333" s="10"/>
      <c r="F333" s="10"/>
      <c r="G333" s="10"/>
      <c r="H333" s="10"/>
      <c r="I333" s="10"/>
      <c r="J333" s="10"/>
      <c r="K333" s="10"/>
      <c r="L333" s="10"/>
      <c r="M333" s="2"/>
      <c r="N333" s="1">
        <v>328</v>
      </c>
      <c r="O333" s="1" t="str">
        <f t="shared" si="84"/>
        <v>NA</v>
      </c>
      <c r="P333" s="1" t="e">
        <f t="shared" si="80"/>
        <v>#VALUE!</v>
      </c>
      <c r="Q333" s="1" t="e">
        <f t="shared" si="81"/>
        <v>#VALUE!</v>
      </c>
      <c r="R333" s="1">
        <f t="shared" si="82"/>
        <v>-0.28867513459481281</v>
      </c>
      <c r="S333" s="1">
        <f t="shared" si="83"/>
        <v>0.49999999999999983</v>
      </c>
      <c r="T333" s="2"/>
      <c r="U333" s="3"/>
      <c r="V333" s="3"/>
      <c r="W333" s="3"/>
      <c r="X333" s="3"/>
      <c r="Y333" s="3"/>
      <c r="Z333" s="3"/>
      <c r="AA333" s="3"/>
      <c r="AB333" s="3"/>
      <c r="AC333" s="3"/>
      <c r="AD333" s="3"/>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row>
    <row r="334" spans="1:59" s="28" customFormat="1" x14ac:dyDescent="0.2">
      <c r="A334" s="10"/>
      <c r="B334" s="10"/>
      <c r="C334" s="10"/>
      <c r="D334" s="10"/>
      <c r="E334" s="10"/>
      <c r="F334" s="10"/>
      <c r="G334" s="10"/>
      <c r="H334" s="10"/>
      <c r="I334" s="10"/>
      <c r="J334" s="10"/>
      <c r="K334" s="10"/>
      <c r="L334" s="10"/>
      <c r="M334" s="2"/>
      <c r="N334" s="1">
        <v>329</v>
      </c>
      <c r="O334" s="1" t="str">
        <f t="shared" si="84"/>
        <v>NA</v>
      </c>
      <c r="P334" s="1" t="e">
        <f t="shared" si="80"/>
        <v>#VALUE!</v>
      </c>
      <c r="Q334" s="1" t="e">
        <f t="shared" si="81"/>
        <v>#VALUE!</v>
      </c>
      <c r="R334" s="1">
        <f t="shared" si="82"/>
        <v>0.28867513459481292</v>
      </c>
      <c r="S334" s="1">
        <f t="shared" si="83"/>
        <v>0.50000000000000011</v>
      </c>
      <c r="T334" s="2"/>
      <c r="U334" s="3"/>
      <c r="V334" s="3"/>
      <c r="W334" s="3"/>
      <c r="X334" s="3"/>
      <c r="Y334" s="3"/>
      <c r="Z334" s="3"/>
      <c r="AA334" s="3"/>
      <c r="AB334" s="3"/>
      <c r="AC334" s="3"/>
      <c r="AD334" s="3"/>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row>
    <row r="335" spans="1:59" s="28" customFormat="1" x14ac:dyDescent="0.2">
      <c r="A335" s="10"/>
      <c r="B335" s="10"/>
      <c r="C335" s="10"/>
      <c r="D335" s="10"/>
      <c r="E335" s="10"/>
      <c r="F335" s="10"/>
      <c r="G335" s="10"/>
      <c r="H335" s="10"/>
      <c r="I335" s="10"/>
      <c r="J335" s="10"/>
      <c r="K335" s="10"/>
      <c r="L335" s="10"/>
      <c r="M335" s="2"/>
      <c r="N335" s="1">
        <v>330</v>
      </c>
      <c r="O335" s="1" t="str">
        <f t="shared" si="84"/>
        <v>NA</v>
      </c>
      <c r="P335" s="1" t="e">
        <f t="shared" si="80"/>
        <v>#VALUE!</v>
      </c>
      <c r="Q335" s="1" t="e">
        <f t="shared" si="81"/>
        <v>#VALUE!</v>
      </c>
      <c r="R335" s="1">
        <f t="shared" si="82"/>
        <v>0.86602540378443871</v>
      </c>
      <c r="S335" s="1">
        <f t="shared" si="83"/>
        <v>-0.49999999999999983</v>
      </c>
      <c r="T335" s="2"/>
      <c r="U335" s="3"/>
      <c r="V335" s="3"/>
      <c r="W335" s="3"/>
      <c r="X335" s="3"/>
      <c r="Y335" s="3"/>
      <c r="Z335" s="3"/>
      <c r="AA335" s="3"/>
      <c r="AB335" s="3"/>
      <c r="AC335" s="3"/>
      <c r="AD335" s="3"/>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row>
    <row r="336" spans="1:59" s="28" customFormat="1" x14ac:dyDescent="0.2">
      <c r="A336" s="10"/>
      <c r="B336" s="10"/>
      <c r="C336" s="10"/>
      <c r="D336" s="10"/>
      <c r="E336" s="10"/>
      <c r="F336" s="10"/>
      <c r="G336" s="10"/>
      <c r="H336" s="10"/>
      <c r="I336" s="10"/>
      <c r="J336" s="10"/>
      <c r="K336" s="10"/>
      <c r="L336" s="10"/>
      <c r="M336" s="2"/>
      <c r="N336" s="1">
        <v>331</v>
      </c>
      <c r="O336" s="1" t="str">
        <f t="shared" si="84"/>
        <v>NA</v>
      </c>
      <c r="P336" s="1" t="e">
        <f t="shared" si="80"/>
        <v>#VALUE!</v>
      </c>
      <c r="Q336" s="1" t="e">
        <f t="shared" si="81"/>
        <v>#VALUE!</v>
      </c>
      <c r="R336" s="1">
        <f t="shared" si="82"/>
        <v>-0.2886751345948127</v>
      </c>
      <c r="S336" s="1">
        <f t="shared" si="83"/>
        <v>-0.50000000000000022</v>
      </c>
      <c r="T336" s="2"/>
      <c r="U336" s="3"/>
      <c r="V336" s="3"/>
      <c r="W336" s="3"/>
      <c r="X336" s="3"/>
      <c r="Y336" s="3"/>
      <c r="Z336" s="3"/>
      <c r="AA336" s="3"/>
      <c r="AB336" s="3"/>
      <c r="AC336" s="3"/>
      <c r="AD336" s="3"/>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row>
    <row r="337" spans="1:59" s="28" customFormat="1" x14ac:dyDescent="0.2">
      <c r="A337" s="10"/>
      <c r="B337" s="10"/>
      <c r="C337" s="10"/>
      <c r="D337" s="10"/>
      <c r="E337" s="10"/>
      <c r="F337" s="10"/>
      <c r="G337" s="10"/>
      <c r="H337" s="10"/>
      <c r="I337" s="10"/>
      <c r="J337" s="10"/>
      <c r="K337" s="10"/>
      <c r="L337" s="10"/>
      <c r="M337" s="2"/>
      <c r="N337" s="1">
        <v>332</v>
      </c>
      <c r="O337" s="1" t="str">
        <f t="shared" si="84"/>
        <v>NA</v>
      </c>
      <c r="P337" s="1" t="e">
        <f t="shared" si="80"/>
        <v>#VALUE!</v>
      </c>
      <c r="Q337" s="1" t="e">
        <f t="shared" si="81"/>
        <v>#VALUE!</v>
      </c>
      <c r="R337" s="1">
        <f t="shared" si="82"/>
        <v>-0.57735026918962573</v>
      </c>
      <c r="S337" s="1">
        <f t="shared" si="83"/>
        <v>0</v>
      </c>
      <c r="T337" s="2"/>
      <c r="U337" s="3"/>
      <c r="V337" s="3"/>
      <c r="W337" s="3"/>
      <c r="X337" s="3"/>
      <c r="Y337" s="3"/>
      <c r="Z337" s="3"/>
      <c r="AA337" s="3"/>
      <c r="AB337" s="3"/>
      <c r="AC337" s="3"/>
      <c r="AD337" s="3"/>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row>
    <row r="338" spans="1:59" s="28" customFormat="1" x14ac:dyDescent="0.2">
      <c r="A338" s="10"/>
      <c r="B338" s="10"/>
      <c r="C338" s="10"/>
      <c r="D338" s="10"/>
      <c r="E338" s="10"/>
      <c r="F338" s="10"/>
      <c r="G338" s="10"/>
      <c r="H338" s="10"/>
      <c r="I338" s="10"/>
      <c r="J338" s="10"/>
      <c r="K338" s="10"/>
      <c r="L338" s="10"/>
      <c r="M338" s="2"/>
      <c r="N338" s="1">
        <v>333</v>
      </c>
      <c r="O338" s="1" t="str">
        <f t="shared" si="84"/>
        <v>NA</v>
      </c>
      <c r="P338" s="1" t="e">
        <f t="shared" si="80"/>
        <v>#VALUE!</v>
      </c>
      <c r="Q338" s="1" t="e">
        <f t="shared" si="81"/>
        <v>#VALUE!</v>
      </c>
      <c r="R338" s="1">
        <f t="shared" si="82"/>
        <v>6.1257422745431001E-17</v>
      </c>
      <c r="S338" s="1">
        <f t="shared" si="83"/>
        <v>1</v>
      </c>
      <c r="T338" s="2"/>
      <c r="U338" s="3"/>
      <c r="V338" s="3"/>
      <c r="W338" s="3"/>
      <c r="X338" s="3"/>
      <c r="Y338" s="3"/>
      <c r="Z338" s="3"/>
      <c r="AA338" s="3"/>
      <c r="AB338" s="3"/>
      <c r="AC338" s="3"/>
      <c r="AD338" s="3"/>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row>
    <row r="339" spans="1:59" s="28" customFormat="1" x14ac:dyDescent="0.2">
      <c r="A339" s="10"/>
      <c r="B339" s="10"/>
      <c r="C339" s="10"/>
      <c r="D339" s="10"/>
      <c r="E339" s="10"/>
      <c r="F339" s="10"/>
      <c r="G339" s="10"/>
      <c r="H339" s="10"/>
      <c r="I339" s="10"/>
      <c r="J339" s="10"/>
      <c r="K339" s="10"/>
      <c r="L339" s="10"/>
      <c r="M339" s="2"/>
      <c r="N339" s="1">
        <v>334</v>
      </c>
      <c r="O339" s="1" t="str">
        <f t="shared" si="84"/>
        <v>NA</v>
      </c>
      <c r="P339" s="1" t="e">
        <f t="shared" si="80"/>
        <v>#VALUE!</v>
      </c>
      <c r="Q339" s="1" t="e">
        <f t="shared" si="81"/>
        <v>#VALUE!</v>
      </c>
      <c r="R339" s="1">
        <f t="shared" si="82"/>
        <v>0.57735026918962573</v>
      </c>
      <c r="S339" s="1">
        <f t="shared" si="83"/>
        <v>0</v>
      </c>
      <c r="T339" s="2"/>
      <c r="U339" s="3"/>
      <c r="V339" s="3"/>
      <c r="W339" s="3"/>
      <c r="X339" s="3"/>
      <c r="Y339" s="3"/>
      <c r="Z339" s="3"/>
      <c r="AA339" s="3"/>
      <c r="AB339" s="3"/>
      <c r="AC339" s="3"/>
      <c r="AD339" s="3"/>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row>
    <row r="340" spans="1:59" s="28" customFormat="1" x14ac:dyDescent="0.2">
      <c r="A340" s="10"/>
      <c r="B340" s="10"/>
      <c r="C340" s="10"/>
      <c r="D340" s="10"/>
      <c r="E340" s="10"/>
      <c r="F340" s="10"/>
      <c r="G340" s="10"/>
      <c r="H340" s="10"/>
      <c r="I340" s="10"/>
      <c r="J340" s="10"/>
      <c r="K340" s="10"/>
      <c r="L340" s="10"/>
      <c r="M340" s="2"/>
      <c r="N340" s="1">
        <v>335</v>
      </c>
      <c r="O340" s="1" t="str">
        <f t="shared" si="84"/>
        <v>NA</v>
      </c>
      <c r="P340" s="1" t="e">
        <f t="shared" si="80"/>
        <v>#VALUE!</v>
      </c>
      <c r="Q340" s="1" t="e">
        <f t="shared" si="81"/>
        <v>#VALUE!</v>
      </c>
      <c r="R340" s="1">
        <f t="shared" si="82"/>
        <v>0.28867513459481303</v>
      </c>
      <c r="S340" s="1">
        <f t="shared" si="83"/>
        <v>-0.5</v>
      </c>
      <c r="T340" s="2"/>
      <c r="U340" s="3"/>
      <c r="V340" s="3"/>
      <c r="W340" s="3"/>
      <c r="X340" s="3"/>
      <c r="Y340" s="3"/>
      <c r="Z340" s="3"/>
      <c r="AA340" s="3"/>
      <c r="AB340" s="3"/>
      <c r="AC340" s="3"/>
      <c r="AD340" s="3"/>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spans="1:59" s="28" customFormat="1" x14ac:dyDescent="0.2">
      <c r="A341" s="10"/>
      <c r="B341" s="10"/>
      <c r="C341" s="10"/>
      <c r="D341" s="10"/>
      <c r="E341" s="10"/>
      <c r="F341" s="10"/>
      <c r="G341" s="10"/>
      <c r="H341" s="10"/>
      <c r="I341" s="10"/>
      <c r="J341" s="10"/>
      <c r="K341" s="10"/>
      <c r="L341" s="10"/>
      <c r="M341" s="2"/>
      <c r="N341" s="1">
        <v>336</v>
      </c>
      <c r="O341" s="1" t="str">
        <f t="shared" si="84"/>
        <v>NA</v>
      </c>
      <c r="P341" s="1" t="e">
        <f t="shared" si="80"/>
        <v>#VALUE!</v>
      </c>
      <c r="Q341" s="1" t="e">
        <f t="shared" si="81"/>
        <v>#VALUE!</v>
      </c>
      <c r="R341" s="1">
        <f t="shared" si="82"/>
        <v>-0.86602540378443849</v>
      </c>
      <c r="S341" s="1">
        <f t="shared" si="83"/>
        <v>-0.50000000000000033</v>
      </c>
      <c r="T341" s="2"/>
      <c r="U341" s="3"/>
      <c r="V341" s="3"/>
      <c r="W341" s="3"/>
      <c r="X341" s="3"/>
      <c r="Y341" s="3"/>
      <c r="Z341" s="3"/>
      <c r="AA341" s="3"/>
      <c r="AB341" s="3"/>
      <c r="AC341" s="3"/>
      <c r="AD341" s="3"/>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spans="1:59" s="28" customFormat="1" x14ac:dyDescent="0.2">
      <c r="A342" s="10"/>
      <c r="B342" s="10"/>
      <c r="C342" s="10"/>
      <c r="D342" s="10"/>
      <c r="E342" s="10"/>
      <c r="F342" s="10"/>
      <c r="G342" s="10"/>
      <c r="H342" s="10"/>
      <c r="I342" s="10"/>
      <c r="J342" s="10"/>
      <c r="K342" s="10"/>
      <c r="L342" s="10"/>
      <c r="M342" s="2"/>
      <c r="N342" s="1">
        <v>337</v>
      </c>
      <c r="O342" s="1" t="str">
        <f t="shared" si="84"/>
        <v>NA</v>
      </c>
      <c r="P342" s="1" t="e">
        <f t="shared" si="80"/>
        <v>#VALUE!</v>
      </c>
      <c r="Q342" s="1" t="e">
        <f t="shared" si="81"/>
        <v>#VALUE!</v>
      </c>
      <c r="R342" s="1">
        <f t="shared" si="82"/>
        <v>-0.28867513459481281</v>
      </c>
      <c r="S342" s="1">
        <f t="shared" si="83"/>
        <v>0.49999999999999983</v>
      </c>
      <c r="T342" s="2"/>
      <c r="U342" s="3"/>
      <c r="V342" s="3"/>
      <c r="W342" s="3"/>
      <c r="X342" s="3"/>
      <c r="Y342" s="3"/>
      <c r="Z342" s="3"/>
      <c r="AA342" s="3"/>
      <c r="AB342" s="3"/>
      <c r="AC342" s="3"/>
      <c r="AD342" s="3"/>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row>
    <row r="343" spans="1:59" s="28" customFormat="1" x14ac:dyDescent="0.2">
      <c r="A343" s="10"/>
      <c r="B343" s="10"/>
      <c r="C343" s="10"/>
      <c r="D343" s="10"/>
      <c r="E343" s="10"/>
      <c r="F343" s="10"/>
      <c r="G343" s="10"/>
      <c r="H343" s="10"/>
      <c r="I343" s="10"/>
      <c r="J343" s="10"/>
      <c r="K343" s="10"/>
      <c r="L343" s="10"/>
      <c r="M343" s="2"/>
      <c r="N343" s="1">
        <v>338</v>
      </c>
      <c r="O343" s="1" t="str">
        <f t="shared" si="84"/>
        <v>NA</v>
      </c>
      <c r="P343" s="1" t="e">
        <f t="shared" si="80"/>
        <v>#VALUE!</v>
      </c>
      <c r="Q343" s="1" t="e">
        <f t="shared" si="81"/>
        <v>#VALUE!</v>
      </c>
      <c r="R343" s="1">
        <f t="shared" si="82"/>
        <v>0.28867513459481292</v>
      </c>
      <c r="S343" s="1">
        <f t="shared" si="83"/>
        <v>0.50000000000000011</v>
      </c>
      <c r="T343" s="2"/>
      <c r="U343" s="3"/>
      <c r="V343" s="3"/>
      <c r="W343" s="3"/>
      <c r="X343" s="3"/>
      <c r="Y343" s="3"/>
      <c r="Z343" s="3"/>
      <c r="AA343" s="3"/>
      <c r="AB343" s="3"/>
      <c r="AC343" s="3"/>
      <c r="AD343" s="3"/>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row>
    <row r="344" spans="1:59" s="28" customFormat="1" x14ac:dyDescent="0.2">
      <c r="A344" s="10"/>
      <c r="B344" s="10"/>
      <c r="C344" s="10"/>
      <c r="D344" s="10"/>
      <c r="E344" s="10"/>
      <c r="F344" s="10"/>
      <c r="G344" s="10"/>
      <c r="H344" s="10"/>
      <c r="I344" s="10"/>
      <c r="J344" s="10"/>
      <c r="K344" s="10"/>
      <c r="L344" s="10"/>
      <c r="M344" s="2"/>
      <c r="N344" s="1">
        <v>339</v>
      </c>
      <c r="O344" s="1" t="str">
        <f t="shared" si="84"/>
        <v>NA</v>
      </c>
      <c r="P344" s="1" t="e">
        <f t="shared" si="80"/>
        <v>#VALUE!</v>
      </c>
      <c r="Q344" s="1" t="e">
        <f t="shared" si="81"/>
        <v>#VALUE!</v>
      </c>
      <c r="R344" s="1">
        <f t="shared" si="82"/>
        <v>0.86602540378443871</v>
      </c>
      <c r="S344" s="1">
        <f t="shared" si="83"/>
        <v>-0.49999999999999983</v>
      </c>
      <c r="T344" s="2"/>
      <c r="U344" s="3"/>
      <c r="V344" s="3"/>
      <c r="W344" s="3"/>
      <c r="X344" s="3"/>
      <c r="Y344" s="3"/>
      <c r="Z344" s="3"/>
      <c r="AA344" s="3"/>
      <c r="AB344" s="3"/>
      <c r="AC344" s="3"/>
      <c r="AD344" s="3"/>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row>
    <row r="345" spans="1:59" s="28" customFormat="1" x14ac:dyDescent="0.2">
      <c r="A345" s="10"/>
      <c r="B345" s="10"/>
      <c r="C345" s="10"/>
      <c r="D345" s="10"/>
      <c r="E345" s="10"/>
      <c r="F345" s="10"/>
      <c r="G345" s="10"/>
      <c r="H345" s="10"/>
      <c r="I345" s="10"/>
      <c r="J345" s="10"/>
      <c r="K345" s="10"/>
      <c r="L345" s="10"/>
      <c r="M345" s="2"/>
      <c r="N345" s="1">
        <v>340</v>
      </c>
      <c r="O345" s="1" t="str">
        <f t="shared" si="84"/>
        <v>NA</v>
      </c>
      <c r="P345" s="1" t="e">
        <f t="shared" si="80"/>
        <v>#VALUE!</v>
      </c>
      <c r="Q345" s="1" t="e">
        <f t="shared" si="81"/>
        <v>#VALUE!</v>
      </c>
      <c r="R345" s="1">
        <f t="shared" si="82"/>
        <v>-0.2886751345948127</v>
      </c>
      <c r="S345" s="1">
        <f t="shared" si="83"/>
        <v>-0.50000000000000022</v>
      </c>
      <c r="T345" s="2"/>
      <c r="U345" s="3"/>
      <c r="V345" s="3"/>
      <c r="W345" s="3"/>
      <c r="X345" s="3"/>
      <c r="Y345" s="3"/>
      <c r="Z345" s="3"/>
      <c r="AA345" s="3"/>
      <c r="AB345" s="3"/>
      <c r="AC345" s="3"/>
      <c r="AD345" s="3"/>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row>
    <row r="346" spans="1:59" s="28" customFormat="1" x14ac:dyDescent="0.2">
      <c r="A346" s="10"/>
      <c r="B346" s="10"/>
      <c r="C346" s="10"/>
      <c r="D346" s="10"/>
      <c r="E346" s="10"/>
      <c r="F346" s="10"/>
      <c r="G346" s="10"/>
      <c r="H346" s="10"/>
      <c r="I346" s="10"/>
      <c r="J346" s="10"/>
      <c r="K346" s="10"/>
      <c r="L346" s="10"/>
      <c r="M346" s="2"/>
      <c r="N346" s="1">
        <v>341</v>
      </c>
      <c r="O346" s="1" t="str">
        <f t="shared" si="84"/>
        <v>NA</v>
      </c>
      <c r="P346" s="1" t="e">
        <f t="shared" si="80"/>
        <v>#VALUE!</v>
      </c>
      <c r="Q346" s="1" t="e">
        <f t="shared" si="81"/>
        <v>#VALUE!</v>
      </c>
      <c r="R346" s="1">
        <f t="shared" si="82"/>
        <v>-0.57735026918962573</v>
      </c>
      <c r="S346" s="1">
        <f t="shared" si="83"/>
        <v>0</v>
      </c>
      <c r="T346" s="2"/>
      <c r="U346" s="3"/>
      <c r="V346" s="3"/>
      <c r="W346" s="3"/>
      <c r="X346" s="3"/>
      <c r="Y346" s="3"/>
      <c r="Z346" s="3"/>
      <c r="AA346" s="3"/>
      <c r="AB346" s="3"/>
      <c r="AC346" s="3"/>
      <c r="AD346" s="3"/>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row>
    <row r="347" spans="1:59" s="28" customFormat="1" x14ac:dyDescent="0.2">
      <c r="A347" s="10"/>
      <c r="B347" s="10"/>
      <c r="C347" s="10"/>
      <c r="D347" s="10"/>
      <c r="E347" s="10"/>
      <c r="F347" s="10"/>
      <c r="G347" s="10"/>
      <c r="H347" s="10"/>
      <c r="I347" s="10"/>
      <c r="J347" s="10"/>
      <c r="K347" s="10"/>
      <c r="L347" s="10"/>
      <c r="M347" s="2"/>
      <c r="N347" s="1">
        <v>342</v>
      </c>
      <c r="O347" s="1" t="str">
        <f t="shared" si="84"/>
        <v>NA</v>
      </c>
      <c r="P347" s="1" t="e">
        <f t="shared" si="80"/>
        <v>#VALUE!</v>
      </c>
      <c r="Q347" s="1" t="e">
        <f t="shared" si="81"/>
        <v>#VALUE!</v>
      </c>
      <c r="R347" s="1">
        <f t="shared" si="82"/>
        <v>6.1257422745431001E-17</v>
      </c>
      <c r="S347" s="1">
        <f t="shared" si="83"/>
        <v>1</v>
      </c>
      <c r="T347" s="2"/>
      <c r="U347" s="3"/>
      <c r="V347" s="3"/>
      <c r="W347" s="3"/>
      <c r="X347" s="3"/>
      <c r="Y347" s="3"/>
      <c r="Z347" s="3"/>
      <c r="AA347" s="3"/>
      <c r="AB347" s="3"/>
      <c r="AC347" s="3"/>
      <c r="AD347" s="3"/>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row>
    <row r="348" spans="1:59" s="28" customFormat="1" x14ac:dyDescent="0.2">
      <c r="A348" s="10"/>
      <c r="B348" s="10"/>
      <c r="C348" s="10"/>
      <c r="D348" s="10"/>
      <c r="E348" s="10"/>
      <c r="F348" s="10"/>
      <c r="G348" s="10"/>
      <c r="H348" s="10"/>
      <c r="I348" s="10"/>
      <c r="J348" s="10"/>
      <c r="K348" s="10"/>
      <c r="L348" s="10"/>
      <c r="M348" s="2"/>
      <c r="N348" s="1">
        <v>343</v>
      </c>
      <c r="O348" s="1" t="str">
        <f t="shared" si="84"/>
        <v>NA</v>
      </c>
      <c r="P348" s="1" t="e">
        <f t="shared" si="80"/>
        <v>#VALUE!</v>
      </c>
      <c r="Q348" s="1" t="e">
        <f t="shared" si="81"/>
        <v>#VALUE!</v>
      </c>
      <c r="R348" s="1">
        <f t="shared" si="82"/>
        <v>0.57735026918962573</v>
      </c>
      <c r="S348" s="1">
        <f t="shared" si="83"/>
        <v>0</v>
      </c>
      <c r="T348" s="2"/>
      <c r="U348" s="3"/>
      <c r="V348" s="3"/>
      <c r="W348" s="3"/>
      <c r="X348" s="3"/>
      <c r="Y348" s="3"/>
      <c r="Z348" s="3"/>
      <c r="AA348" s="3"/>
      <c r="AB348" s="3"/>
      <c r="AC348" s="3"/>
      <c r="AD348" s="3"/>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row>
    <row r="349" spans="1:59" s="28" customFormat="1" x14ac:dyDescent="0.2">
      <c r="A349" s="10"/>
      <c r="B349" s="10"/>
      <c r="C349" s="10"/>
      <c r="D349" s="10"/>
      <c r="E349" s="10"/>
      <c r="F349" s="10"/>
      <c r="G349" s="10"/>
      <c r="H349" s="10"/>
      <c r="I349" s="10"/>
      <c r="J349" s="10"/>
      <c r="K349" s="10"/>
      <c r="L349" s="10"/>
      <c r="M349" s="2"/>
      <c r="N349" s="1">
        <v>344</v>
      </c>
      <c r="O349" s="1" t="str">
        <f t="shared" si="84"/>
        <v>NA</v>
      </c>
      <c r="P349" s="1" t="e">
        <f t="shared" si="80"/>
        <v>#VALUE!</v>
      </c>
      <c r="Q349" s="1" t="e">
        <f t="shared" si="81"/>
        <v>#VALUE!</v>
      </c>
      <c r="R349" s="1">
        <f t="shared" si="82"/>
        <v>0.28867513459481303</v>
      </c>
      <c r="S349" s="1">
        <f t="shared" si="83"/>
        <v>-0.5</v>
      </c>
      <c r="T349" s="2"/>
      <c r="U349" s="3"/>
      <c r="V349" s="3"/>
      <c r="W349" s="3"/>
      <c r="X349" s="3"/>
      <c r="Y349" s="3"/>
      <c r="Z349" s="3"/>
      <c r="AA349" s="3"/>
      <c r="AB349" s="3"/>
      <c r="AC349" s="3"/>
      <c r="AD349" s="3"/>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row>
    <row r="350" spans="1:59" s="28" customFormat="1" x14ac:dyDescent="0.2">
      <c r="A350" s="10"/>
      <c r="B350" s="10"/>
      <c r="C350" s="10"/>
      <c r="D350" s="10"/>
      <c r="E350" s="10"/>
      <c r="F350" s="10"/>
      <c r="G350" s="10"/>
      <c r="H350" s="10"/>
      <c r="I350" s="10"/>
      <c r="J350" s="10"/>
      <c r="K350" s="10"/>
      <c r="L350" s="10"/>
      <c r="M350" s="2"/>
      <c r="N350" s="1">
        <v>345</v>
      </c>
      <c r="O350" s="1" t="str">
        <f t="shared" si="84"/>
        <v>NA</v>
      </c>
      <c r="P350" s="1" t="e">
        <f t="shared" si="80"/>
        <v>#VALUE!</v>
      </c>
      <c r="Q350" s="1" t="e">
        <f t="shared" si="81"/>
        <v>#VALUE!</v>
      </c>
      <c r="R350" s="1">
        <f t="shared" si="82"/>
        <v>-0.86602540378443849</v>
      </c>
      <c r="S350" s="1">
        <f t="shared" si="83"/>
        <v>-0.50000000000000033</v>
      </c>
      <c r="T350" s="2"/>
      <c r="U350" s="3"/>
      <c r="V350" s="3"/>
      <c r="W350" s="3"/>
      <c r="X350" s="3"/>
      <c r="Y350" s="3"/>
      <c r="Z350" s="3"/>
      <c r="AA350" s="3"/>
      <c r="AB350" s="3"/>
      <c r="AC350" s="3"/>
      <c r="AD350" s="3"/>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row>
    <row r="351" spans="1:59" s="28" customFormat="1" x14ac:dyDescent="0.2">
      <c r="A351" s="10"/>
      <c r="B351" s="10"/>
      <c r="C351" s="10"/>
      <c r="D351" s="10"/>
      <c r="E351" s="10"/>
      <c r="F351" s="10"/>
      <c r="G351" s="10"/>
      <c r="H351" s="10"/>
      <c r="I351" s="10"/>
      <c r="J351" s="10"/>
      <c r="K351" s="10"/>
      <c r="L351" s="10"/>
      <c r="M351" s="2"/>
      <c r="N351" s="1">
        <v>346</v>
      </c>
      <c r="O351" s="1" t="str">
        <f t="shared" si="84"/>
        <v>NA</v>
      </c>
      <c r="P351" s="1" t="e">
        <f t="shared" si="80"/>
        <v>#VALUE!</v>
      </c>
      <c r="Q351" s="1" t="e">
        <f t="shared" si="81"/>
        <v>#VALUE!</v>
      </c>
      <c r="R351" s="1">
        <f t="shared" si="82"/>
        <v>-0.28867513459481281</v>
      </c>
      <c r="S351" s="1">
        <f t="shared" si="83"/>
        <v>0.49999999999999983</v>
      </c>
      <c r="T351" s="2"/>
      <c r="U351" s="3"/>
      <c r="V351" s="3"/>
      <c r="W351" s="3"/>
      <c r="X351" s="3"/>
      <c r="Y351" s="3"/>
      <c r="Z351" s="3"/>
      <c r="AA351" s="3"/>
      <c r="AB351" s="3"/>
      <c r="AC351" s="3"/>
      <c r="AD351" s="3"/>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row>
    <row r="352" spans="1:59" s="28" customFormat="1" x14ac:dyDescent="0.2">
      <c r="A352" s="10"/>
      <c r="B352" s="10"/>
      <c r="C352" s="10"/>
      <c r="D352" s="10"/>
      <c r="E352" s="10"/>
      <c r="F352" s="10"/>
      <c r="G352" s="10"/>
      <c r="H352" s="10"/>
      <c r="I352" s="10"/>
      <c r="J352" s="10"/>
      <c r="K352" s="10"/>
      <c r="L352" s="10"/>
      <c r="M352" s="2"/>
      <c r="N352" s="1">
        <v>347</v>
      </c>
      <c r="O352" s="1" t="str">
        <f t="shared" si="84"/>
        <v>NA</v>
      </c>
      <c r="P352" s="1" t="e">
        <f t="shared" si="80"/>
        <v>#VALUE!</v>
      </c>
      <c r="Q352" s="1" t="e">
        <f t="shared" si="81"/>
        <v>#VALUE!</v>
      </c>
      <c r="R352" s="1">
        <f t="shared" si="82"/>
        <v>0.28867513459481292</v>
      </c>
      <c r="S352" s="1">
        <f t="shared" si="83"/>
        <v>0.50000000000000011</v>
      </c>
      <c r="T352" s="2"/>
      <c r="U352" s="3"/>
      <c r="V352" s="3"/>
      <c r="W352" s="3"/>
      <c r="X352" s="3"/>
      <c r="Y352" s="3"/>
      <c r="Z352" s="3"/>
      <c r="AA352" s="3"/>
      <c r="AB352" s="3"/>
      <c r="AC352" s="3"/>
      <c r="AD352" s="3"/>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row>
    <row r="353" spans="1:59" s="28" customFormat="1" x14ac:dyDescent="0.2">
      <c r="A353" s="10"/>
      <c r="B353" s="10"/>
      <c r="C353" s="10"/>
      <c r="D353" s="10"/>
      <c r="E353" s="10"/>
      <c r="F353" s="10"/>
      <c r="G353" s="10"/>
      <c r="H353" s="10"/>
      <c r="I353" s="10"/>
      <c r="J353" s="10"/>
      <c r="K353" s="10"/>
      <c r="L353" s="10"/>
      <c r="M353" s="2"/>
      <c r="N353" s="1">
        <v>348</v>
      </c>
      <c r="O353" s="1" t="str">
        <f t="shared" si="84"/>
        <v>NA</v>
      </c>
      <c r="P353" s="1" t="e">
        <f t="shared" si="80"/>
        <v>#VALUE!</v>
      </c>
      <c r="Q353" s="1" t="e">
        <f t="shared" si="81"/>
        <v>#VALUE!</v>
      </c>
      <c r="R353" s="1">
        <f t="shared" si="82"/>
        <v>0.86602540378443871</v>
      </c>
      <c r="S353" s="1">
        <f t="shared" si="83"/>
        <v>-0.49999999999999983</v>
      </c>
      <c r="T353" s="2"/>
      <c r="U353" s="3"/>
      <c r="V353" s="3"/>
      <c r="W353" s="3"/>
      <c r="X353" s="3"/>
      <c r="Y353" s="3"/>
      <c r="Z353" s="3"/>
      <c r="AA353" s="3"/>
      <c r="AB353" s="3"/>
      <c r="AC353" s="3"/>
      <c r="AD353" s="3"/>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row>
    <row r="354" spans="1:59" s="28" customFormat="1" x14ac:dyDescent="0.2">
      <c r="A354" s="10"/>
      <c r="B354" s="10"/>
      <c r="C354" s="10"/>
      <c r="D354" s="10"/>
      <c r="E354" s="10"/>
      <c r="F354" s="10"/>
      <c r="G354" s="10"/>
      <c r="H354" s="10"/>
      <c r="I354" s="10"/>
      <c r="J354" s="10"/>
      <c r="K354" s="10"/>
      <c r="L354" s="10"/>
      <c r="M354" s="2"/>
      <c r="N354" s="1">
        <v>349</v>
      </c>
      <c r="O354" s="1" t="str">
        <f t="shared" si="84"/>
        <v>NA</v>
      </c>
      <c r="P354" s="1" t="e">
        <f t="shared" si="80"/>
        <v>#VALUE!</v>
      </c>
      <c r="Q354" s="1" t="e">
        <f t="shared" si="81"/>
        <v>#VALUE!</v>
      </c>
      <c r="R354" s="1">
        <f t="shared" si="82"/>
        <v>-0.2886751345948127</v>
      </c>
      <c r="S354" s="1">
        <f t="shared" si="83"/>
        <v>-0.50000000000000022</v>
      </c>
      <c r="T354" s="2"/>
      <c r="U354" s="3"/>
      <c r="V354" s="3"/>
      <c r="W354" s="3"/>
      <c r="X354" s="3"/>
      <c r="Y354" s="3"/>
      <c r="Z354" s="3"/>
      <c r="AA354" s="3"/>
      <c r="AB354" s="3"/>
      <c r="AC354" s="3"/>
      <c r="AD354" s="3"/>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row>
    <row r="355" spans="1:59" s="28" customFormat="1" x14ac:dyDescent="0.2">
      <c r="A355" s="10"/>
      <c r="B355" s="10"/>
      <c r="C355" s="10"/>
      <c r="D355" s="10"/>
      <c r="E355" s="10"/>
      <c r="F355" s="10"/>
      <c r="G355" s="10"/>
      <c r="H355" s="10"/>
      <c r="I355" s="10"/>
      <c r="J355" s="10"/>
      <c r="K355" s="10"/>
      <c r="L355" s="10"/>
      <c r="M355" s="2"/>
      <c r="N355" s="1">
        <v>350</v>
      </c>
      <c r="O355" s="1" t="str">
        <f t="shared" si="84"/>
        <v>NA</v>
      </c>
      <c r="P355" s="1" t="e">
        <f t="shared" si="80"/>
        <v>#VALUE!</v>
      </c>
      <c r="Q355" s="1" t="e">
        <f t="shared" si="81"/>
        <v>#VALUE!</v>
      </c>
      <c r="R355" s="1">
        <f t="shared" si="82"/>
        <v>-0.57735026918962573</v>
      </c>
      <c r="S355" s="1">
        <f t="shared" si="83"/>
        <v>0</v>
      </c>
      <c r="T355" s="2"/>
      <c r="U355" s="3"/>
      <c r="V355" s="3"/>
      <c r="W355" s="3"/>
      <c r="X355" s="3"/>
      <c r="Y355" s="3"/>
      <c r="Z355" s="3"/>
      <c r="AA355" s="3"/>
      <c r="AB355" s="3"/>
      <c r="AC355" s="3"/>
      <c r="AD355" s="3"/>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row>
    <row r="356" spans="1:59" s="28" customFormat="1" x14ac:dyDescent="0.2">
      <c r="A356" s="10"/>
      <c r="B356" s="10"/>
      <c r="C356" s="10"/>
      <c r="D356" s="10"/>
      <c r="E356" s="10"/>
      <c r="F356" s="10"/>
      <c r="G356" s="10"/>
      <c r="H356" s="10"/>
      <c r="I356" s="10"/>
      <c r="J356" s="10"/>
      <c r="K356" s="10"/>
      <c r="L356" s="10"/>
      <c r="M356" s="2"/>
      <c r="N356" s="1">
        <v>351</v>
      </c>
      <c r="O356" s="1" t="str">
        <f t="shared" si="84"/>
        <v>NA</v>
      </c>
      <c r="P356" s="1" t="e">
        <f t="shared" si="80"/>
        <v>#VALUE!</v>
      </c>
      <c r="Q356" s="1" t="e">
        <f t="shared" si="81"/>
        <v>#VALUE!</v>
      </c>
      <c r="R356" s="1">
        <f t="shared" si="82"/>
        <v>6.1257422745431001E-17</v>
      </c>
      <c r="S356" s="1">
        <f t="shared" si="83"/>
        <v>1</v>
      </c>
      <c r="T356" s="2"/>
      <c r="U356" s="3"/>
      <c r="V356" s="3"/>
      <c r="W356" s="3"/>
      <c r="X356" s="3"/>
      <c r="Y356" s="3"/>
      <c r="Z356" s="3"/>
      <c r="AA356" s="3"/>
      <c r="AB356" s="3"/>
      <c r="AC356" s="3"/>
      <c r="AD356" s="3"/>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row>
    <row r="357" spans="1:59" s="28" customFormat="1" x14ac:dyDescent="0.2">
      <c r="A357" s="10"/>
      <c r="B357" s="10"/>
      <c r="C357" s="10"/>
      <c r="D357" s="10"/>
      <c r="E357" s="10"/>
      <c r="F357" s="10"/>
      <c r="G357" s="10"/>
      <c r="H357" s="10"/>
      <c r="I357" s="10"/>
      <c r="J357" s="10"/>
      <c r="K357" s="10"/>
      <c r="L357" s="10"/>
      <c r="M357" s="2"/>
      <c r="N357" s="1">
        <v>352</v>
      </c>
      <c r="O357" s="1" t="str">
        <f t="shared" si="84"/>
        <v>NA</v>
      </c>
      <c r="P357" s="1" t="e">
        <f t="shared" si="80"/>
        <v>#VALUE!</v>
      </c>
      <c r="Q357" s="1" t="e">
        <f t="shared" si="81"/>
        <v>#VALUE!</v>
      </c>
      <c r="R357" s="1">
        <f t="shared" si="82"/>
        <v>0.57735026918962573</v>
      </c>
      <c r="S357" s="1">
        <f t="shared" si="83"/>
        <v>0</v>
      </c>
      <c r="T357" s="2"/>
      <c r="U357" s="3"/>
      <c r="V357" s="3"/>
      <c r="W357" s="3"/>
      <c r="X357" s="3"/>
      <c r="Y357" s="3"/>
      <c r="Z357" s="3"/>
      <c r="AA357" s="3"/>
      <c r="AB357" s="3"/>
      <c r="AC357" s="3"/>
      <c r="AD357" s="3"/>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row>
    <row r="358" spans="1:59" s="28" customFormat="1" x14ac:dyDescent="0.2">
      <c r="A358" s="10"/>
      <c r="B358" s="10"/>
      <c r="C358" s="10"/>
      <c r="D358" s="10"/>
      <c r="E358" s="10"/>
      <c r="F358" s="10"/>
      <c r="G358" s="10"/>
      <c r="H358" s="10"/>
      <c r="I358" s="10"/>
      <c r="J358" s="10"/>
      <c r="K358" s="10"/>
      <c r="L358" s="10"/>
      <c r="M358" s="2"/>
      <c r="N358" s="1">
        <v>353</v>
      </c>
      <c r="O358" s="1" t="str">
        <f t="shared" si="84"/>
        <v>NA</v>
      </c>
      <c r="P358" s="1" t="e">
        <f t="shared" si="80"/>
        <v>#VALUE!</v>
      </c>
      <c r="Q358" s="1" t="e">
        <f t="shared" si="81"/>
        <v>#VALUE!</v>
      </c>
      <c r="R358" s="1">
        <f t="shared" si="82"/>
        <v>0.28867513459481303</v>
      </c>
      <c r="S358" s="1">
        <f t="shared" si="83"/>
        <v>-0.5</v>
      </c>
      <c r="T358" s="2"/>
      <c r="U358" s="3"/>
      <c r="V358" s="3"/>
      <c r="W358" s="3"/>
      <c r="X358" s="3"/>
      <c r="Y358" s="3"/>
      <c r="Z358" s="3"/>
      <c r="AA358" s="3"/>
      <c r="AB358" s="3"/>
      <c r="AC358" s="3"/>
      <c r="AD358" s="3"/>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row>
    <row r="359" spans="1:59" s="28" customFormat="1" x14ac:dyDescent="0.2">
      <c r="A359" s="10"/>
      <c r="B359" s="10"/>
      <c r="C359" s="10"/>
      <c r="D359" s="10"/>
      <c r="E359" s="10"/>
      <c r="F359" s="10"/>
      <c r="G359" s="10"/>
      <c r="H359" s="10"/>
      <c r="I359" s="10"/>
      <c r="J359" s="10"/>
      <c r="K359" s="10"/>
      <c r="L359" s="10"/>
      <c r="M359" s="2"/>
      <c r="N359" s="1">
        <v>354</v>
      </c>
      <c r="O359" s="1" t="str">
        <f t="shared" si="84"/>
        <v>NA</v>
      </c>
      <c r="P359" s="1" t="e">
        <f t="shared" si="80"/>
        <v>#VALUE!</v>
      </c>
      <c r="Q359" s="1" t="e">
        <f t="shared" si="81"/>
        <v>#VALUE!</v>
      </c>
      <c r="R359" s="1">
        <f t="shared" si="82"/>
        <v>-0.86602540378443849</v>
      </c>
      <c r="S359" s="1">
        <f t="shared" si="83"/>
        <v>-0.50000000000000033</v>
      </c>
      <c r="T359" s="2"/>
      <c r="U359" s="3"/>
      <c r="V359" s="3"/>
      <c r="W359" s="3"/>
      <c r="X359" s="3"/>
      <c r="Y359" s="3"/>
      <c r="Z359" s="3"/>
      <c r="AA359" s="3"/>
      <c r="AB359" s="3"/>
      <c r="AC359" s="3"/>
      <c r="AD359" s="3"/>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row>
    <row r="360" spans="1:59" s="28" customFormat="1" x14ac:dyDescent="0.2">
      <c r="A360" s="10"/>
      <c r="B360" s="10"/>
      <c r="C360" s="10"/>
      <c r="D360" s="10"/>
      <c r="E360" s="10"/>
      <c r="F360" s="10"/>
      <c r="G360" s="10"/>
      <c r="H360" s="10"/>
      <c r="I360" s="10"/>
      <c r="J360" s="10"/>
      <c r="K360" s="10"/>
      <c r="L360" s="10"/>
      <c r="M360" s="2"/>
      <c r="N360" s="1">
        <v>355</v>
      </c>
      <c r="O360" s="1" t="str">
        <f t="shared" si="84"/>
        <v>NA</v>
      </c>
      <c r="P360" s="1" t="e">
        <f t="shared" si="80"/>
        <v>#VALUE!</v>
      </c>
      <c r="Q360" s="1" t="e">
        <f t="shared" si="81"/>
        <v>#VALUE!</v>
      </c>
      <c r="R360" s="1">
        <f t="shared" si="82"/>
        <v>-0.28867513459481281</v>
      </c>
      <c r="S360" s="1">
        <f t="shared" si="83"/>
        <v>0.49999999999999983</v>
      </c>
      <c r="T360" s="2"/>
      <c r="U360" s="3"/>
      <c r="V360" s="3"/>
      <c r="W360" s="3"/>
      <c r="X360" s="3"/>
      <c r="Y360" s="3"/>
      <c r="Z360" s="3"/>
      <c r="AA360" s="3"/>
      <c r="AB360" s="3"/>
      <c r="AC360" s="3"/>
      <c r="AD360" s="3"/>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row>
    <row r="361" spans="1:59" s="28" customFormat="1" x14ac:dyDescent="0.2">
      <c r="A361" s="10"/>
      <c r="B361" s="10"/>
      <c r="C361" s="10"/>
      <c r="D361" s="10"/>
      <c r="E361" s="10"/>
      <c r="F361" s="10"/>
      <c r="G361" s="10"/>
      <c r="H361" s="10"/>
      <c r="I361" s="10"/>
      <c r="J361" s="10"/>
      <c r="K361" s="10"/>
      <c r="L361" s="10"/>
      <c r="M361" s="2"/>
      <c r="N361" s="1">
        <v>356</v>
      </c>
      <c r="O361" s="1" t="str">
        <f t="shared" si="84"/>
        <v>NA</v>
      </c>
      <c r="P361" s="1" t="e">
        <f t="shared" si="80"/>
        <v>#VALUE!</v>
      </c>
      <c r="Q361" s="1" t="e">
        <f t="shared" si="81"/>
        <v>#VALUE!</v>
      </c>
      <c r="R361" s="1">
        <f t="shared" si="82"/>
        <v>0.28867513459481292</v>
      </c>
      <c r="S361" s="1">
        <f t="shared" si="83"/>
        <v>0.50000000000000011</v>
      </c>
      <c r="T361" s="2"/>
      <c r="U361" s="3"/>
      <c r="V361" s="3"/>
      <c r="W361" s="3"/>
      <c r="X361" s="3"/>
      <c r="Y361" s="3"/>
      <c r="Z361" s="3"/>
      <c r="AA361" s="3"/>
      <c r="AB361" s="3"/>
      <c r="AC361" s="3"/>
      <c r="AD361" s="3"/>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row>
    <row r="362" spans="1:59" s="28" customFormat="1" x14ac:dyDescent="0.2">
      <c r="A362" s="10"/>
      <c r="B362" s="10"/>
      <c r="C362" s="10"/>
      <c r="D362" s="10"/>
      <c r="E362" s="10"/>
      <c r="F362" s="10"/>
      <c r="G362" s="10"/>
      <c r="H362" s="10"/>
      <c r="I362" s="10"/>
      <c r="J362" s="10"/>
      <c r="K362" s="10"/>
      <c r="L362" s="10"/>
      <c r="M362" s="2"/>
      <c r="N362" s="1">
        <v>357</v>
      </c>
      <c r="O362" s="1" t="str">
        <f t="shared" si="84"/>
        <v>NA</v>
      </c>
      <c r="P362" s="1" t="e">
        <f t="shared" si="80"/>
        <v>#VALUE!</v>
      </c>
      <c r="Q362" s="1" t="e">
        <f t="shared" si="81"/>
        <v>#VALUE!</v>
      </c>
      <c r="R362" s="1">
        <f t="shared" si="82"/>
        <v>0.86602540378443871</v>
      </c>
      <c r="S362" s="1">
        <f t="shared" si="83"/>
        <v>-0.49999999999999983</v>
      </c>
      <c r="T362" s="2"/>
      <c r="U362" s="3"/>
      <c r="V362" s="3"/>
      <c r="W362" s="3"/>
      <c r="X362" s="3"/>
      <c r="Y362" s="3"/>
      <c r="Z362" s="3"/>
      <c r="AA362" s="3"/>
      <c r="AB362" s="3"/>
      <c r="AC362" s="3"/>
      <c r="AD362" s="3"/>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row>
    <row r="363" spans="1:59" s="28" customFormat="1" x14ac:dyDescent="0.2">
      <c r="A363" s="10"/>
      <c r="B363" s="10"/>
      <c r="C363" s="10"/>
      <c r="D363" s="10"/>
      <c r="E363" s="10"/>
      <c r="F363" s="10"/>
      <c r="G363" s="10"/>
      <c r="H363" s="10"/>
      <c r="I363" s="10"/>
      <c r="J363" s="10"/>
      <c r="K363" s="10"/>
      <c r="L363" s="10"/>
      <c r="M363" s="2"/>
      <c r="N363" s="1">
        <v>358</v>
      </c>
      <c r="O363" s="1" t="str">
        <f t="shared" si="84"/>
        <v>NA</v>
      </c>
      <c r="P363" s="1" t="e">
        <f t="shared" si="80"/>
        <v>#VALUE!</v>
      </c>
      <c r="Q363" s="1" t="e">
        <f t="shared" si="81"/>
        <v>#VALUE!</v>
      </c>
      <c r="R363" s="1">
        <f t="shared" si="82"/>
        <v>-0.2886751345948127</v>
      </c>
      <c r="S363" s="1">
        <f t="shared" si="83"/>
        <v>-0.50000000000000022</v>
      </c>
      <c r="T363" s="2"/>
      <c r="U363" s="3"/>
      <c r="V363" s="3"/>
      <c r="W363" s="3"/>
      <c r="X363" s="3"/>
      <c r="Y363" s="3"/>
      <c r="Z363" s="3"/>
      <c r="AA363" s="3"/>
      <c r="AB363" s="3"/>
      <c r="AC363" s="3"/>
      <c r="AD363" s="3"/>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row>
    <row r="364" spans="1:59" s="28" customFormat="1" x14ac:dyDescent="0.2">
      <c r="A364" s="10"/>
      <c r="B364" s="10"/>
      <c r="C364" s="10"/>
      <c r="D364" s="10"/>
      <c r="E364" s="10"/>
      <c r="F364" s="10"/>
      <c r="G364" s="10"/>
      <c r="H364" s="10"/>
      <c r="I364" s="10"/>
      <c r="J364" s="10"/>
      <c r="K364" s="10"/>
      <c r="L364" s="10"/>
      <c r="M364" s="2"/>
      <c r="N364" s="1">
        <v>359</v>
      </c>
      <c r="O364" s="1" t="str">
        <f t="shared" si="84"/>
        <v>NA</v>
      </c>
      <c r="P364" s="1" t="e">
        <f t="shared" si="80"/>
        <v>#VALUE!</v>
      </c>
      <c r="Q364" s="1" t="e">
        <f t="shared" si="81"/>
        <v>#VALUE!</v>
      </c>
      <c r="R364" s="1">
        <f t="shared" si="82"/>
        <v>-0.57735026918962573</v>
      </c>
      <c r="S364" s="1">
        <f t="shared" si="83"/>
        <v>0</v>
      </c>
      <c r="T364" s="2"/>
      <c r="U364" s="3"/>
      <c r="V364" s="3"/>
      <c r="W364" s="3"/>
      <c r="X364" s="3"/>
      <c r="Y364" s="3"/>
      <c r="Z364" s="3"/>
      <c r="AA364" s="3"/>
      <c r="AB364" s="3"/>
      <c r="AC364" s="3"/>
      <c r="AD364" s="3"/>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row>
    <row r="365" spans="1:59" s="28" customFormat="1" x14ac:dyDescent="0.2">
      <c r="A365" s="10"/>
      <c r="B365" s="10"/>
      <c r="C365" s="10"/>
      <c r="D365" s="10"/>
      <c r="E365" s="10"/>
      <c r="F365" s="10"/>
      <c r="G365" s="10"/>
      <c r="H365" s="10"/>
      <c r="I365" s="10"/>
      <c r="J365" s="10"/>
      <c r="K365" s="10"/>
      <c r="L365" s="10"/>
      <c r="M365" s="2"/>
      <c r="N365" s="1">
        <v>360</v>
      </c>
      <c r="O365" s="1" t="str">
        <f t="shared" si="84"/>
        <v>NA</v>
      </c>
      <c r="P365" s="1" t="e">
        <f t="shared" si="80"/>
        <v>#VALUE!</v>
      </c>
      <c r="Q365" s="1" t="e">
        <f t="shared" si="81"/>
        <v>#VALUE!</v>
      </c>
      <c r="R365" s="1">
        <f t="shared" si="82"/>
        <v>6.1257422745431001E-17</v>
      </c>
      <c r="S365" s="1">
        <f t="shared" si="83"/>
        <v>1</v>
      </c>
      <c r="T365" s="2"/>
      <c r="U365" s="3"/>
      <c r="V365" s="3"/>
      <c r="W365" s="3"/>
      <c r="X365" s="3"/>
      <c r="Y365" s="3"/>
      <c r="Z365" s="3"/>
      <c r="AA365" s="3"/>
      <c r="AB365" s="3"/>
      <c r="AC365" s="3"/>
      <c r="AD365" s="3"/>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row>
    <row r="366" spans="1:59" s="28" customFormat="1" x14ac:dyDescent="0.2">
      <c r="A366" s="10"/>
      <c r="B366" s="10"/>
      <c r="C366" s="10"/>
      <c r="D366" s="10"/>
      <c r="E366" s="10"/>
      <c r="F366" s="10"/>
      <c r="G366" s="10"/>
      <c r="H366" s="10"/>
      <c r="I366" s="10"/>
      <c r="J366" s="10"/>
      <c r="K366" s="10"/>
      <c r="L366" s="10"/>
      <c r="M366" s="2"/>
      <c r="N366" s="1">
        <v>361</v>
      </c>
      <c r="O366" s="1" t="str">
        <f t="shared" si="84"/>
        <v>NA</v>
      </c>
      <c r="P366" s="1" t="e">
        <f t="shared" si="80"/>
        <v>#VALUE!</v>
      </c>
      <c r="Q366" s="1" t="e">
        <f t="shared" si="81"/>
        <v>#VALUE!</v>
      </c>
      <c r="R366" s="1">
        <f t="shared" si="82"/>
        <v>0.57735026918962573</v>
      </c>
      <c r="S366" s="1">
        <f t="shared" si="83"/>
        <v>0</v>
      </c>
      <c r="T366" s="2"/>
      <c r="U366" s="3"/>
      <c r="V366" s="3"/>
      <c r="W366" s="3"/>
      <c r="X366" s="3"/>
      <c r="Y366" s="3"/>
      <c r="Z366" s="3"/>
      <c r="AA366" s="3"/>
      <c r="AB366" s="3"/>
      <c r="AC366" s="3"/>
      <c r="AD366" s="3"/>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row>
    <row r="367" spans="1:59" s="28" customFormat="1" x14ac:dyDescent="0.2">
      <c r="A367" s="10"/>
      <c r="B367" s="10"/>
      <c r="C367" s="10"/>
      <c r="D367" s="10"/>
      <c r="E367" s="10"/>
      <c r="F367" s="10"/>
      <c r="G367" s="10"/>
      <c r="H367" s="10"/>
      <c r="I367" s="10"/>
      <c r="J367" s="10"/>
      <c r="K367" s="10"/>
      <c r="L367" s="10"/>
      <c r="M367" s="2"/>
      <c r="N367" s="1">
        <v>362</v>
      </c>
      <c r="O367" s="1" t="str">
        <f t="shared" si="84"/>
        <v>NA</v>
      </c>
      <c r="P367" s="1" t="e">
        <f t="shared" si="80"/>
        <v>#VALUE!</v>
      </c>
      <c r="Q367" s="1" t="e">
        <f t="shared" si="81"/>
        <v>#VALUE!</v>
      </c>
      <c r="R367" s="1">
        <f t="shared" si="82"/>
        <v>0.28867513459481303</v>
      </c>
      <c r="S367" s="1">
        <f t="shared" si="83"/>
        <v>-0.5</v>
      </c>
      <c r="T367" s="2"/>
      <c r="U367" s="3"/>
      <c r="V367" s="3"/>
      <c r="W367" s="3"/>
      <c r="X367" s="3"/>
      <c r="Y367" s="3"/>
      <c r="Z367" s="3"/>
      <c r="AA367" s="3"/>
      <c r="AB367" s="3"/>
      <c r="AC367" s="3"/>
      <c r="AD367" s="3"/>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row>
    <row r="368" spans="1:59" s="28" customFormat="1" x14ac:dyDescent="0.2">
      <c r="A368" s="10"/>
      <c r="B368" s="10"/>
      <c r="C368" s="10"/>
      <c r="D368" s="10"/>
      <c r="E368" s="10"/>
      <c r="F368" s="10"/>
      <c r="G368" s="10"/>
      <c r="H368" s="10"/>
      <c r="I368" s="10"/>
      <c r="J368" s="10"/>
      <c r="K368" s="10"/>
      <c r="L368" s="10"/>
      <c r="M368" s="2"/>
      <c r="N368" s="1">
        <v>363</v>
      </c>
      <c r="O368" s="1" t="str">
        <f t="shared" si="84"/>
        <v>NA</v>
      </c>
      <c r="P368" s="1" t="e">
        <f t="shared" si="80"/>
        <v>#VALUE!</v>
      </c>
      <c r="Q368" s="1" t="e">
        <f t="shared" si="81"/>
        <v>#VALUE!</v>
      </c>
      <c r="R368" s="1">
        <f t="shared" si="82"/>
        <v>-0.86602540378443849</v>
      </c>
      <c r="S368" s="1">
        <f t="shared" si="83"/>
        <v>-0.50000000000000033</v>
      </c>
      <c r="T368" s="2"/>
      <c r="U368" s="3"/>
      <c r="V368" s="3"/>
      <c r="W368" s="3"/>
      <c r="X368" s="3"/>
      <c r="Y368" s="3"/>
      <c r="Z368" s="3"/>
      <c r="AA368" s="3"/>
      <c r="AB368" s="3"/>
      <c r="AC368" s="3"/>
      <c r="AD368" s="3"/>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spans="1:59" s="28" customFormat="1" x14ac:dyDescent="0.2">
      <c r="A369" s="10"/>
      <c r="B369" s="10"/>
      <c r="C369" s="10"/>
      <c r="D369" s="10"/>
      <c r="E369" s="10"/>
      <c r="F369" s="10"/>
      <c r="G369" s="10"/>
      <c r="H369" s="10"/>
      <c r="I369" s="10"/>
      <c r="J369" s="10"/>
      <c r="K369" s="10"/>
      <c r="L369" s="10"/>
      <c r="M369" s="2"/>
      <c r="N369" s="1">
        <v>364</v>
      </c>
      <c r="O369" s="1" t="str">
        <f t="shared" si="84"/>
        <v>NA</v>
      </c>
      <c r="P369" s="1" t="e">
        <f t="shared" si="80"/>
        <v>#VALUE!</v>
      </c>
      <c r="Q369" s="1" t="e">
        <f t="shared" si="81"/>
        <v>#VALUE!</v>
      </c>
      <c r="R369" s="1">
        <f t="shared" si="82"/>
        <v>-0.28867513459481281</v>
      </c>
      <c r="S369" s="1">
        <f t="shared" si="83"/>
        <v>0.49999999999999983</v>
      </c>
      <c r="T369" s="2"/>
      <c r="U369" s="3"/>
      <c r="V369" s="3"/>
      <c r="W369" s="3"/>
      <c r="X369" s="3"/>
      <c r="Y369" s="3"/>
      <c r="Z369" s="3"/>
      <c r="AA369" s="3"/>
      <c r="AB369" s="3"/>
      <c r="AC369" s="3"/>
      <c r="AD369" s="3"/>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row>
    <row r="370" spans="1:59" s="28" customFormat="1" x14ac:dyDescent="0.2">
      <c r="A370" s="10"/>
      <c r="B370" s="10"/>
      <c r="C370" s="10"/>
      <c r="D370" s="10"/>
      <c r="E370" s="10"/>
      <c r="F370" s="10"/>
      <c r="G370" s="10"/>
      <c r="H370" s="10"/>
      <c r="I370" s="10"/>
      <c r="J370" s="10"/>
      <c r="K370" s="10"/>
      <c r="L370" s="10"/>
      <c r="M370" s="2"/>
      <c r="N370" s="1">
        <v>365</v>
      </c>
      <c r="O370" s="1" t="str">
        <f t="shared" si="84"/>
        <v>NA</v>
      </c>
      <c r="P370" s="1" t="e">
        <f t="shared" si="80"/>
        <v>#VALUE!</v>
      </c>
      <c r="Q370" s="1" t="e">
        <f t="shared" si="81"/>
        <v>#VALUE!</v>
      </c>
      <c r="R370" s="1">
        <f t="shared" si="82"/>
        <v>0.28867513459481292</v>
      </c>
      <c r="S370" s="1">
        <f t="shared" si="83"/>
        <v>0.50000000000000011</v>
      </c>
      <c r="T370" s="2"/>
      <c r="U370" s="3"/>
      <c r="V370" s="3"/>
      <c r="W370" s="3"/>
      <c r="X370" s="3"/>
      <c r="Y370" s="3"/>
      <c r="Z370" s="3"/>
      <c r="AA370" s="3"/>
      <c r="AB370" s="3"/>
      <c r="AC370" s="3"/>
      <c r="AD370" s="3"/>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row>
    <row r="371" spans="1:59" s="28" customFormat="1" x14ac:dyDescent="0.2">
      <c r="A371" s="10"/>
      <c r="B371" s="10"/>
      <c r="C371" s="10"/>
      <c r="D371" s="10"/>
      <c r="E371" s="10"/>
      <c r="F371" s="10"/>
      <c r="G371" s="10"/>
      <c r="H371" s="10"/>
      <c r="I371" s="10"/>
      <c r="J371" s="10"/>
      <c r="K371" s="10"/>
      <c r="L371" s="10"/>
      <c r="M371" s="2"/>
      <c r="N371" s="1">
        <v>366</v>
      </c>
      <c r="O371" s="1" t="str">
        <f t="shared" si="84"/>
        <v>NA</v>
      </c>
      <c r="P371" s="1" t="e">
        <f t="shared" si="80"/>
        <v>#VALUE!</v>
      </c>
      <c r="Q371" s="1" t="e">
        <f t="shared" si="81"/>
        <v>#VALUE!</v>
      </c>
      <c r="R371" s="1">
        <f t="shared" si="82"/>
        <v>0.86602540378443871</v>
      </c>
      <c r="S371" s="1">
        <f t="shared" si="83"/>
        <v>-0.49999999999999983</v>
      </c>
      <c r="T371" s="2"/>
      <c r="U371" s="3"/>
      <c r="V371" s="3"/>
      <c r="W371" s="3"/>
      <c r="X371" s="3"/>
      <c r="Y371" s="3"/>
      <c r="Z371" s="3"/>
      <c r="AA371" s="3"/>
      <c r="AB371" s="3"/>
      <c r="AC371" s="3"/>
      <c r="AD371" s="3"/>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row>
    <row r="372" spans="1:59" s="28" customFormat="1" x14ac:dyDescent="0.2">
      <c r="A372" s="10"/>
      <c r="B372" s="10"/>
      <c r="C372" s="10"/>
      <c r="D372" s="10"/>
      <c r="E372" s="10"/>
      <c r="F372" s="10"/>
      <c r="G372" s="10"/>
      <c r="H372" s="10"/>
      <c r="I372" s="10"/>
      <c r="J372" s="10"/>
      <c r="K372" s="10"/>
      <c r="L372" s="10"/>
      <c r="M372" s="2"/>
      <c r="N372" s="1">
        <v>367</v>
      </c>
      <c r="O372" s="1" t="str">
        <f t="shared" si="84"/>
        <v>NA</v>
      </c>
      <c r="P372" s="1" t="e">
        <f t="shared" si="80"/>
        <v>#VALUE!</v>
      </c>
      <c r="Q372" s="1" t="e">
        <f t="shared" si="81"/>
        <v>#VALUE!</v>
      </c>
      <c r="R372" s="1">
        <f t="shared" si="82"/>
        <v>-0.2886751345948127</v>
      </c>
      <c r="S372" s="1">
        <f t="shared" si="83"/>
        <v>-0.50000000000000022</v>
      </c>
      <c r="T372" s="2"/>
      <c r="U372" s="3"/>
      <c r="V372" s="3"/>
      <c r="W372" s="3"/>
      <c r="X372" s="3"/>
      <c r="Y372" s="3"/>
      <c r="Z372" s="3"/>
      <c r="AA372" s="3"/>
      <c r="AB372" s="3"/>
      <c r="AC372" s="3"/>
      <c r="AD372" s="3"/>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row>
    <row r="373" spans="1:59" s="28" customFormat="1" x14ac:dyDescent="0.2">
      <c r="A373" s="10"/>
      <c r="B373" s="10"/>
      <c r="C373" s="10"/>
      <c r="D373" s="10"/>
      <c r="E373" s="10"/>
      <c r="F373" s="10"/>
      <c r="G373" s="10"/>
      <c r="H373" s="10"/>
      <c r="I373" s="10"/>
      <c r="J373" s="10"/>
      <c r="K373" s="10"/>
      <c r="L373" s="10"/>
      <c r="M373" s="2"/>
      <c r="N373" s="1">
        <v>368</v>
      </c>
      <c r="O373" s="1" t="str">
        <f t="shared" si="84"/>
        <v>NA</v>
      </c>
      <c r="P373" s="1" t="e">
        <f t="shared" si="80"/>
        <v>#VALUE!</v>
      </c>
      <c r="Q373" s="1" t="e">
        <f t="shared" si="81"/>
        <v>#VALUE!</v>
      </c>
      <c r="R373" s="1">
        <f t="shared" si="82"/>
        <v>-0.57735026918962573</v>
      </c>
      <c r="S373" s="1">
        <f t="shared" si="83"/>
        <v>0</v>
      </c>
      <c r="T373" s="2"/>
      <c r="U373" s="3"/>
      <c r="V373" s="3"/>
      <c r="W373" s="3"/>
      <c r="X373" s="3"/>
      <c r="Y373" s="3"/>
      <c r="Z373" s="3"/>
      <c r="AA373" s="3"/>
      <c r="AB373" s="3"/>
      <c r="AC373" s="3"/>
      <c r="AD373" s="3"/>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row>
    <row r="374" spans="1:59" s="28" customFormat="1" x14ac:dyDescent="0.2">
      <c r="A374" s="10"/>
      <c r="B374" s="10"/>
      <c r="C374" s="10"/>
      <c r="D374" s="10"/>
      <c r="E374" s="10"/>
      <c r="F374" s="10"/>
      <c r="G374" s="10"/>
      <c r="H374" s="10"/>
      <c r="I374" s="10"/>
      <c r="J374" s="10"/>
      <c r="K374" s="10"/>
      <c r="L374" s="10"/>
      <c r="M374" s="2"/>
      <c r="N374" s="1">
        <v>369</v>
      </c>
      <c r="O374" s="1" t="str">
        <f t="shared" si="84"/>
        <v>NA</v>
      </c>
      <c r="P374" s="1" t="e">
        <f t="shared" si="80"/>
        <v>#VALUE!</v>
      </c>
      <c r="Q374" s="1" t="e">
        <f t="shared" si="81"/>
        <v>#VALUE!</v>
      </c>
      <c r="R374" s="1">
        <f t="shared" si="82"/>
        <v>6.1257422745431001E-17</v>
      </c>
      <c r="S374" s="1">
        <f t="shared" si="83"/>
        <v>1</v>
      </c>
      <c r="T374" s="2"/>
      <c r="U374" s="3"/>
      <c r="V374" s="3"/>
      <c r="W374" s="3"/>
      <c r="X374" s="3"/>
      <c r="Y374" s="3"/>
      <c r="Z374" s="3"/>
      <c r="AA374" s="3"/>
      <c r="AB374" s="3"/>
      <c r="AC374" s="3"/>
      <c r="AD374" s="3"/>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row>
    <row r="375" spans="1:59" s="28" customFormat="1" x14ac:dyDescent="0.2">
      <c r="A375" s="10"/>
      <c r="B375" s="10"/>
      <c r="C375" s="10"/>
      <c r="D375" s="10"/>
      <c r="E375" s="10"/>
      <c r="F375" s="10"/>
      <c r="G375" s="10"/>
      <c r="H375" s="10"/>
      <c r="I375" s="10"/>
      <c r="J375" s="10"/>
      <c r="K375" s="10"/>
      <c r="L375" s="10"/>
      <c r="M375" s="2"/>
      <c r="N375" s="1">
        <v>370</v>
      </c>
      <c r="O375" s="1" t="str">
        <f t="shared" si="84"/>
        <v>NA</v>
      </c>
      <c r="P375" s="1" t="e">
        <f t="shared" si="80"/>
        <v>#VALUE!</v>
      </c>
      <c r="Q375" s="1" t="e">
        <f t="shared" si="81"/>
        <v>#VALUE!</v>
      </c>
      <c r="R375" s="1">
        <f t="shared" si="82"/>
        <v>0.57735026918962573</v>
      </c>
      <c r="S375" s="1">
        <f t="shared" si="83"/>
        <v>0</v>
      </c>
      <c r="T375" s="2"/>
      <c r="U375" s="3"/>
      <c r="V375" s="3"/>
      <c r="W375" s="3"/>
      <c r="X375" s="3"/>
      <c r="Y375" s="3"/>
      <c r="Z375" s="3"/>
      <c r="AA375" s="3"/>
      <c r="AB375" s="3"/>
      <c r="AC375" s="3"/>
      <c r="AD375" s="3"/>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row>
    <row r="376" spans="1:59" s="28" customFormat="1" x14ac:dyDescent="0.2">
      <c r="A376" s="10"/>
      <c r="B376" s="10"/>
      <c r="C376" s="10"/>
      <c r="D376" s="10"/>
      <c r="E376" s="10"/>
      <c r="F376" s="10"/>
      <c r="G376" s="10"/>
      <c r="H376" s="10"/>
      <c r="I376" s="10"/>
      <c r="J376" s="10"/>
      <c r="K376" s="10"/>
      <c r="L376" s="10"/>
      <c r="M376" s="2"/>
      <c r="N376" s="1">
        <v>371</v>
      </c>
      <c r="O376" s="1" t="str">
        <f t="shared" si="84"/>
        <v>NA</v>
      </c>
      <c r="P376" s="1" t="e">
        <f t="shared" si="80"/>
        <v>#VALUE!</v>
      </c>
      <c r="Q376" s="1" t="e">
        <f t="shared" si="81"/>
        <v>#VALUE!</v>
      </c>
      <c r="R376" s="1">
        <f t="shared" si="82"/>
        <v>0.28867513459481303</v>
      </c>
      <c r="S376" s="1">
        <f t="shared" si="83"/>
        <v>-0.5</v>
      </c>
      <c r="T376" s="2"/>
      <c r="U376" s="3"/>
      <c r="V376" s="3"/>
      <c r="W376" s="3"/>
      <c r="X376" s="3"/>
      <c r="Y376" s="3"/>
      <c r="Z376" s="3"/>
      <c r="AA376" s="3"/>
      <c r="AB376" s="3"/>
      <c r="AC376" s="3"/>
      <c r="AD376" s="3"/>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row>
    <row r="377" spans="1:59" s="28" customFormat="1" x14ac:dyDescent="0.2">
      <c r="A377" s="10"/>
      <c r="B377" s="10"/>
      <c r="C377" s="10"/>
      <c r="D377" s="10"/>
      <c r="E377" s="10"/>
      <c r="F377" s="10"/>
      <c r="G377" s="10"/>
      <c r="H377" s="10"/>
      <c r="I377" s="10"/>
      <c r="J377" s="10"/>
      <c r="K377" s="10"/>
      <c r="L377" s="10"/>
      <c r="M377" s="2"/>
      <c r="N377" s="1">
        <v>372</v>
      </c>
      <c r="O377" s="1" t="str">
        <f t="shared" si="84"/>
        <v>NA</v>
      </c>
      <c r="P377" s="1" t="e">
        <f t="shared" si="80"/>
        <v>#VALUE!</v>
      </c>
      <c r="Q377" s="1" t="e">
        <f t="shared" si="81"/>
        <v>#VALUE!</v>
      </c>
      <c r="R377" s="1">
        <f t="shared" si="82"/>
        <v>-0.86602540378443849</v>
      </c>
      <c r="S377" s="1">
        <f t="shared" si="83"/>
        <v>-0.50000000000000033</v>
      </c>
      <c r="T377" s="2"/>
      <c r="U377" s="3"/>
      <c r="V377" s="3"/>
      <c r="W377" s="3"/>
      <c r="X377" s="3"/>
      <c r="Y377" s="3"/>
      <c r="Z377" s="3"/>
      <c r="AA377" s="3"/>
      <c r="AB377" s="3"/>
      <c r="AC377" s="3"/>
      <c r="AD377" s="3"/>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row>
    <row r="378" spans="1:59" s="28" customFormat="1" x14ac:dyDescent="0.2">
      <c r="A378" s="10"/>
      <c r="B378" s="10"/>
      <c r="C378" s="10"/>
      <c r="D378" s="10"/>
      <c r="E378" s="10"/>
      <c r="F378" s="10"/>
      <c r="G378" s="10"/>
      <c r="H378" s="10"/>
      <c r="I378" s="10"/>
      <c r="J378" s="10"/>
      <c r="K378" s="10"/>
      <c r="L378" s="10"/>
      <c r="M378" s="2"/>
      <c r="N378" s="1">
        <v>373</v>
      </c>
      <c r="O378" s="1" t="str">
        <f t="shared" si="84"/>
        <v>NA</v>
      </c>
      <c r="P378" s="1" t="e">
        <f t="shared" si="80"/>
        <v>#VALUE!</v>
      </c>
      <c r="Q378" s="1" t="e">
        <f t="shared" si="81"/>
        <v>#VALUE!</v>
      </c>
      <c r="R378" s="1">
        <f t="shared" si="82"/>
        <v>-0.28867513459481281</v>
      </c>
      <c r="S378" s="1">
        <f t="shared" si="83"/>
        <v>0.49999999999999983</v>
      </c>
      <c r="T378" s="2"/>
      <c r="U378" s="3"/>
      <c r="V378" s="3"/>
      <c r="W378" s="3"/>
      <c r="X378" s="3"/>
      <c r="Y378" s="3"/>
      <c r="Z378" s="3"/>
      <c r="AA378" s="3"/>
      <c r="AB378" s="3"/>
      <c r="AC378" s="3"/>
      <c r="AD378" s="3"/>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row>
    <row r="379" spans="1:59" s="28" customFormat="1" x14ac:dyDescent="0.2">
      <c r="A379" s="10"/>
      <c r="B379" s="10"/>
      <c r="C379" s="10"/>
      <c r="D379" s="10"/>
      <c r="E379" s="10"/>
      <c r="F379" s="10"/>
      <c r="G379" s="10"/>
      <c r="H379" s="10"/>
      <c r="I379" s="10"/>
      <c r="J379" s="10"/>
      <c r="K379" s="10"/>
      <c r="L379" s="10"/>
      <c r="M379" s="2"/>
      <c r="N379" s="1">
        <v>374</v>
      </c>
      <c r="O379" s="1" t="str">
        <f t="shared" si="84"/>
        <v>NA</v>
      </c>
      <c r="P379" s="1" t="e">
        <f t="shared" si="80"/>
        <v>#VALUE!</v>
      </c>
      <c r="Q379" s="1" t="e">
        <f t="shared" si="81"/>
        <v>#VALUE!</v>
      </c>
      <c r="R379" s="1">
        <f t="shared" si="82"/>
        <v>0.28867513459481292</v>
      </c>
      <c r="S379" s="1">
        <f t="shared" si="83"/>
        <v>0.50000000000000011</v>
      </c>
      <c r="T379" s="2"/>
      <c r="U379" s="3"/>
      <c r="V379" s="3"/>
      <c r="W379" s="3"/>
      <c r="X379" s="3"/>
      <c r="Y379" s="3"/>
      <c r="Z379" s="3"/>
      <c r="AA379" s="3"/>
      <c r="AB379" s="3"/>
      <c r="AC379" s="3"/>
      <c r="AD379" s="3"/>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row>
    <row r="380" spans="1:59" s="28" customFormat="1" x14ac:dyDescent="0.2">
      <c r="A380" s="10"/>
      <c r="B380" s="10"/>
      <c r="C380" s="10"/>
      <c r="D380" s="10"/>
      <c r="E380" s="10"/>
      <c r="F380" s="10"/>
      <c r="G380" s="10"/>
      <c r="H380" s="10"/>
      <c r="I380" s="10"/>
      <c r="J380" s="10"/>
      <c r="K380" s="10"/>
      <c r="L380" s="10"/>
      <c r="M380" s="2"/>
      <c r="N380" s="1">
        <v>375</v>
      </c>
      <c r="O380" s="1" t="str">
        <f t="shared" si="84"/>
        <v>NA</v>
      </c>
      <c r="P380" s="1" t="e">
        <f t="shared" si="80"/>
        <v>#VALUE!</v>
      </c>
      <c r="Q380" s="1" t="e">
        <f t="shared" si="81"/>
        <v>#VALUE!</v>
      </c>
      <c r="R380" s="1">
        <f t="shared" si="82"/>
        <v>0.86602540378443871</v>
      </c>
      <c r="S380" s="1">
        <f t="shared" si="83"/>
        <v>-0.49999999999999983</v>
      </c>
      <c r="T380" s="2"/>
      <c r="U380" s="3"/>
      <c r="V380" s="3"/>
      <c r="W380" s="3"/>
      <c r="X380" s="3"/>
      <c r="Y380" s="3"/>
      <c r="Z380" s="3"/>
      <c r="AA380" s="3"/>
      <c r="AB380" s="3"/>
      <c r="AC380" s="3"/>
      <c r="AD380" s="3"/>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row>
    <row r="381" spans="1:59" s="28" customFormat="1" x14ac:dyDescent="0.2">
      <c r="A381" s="10"/>
      <c r="B381" s="10"/>
      <c r="C381" s="10"/>
      <c r="D381" s="10"/>
      <c r="E381" s="10"/>
      <c r="F381" s="10"/>
      <c r="G381" s="10"/>
      <c r="H381" s="10"/>
      <c r="I381" s="10"/>
      <c r="J381" s="10"/>
      <c r="K381" s="10"/>
      <c r="L381" s="10"/>
      <c r="M381" s="2"/>
      <c r="N381" s="1">
        <v>376</v>
      </c>
      <c r="O381" s="1" t="str">
        <f t="shared" si="84"/>
        <v>NA</v>
      </c>
      <c r="P381" s="1" t="e">
        <f t="shared" si="80"/>
        <v>#VALUE!</v>
      </c>
      <c r="Q381" s="1" t="e">
        <f t="shared" si="81"/>
        <v>#VALUE!</v>
      </c>
      <c r="R381" s="1">
        <f t="shared" si="82"/>
        <v>-0.2886751345948127</v>
      </c>
      <c r="S381" s="1">
        <f t="shared" si="83"/>
        <v>-0.50000000000000022</v>
      </c>
      <c r="T381" s="2"/>
      <c r="U381" s="3"/>
      <c r="V381" s="3"/>
      <c r="W381" s="3"/>
      <c r="X381" s="3"/>
      <c r="Y381" s="3"/>
      <c r="Z381" s="3"/>
      <c r="AA381" s="3"/>
      <c r="AB381" s="3"/>
      <c r="AC381" s="3"/>
      <c r="AD381" s="3"/>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row>
    <row r="382" spans="1:59" s="28" customFormat="1" x14ac:dyDescent="0.2">
      <c r="A382" s="10"/>
      <c r="B382" s="10"/>
      <c r="C382" s="10"/>
      <c r="D382" s="10"/>
      <c r="E382" s="10"/>
      <c r="F382" s="10"/>
      <c r="G382" s="10"/>
      <c r="H382" s="10"/>
      <c r="I382" s="10"/>
      <c r="J382" s="10"/>
      <c r="K382" s="10"/>
      <c r="L382" s="10"/>
      <c r="M382" s="2"/>
      <c r="N382" s="1">
        <v>377</v>
      </c>
      <c r="O382" s="1" t="str">
        <f t="shared" si="84"/>
        <v>NA</v>
      </c>
      <c r="P382" s="1" t="e">
        <f t="shared" si="80"/>
        <v>#VALUE!</v>
      </c>
      <c r="Q382" s="1" t="e">
        <f t="shared" si="81"/>
        <v>#VALUE!</v>
      </c>
      <c r="R382" s="1">
        <f t="shared" si="82"/>
        <v>-0.57735026918962573</v>
      </c>
      <c r="S382" s="1">
        <f t="shared" si="83"/>
        <v>0</v>
      </c>
      <c r="T382" s="2"/>
      <c r="U382" s="3"/>
      <c r="V382" s="3"/>
      <c r="W382" s="3"/>
      <c r="X382" s="3"/>
      <c r="Y382" s="3"/>
      <c r="Z382" s="3"/>
      <c r="AA382" s="3"/>
      <c r="AB382" s="3"/>
      <c r="AC382" s="3"/>
      <c r="AD382" s="3"/>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row>
    <row r="383" spans="1:59" s="28" customFormat="1" x14ac:dyDescent="0.2">
      <c r="A383" s="10"/>
      <c r="B383" s="10"/>
      <c r="C383" s="10"/>
      <c r="D383" s="10"/>
      <c r="E383" s="10"/>
      <c r="F383" s="10"/>
      <c r="G383" s="10"/>
      <c r="H383" s="10"/>
      <c r="I383" s="10"/>
      <c r="J383" s="10"/>
      <c r="K383" s="10"/>
      <c r="L383" s="10"/>
      <c r="M383" s="2"/>
      <c r="N383" s="1">
        <v>378</v>
      </c>
      <c r="O383" s="1" t="str">
        <f t="shared" si="84"/>
        <v>NA</v>
      </c>
      <c r="P383" s="1" t="e">
        <f t="shared" si="80"/>
        <v>#VALUE!</v>
      </c>
      <c r="Q383" s="1" t="e">
        <f t="shared" si="81"/>
        <v>#VALUE!</v>
      </c>
      <c r="R383" s="1">
        <f t="shared" si="82"/>
        <v>6.1257422745431001E-17</v>
      </c>
      <c r="S383" s="1">
        <f t="shared" si="83"/>
        <v>1</v>
      </c>
      <c r="T383" s="2"/>
      <c r="U383" s="3"/>
      <c r="V383" s="3"/>
      <c r="W383" s="3"/>
      <c r="X383" s="3"/>
      <c r="Y383" s="3"/>
      <c r="Z383" s="3"/>
      <c r="AA383" s="3"/>
      <c r="AB383" s="3"/>
      <c r="AC383" s="3"/>
      <c r="AD383" s="3"/>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row>
    <row r="384" spans="1:59" s="28" customFormat="1" x14ac:dyDescent="0.2">
      <c r="A384" s="10"/>
      <c r="B384" s="10"/>
      <c r="C384" s="10"/>
      <c r="D384" s="10"/>
      <c r="E384" s="10"/>
      <c r="F384" s="10"/>
      <c r="G384" s="10"/>
      <c r="H384" s="10"/>
      <c r="I384" s="10"/>
      <c r="J384" s="10"/>
      <c r="K384" s="10"/>
      <c r="L384" s="10"/>
      <c r="M384" s="2"/>
      <c r="N384" s="1">
        <v>379</v>
      </c>
      <c r="O384" s="1" t="str">
        <f t="shared" si="84"/>
        <v>NA</v>
      </c>
      <c r="P384" s="1" t="e">
        <f t="shared" si="80"/>
        <v>#VALUE!</v>
      </c>
      <c r="Q384" s="1" t="e">
        <f t="shared" si="81"/>
        <v>#VALUE!</v>
      </c>
      <c r="R384" s="1">
        <f t="shared" si="82"/>
        <v>0.57735026918962573</v>
      </c>
      <c r="S384" s="1">
        <f t="shared" si="83"/>
        <v>0</v>
      </c>
      <c r="T384" s="2"/>
      <c r="U384" s="3"/>
      <c r="V384" s="3"/>
      <c r="W384" s="3"/>
      <c r="X384" s="3"/>
      <c r="Y384" s="3"/>
      <c r="Z384" s="3"/>
      <c r="AA384" s="3"/>
      <c r="AB384" s="3"/>
      <c r="AC384" s="3"/>
      <c r="AD384" s="3"/>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row>
    <row r="385" spans="1:59" s="28" customFormat="1" x14ac:dyDescent="0.2">
      <c r="A385" s="10"/>
      <c r="B385" s="10"/>
      <c r="C385" s="10"/>
      <c r="D385" s="10"/>
      <c r="E385" s="10"/>
      <c r="F385" s="10"/>
      <c r="G385" s="10"/>
      <c r="H385" s="10"/>
      <c r="I385" s="10"/>
      <c r="J385" s="10"/>
      <c r="K385" s="10"/>
      <c r="L385" s="10"/>
      <c r="M385" s="2"/>
      <c r="N385" s="1">
        <v>380</v>
      </c>
      <c r="O385" s="1" t="str">
        <f t="shared" si="84"/>
        <v>NA</v>
      </c>
      <c r="P385" s="1" t="e">
        <f t="shared" si="80"/>
        <v>#VALUE!</v>
      </c>
      <c r="Q385" s="1" t="e">
        <f t="shared" si="81"/>
        <v>#VALUE!</v>
      </c>
      <c r="R385" s="1">
        <f t="shared" si="82"/>
        <v>0.28867513459481303</v>
      </c>
      <c r="S385" s="1">
        <f t="shared" si="83"/>
        <v>-0.5</v>
      </c>
      <c r="T385" s="2"/>
      <c r="U385" s="3"/>
      <c r="V385" s="3"/>
      <c r="W385" s="3"/>
      <c r="X385" s="3"/>
      <c r="Y385" s="3"/>
      <c r="Z385" s="3"/>
      <c r="AA385" s="3"/>
      <c r="AB385" s="3"/>
      <c r="AC385" s="3"/>
      <c r="AD385" s="3"/>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row>
    <row r="386" spans="1:59" s="28" customFormat="1" x14ac:dyDescent="0.2">
      <c r="A386" s="10"/>
      <c r="B386" s="10"/>
      <c r="C386" s="10"/>
      <c r="D386" s="10"/>
      <c r="E386" s="10"/>
      <c r="F386" s="10"/>
      <c r="G386" s="10"/>
      <c r="H386" s="10"/>
      <c r="I386" s="10"/>
      <c r="J386" s="10"/>
      <c r="K386" s="10"/>
      <c r="L386" s="10"/>
      <c r="M386" s="2"/>
      <c r="N386" s="1">
        <v>381</v>
      </c>
      <c r="O386" s="1" t="str">
        <f t="shared" si="84"/>
        <v>NA</v>
      </c>
      <c r="P386" s="1" t="e">
        <f t="shared" si="80"/>
        <v>#VALUE!</v>
      </c>
      <c r="Q386" s="1" t="e">
        <f t="shared" si="81"/>
        <v>#VALUE!</v>
      </c>
      <c r="R386" s="1">
        <f t="shared" si="82"/>
        <v>-0.86602540378443849</v>
      </c>
      <c r="S386" s="1">
        <f t="shared" si="83"/>
        <v>-0.50000000000000033</v>
      </c>
      <c r="T386" s="2"/>
      <c r="U386" s="3"/>
      <c r="V386" s="3"/>
      <c r="W386" s="3"/>
      <c r="X386" s="3"/>
      <c r="Y386" s="3"/>
      <c r="Z386" s="3"/>
      <c r="AA386" s="3"/>
      <c r="AB386" s="3"/>
      <c r="AC386" s="3"/>
      <c r="AD386" s="3"/>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row>
    <row r="387" spans="1:59" s="28" customFormat="1" x14ac:dyDescent="0.2">
      <c r="A387" s="10"/>
      <c r="B387" s="10"/>
      <c r="C387" s="10"/>
      <c r="D387" s="10"/>
      <c r="E387" s="10"/>
      <c r="F387" s="10"/>
      <c r="G387" s="10"/>
      <c r="H387" s="10"/>
      <c r="I387" s="10"/>
      <c r="J387" s="10"/>
      <c r="K387" s="10"/>
      <c r="L387" s="10"/>
      <c r="M387" s="2"/>
      <c r="N387" s="1">
        <v>382</v>
      </c>
      <c r="O387" s="1" t="str">
        <f t="shared" si="84"/>
        <v>NA</v>
      </c>
      <c r="P387" s="1" t="e">
        <f t="shared" si="80"/>
        <v>#VALUE!</v>
      </c>
      <c r="Q387" s="1" t="e">
        <f t="shared" si="81"/>
        <v>#VALUE!</v>
      </c>
      <c r="R387" s="1">
        <f t="shared" si="82"/>
        <v>-0.28867513459481281</v>
      </c>
      <c r="S387" s="1">
        <f t="shared" si="83"/>
        <v>0.49999999999999983</v>
      </c>
      <c r="T387" s="2"/>
      <c r="U387" s="3"/>
      <c r="V387" s="3"/>
      <c r="W387" s="3"/>
      <c r="X387" s="3"/>
      <c r="Y387" s="3"/>
      <c r="Z387" s="3"/>
      <c r="AA387" s="3"/>
      <c r="AB387" s="3"/>
      <c r="AC387" s="3"/>
      <c r="AD387" s="3"/>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row>
    <row r="388" spans="1:59" s="28" customFormat="1" x14ac:dyDescent="0.2">
      <c r="A388" s="10"/>
      <c r="B388" s="10"/>
      <c r="C388" s="10"/>
      <c r="D388" s="10"/>
      <c r="E388" s="10"/>
      <c r="F388" s="10"/>
      <c r="G388" s="10"/>
      <c r="H388" s="10"/>
      <c r="I388" s="10"/>
      <c r="J388" s="10"/>
      <c r="K388" s="10"/>
      <c r="L388" s="10"/>
      <c r="M388" s="2"/>
      <c r="N388" s="1">
        <v>383</v>
      </c>
      <c r="O388" s="1" t="str">
        <f t="shared" si="84"/>
        <v>NA</v>
      </c>
      <c r="P388" s="1" t="e">
        <f t="shared" si="80"/>
        <v>#VALUE!</v>
      </c>
      <c r="Q388" s="1" t="e">
        <f t="shared" si="81"/>
        <v>#VALUE!</v>
      </c>
      <c r="R388" s="1">
        <f t="shared" si="82"/>
        <v>0.28867513459481292</v>
      </c>
      <c r="S388" s="1">
        <f t="shared" si="83"/>
        <v>0.50000000000000011</v>
      </c>
      <c r="T388" s="2"/>
      <c r="U388" s="3"/>
      <c r="V388" s="3"/>
      <c r="W388" s="3"/>
      <c r="X388" s="3"/>
      <c r="Y388" s="3"/>
      <c r="Z388" s="3"/>
      <c r="AA388" s="3"/>
      <c r="AB388" s="3"/>
      <c r="AC388" s="3"/>
      <c r="AD388" s="3"/>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row>
    <row r="389" spans="1:59" s="28" customFormat="1" x14ac:dyDescent="0.2">
      <c r="A389" s="10"/>
      <c r="B389" s="10"/>
      <c r="C389" s="10"/>
      <c r="D389" s="10"/>
      <c r="E389" s="10"/>
      <c r="F389" s="10"/>
      <c r="G389" s="10"/>
      <c r="H389" s="10"/>
      <c r="I389" s="10"/>
      <c r="J389" s="10"/>
      <c r="K389" s="10"/>
      <c r="L389" s="10"/>
      <c r="M389" s="2"/>
      <c r="N389" s="1">
        <v>384</v>
      </c>
      <c r="O389" s="1" t="str">
        <f t="shared" si="84"/>
        <v>NA</v>
      </c>
      <c r="P389" s="1" t="e">
        <f t="shared" ref="P389:P452" si="85">(1-MOD(O389-1,$E$1)/$E$1)*VLOOKUP(IF(INT((O389-1)/$E$1)=$A$1,1,INT((O389-1)/$E$1)+1),$A$7:$C$57,2)+MOD(O389-1,$E$1)/$E$1*VLOOKUP(IF(INT((O389-1)/$E$1)+1=$A$1,1,(INT((O389-1)/$E$1)+2)),$A$7:$C$57,2)</f>
        <v>#VALUE!</v>
      </c>
      <c r="Q389" s="1" t="e">
        <f t="shared" ref="Q389:Q452" si="86">(1-MOD(O389-1,$E$1)/$E$1)*VLOOKUP(IF(INT((O389-1)/$E$1)=$A$1,1,INT((O389-1)/$E$1)+1),$A$7:$C$57,3)+MOD(O389-1,$E$1)/$E$1*VLOOKUP(IF(INT((O389-1)/$E$1)+1=$A$1,1,(INT((O389-1)/$E$1)+2)),$A$7:$C$57,3)</f>
        <v>#VALUE!</v>
      </c>
      <c r="R389" s="1">
        <f t="shared" ref="R389:R452" si="87">VLOOKUP(MOD(N389*$C$1,$A$1*$E$1),$N$5:$Q$2019,3)</f>
        <v>0.86602540378443871</v>
      </c>
      <c r="S389" s="1">
        <f t="shared" ref="S389:S452" si="88">VLOOKUP(MOD(N389*$C$1,$A$1*$E$1),$N$5:$Q$2019,4)</f>
        <v>-0.49999999999999983</v>
      </c>
      <c r="T389" s="2"/>
      <c r="U389" s="3"/>
      <c r="V389" s="3"/>
      <c r="W389" s="3"/>
      <c r="X389" s="3"/>
      <c r="Y389" s="3"/>
      <c r="Z389" s="3"/>
      <c r="AA389" s="3"/>
      <c r="AB389" s="3"/>
      <c r="AC389" s="3"/>
      <c r="AD389" s="3"/>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row>
    <row r="390" spans="1:59" s="28" customFormat="1" x14ac:dyDescent="0.2">
      <c r="A390" s="10"/>
      <c r="B390" s="10"/>
      <c r="C390" s="10"/>
      <c r="D390" s="10"/>
      <c r="E390" s="10"/>
      <c r="F390" s="10"/>
      <c r="G390" s="10"/>
      <c r="H390" s="10"/>
      <c r="I390" s="10"/>
      <c r="J390" s="10"/>
      <c r="K390" s="10"/>
      <c r="L390" s="10"/>
      <c r="M390" s="2"/>
      <c r="N390" s="1">
        <v>385</v>
      </c>
      <c r="O390" s="1" t="str">
        <f t="shared" ref="O390:O453" si="89">IF($N$4&gt;=O389,O389+1,"NA")</f>
        <v>NA</v>
      </c>
      <c r="P390" s="1" t="e">
        <f t="shared" si="85"/>
        <v>#VALUE!</v>
      </c>
      <c r="Q390" s="1" t="e">
        <f t="shared" si="86"/>
        <v>#VALUE!</v>
      </c>
      <c r="R390" s="1">
        <f t="shared" si="87"/>
        <v>-0.2886751345948127</v>
      </c>
      <c r="S390" s="1">
        <f t="shared" si="88"/>
        <v>-0.50000000000000022</v>
      </c>
      <c r="T390" s="2"/>
      <c r="U390" s="3"/>
      <c r="V390" s="3"/>
      <c r="W390" s="3"/>
      <c r="X390" s="3"/>
      <c r="Y390" s="3"/>
      <c r="Z390" s="3"/>
      <c r="AA390" s="3"/>
      <c r="AB390" s="3"/>
      <c r="AC390" s="3"/>
      <c r="AD390" s="3"/>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row>
    <row r="391" spans="1:59" s="28" customFormat="1" x14ac:dyDescent="0.2">
      <c r="A391" s="10"/>
      <c r="B391" s="10"/>
      <c r="C391" s="10"/>
      <c r="D391" s="10"/>
      <c r="E391" s="10"/>
      <c r="F391" s="10"/>
      <c r="G391" s="10"/>
      <c r="H391" s="10"/>
      <c r="I391" s="10"/>
      <c r="J391" s="10"/>
      <c r="K391" s="10"/>
      <c r="L391" s="10"/>
      <c r="M391" s="2"/>
      <c r="N391" s="1">
        <v>386</v>
      </c>
      <c r="O391" s="1" t="str">
        <f t="shared" si="89"/>
        <v>NA</v>
      </c>
      <c r="P391" s="1" t="e">
        <f t="shared" si="85"/>
        <v>#VALUE!</v>
      </c>
      <c r="Q391" s="1" t="e">
        <f t="shared" si="86"/>
        <v>#VALUE!</v>
      </c>
      <c r="R391" s="1">
        <f t="shared" si="87"/>
        <v>-0.57735026918962573</v>
      </c>
      <c r="S391" s="1">
        <f t="shared" si="88"/>
        <v>0</v>
      </c>
      <c r="T391" s="2"/>
      <c r="U391" s="3"/>
      <c r="V391" s="3"/>
      <c r="W391" s="3"/>
      <c r="X391" s="3"/>
      <c r="Y391" s="3"/>
      <c r="Z391" s="3"/>
      <c r="AA391" s="3"/>
      <c r="AB391" s="3"/>
      <c r="AC391" s="3"/>
      <c r="AD391" s="3"/>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row>
    <row r="392" spans="1:59" s="28" customFormat="1" x14ac:dyDescent="0.2">
      <c r="A392" s="10"/>
      <c r="B392" s="10"/>
      <c r="C392" s="10"/>
      <c r="D392" s="10"/>
      <c r="E392" s="10"/>
      <c r="F392" s="10"/>
      <c r="G392" s="10"/>
      <c r="H392" s="10"/>
      <c r="I392" s="10"/>
      <c r="J392" s="10"/>
      <c r="K392" s="10"/>
      <c r="L392" s="10"/>
      <c r="M392" s="2"/>
      <c r="N392" s="1">
        <v>387</v>
      </c>
      <c r="O392" s="1" t="str">
        <f t="shared" si="89"/>
        <v>NA</v>
      </c>
      <c r="P392" s="1" t="e">
        <f t="shared" si="85"/>
        <v>#VALUE!</v>
      </c>
      <c r="Q392" s="1" t="e">
        <f t="shared" si="86"/>
        <v>#VALUE!</v>
      </c>
      <c r="R392" s="1">
        <f t="shared" si="87"/>
        <v>6.1257422745431001E-17</v>
      </c>
      <c r="S392" s="1">
        <f t="shared" si="88"/>
        <v>1</v>
      </c>
      <c r="T392" s="2"/>
      <c r="U392" s="3"/>
      <c r="V392" s="3"/>
      <c r="W392" s="3"/>
      <c r="X392" s="3"/>
      <c r="Y392" s="3"/>
      <c r="Z392" s="3"/>
      <c r="AA392" s="3"/>
      <c r="AB392" s="3"/>
      <c r="AC392" s="3"/>
      <c r="AD392" s="3"/>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row>
    <row r="393" spans="1:59" s="28" customFormat="1" x14ac:dyDescent="0.2">
      <c r="A393" s="10"/>
      <c r="B393" s="10"/>
      <c r="C393" s="10"/>
      <c r="D393" s="10"/>
      <c r="E393" s="10"/>
      <c r="F393" s="10"/>
      <c r="G393" s="10"/>
      <c r="H393" s="10"/>
      <c r="I393" s="10"/>
      <c r="J393" s="10"/>
      <c r="K393" s="10"/>
      <c r="L393" s="10"/>
      <c r="M393" s="2"/>
      <c r="N393" s="1">
        <v>388</v>
      </c>
      <c r="O393" s="1" t="str">
        <f t="shared" si="89"/>
        <v>NA</v>
      </c>
      <c r="P393" s="1" t="e">
        <f t="shared" si="85"/>
        <v>#VALUE!</v>
      </c>
      <c r="Q393" s="1" t="e">
        <f t="shared" si="86"/>
        <v>#VALUE!</v>
      </c>
      <c r="R393" s="1">
        <f t="shared" si="87"/>
        <v>0.57735026918962573</v>
      </c>
      <c r="S393" s="1">
        <f t="shared" si="88"/>
        <v>0</v>
      </c>
      <c r="T393" s="2"/>
      <c r="U393" s="3"/>
      <c r="V393" s="3"/>
      <c r="W393" s="3"/>
      <c r="X393" s="3"/>
      <c r="Y393" s="3"/>
      <c r="Z393" s="3"/>
      <c r="AA393" s="3"/>
      <c r="AB393" s="3"/>
      <c r="AC393" s="3"/>
      <c r="AD393" s="3"/>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row>
    <row r="394" spans="1:59" s="28" customFormat="1" x14ac:dyDescent="0.2">
      <c r="A394" s="10"/>
      <c r="B394" s="10"/>
      <c r="C394" s="10"/>
      <c r="D394" s="10"/>
      <c r="E394" s="10"/>
      <c r="F394" s="10"/>
      <c r="G394" s="10"/>
      <c r="H394" s="10"/>
      <c r="I394" s="10"/>
      <c r="J394" s="10"/>
      <c r="K394" s="10"/>
      <c r="L394" s="10"/>
      <c r="M394" s="2"/>
      <c r="N394" s="1">
        <v>389</v>
      </c>
      <c r="O394" s="1" t="str">
        <f t="shared" si="89"/>
        <v>NA</v>
      </c>
      <c r="P394" s="1" t="e">
        <f t="shared" si="85"/>
        <v>#VALUE!</v>
      </c>
      <c r="Q394" s="1" t="e">
        <f t="shared" si="86"/>
        <v>#VALUE!</v>
      </c>
      <c r="R394" s="1">
        <f t="shared" si="87"/>
        <v>0.28867513459481303</v>
      </c>
      <c r="S394" s="1">
        <f t="shared" si="88"/>
        <v>-0.5</v>
      </c>
      <c r="T394" s="2"/>
      <c r="U394" s="3"/>
      <c r="V394" s="3"/>
      <c r="W394" s="3"/>
      <c r="X394" s="3"/>
      <c r="Y394" s="3"/>
      <c r="Z394" s="3"/>
      <c r="AA394" s="3"/>
      <c r="AB394" s="3"/>
      <c r="AC394" s="3"/>
      <c r="AD394" s="3"/>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row>
    <row r="395" spans="1:59" s="28" customFormat="1" x14ac:dyDescent="0.2">
      <c r="A395" s="10"/>
      <c r="B395" s="10"/>
      <c r="C395" s="10"/>
      <c r="D395" s="10"/>
      <c r="E395" s="10"/>
      <c r="F395" s="10"/>
      <c r="G395" s="10"/>
      <c r="H395" s="10"/>
      <c r="I395" s="10"/>
      <c r="J395" s="10"/>
      <c r="K395" s="10"/>
      <c r="L395" s="10"/>
      <c r="M395" s="2"/>
      <c r="N395" s="1">
        <v>390</v>
      </c>
      <c r="O395" s="1" t="str">
        <f t="shared" si="89"/>
        <v>NA</v>
      </c>
      <c r="P395" s="1" t="e">
        <f t="shared" si="85"/>
        <v>#VALUE!</v>
      </c>
      <c r="Q395" s="1" t="e">
        <f t="shared" si="86"/>
        <v>#VALUE!</v>
      </c>
      <c r="R395" s="1">
        <f t="shared" si="87"/>
        <v>-0.86602540378443849</v>
      </c>
      <c r="S395" s="1">
        <f t="shared" si="88"/>
        <v>-0.50000000000000033</v>
      </c>
      <c r="T395" s="2"/>
      <c r="U395" s="3"/>
      <c r="V395" s="3"/>
      <c r="W395" s="3"/>
      <c r="X395" s="3"/>
      <c r="Y395" s="3"/>
      <c r="Z395" s="3"/>
      <c r="AA395" s="3"/>
      <c r="AB395" s="3"/>
      <c r="AC395" s="3"/>
      <c r="AD395" s="3"/>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row>
    <row r="396" spans="1:59" s="28" customFormat="1" x14ac:dyDescent="0.2">
      <c r="A396" s="10"/>
      <c r="B396" s="10"/>
      <c r="C396" s="10"/>
      <c r="D396" s="10"/>
      <c r="E396" s="10"/>
      <c r="F396" s="10"/>
      <c r="G396" s="10"/>
      <c r="H396" s="10"/>
      <c r="I396" s="10"/>
      <c r="J396" s="10"/>
      <c r="K396" s="10"/>
      <c r="L396" s="10"/>
      <c r="M396" s="2"/>
      <c r="N396" s="1">
        <v>391</v>
      </c>
      <c r="O396" s="1" t="str">
        <f t="shared" si="89"/>
        <v>NA</v>
      </c>
      <c r="P396" s="1" t="e">
        <f t="shared" si="85"/>
        <v>#VALUE!</v>
      </c>
      <c r="Q396" s="1" t="e">
        <f t="shared" si="86"/>
        <v>#VALUE!</v>
      </c>
      <c r="R396" s="1">
        <f t="shared" si="87"/>
        <v>-0.28867513459481281</v>
      </c>
      <c r="S396" s="1">
        <f t="shared" si="88"/>
        <v>0.49999999999999983</v>
      </c>
      <c r="T396" s="2"/>
      <c r="U396" s="3"/>
      <c r="V396" s="3"/>
      <c r="W396" s="3"/>
      <c r="X396" s="3"/>
      <c r="Y396" s="3"/>
      <c r="Z396" s="3"/>
      <c r="AA396" s="3"/>
      <c r="AB396" s="3"/>
      <c r="AC396" s="3"/>
      <c r="AD396" s="3"/>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row>
    <row r="397" spans="1:59" s="28" customFormat="1" x14ac:dyDescent="0.2">
      <c r="A397" s="10"/>
      <c r="B397" s="10"/>
      <c r="C397" s="10"/>
      <c r="D397" s="10"/>
      <c r="E397" s="10"/>
      <c r="F397" s="10"/>
      <c r="G397" s="10"/>
      <c r="H397" s="10"/>
      <c r="I397" s="10"/>
      <c r="J397" s="10"/>
      <c r="K397" s="10"/>
      <c r="L397" s="10"/>
      <c r="M397" s="2"/>
      <c r="N397" s="1">
        <v>392</v>
      </c>
      <c r="O397" s="1" t="str">
        <f t="shared" si="89"/>
        <v>NA</v>
      </c>
      <c r="P397" s="1" t="e">
        <f t="shared" si="85"/>
        <v>#VALUE!</v>
      </c>
      <c r="Q397" s="1" t="e">
        <f t="shared" si="86"/>
        <v>#VALUE!</v>
      </c>
      <c r="R397" s="1">
        <f t="shared" si="87"/>
        <v>0.28867513459481292</v>
      </c>
      <c r="S397" s="1">
        <f t="shared" si="88"/>
        <v>0.50000000000000011</v>
      </c>
      <c r="T397" s="2"/>
      <c r="U397" s="3"/>
      <c r="V397" s="3"/>
      <c r="W397" s="3"/>
      <c r="X397" s="3"/>
      <c r="Y397" s="3"/>
      <c r="Z397" s="3"/>
      <c r="AA397" s="3"/>
      <c r="AB397" s="3"/>
      <c r="AC397" s="3"/>
      <c r="AD397" s="3"/>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row>
    <row r="398" spans="1:59" s="28" customFormat="1" x14ac:dyDescent="0.2">
      <c r="A398" s="10"/>
      <c r="B398" s="10"/>
      <c r="C398" s="10"/>
      <c r="D398" s="10"/>
      <c r="E398" s="10"/>
      <c r="F398" s="10"/>
      <c r="G398" s="10"/>
      <c r="H398" s="10"/>
      <c r="I398" s="10"/>
      <c r="J398" s="10"/>
      <c r="K398" s="10"/>
      <c r="L398" s="10"/>
      <c r="M398" s="2"/>
      <c r="N398" s="1">
        <v>393</v>
      </c>
      <c r="O398" s="1" t="str">
        <f t="shared" si="89"/>
        <v>NA</v>
      </c>
      <c r="P398" s="1" t="e">
        <f t="shared" si="85"/>
        <v>#VALUE!</v>
      </c>
      <c r="Q398" s="1" t="e">
        <f t="shared" si="86"/>
        <v>#VALUE!</v>
      </c>
      <c r="R398" s="1">
        <f t="shared" si="87"/>
        <v>0.86602540378443871</v>
      </c>
      <c r="S398" s="1">
        <f t="shared" si="88"/>
        <v>-0.49999999999999983</v>
      </c>
      <c r="T398" s="2"/>
      <c r="U398" s="3"/>
      <c r="V398" s="3"/>
      <c r="W398" s="3"/>
      <c r="X398" s="3"/>
      <c r="Y398" s="3"/>
      <c r="Z398" s="3"/>
      <c r="AA398" s="3"/>
      <c r="AB398" s="3"/>
      <c r="AC398" s="3"/>
      <c r="AD398" s="3"/>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row>
    <row r="399" spans="1:59" s="28" customFormat="1" x14ac:dyDescent="0.2">
      <c r="A399" s="10"/>
      <c r="B399" s="10"/>
      <c r="C399" s="10"/>
      <c r="D399" s="10"/>
      <c r="E399" s="10"/>
      <c r="F399" s="10"/>
      <c r="G399" s="10"/>
      <c r="H399" s="10"/>
      <c r="I399" s="10"/>
      <c r="J399" s="10"/>
      <c r="K399" s="10"/>
      <c r="L399" s="10"/>
      <c r="M399" s="2"/>
      <c r="N399" s="1">
        <v>394</v>
      </c>
      <c r="O399" s="1" t="str">
        <f t="shared" si="89"/>
        <v>NA</v>
      </c>
      <c r="P399" s="1" t="e">
        <f t="shared" si="85"/>
        <v>#VALUE!</v>
      </c>
      <c r="Q399" s="1" t="e">
        <f t="shared" si="86"/>
        <v>#VALUE!</v>
      </c>
      <c r="R399" s="1">
        <f t="shared" si="87"/>
        <v>-0.2886751345948127</v>
      </c>
      <c r="S399" s="1">
        <f t="shared" si="88"/>
        <v>-0.50000000000000022</v>
      </c>
      <c r="T399" s="2"/>
      <c r="U399" s="3"/>
      <c r="V399" s="3"/>
      <c r="W399" s="3"/>
      <c r="X399" s="3"/>
      <c r="Y399" s="3"/>
      <c r="Z399" s="3"/>
      <c r="AA399" s="3"/>
      <c r="AB399" s="3"/>
      <c r="AC399" s="3"/>
      <c r="AD399" s="3"/>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row>
    <row r="400" spans="1:59" s="28" customFormat="1" x14ac:dyDescent="0.2">
      <c r="A400" s="10"/>
      <c r="B400" s="10"/>
      <c r="C400" s="10"/>
      <c r="D400" s="10"/>
      <c r="E400" s="10"/>
      <c r="F400" s="10"/>
      <c r="G400" s="10"/>
      <c r="H400" s="10"/>
      <c r="I400" s="10"/>
      <c r="J400" s="10"/>
      <c r="K400" s="10"/>
      <c r="L400" s="10"/>
      <c r="M400" s="2"/>
      <c r="N400" s="1">
        <v>395</v>
      </c>
      <c r="O400" s="1" t="str">
        <f t="shared" si="89"/>
        <v>NA</v>
      </c>
      <c r="P400" s="1" t="e">
        <f t="shared" si="85"/>
        <v>#VALUE!</v>
      </c>
      <c r="Q400" s="1" t="e">
        <f t="shared" si="86"/>
        <v>#VALUE!</v>
      </c>
      <c r="R400" s="1">
        <f t="shared" si="87"/>
        <v>-0.57735026918962573</v>
      </c>
      <c r="S400" s="1">
        <f t="shared" si="88"/>
        <v>0</v>
      </c>
      <c r="T400" s="2"/>
      <c r="U400" s="3"/>
      <c r="V400" s="3"/>
      <c r="W400" s="3"/>
      <c r="X400" s="3"/>
      <c r="Y400" s="3"/>
      <c r="Z400" s="3"/>
      <c r="AA400" s="3"/>
      <c r="AB400" s="3"/>
      <c r="AC400" s="3"/>
      <c r="AD400" s="3"/>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row>
    <row r="401" spans="1:59" s="28" customFormat="1" x14ac:dyDescent="0.2">
      <c r="A401" s="10"/>
      <c r="B401" s="10"/>
      <c r="C401" s="10"/>
      <c r="D401" s="10"/>
      <c r="E401" s="10"/>
      <c r="F401" s="10"/>
      <c r="G401" s="10"/>
      <c r="H401" s="10"/>
      <c r="I401" s="10"/>
      <c r="J401" s="10"/>
      <c r="K401" s="10"/>
      <c r="L401" s="10"/>
      <c r="M401" s="2"/>
      <c r="N401" s="1">
        <v>396</v>
      </c>
      <c r="O401" s="1" t="str">
        <f t="shared" si="89"/>
        <v>NA</v>
      </c>
      <c r="P401" s="1" t="e">
        <f t="shared" si="85"/>
        <v>#VALUE!</v>
      </c>
      <c r="Q401" s="1" t="e">
        <f t="shared" si="86"/>
        <v>#VALUE!</v>
      </c>
      <c r="R401" s="1">
        <f t="shared" si="87"/>
        <v>6.1257422745431001E-17</v>
      </c>
      <c r="S401" s="1">
        <f t="shared" si="88"/>
        <v>1</v>
      </c>
      <c r="T401" s="2"/>
      <c r="U401" s="3"/>
      <c r="V401" s="3"/>
      <c r="W401" s="3"/>
      <c r="X401" s="3"/>
      <c r="Y401" s="3"/>
      <c r="Z401" s="3"/>
      <c r="AA401" s="3"/>
      <c r="AB401" s="3"/>
      <c r="AC401" s="3"/>
      <c r="AD401" s="3"/>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row>
    <row r="402" spans="1:59" s="28" customFormat="1" x14ac:dyDescent="0.2">
      <c r="A402" s="10"/>
      <c r="B402" s="10"/>
      <c r="C402" s="10"/>
      <c r="D402" s="10"/>
      <c r="E402" s="10"/>
      <c r="F402" s="10"/>
      <c r="G402" s="10"/>
      <c r="H402" s="10"/>
      <c r="I402" s="10"/>
      <c r="J402" s="10"/>
      <c r="K402" s="10"/>
      <c r="L402" s="10"/>
      <c r="M402" s="2"/>
      <c r="N402" s="1">
        <v>397</v>
      </c>
      <c r="O402" s="1" t="str">
        <f t="shared" si="89"/>
        <v>NA</v>
      </c>
      <c r="P402" s="1" t="e">
        <f t="shared" si="85"/>
        <v>#VALUE!</v>
      </c>
      <c r="Q402" s="1" t="e">
        <f t="shared" si="86"/>
        <v>#VALUE!</v>
      </c>
      <c r="R402" s="1">
        <f t="shared" si="87"/>
        <v>0.57735026918962573</v>
      </c>
      <c r="S402" s="1">
        <f t="shared" si="88"/>
        <v>0</v>
      </c>
      <c r="T402" s="2"/>
      <c r="U402" s="3"/>
      <c r="V402" s="3"/>
      <c r="W402" s="3"/>
      <c r="X402" s="3"/>
      <c r="Y402" s="3"/>
      <c r="Z402" s="3"/>
      <c r="AA402" s="3"/>
      <c r="AB402" s="3"/>
      <c r="AC402" s="3"/>
      <c r="AD402" s="3"/>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row>
    <row r="403" spans="1:59" s="28" customFormat="1" x14ac:dyDescent="0.2">
      <c r="A403" s="10"/>
      <c r="B403" s="10"/>
      <c r="C403" s="10"/>
      <c r="D403" s="10"/>
      <c r="E403" s="10"/>
      <c r="F403" s="10"/>
      <c r="G403" s="10"/>
      <c r="H403" s="10"/>
      <c r="I403" s="10"/>
      <c r="J403" s="10"/>
      <c r="K403" s="10"/>
      <c r="L403" s="10"/>
      <c r="M403" s="2"/>
      <c r="N403" s="1">
        <v>398</v>
      </c>
      <c r="O403" s="1" t="str">
        <f t="shared" si="89"/>
        <v>NA</v>
      </c>
      <c r="P403" s="1" t="e">
        <f t="shared" si="85"/>
        <v>#VALUE!</v>
      </c>
      <c r="Q403" s="1" t="e">
        <f t="shared" si="86"/>
        <v>#VALUE!</v>
      </c>
      <c r="R403" s="1">
        <f t="shared" si="87"/>
        <v>0.28867513459481303</v>
      </c>
      <c r="S403" s="1">
        <f t="shared" si="88"/>
        <v>-0.5</v>
      </c>
      <c r="T403" s="2"/>
      <c r="U403" s="3"/>
      <c r="V403" s="3"/>
      <c r="W403" s="3"/>
      <c r="X403" s="3"/>
      <c r="Y403" s="3"/>
      <c r="Z403" s="3"/>
      <c r="AA403" s="3"/>
      <c r="AB403" s="3"/>
      <c r="AC403" s="3"/>
      <c r="AD403" s="3"/>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row>
    <row r="404" spans="1:59" s="28" customFormat="1" x14ac:dyDescent="0.2">
      <c r="A404" s="10"/>
      <c r="B404" s="10"/>
      <c r="C404" s="10"/>
      <c r="D404" s="10"/>
      <c r="E404" s="10"/>
      <c r="F404" s="10"/>
      <c r="G404" s="10"/>
      <c r="H404" s="10"/>
      <c r="I404" s="10"/>
      <c r="J404" s="10"/>
      <c r="K404" s="10"/>
      <c r="L404" s="10"/>
      <c r="M404" s="2"/>
      <c r="N404" s="1">
        <v>399</v>
      </c>
      <c r="O404" s="1" t="str">
        <f t="shared" si="89"/>
        <v>NA</v>
      </c>
      <c r="P404" s="1" t="e">
        <f t="shared" si="85"/>
        <v>#VALUE!</v>
      </c>
      <c r="Q404" s="1" t="e">
        <f t="shared" si="86"/>
        <v>#VALUE!</v>
      </c>
      <c r="R404" s="1">
        <f t="shared" si="87"/>
        <v>-0.86602540378443849</v>
      </c>
      <c r="S404" s="1">
        <f t="shared" si="88"/>
        <v>-0.50000000000000033</v>
      </c>
      <c r="T404" s="2"/>
      <c r="U404" s="3"/>
      <c r="V404" s="3"/>
      <c r="W404" s="3"/>
      <c r="X404" s="3"/>
      <c r="Y404" s="3"/>
      <c r="Z404" s="3"/>
      <c r="AA404" s="3"/>
      <c r="AB404" s="3"/>
      <c r="AC404" s="3"/>
      <c r="AD404" s="3"/>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row>
    <row r="405" spans="1:59" s="28" customFormat="1" x14ac:dyDescent="0.2">
      <c r="A405" s="10"/>
      <c r="B405" s="10"/>
      <c r="C405" s="10"/>
      <c r="D405" s="10"/>
      <c r="E405" s="10"/>
      <c r="F405" s="10"/>
      <c r="G405" s="10"/>
      <c r="H405" s="10"/>
      <c r="I405" s="10"/>
      <c r="J405" s="10"/>
      <c r="K405" s="10"/>
      <c r="L405" s="10"/>
      <c r="M405" s="2"/>
      <c r="N405" s="1">
        <v>400</v>
      </c>
      <c r="O405" s="1" t="str">
        <f t="shared" si="89"/>
        <v>NA</v>
      </c>
      <c r="P405" s="1" t="e">
        <f t="shared" si="85"/>
        <v>#VALUE!</v>
      </c>
      <c r="Q405" s="1" t="e">
        <f t="shared" si="86"/>
        <v>#VALUE!</v>
      </c>
      <c r="R405" s="1">
        <f t="shared" si="87"/>
        <v>-0.28867513459481281</v>
      </c>
      <c r="S405" s="1">
        <f t="shared" si="88"/>
        <v>0.49999999999999983</v>
      </c>
      <c r="T405" s="2"/>
      <c r="U405" s="3"/>
      <c r="V405" s="3"/>
      <c r="W405" s="3"/>
      <c r="X405" s="3"/>
      <c r="Y405" s="3"/>
      <c r="Z405" s="3"/>
      <c r="AA405" s="3"/>
      <c r="AB405" s="3"/>
      <c r="AC405" s="3"/>
      <c r="AD405" s="3"/>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row>
    <row r="406" spans="1:59" s="28" customFormat="1" x14ac:dyDescent="0.2">
      <c r="A406" s="10"/>
      <c r="B406" s="10"/>
      <c r="C406" s="10"/>
      <c r="D406" s="10"/>
      <c r="E406" s="10"/>
      <c r="F406" s="10"/>
      <c r="G406" s="10"/>
      <c r="H406" s="10"/>
      <c r="I406" s="10"/>
      <c r="J406" s="10"/>
      <c r="K406" s="10"/>
      <c r="L406" s="10"/>
      <c r="M406" s="2"/>
      <c r="N406" s="1">
        <v>401</v>
      </c>
      <c r="O406" s="1" t="str">
        <f t="shared" si="89"/>
        <v>NA</v>
      </c>
      <c r="P406" s="1" t="e">
        <f t="shared" si="85"/>
        <v>#VALUE!</v>
      </c>
      <c r="Q406" s="1" t="e">
        <f t="shared" si="86"/>
        <v>#VALUE!</v>
      </c>
      <c r="R406" s="1">
        <f t="shared" si="87"/>
        <v>0.28867513459481292</v>
      </c>
      <c r="S406" s="1">
        <f t="shared" si="88"/>
        <v>0.50000000000000011</v>
      </c>
      <c r="T406" s="2"/>
      <c r="U406" s="3"/>
      <c r="V406" s="3"/>
      <c r="W406" s="3"/>
      <c r="X406" s="3"/>
      <c r="Y406" s="3"/>
      <c r="Z406" s="3"/>
      <c r="AA406" s="3"/>
      <c r="AB406" s="3"/>
      <c r="AC406" s="3"/>
      <c r="AD406" s="3"/>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row>
    <row r="407" spans="1:59" s="28" customFormat="1" x14ac:dyDescent="0.2">
      <c r="A407" s="10"/>
      <c r="B407" s="10"/>
      <c r="C407" s="10"/>
      <c r="D407" s="10"/>
      <c r="E407" s="10"/>
      <c r="F407" s="10"/>
      <c r="G407" s="10"/>
      <c r="H407" s="10"/>
      <c r="I407" s="10"/>
      <c r="J407" s="10"/>
      <c r="K407" s="10"/>
      <c r="L407" s="10"/>
      <c r="M407" s="2"/>
      <c r="N407" s="1">
        <v>402</v>
      </c>
      <c r="O407" s="1" t="str">
        <f t="shared" si="89"/>
        <v>NA</v>
      </c>
      <c r="P407" s="1" t="e">
        <f t="shared" si="85"/>
        <v>#VALUE!</v>
      </c>
      <c r="Q407" s="1" t="e">
        <f t="shared" si="86"/>
        <v>#VALUE!</v>
      </c>
      <c r="R407" s="1">
        <f t="shared" si="87"/>
        <v>0.86602540378443871</v>
      </c>
      <c r="S407" s="1">
        <f t="shared" si="88"/>
        <v>-0.49999999999999983</v>
      </c>
      <c r="T407" s="2"/>
      <c r="U407" s="3"/>
      <c r="V407" s="3"/>
      <c r="W407" s="3"/>
      <c r="X407" s="3"/>
      <c r="Y407" s="3"/>
      <c r="Z407" s="3"/>
      <c r="AA407" s="3"/>
      <c r="AB407" s="3"/>
      <c r="AC407" s="3"/>
      <c r="AD407" s="3"/>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row>
    <row r="408" spans="1:59" s="28" customFormat="1" x14ac:dyDescent="0.2">
      <c r="A408" s="10"/>
      <c r="B408" s="10"/>
      <c r="C408" s="10"/>
      <c r="D408" s="10"/>
      <c r="E408" s="10"/>
      <c r="F408" s="10"/>
      <c r="G408" s="10"/>
      <c r="H408" s="10"/>
      <c r="I408" s="10"/>
      <c r="J408" s="10"/>
      <c r="K408" s="10"/>
      <c r="L408" s="10"/>
      <c r="M408" s="2"/>
      <c r="N408" s="1">
        <v>403</v>
      </c>
      <c r="O408" s="1" t="str">
        <f t="shared" si="89"/>
        <v>NA</v>
      </c>
      <c r="P408" s="1" t="e">
        <f t="shared" si="85"/>
        <v>#VALUE!</v>
      </c>
      <c r="Q408" s="1" t="e">
        <f t="shared" si="86"/>
        <v>#VALUE!</v>
      </c>
      <c r="R408" s="1">
        <f t="shared" si="87"/>
        <v>-0.2886751345948127</v>
      </c>
      <c r="S408" s="1">
        <f t="shared" si="88"/>
        <v>-0.50000000000000022</v>
      </c>
      <c r="T408" s="2"/>
      <c r="U408" s="3"/>
      <c r="V408" s="3"/>
      <c r="W408" s="3"/>
      <c r="X408" s="3"/>
      <c r="Y408" s="3"/>
      <c r="Z408" s="3"/>
      <c r="AA408" s="3"/>
      <c r="AB408" s="3"/>
      <c r="AC408" s="3"/>
      <c r="AD408" s="3"/>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row>
    <row r="409" spans="1:59" s="28" customFormat="1" x14ac:dyDescent="0.2">
      <c r="A409" s="10"/>
      <c r="B409" s="10"/>
      <c r="C409" s="10"/>
      <c r="D409" s="10"/>
      <c r="E409" s="10"/>
      <c r="F409" s="10"/>
      <c r="G409" s="10"/>
      <c r="H409" s="10"/>
      <c r="I409" s="10"/>
      <c r="J409" s="10"/>
      <c r="K409" s="10"/>
      <c r="L409" s="10"/>
      <c r="M409" s="2"/>
      <c r="N409" s="1">
        <v>404</v>
      </c>
      <c r="O409" s="1" t="str">
        <f t="shared" si="89"/>
        <v>NA</v>
      </c>
      <c r="P409" s="1" t="e">
        <f t="shared" si="85"/>
        <v>#VALUE!</v>
      </c>
      <c r="Q409" s="1" t="e">
        <f t="shared" si="86"/>
        <v>#VALUE!</v>
      </c>
      <c r="R409" s="1">
        <f t="shared" si="87"/>
        <v>-0.57735026918962573</v>
      </c>
      <c r="S409" s="1">
        <f t="shared" si="88"/>
        <v>0</v>
      </c>
      <c r="T409" s="2"/>
      <c r="U409" s="3"/>
      <c r="V409" s="3"/>
      <c r="W409" s="3"/>
      <c r="X409" s="3"/>
      <c r="Y409" s="3"/>
      <c r="Z409" s="3"/>
      <c r="AA409" s="3"/>
      <c r="AB409" s="3"/>
      <c r="AC409" s="3"/>
      <c r="AD409" s="3"/>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row>
    <row r="410" spans="1:59" s="28" customFormat="1" x14ac:dyDescent="0.2">
      <c r="A410" s="10"/>
      <c r="B410" s="10"/>
      <c r="C410" s="10"/>
      <c r="D410" s="10"/>
      <c r="E410" s="10"/>
      <c r="F410" s="10"/>
      <c r="G410" s="10"/>
      <c r="H410" s="10"/>
      <c r="I410" s="10"/>
      <c r="J410" s="10"/>
      <c r="K410" s="10"/>
      <c r="L410" s="10"/>
      <c r="M410" s="2"/>
      <c r="N410" s="1">
        <v>405</v>
      </c>
      <c r="O410" s="1" t="str">
        <f t="shared" si="89"/>
        <v>NA</v>
      </c>
      <c r="P410" s="1" t="e">
        <f t="shared" si="85"/>
        <v>#VALUE!</v>
      </c>
      <c r="Q410" s="1" t="e">
        <f t="shared" si="86"/>
        <v>#VALUE!</v>
      </c>
      <c r="R410" s="1">
        <f t="shared" si="87"/>
        <v>6.1257422745431001E-17</v>
      </c>
      <c r="S410" s="1">
        <f t="shared" si="88"/>
        <v>1</v>
      </c>
      <c r="T410" s="2"/>
      <c r="U410" s="3"/>
      <c r="V410" s="3"/>
      <c r="W410" s="3"/>
      <c r="X410" s="3"/>
      <c r="Y410" s="3"/>
      <c r="Z410" s="3"/>
      <c r="AA410" s="3"/>
      <c r="AB410" s="3"/>
      <c r="AC410" s="3"/>
      <c r="AD410" s="3"/>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row>
    <row r="411" spans="1:59" s="28" customFormat="1" x14ac:dyDescent="0.2">
      <c r="A411" s="10"/>
      <c r="B411" s="10"/>
      <c r="C411" s="10"/>
      <c r="D411" s="10"/>
      <c r="E411" s="10"/>
      <c r="F411" s="10"/>
      <c r="G411" s="10"/>
      <c r="H411" s="10"/>
      <c r="I411" s="10"/>
      <c r="J411" s="10"/>
      <c r="K411" s="10"/>
      <c r="L411" s="10"/>
      <c r="M411" s="2"/>
      <c r="N411" s="1">
        <v>406</v>
      </c>
      <c r="O411" s="1" t="str">
        <f t="shared" si="89"/>
        <v>NA</v>
      </c>
      <c r="P411" s="1" t="e">
        <f t="shared" si="85"/>
        <v>#VALUE!</v>
      </c>
      <c r="Q411" s="1" t="e">
        <f t="shared" si="86"/>
        <v>#VALUE!</v>
      </c>
      <c r="R411" s="1">
        <f t="shared" si="87"/>
        <v>0.57735026918962573</v>
      </c>
      <c r="S411" s="1">
        <f t="shared" si="88"/>
        <v>0</v>
      </c>
      <c r="T411" s="2"/>
      <c r="U411" s="3"/>
      <c r="V411" s="3"/>
      <c r="W411" s="3"/>
      <c r="X411" s="3"/>
      <c r="Y411" s="3"/>
      <c r="Z411" s="3"/>
      <c r="AA411" s="3"/>
      <c r="AB411" s="3"/>
      <c r="AC411" s="3"/>
      <c r="AD411" s="3"/>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row>
    <row r="412" spans="1:59" s="28" customFormat="1" x14ac:dyDescent="0.2">
      <c r="A412" s="10"/>
      <c r="B412" s="10"/>
      <c r="C412" s="10"/>
      <c r="D412" s="10"/>
      <c r="E412" s="10"/>
      <c r="F412" s="10"/>
      <c r="G412" s="10"/>
      <c r="H412" s="10"/>
      <c r="I412" s="10"/>
      <c r="J412" s="10"/>
      <c r="K412" s="10"/>
      <c r="L412" s="10"/>
      <c r="M412" s="2"/>
      <c r="N412" s="1">
        <v>407</v>
      </c>
      <c r="O412" s="1" t="str">
        <f t="shared" si="89"/>
        <v>NA</v>
      </c>
      <c r="P412" s="1" t="e">
        <f t="shared" si="85"/>
        <v>#VALUE!</v>
      </c>
      <c r="Q412" s="1" t="e">
        <f t="shared" si="86"/>
        <v>#VALUE!</v>
      </c>
      <c r="R412" s="1">
        <f t="shared" si="87"/>
        <v>0.28867513459481303</v>
      </c>
      <c r="S412" s="1">
        <f t="shared" si="88"/>
        <v>-0.5</v>
      </c>
      <c r="T412" s="2"/>
      <c r="U412" s="3"/>
      <c r="V412" s="3"/>
      <c r="W412" s="3"/>
      <c r="X412" s="3"/>
      <c r="Y412" s="3"/>
      <c r="Z412" s="3"/>
      <c r="AA412" s="3"/>
      <c r="AB412" s="3"/>
      <c r="AC412" s="3"/>
      <c r="AD412" s="3"/>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row>
    <row r="413" spans="1:59" s="28" customFormat="1" x14ac:dyDescent="0.2">
      <c r="A413" s="10"/>
      <c r="B413" s="10"/>
      <c r="C413" s="10"/>
      <c r="D413" s="10"/>
      <c r="E413" s="10"/>
      <c r="F413" s="10"/>
      <c r="G413" s="10"/>
      <c r="H413" s="10"/>
      <c r="I413" s="10"/>
      <c r="J413" s="10"/>
      <c r="K413" s="10"/>
      <c r="L413" s="10"/>
      <c r="M413" s="2"/>
      <c r="N413" s="1">
        <v>408</v>
      </c>
      <c r="O413" s="1" t="str">
        <f t="shared" si="89"/>
        <v>NA</v>
      </c>
      <c r="P413" s="1" t="e">
        <f t="shared" si="85"/>
        <v>#VALUE!</v>
      </c>
      <c r="Q413" s="1" t="e">
        <f t="shared" si="86"/>
        <v>#VALUE!</v>
      </c>
      <c r="R413" s="1">
        <f t="shared" si="87"/>
        <v>-0.86602540378443849</v>
      </c>
      <c r="S413" s="1">
        <f t="shared" si="88"/>
        <v>-0.50000000000000033</v>
      </c>
      <c r="T413" s="2"/>
      <c r="U413" s="3"/>
      <c r="V413" s="3"/>
      <c r="W413" s="3"/>
      <c r="X413" s="3"/>
      <c r="Y413" s="3"/>
      <c r="Z413" s="3"/>
      <c r="AA413" s="3"/>
      <c r="AB413" s="3"/>
      <c r="AC413" s="3"/>
      <c r="AD413" s="3"/>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row>
    <row r="414" spans="1:59" s="28" customFormat="1" x14ac:dyDescent="0.2">
      <c r="A414" s="10"/>
      <c r="B414" s="10"/>
      <c r="C414" s="10"/>
      <c r="D414" s="10"/>
      <c r="E414" s="10"/>
      <c r="F414" s="10"/>
      <c r="G414" s="10"/>
      <c r="H414" s="10"/>
      <c r="I414" s="10"/>
      <c r="J414" s="10"/>
      <c r="K414" s="10"/>
      <c r="L414" s="10"/>
      <c r="M414" s="2"/>
      <c r="N414" s="1">
        <v>409</v>
      </c>
      <c r="O414" s="1" t="str">
        <f t="shared" si="89"/>
        <v>NA</v>
      </c>
      <c r="P414" s="1" t="e">
        <f t="shared" si="85"/>
        <v>#VALUE!</v>
      </c>
      <c r="Q414" s="1" t="e">
        <f t="shared" si="86"/>
        <v>#VALUE!</v>
      </c>
      <c r="R414" s="1">
        <f t="shared" si="87"/>
        <v>-0.28867513459481281</v>
      </c>
      <c r="S414" s="1">
        <f t="shared" si="88"/>
        <v>0.49999999999999983</v>
      </c>
      <c r="T414" s="2"/>
      <c r="U414" s="3"/>
      <c r="V414" s="3"/>
      <c r="W414" s="3"/>
      <c r="X414" s="3"/>
      <c r="Y414" s="3"/>
      <c r="Z414" s="3"/>
      <c r="AA414" s="3"/>
      <c r="AB414" s="3"/>
      <c r="AC414" s="3"/>
      <c r="AD414" s="3"/>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row>
    <row r="415" spans="1:59" s="28" customFormat="1" x14ac:dyDescent="0.2">
      <c r="A415" s="10"/>
      <c r="B415" s="10"/>
      <c r="C415" s="10"/>
      <c r="D415" s="10"/>
      <c r="E415" s="10"/>
      <c r="F415" s="10"/>
      <c r="G415" s="10"/>
      <c r="H415" s="10"/>
      <c r="I415" s="10"/>
      <c r="J415" s="10"/>
      <c r="K415" s="10"/>
      <c r="L415" s="10"/>
      <c r="M415" s="2"/>
      <c r="N415" s="1">
        <v>410</v>
      </c>
      <c r="O415" s="1" t="str">
        <f t="shared" si="89"/>
        <v>NA</v>
      </c>
      <c r="P415" s="1" t="e">
        <f t="shared" si="85"/>
        <v>#VALUE!</v>
      </c>
      <c r="Q415" s="1" t="e">
        <f t="shared" si="86"/>
        <v>#VALUE!</v>
      </c>
      <c r="R415" s="1">
        <f t="shared" si="87"/>
        <v>0.28867513459481292</v>
      </c>
      <c r="S415" s="1">
        <f t="shared" si="88"/>
        <v>0.50000000000000011</v>
      </c>
      <c r="T415" s="2"/>
      <c r="U415" s="3"/>
      <c r="V415" s="3"/>
      <c r="W415" s="3"/>
      <c r="X415" s="3"/>
      <c r="Y415" s="3"/>
      <c r="Z415" s="3"/>
      <c r="AA415" s="3"/>
      <c r="AB415" s="3"/>
      <c r="AC415" s="3"/>
      <c r="AD415" s="3"/>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row>
    <row r="416" spans="1:59" s="28" customFormat="1" x14ac:dyDescent="0.2">
      <c r="A416" s="10"/>
      <c r="B416" s="10"/>
      <c r="C416" s="10"/>
      <c r="D416" s="10"/>
      <c r="E416" s="10"/>
      <c r="F416" s="10"/>
      <c r="G416" s="10"/>
      <c r="H416" s="10"/>
      <c r="I416" s="10"/>
      <c r="J416" s="10"/>
      <c r="K416" s="10"/>
      <c r="L416" s="10"/>
      <c r="M416" s="2"/>
      <c r="N416" s="1">
        <v>411</v>
      </c>
      <c r="O416" s="1" t="str">
        <f t="shared" si="89"/>
        <v>NA</v>
      </c>
      <c r="P416" s="1" t="e">
        <f t="shared" si="85"/>
        <v>#VALUE!</v>
      </c>
      <c r="Q416" s="1" t="e">
        <f t="shared" si="86"/>
        <v>#VALUE!</v>
      </c>
      <c r="R416" s="1">
        <f t="shared" si="87"/>
        <v>0.86602540378443871</v>
      </c>
      <c r="S416" s="1">
        <f t="shared" si="88"/>
        <v>-0.49999999999999983</v>
      </c>
      <c r="T416" s="2"/>
      <c r="U416" s="3"/>
      <c r="V416" s="3"/>
      <c r="W416" s="3"/>
      <c r="X416" s="3"/>
      <c r="Y416" s="3"/>
      <c r="Z416" s="3"/>
      <c r="AA416" s="3"/>
      <c r="AB416" s="3"/>
      <c r="AC416" s="3"/>
      <c r="AD416" s="3"/>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row>
    <row r="417" spans="1:59" s="28" customFormat="1" x14ac:dyDescent="0.2">
      <c r="A417" s="10"/>
      <c r="B417" s="10"/>
      <c r="C417" s="10"/>
      <c r="D417" s="10"/>
      <c r="E417" s="10"/>
      <c r="F417" s="10"/>
      <c r="G417" s="10"/>
      <c r="H417" s="10"/>
      <c r="I417" s="10"/>
      <c r="J417" s="10"/>
      <c r="K417" s="10"/>
      <c r="L417" s="10"/>
      <c r="M417" s="2"/>
      <c r="N417" s="1">
        <v>412</v>
      </c>
      <c r="O417" s="1" t="str">
        <f t="shared" si="89"/>
        <v>NA</v>
      </c>
      <c r="P417" s="1" t="e">
        <f t="shared" si="85"/>
        <v>#VALUE!</v>
      </c>
      <c r="Q417" s="1" t="e">
        <f t="shared" si="86"/>
        <v>#VALUE!</v>
      </c>
      <c r="R417" s="1">
        <f t="shared" si="87"/>
        <v>-0.2886751345948127</v>
      </c>
      <c r="S417" s="1">
        <f t="shared" si="88"/>
        <v>-0.50000000000000022</v>
      </c>
      <c r="T417" s="2"/>
      <c r="U417" s="3"/>
      <c r="V417" s="3"/>
      <c r="W417" s="3"/>
      <c r="X417" s="3"/>
      <c r="Y417" s="3"/>
      <c r="Z417" s="3"/>
      <c r="AA417" s="3"/>
      <c r="AB417" s="3"/>
      <c r="AC417" s="3"/>
      <c r="AD417" s="3"/>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row>
    <row r="418" spans="1:59" s="28" customFormat="1" x14ac:dyDescent="0.2">
      <c r="A418" s="10"/>
      <c r="B418" s="10"/>
      <c r="C418" s="10"/>
      <c r="D418" s="10"/>
      <c r="E418" s="10"/>
      <c r="F418" s="10"/>
      <c r="G418" s="10"/>
      <c r="H418" s="10"/>
      <c r="I418" s="10"/>
      <c r="J418" s="10"/>
      <c r="K418" s="10"/>
      <c r="L418" s="10"/>
      <c r="M418" s="2"/>
      <c r="N418" s="1">
        <v>413</v>
      </c>
      <c r="O418" s="1" t="str">
        <f t="shared" si="89"/>
        <v>NA</v>
      </c>
      <c r="P418" s="1" t="e">
        <f t="shared" si="85"/>
        <v>#VALUE!</v>
      </c>
      <c r="Q418" s="1" t="e">
        <f t="shared" si="86"/>
        <v>#VALUE!</v>
      </c>
      <c r="R418" s="1">
        <f t="shared" si="87"/>
        <v>-0.57735026918962573</v>
      </c>
      <c r="S418" s="1">
        <f t="shared" si="88"/>
        <v>0</v>
      </c>
      <c r="T418" s="2"/>
      <c r="U418" s="3"/>
      <c r="V418" s="3"/>
      <c r="W418" s="3"/>
      <c r="X418" s="3"/>
      <c r="Y418" s="3"/>
      <c r="Z418" s="3"/>
      <c r="AA418" s="3"/>
      <c r="AB418" s="3"/>
      <c r="AC418" s="3"/>
      <c r="AD418" s="3"/>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row>
    <row r="419" spans="1:59" s="28" customFormat="1" x14ac:dyDescent="0.2">
      <c r="A419" s="10"/>
      <c r="B419" s="10"/>
      <c r="C419" s="10"/>
      <c r="D419" s="10"/>
      <c r="E419" s="10"/>
      <c r="F419" s="10"/>
      <c r="G419" s="10"/>
      <c r="H419" s="10"/>
      <c r="I419" s="10"/>
      <c r="J419" s="10"/>
      <c r="K419" s="10"/>
      <c r="L419" s="10"/>
      <c r="M419" s="2"/>
      <c r="N419" s="1">
        <v>414</v>
      </c>
      <c r="O419" s="1" t="str">
        <f t="shared" si="89"/>
        <v>NA</v>
      </c>
      <c r="P419" s="1" t="e">
        <f t="shared" si="85"/>
        <v>#VALUE!</v>
      </c>
      <c r="Q419" s="1" t="e">
        <f t="shared" si="86"/>
        <v>#VALUE!</v>
      </c>
      <c r="R419" s="1">
        <f t="shared" si="87"/>
        <v>6.1257422745431001E-17</v>
      </c>
      <c r="S419" s="1">
        <f t="shared" si="88"/>
        <v>1</v>
      </c>
      <c r="T419" s="2"/>
      <c r="U419" s="3"/>
      <c r="V419" s="3"/>
      <c r="W419" s="3"/>
      <c r="X419" s="3"/>
      <c r="Y419" s="3"/>
      <c r="Z419" s="3"/>
      <c r="AA419" s="3"/>
      <c r="AB419" s="3"/>
      <c r="AC419" s="3"/>
      <c r="AD419" s="3"/>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row>
    <row r="420" spans="1:59" s="28" customFormat="1" x14ac:dyDescent="0.2">
      <c r="A420" s="10"/>
      <c r="B420" s="10"/>
      <c r="C420" s="10"/>
      <c r="D420" s="10"/>
      <c r="E420" s="10"/>
      <c r="F420" s="10"/>
      <c r="G420" s="10"/>
      <c r="H420" s="10"/>
      <c r="I420" s="10"/>
      <c r="J420" s="10"/>
      <c r="K420" s="10"/>
      <c r="L420" s="10"/>
      <c r="M420" s="2"/>
      <c r="N420" s="1">
        <v>415</v>
      </c>
      <c r="O420" s="1" t="str">
        <f t="shared" si="89"/>
        <v>NA</v>
      </c>
      <c r="P420" s="1" t="e">
        <f t="shared" si="85"/>
        <v>#VALUE!</v>
      </c>
      <c r="Q420" s="1" t="e">
        <f t="shared" si="86"/>
        <v>#VALUE!</v>
      </c>
      <c r="R420" s="1">
        <f t="shared" si="87"/>
        <v>0.57735026918962573</v>
      </c>
      <c r="S420" s="1">
        <f t="shared" si="88"/>
        <v>0</v>
      </c>
      <c r="T420" s="2"/>
      <c r="U420" s="3"/>
      <c r="V420" s="3"/>
      <c r="W420" s="3"/>
      <c r="X420" s="3"/>
      <c r="Y420" s="3"/>
      <c r="Z420" s="3"/>
      <c r="AA420" s="3"/>
      <c r="AB420" s="3"/>
      <c r="AC420" s="3"/>
      <c r="AD420" s="3"/>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row>
    <row r="421" spans="1:59" s="28" customFormat="1" x14ac:dyDescent="0.2">
      <c r="A421" s="10"/>
      <c r="B421" s="10"/>
      <c r="C421" s="10"/>
      <c r="D421" s="10"/>
      <c r="E421" s="10"/>
      <c r="F421" s="10"/>
      <c r="G421" s="10"/>
      <c r="H421" s="10"/>
      <c r="I421" s="10"/>
      <c r="J421" s="10"/>
      <c r="K421" s="10"/>
      <c r="L421" s="10"/>
      <c r="M421" s="2"/>
      <c r="N421" s="1">
        <v>416</v>
      </c>
      <c r="O421" s="1" t="str">
        <f t="shared" si="89"/>
        <v>NA</v>
      </c>
      <c r="P421" s="1" t="e">
        <f t="shared" si="85"/>
        <v>#VALUE!</v>
      </c>
      <c r="Q421" s="1" t="e">
        <f t="shared" si="86"/>
        <v>#VALUE!</v>
      </c>
      <c r="R421" s="1">
        <f t="shared" si="87"/>
        <v>0.28867513459481303</v>
      </c>
      <c r="S421" s="1">
        <f t="shared" si="88"/>
        <v>-0.5</v>
      </c>
      <c r="T421" s="2"/>
      <c r="U421" s="3"/>
      <c r="V421" s="3"/>
      <c r="W421" s="3"/>
      <c r="X421" s="3"/>
      <c r="Y421" s="3"/>
      <c r="Z421" s="3"/>
      <c r="AA421" s="3"/>
      <c r="AB421" s="3"/>
      <c r="AC421" s="3"/>
      <c r="AD421" s="3"/>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row>
    <row r="422" spans="1:59" s="28" customFormat="1" x14ac:dyDescent="0.2">
      <c r="A422" s="10"/>
      <c r="B422" s="10"/>
      <c r="C422" s="10"/>
      <c r="D422" s="10"/>
      <c r="E422" s="10"/>
      <c r="F422" s="10"/>
      <c r="G422" s="10"/>
      <c r="H422" s="10"/>
      <c r="I422" s="10"/>
      <c r="J422" s="10"/>
      <c r="K422" s="10"/>
      <c r="L422" s="10"/>
      <c r="M422" s="2"/>
      <c r="N422" s="1">
        <v>417</v>
      </c>
      <c r="O422" s="1" t="str">
        <f t="shared" si="89"/>
        <v>NA</v>
      </c>
      <c r="P422" s="1" t="e">
        <f t="shared" si="85"/>
        <v>#VALUE!</v>
      </c>
      <c r="Q422" s="1" t="e">
        <f t="shared" si="86"/>
        <v>#VALUE!</v>
      </c>
      <c r="R422" s="1">
        <f t="shared" si="87"/>
        <v>-0.86602540378443849</v>
      </c>
      <c r="S422" s="1">
        <f t="shared" si="88"/>
        <v>-0.50000000000000033</v>
      </c>
      <c r="T422" s="2"/>
      <c r="U422" s="3"/>
      <c r="V422" s="3"/>
      <c r="W422" s="3"/>
      <c r="X422" s="3"/>
      <c r="Y422" s="3"/>
      <c r="Z422" s="3"/>
      <c r="AA422" s="3"/>
      <c r="AB422" s="3"/>
      <c r="AC422" s="3"/>
      <c r="AD422" s="3"/>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row>
    <row r="423" spans="1:59" s="28" customFormat="1" x14ac:dyDescent="0.2">
      <c r="A423" s="10"/>
      <c r="B423" s="10"/>
      <c r="C423" s="10"/>
      <c r="D423" s="10"/>
      <c r="E423" s="10"/>
      <c r="F423" s="10"/>
      <c r="G423" s="10"/>
      <c r="H423" s="10"/>
      <c r="I423" s="10"/>
      <c r="J423" s="10"/>
      <c r="K423" s="10"/>
      <c r="L423" s="10"/>
      <c r="M423" s="2"/>
      <c r="N423" s="1">
        <v>418</v>
      </c>
      <c r="O423" s="1" t="str">
        <f t="shared" si="89"/>
        <v>NA</v>
      </c>
      <c r="P423" s="1" t="e">
        <f t="shared" si="85"/>
        <v>#VALUE!</v>
      </c>
      <c r="Q423" s="1" t="e">
        <f t="shared" si="86"/>
        <v>#VALUE!</v>
      </c>
      <c r="R423" s="1">
        <f t="shared" si="87"/>
        <v>-0.28867513459481281</v>
      </c>
      <c r="S423" s="1">
        <f t="shared" si="88"/>
        <v>0.49999999999999983</v>
      </c>
      <c r="T423" s="2"/>
      <c r="U423" s="3"/>
      <c r="V423" s="3"/>
      <c r="W423" s="3"/>
      <c r="X423" s="3"/>
      <c r="Y423" s="3"/>
      <c r="Z423" s="3"/>
      <c r="AA423" s="3"/>
      <c r="AB423" s="3"/>
      <c r="AC423" s="3"/>
      <c r="AD423" s="3"/>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row>
    <row r="424" spans="1:59" s="28" customFormat="1" x14ac:dyDescent="0.2">
      <c r="A424" s="10"/>
      <c r="B424" s="10"/>
      <c r="C424" s="10"/>
      <c r="D424" s="10"/>
      <c r="E424" s="10"/>
      <c r="F424" s="10"/>
      <c r="G424" s="10"/>
      <c r="H424" s="10"/>
      <c r="I424" s="10"/>
      <c r="J424" s="10"/>
      <c r="K424" s="10"/>
      <c r="L424" s="10"/>
      <c r="M424" s="2"/>
      <c r="N424" s="1">
        <v>419</v>
      </c>
      <c r="O424" s="1" t="str">
        <f t="shared" si="89"/>
        <v>NA</v>
      </c>
      <c r="P424" s="1" t="e">
        <f t="shared" si="85"/>
        <v>#VALUE!</v>
      </c>
      <c r="Q424" s="1" t="e">
        <f t="shared" si="86"/>
        <v>#VALUE!</v>
      </c>
      <c r="R424" s="1">
        <f t="shared" si="87"/>
        <v>0.28867513459481292</v>
      </c>
      <c r="S424" s="1">
        <f t="shared" si="88"/>
        <v>0.50000000000000011</v>
      </c>
      <c r="T424" s="2"/>
      <c r="U424" s="3"/>
      <c r="V424" s="3"/>
      <c r="W424" s="3"/>
      <c r="X424" s="3"/>
      <c r="Y424" s="3"/>
      <c r="Z424" s="3"/>
      <c r="AA424" s="3"/>
      <c r="AB424" s="3"/>
      <c r="AC424" s="3"/>
      <c r="AD424" s="3"/>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row>
    <row r="425" spans="1:59" s="28" customFormat="1" x14ac:dyDescent="0.2">
      <c r="A425" s="10"/>
      <c r="B425" s="10"/>
      <c r="C425" s="10"/>
      <c r="D425" s="10"/>
      <c r="E425" s="10"/>
      <c r="F425" s="10"/>
      <c r="G425" s="10"/>
      <c r="H425" s="10"/>
      <c r="I425" s="10"/>
      <c r="J425" s="10"/>
      <c r="K425" s="10"/>
      <c r="L425" s="10"/>
      <c r="M425" s="2"/>
      <c r="N425" s="1">
        <v>420</v>
      </c>
      <c r="O425" s="1" t="str">
        <f t="shared" si="89"/>
        <v>NA</v>
      </c>
      <c r="P425" s="1" t="e">
        <f t="shared" si="85"/>
        <v>#VALUE!</v>
      </c>
      <c r="Q425" s="1" t="e">
        <f t="shared" si="86"/>
        <v>#VALUE!</v>
      </c>
      <c r="R425" s="1">
        <f t="shared" si="87"/>
        <v>0.86602540378443871</v>
      </c>
      <c r="S425" s="1">
        <f t="shared" si="88"/>
        <v>-0.49999999999999983</v>
      </c>
      <c r="T425" s="2"/>
      <c r="U425" s="3"/>
      <c r="V425" s="3"/>
      <c r="W425" s="3"/>
      <c r="X425" s="3"/>
      <c r="Y425" s="3"/>
      <c r="Z425" s="3"/>
      <c r="AA425" s="3"/>
      <c r="AB425" s="3"/>
      <c r="AC425" s="3"/>
      <c r="AD425" s="3"/>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row>
    <row r="426" spans="1:59" s="28" customFormat="1" x14ac:dyDescent="0.2">
      <c r="A426" s="10"/>
      <c r="B426" s="10"/>
      <c r="C426" s="10"/>
      <c r="D426" s="10"/>
      <c r="E426" s="10"/>
      <c r="F426" s="10"/>
      <c r="G426" s="10"/>
      <c r="H426" s="10"/>
      <c r="I426" s="10"/>
      <c r="J426" s="10"/>
      <c r="K426" s="10"/>
      <c r="L426" s="10"/>
      <c r="M426" s="2"/>
      <c r="N426" s="1">
        <v>421</v>
      </c>
      <c r="O426" s="1" t="str">
        <f t="shared" si="89"/>
        <v>NA</v>
      </c>
      <c r="P426" s="1" t="e">
        <f t="shared" si="85"/>
        <v>#VALUE!</v>
      </c>
      <c r="Q426" s="1" t="e">
        <f t="shared" si="86"/>
        <v>#VALUE!</v>
      </c>
      <c r="R426" s="1">
        <f t="shared" si="87"/>
        <v>-0.2886751345948127</v>
      </c>
      <c r="S426" s="1">
        <f t="shared" si="88"/>
        <v>-0.50000000000000022</v>
      </c>
      <c r="T426" s="2"/>
      <c r="U426" s="3"/>
      <c r="V426" s="3"/>
      <c r="W426" s="3"/>
      <c r="X426" s="3"/>
      <c r="Y426" s="3"/>
      <c r="Z426" s="3"/>
      <c r="AA426" s="3"/>
      <c r="AB426" s="3"/>
      <c r="AC426" s="3"/>
      <c r="AD426" s="3"/>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row>
    <row r="427" spans="1:59" s="28" customFormat="1" x14ac:dyDescent="0.2">
      <c r="A427" s="10"/>
      <c r="B427" s="10"/>
      <c r="C427" s="10"/>
      <c r="D427" s="10"/>
      <c r="E427" s="10"/>
      <c r="F427" s="10"/>
      <c r="G427" s="10"/>
      <c r="H427" s="10"/>
      <c r="I427" s="10"/>
      <c r="J427" s="10"/>
      <c r="K427" s="10"/>
      <c r="L427" s="10"/>
      <c r="M427" s="2"/>
      <c r="N427" s="1">
        <v>422</v>
      </c>
      <c r="O427" s="1" t="str">
        <f t="shared" si="89"/>
        <v>NA</v>
      </c>
      <c r="P427" s="1" t="e">
        <f t="shared" si="85"/>
        <v>#VALUE!</v>
      </c>
      <c r="Q427" s="1" t="e">
        <f t="shared" si="86"/>
        <v>#VALUE!</v>
      </c>
      <c r="R427" s="1">
        <f t="shared" si="87"/>
        <v>-0.57735026918962573</v>
      </c>
      <c r="S427" s="1">
        <f t="shared" si="88"/>
        <v>0</v>
      </c>
      <c r="T427" s="2"/>
      <c r="U427" s="3"/>
      <c r="V427" s="3"/>
      <c r="W427" s="3"/>
      <c r="X427" s="3"/>
      <c r="Y427" s="3"/>
      <c r="Z427" s="3"/>
      <c r="AA427" s="3"/>
      <c r="AB427" s="3"/>
      <c r="AC427" s="3"/>
      <c r="AD427" s="3"/>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row>
    <row r="428" spans="1:59" s="28" customFormat="1" x14ac:dyDescent="0.2">
      <c r="A428" s="10"/>
      <c r="B428" s="10"/>
      <c r="C428" s="10"/>
      <c r="D428" s="10"/>
      <c r="E428" s="10"/>
      <c r="F428" s="10"/>
      <c r="G428" s="10"/>
      <c r="H428" s="10"/>
      <c r="I428" s="10"/>
      <c r="J428" s="10"/>
      <c r="K428" s="10"/>
      <c r="L428" s="10"/>
      <c r="M428" s="2"/>
      <c r="N428" s="1">
        <v>423</v>
      </c>
      <c r="O428" s="1" t="str">
        <f t="shared" si="89"/>
        <v>NA</v>
      </c>
      <c r="P428" s="1" t="e">
        <f t="shared" si="85"/>
        <v>#VALUE!</v>
      </c>
      <c r="Q428" s="1" t="e">
        <f t="shared" si="86"/>
        <v>#VALUE!</v>
      </c>
      <c r="R428" s="1">
        <f t="shared" si="87"/>
        <v>6.1257422745431001E-17</v>
      </c>
      <c r="S428" s="1">
        <f t="shared" si="88"/>
        <v>1</v>
      </c>
      <c r="T428" s="2"/>
      <c r="U428" s="3"/>
      <c r="V428" s="3"/>
      <c r="W428" s="3"/>
      <c r="X428" s="3"/>
      <c r="Y428" s="3"/>
      <c r="Z428" s="3"/>
      <c r="AA428" s="3"/>
      <c r="AB428" s="3"/>
      <c r="AC428" s="3"/>
      <c r="AD428" s="3"/>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row>
    <row r="429" spans="1:59" s="28" customFormat="1" x14ac:dyDescent="0.2">
      <c r="A429" s="10"/>
      <c r="B429" s="10"/>
      <c r="C429" s="10"/>
      <c r="D429" s="10"/>
      <c r="E429" s="10"/>
      <c r="F429" s="10"/>
      <c r="G429" s="10"/>
      <c r="H429" s="10"/>
      <c r="I429" s="10"/>
      <c r="J429" s="10"/>
      <c r="K429" s="10"/>
      <c r="L429" s="10"/>
      <c r="M429" s="2"/>
      <c r="N429" s="1">
        <v>424</v>
      </c>
      <c r="O429" s="1" t="str">
        <f t="shared" si="89"/>
        <v>NA</v>
      </c>
      <c r="P429" s="1" t="e">
        <f t="shared" si="85"/>
        <v>#VALUE!</v>
      </c>
      <c r="Q429" s="1" t="e">
        <f t="shared" si="86"/>
        <v>#VALUE!</v>
      </c>
      <c r="R429" s="1">
        <f t="shared" si="87"/>
        <v>0.57735026918962573</v>
      </c>
      <c r="S429" s="1">
        <f t="shared" si="88"/>
        <v>0</v>
      </c>
      <c r="T429" s="2"/>
      <c r="U429" s="3"/>
      <c r="V429" s="3"/>
      <c r="W429" s="3"/>
      <c r="X429" s="3"/>
      <c r="Y429" s="3"/>
      <c r="Z429" s="3"/>
      <c r="AA429" s="3"/>
      <c r="AB429" s="3"/>
      <c r="AC429" s="3"/>
      <c r="AD429" s="3"/>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row>
    <row r="430" spans="1:59" s="28" customFormat="1" x14ac:dyDescent="0.2">
      <c r="A430" s="10"/>
      <c r="B430" s="10"/>
      <c r="C430" s="10"/>
      <c r="D430" s="10"/>
      <c r="E430" s="10"/>
      <c r="F430" s="10"/>
      <c r="G430" s="10"/>
      <c r="H430" s="10"/>
      <c r="I430" s="10"/>
      <c r="J430" s="10"/>
      <c r="K430" s="10"/>
      <c r="L430" s="10"/>
      <c r="M430" s="2"/>
      <c r="N430" s="1">
        <v>425</v>
      </c>
      <c r="O430" s="1" t="str">
        <f t="shared" si="89"/>
        <v>NA</v>
      </c>
      <c r="P430" s="1" t="e">
        <f t="shared" si="85"/>
        <v>#VALUE!</v>
      </c>
      <c r="Q430" s="1" t="e">
        <f t="shared" si="86"/>
        <v>#VALUE!</v>
      </c>
      <c r="R430" s="1">
        <f t="shared" si="87"/>
        <v>0.28867513459481303</v>
      </c>
      <c r="S430" s="1">
        <f t="shared" si="88"/>
        <v>-0.5</v>
      </c>
      <c r="T430" s="2"/>
      <c r="U430" s="3"/>
      <c r="V430" s="3"/>
      <c r="W430" s="3"/>
      <c r="X430" s="3"/>
      <c r="Y430" s="3"/>
      <c r="Z430" s="3"/>
      <c r="AA430" s="3"/>
      <c r="AB430" s="3"/>
      <c r="AC430" s="3"/>
      <c r="AD430" s="3"/>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row>
    <row r="431" spans="1:59" s="28" customFormat="1" x14ac:dyDescent="0.2">
      <c r="A431" s="10"/>
      <c r="B431" s="10"/>
      <c r="C431" s="10"/>
      <c r="D431" s="10"/>
      <c r="E431" s="10"/>
      <c r="F431" s="10"/>
      <c r="G431" s="10"/>
      <c r="H431" s="10"/>
      <c r="I431" s="10"/>
      <c r="J431" s="10"/>
      <c r="K431" s="10"/>
      <c r="L431" s="10"/>
      <c r="M431" s="2"/>
      <c r="N431" s="1">
        <v>426</v>
      </c>
      <c r="O431" s="1" t="str">
        <f t="shared" si="89"/>
        <v>NA</v>
      </c>
      <c r="P431" s="1" t="e">
        <f t="shared" si="85"/>
        <v>#VALUE!</v>
      </c>
      <c r="Q431" s="1" t="e">
        <f t="shared" si="86"/>
        <v>#VALUE!</v>
      </c>
      <c r="R431" s="1">
        <f t="shared" si="87"/>
        <v>-0.86602540378443849</v>
      </c>
      <c r="S431" s="1">
        <f t="shared" si="88"/>
        <v>-0.50000000000000033</v>
      </c>
      <c r="T431" s="2"/>
      <c r="U431" s="3"/>
      <c r="V431" s="3"/>
      <c r="W431" s="3"/>
      <c r="X431" s="3"/>
      <c r="Y431" s="3"/>
      <c r="Z431" s="3"/>
      <c r="AA431" s="3"/>
      <c r="AB431" s="3"/>
      <c r="AC431" s="3"/>
      <c r="AD431" s="3"/>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row>
    <row r="432" spans="1:59" s="28" customFormat="1" x14ac:dyDescent="0.2">
      <c r="A432" s="10"/>
      <c r="B432" s="10"/>
      <c r="C432" s="10"/>
      <c r="D432" s="10"/>
      <c r="E432" s="10"/>
      <c r="F432" s="10"/>
      <c r="G432" s="10"/>
      <c r="H432" s="10"/>
      <c r="I432" s="10"/>
      <c r="J432" s="10"/>
      <c r="K432" s="10"/>
      <c r="L432" s="10"/>
      <c r="M432" s="2"/>
      <c r="N432" s="1">
        <v>427</v>
      </c>
      <c r="O432" s="1" t="str">
        <f t="shared" si="89"/>
        <v>NA</v>
      </c>
      <c r="P432" s="1" t="e">
        <f t="shared" si="85"/>
        <v>#VALUE!</v>
      </c>
      <c r="Q432" s="1" t="e">
        <f t="shared" si="86"/>
        <v>#VALUE!</v>
      </c>
      <c r="R432" s="1">
        <f t="shared" si="87"/>
        <v>-0.28867513459481281</v>
      </c>
      <c r="S432" s="1">
        <f t="shared" si="88"/>
        <v>0.49999999999999983</v>
      </c>
      <c r="T432" s="2"/>
      <c r="U432" s="3"/>
      <c r="V432" s="3"/>
      <c r="W432" s="3"/>
      <c r="X432" s="3"/>
      <c r="Y432" s="3"/>
      <c r="Z432" s="3"/>
      <c r="AA432" s="3"/>
      <c r="AB432" s="3"/>
      <c r="AC432" s="3"/>
      <c r="AD432" s="3"/>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row>
    <row r="433" spans="1:59" s="28" customFormat="1" x14ac:dyDescent="0.2">
      <c r="A433" s="10"/>
      <c r="B433" s="10"/>
      <c r="C433" s="10"/>
      <c r="D433" s="10"/>
      <c r="E433" s="10"/>
      <c r="F433" s="10"/>
      <c r="G433" s="10"/>
      <c r="H433" s="10"/>
      <c r="I433" s="10"/>
      <c r="J433" s="10"/>
      <c r="K433" s="10"/>
      <c r="L433" s="10"/>
      <c r="M433" s="2"/>
      <c r="N433" s="1">
        <v>428</v>
      </c>
      <c r="O433" s="1" t="str">
        <f t="shared" si="89"/>
        <v>NA</v>
      </c>
      <c r="P433" s="1" t="e">
        <f t="shared" si="85"/>
        <v>#VALUE!</v>
      </c>
      <c r="Q433" s="1" t="e">
        <f t="shared" si="86"/>
        <v>#VALUE!</v>
      </c>
      <c r="R433" s="1">
        <f t="shared" si="87"/>
        <v>0.28867513459481292</v>
      </c>
      <c r="S433" s="1">
        <f t="shared" si="88"/>
        <v>0.50000000000000011</v>
      </c>
      <c r="T433" s="2"/>
      <c r="U433" s="3"/>
      <c r="V433" s="3"/>
      <c r="W433" s="3"/>
      <c r="X433" s="3"/>
      <c r="Y433" s="3"/>
      <c r="Z433" s="3"/>
      <c r="AA433" s="3"/>
      <c r="AB433" s="3"/>
      <c r="AC433" s="3"/>
      <c r="AD433" s="3"/>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row>
    <row r="434" spans="1:59" s="28" customFormat="1" x14ac:dyDescent="0.2">
      <c r="A434" s="10"/>
      <c r="B434" s="10"/>
      <c r="C434" s="10"/>
      <c r="D434" s="10"/>
      <c r="E434" s="10"/>
      <c r="F434" s="10"/>
      <c r="G434" s="10"/>
      <c r="H434" s="10"/>
      <c r="I434" s="10"/>
      <c r="J434" s="10"/>
      <c r="K434" s="10"/>
      <c r="L434" s="10"/>
      <c r="M434" s="2"/>
      <c r="N434" s="1">
        <v>429</v>
      </c>
      <c r="O434" s="1" t="str">
        <f t="shared" si="89"/>
        <v>NA</v>
      </c>
      <c r="P434" s="1" t="e">
        <f t="shared" si="85"/>
        <v>#VALUE!</v>
      </c>
      <c r="Q434" s="1" t="e">
        <f t="shared" si="86"/>
        <v>#VALUE!</v>
      </c>
      <c r="R434" s="1">
        <f t="shared" si="87"/>
        <v>0.86602540378443871</v>
      </c>
      <c r="S434" s="1">
        <f t="shared" si="88"/>
        <v>-0.49999999999999983</v>
      </c>
      <c r="T434" s="2"/>
      <c r="U434" s="3"/>
      <c r="V434" s="3"/>
      <c r="W434" s="3"/>
      <c r="X434" s="3"/>
      <c r="Y434" s="3"/>
      <c r="Z434" s="3"/>
      <c r="AA434" s="3"/>
      <c r="AB434" s="3"/>
      <c r="AC434" s="3"/>
      <c r="AD434" s="3"/>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row>
    <row r="435" spans="1:59" s="28" customFormat="1" x14ac:dyDescent="0.2">
      <c r="A435" s="10"/>
      <c r="B435" s="10"/>
      <c r="C435" s="10"/>
      <c r="D435" s="10"/>
      <c r="E435" s="10"/>
      <c r="F435" s="10"/>
      <c r="G435" s="10"/>
      <c r="H435" s="10"/>
      <c r="I435" s="10"/>
      <c r="J435" s="10"/>
      <c r="K435" s="10"/>
      <c r="L435" s="10"/>
      <c r="M435" s="2"/>
      <c r="N435" s="1">
        <v>430</v>
      </c>
      <c r="O435" s="1" t="str">
        <f t="shared" si="89"/>
        <v>NA</v>
      </c>
      <c r="P435" s="1" t="e">
        <f t="shared" si="85"/>
        <v>#VALUE!</v>
      </c>
      <c r="Q435" s="1" t="e">
        <f t="shared" si="86"/>
        <v>#VALUE!</v>
      </c>
      <c r="R435" s="1">
        <f t="shared" si="87"/>
        <v>-0.2886751345948127</v>
      </c>
      <c r="S435" s="1">
        <f t="shared" si="88"/>
        <v>-0.50000000000000022</v>
      </c>
      <c r="T435" s="2"/>
      <c r="U435" s="3"/>
      <c r="V435" s="3"/>
      <c r="W435" s="3"/>
      <c r="X435" s="3"/>
      <c r="Y435" s="3"/>
      <c r="Z435" s="3"/>
      <c r="AA435" s="3"/>
      <c r="AB435" s="3"/>
      <c r="AC435" s="3"/>
      <c r="AD435" s="3"/>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row>
    <row r="436" spans="1:59" s="28" customFormat="1" x14ac:dyDescent="0.2">
      <c r="A436" s="10"/>
      <c r="B436" s="10"/>
      <c r="C436" s="10"/>
      <c r="D436" s="10"/>
      <c r="E436" s="10"/>
      <c r="F436" s="10"/>
      <c r="G436" s="10"/>
      <c r="H436" s="10"/>
      <c r="I436" s="10"/>
      <c r="J436" s="10"/>
      <c r="K436" s="10"/>
      <c r="L436" s="10"/>
      <c r="M436" s="2"/>
      <c r="N436" s="1">
        <v>431</v>
      </c>
      <c r="O436" s="1" t="str">
        <f t="shared" si="89"/>
        <v>NA</v>
      </c>
      <c r="P436" s="1" t="e">
        <f t="shared" si="85"/>
        <v>#VALUE!</v>
      </c>
      <c r="Q436" s="1" t="e">
        <f t="shared" si="86"/>
        <v>#VALUE!</v>
      </c>
      <c r="R436" s="1">
        <f t="shared" si="87"/>
        <v>-0.57735026918962573</v>
      </c>
      <c r="S436" s="1">
        <f t="shared" si="88"/>
        <v>0</v>
      </c>
      <c r="T436" s="2"/>
      <c r="U436" s="3"/>
      <c r="V436" s="3"/>
      <c r="W436" s="3"/>
      <c r="X436" s="3"/>
      <c r="Y436" s="3"/>
      <c r="Z436" s="3"/>
      <c r="AA436" s="3"/>
      <c r="AB436" s="3"/>
      <c r="AC436" s="3"/>
      <c r="AD436" s="3"/>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row>
    <row r="437" spans="1:59" s="28" customFormat="1" x14ac:dyDescent="0.2">
      <c r="A437" s="10"/>
      <c r="B437" s="10"/>
      <c r="C437" s="10"/>
      <c r="D437" s="10"/>
      <c r="E437" s="10"/>
      <c r="F437" s="10"/>
      <c r="G437" s="10"/>
      <c r="H437" s="10"/>
      <c r="I437" s="10"/>
      <c r="J437" s="10"/>
      <c r="K437" s="10"/>
      <c r="L437" s="10"/>
      <c r="M437" s="2"/>
      <c r="N437" s="1">
        <v>432</v>
      </c>
      <c r="O437" s="1" t="str">
        <f t="shared" si="89"/>
        <v>NA</v>
      </c>
      <c r="P437" s="1" t="e">
        <f t="shared" si="85"/>
        <v>#VALUE!</v>
      </c>
      <c r="Q437" s="1" t="e">
        <f t="shared" si="86"/>
        <v>#VALUE!</v>
      </c>
      <c r="R437" s="1">
        <f t="shared" si="87"/>
        <v>6.1257422745431001E-17</v>
      </c>
      <c r="S437" s="1">
        <f t="shared" si="88"/>
        <v>1</v>
      </c>
      <c r="T437" s="2"/>
      <c r="U437" s="3"/>
      <c r="V437" s="3"/>
      <c r="W437" s="3"/>
      <c r="X437" s="3"/>
      <c r="Y437" s="3"/>
      <c r="Z437" s="3"/>
      <c r="AA437" s="3"/>
      <c r="AB437" s="3"/>
      <c r="AC437" s="3"/>
      <c r="AD437" s="3"/>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row>
    <row r="438" spans="1:59" s="28" customFormat="1" x14ac:dyDescent="0.2">
      <c r="A438" s="10"/>
      <c r="B438" s="10"/>
      <c r="C438" s="10"/>
      <c r="D438" s="10"/>
      <c r="E438" s="10"/>
      <c r="F438" s="10"/>
      <c r="G438" s="10"/>
      <c r="H438" s="10"/>
      <c r="I438" s="10"/>
      <c r="J438" s="10"/>
      <c r="K438" s="10"/>
      <c r="L438" s="10"/>
      <c r="M438" s="2"/>
      <c r="N438" s="1">
        <v>433</v>
      </c>
      <c r="O438" s="1" t="str">
        <f t="shared" si="89"/>
        <v>NA</v>
      </c>
      <c r="P438" s="1" t="e">
        <f t="shared" si="85"/>
        <v>#VALUE!</v>
      </c>
      <c r="Q438" s="1" t="e">
        <f t="shared" si="86"/>
        <v>#VALUE!</v>
      </c>
      <c r="R438" s="1">
        <f t="shared" si="87"/>
        <v>0.57735026918962573</v>
      </c>
      <c r="S438" s="1">
        <f t="shared" si="88"/>
        <v>0</v>
      </c>
      <c r="T438" s="2"/>
      <c r="U438" s="3"/>
      <c r="V438" s="3"/>
      <c r="W438" s="3"/>
      <c r="X438" s="3"/>
      <c r="Y438" s="3"/>
      <c r="Z438" s="3"/>
      <c r="AA438" s="3"/>
      <c r="AB438" s="3"/>
      <c r="AC438" s="3"/>
      <c r="AD438" s="3"/>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row>
    <row r="439" spans="1:59" s="28" customFormat="1" x14ac:dyDescent="0.2">
      <c r="A439" s="10"/>
      <c r="B439" s="10"/>
      <c r="C439" s="10"/>
      <c r="D439" s="10"/>
      <c r="E439" s="10"/>
      <c r="F439" s="10"/>
      <c r="G439" s="10"/>
      <c r="H439" s="10"/>
      <c r="I439" s="10"/>
      <c r="J439" s="10"/>
      <c r="K439" s="10"/>
      <c r="L439" s="10"/>
      <c r="M439" s="2"/>
      <c r="N439" s="1">
        <v>434</v>
      </c>
      <c r="O439" s="1" t="str">
        <f t="shared" si="89"/>
        <v>NA</v>
      </c>
      <c r="P439" s="1" t="e">
        <f t="shared" si="85"/>
        <v>#VALUE!</v>
      </c>
      <c r="Q439" s="1" t="e">
        <f t="shared" si="86"/>
        <v>#VALUE!</v>
      </c>
      <c r="R439" s="1">
        <f t="shared" si="87"/>
        <v>0.28867513459481303</v>
      </c>
      <c r="S439" s="1">
        <f t="shared" si="88"/>
        <v>-0.5</v>
      </c>
      <c r="T439" s="2"/>
      <c r="U439" s="3"/>
      <c r="V439" s="3"/>
      <c r="W439" s="3"/>
      <c r="X439" s="3"/>
      <c r="Y439" s="3"/>
      <c r="Z439" s="3"/>
      <c r="AA439" s="3"/>
      <c r="AB439" s="3"/>
      <c r="AC439" s="3"/>
      <c r="AD439" s="3"/>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row>
    <row r="440" spans="1:59" s="28" customFormat="1" x14ac:dyDescent="0.2">
      <c r="A440" s="10"/>
      <c r="B440" s="10"/>
      <c r="C440" s="10"/>
      <c r="D440" s="10"/>
      <c r="E440" s="10"/>
      <c r="F440" s="10"/>
      <c r="G440" s="10"/>
      <c r="H440" s="10"/>
      <c r="I440" s="10"/>
      <c r="J440" s="10"/>
      <c r="K440" s="10"/>
      <c r="L440" s="10"/>
      <c r="M440" s="2"/>
      <c r="N440" s="1">
        <v>435</v>
      </c>
      <c r="O440" s="1" t="str">
        <f t="shared" si="89"/>
        <v>NA</v>
      </c>
      <c r="P440" s="1" t="e">
        <f t="shared" si="85"/>
        <v>#VALUE!</v>
      </c>
      <c r="Q440" s="1" t="e">
        <f t="shared" si="86"/>
        <v>#VALUE!</v>
      </c>
      <c r="R440" s="1">
        <f t="shared" si="87"/>
        <v>-0.86602540378443849</v>
      </c>
      <c r="S440" s="1">
        <f t="shared" si="88"/>
        <v>-0.50000000000000033</v>
      </c>
      <c r="T440" s="2"/>
      <c r="U440" s="3"/>
      <c r="V440" s="3"/>
      <c r="W440" s="3"/>
      <c r="X440" s="3"/>
      <c r="Y440" s="3"/>
      <c r="Z440" s="3"/>
      <c r="AA440" s="3"/>
      <c r="AB440" s="3"/>
      <c r="AC440" s="3"/>
      <c r="AD440" s="3"/>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row>
    <row r="441" spans="1:59" s="28" customFormat="1" x14ac:dyDescent="0.2">
      <c r="A441" s="10"/>
      <c r="B441" s="10"/>
      <c r="C441" s="10"/>
      <c r="D441" s="10"/>
      <c r="E441" s="10"/>
      <c r="F441" s="10"/>
      <c r="G441" s="10"/>
      <c r="H441" s="10"/>
      <c r="I441" s="10"/>
      <c r="J441" s="10"/>
      <c r="K441" s="10"/>
      <c r="L441" s="10"/>
      <c r="M441" s="2"/>
      <c r="N441" s="1">
        <v>436</v>
      </c>
      <c r="O441" s="1" t="str">
        <f t="shared" si="89"/>
        <v>NA</v>
      </c>
      <c r="P441" s="1" t="e">
        <f t="shared" si="85"/>
        <v>#VALUE!</v>
      </c>
      <c r="Q441" s="1" t="e">
        <f t="shared" si="86"/>
        <v>#VALUE!</v>
      </c>
      <c r="R441" s="1">
        <f t="shared" si="87"/>
        <v>-0.28867513459481281</v>
      </c>
      <c r="S441" s="1">
        <f t="shared" si="88"/>
        <v>0.49999999999999983</v>
      </c>
      <c r="T441" s="2"/>
      <c r="U441" s="3"/>
      <c r="V441" s="3"/>
      <c r="W441" s="3"/>
      <c r="X441" s="3"/>
      <c r="Y441" s="3"/>
      <c r="Z441" s="3"/>
      <c r="AA441" s="3"/>
      <c r="AB441" s="3"/>
      <c r="AC441" s="3"/>
      <c r="AD441" s="3"/>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row>
    <row r="442" spans="1:59" s="28" customFormat="1" x14ac:dyDescent="0.2">
      <c r="A442" s="10"/>
      <c r="B442" s="10"/>
      <c r="C442" s="10"/>
      <c r="D442" s="10"/>
      <c r="E442" s="10"/>
      <c r="F442" s="10"/>
      <c r="G442" s="10"/>
      <c r="H442" s="10"/>
      <c r="I442" s="10"/>
      <c r="J442" s="10"/>
      <c r="K442" s="10"/>
      <c r="L442" s="10"/>
      <c r="M442" s="2"/>
      <c r="N442" s="1">
        <v>437</v>
      </c>
      <c r="O442" s="1" t="str">
        <f t="shared" si="89"/>
        <v>NA</v>
      </c>
      <c r="P442" s="1" t="e">
        <f t="shared" si="85"/>
        <v>#VALUE!</v>
      </c>
      <c r="Q442" s="1" t="e">
        <f t="shared" si="86"/>
        <v>#VALUE!</v>
      </c>
      <c r="R442" s="1">
        <f t="shared" si="87"/>
        <v>0.28867513459481292</v>
      </c>
      <c r="S442" s="1">
        <f t="shared" si="88"/>
        <v>0.50000000000000011</v>
      </c>
      <c r="T442" s="2"/>
      <c r="U442" s="3"/>
      <c r="V442" s="3"/>
      <c r="W442" s="3"/>
      <c r="X442" s="3"/>
      <c r="Y442" s="3"/>
      <c r="Z442" s="3"/>
      <c r="AA442" s="3"/>
      <c r="AB442" s="3"/>
      <c r="AC442" s="3"/>
      <c r="AD442" s="3"/>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row>
    <row r="443" spans="1:59" s="28" customFormat="1" x14ac:dyDescent="0.2">
      <c r="A443" s="10"/>
      <c r="B443" s="10"/>
      <c r="C443" s="10"/>
      <c r="D443" s="10"/>
      <c r="E443" s="10"/>
      <c r="F443" s="10"/>
      <c r="G443" s="10"/>
      <c r="H443" s="10"/>
      <c r="I443" s="10"/>
      <c r="J443" s="10"/>
      <c r="K443" s="10"/>
      <c r="L443" s="10"/>
      <c r="M443" s="2"/>
      <c r="N443" s="1">
        <v>438</v>
      </c>
      <c r="O443" s="1" t="str">
        <f t="shared" si="89"/>
        <v>NA</v>
      </c>
      <c r="P443" s="1" t="e">
        <f t="shared" si="85"/>
        <v>#VALUE!</v>
      </c>
      <c r="Q443" s="1" t="e">
        <f t="shared" si="86"/>
        <v>#VALUE!</v>
      </c>
      <c r="R443" s="1">
        <f t="shared" si="87"/>
        <v>0.86602540378443871</v>
      </c>
      <c r="S443" s="1">
        <f t="shared" si="88"/>
        <v>-0.49999999999999983</v>
      </c>
      <c r="T443" s="2"/>
      <c r="U443" s="3"/>
      <c r="V443" s="3"/>
      <c r="W443" s="3"/>
      <c r="X443" s="3"/>
      <c r="Y443" s="3"/>
      <c r="Z443" s="3"/>
      <c r="AA443" s="3"/>
      <c r="AB443" s="3"/>
      <c r="AC443" s="3"/>
      <c r="AD443" s="3"/>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row>
    <row r="444" spans="1:59" s="28" customFormat="1" x14ac:dyDescent="0.2">
      <c r="A444" s="10"/>
      <c r="B444" s="10"/>
      <c r="C444" s="10"/>
      <c r="D444" s="10"/>
      <c r="E444" s="10"/>
      <c r="F444" s="10"/>
      <c r="G444" s="10"/>
      <c r="H444" s="10"/>
      <c r="I444" s="10"/>
      <c r="J444" s="10"/>
      <c r="K444" s="10"/>
      <c r="L444" s="10"/>
      <c r="M444" s="2"/>
      <c r="N444" s="1">
        <v>439</v>
      </c>
      <c r="O444" s="1" t="str">
        <f t="shared" si="89"/>
        <v>NA</v>
      </c>
      <c r="P444" s="1" t="e">
        <f t="shared" si="85"/>
        <v>#VALUE!</v>
      </c>
      <c r="Q444" s="1" t="e">
        <f t="shared" si="86"/>
        <v>#VALUE!</v>
      </c>
      <c r="R444" s="1">
        <f t="shared" si="87"/>
        <v>-0.2886751345948127</v>
      </c>
      <c r="S444" s="1">
        <f t="shared" si="88"/>
        <v>-0.50000000000000022</v>
      </c>
      <c r="T444" s="2"/>
      <c r="U444" s="3"/>
      <c r="V444" s="3"/>
      <c r="W444" s="3"/>
      <c r="X444" s="3"/>
      <c r="Y444" s="3"/>
      <c r="Z444" s="3"/>
      <c r="AA444" s="3"/>
      <c r="AB444" s="3"/>
      <c r="AC444" s="3"/>
      <c r="AD444" s="3"/>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row>
    <row r="445" spans="1:59" s="28" customFormat="1" x14ac:dyDescent="0.2">
      <c r="A445" s="10"/>
      <c r="B445" s="10"/>
      <c r="C445" s="10"/>
      <c r="D445" s="10"/>
      <c r="E445" s="10"/>
      <c r="F445" s="10"/>
      <c r="G445" s="10"/>
      <c r="H445" s="10"/>
      <c r="I445" s="10"/>
      <c r="J445" s="10"/>
      <c r="K445" s="10"/>
      <c r="L445" s="10"/>
      <c r="M445" s="2"/>
      <c r="N445" s="1">
        <v>440</v>
      </c>
      <c r="O445" s="1" t="str">
        <f t="shared" si="89"/>
        <v>NA</v>
      </c>
      <c r="P445" s="1" t="e">
        <f t="shared" si="85"/>
        <v>#VALUE!</v>
      </c>
      <c r="Q445" s="1" t="e">
        <f t="shared" si="86"/>
        <v>#VALUE!</v>
      </c>
      <c r="R445" s="1">
        <f t="shared" si="87"/>
        <v>-0.57735026918962573</v>
      </c>
      <c r="S445" s="1">
        <f t="shared" si="88"/>
        <v>0</v>
      </c>
      <c r="T445" s="2"/>
      <c r="U445" s="3"/>
      <c r="V445" s="3"/>
      <c r="W445" s="3"/>
      <c r="X445" s="3"/>
      <c r="Y445" s="3"/>
      <c r="Z445" s="3"/>
      <c r="AA445" s="3"/>
      <c r="AB445" s="3"/>
      <c r="AC445" s="3"/>
      <c r="AD445" s="3"/>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row>
    <row r="446" spans="1:59" s="28" customFormat="1" x14ac:dyDescent="0.2">
      <c r="A446" s="10"/>
      <c r="B446" s="10"/>
      <c r="C446" s="10"/>
      <c r="D446" s="10"/>
      <c r="E446" s="10"/>
      <c r="F446" s="10"/>
      <c r="G446" s="10"/>
      <c r="H446" s="10"/>
      <c r="I446" s="10"/>
      <c r="J446" s="10"/>
      <c r="K446" s="10"/>
      <c r="L446" s="10"/>
      <c r="M446" s="2"/>
      <c r="N446" s="1">
        <v>441</v>
      </c>
      <c r="O446" s="1" t="str">
        <f t="shared" si="89"/>
        <v>NA</v>
      </c>
      <c r="P446" s="1" t="e">
        <f t="shared" si="85"/>
        <v>#VALUE!</v>
      </c>
      <c r="Q446" s="1" t="e">
        <f t="shared" si="86"/>
        <v>#VALUE!</v>
      </c>
      <c r="R446" s="1">
        <f t="shared" si="87"/>
        <v>6.1257422745431001E-17</v>
      </c>
      <c r="S446" s="1">
        <f t="shared" si="88"/>
        <v>1</v>
      </c>
      <c r="T446" s="2"/>
      <c r="U446" s="3"/>
      <c r="V446" s="3"/>
      <c r="W446" s="3"/>
      <c r="X446" s="3"/>
      <c r="Y446" s="3"/>
      <c r="Z446" s="3"/>
      <c r="AA446" s="3"/>
      <c r="AB446" s="3"/>
      <c r="AC446" s="3"/>
      <c r="AD446" s="3"/>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row>
    <row r="447" spans="1:59" s="28" customFormat="1" x14ac:dyDescent="0.2">
      <c r="A447" s="10"/>
      <c r="B447" s="10"/>
      <c r="C447" s="10"/>
      <c r="D447" s="10"/>
      <c r="E447" s="10"/>
      <c r="F447" s="10"/>
      <c r="G447" s="10"/>
      <c r="H447" s="10"/>
      <c r="I447" s="10"/>
      <c r="J447" s="10"/>
      <c r="K447" s="10"/>
      <c r="L447" s="10"/>
      <c r="M447" s="2"/>
      <c r="N447" s="1">
        <v>442</v>
      </c>
      <c r="O447" s="1" t="str">
        <f t="shared" si="89"/>
        <v>NA</v>
      </c>
      <c r="P447" s="1" t="e">
        <f t="shared" si="85"/>
        <v>#VALUE!</v>
      </c>
      <c r="Q447" s="1" t="e">
        <f t="shared" si="86"/>
        <v>#VALUE!</v>
      </c>
      <c r="R447" s="1">
        <f t="shared" si="87"/>
        <v>0.57735026918962573</v>
      </c>
      <c r="S447" s="1">
        <f t="shared" si="88"/>
        <v>0</v>
      </c>
      <c r="T447" s="2"/>
      <c r="U447" s="3"/>
      <c r="V447" s="3"/>
      <c r="W447" s="3"/>
      <c r="X447" s="3"/>
      <c r="Y447" s="3"/>
      <c r="Z447" s="3"/>
      <c r="AA447" s="3"/>
      <c r="AB447" s="3"/>
      <c r="AC447" s="3"/>
      <c r="AD447" s="3"/>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row>
    <row r="448" spans="1:59" s="28" customFormat="1" x14ac:dyDescent="0.2">
      <c r="A448" s="10"/>
      <c r="B448" s="10"/>
      <c r="C448" s="10"/>
      <c r="D448" s="10"/>
      <c r="E448" s="10"/>
      <c r="F448" s="10"/>
      <c r="G448" s="10"/>
      <c r="H448" s="10"/>
      <c r="I448" s="10"/>
      <c r="J448" s="10"/>
      <c r="K448" s="10"/>
      <c r="L448" s="10"/>
      <c r="M448" s="2"/>
      <c r="N448" s="1">
        <v>443</v>
      </c>
      <c r="O448" s="1" t="str">
        <f t="shared" si="89"/>
        <v>NA</v>
      </c>
      <c r="P448" s="1" t="e">
        <f t="shared" si="85"/>
        <v>#VALUE!</v>
      </c>
      <c r="Q448" s="1" t="e">
        <f t="shared" si="86"/>
        <v>#VALUE!</v>
      </c>
      <c r="R448" s="1">
        <f t="shared" si="87"/>
        <v>0.28867513459481303</v>
      </c>
      <c r="S448" s="1">
        <f t="shared" si="88"/>
        <v>-0.5</v>
      </c>
      <c r="T448" s="2"/>
      <c r="U448" s="3"/>
      <c r="V448" s="3"/>
      <c r="W448" s="3"/>
      <c r="X448" s="3"/>
      <c r="Y448" s="3"/>
      <c r="Z448" s="3"/>
      <c r="AA448" s="3"/>
      <c r="AB448" s="3"/>
      <c r="AC448" s="3"/>
      <c r="AD448" s="3"/>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row>
    <row r="449" spans="1:59" s="28" customFormat="1" x14ac:dyDescent="0.2">
      <c r="A449" s="10"/>
      <c r="B449" s="10"/>
      <c r="C449" s="10"/>
      <c r="D449" s="10"/>
      <c r="E449" s="10"/>
      <c r="F449" s="10"/>
      <c r="G449" s="10"/>
      <c r="H449" s="10"/>
      <c r="I449" s="10"/>
      <c r="J449" s="10"/>
      <c r="K449" s="10"/>
      <c r="L449" s="10"/>
      <c r="M449" s="2"/>
      <c r="N449" s="1">
        <v>444</v>
      </c>
      <c r="O449" s="1" t="str">
        <f t="shared" si="89"/>
        <v>NA</v>
      </c>
      <c r="P449" s="1" t="e">
        <f t="shared" si="85"/>
        <v>#VALUE!</v>
      </c>
      <c r="Q449" s="1" t="e">
        <f t="shared" si="86"/>
        <v>#VALUE!</v>
      </c>
      <c r="R449" s="1">
        <f t="shared" si="87"/>
        <v>-0.86602540378443849</v>
      </c>
      <c r="S449" s="1">
        <f t="shared" si="88"/>
        <v>-0.50000000000000033</v>
      </c>
      <c r="T449" s="2"/>
      <c r="U449" s="3"/>
      <c r="V449" s="3"/>
      <c r="W449" s="3"/>
      <c r="X449" s="3"/>
      <c r="Y449" s="3"/>
      <c r="Z449" s="3"/>
      <c r="AA449" s="3"/>
      <c r="AB449" s="3"/>
      <c r="AC449" s="3"/>
      <c r="AD449" s="3"/>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row>
    <row r="450" spans="1:59" s="28" customFormat="1" x14ac:dyDescent="0.2">
      <c r="A450" s="10"/>
      <c r="B450" s="10"/>
      <c r="C450" s="10"/>
      <c r="D450" s="10"/>
      <c r="E450" s="10"/>
      <c r="F450" s="10"/>
      <c r="G450" s="10"/>
      <c r="H450" s="10"/>
      <c r="I450" s="10"/>
      <c r="J450" s="10"/>
      <c r="K450" s="10"/>
      <c r="L450" s="10"/>
      <c r="M450" s="2"/>
      <c r="N450" s="1">
        <v>445</v>
      </c>
      <c r="O450" s="1" t="str">
        <f t="shared" si="89"/>
        <v>NA</v>
      </c>
      <c r="P450" s="1" t="e">
        <f t="shared" si="85"/>
        <v>#VALUE!</v>
      </c>
      <c r="Q450" s="1" t="e">
        <f t="shared" si="86"/>
        <v>#VALUE!</v>
      </c>
      <c r="R450" s="1">
        <f t="shared" si="87"/>
        <v>-0.28867513459481281</v>
      </c>
      <c r="S450" s="1">
        <f t="shared" si="88"/>
        <v>0.49999999999999983</v>
      </c>
      <c r="T450" s="2"/>
      <c r="U450" s="3"/>
      <c r="V450" s="3"/>
      <c r="W450" s="3"/>
      <c r="X450" s="3"/>
      <c r="Y450" s="3"/>
      <c r="Z450" s="3"/>
      <c r="AA450" s="3"/>
      <c r="AB450" s="3"/>
      <c r="AC450" s="3"/>
      <c r="AD450" s="3"/>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row>
    <row r="451" spans="1:59" s="28" customFormat="1" x14ac:dyDescent="0.2">
      <c r="A451" s="10"/>
      <c r="B451" s="10"/>
      <c r="C451" s="10"/>
      <c r="D451" s="10"/>
      <c r="E451" s="10"/>
      <c r="F451" s="10"/>
      <c r="G451" s="10"/>
      <c r="H451" s="10"/>
      <c r="I451" s="10"/>
      <c r="J451" s="10"/>
      <c r="K451" s="10"/>
      <c r="L451" s="10"/>
      <c r="M451" s="2"/>
      <c r="N451" s="1">
        <v>446</v>
      </c>
      <c r="O451" s="1" t="str">
        <f t="shared" si="89"/>
        <v>NA</v>
      </c>
      <c r="P451" s="1" t="e">
        <f t="shared" si="85"/>
        <v>#VALUE!</v>
      </c>
      <c r="Q451" s="1" t="e">
        <f t="shared" si="86"/>
        <v>#VALUE!</v>
      </c>
      <c r="R451" s="1">
        <f t="shared" si="87"/>
        <v>0.28867513459481292</v>
      </c>
      <c r="S451" s="1">
        <f t="shared" si="88"/>
        <v>0.50000000000000011</v>
      </c>
      <c r="T451" s="2"/>
      <c r="U451" s="3"/>
      <c r="V451" s="3"/>
      <c r="W451" s="3"/>
      <c r="X451" s="3"/>
      <c r="Y451" s="3"/>
      <c r="Z451" s="3"/>
      <c r="AA451" s="3"/>
      <c r="AB451" s="3"/>
      <c r="AC451" s="3"/>
      <c r="AD451" s="3"/>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row>
    <row r="452" spans="1:59" s="28" customFormat="1" x14ac:dyDescent="0.2">
      <c r="A452" s="10"/>
      <c r="B452" s="10"/>
      <c r="C452" s="10"/>
      <c r="D452" s="10"/>
      <c r="E452" s="10"/>
      <c r="F452" s="10"/>
      <c r="G452" s="10"/>
      <c r="H452" s="10"/>
      <c r="I452" s="10"/>
      <c r="J452" s="10"/>
      <c r="K452" s="10"/>
      <c r="L452" s="10"/>
      <c r="M452" s="2"/>
      <c r="N452" s="1">
        <v>447</v>
      </c>
      <c r="O452" s="1" t="str">
        <f t="shared" si="89"/>
        <v>NA</v>
      </c>
      <c r="P452" s="1" t="e">
        <f t="shared" si="85"/>
        <v>#VALUE!</v>
      </c>
      <c r="Q452" s="1" t="e">
        <f t="shared" si="86"/>
        <v>#VALUE!</v>
      </c>
      <c r="R452" s="1">
        <f t="shared" si="87"/>
        <v>0.86602540378443871</v>
      </c>
      <c r="S452" s="1">
        <f t="shared" si="88"/>
        <v>-0.49999999999999983</v>
      </c>
      <c r="T452" s="2"/>
      <c r="U452" s="3"/>
      <c r="V452" s="3"/>
      <c r="W452" s="3"/>
      <c r="X452" s="3"/>
      <c r="Y452" s="3"/>
      <c r="Z452" s="3"/>
      <c r="AA452" s="3"/>
      <c r="AB452" s="3"/>
      <c r="AC452" s="3"/>
      <c r="AD452" s="3"/>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row>
    <row r="453" spans="1:59" s="28" customFormat="1" x14ac:dyDescent="0.2">
      <c r="A453" s="10"/>
      <c r="B453" s="10"/>
      <c r="C453" s="10"/>
      <c r="D453" s="10"/>
      <c r="E453" s="10"/>
      <c r="F453" s="10"/>
      <c r="G453" s="10"/>
      <c r="H453" s="10"/>
      <c r="I453" s="10"/>
      <c r="J453" s="10"/>
      <c r="K453" s="10"/>
      <c r="L453" s="10"/>
      <c r="M453" s="2"/>
      <c r="N453" s="1">
        <v>448</v>
      </c>
      <c r="O453" s="1" t="str">
        <f t="shared" si="89"/>
        <v>NA</v>
      </c>
      <c r="P453" s="1" t="e">
        <f t="shared" ref="P453:P516" si="90">(1-MOD(O453-1,$E$1)/$E$1)*VLOOKUP(IF(INT((O453-1)/$E$1)=$A$1,1,INT((O453-1)/$E$1)+1),$A$7:$C$57,2)+MOD(O453-1,$E$1)/$E$1*VLOOKUP(IF(INT((O453-1)/$E$1)+1=$A$1,1,(INT((O453-1)/$E$1)+2)),$A$7:$C$57,2)</f>
        <v>#VALUE!</v>
      </c>
      <c r="Q453" s="1" t="e">
        <f t="shared" ref="Q453:Q516" si="91">(1-MOD(O453-1,$E$1)/$E$1)*VLOOKUP(IF(INT((O453-1)/$E$1)=$A$1,1,INT((O453-1)/$E$1)+1),$A$7:$C$57,3)+MOD(O453-1,$E$1)/$E$1*VLOOKUP(IF(INT((O453-1)/$E$1)+1=$A$1,1,(INT((O453-1)/$E$1)+2)),$A$7:$C$57,3)</f>
        <v>#VALUE!</v>
      </c>
      <c r="R453" s="1">
        <f t="shared" ref="R453:R516" si="92">VLOOKUP(MOD(N453*$C$1,$A$1*$E$1),$N$5:$Q$2019,3)</f>
        <v>-0.2886751345948127</v>
      </c>
      <c r="S453" s="1">
        <f t="shared" ref="S453:S516" si="93">VLOOKUP(MOD(N453*$C$1,$A$1*$E$1),$N$5:$Q$2019,4)</f>
        <v>-0.50000000000000022</v>
      </c>
      <c r="T453" s="2"/>
      <c r="U453" s="3"/>
      <c r="V453" s="3"/>
      <c r="W453" s="3"/>
      <c r="X453" s="3"/>
      <c r="Y453" s="3"/>
      <c r="Z453" s="3"/>
      <c r="AA453" s="3"/>
      <c r="AB453" s="3"/>
      <c r="AC453" s="3"/>
      <c r="AD453" s="3"/>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row>
    <row r="454" spans="1:59" s="28" customFormat="1" x14ac:dyDescent="0.2">
      <c r="A454" s="10"/>
      <c r="B454" s="10"/>
      <c r="C454" s="10"/>
      <c r="D454" s="10"/>
      <c r="E454" s="10"/>
      <c r="F454" s="10"/>
      <c r="G454" s="10"/>
      <c r="H454" s="10"/>
      <c r="I454" s="10"/>
      <c r="J454" s="10"/>
      <c r="K454" s="10"/>
      <c r="L454" s="10"/>
      <c r="M454" s="2"/>
      <c r="N454" s="1">
        <v>449</v>
      </c>
      <c r="O454" s="1" t="str">
        <f t="shared" ref="O454:O517" si="94">IF($N$4&gt;=O453,O453+1,"NA")</f>
        <v>NA</v>
      </c>
      <c r="P454" s="1" t="e">
        <f t="shared" si="90"/>
        <v>#VALUE!</v>
      </c>
      <c r="Q454" s="1" t="e">
        <f t="shared" si="91"/>
        <v>#VALUE!</v>
      </c>
      <c r="R454" s="1">
        <f t="shared" si="92"/>
        <v>-0.57735026918962573</v>
      </c>
      <c r="S454" s="1">
        <f t="shared" si="93"/>
        <v>0</v>
      </c>
      <c r="T454" s="2"/>
      <c r="U454" s="3"/>
      <c r="V454" s="3"/>
      <c r="W454" s="3"/>
      <c r="X454" s="3"/>
      <c r="Y454" s="3"/>
      <c r="Z454" s="3"/>
      <c r="AA454" s="3"/>
      <c r="AB454" s="3"/>
      <c r="AC454" s="3"/>
      <c r="AD454" s="3"/>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row>
    <row r="455" spans="1:59" s="28" customFormat="1" x14ac:dyDescent="0.2">
      <c r="A455" s="10"/>
      <c r="B455" s="10"/>
      <c r="C455" s="10"/>
      <c r="D455" s="10"/>
      <c r="E455" s="10"/>
      <c r="F455" s="10"/>
      <c r="G455" s="10"/>
      <c r="H455" s="10"/>
      <c r="I455" s="10"/>
      <c r="J455" s="10"/>
      <c r="K455" s="10"/>
      <c r="L455" s="10"/>
      <c r="M455" s="2"/>
      <c r="N455" s="1">
        <v>450</v>
      </c>
      <c r="O455" s="1" t="str">
        <f t="shared" si="94"/>
        <v>NA</v>
      </c>
      <c r="P455" s="1" t="e">
        <f t="shared" si="90"/>
        <v>#VALUE!</v>
      </c>
      <c r="Q455" s="1" t="e">
        <f t="shared" si="91"/>
        <v>#VALUE!</v>
      </c>
      <c r="R455" s="1">
        <f t="shared" si="92"/>
        <v>6.1257422745431001E-17</v>
      </c>
      <c r="S455" s="1">
        <f t="shared" si="93"/>
        <v>1</v>
      </c>
      <c r="T455" s="2"/>
      <c r="U455" s="3"/>
      <c r="V455" s="3"/>
      <c r="W455" s="3"/>
      <c r="X455" s="3"/>
      <c r="Y455" s="3"/>
      <c r="Z455" s="3"/>
      <c r="AA455" s="3"/>
      <c r="AB455" s="3"/>
      <c r="AC455" s="3"/>
      <c r="AD455" s="3"/>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row>
    <row r="456" spans="1:59" s="28" customFormat="1" x14ac:dyDescent="0.2">
      <c r="A456" s="10"/>
      <c r="B456" s="10"/>
      <c r="C456" s="10"/>
      <c r="D456" s="10"/>
      <c r="E456" s="10"/>
      <c r="F456" s="10"/>
      <c r="G456" s="10"/>
      <c r="H456" s="10"/>
      <c r="I456" s="10"/>
      <c r="J456" s="10"/>
      <c r="K456" s="10"/>
      <c r="L456" s="10"/>
      <c r="M456" s="2"/>
      <c r="N456" s="1">
        <v>451</v>
      </c>
      <c r="O456" s="1" t="str">
        <f t="shared" si="94"/>
        <v>NA</v>
      </c>
      <c r="P456" s="1" t="e">
        <f t="shared" si="90"/>
        <v>#VALUE!</v>
      </c>
      <c r="Q456" s="1" t="e">
        <f t="shared" si="91"/>
        <v>#VALUE!</v>
      </c>
      <c r="R456" s="1">
        <f t="shared" si="92"/>
        <v>0.57735026918962573</v>
      </c>
      <c r="S456" s="1">
        <f t="shared" si="93"/>
        <v>0</v>
      </c>
      <c r="T456" s="2"/>
      <c r="U456" s="3"/>
      <c r="V456" s="3"/>
      <c r="W456" s="3"/>
      <c r="X456" s="3"/>
      <c r="Y456" s="3"/>
      <c r="Z456" s="3"/>
      <c r="AA456" s="3"/>
      <c r="AB456" s="3"/>
      <c r="AC456" s="3"/>
      <c r="AD456" s="3"/>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row>
    <row r="457" spans="1:59" s="28" customFormat="1" x14ac:dyDescent="0.2">
      <c r="A457" s="10"/>
      <c r="B457" s="10"/>
      <c r="C457" s="10"/>
      <c r="D457" s="10"/>
      <c r="E457" s="10"/>
      <c r="F457" s="10"/>
      <c r="G457" s="10"/>
      <c r="H457" s="10"/>
      <c r="I457" s="10"/>
      <c r="J457" s="10"/>
      <c r="K457" s="10"/>
      <c r="L457" s="10"/>
      <c r="M457" s="2"/>
      <c r="N457" s="1">
        <v>452</v>
      </c>
      <c r="O457" s="1" t="str">
        <f t="shared" si="94"/>
        <v>NA</v>
      </c>
      <c r="P457" s="1" t="e">
        <f t="shared" si="90"/>
        <v>#VALUE!</v>
      </c>
      <c r="Q457" s="1" t="e">
        <f t="shared" si="91"/>
        <v>#VALUE!</v>
      </c>
      <c r="R457" s="1">
        <f t="shared" si="92"/>
        <v>0.28867513459481303</v>
      </c>
      <c r="S457" s="1">
        <f t="shared" si="93"/>
        <v>-0.5</v>
      </c>
      <c r="T457" s="2"/>
      <c r="U457" s="3"/>
      <c r="V457" s="3"/>
      <c r="W457" s="3"/>
      <c r="X457" s="3"/>
      <c r="Y457" s="3"/>
      <c r="Z457" s="3"/>
      <c r="AA457" s="3"/>
      <c r="AB457" s="3"/>
      <c r="AC457" s="3"/>
      <c r="AD457" s="3"/>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row>
    <row r="458" spans="1:59" s="28" customFormat="1" x14ac:dyDescent="0.2">
      <c r="A458" s="10"/>
      <c r="B458" s="10"/>
      <c r="C458" s="10"/>
      <c r="D458" s="10"/>
      <c r="E458" s="10"/>
      <c r="F458" s="10"/>
      <c r="G458" s="10"/>
      <c r="H458" s="10"/>
      <c r="I458" s="10"/>
      <c r="J458" s="10"/>
      <c r="K458" s="10"/>
      <c r="L458" s="10"/>
      <c r="M458" s="2"/>
      <c r="N458" s="1">
        <v>453</v>
      </c>
      <c r="O458" s="1" t="str">
        <f t="shared" si="94"/>
        <v>NA</v>
      </c>
      <c r="P458" s="1" t="e">
        <f t="shared" si="90"/>
        <v>#VALUE!</v>
      </c>
      <c r="Q458" s="1" t="e">
        <f t="shared" si="91"/>
        <v>#VALUE!</v>
      </c>
      <c r="R458" s="1">
        <f t="shared" si="92"/>
        <v>-0.86602540378443849</v>
      </c>
      <c r="S458" s="1">
        <f t="shared" si="93"/>
        <v>-0.50000000000000033</v>
      </c>
      <c r="T458" s="2"/>
      <c r="U458" s="3"/>
      <c r="V458" s="3"/>
      <c r="W458" s="3"/>
      <c r="X458" s="3"/>
      <c r="Y458" s="3"/>
      <c r="Z458" s="3"/>
      <c r="AA458" s="3"/>
      <c r="AB458" s="3"/>
      <c r="AC458" s="3"/>
      <c r="AD458" s="3"/>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row>
    <row r="459" spans="1:59" s="28" customFormat="1" x14ac:dyDescent="0.2">
      <c r="A459" s="10"/>
      <c r="B459" s="10"/>
      <c r="C459" s="10"/>
      <c r="D459" s="10"/>
      <c r="E459" s="10"/>
      <c r="F459" s="10"/>
      <c r="G459" s="10"/>
      <c r="H459" s="10"/>
      <c r="I459" s="10"/>
      <c r="J459" s="10"/>
      <c r="K459" s="10"/>
      <c r="L459" s="10"/>
      <c r="M459" s="2"/>
      <c r="N459" s="1">
        <v>454</v>
      </c>
      <c r="O459" s="1" t="str">
        <f t="shared" si="94"/>
        <v>NA</v>
      </c>
      <c r="P459" s="1" t="e">
        <f t="shared" si="90"/>
        <v>#VALUE!</v>
      </c>
      <c r="Q459" s="1" t="e">
        <f t="shared" si="91"/>
        <v>#VALUE!</v>
      </c>
      <c r="R459" s="1">
        <f t="shared" si="92"/>
        <v>-0.28867513459481281</v>
      </c>
      <c r="S459" s="1">
        <f t="shared" si="93"/>
        <v>0.49999999999999983</v>
      </c>
      <c r="T459" s="2"/>
      <c r="U459" s="3"/>
      <c r="V459" s="3"/>
      <c r="W459" s="3"/>
      <c r="X459" s="3"/>
      <c r="Y459" s="3"/>
      <c r="Z459" s="3"/>
      <c r="AA459" s="3"/>
      <c r="AB459" s="3"/>
      <c r="AC459" s="3"/>
      <c r="AD459" s="3"/>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row>
    <row r="460" spans="1:59" s="28" customFormat="1" x14ac:dyDescent="0.2">
      <c r="A460" s="10"/>
      <c r="B460" s="10"/>
      <c r="C460" s="10"/>
      <c r="D460" s="10"/>
      <c r="E460" s="10"/>
      <c r="F460" s="10"/>
      <c r="G460" s="10"/>
      <c r="H460" s="10"/>
      <c r="I460" s="10"/>
      <c r="J460" s="10"/>
      <c r="K460" s="10"/>
      <c r="L460" s="10"/>
      <c r="M460" s="2"/>
      <c r="N460" s="1">
        <v>455</v>
      </c>
      <c r="O460" s="1" t="str">
        <f t="shared" si="94"/>
        <v>NA</v>
      </c>
      <c r="P460" s="1" t="e">
        <f t="shared" si="90"/>
        <v>#VALUE!</v>
      </c>
      <c r="Q460" s="1" t="e">
        <f t="shared" si="91"/>
        <v>#VALUE!</v>
      </c>
      <c r="R460" s="1">
        <f t="shared" si="92"/>
        <v>0.28867513459481292</v>
      </c>
      <c r="S460" s="1">
        <f t="shared" si="93"/>
        <v>0.50000000000000011</v>
      </c>
      <c r="T460" s="2"/>
      <c r="U460" s="3"/>
      <c r="V460" s="3"/>
      <c r="W460" s="3"/>
      <c r="X460" s="3"/>
      <c r="Y460" s="3"/>
      <c r="Z460" s="3"/>
      <c r="AA460" s="3"/>
      <c r="AB460" s="3"/>
      <c r="AC460" s="3"/>
      <c r="AD460" s="3"/>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row>
    <row r="461" spans="1:59" s="28" customFormat="1" x14ac:dyDescent="0.2">
      <c r="A461" s="10"/>
      <c r="B461" s="10"/>
      <c r="C461" s="10"/>
      <c r="D461" s="10"/>
      <c r="E461" s="10"/>
      <c r="F461" s="10"/>
      <c r="G461" s="10"/>
      <c r="H461" s="10"/>
      <c r="I461" s="10"/>
      <c r="J461" s="10"/>
      <c r="K461" s="10"/>
      <c r="L461" s="10"/>
      <c r="M461" s="2"/>
      <c r="N461" s="1">
        <v>456</v>
      </c>
      <c r="O461" s="1" t="str">
        <f t="shared" si="94"/>
        <v>NA</v>
      </c>
      <c r="P461" s="1" t="e">
        <f t="shared" si="90"/>
        <v>#VALUE!</v>
      </c>
      <c r="Q461" s="1" t="e">
        <f t="shared" si="91"/>
        <v>#VALUE!</v>
      </c>
      <c r="R461" s="1">
        <f t="shared" si="92"/>
        <v>0.86602540378443871</v>
      </c>
      <c r="S461" s="1">
        <f t="shared" si="93"/>
        <v>-0.49999999999999983</v>
      </c>
      <c r="T461" s="2"/>
      <c r="U461" s="3"/>
      <c r="V461" s="3"/>
      <c r="W461" s="3"/>
      <c r="X461" s="3"/>
      <c r="Y461" s="3"/>
      <c r="Z461" s="3"/>
      <c r="AA461" s="3"/>
      <c r="AB461" s="3"/>
      <c r="AC461" s="3"/>
      <c r="AD461" s="3"/>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row>
    <row r="462" spans="1:59" s="28" customFormat="1" x14ac:dyDescent="0.2">
      <c r="A462" s="10"/>
      <c r="B462" s="10"/>
      <c r="C462" s="10"/>
      <c r="D462" s="10"/>
      <c r="E462" s="10"/>
      <c r="F462" s="10"/>
      <c r="G462" s="10"/>
      <c r="H462" s="10"/>
      <c r="I462" s="10"/>
      <c r="J462" s="10"/>
      <c r="K462" s="10"/>
      <c r="L462" s="10"/>
      <c r="M462" s="2"/>
      <c r="N462" s="1">
        <v>457</v>
      </c>
      <c r="O462" s="1" t="str">
        <f t="shared" si="94"/>
        <v>NA</v>
      </c>
      <c r="P462" s="1" t="e">
        <f t="shared" si="90"/>
        <v>#VALUE!</v>
      </c>
      <c r="Q462" s="1" t="e">
        <f t="shared" si="91"/>
        <v>#VALUE!</v>
      </c>
      <c r="R462" s="1">
        <f t="shared" si="92"/>
        <v>-0.2886751345948127</v>
      </c>
      <c r="S462" s="1">
        <f t="shared" si="93"/>
        <v>-0.50000000000000022</v>
      </c>
      <c r="T462" s="2"/>
      <c r="U462" s="3"/>
      <c r="V462" s="3"/>
      <c r="W462" s="3"/>
      <c r="X462" s="3"/>
      <c r="Y462" s="3"/>
      <c r="Z462" s="3"/>
      <c r="AA462" s="3"/>
      <c r="AB462" s="3"/>
      <c r="AC462" s="3"/>
      <c r="AD462" s="3"/>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row>
    <row r="463" spans="1:59" s="28" customFormat="1" x14ac:dyDescent="0.2">
      <c r="A463" s="10"/>
      <c r="B463" s="10"/>
      <c r="C463" s="10"/>
      <c r="D463" s="10"/>
      <c r="E463" s="10"/>
      <c r="F463" s="10"/>
      <c r="G463" s="10"/>
      <c r="H463" s="10"/>
      <c r="I463" s="10"/>
      <c r="J463" s="10"/>
      <c r="K463" s="10"/>
      <c r="L463" s="10"/>
      <c r="M463" s="2"/>
      <c r="N463" s="1">
        <v>458</v>
      </c>
      <c r="O463" s="1" t="str">
        <f t="shared" si="94"/>
        <v>NA</v>
      </c>
      <c r="P463" s="1" t="e">
        <f t="shared" si="90"/>
        <v>#VALUE!</v>
      </c>
      <c r="Q463" s="1" t="e">
        <f t="shared" si="91"/>
        <v>#VALUE!</v>
      </c>
      <c r="R463" s="1">
        <f t="shared" si="92"/>
        <v>-0.57735026918962573</v>
      </c>
      <c r="S463" s="1">
        <f t="shared" si="93"/>
        <v>0</v>
      </c>
      <c r="T463" s="2"/>
      <c r="U463" s="3"/>
      <c r="V463" s="3"/>
      <c r="W463" s="3"/>
      <c r="X463" s="3"/>
      <c r="Y463" s="3"/>
      <c r="Z463" s="3"/>
      <c r="AA463" s="3"/>
      <c r="AB463" s="3"/>
      <c r="AC463" s="3"/>
      <c r="AD463" s="3"/>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row>
    <row r="464" spans="1:59" s="28" customFormat="1" x14ac:dyDescent="0.2">
      <c r="A464" s="10"/>
      <c r="B464" s="10"/>
      <c r="C464" s="10"/>
      <c r="D464" s="10"/>
      <c r="E464" s="10"/>
      <c r="F464" s="10"/>
      <c r="G464" s="10"/>
      <c r="H464" s="10"/>
      <c r="I464" s="10"/>
      <c r="J464" s="10"/>
      <c r="K464" s="10"/>
      <c r="L464" s="10"/>
      <c r="M464" s="2"/>
      <c r="N464" s="1">
        <v>459</v>
      </c>
      <c r="O464" s="1" t="str">
        <f t="shared" si="94"/>
        <v>NA</v>
      </c>
      <c r="P464" s="1" t="e">
        <f t="shared" si="90"/>
        <v>#VALUE!</v>
      </c>
      <c r="Q464" s="1" t="e">
        <f t="shared" si="91"/>
        <v>#VALUE!</v>
      </c>
      <c r="R464" s="1">
        <f t="shared" si="92"/>
        <v>6.1257422745431001E-17</v>
      </c>
      <c r="S464" s="1">
        <f t="shared" si="93"/>
        <v>1</v>
      </c>
      <c r="T464" s="2"/>
      <c r="U464" s="3"/>
      <c r="V464" s="3"/>
      <c r="W464" s="3"/>
      <c r="X464" s="3"/>
      <c r="Y464" s="3"/>
      <c r="Z464" s="3"/>
      <c r="AA464" s="3"/>
      <c r="AB464" s="3"/>
      <c r="AC464" s="3"/>
      <c r="AD464" s="3"/>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row>
    <row r="465" spans="1:59" s="28" customFormat="1" x14ac:dyDescent="0.2">
      <c r="A465" s="10"/>
      <c r="B465" s="10"/>
      <c r="C465" s="10"/>
      <c r="D465" s="10"/>
      <c r="E465" s="10"/>
      <c r="F465" s="10"/>
      <c r="G465" s="10"/>
      <c r="H465" s="10"/>
      <c r="I465" s="10"/>
      <c r="J465" s="10"/>
      <c r="K465" s="10"/>
      <c r="L465" s="10"/>
      <c r="M465" s="2"/>
      <c r="N465" s="1">
        <v>460</v>
      </c>
      <c r="O465" s="1" t="str">
        <f t="shared" si="94"/>
        <v>NA</v>
      </c>
      <c r="P465" s="1" t="e">
        <f t="shared" si="90"/>
        <v>#VALUE!</v>
      </c>
      <c r="Q465" s="1" t="e">
        <f t="shared" si="91"/>
        <v>#VALUE!</v>
      </c>
      <c r="R465" s="1">
        <f t="shared" si="92"/>
        <v>0.57735026918962573</v>
      </c>
      <c r="S465" s="1">
        <f t="shared" si="93"/>
        <v>0</v>
      </c>
      <c r="T465" s="2"/>
      <c r="U465" s="3"/>
      <c r="V465" s="3"/>
      <c r="W465" s="3"/>
      <c r="X465" s="3"/>
      <c r="Y465" s="3"/>
      <c r="Z465" s="3"/>
      <c r="AA465" s="3"/>
      <c r="AB465" s="3"/>
      <c r="AC465" s="3"/>
      <c r="AD465" s="3"/>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row>
    <row r="466" spans="1:59" s="28" customFormat="1" x14ac:dyDescent="0.2">
      <c r="A466" s="10"/>
      <c r="B466" s="10"/>
      <c r="C466" s="10"/>
      <c r="D466" s="10"/>
      <c r="E466" s="10"/>
      <c r="F466" s="10"/>
      <c r="G466" s="10"/>
      <c r="H466" s="10"/>
      <c r="I466" s="10"/>
      <c r="J466" s="10"/>
      <c r="K466" s="10"/>
      <c r="L466" s="10"/>
      <c r="M466" s="2"/>
      <c r="N466" s="1">
        <v>461</v>
      </c>
      <c r="O466" s="1" t="str">
        <f t="shared" si="94"/>
        <v>NA</v>
      </c>
      <c r="P466" s="1" t="e">
        <f t="shared" si="90"/>
        <v>#VALUE!</v>
      </c>
      <c r="Q466" s="1" t="e">
        <f t="shared" si="91"/>
        <v>#VALUE!</v>
      </c>
      <c r="R466" s="1">
        <f t="shared" si="92"/>
        <v>0.28867513459481303</v>
      </c>
      <c r="S466" s="1">
        <f t="shared" si="93"/>
        <v>-0.5</v>
      </c>
      <c r="T466" s="2"/>
      <c r="U466" s="3"/>
      <c r="V466" s="3"/>
      <c r="W466" s="3"/>
      <c r="X466" s="3"/>
      <c r="Y466" s="3"/>
      <c r="Z466" s="3"/>
      <c r="AA466" s="3"/>
      <c r="AB466" s="3"/>
      <c r="AC466" s="3"/>
      <c r="AD466" s="3"/>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row>
    <row r="467" spans="1:59" s="28" customFormat="1" x14ac:dyDescent="0.2">
      <c r="A467" s="10"/>
      <c r="B467" s="10"/>
      <c r="C467" s="10"/>
      <c r="D467" s="10"/>
      <c r="E467" s="10"/>
      <c r="F467" s="10"/>
      <c r="G467" s="10"/>
      <c r="H467" s="10"/>
      <c r="I467" s="10"/>
      <c r="J467" s="10"/>
      <c r="K467" s="10"/>
      <c r="L467" s="10"/>
      <c r="M467" s="2"/>
      <c r="N467" s="1">
        <v>462</v>
      </c>
      <c r="O467" s="1" t="str">
        <f t="shared" si="94"/>
        <v>NA</v>
      </c>
      <c r="P467" s="1" t="e">
        <f t="shared" si="90"/>
        <v>#VALUE!</v>
      </c>
      <c r="Q467" s="1" t="e">
        <f t="shared" si="91"/>
        <v>#VALUE!</v>
      </c>
      <c r="R467" s="1">
        <f t="shared" si="92"/>
        <v>-0.86602540378443849</v>
      </c>
      <c r="S467" s="1">
        <f t="shared" si="93"/>
        <v>-0.50000000000000033</v>
      </c>
      <c r="T467" s="2"/>
      <c r="U467" s="3"/>
      <c r="V467" s="3"/>
      <c r="W467" s="3"/>
      <c r="X467" s="3"/>
      <c r="Y467" s="3"/>
      <c r="Z467" s="3"/>
      <c r="AA467" s="3"/>
      <c r="AB467" s="3"/>
      <c r="AC467" s="3"/>
      <c r="AD467" s="3"/>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row>
    <row r="468" spans="1:59" s="28" customFormat="1" x14ac:dyDescent="0.2">
      <c r="A468" s="10"/>
      <c r="B468" s="10"/>
      <c r="C468" s="10"/>
      <c r="D468" s="10"/>
      <c r="E468" s="10"/>
      <c r="F468" s="10"/>
      <c r="G468" s="10"/>
      <c r="H468" s="10"/>
      <c r="I468" s="10"/>
      <c r="J468" s="10"/>
      <c r="K468" s="10"/>
      <c r="L468" s="10"/>
      <c r="M468" s="2"/>
      <c r="N468" s="1">
        <v>463</v>
      </c>
      <c r="O468" s="1" t="str">
        <f t="shared" si="94"/>
        <v>NA</v>
      </c>
      <c r="P468" s="1" t="e">
        <f t="shared" si="90"/>
        <v>#VALUE!</v>
      </c>
      <c r="Q468" s="1" t="e">
        <f t="shared" si="91"/>
        <v>#VALUE!</v>
      </c>
      <c r="R468" s="1">
        <f t="shared" si="92"/>
        <v>-0.28867513459481281</v>
      </c>
      <c r="S468" s="1">
        <f t="shared" si="93"/>
        <v>0.49999999999999983</v>
      </c>
      <c r="T468" s="2"/>
      <c r="U468" s="3"/>
      <c r="V468" s="3"/>
      <c r="W468" s="3"/>
      <c r="X468" s="3"/>
      <c r="Y468" s="3"/>
      <c r="Z468" s="3"/>
      <c r="AA468" s="3"/>
      <c r="AB468" s="3"/>
      <c r="AC468" s="3"/>
      <c r="AD468" s="3"/>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row>
    <row r="469" spans="1:59" s="28" customFormat="1" x14ac:dyDescent="0.2">
      <c r="A469" s="10"/>
      <c r="B469" s="10"/>
      <c r="C469" s="10"/>
      <c r="D469" s="10"/>
      <c r="E469" s="10"/>
      <c r="F469" s="10"/>
      <c r="G469" s="10"/>
      <c r="H469" s="10"/>
      <c r="I469" s="10"/>
      <c r="J469" s="10"/>
      <c r="K469" s="10"/>
      <c r="L469" s="10"/>
      <c r="M469" s="2"/>
      <c r="N469" s="1">
        <v>464</v>
      </c>
      <c r="O469" s="1" t="str">
        <f t="shared" si="94"/>
        <v>NA</v>
      </c>
      <c r="P469" s="1" t="e">
        <f t="shared" si="90"/>
        <v>#VALUE!</v>
      </c>
      <c r="Q469" s="1" t="e">
        <f t="shared" si="91"/>
        <v>#VALUE!</v>
      </c>
      <c r="R469" s="1">
        <f t="shared" si="92"/>
        <v>0.28867513459481292</v>
      </c>
      <c r="S469" s="1">
        <f t="shared" si="93"/>
        <v>0.50000000000000011</v>
      </c>
      <c r="T469" s="2"/>
      <c r="U469" s="3"/>
      <c r="V469" s="3"/>
      <c r="W469" s="3"/>
      <c r="X469" s="3"/>
      <c r="Y469" s="3"/>
      <c r="Z469" s="3"/>
      <c r="AA469" s="3"/>
      <c r="AB469" s="3"/>
      <c r="AC469" s="3"/>
      <c r="AD469" s="3"/>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row>
    <row r="470" spans="1:59" s="28" customFormat="1" x14ac:dyDescent="0.2">
      <c r="A470" s="10"/>
      <c r="B470" s="10"/>
      <c r="C470" s="10"/>
      <c r="D470" s="10"/>
      <c r="E470" s="10"/>
      <c r="F470" s="10"/>
      <c r="G470" s="10"/>
      <c r="H470" s="10"/>
      <c r="I470" s="10"/>
      <c r="J470" s="10"/>
      <c r="K470" s="10"/>
      <c r="L470" s="10"/>
      <c r="M470" s="2"/>
      <c r="N470" s="1">
        <v>465</v>
      </c>
      <c r="O470" s="1" t="str">
        <f t="shared" si="94"/>
        <v>NA</v>
      </c>
      <c r="P470" s="1" t="e">
        <f t="shared" si="90"/>
        <v>#VALUE!</v>
      </c>
      <c r="Q470" s="1" t="e">
        <f t="shared" si="91"/>
        <v>#VALUE!</v>
      </c>
      <c r="R470" s="1">
        <f t="shared" si="92"/>
        <v>0.86602540378443871</v>
      </c>
      <c r="S470" s="1">
        <f t="shared" si="93"/>
        <v>-0.49999999999999983</v>
      </c>
      <c r="T470" s="2"/>
      <c r="U470" s="3"/>
      <c r="V470" s="3"/>
      <c r="W470" s="3"/>
      <c r="X470" s="3"/>
      <c r="Y470" s="3"/>
      <c r="Z470" s="3"/>
      <c r="AA470" s="3"/>
      <c r="AB470" s="3"/>
      <c r="AC470" s="3"/>
      <c r="AD470" s="3"/>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row>
    <row r="471" spans="1:59" s="28" customFormat="1" x14ac:dyDescent="0.2">
      <c r="A471" s="10"/>
      <c r="B471" s="10"/>
      <c r="C471" s="10"/>
      <c r="D471" s="10"/>
      <c r="E471" s="10"/>
      <c r="F471" s="10"/>
      <c r="G471" s="10"/>
      <c r="H471" s="10"/>
      <c r="I471" s="10"/>
      <c r="J471" s="10"/>
      <c r="K471" s="10"/>
      <c r="L471" s="10"/>
      <c r="M471" s="2"/>
      <c r="N471" s="1">
        <v>466</v>
      </c>
      <c r="O471" s="1" t="str">
        <f t="shared" si="94"/>
        <v>NA</v>
      </c>
      <c r="P471" s="1" t="e">
        <f t="shared" si="90"/>
        <v>#VALUE!</v>
      </c>
      <c r="Q471" s="1" t="e">
        <f t="shared" si="91"/>
        <v>#VALUE!</v>
      </c>
      <c r="R471" s="1">
        <f t="shared" si="92"/>
        <v>-0.2886751345948127</v>
      </c>
      <c r="S471" s="1">
        <f t="shared" si="93"/>
        <v>-0.50000000000000022</v>
      </c>
      <c r="T471" s="2"/>
      <c r="U471" s="3"/>
      <c r="V471" s="3"/>
      <c r="W471" s="3"/>
      <c r="X471" s="3"/>
      <c r="Y471" s="3"/>
      <c r="Z471" s="3"/>
      <c r="AA471" s="3"/>
      <c r="AB471" s="3"/>
      <c r="AC471" s="3"/>
      <c r="AD471" s="3"/>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row>
    <row r="472" spans="1:59" s="28" customFormat="1" x14ac:dyDescent="0.2">
      <c r="A472" s="10"/>
      <c r="B472" s="10"/>
      <c r="C472" s="10"/>
      <c r="D472" s="10"/>
      <c r="E472" s="10"/>
      <c r="F472" s="10"/>
      <c r="G472" s="10"/>
      <c r="H472" s="10"/>
      <c r="I472" s="10"/>
      <c r="J472" s="10"/>
      <c r="K472" s="10"/>
      <c r="L472" s="10"/>
      <c r="M472" s="2"/>
      <c r="N472" s="1">
        <v>467</v>
      </c>
      <c r="O472" s="1" t="str">
        <f t="shared" si="94"/>
        <v>NA</v>
      </c>
      <c r="P472" s="1" t="e">
        <f t="shared" si="90"/>
        <v>#VALUE!</v>
      </c>
      <c r="Q472" s="1" t="e">
        <f t="shared" si="91"/>
        <v>#VALUE!</v>
      </c>
      <c r="R472" s="1">
        <f t="shared" si="92"/>
        <v>-0.57735026918962573</v>
      </c>
      <c r="S472" s="1">
        <f t="shared" si="93"/>
        <v>0</v>
      </c>
      <c r="T472" s="2"/>
      <c r="U472" s="3"/>
      <c r="V472" s="3"/>
      <c r="W472" s="3"/>
      <c r="X472" s="3"/>
      <c r="Y472" s="3"/>
      <c r="Z472" s="3"/>
      <c r="AA472" s="3"/>
      <c r="AB472" s="3"/>
      <c r="AC472" s="3"/>
      <c r="AD472" s="3"/>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row>
    <row r="473" spans="1:59" s="28" customFormat="1" x14ac:dyDescent="0.2">
      <c r="A473" s="10"/>
      <c r="B473" s="10"/>
      <c r="C473" s="10"/>
      <c r="D473" s="10"/>
      <c r="E473" s="10"/>
      <c r="F473" s="10"/>
      <c r="G473" s="10"/>
      <c r="H473" s="10"/>
      <c r="I473" s="10"/>
      <c r="J473" s="10"/>
      <c r="K473" s="10"/>
      <c r="L473" s="10"/>
      <c r="M473" s="2"/>
      <c r="N473" s="1">
        <v>468</v>
      </c>
      <c r="O473" s="1" t="str">
        <f t="shared" si="94"/>
        <v>NA</v>
      </c>
      <c r="P473" s="1" t="e">
        <f t="shared" si="90"/>
        <v>#VALUE!</v>
      </c>
      <c r="Q473" s="1" t="e">
        <f t="shared" si="91"/>
        <v>#VALUE!</v>
      </c>
      <c r="R473" s="1">
        <f t="shared" si="92"/>
        <v>6.1257422745431001E-17</v>
      </c>
      <c r="S473" s="1">
        <f t="shared" si="93"/>
        <v>1</v>
      </c>
      <c r="T473" s="2"/>
      <c r="U473" s="3"/>
      <c r="V473" s="3"/>
      <c r="W473" s="3"/>
      <c r="X473" s="3"/>
      <c r="Y473" s="3"/>
      <c r="Z473" s="3"/>
      <c r="AA473" s="3"/>
      <c r="AB473" s="3"/>
      <c r="AC473" s="3"/>
      <c r="AD473" s="3"/>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row>
    <row r="474" spans="1:59" s="28" customFormat="1" x14ac:dyDescent="0.2">
      <c r="A474" s="10"/>
      <c r="B474" s="10"/>
      <c r="C474" s="10"/>
      <c r="D474" s="10"/>
      <c r="E474" s="10"/>
      <c r="F474" s="10"/>
      <c r="G474" s="10"/>
      <c r="H474" s="10"/>
      <c r="I474" s="10"/>
      <c r="J474" s="10"/>
      <c r="K474" s="10"/>
      <c r="L474" s="10"/>
      <c r="M474" s="2"/>
      <c r="N474" s="1">
        <v>469</v>
      </c>
      <c r="O474" s="1" t="str">
        <f t="shared" si="94"/>
        <v>NA</v>
      </c>
      <c r="P474" s="1" t="e">
        <f t="shared" si="90"/>
        <v>#VALUE!</v>
      </c>
      <c r="Q474" s="1" t="e">
        <f t="shared" si="91"/>
        <v>#VALUE!</v>
      </c>
      <c r="R474" s="1">
        <f t="shared" si="92"/>
        <v>0.57735026918962573</v>
      </c>
      <c r="S474" s="1">
        <f t="shared" si="93"/>
        <v>0</v>
      </c>
      <c r="T474" s="2"/>
      <c r="U474" s="3"/>
      <c r="V474" s="3"/>
      <c r="W474" s="3"/>
      <c r="X474" s="3"/>
      <c r="Y474" s="3"/>
      <c r="Z474" s="3"/>
      <c r="AA474" s="3"/>
      <c r="AB474" s="3"/>
      <c r="AC474" s="3"/>
      <c r="AD474" s="3"/>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row>
    <row r="475" spans="1:59" s="28" customFormat="1" x14ac:dyDescent="0.2">
      <c r="A475" s="10"/>
      <c r="B475" s="10"/>
      <c r="C475" s="10"/>
      <c r="D475" s="10"/>
      <c r="E475" s="10"/>
      <c r="F475" s="10"/>
      <c r="G475" s="10"/>
      <c r="H475" s="10"/>
      <c r="I475" s="10"/>
      <c r="J475" s="10"/>
      <c r="K475" s="10"/>
      <c r="L475" s="10"/>
      <c r="M475" s="2"/>
      <c r="N475" s="1">
        <v>470</v>
      </c>
      <c r="O475" s="1" t="str">
        <f t="shared" si="94"/>
        <v>NA</v>
      </c>
      <c r="P475" s="1" t="e">
        <f t="shared" si="90"/>
        <v>#VALUE!</v>
      </c>
      <c r="Q475" s="1" t="e">
        <f t="shared" si="91"/>
        <v>#VALUE!</v>
      </c>
      <c r="R475" s="1">
        <f t="shared" si="92"/>
        <v>0.28867513459481303</v>
      </c>
      <c r="S475" s="1">
        <f t="shared" si="93"/>
        <v>-0.5</v>
      </c>
      <c r="T475" s="2"/>
      <c r="U475" s="3"/>
      <c r="V475" s="3"/>
      <c r="W475" s="3"/>
      <c r="X475" s="3"/>
      <c r="Y475" s="3"/>
      <c r="Z475" s="3"/>
      <c r="AA475" s="3"/>
      <c r="AB475" s="3"/>
      <c r="AC475" s="3"/>
      <c r="AD475" s="3"/>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row>
    <row r="476" spans="1:59" s="28" customFormat="1" x14ac:dyDescent="0.2">
      <c r="A476" s="10"/>
      <c r="B476" s="10"/>
      <c r="C476" s="10"/>
      <c r="D476" s="10"/>
      <c r="E476" s="10"/>
      <c r="F476" s="10"/>
      <c r="G476" s="10"/>
      <c r="H476" s="10"/>
      <c r="I476" s="10"/>
      <c r="J476" s="10"/>
      <c r="K476" s="10"/>
      <c r="L476" s="10"/>
      <c r="M476" s="2"/>
      <c r="N476" s="1">
        <v>471</v>
      </c>
      <c r="O476" s="1" t="str">
        <f t="shared" si="94"/>
        <v>NA</v>
      </c>
      <c r="P476" s="1" t="e">
        <f t="shared" si="90"/>
        <v>#VALUE!</v>
      </c>
      <c r="Q476" s="1" t="e">
        <f t="shared" si="91"/>
        <v>#VALUE!</v>
      </c>
      <c r="R476" s="1">
        <f t="shared" si="92"/>
        <v>-0.86602540378443849</v>
      </c>
      <c r="S476" s="1">
        <f t="shared" si="93"/>
        <v>-0.50000000000000033</v>
      </c>
      <c r="T476" s="2"/>
      <c r="U476" s="3"/>
      <c r="V476" s="3"/>
      <c r="W476" s="3"/>
      <c r="X476" s="3"/>
      <c r="Y476" s="3"/>
      <c r="Z476" s="3"/>
      <c r="AA476" s="3"/>
      <c r="AB476" s="3"/>
      <c r="AC476" s="3"/>
      <c r="AD476" s="3"/>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row>
    <row r="477" spans="1:59" s="28" customFormat="1" x14ac:dyDescent="0.2">
      <c r="A477" s="10"/>
      <c r="B477" s="10"/>
      <c r="C477" s="10"/>
      <c r="D477" s="10"/>
      <c r="E477" s="10"/>
      <c r="F477" s="10"/>
      <c r="G477" s="10"/>
      <c r="H477" s="10"/>
      <c r="I477" s="10"/>
      <c r="J477" s="10"/>
      <c r="K477" s="10"/>
      <c r="L477" s="10"/>
      <c r="M477" s="2"/>
      <c r="N477" s="1">
        <v>472</v>
      </c>
      <c r="O477" s="1" t="str">
        <f t="shared" si="94"/>
        <v>NA</v>
      </c>
      <c r="P477" s="1" t="e">
        <f t="shared" si="90"/>
        <v>#VALUE!</v>
      </c>
      <c r="Q477" s="1" t="e">
        <f t="shared" si="91"/>
        <v>#VALUE!</v>
      </c>
      <c r="R477" s="1">
        <f t="shared" si="92"/>
        <v>-0.28867513459481281</v>
      </c>
      <c r="S477" s="1">
        <f t="shared" si="93"/>
        <v>0.49999999999999983</v>
      </c>
      <c r="T477" s="2"/>
      <c r="U477" s="3"/>
      <c r="V477" s="3"/>
      <c r="W477" s="3"/>
      <c r="X477" s="3"/>
      <c r="Y477" s="3"/>
      <c r="Z477" s="3"/>
      <c r="AA477" s="3"/>
      <c r="AB477" s="3"/>
      <c r="AC477" s="3"/>
      <c r="AD477" s="3"/>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row>
    <row r="478" spans="1:59" s="28" customFormat="1" x14ac:dyDescent="0.2">
      <c r="A478" s="10"/>
      <c r="B478" s="10"/>
      <c r="C478" s="10"/>
      <c r="D478" s="10"/>
      <c r="E478" s="10"/>
      <c r="F478" s="10"/>
      <c r="G478" s="10"/>
      <c r="H478" s="10"/>
      <c r="I478" s="10"/>
      <c r="J478" s="10"/>
      <c r="K478" s="10"/>
      <c r="L478" s="10"/>
      <c r="M478" s="2"/>
      <c r="N478" s="1">
        <v>473</v>
      </c>
      <c r="O478" s="1" t="str">
        <f t="shared" si="94"/>
        <v>NA</v>
      </c>
      <c r="P478" s="1" t="e">
        <f t="shared" si="90"/>
        <v>#VALUE!</v>
      </c>
      <c r="Q478" s="1" t="e">
        <f t="shared" si="91"/>
        <v>#VALUE!</v>
      </c>
      <c r="R478" s="1">
        <f t="shared" si="92"/>
        <v>0.28867513459481292</v>
      </c>
      <c r="S478" s="1">
        <f t="shared" si="93"/>
        <v>0.50000000000000011</v>
      </c>
      <c r="T478" s="2"/>
      <c r="U478" s="3"/>
      <c r="V478" s="3"/>
      <c r="W478" s="3"/>
      <c r="X478" s="3"/>
      <c r="Y478" s="3"/>
      <c r="Z478" s="3"/>
      <c r="AA478" s="3"/>
      <c r="AB478" s="3"/>
      <c r="AC478" s="3"/>
      <c r="AD478" s="3"/>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row>
    <row r="479" spans="1:59" s="28" customFormat="1" x14ac:dyDescent="0.2">
      <c r="A479" s="10"/>
      <c r="B479" s="10"/>
      <c r="C479" s="10"/>
      <c r="D479" s="10"/>
      <c r="E479" s="10"/>
      <c r="F479" s="10"/>
      <c r="G479" s="10"/>
      <c r="H479" s="10"/>
      <c r="I479" s="10"/>
      <c r="J479" s="10"/>
      <c r="K479" s="10"/>
      <c r="L479" s="10"/>
      <c r="M479" s="2"/>
      <c r="N479" s="1">
        <v>474</v>
      </c>
      <c r="O479" s="1" t="str">
        <f t="shared" si="94"/>
        <v>NA</v>
      </c>
      <c r="P479" s="1" t="e">
        <f t="shared" si="90"/>
        <v>#VALUE!</v>
      </c>
      <c r="Q479" s="1" t="e">
        <f t="shared" si="91"/>
        <v>#VALUE!</v>
      </c>
      <c r="R479" s="1">
        <f t="shared" si="92"/>
        <v>0.86602540378443871</v>
      </c>
      <c r="S479" s="1">
        <f t="shared" si="93"/>
        <v>-0.49999999999999983</v>
      </c>
      <c r="T479" s="2"/>
      <c r="U479" s="3"/>
      <c r="V479" s="3"/>
      <c r="W479" s="3"/>
      <c r="X479" s="3"/>
      <c r="Y479" s="3"/>
      <c r="Z479" s="3"/>
      <c r="AA479" s="3"/>
      <c r="AB479" s="3"/>
      <c r="AC479" s="3"/>
      <c r="AD479" s="3"/>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row>
    <row r="480" spans="1:59" s="28" customFormat="1" x14ac:dyDescent="0.2">
      <c r="A480" s="10"/>
      <c r="B480" s="10"/>
      <c r="C480" s="10"/>
      <c r="D480" s="10"/>
      <c r="E480" s="10"/>
      <c r="F480" s="10"/>
      <c r="G480" s="10"/>
      <c r="H480" s="10"/>
      <c r="I480" s="10"/>
      <c r="J480" s="10"/>
      <c r="K480" s="10"/>
      <c r="L480" s="10"/>
      <c r="M480" s="2"/>
      <c r="N480" s="1">
        <v>475</v>
      </c>
      <c r="O480" s="1" t="str">
        <f t="shared" si="94"/>
        <v>NA</v>
      </c>
      <c r="P480" s="1" t="e">
        <f t="shared" si="90"/>
        <v>#VALUE!</v>
      </c>
      <c r="Q480" s="1" t="e">
        <f t="shared" si="91"/>
        <v>#VALUE!</v>
      </c>
      <c r="R480" s="1">
        <f t="shared" si="92"/>
        <v>-0.2886751345948127</v>
      </c>
      <c r="S480" s="1">
        <f t="shared" si="93"/>
        <v>-0.50000000000000022</v>
      </c>
      <c r="T480" s="2"/>
      <c r="U480" s="3"/>
      <c r="V480" s="3"/>
      <c r="W480" s="3"/>
      <c r="X480" s="3"/>
      <c r="Y480" s="3"/>
      <c r="Z480" s="3"/>
      <c r="AA480" s="3"/>
      <c r="AB480" s="3"/>
      <c r="AC480" s="3"/>
      <c r="AD480" s="3"/>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row>
    <row r="481" spans="1:59" s="28" customFormat="1" x14ac:dyDescent="0.2">
      <c r="A481" s="10"/>
      <c r="B481" s="10"/>
      <c r="C481" s="10"/>
      <c r="D481" s="10"/>
      <c r="E481" s="10"/>
      <c r="F481" s="10"/>
      <c r="G481" s="10"/>
      <c r="H481" s="10"/>
      <c r="I481" s="10"/>
      <c r="J481" s="10"/>
      <c r="K481" s="10"/>
      <c r="L481" s="10"/>
      <c r="M481" s="2"/>
      <c r="N481" s="1">
        <v>476</v>
      </c>
      <c r="O481" s="1" t="str">
        <f t="shared" si="94"/>
        <v>NA</v>
      </c>
      <c r="P481" s="1" t="e">
        <f t="shared" si="90"/>
        <v>#VALUE!</v>
      </c>
      <c r="Q481" s="1" t="e">
        <f t="shared" si="91"/>
        <v>#VALUE!</v>
      </c>
      <c r="R481" s="1">
        <f t="shared" si="92"/>
        <v>-0.57735026918962573</v>
      </c>
      <c r="S481" s="1">
        <f t="shared" si="93"/>
        <v>0</v>
      </c>
      <c r="T481" s="2"/>
      <c r="U481" s="3"/>
      <c r="V481" s="3"/>
      <c r="W481" s="3"/>
      <c r="X481" s="3"/>
      <c r="Y481" s="3"/>
      <c r="Z481" s="3"/>
      <c r="AA481" s="3"/>
      <c r="AB481" s="3"/>
      <c r="AC481" s="3"/>
      <c r="AD481" s="3"/>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row>
    <row r="482" spans="1:59" s="28" customFormat="1" x14ac:dyDescent="0.2">
      <c r="A482" s="10"/>
      <c r="B482" s="10"/>
      <c r="C482" s="10"/>
      <c r="D482" s="10"/>
      <c r="E482" s="10"/>
      <c r="F482" s="10"/>
      <c r="G482" s="10"/>
      <c r="H482" s="10"/>
      <c r="I482" s="10"/>
      <c r="J482" s="10"/>
      <c r="K482" s="10"/>
      <c r="L482" s="10"/>
      <c r="M482" s="2"/>
      <c r="N482" s="1">
        <v>477</v>
      </c>
      <c r="O482" s="1" t="str">
        <f t="shared" si="94"/>
        <v>NA</v>
      </c>
      <c r="P482" s="1" t="e">
        <f t="shared" si="90"/>
        <v>#VALUE!</v>
      </c>
      <c r="Q482" s="1" t="e">
        <f t="shared" si="91"/>
        <v>#VALUE!</v>
      </c>
      <c r="R482" s="1">
        <f t="shared" si="92"/>
        <v>6.1257422745431001E-17</v>
      </c>
      <c r="S482" s="1">
        <f t="shared" si="93"/>
        <v>1</v>
      </c>
      <c r="T482" s="2"/>
      <c r="U482" s="3"/>
      <c r="V482" s="3"/>
      <c r="W482" s="3"/>
      <c r="X482" s="3"/>
      <c r="Y482" s="3"/>
      <c r="Z482" s="3"/>
      <c r="AA482" s="3"/>
      <c r="AB482" s="3"/>
      <c r="AC482" s="3"/>
      <c r="AD482" s="3"/>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row>
    <row r="483" spans="1:59" s="28" customFormat="1" x14ac:dyDescent="0.2">
      <c r="A483" s="10"/>
      <c r="B483" s="10"/>
      <c r="C483" s="10"/>
      <c r="D483" s="10"/>
      <c r="E483" s="10"/>
      <c r="F483" s="10"/>
      <c r="G483" s="10"/>
      <c r="H483" s="10"/>
      <c r="I483" s="10"/>
      <c r="J483" s="10"/>
      <c r="K483" s="10"/>
      <c r="L483" s="10"/>
      <c r="M483" s="2"/>
      <c r="N483" s="1">
        <v>478</v>
      </c>
      <c r="O483" s="1" t="str">
        <f t="shared" si="94"/>
        <v>NA</v>
      </c>
      <c r="P483" s="1" t="e">
        <f t="shared" si="90"/>
        <v>#VALUE!</v>
      </c>
      <c r="Q483" s="1" t="e">
        <f t="shared" si="91"/>
        <v>#VALUE!</v>
      </c>
      <c r="R483" s="1">
        <f t="shared" si="92"/>
        <v>0.57735026918962573</v>
      </c>
      <c r="S483" s="1">
        <f t="shared" si="93"/>
        <v>0</v>
      </c>
      <c r="T483" s="2"/>
      <c r="U483" s="3"/>
      <c r="V483" s="3"/>
      <c r="W483" s="3"/>
      <c r="X483" s="3"/>
      <c r="Y483" s="3"/>
      <c r="Z483" s="3"/>
      <c r="AA483" s="3"/>
      <c r="AB483" s="3"/>
      <c r="AC483" s="3"/>
      <c r="AD483" s="3"/>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row>
    <row r="484" spans="1:59" s="28" customFormat="1" x14ac:dyDescent="0.2">
      <c r="A484" s="10"/>
      <c r="B484" s="10"/>
      <c r="C484" s="10"/>
      <c r="D484" s="10"/>
      <c r="E484" s="10"/>
      <c r="F484" s="10"/>
      <c r="G484" s="10"/>
      <c r="H484" s="10"/>
      <c r="I484" s="10"/>
      <c r="J484" s="10"/>
      <c r="K484" s="10"/>
      <c r="L484" s="10"/>
      <c r="M484" s="2"/>
      <c r="N484" s="1">
        <v>479</v>
      </c>
      <c r="O484" s="1" t="str">
        <f t="shared" si="94"/>
        <v>NA</v>
      </c>
      <c r="P484" s="1" t="e">
        <f t="shared" si="90"/>
        <v>#VALUE!</v>
      </c>
      <c r="Q484" s="1" t="e">
        <f t="shared" si="91"/>
        <v>#VALUE!</v>
      </c>
      <c r="R484" s="1">
        <f t="shared" si="92"/>
        <v>0.28867513459481303</v>
      </c>
      <c r="S484" s="1">
        <f t="shared" si="93"/>
        <v>-0.5</v>
      </c>
      <c r="T484" s="2"/>
      <c r="U484" s="3"/>
      <c r="V484" s="3"/>
      <c r="W484" s="3"/>
      <c r="X484" s="3"/>
      <c r="Y484" s="3"/>
      <c r="Z484" s="3"/>
      <c r="AA484" s="3"/>
      <c r="AB484" s="3"/>
      <c r="AC484" s="3"/>
      <c r="AD484" s="3"/>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row>
    <row r="485" spans="1:59" s="28" customFormat="1" x14ac:dyDescent="0.2">
      <c r="A485" s="10"/>
      <c r="B485" s="10"/>
      <c r="C485" s="10"/>
      <c r="D485" s="10"/>
      <c r="E485" s="10"/>
      <c r="F485" s="10"/>
      <c r="G485" s="10"/>
      <c r="H485" s="10"/>
      <c r="I485" s="10"/>
      <c r="J485" s="10"/>
      <c r="K485" s="10"/>
      <c r="L485" s="10"/>
      <c r="M485" s="2"/>
      <c r="N485" s="1">
        <v>480</v>
      </c>
      <c r="O485" s="1" t="str">
        <f t="shared" si="94"/>
        <v>NA</v>
      </c>
      <c r="P485" s="1" t="e">
        <f t="shared" si="90"/>
        <v>#VALUE!</v>
      </c>
      <c r="Q485" s="1" t="e">
        <f t="shared" si="91"/>
        <v>#VALUE!</v>
      </c>
      <c r="R485" s="1">
        <f t="shared" si="92"/>
        <v>-0.86602540378443849</v>
      </c>
      <c r="S485" s="1">
        <f t="shared" si="93"/>
        <v>-0.50000000000000033</v>
      </c>
      <c r="T485" s="2"/>
      <c r="U485" s="3"/>
      <c r="V485" s="3"/>
      <c r="W485" s="3"/>
      <c r="X485" s="3"/>
      <c r="Y485" s="3"/>
      <c r="Z485" s="3"/>
      <c r="AA485" s="3"/>
      <c r="AB485" s="3"/>
      <c r="AC485" s="3"/>
      <c r="AD485" s="3"/>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row>
    <row r="486" spans="1:59" s="28" customFormat="1" x14ac:dyDescent="0.2">
      <c r="A486" s="10"/>
      <c r="B486" s="10"/>
      <c r="C486" s="10"/>
      <c r="D486" s="10"/>
      <c r="E486" s="10"/>
      <c r="F486" s="10"/>
      <c r="G486" s="10"/>
      <c r="H486" s="10"/>
      <c r="I486" s="10"/>
      <c r="J486" s="10"/>
      <c r="K486" s="10"/>
      <c r="L486" s="10"/>
      <c r="M486" s="2"/>
      <c r="N486" s="1">
        <v>481</v>
      </c>
      <c r="O486" s="1" t="str">
        <f t="shared" si="94"/>
        <v>NA</v>
      </c>
      <c r="P486" s="1" t="e">
        <f t="shared" si="90"/>
        <v>#VALUE!</v>
      </c>
      <c r="Q486" s="1" t="e">
        <f t="shared" si="91"/>
        <v>#VALUE!</v>
      </c>
      <c r="R486" s="1">
        <f t="shared" si="92"/>
        <v>-0.28867513459481281</v>
      </c>
      <c r="S486" s="1">
        <f t="shared" si="93"/>
        <v>0.49999999999999983</v>
      </c>
      <c r="T486" s="2"/>
      <c r="U486" s="3"/>
      <c r="V486" s="3"/>
      <c r="W486" s="3"/>
      <c r="X486" s="3"/>
      <c r="Y486" s="3"/>
      <c r="Z486" s="3"/>
      <c r="AA486" s="3"/>
      <c r="AB486" s="3"/>
      <c r="AC486" s="3"/>
      <c r="AD486" s="3"/>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row>
    <row r="487" spans="1:59" s="28" customFormat="1" x14ac:dyDescent="0.2">
      <c r="A487" s="10"/>
      <c r="B487" s="10"/>
      <c r="C487" s="10"/>
      <c r="D487" s="10"/>
      <c r="E487" s="10"/>
      <c r="F487" s="10"/>
      <c r="G487" s="10"/>
      <c r="H487" s="10"/>
      <c r="I487" s="10"/>
      <c r="J487" s="10"/>
      <c r="K487" s="10"/>
      <c r="L487" s="10"/>
      <c r="M487" s="2"/>
      <c r="N487" s="1">
        <v>482</v>
      </c>
      <c r="O487" s="1" t="str">
        <f t="shared" si="94"/>
        <v>NA</v>
      </c>
      <c r="P487" s="1" t="e">
        <f t="shared" si="90"/>
        <v>#VALUE!</v>
      </c>
      <c r="Q487" s="1" t="e">
        <f t="shared" si="91"/>
        <v>#VALUE!</v>
      </c>
      <c r="R487" s="1">
        <f t="shared" si="92"/>
        <v>0.28867513459481292</v>
      </c>
      <c r="S487" s="1">
        <f t="shared" si="93"/>
        <v>0.50000000000000011</v>
      </c>
      <c r="T487" s="2"/>
      <c r="U487" s="3"/>
      <c r="V487" s="3"/>
      <c r="W487" s="3"/>
      <c r="X487" s="3"/>
      <c r="Y487" s="3"/>
      <c r="Z487" s="3"/>
      <c r="AA487" s="3"/>
      <c r="AB487" s="3"/>
      <c r="AC487" s="3"/>
      <c r="AD487" s="3"/>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row>
    <row r="488" spans="1:59" s="28" customFormat="1" x14ac:dyDescent="0.2">
      <c r="A488" s="10"/>
      <c r="B488" s="10"/>
      <c r="C488" s="10"/>
      <c r="D488" s="10"/>
      <c r="E488" s="10"/>
      <c r="F488" s="10"/>
      <c r="G488" s="10"/>
      <c r="H488" s="10"/>
      <c r="I488" s="10"/>
      <c r="J488" s="10"/>
      <c r="K488" s="10"/>
      <c r="L488" s="10"/>
      <c r="M488" s="2"/>
      <c r="N488" s="1">
        <v>483</v>
      </c>
      <c r="O488" s="1" t="str">
        <f t="shared" si="94"/>
        <v>NA</v>
      </c>
      <c r="P488" s="1" t="e">
        <f t="shared" si="90"/>
        <v>#VALUE!</v>
      </c>
      <c r="Q488" s="1" t="e">
        <f t="shared" si="91"/>
        <v>#VALUE!</v>
      </c>
      <c r="R488" s="1">
        <f t="shared" si="92"/>
        <v>0.86602540378443871</v>
      </c>
      <c r="S488" s="1">
        <f t="shared" si="93"/>
        <v>-0.49999999999999983</v>
      </c>
      <c r="T488" s="2"/>
      <c r="U488" s="3"/>
      <c r="V488" s="3"/>
      <c r="W488" s="3"/>
      <c r="X488" s="3"/>
      <c r="Y488" s="3"/>
      <c r="Z488" s="3"/>
      <c r="AA488" s="3"/>
      <c r="AB488" s="3"/>
      <c r="AC488" s="3"/>
      <c r="AD488" s="3"/>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row>
    <row r="489" spans="1:59" s="28" customFormat="1" x14ac:dyDescent="0.2">
      <c r="A489" s="10"/>
      <c r="B489" s="10"/>
      <c r="C489" s="10"/>
      <c r="D489" s="10"/>
      <c r="E489" s="10"/>
      <c r="F489" s="10"/>
      <c r="G489" s="10"/>
      <c r="H489" s="10"/>
      <c r="I489" s="10"/>
      <c r="J489" s="10"/>
      <c r="K489" s="10"/>
      <c r="L489" s="10"/>
      <c r="M489" s="2"/>
      <c r="N489" s="1">
        <v>484</v>
      </c>
      <c r="O489" s="1" t="str">
        <f t="shared" si="94"/>
        <v>NA</v>
      </c>
      <c r="P489" s="1" t="e">
        <f t="shared" si="90"/>
        <v>#VALUE!</v>
      </c>
      <c r="Q489" s="1" t="e">
        <f t="shared" si="91"/>
        <v>#VALUE!</v>
      </c>
      <c r="R489" s="1">
        <f t="shared" si="92"/>
        <v>-0.2886751345948127</v>
      </c>
      <c r="S489" s="1">
        <f t="shared" si="93"/>
        <v>-0.50000000000000022</v>
      </c>
      <c r="T489" s="2"/>
      <c r="U489" s="3"/>
      <c r="V489" s="3"/>
      <c r="W489" s="3"/>
      <c r="X489" s="3"/>
      <c r="Y489" s="3"/>
      <c r="Z489" s="3"/>
      <c r="AA489" s="3"/>
      <c r="AB489" s="3"/>
      <c r="AC489" s="3"/>
      <c r="AD489" s="3"/>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row>
    <row r="490" spans="1:59" s="28" customFormat="1" x14ac:dyDescent="0.2">
      <c r="A490" s="10"/>
      <c r="B490" s="10"/>
      <c r="C490" s="10"/>
      <c r="D490" s="10"/>
      <c r="E490" s="10"/>
      <c r="F490" s="10"/>
      <c r="G490" s="10"/>
      <c r="H490" s="10"/>
      <c r="I490" s="10"/>
      <c r="J490" s="10"/>
      <c r="K490" s="10"/>
      <c r="L490" s="10"/>
      <c r="M490" s="2"/>
      <c r="N490" s="1">
        <v>485</v>
      </c>
      <c r="O490" s="1" t="str">
        <f t="shared" si="94"/>
        <v>NA</v>
      </c>
      <c r="P490" s="1" t="e">
        <f t="shared" si="90"/>
        <v>#VALUE!</v>
      </c>
      <c r="Q490" s="1" t="e">
        <f t="shared" si="91"/>
        <v>#VALUE!</v>
      </c>
      <c r="R490" s="1">
        <f t="shared" si="92"/>
        <v>-0.57735026918962573</v>
      </c>
      <c r="S490" s="1">
        <f t="shared" si="93"/>
        <v>0</v>
      </c>
      <c r="T490" s="2"/>
      <c r="U490" s="3"/>
      <c r="V490" s="3"/>
      <c r="W490" s="3"/>
      <c r="X490" s="3"/>
      <c r="Y490" s="3"/>
      <c r="Z490" s="3"/>
      <c r="AA490" s="3"/>
      <c r="AB490" s="3"/>
      <c r="AC490" s="3"/>
      <c r="AD490" s="3"/>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row>
    <row r="491" spans="1:59" s="28" customFormat="1" x14ac:dyDescent="0.2">
      <c r="A491" s="10"/>
      <c r="B491" s="10"/>
      <c r="C491" s="10"/>
      <c r="D491" s="10"/>
      <c r="E491" s="10"/>
      <c r="F491" s="10"/>
      <c r="G491" s="10"/>
      <c r="H491" s="10"/>
      <c r="I491" s="10"/>
      <c r="J491" s="10"/>
      <c r="K491" s="10"/>
      <c r="L491" s="10"/>
      <c r="M491" s="2"/>
      <c r="N491" s="1">
        <v>486</v>
      </c>
      <c r="O491" s="1" t="str">
        <f t="shared" si="94"/>
        <v>NA</v>
      </c>
      <c r="P491" s="1" t="e">
        <f t="shared" si="90"/>
        <v>#VALUE!</v>
      </c>
      <c r="Q491" s="1" t="e">
        <f t="shared" si="91"/>
        <v>#VALUE!</v>
      </c>
      <c r="R491" s="1">
        <f t="shared" si="92"/>
        <v>6.1257422745431001E-17</v>
      </c>
      <c r="S491" s="1">
        <f t="shared" si="93"/>
        <v>1</v>
      </c>
      <c r="T491" s="2"/>
      <c r="U491" s="3"/>
      <c r="V491" s="3"/>
      <c r="W491" s="3"/>
      <c r="X491" s="3"/>
      <c r="Y491" s="3"/>
      <c r="Z491" s="3"/>
      <c r="AA491" s="3"/>
      <c r="AB491" s="3"/>
      <c r="AC491" s="3"/>
      <c r="AD491" s="3"/>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row>
    <row r="492" spans="1:59" s="28" customFormat="1" x14ac:dyDescent="0.2">
      <c r="A492" s="10"/>
      <c r="B492" s="10"/>
      <c r="C492" s="10"/>
      <c r="D492" s="10"/>
      <c r="E492" s="10"/>
      <c r="F492" s="10"/>
      <c r="G492" s="10"/>
      <c r="H492" s="10"/>
      <c r="I492" s="10"/>
      <c r="J492" s="10"/>
      <c r="K492" s="10"/>
      <c r="L492" s="10"/>
      <c r="M492" s="2"/>
      <c r="N492" s="1">
        <v>487</v>
      </c>
      <c r="O492" s="1" t="str">
        <f t="shared" si="94"/>
        <v>NA</v>
      </c>
      <c r="P492" s="1" t="e">
        <f t="shared" si="90"/>
        <v>#VALUE!</v>
      </c>
      <c r="Q492" s="1" t="e">
        <f t="shared" si="91"/>
        <v>#VALUE!</v>
      </c>
      <c r="R492" s="1">
        <f t="shared" si="92"/>
        <v>0.57735026918962573</v>
      </c>
      <c r="S492" s="1">
        <f t="shared" si="93"/>
        <v>0</v>
      </c>
      <c r="T492" s="2"/>
      <c r="U492" s="3"/>
      <c r="V492" s="3"/>
      <c r="W492" s="3"/>
      <c r="X492" s="3"/>
      <c r="Y492" s="3"/>
      <c r="Z492" s="3"/>
      <c r="AA492" s="3"/>
      <c r="AB492" s="3"/>
      <c r="AC492" s="3"/>
      <c r="AD492" s="3"/>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row>
    <row r="493" spans="1:59" s="28" customFormat="1" x14ac:dyDescent="0.2">
      <c r="A493" s="10"/>
      <c r="B493" s="10"/>
      <c r="C493" s="10"/>
      <c r="D493" s="10"/>
      <c r="E493" s="10"/>
      <c r="F493" s="10"/>
      <c r="G493" s="10"/>
      <c r="H493" s="10"/>
      <c r="I493" s="10"/>
      <c r="J493" s="10"/>
      <c r="K493" s="10"/>
      <c r="L493" s="10"/>
      <c r="M493" s="2"/>
      <c r="N493" s="1">
        <v>488</v>
      </c>
      <c r="O493" s="1" t="str">
        <f t="shared" si="94"/>
        <v>NA</v>
      </c>
      <c r="P493" s="1" t="e">
        <f t="shared" si="90"/>
        <v>#VALUE!</v>
      </c>
      <c r="Q493" s="1" t="e">
        <f t="shared" si="91"/>
        <v>#VALUE!</v>
      </c>
      <c r="R493" s="1">
        <f t="shared" si="92"/>
        <v>0.28867513459481303</v>
      </c>
      <c r="S493" s="1">
        <f t="shared" si="93"/>
        <v>-0.5</v>
      </c>
      <c r="T493" s="2"/>
      <c r="U493" s="3"/>
      <c r="V493" s="3"/>
      <c r="W493" s="3"/>
      <c r="X493" s="3"/>
      <c r="Y493" s="3"/>
      <c r="Z493" s="3"/>
      <c r="AA493" s="3"/>
      <c r="AB493" s="3"/>
      <c r="AC493" s="3"/>
      <c r="AD493" s="3"/>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row>
    <row r="494" spans="1:59" s="28" customFormat="1" x14ac:dyDescent="0.2">
      <c r="A494" s="10"/>
      <c r="B494" s="10"/>
      <c r="C494" s="10"/>
      <c r="D494" s="10"/>
      <c r="E494" s="10"/>
      <c r="F494" s="10"/>
      <c r="G494" s="10"/>
      <c r="H494" s="10"/>
      <c r="I494" s="10"/>
      <c r="J494" s="10"/>
      <c r="K494" s="10"/>
      <c r="L494" s="10"/>
      <c r="M494" s="2"/>
      <c r="N494" s="1">
        <v>489</v>
      </c>
      <c r="O494" s="1" t="str">
        <f t="shared" si="94"/>
        <v>NA</v>
      </c>
      <c r="P494" s="1" t="e">
        <f t="shared" si="90"/>
        <v>#VALUE!</v>
      </c>
      <c r="Q494" s="1" t="e">
        <f t="shared" si="91"/>
        <v>#VALUE!</v>
      </c>
      <c r="R494" s="1">
        <f t="shared" si="92"/>
        <v>-0.86602540378443849</v>
      </c>
      <c r="S494" s="1">
        <f t="shared" si="93"/>
        <v>-0.50000000000000033</v>
      </c>
      <c r="T494" s="2"/>
      <c r="U494" s="3"/>
      <c r="V494" s="3"/>
      <c r="W494" s="3"/>
      <c r="X494" s="3"/>
      <c r="Y494" s="3"/>
      <c r="Z494" s="3"/>
      <c r="AA494" s="3"/>
      <c r="AB494" s="3"/>
      <c r="AC494" s="3"/>
      <c r="AD494" s="3"/>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row>
    <row r="495" spans="1:59" s="28" customFormat="1" x14ac:dyDescent="0.2">
      <c r="A495" s="10"/>
      <c r="B495" s="10"/>
      <c r="C495" s="10"/>
      <c r="D495" s="10"/>
      <c r="E495" s="10"/>
      <c r="F495" s="10"/>
      <c r="G495" s="10"/>
      <c r="H495" s="10"/>
      <c r="I495" s="10"/>
      <c r="J495" s="10"/>
      <c r="K495" s="10"/>
      <c r="L495" s="10"/>
      <c r="M495" s="2"/>
      <c r="N495" s="1">
        <v>490</v>
      </c>
      <c r="O495" s="1" t="str">
        <f t="shared" si="94"/>
        <v>NA</v>
      </c>
      <c r="P495" s="1" t="e">
        <f t="shared" si="90"/>
        <v>#VALUE!</v>
      </c>
      <c r="Q495" s="1" t="e">
        <f t="shared" si="91"/>
        <v>#VALUE!</v>
      </c>
      <c r="R495" s="1">
        <f t="shared" si="92"/>
        <v>-0.28867513459481281</v>
      </c>
      <c r="S495" s="1">
        <f t="shared" si="93"/>
        <v>0.49999999999999983</v>
      </c>
      <c r="T495" s="2"/>
      <c r="U495" s="3"/>
      <c r="V495" s="3"/>
      <c r="W495" s="3"/>
      <c r="X495" s="3"/>
      <c r="Y495" s="3"/>
      <c r="Z495" s="3"/>
      <c r="AA495" s="3"/>
      <c r="AB495" s="3"/>
      <c r="AC495" s="3"/>
      <c r="AD495" s="3"/>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row>
    <row r="496" spans="1:59" s="28" customFormat="1" x14ac:dyDescent="0.2">
      <c r="A496" s="10"/>
      <c r="B496" s="10"/>
      <c r="C496" s="10"/>
      <c r="D496" s="10"/>
      <c r="E496" s="10"/>
      <c r="F496" s="10"/>
      <c r="G496" s="10"/>
      <c r="H496" s="10"/>
      <c r="I496" s="10"/>
      <c r="J496" s="10"/>
      <c r="K496" s="10"/>
      <c r="L496" s="10"/>
      <c r="M496" s="2"/>
      <c r="N496" s="1">
        <v>491</v>
      </c>
      <c r="O496" s="1" t="str">
        <f t="shared" si="94"/>
        <v>NA</v>
      </c>
      <c r="P496" s="1" t="e">
        <f t="shared" si="90"/>
        <v>#VALUE!</v>
      </c>
      <c r="Q496" s="1" t="e">
        <f t="shared" si="91"/>
        <v>#VALUE!</v>
      </c>
      <c r="R496" s="1">
        <f t="shared" si="92"/>
        <v>0.28867513459481292</v>
      </c>
      <c r="S496" s="1">
        <f t="shared" si="93"/>
        <v>0.50000000000000011</v>
      </c>
      <c r="T496" s="2"/>
      <c r="U496" s="3"/>
      <c r="V496" s="3"/>
      <c r="W496" s="3"/>
      <c r="X496" s="3"/>
      <c r="Y496" s="3"/>
      <c r="Z496" s="3"/>
      <c r="AA496" s="3"/>
      <c r="AB496" s="3"/>
      <c r="AC496" s="3"/>
      <c r="AD496" s="3"/>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row>
    <row r="497" spans="1:59" s="28" customFormat="1" x14ac:dyDescent="0.2">
      <c r="A497" s="10"/>
      <c r="B497" s="10"/>
      <c r="C497" s="10"/>
      <c r="D497" s="10"/>
      <c r="E497" s="10"/>
      <c r="F497" s="10"/>
      <c r="G497" s="10"/>
      <c r="H497" s="10"/>
      <c r="I497" s="10"/>
      <c r="J497" s="10"/>
      <c r="K497" s="10"/>
      <c r="L497" s="10"/>
      <c r="M497" s="2"/>
      <c r="N497" s="1">
        <v>492</v>
      </c>
      <c r="O497" s="1" t="str">
        <f t="shared" si="94"/>
        <v>NA</v>
      </c>
      <c r="P497" s="1" t="e">
        <f t="shared" si="90"/>
        <v>#VALUE!</v>
      </c>
      <c r="Q497" s="1" t="e">
        <f t="shared" si="91"/>
        <v>#VALUE!</v>
      </c>
      <c r="R497" s="1">
        <f t="shared" si="92"/>
        <v>0.86602540378443871</v>
      </c>
      <c r="S497" s="1">
        <f t="shared" si="93"/>
        <v>-0.49999999999999983</v>
      </c>
      <c r="T497" s="2"/>
      <c r="U497" s="3"/>
      <c r="V497" s="3"/>
      <c r="W497" s="3"/>
      <c r="X497" s="3"/>
      <c r="Y497" s="3"/>
      <c r="Z497" s="3"/>
      <c r="AA497" s="3"/>
      <c r="AB497" s="3"/>
      <c r="AC497" s="3"/>
      <c r="AD497" s="3"/>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row>
    <row r="498" spans="1:59" s="28" customFormat="1" x14ac:dyDescent="0.2">
      <c r="A498" s="10"/>
      <c r="B498" s="10"/>
      <c r="C498" s="10"/>
      <c r="D498" s="10"/>
      <c r="E498" s="10"/>
      <c r="F498" s="10"/>
      <c r="G498" s="10"/>
      <c r="H498" s="10"/>
      <c r="I498" s="10"/>
      <c r="J498" s="10"/>
      <c r="K498" s="10"/>
      <c r="L498" s="10"/>
      <c r="M498" s="2"/>
      <c r="N498" s="1">
        <v>493</v>
      </c>
      <c r="O498" s="1" t="str">
        <f t="shared" si="94"/>
        <v>NA</v>
      </c>
      <c r="P498" s="1" t="e">
        <f t="shared" si="90"/>
        <v>#VALUE!</v>
      </c>
      <c r="Q498" s="1" t="e">
        <f t="shared" si="91"/>
        <v>#VALUE!</v>
      </c>
      <c r="R498" s="1">
        <f t="shared" si="92"/>
        <v>-0.2886751345948127</v>
      </c>
      <c r="S498" s="1">
        <f t="shared" si="93"/>
        <v>-0.50000000000000022</v>
      </c>
      <c r="T498" s="2"/>
      <c r="U498" s="3"/>
      <c r="V498" s="3"/>
      <c r="W498" s="3"/>
      <c r="X498" s="3"/>
      <c r="Y498" s="3"/>
      <c r="Z498" s="3"/>
      <c r="AA498" s="3"/>
      <c r="AB498" s="3"/>
      <c r="AC498" s="3"/>
      <c r="AD498" s="3"/>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row>
    <row r="499" spans="1:59" s="28" customFormat="1" x14ac:dyDescent="0.2">
      <c r="A499" s="10"/>
      <c r="B499" s="10"/>
      <c r="C499" s="10"/>
      <c r="D499" s="10"/>
      <c r="E499" s="10"/>
      <c r="F499" s="10"/>
      <c r="G499" s="10"/>
      <c r="H499" s="10"/>
      <c r="I499" s="10"/>
      <c r="J499" s="10"/>
      <c r="K499" s="10"/>
      <c r="L499" s="10"/>
      <c r="M499" s="2"/>
      <c r="N499" s="1">
        <v>494</v>
      </c>
      <c r="O499" s="1" t="str">
        <f t="shared" si="94"/>
        <v>NA</v>
      </c>
      <c r="P499" s="1" t="e">
        <f t="shared" si="90"/>
        <v>#VALUE!</v>
      </c>
      <c r="Q499" s="1" t="e">
        <f t="shared" si="91"/>
        <v>#VALUE!</v>
      </c>
      <c r="R499" s="1">
        <f t="shared" si="92"/>
        <v>-0.57735026918962573</v>
      </c>
      <c r="S499" s="1">
        <f t="shared" si="93"/>
        <v>0</v>
      </c>
      <c r="T499" s="2"/>
      <c r="U499" s="3"/>
      <c r="V499" s="3"/>
      <c r="W499" s="3"/>
      <c r="X499" s="3"/>
      <c r="Y499" s="3"/>
      <c r="Z499" s="3"/>
      <c r="AA499" s="3"/>
      <c r="AB499" s="3"/>
      <c r="AC499" s="3"/>
      <c r="AD499" s="3"/>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row>
    <row r="500" spans="1:59" s="28" customFormat="1" x14ac:dyDescent="0.2">
      <c r="A500" s="10"/>
      <c r="B500" s="10"/>
      <c r="C500" s="10"/>
      <c r="D500" s="10"/>
      <c r="E500" s="10"/>
      <c r="F500" s="10"/>
      <c r="G500" s="10"/>
      <c r="H500" s="10"/>
      <c r="I500" s="10"/>
      <c r="J500" s="10"/>
      <c r="K500" s="10"/>
      <c r="L500" s="10"/>
      <c r="M500" s="2"/>
      <c r="N500" s="1">
        <v>495</v>
      </c>
      <c r="O500" s="1" t="str">
        <f t="shared" si="94"/>
        <v>NA</v>
      </c>
      <c r="P500" s="1" t="e">
        <f t="shared" si="90"/>
        <v>#VALUE!</v>
      </c>
      <c r="Q500" s="1" t="e">
        <f t="shared" si="91"/>
        <v>#VALUE!</v>
      </c>
      <c r="R500" s="1">
        <f t="shared" si="92"/>
        <v>6.1257422745431001E-17</v>
      </c>
      <c r="S500" s="1">
        <f t="shared" si="93"/>
        <v>1</v>
      </c>
      <c r="T500" s="2"/>
      <c r="U500" s="3"/>
      <c r="V500" s="3"/>
      <c r="W500" s="3"/>
      <c r="X500" s="3"/>
      <c r="Y500" s="3"/>
      <c r="Z500" s="3"/>
      <c r="AA500" s="3"/>
      <c r="AB500" s="3"/>
      <c r="AC500" s="3"/>
      <c r="AD500" s="3"/>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row>
    <row r="501" spans="1:59" s="28" customFormat="1" x14ac:dyDescent="0.2">
      <c r="A501" s="10"/>
      <c r="B501" s="10"/>
      <c r="C501" s="10"/>
      <c r="D501" s="10"/>
      <c r="E501" s="10"/>
      <c r="F501" s="10"/>
      <c r="G501" s="10"/>
      <c r="H501" s="10"/>
      <c r="I501" s="10"/>
      <c r="J501" s="10"/>
      <c r="K501" s="10"/>
      <c r="L501" s="10"/>
      <c r="M501" s="2"/>
      <c r="N501" s="1">
        <v>496</v>
      </c>
      <c r="O501" s="1" t="str">
        <f t="shared" si="94"/>
        <v>NA</v>
      </c>
      <c r="P501" s="1" t="e">
        <f t="shared" si="90"/>
        <v>#VALUE!</v>
      </c>
      <c r="Q501" s="1" t="e">
        <f t="shared" si="91"/>
        <v>#VALUE!</v>
      </c>
      <c r="R501" s="1">
        <f t="shared" si="92"/>
        <v>0.57735026918962573</v>
      </c>
      <c r="S501" s="1">
        <f t="shared" si="93"/>
        <v>0</v>
      </c>
      <c r="T501" s="2"/>
      <c r="U501" s="3"/>
      <c r="V501" s="3"/>
      <c r="W501" s="3"/>
      <c r="X501" s="3"/>
      <c r="Y501" s="3"/>
      <c r="Z501" s="3"/>
      <c r="AA501" s="3"/>
      <c r="AB501" s="3"/>
      <c r="AC501" s="3"/>
      <c r="AD501" s="3"/>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row>
    <row r="502" spans="1:59" s="28" customFormat="1" x14ac:dyDescent="0.2">
      <c r="A502" s="10"/>
      <c r="B502" s="10"/>
      <c r="C502" s="10"/>
      <c r="D502" s="10"/>
      <c r="E502" s="10"/>
      <c r="F502" s="10"/>
      <c r="G502" s="10"/>
      <c r="H502" s="10"/>
      <c r="I502" s="10"/>
      <c r="J502" s="10"/>
      <c r="K502" s="10"/>
      <c r="L502" s="10"/>
      <c r="M502" s="2"/>
      <c r="N502" s="1">
        <v>497</v>
      </c>
      <c r="O502" s="1" t="str">
        <f t="shared" si="94"/>
        <v>NA</v>
      </c>
      <c r="P502" s="1" t="e">
        <f t="shared" si="90"/>
        <v>#VALUE!</v>
      </c>
      <c r="Q502" s="1" t="e">
        <f t="shared" si="91"/>
        <v>#VALUE!</v>
      </c>
      <c r="R502" s="1">
        <f t="shared" si="92"/>
        <v>0.28867513459481303</v>
      </c>
      <c r="S502" s="1">
        <f t="shared" si="93"/>
        <v>-0.5</v>
      </c>
      <c r="T502" s="2"/>
      <c r="U502" s="3"/>
      <c r="V502" s="3"/>
      <c r="W502" s="3"/>
      <c r="X502" s="3"/>
      <c r="Y502" s="3"/>
      <c r="Z502" s="3"/>
      <c r="AA502" s="3"/>
      <c r="AB502" s="3"/>
      <c r="AC502" s="3"/>
      <c r="AD502" s="3"/>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row>
    <row r="503" spans="1:59" s="28" customFormat="1" x14ac:dyDescent="0.2">
      <c r="A503" s="10"/>
      <c r="B503" s="10"/>
      <c r="C503" s="10"/>
      <c r="D503" s="10"/>
      <c r="E503" s="10"/>
      <c r="F503" s="10"/>
      <c r="G503" s="10"/>
      <c r="H503" s="10"/>
      <c r="I503" s="10"/>
      <c r="J503" s="10"/>
      <c r="K503" s="10"/>
      <c r="L503" s="10"/>
      <c r="M503" s="2"/>
      <c r="N503" s="1">
        <v>498</v>
      </c>
      <c r="O503" s="1" t="str">
        <f t="shared" si="94"/>
        <v>NA</v>
      </c>
      <c r="P503" s="1" t="e">
        <f t="shared" si="90"/>
        <v>#VALUE!</v>
      </c>
      <c r="Q503" s="1" t="e">
        <f t="shared" si="91"/>
        <v>#VALUE!</v>
      </c>
      <c r="R503" s="1">
        <f t="shared" si="92"/>
        <v>-0.86602540378443849</v>
      </c>
      <c r="S503" s="1">
        <f t="shared" si="93"/>
        <v>-0.50000000000000033</v>
      </c>
      <c r="T503" s="2"/>
      <c r="U503" s="3"/>
      <c r="V503" s="3"/>
      <c r="W503" s="3"/>
      <c r="X503" s="3"/>
      <c r="Y503" s="3"/>
      <c r="Z503" s="3"/>
      <c r="AA503" s="3"/>
      <c r="AB503" s="3"/>
      <c r="AC503" s="3"/>
      <c r="AD503" s="3"/>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row>
    <row r="504" spans="1:59" s="28" customFormat="1" x14ac:dyDescent="0.2">
      <c r="A504" s="10"/>
      <c r="B504" s="10"/>
      <c r="C504" s="10"/>
      <c r="D504" s="10"/>
      <c r="E504" s="10"/>
      <c r="F504" s="10"/>
      <c r="G504" s="10"/>
      <c r="H504" s="10"/>
      <c r="I504" s="10"/>
      <c r="J504" s="10"/>
      <c r="K504" s="10"/>
      <c r="L504" s="10"/>
      <c r="M504" s="2"/>
      <c r="N504" s="1">
        <v>499</v>
      </c>
      <c r="O504" s="1" t="str">
        <f t="shared" si="94"/>
        <v>NA</v>
      </c>
      <c r="P504" s="1" t="e">
        <f t="shared" si="90"/>
        <v>#VALUE!</v>
      </c>
      <c r="Q504" s="1" t="e">
        <f t="shared" si="91"/>
        <v>#VALUE!</v>
      </c>
      <c r="R504" s="1">
        <f t="shared" si="92"/>
        <v>-0.28867513459481281</v>
      </c>
      <c r="S504" s="1">
        <f t="shared" si="93"/>
        <v>0.49999999999999983</v>
      </c>
      <c r="T504" s="2"/>
      <c r="U504" s="3"/>
      <c r="V504" s="3"/>
      <c r="W504" s="3"/>
      <c r="X504" s="3"/>
      <c r="Y504" s="3"/>
      <c r="Z504" s="3"/>
      <c r="AA504" s="3"/>
      <c r="AB504" s="3"/>
      <c r="AC504" s="3"/>
      <c r="AD504" s="3"/>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row>
    <row r="505" spans="1:59" s="28" customFormat="1" x14ac:dyDescent="0.2">
      <c r="A505" s="10"/>
      <c r="B505" s="10"/>
      <c r="C505" s="10"/>
      <c r="D505" s="10"/>
      <c r="E505" s="10"/>
      <c r="F505" s="10"/>
      <c r="G505" s="10"/>
      <c r="H505" s="10"/>
      <c r="I505" s="10"/>
      <c r="J505" s="10"/>
      <c r="K505" s="10"/>
      <c r="L505" s="10"/>
      <c r="M505" s="2"/>
      <c r="N505" s="1">
        <v>500</v>
      </c>
      <c r="O505" s="1" t="str">
        <f t="shared" si="94"/>
        <v>NA</v>
      </c>
      <c r="P505" s="1" t="e">
        <f t="shared" si="90"/>
        <v>#VALUE!</v>
      </c>
      <c r="Q505" s="1" t="e">
        <f t="shared" si="91"/>
        <v>#VALUE!</v>
      </c>
      <c r="R505" s="1">
        <f t="shared" si="92"/>
        <v>0.28867513459481292</v>
      </c>
      <c r="S505" s="1">
        <f t="shared" si="93"/>
        <v>0.50000000000000011</v>
      </c>
      <c r="T505" s="2"/>
      <c r="U505" s="3"/>
      <c r="V505" s="3"/>
      <c r="W505" s="3"/>
      <c r="X505" s="3"/>
      <c r="Y505" s="3"/>
      <c r="Z505" s="3"/>
      <c r="AA505" s="3"/>
      <c r="AB505" s="3"/>
      <c r="AC505" s="3"/>
      <c r="AD505" s="3"/>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row>
    <row r="506" spans="1:59" s="28" customFormat="1" x14ac:dyDescent="0.2">
      <c r="A506" s="10"/>
      <c r="B506" s="10"/>
      <c r="C506" s="10"/>
      <c r="D506" s="10"/>
      <c r="E506" s="10"/>
      <c r="F506" s="10"/>
      <c r="G506" s="10"/>
      <c r="H506" s="10"/>
      <c r="I506" s="10"/>
      <c r="J506" s="10"/>
      <c r="K506" s="10"/>
      <c r="L506" s="10"/>
      <c r="M506" s="2"/>
      <c r="N506" s="1">
        <v>501</v>
      </c>
      <c r="O506" s="1" t="str">
        <f t="shared" si="94"/>
        <v>NA</v>
      </c>
      <c r="P506" s="1" t="e">
        <f t="shared" si="90"/>
        <v>#VALUE!</v>
      </c>
      <c r="Q506" s="1" t="e">
        <f t="shared" si="91"/>
        <v>#VALUE!</v>
      </c>
      <c r="R506" s="1">
        <f t="shared" si="92"/>
        <v>0.86602540378443871</v>
      </c>
      <c r="S506" s="1">
        <f t="shared" si="93"/>
        <v>-0.49999999999999983</v>
      </c>
      <c r="T506" s="2"/>
      <c r="U506" s="3"/>
      <c r="V506" s="3"/>
      <c r="W506" s="3"/>
      <c r="X506" s="3"/>
      <c r="Y506" s="3"/>
      <c r="Z506" s="3"/>
      <c r="AA506" s="3"/>
      <c r="AB506" s="3"/>
      <c r="AC506" s="3"/>
      <c r="AD506" s="3"/>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row>
    <row r="507" spans="1:59" s="28" customFormat="1" x14ac:dyDescent="0.2">
      <c r="A507" s="10"/>
      <c r="B507" s="10"/>
      <c r="C507" s="10"/>
      <c r="D507" s="10"/>
      <c r="E507" s="10"/>
      <c r="F507" s="10"/>
      <c r="G507" s="10"/>
      <c r="H507" s="10"/>
      <c r="I507" s="10"/>
      <c r="J507" s="10"/>
      <c r="K507" s="10"/>
      <c r="L507" s="10"/>
      <c r="M507" s="2"/>
      <c r="N507" s="1">
        <v>502</v>
      </c>
      <c r="O507" s="1" t="str">
        <f t="shared" si="94"/>
        <v>NA</v>
      </c>
      <c r="P507" s="1" t="e">
        <f t="shared" si="90"/>
        <v>#VALUE!</v>
      </c>
      <c r="Q507" s="1" t="e">
        <f t="shared" si="91"/>
        <v>#VALUE!</v>
      </c>
      <c r="R507" s="1">
        <f t="shared" si="92"/>
        <v>-0.2886751345948127</v>
      </c>
      <c r="S507" s="1">
        <f t="shared" si="93"/>
        <v>-0.50000000000000022</v>
      </c>
      <c r="T507" s="2"/>
      <c r="U507" s="3"/>
      <c r="V507" s="3"/>
      <c r="W507" s="3"/>
      <c r="X507" s="3"/>
      <c r="Y507" s="3"/>
      <c r="Z507" s="3"/>
      <c r="AA507" s="3"/>
      <c r="AB507" s="3"/>
      <c r="AC507" s="3"/>
      <c r="AD507" s="3"/>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row>
    <row r="508" spans="1:59" s="28" customFormat="1" x14ac:dyDescent="0.2">
      <c r="A508" s="10"/>
      <c r="B508" s="10"/>
      <c r="C508" s="10"/>
      <c r="D508" s="10"/>
      <c r="E508" s="10"/>
      <c r="F508" s="10"/>
      <c r="G508" s="10"/>
      <c r="H508" s="10"/>
      <c r="I508" s="10"/>
      <c r="J508" s="10"/>
      <c r="K508" s="10"/>
      <c r="L508" s="10"/>
      <c r="M508" s="2"/>
      <c r="N508" s="1">
        <v>503</v>
      </c>
      <c r="O508" s="1" t="str">
        <f t="shared" si="94"/>
        <v>NA</v>
      </c>
      <c r="P508" s="1" t="e">
        <f t="shared" si="90"/>
        <v>#VALUE!</v>
      </c>
      <c r="Q508" s="1" t="e">
        <f t="shared" si="91"/>
        <v>#VALUE!</v>
      </c>
      <c r="R508" s="1">
        <f t="shared" si="92"/>
        <v>-0.57735026918962573</v>
      </c>
      <c r="S508" s="1">
        <f t="shared" si="93"/>
        <v>0</v>
      </c>
      <c r="T508" s="2"/>
      <c r="U508" s="3"/>
      <c r="V508" s="3"/>
      <c r="W508" s="3"/>
      <c r="X508" s="3"/>
      <c r="Y508" s="3"/>
      <c r="Z508" s="3"/>
      <c r="AA508" s="3"/>
      <c r="AB508" s="3"/>
      <c r="AC508" s="3"/>
      <c r="AD508" s="3"/>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row>
    <row r="509" spans="1:59" s="28" customFormat="1" x14ac:dyDescent="0.2">
      <c r="A509" s="10"/>
      <c r="B509" s="10"/>
      <c r="C509" s="10"/>
      <c r="D509" s="10"/>
      <c r="E509" s="10"/>
      <c r="F509" s="10"/>
      <c r="G509" s="10"/>
      <c r="H509" s="10"/>
      <c r="I509" s="10"/>
      <c r="J509" s="10"/>
      <c r="K509" s="10"/>
      <c r="L509" s="10"/>
      <c r="M509" s="2"/>
      <c r="N509" s="1">
        <v>504</v>
      </c>
      <c r="O509" s="1" t="str">
        <f t="shared" si="94"/>
        <v>NA</v>
      </c>
      <c r="P509" s="1" t="e">
        <f t="shared" si="90"/>
        <v>#VALUE!</v>
      </c>
      <c r="Q509" s="1" t="e">
        <f t="shared" si="91"/>
        <v>#VALUE!</v>
      </c>
      <c r="R509" s="1">
        <f t="shared" si="92"/>
        <v>6.1257422745431001E-17</v>
      </c>
      <c r="S509" s="1">
        <f t="shared" si="93"/>
        <v>1</v>
      </c>
      <c r="T509" s="2"/>
      <c r="U509" s="3"/>
      <c r="V509" s="3"/>
      <c r="W509" s="3"/>
      <c r="X509" s="3"/>
      <c r="Y509" s="3"/>
      <c r="Z509" s="3"/>
      <c r="AA509" s="3"/>
      <c r="AB509" s="3"/>
      <c r="AC509" s="3"/>
      <c r="AD509" s="3"/>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row>
    <row r="510" spans="1:59" s="28" customFormat="1" x14ac:dyDescent="0.2">
      <c r="A510" s="10"/>
      <c r="B510" s="10"/>
      <c r="C510" s="10"/>
      <c r="D510" s="10"/>
      <c r="E510" s="10"/>
      <c r="F510" s="10"/>
      <c r="G510" s="10"/>
      <c r="H510" s="10"/>
      <c r="I510" s="10"/>
      <c r="J510" s="10"/>
      <c r="K510" s="10"/>
      <c r="L510" s="10"/>
      <c r="M510" s="2"/>
      <c r="N510" s="1">
        <v>505</v>
      </c>
      <c r="O510" s="1" t="str">
        <f t="shared" si="94"/>
        <v>NA</v>
      </c>
      <c r="P510" s="1" t="e">
        <f t="shared" si="90"/>
        <v>#VALUE!</v>
      </c>
      <c r="Q510" s="1" t="e">
        <f t="shared" si="91"/>
        <v>#VALUE!</v>
      </c>
      <c r="R510" s="1">
        <f t="shared" si="92"/>
        <v>0.57735026918962573</v>
      </c>
      <c r="S510" s="1">
        <f t="shared" si="93"/>
        <v>0</v>
      </c>
      <c r="T510" s="2"/>
      <c r="U510" s="3"/>
      <c r="V510" s="3"/>
      <c r="W510" s="3"/>
      <c r="X510" s="3"/>
      <c r="Y510" s="3"/>
      <c r="Z510" s="3"/>
      <c r="AA510" s="3"/>
      <c r="AB510" s="3"/>
      <c r="AC510" s="3"/>
      <c r="AD510" s="3"/>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row>
    <row r="511" spans="1:59" s="28" customFormat="1" x14ac:dyDescent="0.2">
      <c r="A511" s="10"/>
      <c r="B511" s="10"/>
      <c r="C511" s="10"/>
      <c r="D511" s="10"/>
      <c r="E511" s="10"/>
      <c r="F511" s="10"/>
      <c r="G511" s="10"/>
      <c r="H511" s="10"/>
      <c r="I511" s="10"/>
      <c r="J511" s="10"/>
      <c r="K511" s="10"/>
      <c r="L511" s="10"/>
      <c r="M511" s="2"/>
      <c r="N511" s="1">
        <v>506</v>
      </c>
      <c r="O511" s="1" t="str">
        <f t="shared" si="94"/>
        <v>NA</v>
      </c>
      <c r="P511" s="1" t="e">
        <f t="shared" si="90"/>
        <v>#VALUE!</v>
      </c>
      <c r="Q511" s="1" t="e">
        <f t="shared" si="91"/>
        <v>#VALUE!</v>
      </c>
      <c r="R511" s="1">
        <f t="shared" si="92"/>
        <v>0.28867513459481303</v>
      </c>
      <c r="S511" s="1">
        <f t="shared" si="93"/>
        <v>-0.5</v>
      </c>
      <c r="T511" s="2"/>
      <c r="U511" s="3"/>
      <c r="V511" s="3"/>
      <c r="W511" s="3"/>
      <c r="X511" s="3"/>
      <c r="Y511" s="3"/>
      <c r="Z511" s="3"/>
      <c r="AA511" s="3"/>
      <c r="AB511" s="3"/>
      <c r="AC511" s="3"/>
      <c r="AD511" s="3"/>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row>
    <row r="512" spans="1:59" s="28" customFormat="1" x14ac:dyDescent="0.2">
      <c r="A512" s="10"/>
      <c r="B512" s="10"/>
      <c r="C512" s="10"/>
      <c r="D512" s="10"/>
      <c r="E512" s="10"/>
      <c r="F512" s="10"/>
      <c r="G512" s="10"/>
      <c r="H512" s="10"/>
      <c r="I512" s="10"/>
      <c r="J512" s="10"/>
      <c r="K512" s="10"/>
      <c r="L512" s="10"/>
      <c r="M512" s="2"/>
      <c r="N512" s="1">
        <v>507</v>
      </c>
      <c r="O512" s="1" t="str">
        <f t="shared" si="94"/>
        <v>NA</v>
      </c>
      <c r="P512" s="1" t="e">
        <f t="shared" si="90"/>
        <v>#VALUE!</v>
      </c>
      <c r="Q512" s="1" t="e">
        <f t="shared" si="91"/>
        <v>#VALUE!</v>
      </c>
      <c r="R512" s="1">
        <f t="shared" si="92"/>
        <v>-0.86602540378443849</v>
      </c>
      <c r="S512" s="1">
        <f t="shared" si="93"/>
        <v>-0.50000000000000033</v>
      </c>
      <c r="T512" s="2"/>
      <c r="U512" s="3"/>
      <c r="V512" s="3"/>
      <c r="W512" s="3"/>
      <c r="X512" s="3"/>
      <c r="Y512" s="3"/>
      <c r="Z512" s="3"/>
      <c r="AA512" s="3"/>
      <c r="AB512" s="3"/>
      <c r="AC512" s="3"/>
      <c r="AD512" s="3"/>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row>
    <row r="513" spans="1:59" s="28" customFormat="1" x14ac:dyDescent="0.2">
      <c r="A513" s="10"/>
      <c r="B513" s="10"/>
      <c r="C513" s="10"/>
      <c r="D513" s="10"/>
      <c r="E513" s="10"/>
      <c r="F513" s="10"/>
      <c r="G513" s="10"/>
      <c r="H513" s="10"/>
      <c r="I513" s="10"/>
      <c r="J513" s="10"/>
      <c r="K513" s="10"/>
      <c r="L513" s="10"/>
      <c r="M513" s="2"/>
      <c r="N513" s="1">
        <v>508</v>
      </c>
      <c r="O513" s="1" t="str">
        <f t="shared" si="94"/>
        <v>NA</v>
      </c>
      <c r="P513" s="1" t="e">
        <f t="shared" si="90"/>
        <v>#VALUE!</v>
      </c>
      <c r="Q513" s="1" t="e">
        <f t="shared" si="91"/>
        <v>#VALUE!</v>
      </c>
      <c r="R513" s="1">
        <f t="shared" si="92"/>
        <v>-0.28867513459481281</v>
      </c>
      <c r="S513" s="1">
        <f t="shared" si="93"/>
        <v>0.49999999999999983</v>
      </c>
      <c r="T513" s="2"/>
      <c r="U513" s="3"/>
      <c r="V513" s="3"/>
      <c r="W513" s="3"/>
      <c r="X513" s="3"/>
      <c r="Y513" s="3"/>
      <c r="Z513" s="3"/>
      <c r="AA513" s="3"/>
      <c r="AB513" s="3"/>
      <c r="AC513" s="3"/>
      <c r="AD513" s="3"/>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row>
    <row r="514" spans="1:59" s="28" customFormat="1" x14ac:dyDescent="0.2">
      <c r="A514" s="10"/>
      <c r="B514" s="10"/>
      <c r="C514" s="10"/>
      <c r="D514" s="10"/>
      <c r="E514" s="10"/>
      <c r="F514" s="10"/>
      <c r="G514" s="10"/>
      <c r="H514" s="10"/>
      <c r="I514" s="10"/>
      <c r="J514" s="10"/>
      <c r="K514" s="10"/>
      <c r="L514" s="10"/>
      <c r="M514" s="2"/>
      <c r="N514" s="1">
        <v>509</v>
      </c>
      <c r="O514" s="1" t="str">
        <f t="shared" si="94"/>
        <v>NA</v>
      </c>
      <c r="P514" s="1" t="e">
        <f t="shared" si="90"/>
        <v>#VALUE!</v>
      </c>
      <c r="Q514" s="1" t="e">
        <f t="shared" si="91"/>
        <v>#VALUE!</v>
      </c>
      <c r="R514" s="1">
        <f t="shared" si="92"/>
        <v>0.28867513459481292</v>
      </c>
      <c r="S514" s="1">
        <f t="shared" si="93"/>
        <v>0.50000000000000011</v>
      </c>
      <c r="T514" s="2"/>
      <c r="U514" s="3"/>
      <c r="V514" s="3"/>
      <c r="W514" s="3"/>
      <c r="X514" s="3"/>
      <c r="Y514" s="3"/>
      <c r="Z514" s="3"/>
      <c r="AA514" s="3"/>
      <c r="AB514" s="3"/>
      <c r="AC514" s="3"/>
      <c r="AD514" s="3"/>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row>
    <row r="515" spans="1:59" s="28" customFormat="1" x14ac:dyDescent="0.2">
      <c r="A515" s="10"/>
      <c r="B515" s="10"/>
      <c r="C515" s="10"/>
      <c r="D515" s="10"/>
      <c r="E515" s="10"/>
      <c r="F515" s="10"/>
      <c r="G515" s="10"/>
      <c r="H515" s="10"/>
      <c r="I515" s="10"/>
      <c r="J515" s="10"/>
      <c r="K515" s="10"/>
      <c r="L515" s="10"/>
      <c r="M515" s="2"/>
      <c r="N515" s="1">
        <v>510</v>
      </c>
      <c r="O515" s="1" t="str">
        <f t="shared" si="94"/>
        <v>NA</v>
      </c>
      <c r="P515" s="1" t="e">
        <f t="shared" si="90"/>
        <v>#VALUE!</v>
      </c>
      <c r="Q515" s="1" t="e">
        <f t="shared" si="91"/>
        <v>#VALUE!</v>
      </c>
      <c r="R515" s="1">
        <f t="shared" si="92"/>
        <v>0.86602540378443871</v>
      </c>
      <c r="S515" s="1">
        <f t="shared" si="93"/>
        <v>-0.49999999999999983</v>
      </c>
      <c r="T515" s="2"/>
      <c r="U515" s="3"/>
      <c r="V515" s="3"/>
      <c r="W515" s="3"/>
      <c r="X515" s="3"/>
      <c r="Y515" s="3"/>
      <c r="Z515" s="3"/>
      <c r="AA515" s="3"/>
      <c r="AB515" s="3"/>
      <c r="AC515" s="3"/>
      <c r="AD515" s="3"/>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row>
    <row r="516" spans="1:59" s="28" customFormat="1" x14ac:dyDescent="0.2">
      <c r="A516" s="10"/>
      <c r="B516" s="10"/>
      <c r="C516" s="10"/>
      <c r="D516" s="10"/>
      <c r="E516" s="10"/>
      <c r="F516" s="10"/>
      <c r="G516" s="10"/>
      <c r="H516" s="10"/>
      <c r="I516" s="10"/>
      <c r="J516" s="10"/>
      <c r="K516" s="10"/>
      <c r="L516" s="10"/>
      <c r="M516" s="2"/>
      <c r="N516" s="1">
        <v>511</v>
      </c>
      <c r="O516" s="1" t="str">
        <f t="shared" si="94"/>
        <v>NA</v>
      </c>
      <c r="P516" s="1" t="e">
        <f t="shared" si="90"/>
        <v>#VALUE!</v>
      </c>
      <c r="Q516" s="1" t="e">
        <f t="shared" si="91"/>
        <v>#VALUE!</v>
      </c>
      <c r="R516" s="1">
        <f t="shared" si="92"/>
        <v>-0.2886751345948127</v>
      </c>
      <c r="S516" s="1">
        <f t="shared" si="93"/>
        <v>-0.50000000000000022</v>
      </c>
      <c r="T516" s="2"/>
      <c r="U516" s="3"/>
      <c r="V516" s="3"/>
      <c r="W516" s="3"/>
      <c r="X516" s="3"/>
      <c r="Y516" s="3"/>
      <c r="Z516" s="3"/>
      <c r="AA516" s="3"/>
      <c r="AB516" s="3"/>
      <c r="AC516" s="3"/>
      <c r="AD516" s="3"/>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row>
    <row r="517" spans="1:59" s="28" customFormat="1" x14ac:dyDescent="0.2">
      <c r="A517" s="10"/>
      <c r="B517" s="10"/>
      <c r="C517" s="10"/>
      <c r="D517" s="10"/>
      <c r="E517" s="10"/>
      <c r="F517" s="10"/>
      <c r="G517" s="10"/>
      <c r="H517" s="10"/>
      <c r="I517" s="10"/>
      <c r="J517" s="10"/>
      <c r="K517" s="10"/>
      <c r="L517" s="10"/>
      <c r="M517" s="2"/>
      <c r="N517" s="1">
        <v>512</v>
      </c>
      <c r="O517" s="1" t="str">
        <f t="shared" si="94"/>
        <v>NA</v>
      </c>
      <c r="P517" s="1" t="e">
        <f t="shared" ref="P517:P580" si="95">(1-MOD(O517-1,$E$1)/$E$1)*VLOOKUP(IF(INT((O517-1)/$E$1)=$A$1,1,INT((O517-1)/$E$1)+1),$A$7:$C$57,2)+MOD(O517-1,$E$1)/$E$1*VLOOKUP(IF(INT((O517-1)/$E$1)+1=$A$1,1,(INT((O517-1)/$E$1)+2)),$A$7:$C$57,2)</f>
        <v>#VALUE!</v>
      </c>
      <c r="Q517" s="1" t="e">
        <f t="shared" ref="Q517:Q580" si="96">(1-MOD(O517-1,$E$1)/$E$1)*VLOOKUP(IF(INT((O517-1)/$E$1)=$A$1,1,INT((O517-1)/$E$1)+1),$A$7:$C$57,3)+MOD(O517-1,$E$1)/$E$1*VLOOKUP(IF(INT((O517-1)/$E$1)+1=$A$1,1,(INT((O517-1)/$E$1)+2)),$A$7:$C$57,3)</f>
        <v>#VALUE!</v>
      </c>
      <c r="R517" s="1">
        <f t="shared" ref="R517:R580" si="97">VLOOKUP(MOD(N517*$C$1,$A$1*$E$1),$N$5:$Q$2019,3)</f>
        <v>-0.57735026918962573</v>
      </c>
      <c r="S517" s="1">
        <f t="shared" ref="S517:S580" si="98">VLOOKUP(MOD(N517*$C$1,$A$1*$E$1),$N$5:$Q$2019,4)</f>
        <v>0</v>
      </c>
      <c r="T517" s="2"/>
      <c r="U517" s="3"/>
      <c r="V517" s="3"/>
      <c r="W517" s="3"/>
      <c r="X517" s="3"/>
      <c r="Y517" s="3"/>
      <c r="Z517" s="3"/>
      <c r="AA517" s="3"/>
      <c r="AB517" s="3"/>
      <c r="AC517" s="3"/>
      <c r="AD517" s="3"/>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row>
    <row r="518" spans="1:59" s="28" customFormat="1" x14ac:dyDescent="0.2">
      <c r="A518" s="10"/>
      <c r="B518" s="10"/>
      <c r="C518" s="10"/>
      <c r="D518" s="10"/>
      <c r="E518" s="10"/>
      <c r="F518" s="10"/>
      <c r="G518" s="10"/>
      <c r="H518" s="10"/>
      <c r="I518" s="10"/>
      <c r="J518" s="10"/>
      <c r="K518" s="10"/>
      <c r="L518" s="10"/>
      <c r="M518" s="2"/>
      <c r="N518" s="1">
        <v>513</v>
      </c>
      <c r="O518" s="1" t="str">
        <f t="shared" ref="O518:O581" si="99">IF($N$4&gt;=O517,O517+1,"NA")</f>
        <v>NA</v>
      </c>
      <c r="P518" s="1" t="e">
        <f t="shared" si="95"/>
        <v>#VALUE!</v>
      </c>
      <c r="Q518" s="1" t="e">
        <f t="shared" si="96"/>
        <v>#VALUE!</v>
      </c>
      <c r="R518" s="1">
        <f t="shared" si="97"/>
        <v>6.1257422745431001E-17</v>
      </c>
      <c r="S518" s="1">
        <f t="shared" si="98"/>
        <v>1</v>
      </c>
      <c r="T518" s="2"/>
      <c r="U518" s="3"/>
      <c r="V518" s="3"/>
      <c r="W518" s="3"/>
      <c r="X518" s="3"/>
      <c r="Y518" s="3"/>
      <c r="Z518" s="3"/>
      <c r="AA518" s="3"/>
      <c r="AB518" s="3"/>
      <c r="AC518" s="3"/>
      <c r="AD518" s="3"/>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row>
    <row r="519" spans="1:59" s="28" customFormat="1" x14ac:dyDescent="0.2">
      <c r="A519" s="10"/>
      <c r="B519" s="10"/>
      <c r="C519" s="10"/>
      <c r="D519" s="10"/>
      <c r="E519" s="10"/>
      <c r="F519" s="10"/>
      <c r="G519" s="10"/>
      <c r="H519" s="10"/>
      <c r="I519" s="10"/>
      <c r="J519" s="10"/>
      <c r="K519" s="10"/>
      <c r="L519" s="10"/>
      <c r="M519" s="2"/>
      <c r="N519" s="1">
        <v>514</v>
      </c>
      <c r="O519" s="1" t="str">
        <f t="shared" si="99"/>
        <v>NA</v>
      </c>
      <c r="P519" s="1" t="e">
        <f t="shared" si="95"/>
        <v>#VALUE!</v>
      </c>
      <c r="Q519" s="1" t="e">
        <f t="shared" si="96"/>
        <v>#VALUE!</v>
      </c>
      <c r="R519" s="1">
        <f t="shared" si="97"/>
        <v>0.57735026918962573</v>
      </c>
      <c r="S519" s="1">
        <f t="shared" si="98"/>
        <v>0</v>
      </c>
      <c r="T519" s="2"/>
      <c r="U519" s="3"/>
      <c r="V519" s="3"/>
      <c r="W519" s="3"/>
      <c r="X519" s="3"/>
      <c r="Y519" s="3"/>
      <c r="Z519" s="3"/>
      <c r="AA519" s="3"/>
      <c r="AB519" s="3"/>
      <c r="AC519" s="3"/>
      <c r="AD519" s="3"/>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row>
    <row r="520" spans="1:59" s="28" customFormat="1" x14ac:dyDescent="0.2">
      <c r="A520" s="10"/>
      <c r="B520" s="10"/>
      <c r="C520" s="10"/>
      <c r="D520" s="10"/>
      <c r="E520" s="10"/>
      <c r="F520" s="10"/>
      <c r="G520" s="10"/>
      <c r="H520" s="10"/>
      <c r="I520" s="10"/>
      <c r="J520" s="10"/>
      <c r="K520" s="10"/>
      <c r="L520" s="10"/>
      <c r="M520" s="2"/>
      <c r="N520" s="1">
        <v>515</v>
      </c>
      <c r="O520" s="1" t="str">
        <f t="shared" si="99"/>
        <v>NA</v>
      </c>
      <c r="P520" s="1" t="e">
        <f t="shared" si="95"/>
        <v>#VALUE!</v>
      </c>
      <c r="Q520" s="1" t="e">
        <f t="shared" si="96"/>
        <v>#VALUE!</v>
      </c>
      <c r="R520" s="1">
        <f t="shared" si="97"/>
        <v>0.28867513459481303</v>
      </c>
      <c r="S520" s="1">
        <f t="shared" si="98"/>
        <v>-0.5</v>
      </c>
      <c r="T520" s="2"/>
      <c r="U520" s="3"/>
      <c r="V520" s="3"/>
      <c r="W520" s="3"/>
      <c r="X520" s="3"/>
      <c r="Y520" s="3"/>
      <c r="Z520" s="3"/>
      <c r="AA520" s="3"/>
      <c r="AB520" s="3"/>
      <c r="AC520" s="3"/>
      <c r="AD520" s="3"/>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row>
    <row r="521" spans="1:59" s="28" customFormat="1" x14ac:dyDescent="0.2">
      <c r="A521" s="10"/>
      <c r="B521" s="10"/>
      <c r="C521" s="10"/>
      <c r="D521" s="10"/>
      <c r="E521" s="10"/>
      <c r="F521" s="10"/>
      <c r="G521" s="10"/>
      <c r="H521" s="10"/>
      <c r="I521" s="10"/>
      <c r="J521" s="10"/>
      <c r="K521" s="10"/>
      <c r="L521" s="10"/>
      <c r="M521" s="2"/>
      <c r="N521" s="1">
        <v>516</v>
      </c>
      <c r="O521" s="1" t="str">
        <f t="shared" si="99"/>
        <v>NA</v>
      </c>
      <c r="P521" s="1" t="e">
        <f t="shared" si="95"/>
        <v>#VALUE!</v>
      </c>
      <c r="Q521" s="1" t="e">
        <f t="shared" si="96"/>
        <v>#VALUE!</v>
      </c>
      <c r="R521" s="1">
        <f t="shared" si="97"/>
        <v>-0.86602540378443849</v>
      </c>
      <c r="S521" s="1">
        <f t="shared" si="98"/>
        <v>-0.50000000000000033</v>
      </c>
      <c r="T521" s="2"/>
      <c r="U521" s="3"/>
      <c r="V521" s="3"/>
      <c r="W521" s="3"/>
      <c r="X521" s="3"/>
      <c r="Y521" s="3"/>
      <c r="Z521" s="3"/>
      <c r="AA521" s="3"/>
      <c r="AB521" s="3"/>
      <c r="AC521" s="3"/>
      <c r="AD521" s="3"/>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row>
    <row r="522" spans="1:59" s="28" customFormat="1" x14ac:dyDescent="0.2">
      <c r="A522" s="10"/>
      <c r="B522" s="10"/>
      <c r="C522" s="10"/>
      <c r="D522" s="10"/>
      <c r="E522" s="10"/>
      <c r="F522" s="10"/>
      <c r="G522" s="10"/>
      <c r="H522" s="10"/>
      <c r="I522" s="10"/>
      <c r="J522" s="10"/>
      <c r="K522" s="10"/>
      <c r="L522" s="10"/>
      <c r="M522" s="2"/>
      <c r="N522" s="1">
        <v>517</v>
      </c>
      <c r="O522" s="1" t="str">
        <f t="shared" si="99"/>
        <v>NA</v>
      </c>
      <c r="P522" s="1" t="e">
        <f t="shared" si="95"/>
        <v>#VALUE!</v>
      </c>
      <c r="Q522" s="1" t="e">
        <f t="shared" si="96"/>
        <v>#VALUE!</v>
      </c>
      <c r="R522" s="1">
        <f t="shared" si="97"/>
        <v>-0.28867513459481281</v>
      </c>
      <c r="S522" s="1">
        <f t="shared" si="98"/>
        <v>0.49999999999999983</v>
      </c>
      <c r="T522" s="2"/>
      <c r="U522" s="3"/>
      <c r="V522" s="3"/>
      <c r="W522" s="3"/>
      <c r="X522" s="3"/>
      <c r="Y522" s="3"/>
      <c r="Z522" s="3"/>
      <c r="AA522" s="3"/>
      <c r="AB522" s="3"/>
      <c r="AC522" s="3"/>
      <c r="AD522" s="3"/>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row>
    <row r="523" spans="1:59" s="28" customFormat="1" x14ac:dyDescent="0.2">
      <c r="A523" s="10"/>
      <c r="B523" s="10"/>
      <c r="C523" s="10"/>
      <c r="D523" s="10"/>
      <c r="E523" s="10"/>
      <c r="F523" s="10"/>
      <c r="G523" s="10"/>
      <c r="H523" s="10"/>
      <c r="I523" s="10"/>
      <c r="J523" s="10"/>
      <c r="K523" s="10"/>
      <c r="L523" s="10"/>
      <c r="M523" s="2"/>
      <c r="N523" s="1">
        <v>518</v>
      </c>
      <c r="O523" s="1" t="str">
        <f t="shared" si="99"/>
        <v>NA</v>
      </c>
      <c r="P523" s="1" t="e">
        <f t="shared" si="95"/>
        <v>#VALUE!</v>
      </c>
      <c r="Q523" s="1" t="e">
        <f t="shared" si="96"/>
        <v>#VALUE!</v>
      </c>
      <c r="R523" s="1">
        <f t="shared" si="97"/>
        <v>0.28867513459481292</v>
      </c>
      <c r="S523" s="1">
        <f t="shared" si="98"/>
        <v>0.50000000000000011</v>
      </c>
      <c r="T523" s="2"/>
      <c r="U523" s="3"/>
      <c r="V523" s="3"/>
      <c r="W523" s="3"/>
      <c r="X523" s="3"/>
      <c r="Y523" s="3"/>
      <c r="Z523" s="3"/>
      <c r="AA523" s="3"/>
      <c r="AB523" s="3"/>
      <c r="AC523" s="3"/>
      <c r="AD523" s="3"/>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row>
    <row r="524" spans="1:59" s="28" customFormat="1" x14ac:dyDescent="0.2">
      <c r="A524" s="10"/>
      <c r="B524" s="10"/>
      <c r="C524" s="10"/>
      <c r="D524" s="10"/>
      <c r="E524" s="10"/>
      <c r="F524" s="10"/>
      <c r="G524" s="10"/>
      <c r="H524" s="10"/>
      <c r="I524" s="10"/>
      <c r="J524" s="10"/>
      <c r="K524" s="10"/>
      <c r="L524" s="10"/>
      <c r="M524" s="2"/>
      <c r="N524" s="1">
        <v>519</v>
      </c>
      <c r="O524" s="1" t="str">
        <f t="shared" si="99"/>
        <v>NA</v>
      </c>
      <c r="P524" s="1" t="e">
        <f t="shared" si="95"/>
        <v>#VALUE!</v>
      </c>
      <c r="Q524" s="1" t="e">
        <f t="shared" si="96"/>
        <v>#VALUE!</v>
      </c>
      <c r="R524" s="1">
        <f t="shared" si="97"/>
        <v>0.86602540378443871</v>
      </c>
      <c r="S524" s="1">
        <f t="shared" si="98"/>
        <v>-0.49999999999999983</v>
      </c>
      <c r="T524" s="2"/>
      <c r="U524" s="3"/>
      <c r="V524" s="3"/>
      <c r="W524" s="3"/>
      <c r="X524" s="3"/>
      <c r="Y524" s="3"/>
      <c r="Z524" s="3"/>
      <c r="AA524" s="3"/>
      <c r="AB524" s="3"/>
      <c r="AC524" s="3"/>
      <c r="AD524" s="3"/>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row>
    <row r="525" spans="1:59" s="28" customFormat="1" x14ac:dyDescent="0.2">
      <c r="A525" s="10"/>
      <c r="B525" s="10"/>
      <c r="C525" s="10"/>
      <c r="D525" s="10"/>
      <c r="E525" s="10"/>
      <c r="F525" s="10"/>
      <c r="G525" s="10"/>
      <c r="H525" s="10"/>
      <c r="I525" s="10"/>
      <c r="J525" s="10"/>
      <c r="K525" s="10"/>
      <c r="L525" s="10"/>
      <c r="M525" s="2"/>
      <c r="N525" s="1">
        <v>520</v>
      </c>
      <c r="O525" s="1" t="str">
        <f t="shared" si="99"/>
        <v>NA</v>
      </c>
      <c r="P525" s="1" t="e">
        <f t="shared" si="95"/>
        <v>#VALUE!</v>
      </c>
      <c r="Q525" s="1" t="e">
        <f t="shared" si="96"/>
        <v>#VALUE!</v>
      </c>
      <c r="R525" s="1">
        <f t="shared" si="97"/>
        <v>-0.2886751345948127</v>
      </c>
      <c r="S525" s="1">
        <f t="shared" si="98"/>
        <v>-0.50000000000000022</v>
      </c>
      <c r="T525" s="2"/>
      <c r="U525" s="3"/>
      <c r="V525" s="3"/>
      <c r="W525" s="3"/>
      <c r="X525" s="3"/>
      <c r="Y525" s="3"/>
      <c r="Z525" s="3"/>
      <c r="AA525" s="3"/>
      <c r="AB525" s="3"/>
      <c r="AC525" s="3"/>
      <c r="AD525" s="3"/>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row>
    <row r="526" spans="1:59" s="28" customFormat="1" x14ac:dyDescent="0.2">
      <c r="A526" s="10"/>
      <c r="B526" s="10"/>
      <c r="C526" s="10"/>
      <c r="D526" s="10"/>
      <c r="E526" s="10"/>
      <c r="F526" s="10"/>
      <c r="G526" s="10"/>
      <c r="H526" s="10"/>
      <c r="I526" s="10"/>
      <c r="J526" s="10"/>
      <c r="K526" s="10"/>
      <c r="L526" s="10"/>
      <c r="M526" s="2"/>
      <c r="N526" s="1">
        <v>521</v>
      </c>
      <c r="O526" s="1" t="str">
        <f t="shared" si="99"/>
        <v>NA</v>
      </c>
      <c r="P526" s="1" t="e">
        <f t="shared" si="95"/>
        <v>#VALUE!</v>
      </c>
      <c r="Q526" s="1" t="e">
        <f t="shared" si="96"/>
        <v>#VALUE!</v>
      </c>
      <c r="R526" s="1">
        <f t="shared" si="97"/>
        <v>-0.57735026918962573</v>
      </c>
      <c r="S526" s="1">
        <f t="shared" si="98"/>
        <v>0</v>
      </c>
      <c r="T526" s="2"/>
      <c r="U526" s="3"/>
      <c r="V526" s="3"/>
      <c r="W526" s="3"/>
      <c r="X526" s="3"/>
      <c r="Y526" s="3"/>
      <c r="Z526" s="3"/>
      <c r="AA526" s="3"/>
      <c r="AB526" s="3"/>
      <c r="AC526" s="3"/>
      <c r="AD526" s="3"/>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row>
    <row r="527" spans="1:59" s="28" customFormat="1" x14ac:dyDescent="0.2">
      <c r="A527" s="10"/>
      <c r="B527" s="10"/>
      <c r="C527" s="10"/>
      <c r="D527" s="10"/>
      <c r="E527" s="10"/>
      <c r="F527" s="10"/>
      <c r="G527" s="10"/>
      <c r="H527" s="10"/>
      <c r="I527" s="10"/>
      <c r="J527" s="10"/>
      <c r="K527" s="10"/>
      <c r="L527" s="10"/>
      <c r="M527" s="2"/>
      <c r="N527" s="1">
        <v>522</v>
      </c>
      <c r="O527" s="1" t="str">
        <f t="shared" si="99"/>
        <v>NA</v>
      </c>
      <c r="P527" s="1" t="e">
        <f t="shared" si="95"/>
        <v>#VALUE!</v>
      </c>
      <c r="Q527" s="1" t="e">
        <f t="shared" si="96"/>
        <v>#VALUE!</v>
      </c>
      <c r="R527" s="1">
        <f t="shared" si="97"/>
        <v>6.1257422745431001E-17</v>
      </c>
      <c r="S527" s="1">
        <f t="shared" si="98"/>
        <v>1</v>
      </c>
      <c r="T527" s="2"/>
      <c r="U527" s="3"/>
      <c r="V527" s="3"/>
      <c r="W527" s="3"/>
      <c r="X527" s="3"/>
      <c r="Y527" s="3"/>
      <c r="Z527" s="3"/>
      <c r="AA527" s="3"/>
      <c r="AB527" s="3"/>
      <c r="AC527" s="3"/>
      <c r="AD527" s="3"/>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row>
    <row r="528" spans="1:59" s="28" customFormat="1" x14ac:dyDescent="0.2">
      <c r="A528" s="10"/>
      <c r="B528" s="10"/>
      <c r="C528" s="10"/>
      <c r="D528" s="10"/>
      <c r="E528" s="10"/>
      <c r="F528" s="10"/>
      <c r="G528" s="10"/>
      <c r="H528" s="10"/>
      <c r="I528" s="10"/>
      <c r="J528" s="10"/>
      <c r="K528" s="10"/>
      <c r="L528" s="10"/>
      <c r="M528" s="2"/>
      <c r="N528" s="1">
        <v>523</v>
      </c>
      <c r="O528" s="1" t="str">
        <f t="shared" si="99"/>
        <v>NA</v>
      </c>
      <c r="P528" s="1" t="e">
        <f t="shared" si="95"/>
        <v>#VALUE!</v>
      </c>
      <c r="Q528" s="1" t="e">
        <f t="shared" si="96"/>
        <v>#VALUE!</v>
      </c>
      <c r="R528" s="1">
        <f t="shared" si="97"/>
        <v>0.57735026918962573</v>
      </c>
      <c r="S528" s="1">
        <f t="shared" si="98"/>
        <v>0</v>
      </c>
      <c r="T528" s="2"/>
      <c r="U528" s="3"/>
      <c r="V528" s="3"/>
      <c r="W528" s="3"/>
      <c r="X528" s="3"/>
      <c r="Y528" s="3"/>
      <c r="Z528" s="3"/>
      <c r="AA528" s="3"/>
      <c r="AB528" s="3"/>
      <c r="AC528" s="3"/>
      <c r="AD528" s="3"/>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row>
    <row r="529" spans="1:59" s="28" customFormat="1" x14ac:dyDescent="0.2">
      <c r="A529" s="10"/>
      <c r="B529" s="10"/>
      <c r="C529" s="10"/>
      <c r="D529" s="10"/>
      <c r="E529" s="10"/>
      <c r="F529" s="10"/>
      <c r="G529" s="10"/>
      <c r="H529" s="10"/>
      <c r="I529" s="10"/>
      <c r="J529" s="10"/>
      <c r="K529" s="10"/>
      <c r="L529" s="10"/>
      <c r="M529" s="2"/>
      <c r="N529" s="1">
        <v>524</v>
      </c>
      <c r="O529" s="1" t="str">
        <f t="shared" si="99"/>
        <v>NA</v>
      </c>
      <c r="P529" s="1" t="e">
        <f t="shared" si="95"/>
        <v>#VALUE!</v>
      </c>
      <c r="Q529" s="1" t="e">
        <f t="shared" si="96"/>
        <v>#VALUE!</v>
      </c>
      <c r="R529" s="1">
        <f t="shared" si="97"/>
        <v>0.28867513459481303</v>
      </c>
      <c r="S529" s="1">
        <f t="shared" si="98"/>
        <v>-0.5</v>
      </c>
      <c r="T529" s="2"/>
      <c r="U529" s="3"/>
      <c r="V529" s="3"/>
      <c r="W529" s="3"/>
      <c r="X529" s="3"/>
      <c r="Y529" s="3"/>
      <c r="Z529" s="3"/>
      <c r="AA529" s="3"/>
      <c r="AB529" s="3"/>
      <c r="AC529" s="3"/>
      <c r="AD529" s="3"/>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row>
    <row r="530" spans="1:59" s="28" customFormat="1" x14ac:dyDescent="0.2">
      <c r="A530" s="10"/>
      <c r="B530" s="10"/>
      <c r="C530" s="10"/>
      <c r="D530" s="10"/>
      <c r="E530" s="10"/>
      <c r="F530" s="10"/>
      <c r="G530" s="10"/>
      <c r="H530" s="10"/>
      <c r="I530" s="10"/>
      <c r="J530" s="10"/>
      <c r="K530" s="10"/>
      <c r="L530" s="10"/>
      <c r="M530" s="2"/>
      <c r="N530" s="1">
        <v>525</v>
      </c>
      <c r="O530" s="1" t="str">
        <f t="shared" si="99"/>
        <v>NA</v>
      </c>
      <c r="P530" s="1" t="e">
        <f t="shared" si="95"/>
        <v>#VALUE!</v>
      </c>
      <c r="Q530" s="1" t="e">
        <f t="shared" si="96"/>
        <v>#VALUE!</v>
      </c>
      <c r="R530" s="1">
        <f t="shared" si="97"/>
        <v>-0.86602540378443849</v>
      </c>
      <c r="S530" s="1">
        <f t="shared" si="98"/>
        <v>-0.50000000000000033</v>
      </c>
      <c r="T530" s="2"/>
      <c r="U530" s="3"/>
      <c r="V530" s="3"/>
      <c r="W530" s="3"/>
      <c r="X530" s="3"/>
      <c r="Y530" s="3"/>
      <c r="Z530" s="3"/>
      <c r="AA530" s="3"/>
      <c r="AB530" s="3"/>
      <c r="AC530" s="3"/>
      <c r="AD530" s="3"/>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row>
    <row r="531" spans="1:59" s="28" customFormat="1" x14ac:dyDescent="0.2">
      <c r="A531" s="10"/>
      <c r="B531" s="10"/>
      <c r="C531" s="10"/>
      <c r="D531" s="10"/>
      <c r="E531" s="10"/>
      <c r="F531" s="10"/>
      <c r="G531" s="10"/>
      <c r="H531" s="10"/>
      <c r="I531" s="10"/>
      <c r="J531" s="10"/>
      <c r="K531" s="10"/>
      <c r="L531" s="10"/>
      <c r="M531" s="2"/>
      <c r="N531" s="1">
        <v>526</v>
      </c>
      <c r="O531" s="1" t="str">
        <f t="shared" si="99"/>
        <v>NA</v>
      </c>
      <c r="P531" s="1" t="e">
        <f t="shared" si="95"/>
        <v>#VALUE!</v>
      </c>
      <c r="Q531" s="1" t="e">
        <f t="shared" si="96"/>
        <v>#VALUE!</v>
      </c>
      <c r="R531" s="1">
        <f t="shared" si="97"/>
        <v>-0.28867513459481281</v>
      </c>
      <c r="S531" s="1">
        <f t="shared" si="98"/>
        <v>0.49999999999999983</v>
      </c>
      <c r="T531" s="2"/>
      <c r="U531" s="3"/>
      <c r="V531" s="3"/>
      <c r="W531" s="3"/>
      <c r="X531" s="3"/>
      <c r="Y531" s="3"/>
      <c r="Z531" s="3"/>
      <c r="AA531" s="3"/>
      <c r="AB531" s="3"/>
      <c r="AC531" s="3"/>
      <c r="AD531" s="3"/>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row>
    <row r="532" spans="1:59" s="28" customFormat="1" x14ac:dyDescent="0.2">
      <c r="A532" s="10"/>
      <c r="B532" s="10"/>
      <c r="C532" s="10"/>
      <c r="D532" s="10"/>
      <c r="E532" s="10"/>
      <c r="F532" s="10"/>
      <c r="G532" s="10"/>
      <c r="H532" s="10"/>
      <c r="I532" s="10"/>
      <c r="J532" s="10"/>
      <c r="K532" s="10"/>
      <c r="L532" s="10"/>
      <c r="M532" s="2"/>
      <c r="N532" s="1">
        <v>527</v>
      </c>
      <c r="O532" s="1" t="str">
        <f t="shared" si="99"/>
        <v>NA</v>
      </c>
      <c r="P532" s="1" t="e">
        <f t="shared" si="95"/>
        <v>#VALUE!</v>
      </c>
      <c r="Q532" s="1" t="e">
        <f t="shared" si="96"/>
        <v>#VALUE!</v>
      </c>
      <c r="R532" s="1">
        <f t="shared" si="97"/>
        <v>0.28867513459481292</v>
      </c>
      <c r="S532" s="1">
        <f t="shared" si="98"/>
        <v>0.50000000000000011</v>
      </c>
      <c r="T532" s="2"/>
      <c r="U532" s="3"/>
      <c r="V532" s="3"/>
      <c r="W532" s="3"/>
      <c r="X532" s="3"/>
      <c r="Y532" s="3"/>
      <c r="Z532" s="3"/>
      <c r="AA532" s="3"/>
      <c r="AB532" s="3"/>
      <c r="AC532" s="3"/>
      <c r="AD532" s="3"/>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row>
    <row r="533" spans="1:59" s="28" customFormat="1" x14ac:dyDescent="0.2">
      <c r="A533" s="10"/>
      <c r="B533" s="10"/>
      <c r="C533" s="10"/>
      <c r="D533" s="10"/>
      <c r="E533" s="10"/>
      <c r="F533" s="10"/>
      <c r="G533" s="10"/>
      <c r="H533" s="10"/>
      <c r="I533" s="10"/>
      <c r="J533" s="10"/>
      <c r="K533" s="10"/>
      <c r="L533" s="10"/>
      <c r="M533" s="2"/>
      <c r="N533" s="1">
        <v>528</v>
      </c>
      <c r="O533" s="1" t="str">
        <f t="shared" si="99"/>
        <v>NA</v>
      </c>
      <c r="P533" s="1" t="e">
        <f t="shared" si="95"/>
        <v>#VALUE!</v>
      </c>
      <c r="Q533" s="1" t="e">
        <f t="shared" si="96"/>
        <v>#VALUE!</v>
      </c>
      <c r="R533" s="1">
        <f t="shared" si="97"/>
        <v>0.86602540378443871</v>
      </c>
      <c r="S533" s="1">
        <f t="shared" si="98"/>
        <v>-0.49999999999999983</v>
      </c>
      <c r="T533" s="2"/>
      <c r="U533" s="3"/>
      <c r="V533" s="3"/>
      <c r="W533" s="3"/>
      <c r="X533" s="3"/>
      <c r="Y533" s="3"/>
      <c r="Z533" s="3"/>
      <c r="AA533" s="3"/>
      <c r="AB533" s="3"/>
      <c r="AC533" s="3"/>
      <c r="AD533" s="3"/>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row>
    <row r="534" spans="1:59" s="28" customFormat="1" x14ac:dyDescent="0.2">
      <c r="A534" s="10"/>
      <c r="B534" s="10"/>
      <c r="C534" s="10"/>
      <c r="D534" s="10"/>
      <c r="E534" s="10"/>
      <c r="F534" s="10"/>
      <c r="G534" s="10"/>
      <c r="H534" s="10"/>
      <c r="I534" s="10"/>
      <c r="J534" s="10"/>
      <c r="K534" s="10"/>
      <c r="L534" s="10"/>
      <c r="M534" s="2"/>
      <c r="N534" s="1">
        <v>529</v>
      </c>
      <c r="O534" s="1" t="str">
        <f t="shared" si="99"/>
        <v>NA</v>
      </c>
      <c r="P534" s="1" t="e">
        <f t="shared" si="95"/>
        <v>#VALUE!</v>
      </c>
      <c r="Q534" s="1" t="e">
        <f t="shared" si="96"/>
        <v>#VALUE!</v>
      </c>
      <c r="R534" s="1">
        <f t="shared" si="97"/>
        <v>-0.2886751345948127</v>
      </c>
      <c r="S534" s="1">
        <f t="shared" si="98"/>
        <v>-0.50000000000000022</v>
      </c>
      <c r="T534" s="2"/>
      <c r="U534" s="3"/>
      <c r="V534" s="3"/>
      <c r="W534" s="3"/>
      <c r="X534" s="3"/>
      <c r="Y534" s="3"/>
      <c r="Z534" s="3"/>
      <c r="AA534" s="3"/>
      <c r="AB534" s="3"/>
      <c r="AC534" s="3"/>
      <c r="AD534" s="3"/>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row>
    <row r="535" spans="1:59" s="28" customFormat="1" x14ac:dyDescent="0.2">
      <c r="A535" s="10"/>
      <c r="B535" s="10"/>
      <c r="C535" s="10"/>
      <c r="D535" s="10"/>
      <c r="E535" s="10"/>
      <c r="F535" s="10"/>
      <c r="G535" s="10"/>
      <c r="H535" s="10"/>
      <c r="I535" s="10"/>
      <c r="J535" s="10"/>
      <c r="K535" s="10"/>
      <c r="L535" s="10"/>
      <c r="M535" s="2"/>
      <c r="N535" s="1">
        <v>530</v>
      </c>
      <c r="O535" s="1" t="str">
        <f t="shared" si="99"/>
        <v>NA</v>
      </c>
      <c r="P535" s="1" t="e">
        <f t="shared" si="95"/>
        <v>#VALUE!</v>
      </c>
      <c r="Q535" s="1" t="e">
        <f t="shared" si="96"/>
        <v>#VALUE!</v>
      </c>
      <c r="R535" s="1">
        <f t="shared" si="97"/>
        <v>-0.57735026918962573</v>
      </c>
      <c r="S535" s="1">
        <f t="shared" si="98"/>
        <v>0</v>
      </c>
      <c r="T535" s="2"/>
      <c r="U535" s="3"/>
      <c r="V535" s="3"/>
      <c r="W535" s="3"/>
      <c r="X535" s="3"/>
      <c r="Y535" s="3"/>
      <c r="Z535" s="3"/>
      <c r="AA535" s="3"/>
      <c r="AB535" s="3"/>
      <c r="AC535" s="3"/>
      <c r="AD535" s="3"/>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row>
    <row r="536" spans="1:59" s="28" customFormat="1" x14ac:dyDescent="0.2">
      <c r="A536" s="10"/>
      <c r="B536" s="10"/>
      <c r="C536" s="10"/>
      <c r="D536" s="10"/>
      <c r="E536" s="10"/>
      <c r="F536" s="10"/>
      <c r="G536" s="10"/>
      <c r="H536" s="10"/>
      <c r="I536" s="10"/>
      <c r="J536" s="10"/>
      <c r="K536" s="10"/>
      <c r="L536" s="10"/>
      <c r="M536" s="2"/>
      <c r="N536" s="1">
        <v>531</v>
      </c>
      <c r="O536" s="1" t="str">
        <f t="shared" si="99"/>
        <v>NA</v>
      </c>
      <c r="P536" s="1" t="e">
        <f t="shared" si="95"/>
        <v>#VALUE!</v>
      </c>
      <c r="Q536" s="1" t="e">
        <f t="shared" si="96"/>
        <v>#VALUE!</v>
      </c>
      <c r="R536" s="1">
        <f t="shared" si="97"/>
        <v>6.1257422745431001E-17</v>
      </c>
      <c r="S536" s="1">
        <f t="shared" si="98"/>
        <v>1</v>
      </c>
      <c r="T536" s="2"/>
      <c r="U536" s="3"/>
      <c r="V536" s="3"/>
      <c r="W536" s="3"/>
      <c r="X536" s="3"/>
      <c r="Y536" s="3"/>
      <c r="Z536" s="3"/>
      <c r="AA536" s="3"/>
      <c r="AB536" s="3"/>
      <c r="AC536" s="3"/>
      <c r="AD536" s="3"/>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row>
    <row r="537" spans="1:59" s="28" customFormat="1" x14ac:dyDescent="0.2">
      <c r="A537" s="10"/>
      <c r="B537" s="10"/>
      <c r="C537" s="10"/>
      <c r="D537" s="10"/>
      <c r="E537" s="10"/>
      <c r="F537" s="10"/>
      <c r="G537" s="10"/>
      <c r="H537" s="10"/>
      <c r="I537" s="10"/>
      <c r="J537" s="10"/>
      <c r="K537" s="10"/>
      <c r="L537" s="10"/>
      <c r="M537" s="2"/>
      <c r="N537" s="1">
        <v>532</v>
      </c>
      <c r="O537" s="1" t="str">
        <f t="shared" si="99"/>
        <v>NA</v>
      </c>
      <c r="P537" s="1" t="e">
        <f t="shared" si="95"/>
        <v>#VALUE!</v>
      </c>
      <c r="Q537" s="1" t="e">
        <f t="shared" si="96"/>
        <v>#VALUE!</v>
      </c>
      <c r="R537" s="1">
        <f t="shared" si="97"/>
        <v>0.57735026918962573</v>
      </c>
      <c r="S537" s="1">
        <f t="shared" si="98"/>
        <v>0</v>
      </c>
      <c r="T537" s="2"/>
      <c r="U537" s="3"/>
      <c r="V537" s="3"/>
      <c r="W537" s="3"/>
      <c r="X537" s="3"/>
      <c r="Y537" s="3"/>
      <c r="Z537" s="3"/>
      <c r="AA537" s="3"/>
      <c r="AB537" s="3"/>
      <c r="AC537" s="3"/>
      <c r="AD537" s="3"/>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row>
    <row r="538" spans="1:59" s="28" customFormat="1" x14ac:dyDescent="0.2">
      <c r="A538" s="10"/>
      <c r="B538" s="10"/>
      <c r="C538" s="10"/>
      <c r="D538" s="10"/>
      <c r="E538" s="10"/>
      <c r="F538" s="10"/>
      <c r="G538" s="10"/>
      <c r="H538" s="10"/>
      <c r="I538" s="10"/>
      <c r="J538" s="10"/>
      <c r="K538" s="10"/>
      <c r="L538" s="10"/>
      <c r="M538" s="2"/>
      <c r="N538" s="1">
        <v>533</v>
      </c>
      <c r="O538" s="1" t="str">
        <f t="shared" si="99"/>
        <v>NA</v>
      </c>
      <c r="P538" s="1" t="e">
        <f t="shared" si="95"/>
        <v>#VALUE!</v>
      </c>
      <c r="Q538" s="1" t="e">
        <f t="shared" si="96"/>
        <v>#VALUE!</v>
      </c>
      <c r="R538" s="1">
        <f t="shared" si="97"/>
        <v>0.28867513459481303</v>
      </c>
      <c r="S538" s="1">
        <f t="shared" si="98"/>
        <v>-0.5</v>
      </c>
      <c r="T538" s="2"/>
      <c r="U538" s="3"/>
      <c r="V538" s="3"/>
      <c r="W538" s="3"/>
      <c r="X538" s="3"/>
      <c r="Y538" s="3"/>
      <c r="Z538" s="3"/>
      <c r="AA538" s="3"/>
      <c r="AB538" s="3"/>
      <c r="AC538" s="3"/>
      <c r="AD538" s="3"/>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row>
    <row r="539" spans="1:59" s="28" customFormat="1" x14ac:dyDescent="0.2">
      <c r="A539" s="10"/>
      <c r="B539" s="10"/>
      <c r="C539" s="10"/>
      <c r="D539" s="10"/>
      <c r="E539" s="10"/>
      <c r="F539" s="10"/>
      <c r="G539" s="10"/>
      <c r="H539" s="10"/>
      <c r="I539" s="10"/>
      <c r="J539" s="10"/>
      <c r="K539" s="10"/>
      <c r="L539" s="10"/>
      <c r="M539" s="2"/>
      <c r="N539" s="1">
        <v>534</v>
      </c>
      <c r="O539" s="1" t="str">
        <f t="shared" si="99"/>
        <v>NA</v>
      </c>
      <c r="P539" s="1" t="e">
        <f t="shared" si="95"/>
        <v>#VALUE!</v>
      </c>
      <c r="Q539" s="1" t="e">
        <f t="shared" si="96"/>
        <v>#VALUE!</v>
      </c>
      <c r="R539" s="1">
        <f t="shared" si="97"/>
        <v>-0.86602540378443849</v>
      </c>
      <c r="S539" s="1">
        <f t="shared" si="98"/>
        <v>-0.50000000000000033</v>
      </c>
      <c r="T539" s="2"/>
      <c r="U539" s="3"/>
      <c r="V539" s="3"/>
      <c r="W539" s="3"/>
      <c r="X539" s="3"/>
      <c r="Y539" s="3"/>
      <c r="Z539" s="3"/>
      <c r="AA539" s="3"/>
      <c r="AB539" s="3"/>
      <c r="AC539" s="3"/>
      <c r="AD539" s="3"/>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row>
    <row r="540" spans="1:59" s="28" customFormat="1" x14ac:dyDescent="0.2">
      <c r="A540" s="10"/>
      <c r="B540" s="10"/>
      <c r="C540" s="10"/>
      <c r="D540" s="10"/>
      <c r="E540" s="10"/>
      <c r="F540" s="10"/>
      <c r="G540" s="10"/>
      <c r="H540" s="10"/>
      <c r="I540" s="10"/>
      <c r="J540" s="10"/>
      <c r="K540" s="10"/>
      <c r="L540" s="10"/>
      <c r="M540" s="2"/>
      <c r="N540" s="1">
        <v>535</v>
      </c>
      <c r="O540" s="1" t="str">
        <f t="shared" si="99"/>
        <v>NA</v>
      </c>
      <c r="P540" s="1" t="e">
        <f t="shared" si="95"/>
        <v>#VALUE!</v>
      </c>
      <c r="Q540" s="1" t="e">
        <f t="shared" si="96"/>
        <v>#VALUE!</v>
      </c>
      <c r="R540" s="1">
        <f t="shared" si="97"/>
        <v>-0.28867513459481281</v>
      </c>
      <c r="S540" s="1">
        <f t="shared" si="98"/>
        <v>0.49999999999999983</v>
      </c>
      <c r="T540" s="2"/>
      <c r="U540" s="3"/>
      <c r="V540" s="3"/>
      <c r="W540" s="3"/>
      <c r="X540" s="3"/>
      <c r="Y540" s="3"/>
      <c r="Z540" s="3"/>
      <c r="AA540" s="3"/>
      <c r="AB540" s="3"/>
      <c r="AC540" s="3"/>
      <c r="AD540" s="3"/>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row>
    <row r="541" spans="1:59" s="28" customFormat="1" x14ac:dyDescent="0.2">
      <c r="A541" s="10"/>
      <c r="B541" s="10"/>
      <c r="C541" s="10"/>
      <c r="D541" s="10"/>
      <c r="E541" s="10"/>
      <c r="F541" s="10"/>
      <c r="G541" s="10"/>
      <c r="H541" s="10"/>
      <c r="I541" s="10"/>
      <c r="J541" s="10"/>
      <c r="K541" s="10"/>
      <c r="L541" s="10"/>
      <c r="M541" s="2"/>
      <c r="N541" s="1">
        <v>536</v>
      </c>
      <c r="O541" s="1" t="str">
        <f t="shared" si="99"/>
        <v>NA</v>
      </c>
      <c r="P541" s="1" t="e">
        <f t="shared" si="95"/>
        <v>#VALUE!</v>
      </c>
      <c r="Q541" s="1" t="e">
        <f t="shared" si="96"/>
        <v>#VALUE!</v>
      </c>
      <c r="R541" s="1">
        <f t="shared" si="97"/>
        <v>0.28867513459481292</v>
      </c>
      <c r="S541" s="1">
        <f t="shared" si="98"/>
        <v>0.50000000000000011</v>
      </c>
      <c r="T541" s="2"/>
      <c r="U541" s="3"/>
      <c r="V541" s="3"/>
      <c r="W541" s="3"/>
      <c r="X541" s="3"/>
      <c r="Y541" s="3"/>
      <c r="Z541" s="3"/>
      <c r="AA541" s="3"/>
      <c r="AB541" s="3"/>
      <c r="AC541" s="3"/>
      <c r="AD541" s="3"/>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row>
    <row r="542" spans="1:59" s="28" customFormat="1" x14ac:dyDescent="0.2">
      <c r="A542" s="10"/>
      <c r="B542" s="10"/>
      <c r="C542" s="10"/>
      <c r="D542" s="10"/>
      <c r="E542" s="10"/>
      <c r="F542" s="10"/>
      <c r="G542" s="10"/>
      <c r="H542" s="10"/>
      <c r="I542" s="10"/>
      <c r="J542" s="10"/>
      <c r="K542" s="10"/>
      <c r="L542" s="10"/>
      <c r="M542" s="2"/>
      <c r="N542" s="1">
        <v>537</v>
      </c>
      <c r="O542" s="1" t="str">
        <f t="shared" si="99"/>
        <v>NA</v>
      </c>
      <c r="P542" s="1" t="e">
        <f t="shared" si="95"/>
        <v>#VALUE!</v>
      </c>
      <c r="Q542" s="1" t="e">
        <f t="shared" si="96"/>
        <v>#VALUE!</v>
      </c>
      <c r="R542" s="1">
        <f t="shared" si="97"/>
        <v>0.86602540378443871</v>
      </c>
      <c r="S542" s="1">
        <f t="shared" si="98"/>
        <v>-0.49999999999999983</v>
      </c>
      <c r="T542" s="2"/>
      <c r="U542" s="3"/>
      <c r="V542" s="3"/>
      <c r="W542" s="3"/>
      <c r="X542" s="3"/>
      <c r="Y542" s="3"/>
      <c r="Z542" s="3"/>
      <c r="AA542" s="3"/>
      <c r="AB542" s="3"/>
      <c r="AC542" s="3"/>
      <c r="AD542" s="3"/>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row>
    <row r="543" spans="1:59" s="28" customFormat="1" x14ac:dyDescent="0.2">
      <c r="A543" s="10"/>
      <c r="B543" s="10"/>
      <c r="C543" s="10"/>
      <c r="D543" s="10"/>
      <c r="E543" s="10"/>
      <c r="F543" s="10"/>
      <c r="G543" s="10"/>
      <c r="H543" s="10"/>
      <c r="I543" s="10"/>
      <c r="J543" s="10"/>
      <c r="K543" s="10"/>
      <c r="L543" s="10"/>
      <c r="M543" s="2"/>
      <c r="N543" s="1">
        <v>538</v>
      </c>
      <c r="O543" s="1" t="str">
        <f t="shared" si="99"/>
        <v>NA</v>
      </c>
      <c r="P543" s="1" t="e">
        <f t="shared" si="95"/>
        <v>#VALUE!</v>
      </c>
      <c r="Q543" s="1" t="e">
        <f t="shared" si="96"/>
        <v>#VALUE!</v>
      </c>
      <c r="R543" s="1">
        <f t="shared" si="97"/>
        <v>-0.2886751345948127</v>
      </c>
      <c r="S543" s="1">
        <f t="shared" si="98"/>
        <v>-0.50000000000000022</v>
      </c>
      <c r="T543" s="2"/>
      <c r="U543" s="3"/>
      <c r="V543" s="3"/>
      <c r="W543" s="3"/>
      <c r="X543" s="3"/>
      <c r="Y543" s="3"/>
      <c r="Z543" s="3"/>
      <c r="AA543" s="3"/>
      <c r="AB543" s="3"/>
      <c r="AC543" s="3"/>
      <c r="AD543" s="3"/>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row>
    <row r="544" spans="1:59" s="28" customFormat="1" x14ac:dyDescent="0.2">
      <c r="A544" s="10"/>
      <c r="B544" s="10"/>
      <c r="C544" s="10"/>
      <c r="D544" s="10"/>
      <c r="E544" s="10"/>
      <c r="F544" s="10"/>
      <c r="G544" s="10"/>
      <c r="H544" s="10"/>
      <c r="I544" s="10"/>
      <c r="J544" s="10"/>
      <c r="K544" s="10"/>
      <c r="L544" s="10"/>
      <c r="M544" s="2"/>
      <c r="N544" s="1">
        <v>539</v>
      </c>
      <c r="O544" s="1" t="str">
        <f t="shared" si="99"/>
        <v>NA</v>
      </c>
      <c r="P544" s="1" t="e">
        <f t="shared" si="95"/>
        <v>#VALUE!</v>
      </c>
      <c r="Q544" s="1" t="e">
        <f t="shared" si="96"/>
        <v>#VALUE!</v>
      </c>
      <c r="R544" s="1">
        <f t="shared" si="97"/>
        <v>-0.57735026918962573</v>
      </c>
      <c r="S544" s="1">
        <f t="shared" si="98"/>
        <v>0</v>
      </c>
      <c r="T544" s="2"/>
      <c r="U544" s="3"/>
      <c r="V544" s="3"/>
      <c r="W544" s="3"/>
      <c r="X544" s="3"/>
      <c r="Y544" s="3"/>
      <c r="Z544" s="3"/>
      <c r="AA544" s="3"/>
      <c r="AB544" s="3"/>
      <c r="AC544" s="3"/>
      <c r="AD544" s="3"/>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row>
    <row r="545" spans="1:59" s="28" customFormat="1" x14ac:dyDescent="0.2">
      <c r="A545" s="10"/>
      <c r="B545" s="10"/>
      <c r="C545" s="10"/>
      <c r="D545" s="10"/>
      <c r="E545" s="10"/>
      <c r="F545" s="10"/>
      <c r="G545" s="10"/>
      <c r="H545" s="10"/>
      <c r="I545" s="10"/>
      <c r="J545" s="10"/>
      <c r="K545" s="10"/>
      <c r="L545" s="10"/>
      <c r="M545" s="2"/>
      <c r="N545" s="1">
        <v>540</v>
      </c>
      <c r="O545" s="1" t="str">
        <f t="shared" si="99"/>
        <v>NA</v>
      </c>
      <c r="P545" s="1" t="e">
        <f t="shared" si="95"/>
        <v>#VALUE!</v>
      </c>
      <c r="Q545" s="1" t="e">
        <f t="shared" si="96"/>
        <v>#VALUE!</v>
      </c>
      <c r="R545" s="1">
        <f t="shared" si="97"/>
        <v>6.1257422745431001E-17</v>
      </c>
      <c r="S545" s="1">
        <f t="shared" si="98"/>
        <v>1</v>
      </c>
      <c r="T545" s="2"/>
      <c r="U545" s="3"/>
      <c r="V545" s="3"/>
      <c r="W545" s="3"/>
      <c r="X545" s="3"/>
      <c r="Y545" s="3"/>
      <c r="Z545" s="3"/>
      <c r="AA545" s="3"/>
      <c r="AB545" s="3"/>
      <c r="AC545" s="3"/>
      <c r="AD545" s="3"/>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row>
    <row r="546" spans="1:59" s="28" customFormat="1" x14ac:dyDescent="0.2">
      <c r="A546" s="10"/>
      <c r="B546" s="10"/>
      <c r="C546" s="10"/>
      <c r="D546" s="10"/>
      <c r="E546" s="10"/>
      <c r="F546" s="10"/>
      <c r="G546" s="10"/>
      <c r="H546" s="10"/>
      <c r="I546" s="10"/>
      <c r="J546" s="10"/>
      <c r="K546" s="10"/>
      <c r="L546" s="10"/>
      <c r="M546" s="2"/>
      <c r="N546" s="1">
        <v>541</v>
      </c>
      <c r="O546" s="1" t="str">
        <f t="shared" si="99"/>
        <v>NA</v>
      </c>
      <c r="P546" s="1" t="e">
        <f t="shared" si="95"/>
        <v>#VALUE!</v>
      </c>
      <c r="Q546" s="1" t="e">
        <f t="shared" si="96"/>
        <v>#VALUE!</v>
      </c>
      <c r="R546" s="1">
        <f t="shared" si="97"/>
        <v>0.57735026918962573</v>
      </c>
      <c r="S546" s="1">
        <f t="shared" si="98"/>
        <v>0</v>
      </c>
      <c r="T546" s="2"/>
      <c r="U546" s="3"/>
      <c r="V546" s="3"/>
      <c r="W546" s="3"/>
      <c r="X546" s="3"/>
      <c r="Y546" s="3"/>
      <c r="Z546" s="3"/>
      <c r="AA546" s="3"/>
      <c r="AB546" s="3"/>
      <c r="AC546" s="3"/>
      <c r="AD546" s="3"/>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row>
    <row r="547" spans="1:59" s="28" customFormat="1" x14ac:dyDescent="0.2">
      <c r="A547" s="10"/>
      <c r="B547" s="10"/>
      <c r="C547" s="10"/>
      <c r="D547" s="10"/>
      <c r="E547" s="10"/>
      <c r="F547" s="10"/>
      <c r="G547" s="10"/>
      <c r="H547" s="10"/>
      <c r="I547" s="10"/>
      <c r="J547" s="10"/>
      <c r="K547" s="10"/>
      <c r="L547" s="10"/>
      <c r="M547" s="2"/>
      <c r="N547" s="1">
        <v>542</v>
      </c>
      <c r="O547" s="1" t="str">
        <f t="shared" si="99"/>
        <v>NA</v>
      </c>
      <c r="P547" s="1" t="e">
        <f t="shared" si="95"/>
        <v>#VALUE!</v>
      </c>
      <c r="Q547" s="1" t="e">
        <f t="shared" si="96"/>
        <v>#VALUE!</v>
      </c>
      <c r="R547" s="1">
        <f t="shared" si="97"/>
        <v>0.28867513459481303</v>
      </c>
      <c r="S547" s="1">
        <f t="shared" si="98"/>
        <v>-0.5</v>
      </c>
      <c r="T547" s="2"/>
      <c r="U547" s="3"/>
      <c r="V547" s="3"/>
      <c r="W547" s="3"/>
      <c r="X547" s="3"/>
      <c r="Y547" s="3"/>
      <c r="Z547" s="3"/>
      <c r="AA547" s="3"/>
      <c r="AB547" s="3"/>
      <c r="AC547" s="3"/>
      <c r="AD547" s="3"/>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row>
    <row r="548" spans="1:59" s="28" customFormat="1" x14ac:dyDescent="0.2">
      <c r="A548" s="10"/>
      <c r="B548" s="10"/>
      <c r="C548" s="10"/>
      <c r="D548" s="10"/>
      <c r="E548" s="10"/>
      <c r="F548" s="10"/>
      <c r="G548" s="10"/>
      <c r="H548" s="10"/>
      <c r="I548" s="10"/>
      <c r="J548" s="10"/>
      <c r="K548" s="10"/>
      <c r="L548" s="10"/>
      <c r="M548" s="2"/>
      <c r="N548" s="1">
        <v>543</v>
      </c>
      <c r="O548" s="1" t="str">
        <f t="shared" si="99"/>
        <v>NA</v>
      </c>
      <c r="P548" s="1" t="e">
        <f t="shared" si="95"/>
        <v>#VALUE!</v>
      </c>
      <c r="Q548" s="1" t="e">
        <f t="shared" si="96"/>
        <v>#VALUE!</v>
      </c>
      <c r="R548" s="1">
        <f t="shared" si="97"/>
        <v>-0.86602540378443849</v>
      </c>
      <c r="S548" s="1">
        <f t="shared" si="98"/>
        <v>-0.50000000000000033</v>
      </c>
      <c r="T548" s="2"/>
      <c r="U548" s="3"/>
      <c r="V548" s="3"/>
      <c r="W548" s="3"/>
      <c r="X548" s="3"/>
      <c r="Y548" s="3"/>
      <c r="Z548" s="3"/>
      <c r="AA548" s="3"/>
      <c r="AB548" s="3"/>
      <c r="AC548" s="3"/>
      <c r="AD548" s="3"/>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row>
    <row r="549" spans="1:59" s="28" customFormat="1" x14ac:dyDescent="0.2">
      <c r="A549" s="10"/>
      <c r="B549" s="10"/>
      <c r="C549" s="10"/>
      <c r="D549" s="10"/>
      <c r="E549" s="10"/>
      <c r="F549" s="10"/>
      <c r="G549" s="10"/>
      <c r="H549" s="10"/>
      <c r="I549" s="10"/>
      <c r="J549" s="10"/>
      <c r="K549" s="10"/>
      <c r="L549" s="10"/>
      <c r="M549" s="2"/>
      <c r="N549" s="1">
        <v>544</v>
      </c>
      <c r="O549" s="1" t="str">
        <f t="shared" si="99"/>
        <v>NA</v>
      </c>
      <c r="P549" s="1" t="e">
        <f t="shared" si="95"/>
        <v>#VALUE!</v>
      </c>
      <c r="Q549" s="1" t="e">
        <f t="shared" si="96"/>
        <v>#VALUE!</v>
      </c>
      <c r="R549" s="1">
        <f t="shared" si="97"/>
        <v>-0.28867513459481281</v>
      </c>
      <c r="S549" s="1">
        <f t="shared" si="98"/>
        <v>0.49999999999999983</v>
      </c>
      <c r="T549" s="2"/>
      <c r="U549" s="3"/>
      <c r="V549" s="3"/>
      <c r="W549" s="3"/>
      <c r="X549" s="3"/>
      <c r="Y549" s="3"/>
      <c r="Z549" s="3"/>
      <c r="AA549" s="3"/>
      <c r="AB549" s="3"/>
      <c r="AC549" s="3"/>
      <c r="AD549" s="3"/>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row>
    <row r="550" spans="1:59" s="28" customFormat="1" x14ac:dyDescent="0.2">
      <c r="A550" s="10"/>
      <c r="B550" s="10"/>
      <c r="C550" s="10"/>
      <c r="D550" s="10"/>
      <c r="E550" s="10"/>
      <c r="F550" s="10"/>
      <c r="G550" s="10"/>
      <c r="H550" s="10"/>
      <c r="I550" s="10"/>
      <c r="J550" s="10"/>
      <c r="K550" s="10"/>
      <c r="L550" s="10"/>
      <c r="M550" s="2"/>
      <c r="N550" s="1">
        <v>545</v>
      </c>
      <c r="O550" s="1" t="str">
        <f t="shared" si="99"/>
        <v>NA</v>
      </c>
      <c r="P550" s="1" t="e">
        <f t="shared" si="95"/>
        <v>#VALUE!</v>
      </c>
      <c r="Q550" s="1" t="e">
        <f t="shared" si="96"/>
        <v>#VALUE!</v>
      </c>
      <c r="R550" s="1">
        <f t="shared" si="97"/>
        <v>0.28867513459481292</v>
      </c>
      <c r="S550" s="1">
        <f t="shared" si="98"/>
        <v>0.50000000000000011</v>
      </c>
      <c r="T550" s="2"/>
      <c r="U550" s="3"/>
      <c r="V550" s="3"/>
      <c r="W550" s="3"/>
      <c r="X550" s="3"/>
      <c r="Y550" s="3"/>
      <c r="Z550" s="3"/>
      <c r="AA550" s="3"/>
      <c r="AB550" s="3"/>
      <c r="AC550" s="3"/>
      <c r="AD550" s="3"/>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row>
    <row r="551" spans="1:59" s="28" customFormat="1" x14ac:dyDescent="0.2">
      <c r="A551" s="10"/>
      <c r="B551" s="10"/>
      <c r="C551" s="10"/>
      <c r="D551" s="10"/>
      <c r="E551" s="10"/>
      <c r="F551" s="10"/>
      <c r="G551" s="10"/>
      <c r="H551" s="10"/>
      <c r="I551" s="10"/>
      <c r="J551" s="10"/>
      <c r="K551" s="10"/>
      <c r="L551" s="10"/>
      <c r="M551" s="2"/>
      <c r="N551" s="1">
        <v>546</v>
      </c>
      <c r="O551" s="1" t="str">
        <f t="shared" si="99"/>
        <v>NA</v>
      </c>
      <c r="P551" s="1" t="e">
        <f t="shared" si="95"/>
        <v>#VALUE!</v>
      </c>
      <c r="Q551" s="1" t="e">
        <f t="shared" si="96"/>
        <v>#VALUE!</v>
      </c>
      <c r="R551" s="1">
        <f t="shared" si="97"/>
        <v>0.86602540378443871</v>
      </c>
      <c r="S551" s="1">
        <f t="shared" si="98"/>
        <v>-0.49999999999999983</v>
      </c>
      <c r="T551" s="2"/>
      <c r="U551" s="3"/>
      <c r="V551" s="3"/>
      <c r="W551" s="3"/>
      <c r="X551" s="3"/>
      <c r="Y551" s="3"/>
      <c r="Z551" s="3"/>
      <c r="AA551" s="3"/>
      <c r="AB551" s="3"/>
      <c r="AC551" s="3"/>
      <c r="AD551" s="3"/>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row>
    <row r="552" spans="1:59" s="28" customFormat="1" x14ac:dyDescent="0.2">
      <c r="A552" s="10"/>
      <c r="B552" s="10"/>
      <c r="C552" s="10"/>
      <c r="D552" s="10"/>
      <c r="E552" s="10"/>
      <c r="F552" s="10"/>
      <c r="G552" s="10"/>
      <c r="H552" s="10"/>
      <c r="I552" s="10"/>
      <c r="J552" s="10"/>
      <c r="K552" s="10"/>
      <c r="L552" s="10"/>
      <c r="M552" s="2"/>
      <c r="N552" s="1">
        <v>547</v>
      </c>
      <c r="O552" s="1" t="str">
        <f t="shared" si="99"/>
        <v>NA</v>
      </c>
      <c r="P552" s="1" t="e">
        <f t="shared" si="95"/>
        <v>#VALUE!</v>
      </c>
      <c r="Q552" s="1" t="e">
        <f t="shared" si="96"/>
        <v>#VALUE!</v>
      </c>
      <c r="R552" s="1">
        <f t="shared" si="97"/>
        <v>-0.2886751345948127</v>
      </c>
      <c r="S552" s="1">
        <f t="shared" si="98"/>
        <v>-0.50000000000000022</v>
      </c>
      <c r="T552" s="2"/>
      <c r="U552" s="3"/>
      <c r="V552" s="3"/>
      <c r="W552" s="3"/>
      <c r="X552" s="3"/>
      <c r="Y552" s="3"/>
      <c r="Z552" s="3"/>
      <c r="AA552" s="3"/>
      <c r="AB552" s="3"/>
      <c r="AC552" s="3"/>
      <c r="AD552" s="3"/>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row>
    <row r="553" spans="1:59" s="28" customFormat="1" x14ac:dyDescent="0.2">
      <c r="A553" s="10"/>
      <c r="B553" s="10"/>
      <c r="C553" s="10"/>
      <c r="D553" s="10"/>
      <c r="E553" s="10"/>
      <c r="F553" s="10"/>
      <c r="G553" s="10"/>
      <c r="H553" s="10"/>
      <c r="I553" s="10"/>
      <c r="J553" s="10"/>
      <c r="K553" s="10"/>
      <c r="L553" s="10"/>
      <c r="M553" s="2"/>
      <c r="N553" s="1">
        <v>548</v>
      </c>
      <c r="O553" s="1" t="str">
        <f t="shared" si="99"/>
        <v>NA</v>
      </c>
      <c r="P553" s="1" t="e">
        <f t="shared" si="95"/>
        <v>#VALUE!</v>
      </c>
      <c r="Q553" s="1" t="e">
        <f t="shared" si="96"/>
        <v>#VALUE!</v>
      </c>
      <c r="R553" s="1">
        <f t="shared" si="97"/>
        <v>-0.57735026918962573</v>
      </c>
      <c r="S553" s="1">
        <f t="shared" si="98"/>
        <v>0</v>
      </c>
      <c r="T553" s="2"/>
      <c r="U553" s="3"/>
      <c r="V553" s="3"/>
      <c r="W553" s="3"/>
      <c r="X553" s="3"/>
      <c r="Y553" s="3"/>
      <c r="Z553" s="3"/>
      <c r="AA553" s="3"/>
      <c r="AB553" s="3"/>
      <c r="AC553" s="3"/>
      <c r="AD553" s="3"/>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row>
    <row r="554" spans="1:59" s="28" customFormat="1" x14ac:dyDescent="0.2">
      <c r="A554" s="10"/>
      <c r="B554" s="10"/>
      <c r="C554" s="10"/>
      <c r="D554" s="10"/>
      <c r="E554" s="10"/>
      <c r="F554" s="10"/>
      <c r="G554" s="10"/>
      <c r="H554" s="10"/>
      <c r="I554" s="10"/>
      <c r="J554" s="10"/>
      <c r="K554" s="10"/>
      <c r="L554" s="10"/>
      <c r="M554" s="2"/>
      <c r="N554" s="1">
        <v>549</v>
      </c>
      <c r="O554" s="1" t="str">
        <f t="shared" si="99"/>
        <v>NA</v>
      </c>
      <c r="P554" s="1" t="e">
        <f t="shared" si="95"/>
        <v>#VALUE!</v>
      </c>
      <c r="Q554" s="1" t="e">
        <f t="shared" si="96"/>
        <v>#VALUE!</v>
      </c>
      <c r="R554" s="1">
        <f t="shared" si="97"/>
        <v>6.1257422745431001E-17</v>
      </c>
      <c r="S554" s="1">
        <f t="shared" si="98"/>
        <v>1</v>
      </c>
      <c r="T554" s="2"/>
      <c r="U554" s="3"/>
      <c r="V554" s="3"/>
      <c r="W554" s="3"/>
      <c r="X554" s="3"/>
      <c r="Y554" s="3"/>
      <c r="Z554" s="3"/>
      <c r="AA554" s="3"/>
      <c r="AB554" s="3"/>
      <c r="AC554" s="3"/>
      <c r="AD554" s="3"/>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row>
    <row r="555" spans="1:59" s="28" customFormat="1" x14ac:dyDescent="0.2">
      <c r="A555" s="10"/>
      <c r="B555" s="10"/>
      <c r="C555" s="10"/>
      <c r="D555" s="10"/>
      <c r="E555" s="10"/>
      <c r="F555" s="10"/>
      <c r="G555" s="10"/>
      <c r="H555" s="10"/>
      <c r="I555" s="10"/>
      <c r="J555" s="10"/>
      <c r="K555" s="10"/>
      <c r="L555" s="10"/>
      <c r="M555" s="2"/>
      <c r="N555" s="1">
        <v>550</v>
      </c>
      <c r="O555" s="1" t="str">
        <f t="shared" si="99"/>
        <v>NA</v>
      </c>
      <c r="P555" s="1" t="e">
        <f t="shared" si="95"/>
        <v>#VALUE!</v>
      </c>
      <c r="Q555" s="1" t="e">
        <f t="shared" si="96"/>
        <v>#VALUE!</v>
      </c>
      <c r="R555" s="1">
        <f t="shared" si="97"/>
        <v>0.57735026918962573</v>
      </c>
      <c r="S555" s="1">
        <f t="shared" si="98"/>
        <v>0</v>
      </c>
      <c r="T555" s="2"/>
      <c r="U555" s="3"/>
      <c r="V555" s="3"/>
      <c r="W555" s="3"/>
      <c r="X555" s="3"/>
      <c r="Y555" s="3"/>
      <c r="Z555" s="3"/>
      <c r="AA555" s="3"/>
      <c r="AB555" s="3"/>
      <c r="AC555" s="3"/>
      <c r="AD555" s="3"/>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row>
    <row r="556" spans="1:59" s="28" customFormat="1" x14ac:dyDescent="0.2">
      <c r="A556" s="10"/>
      <c r="B556" s="10"/>
      <c r="C556" s="10"/>
      <c r="D556" s="10"/>
      <c r="E556" s="10"/>
      <c r="F556" s="10"/>
      <c r="G556" s="10"/>
      <c r="H556" s="10"/>
      <c r="I556" s="10"/>
      <c r="J556" s="10"/>
      <c r="K556" s="10"/>
      <c r="L556" s="10"/>
      <c r="M556" s="2"/>
      <c r="N556" s="1">
        <v>551</v>
      </c>
      <c r="O556" s="1" t="str">
        <f t="shared" si="99"/>
        <v>NA</v>
      </c>
      <c r="P556" s="1" t="e">
        <f t="shared" si="95"/>
        <v>#VALUE!</v>
      </c>
      <c r="Q556" s="1" t="e">
        <f t="shared" si="96"/>
        <v>#VALUE!</v>
      </c>
      <c r="R556" s="1">
        <f t="shared" si="97"/>
        <v>0.28867513459481303</v>
      </c>
      <c r="S556" s="1">
        <f t="shared" si="98"/>
        <v>-0.5</v>
      </c>
      <c r="T556" s="2"/>
      <c r="U556" s="3"/>
      <c r="V556" s="3"/>
      <c r="W556" s="3"/>
      <c r="X556" s="3"/>
      <c r="Y556" s="3"/>
      <c r="Z556" s="3"/>
      <c r="AA556" s="3"/>
      <c r="AB556" s="3"/>
      <c r="AC556" s="3"/>
      <c r="AD556" s="3"/>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row>
    <row r="557" spans="1:59" s="28" customFormat="1" x14ac:dyDescent="0.2">
      <c r="A557" s="10"/>
      <c r="B557" s="10"/>
      <c r="C557" s="10"/>
      <c r="D557" s="10"/>
      <c r="E557" s="10"/>
      <c r="F557" s="10"/>
      <c r="G557" s="10"/>
      <c r="H557" s="10"/>
      <c r="I557" s="10"/>
      <c r="J557" s="10"/>
      <c r="K557" s="10"/>
      <c r="L557" s="10"/>
      <c r="M557" s="2"/>
      <c r="N557" s="1">
        <v>552</v>
      </c>
      <c r="O557" s="1" t="str">
        <f t="shared" si="99"/>
        <v>NA</v>
      </c>
      <c r="P557" s="1" t="e">
        <f t="shared" si="95"/>
        <v>#VALUE!</v>
      </c>
      <c r="Q557" s="1" t="e">
        <f t="shared" si="96"/>
        <v>#VALUE!</v>
      </c>
      <c r="R557" s="1">
        <f t="shared" si="97"/>
        <v>-0.86602540378443849</v>
      </c>
      <c r="S557" s="1">
        <f t="shared" si="98"/>
        <v>-0.50000000000000033</v>
      </c>
      <c r="T557" s="2"/>
      <c r="U557" s="3"/>
      <c r="V557" s="3"/>
      <c r="W557" s="3"/>
      <c r="X557" s="3"/>
      <c r="Y557" s="3"/>
      <c r="Z557" s="3"/>
      <c r="AA557" s="3"/>
      <c r="AB557" s="3"/>
      <c r="AC557" s="3"/>
      <c r="AD557" s="3"/>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row>
    <row r="558" spans="1:59" s="28" customFormat="1" x14ac:dyDescent="0.2">
      <c r="A558" s="10"/>
      <c r="B558" s="10"/>
      <c r="C558" s="10"/>
      <c r="D558" s="10"/>
      <c r="E558" s="10"/>
      <c r="F558" s="10"/>
      <c r="G558" s="10"/>
      <c r="H558" s="10"/>
      <c r="I558" s="10"/>
      <c r="J558" s="10"/>
      <c r="K558" s="10"/>
      <c r="L558" s="10"/>
      <c r="M558" s="2"/>
      <c r="N558" s="1">
        <v>553</v>
      </c>
      <c r="O558" s="1" t="str">
        <f t="shared" si="99"/>
        <v>NA</v>
      </c>
      <c r="P558" s="1" t="e">
        <f t="shared" si="95"/>
        <v>#VALUE!</v>
      </c>
      <c r="Q558" s="1" t="e">
        <f t="shared" si="96"/>
        <v>#VALUE!</v>
      </c>
      <c r="R558" s="1">
        <f t="shared" si="97"/>
        <v>-0.28867513459481281</v>
      </c>
      <c r="S558" s="1">
        <f t="shared" si="98"/>
        <v>0.49999999999999983</v>
      </c>
      <c r="T558" s="2"/>
      <c r="U558" s="3"/>
      <c r="V558" s="3"/>
      <c r="W558" s="3"/>
      <c r="X558" s="3"/>
      <c r="Y558" s="3"/>
      <c r="Z558" s="3"/>
      <c r="AA558" s="3"/>
      <c r="AB558" s="3"/>
      <c r="AC558" s="3"/>
      <c r="AD558" s="3"/>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row>
    <row r="559" spans="1:59" s="28" customFormat="1" x14ac:dyDescent="0.2">
      <c r="A559" s="10"/>
      <c r="B559" s="10"/>
      <c r="C559" s="10"/>
      <c r="D559" s="10"/>
      <c r="E559" s="10"/>
      <c r="F559" s="10"/>
      <c r="G559" s="10"/>
      <c r="H559" s="10"/>
      <c r="I559" s="10"/>
      <c r="J559" s="10"/>
      <c r="K559" s="10"/>
      <c r="L559" s="10"/>
      <c r="M559" s="2"/>
      <c r="N559" s="1">
        <v>554</v>
      </c>
      <c r="O559" s="1" t="str">
        <f t="shared" si="99"/>
        <v>NA</v>
      </c>
      <c r="P559" s="1" t="e">
        <f t="shared" si="95"/>
        <v>#VALUE!</v>
      </c>
      <c r="Q559" s="1" t="e">
        <f t="shared" si="96"/>
        <v>#VALUE!</v>
      </c>
      <c r="R559" s="1">
        <f t="shared" si="97"/>
        <v>0.28867513459481292</v>
      </c>
      <c r="S559" s="1">
        <f t="shared" si="98"/>
        <v>0.50000000000000011</v>
      </c>
      <c r="T559" s="2"/>
      <c r="U559" s="3"/>
      <c r="V559" s="3"/>
      <c r="W559" s="3"/>
      <c r="X559" s="3"/>
      <c r="Y559" s="3"/>
      <c r="Z559" s="3"/>
      <c r="AA559" s="3"/>
      <c r="AB559" s="3"/>
      <c r="AC559" s="3"/>
      <c r="AD559" s="3"/>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row>
    <row r="560" spans="1:59" s="28" customFormat="1" x14ac:dyDescent="0.2">
      <c r="A560" s="10"/>
      <c r="B560" s="10"/>
      <c r="C560" s="10"/>
      <c r="D560" s="10"/>
      <c r="E560" s="10"/>
      <c r="F560" s="10"/>
      <c r="G560" s="10"/>
      <c r="H560" s="10"/>
      <c r="I560" s="10"/>
      <c r="J560" s="10"/>
      <c r="K560" s="10"/>
      <c r="L560" s="10"/>
      <c r="M560" s="2"/>
      <c r="N560" s="1">
        <v>555</v>
      </c>
      <c r="O560" s="1" t="str">
        <f t="shared" si="99"/>
        <v>NA</v>
      </c>
      <c r="P560" s="1" t="e">
        <f t="shared" si="95"/>
        <v>#VALUE!</v>
      </c>
      <c r="Q560" s="1" t="e">
        <f t="shared" si="96"/>
        <v>#VALUE!</v>
      </c>
      <c r="R560" s="1">
        <f t="shared" si="97"/>
        <v>0.86602540378443871</v>
      </c>
      <c r="S560" s="1">
        <f t="shared" si="98"/>
        <v>-0.49999999999999983</v>
      </c>
      <c r="T560" s="2"/>
      <c r="U560" s="3"/>
      <c r="V560" s="3"/>
      <c r="W560" s="3"/>
      <c r="X560" s="3"/>
      <c r="Y560" s="3"/>
      <c r="Z560" s="3"/>
      <c r="AA560" s="3"/>
      <c r="AB560" s="3"/>
      <c r="AC560" s="3"/>
      <c r="AD560" s="3"/>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row>
    <row r="561" spans="1:59" s="28" customFormat="1" x14ac:dyDescent="0.2">
      <c r="A561" s="10"/>
      <c r="B561" s="10"/>
      <c r="C561" s="10"/>
      <c r="D561" s="10"/>
      <c r="E561" s="10"/>
      <c r="F561" s="10"/>
      <c r="G561" s="10"/>
      <c r="H561" s="10"/>
      <c r="I561" s="10"/>
      <c r="J561" s="10"/>
      <c r="K561" s="10"/>
      <c r="L561" s="10"/>
      <c r="M561" s="2"/>
      <c r="N561" s="1">
        <v>556</v>
      </c>
      <c r="O561" s="1" t="str">
        <f t="shared" si="99"/>
        <v>NA</v>
      </c>
      <c r="P561" s="1" t="e">
        <f t="shared" si="95"/>
        <v>#VALUE!</v>
      </c>
      <c r="Q561" s="1" t="e">
        <f t="shared" si="96"/>
        <v>#VALUE!</v>
      </c>
      <c r="R561" s="1">
        <f t="shared" si="97"/>
        <v>-0.2886751345948127</v>
      </c>
      <c r="S561" s="1">
        <f t="shared" si="98"/>
        <v>-0.50000000000000022</v>
      </c>
      <c r="T561" s="2"/>
      <c r="U561" s="3"/>
      <c r="V561" s="3"/>
      <c r="W561" s="3"/>
      <c r="X561" s="3"/>
      <c r="Y561" s="3"/>
      <c r="Z561" s="3"/>
      <c r="AA561" s="3"/>
      <c r="AB561" s="3"/>
      <c r="AC561" s="3"/>
      <c r="AD561" s="3"/>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row>
    <row r="562" spans="1:59" s="28" customFormat="1" x14ac:dyDescent="0.2">
      <c r="A562" s="10"/>
      <c r="B562" s="10"/>
      <c r="C562" s="10"/>
      <c r="D562" s="10"/>
      <c r="E562" s="10"/>
      <c r="F562" s="10"/>
      <c r="G562" s="10"/>
      <c r="H562" s="10"/>
      <c r="I562" s="10"/>
      <c r="J562" s="10"/>
      <c r="K562" s="10"/>
      <c r="L562" s="10"/>
      <c r="M562" s="2"/>
      <c r="N562" s="1">
        <v>557</v>
      </c>
      <c r="O562" s="1" t="str">
        <f t="shared" si="99"/>
        <v>NA</v>
      </c>
      <c r="P562" s="1" t="e">
        <f t="shared" si="95"/>
        <v>#VALUE!</v>
      </c>
      <c r="Q562" s="1" t="e">
        <f t="shared" si="96"/>
        <v>#VALUE!</v>
      </c>
      <c r="R562" s="1">
        <f t="shared" si="97"/>
        <v>-0.57735026918962573</v>
      </c>
      <c r="S562" s="1">
        <f t="shared" si="98"/>
        <v>0</v>
      </c>
      <c r="T562" s="2"/>
      <c r="U562" s="3"/>
      <c r="V562" s="3"/>
      <c r="W562" s="3"/>
      <c r="X562" s="3"/>
      <c r="Y562" s="3"/>
      <c r="Z562" s="3"/>
      <c r="AA562" s="3"/>
      <c r="AB562" s="3"/>
      <c r="AC562" s="3"/>
      <c r="AD562" s="3"/>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row>
    <row r="563" spans="1:59" s="28" customFormat="1" x14ac:dyDescent="0.2">
      <c r="A563" s="10"/>
      <c r="B563" s="10"/>
      <c r="C563" s="10"/>
      <c r="D563" s="10"/>
      <c r="E563" s="10"/>
      <c r="F563" s="10"/>
      <c r="G563" s="10"/>
      <c r="H563" s="10"/>
      <c r="I563" s="10"/>
      <c r="J563" s="10"/>
      <c r="K563" s="10"/>
      <c r="L563" s="10"/>
      <c r="M563" s="2"/>
      <c r="N563" s="1">
        <v>558</v>
      </c>
      <c r="O563" s="1" t="str">
        <f t="shared" si="99"/>
        <v>NA</v>
      </c>
      <c r="P563" s="1" t="e">
        <f t="shared" si="95"/>
        <v>#VALUE!</v>
      </c>
      <c r="Q563" s="1" t="e">
        <f t="shared" si="96"/>
        <v>#VALUE!</v>
      </c>
      <c r="R563" s="1">
        <f t="shared" si="97"/>
        <v>6.1257422745431001E-17</v>
      </c>
      <c r="S563" s="1">
        <f t="shared" si="98"/>
        <v>1</v>
      </c>
      <c r="T563" s="2"/>
      <c r="U563" s="3"/>
      <c r="V563" s="3"/>
      <c r="W563" s="3"/>
      <c r="X563" s="3"/>
      <c r="Y563" s="3"/>
      <c r="Z563" s="3"/>
      <c r="AA563" s="3"/>
      <c r="AB563" s="3"/>
      <c r="AC563" s="3"/>
      <c r="AD563" s="3"/>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row>
    <row r="564" spans="1:59" s="28" customFormat="1" x14ac:dyDescent="0.2">
      <c r="A564" s="10"/>
      <c r="B564" s="10"/>
      <c r="C564" s="10"/>
      <c r="D564" s="10"/>
      <c r="E564" s="10"/>
      <c r="F564" s="10"/>
      <c r="G564" s="10"/>
      <c r="H564" s="10"/>
      <c r="I564" s="10"/>
      <c r="J564" s="10"/>
      <c r="K564" s="10"/>
      <c r="L564" s="10"/>
      <c r="M564" s="2"/>
      <c r="N564" s="1">
        <v>559</v>
      </c>
      <c r="O564" s="1" t="str">
        <f t="shared" si="99"/>
        <v>NA</v>
      </c>
      <c r="P564" s="1" t="e">
        <f t="shared" si="95"/>
        <v>#VALUE!</v>
      </c>
      <c r="Q564" s="1" t="e">
        <f t="shared" si="96"/>
        <v>#VALUE!</v>
      </c>
      <c r="R564" s="1">
        <f t="shared" si="97"/>
        <v>0.57735026918962573</v>
      </c>
      <c r="S564" s="1">
        <f t="shared" si="98"/>
        <v>0</v>
      </c>
      <c r="T564" s="2"/>
      <c r="U564" s="3"/>
      <c r="V564" s="3"/>
      <c r="W564" s="3"/>
      <c r="X564" s="3"/>
      <c r="Y564" s="3"/>
      <c r="Z564" s="3"/>
      <c r="AA564" s="3"/>
      <c r="AB564" s="3"/>
      <c r="AC564" s="3"/>
      <c r="AD564" s="3"/>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row>
    <row r="565" spans="1:59" s="28" customFormat="1" x14ac:dyDescent="0.2">
      <c r="A565" s="10"/>
      <c r="B565" s="10"/>
      <c r="C565" s="10"/>
      <c r="D565" s="10"/>
      <c r="E565" s="10"/>
      <c r="F565" s="10"/>
      <c r="G565" s="10"/>
      <c r="H565" s="10"/>
      <c r="I565" s="10"/>
      <c r="J565" s="10"/>
      <c r="K565" s="10"/>
      <c r="L565" s="10"/>
      <c r="M565" s="2"/>
      <c r="N565" s="1">
        <v>560</v>
      </c>
      <c r="O565" s="1" t="str">
        <f t="shared" si="99"/>
        <v>NA</v>
      </c>
      <c r="P565" s="1" t="e">
        <f t="shared" si="95"/>
        <v>#VALUE!</v>
      </c>
      <c r="Q565" s="1" t="e">
        <f t="shared" si="96"/>
        <v>#VALUE!</v>
      </c>
      <c r="R565" s="1">
        <f t="shared" si="97"/>
        <v>0.28867513459481303</v>
      </c>
      <c r="S565" s="1">
        <f t="shared" si="98"/>
        <v>-0.5</v>
      </c>
      <c r="T565" s="2"/>
      <c r="U565" s="3"/>
      <c r="V565" s="3"/>
      <c r="W565" s="3"/>
      <c r="X565" s="3"/>
      <c r="Y565" s="3"/>
      <c r="Z565" s="3"/>
      <c r="AA565" s="3"/>
      <c r="AB565" s="3"/>
      <c r="AC565" s="3"/>
      <c r="AD565" s="3"/>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row>
    <row r="566" spans="1:59" s="28" customFormat="1" x14ac:dyDescent="0.2">
      <c r="A566" s="10"/>
      <c r="B566" s="10"/>
      <c r="C566" s="10"/>
      <c r="D566" s="10"/>
      <c r="E566" s="10"/>
      <c r="F566" s="10"/>
      <c r="G566" s="10"/>
      <c r="H566" s="10"/>
      <c r="I566" s="10"/>
      <c r="J566" s="10"/>
      <c r="K566" s="10"/>
      <c r="L566" s="10"/>
      <c r="M566" s="2"/>
      <c r="N566" s="1">
        <v>561</v>
      </c>
      <c r="O566" s="1" t="str">
        <f t="shared" si="99"/>
        <v>NA</v>
      </c>
      <c r="P566" s="1" t="e">
        <f t="shared" si="95"/>
        <v>#VALUE!</v>
      </c>
      <c r="Q566" s="1" t="e">
        <f t="shared" si="96"/>
        <v>#VALUE!</v>
      </c>
      <c r="R566" s="1">
        <f t="shared" si="97"/>
        <v>-0.86602540378443849</v>
      </c>
      <c r="S566" s="1">
        <f t="shared" si="98"/>
        <v>-0.50000000000000033</v>
      </c>
      <c r="T566" s="2"/>
      <c r="U566" s="3"/>
      <c r="V566" s="3"/>
      <c r="W566" s="3"/>
      <c r="X566" s="3"/>
      <c r="Y566" s="3"/>
      <c r="Z566" s="3"/>
      <c r="AA566" s="3"/>
      <c r="AB566" s="3"/>
      <c r="AC566" s="3"/>
      <c r="AD566" s="3"/>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row>
    <row r="567" spans="1:59" s="28" customFormat="1" x14ac:dyDescent="0.2">
      <c r="A567" s="10"/>
      <c r="B567" s="10"/>
      <c r="C567" s="10"/>
      <c r="D567" s="10"/>
      <c r="E567" s="10"/>
      <c r="F567" s="10"/>
      <c r="G567" s="10"/>
      <c r="H567" s="10"/>
      <c r="I567" s="10"/>
      <c r="J567" s="10"/>
      <c r="K567" s="10"/>
      <c r="L567" s="10"/>
      <c r="M567" s="2"/>
      <c r="N567" s="1">
        <v>562</v>
      </c>
      <c r="O567" s="1" t="str">
        <f t="shared" si="99"/>
        <v>NA</v>
      </c>
      <c r="P567" s="1" t="e">
        <f t="shared" si="95"/>
        <v>#VALUE!</v>
      </c>
      <c r="Q567" s="1" t="e">
        <f t="shared" si="96"/>
        <v>#VALUE!</v>
      </c>
      <c r="R567" s="1">
        <f t="shared" si="97"/>
        <v>-0.28867513459481281</v>
      </c>
      <c r="S567" s="1">
        <f t="shared" si="98"/>
        <v>0.49999999999999983</v>
      </c>
      <c r="T567" s="2"/>
      <c r="U567" s="3"/>
      <c r="V567" s="3"/>
      <c r="W567" s="3"/>
      <c r="X567" s="3"/>
      <c r="Y567" s="3"/>
      <c r="Z567" s="3"/>
      <c r="AA567" s="3"/>
      <c r="AB567" s="3"/>
      <c r="AC567" s="3"/>
      <c r="AD567" s="3"/>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row>
    <row r="568" spans="1:59" s="28" customFormat="1" x14ac:dyDescent="0.2">
      <c r="A568" s="10"/>
      <c r="B568" s="10"/>
      <c r="C568" s="10"/>
      <c r="D568" s="10"/>
      <c r="E568" s="10"/>
      <c r="F568" s="10"/>
      <c r="G568" s="10"/>
      <c r="H568" s="10"/>
      <c r="I568" s="10"/>
      <c r="J568" s="10"/>
      <c r="K568" s="10"/>
      <c r="L568" s="10"/>
      <c r="M568" s="2"/>
      <c r="N568" s="1">
        <v>563</v>
      </c>
      <c r="O568" s="1" t="str">
        <f t="shared" si="99"/>
        <v>NA</v>
      </c>
      <c r="P568" s="1" t="e">
        <f t="shared" si="95"/>
        <v>#VALUE!</v>
      </c>
      <c r="Q568" s="1" t="e">
        <f t="shared" si="96"/>
        <v>#VALUE!</v>
      </c>
      <c r="R568" s="1">
        <f t="shared" si="97"/>
        <v>0.28867513459481292</v>
      </c>
      <c r="S568" s="1">
        <f t="shared" si="98"/>
        <v>0.50000000000000011</v>
      </c>
      <c r="T568" s="2"/>
      <c r="U568" s="3"/>
      <c r="V568" s="3"/>
      <c r="W568" s="3"/>
      <c r="X568" s="3"/>
      <c r="Y568" s="3"/>
      <c r="Z568" s="3"/>
      <c r="AA568" s="3"/>
      <c r="AB568" s="3"/>
      <c r="AC568" s="3"/>
      <c r="AD568" s="3"/>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row>
    <row r="569" spans="1:59" s="28" customFormat="1" x14ac:dyDescent="0.2">
      <c r="A569" s="10"/>
      <c r="B569" s="10"/>
      <c r="C569" s="10"/>
      <c r="D569" s="10"/>
      <c r="E569" s="10"/>
      <c r="F569" s="10"/>
      <c r="G569" s="10"/>
      <c r="H569" s="10"/>
      <c r="I569" s="10"/>
      <c r="J569" s="10"/>
      <c r="K569" s="10"/>
      <c r="L569" s="10"/>
      <c r="M569" s="2"/>
      <c r="N569" s="1">
        <v>564</v>
      </c>
      <c r="O569" s="1" t="str">
        <f t="shared" si="99"/>
        <v>NA</v>
      </c>
      <c r="P569" s="1" t="e">
        <f t="shared" si="95"/>
        <v>#VALUE!</v>
      </c>
      <c r="Q569" s="1" t="e">
        <f t="shared" si="96"/>
        <v>#VALUE!</v>
      </c>
      <c r="R569" s="1">
        <f t="shared" si="97"/>
        <v>0.86602540378443871</v>
      </c>
      <c r="S569" s="1">
        <f t="shared" si="98"/>
        <v>-0.49999999999999983</v>
      </c>
      <c r="T569" s="2"/>
      <c r="U569" s="3"/>
      <c r="V569" s="3"/>
      <c r="W569" s="3"/>
      <c r="X569" s="3"/>
      <c r="Y569" s="3"/>
      <c r="Z569" s="3"/>
      <c r="AA569" s="3"/>
      <c r="AB569" s="3"/>
      <c r="AC569" s="3"/>
      <c r="AD569" s="3"/>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row>
    <row r="570" spans="1:59" s="28" customFormat="1" x14ac:dyDescent="0.2">
      <c r="A570" s="10"/>
      <c r="B570" s="10"/>
      <c r="C570" s="10"/>
      <c r="D570" s="10"/>
      <c r="E570" s="10"/>
      <c r="F570" s="10"/>
      <c r="G570" s="10"/>
      <c r="H570" s="10"/>
      <c r="I570" s="10"/>
      <c r="J570" s="10"/>
      <c r="K570" s="10"/>
      <c r="L570" s="10"/>
      <c r="M570" s="2"/>
      <c r="N570" s="1">
        <v>565</v>
      </c>
      <c r="O570" s="1" t="str">
        <f t="shared" si="99"/>
        <v>NA</v>
      </c>
      <c r="P570" s="1" t="e">
        <f t="shared" si="95"/>
        <v>#VALUE!</v>
      </c>
      <c r="Q570" s="1" t="e">
        <f t="shared" si="96"/>
        <v>#VALUE!</v>
      </c>
      <c r="R570" s="1">
        <f t="shared" si="97"/>
        <v>-0.2886751345948127</v>
      </c>
      <c r="S570" s="1">
        <f t="shared" si="98"/>
        <v>-0.50000000000000022</v>
      </c>
      <c r="T570" s="2"/>
      <c r="U570" s="3"/>
      <c r="V570" s="3"/>
      <c r="W570" s="3"/>
      <c r="X570" s="3"/>
      <c r="Y570" s="3"/>
      <c r="Z570" s="3"/>
      <c r="AA570" s="3"/>
      <c r="AB570" s="3"/>
      <c r="AC570" s="3"/>
      <c r="AD570" s="3"/>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row>
    <row r="571" spans="1:59" s="28" customFormat="1" x14ac:dyDescent="0.2">
      <c r="A571" s="10"/>
      <c r="B571" s="10"/>
      <c r="C571" s="10"/>
      <c r="D571" s="10"/>
      <c r="E571" s="10"/>
      <c r="F571" s="10"/>
      <c r="G571" s="10"/>
      <c r="H571" s="10"/>
      <c r="I571" s="10"/>
      <c r="J571" s="10"/>
      <c r="K571" s="10"/>
      <c r="L571" s="10"/>
      <c r="M571" s="2"/>
      <c r="N571" s="1">
        <v>566</v>
      </c>
      <c r="O571" s="1" t="str">
        <f t="shared" si="99"/>
        <v>NA</v>
      </c>
      <c r="P571" s="1" t="e">
        <f t="shared" si="95"/>
        <v>#VALUE!</v>
      </c>
      <c r="Q571" s="1" t="e">
        <f t="shared" si="96"/>
        <v>#VALUE!</v>
      </c>
      <c r="R571" s="1">
        <f t="shared" si="97"/>
        <v>-0.57735026918962573</v>
      </c>
      <c r="S571" s="1">
        <f t="shared" si="98"/>
        <v>0</v>
      </c>
      <c r="T571" s="2"/>
      <c r="U571" s="3"/>
      <c r="V571" s="3"/>
      <c r="W571" s="3"/>
      <c r="X571" s="3"/>
      <c r="Y571" s="3"/>
      <c r="Z571" s="3"/>
      <c r="AA571" s="3"/>
      <c r="AB571" s="3"/>
      <c r="AC571" s="3"/>
      <c r="AD571" s="3"/>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row>
    <row r="572" spans="1:59" s="28" customFormat="1" x14ac:dyDescent="0.2">
      <c r="A572" s="10"/>
      <c r="B572" s="10"/>
      <c r="C572" s="10"/>
      <c r="D572" s="10"/>
      <c r="E572" s="10"/>
      <c r="F572" s="10"/>
      <c r="G572" s="10"/>
      <c r="H572" s="10"/>
      <c r="I572" s="10"/>
      <c r="J572" s="10"/>
      <c r="K572" s="10"/>
      <c r="L572" s="10"/>
      <c r="M572" s="2"/>
      <c r="N572" s="1">
        <v>567</v>
      </c>
      <c r="O572" s="1" t="str">
        <f t="shared" si="99"/>
        <v>NA</v>
      </c>
      <c r="P572" s="1" t="e">
        <f t="shared" si="95"/>
        <v>#VALUE!</v>
      </c>
      <c r="Q572" s="1" t="e">
        <f t="shared" si="96"/>
        <v>#VALUE!</v>
      </c>
      <c r="R572" s="1">
        <f t="shared" si="97"/>
        <v>6.1257422745431001E-17</v>
      </c>
      <c r="S572" s="1">
        <f t="shared" si="98"/>
        <v>1</v>
      </c>
      <c r="T572" s="2"/>
      <c r="U572" s="3"/>
      <c r="V572" s="3"/>
      <c r="W572" s="3"/>
      <c r="X572" s="3"/>
      <c r="Y572" s="3"/>
      <c r="Z572" s="3"/>
      <c r="AA572" s="3"/>
      <c r="AB572" s="3"/>
      <c r="AC572" s="3"/>
      <c r="AD572" s="3"/>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row>
    <row r="573" spans="1:59" s="28" customFormat="1" x14ac:dyDescent="0.2">
      <c r="A573" s="10"/>
      <c r="B573" s="10"/>
      <c r="C573" s="10"/>
      <c r="D573" s="10"/>
      <c r="E573" s="10"/>
      <c r="F573" s="10"/>
      <c r="G573" s="10"/>
      <c r="H573" s="10"/>
      <c r="I573" s="10"/>
      <c r="J573" s="10"/>
      <c r="K573" s="10"/>
      <c r="L573" s="10"/>
      <c r="M573" s="2"/>
      <c r="N573" s="1">
        <v>568</v>
      </c>
      <c r="O573" s="1" t="str">
        <f t="shared" si="99"/>
        <v>NA</v>
      </c>
      <c r="P573" s="1" t="e">
        <f t="shared" si="95"/>
        <v>#VALUE!</v>
      </c>
      <c r="Q573" s="1" t="e">
        <f t="shared" si="96"/>
        <v>#VALUE!</v>
      </c>
      <c r="R573" s="1">
        <f t="shared" si="97"/>
        <v>0.57735026918962573</v>
      </c>
      <c r="S573" s="1">
        <f t="shared" si="98"/>
        <v>0</v>
      </c>
      <c r="T573" s="2"/>
      <c r="U573" s="3"/>
      <c r="V573" s="3"/>
      <c r="W573" s="3"/>
      <c r="X573" s="3"/>
      <c r="Y573" s="3"/>
      <c r="Z573" s="3"/>
      <c r="AA573" s="3"/>
      <c r="AB573" s="3"/>
      <c r="AC573" s="3"/>
      <c r="AD573" s="3"/>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row>
    <row r="574" spans="1:59" s="28" customFormat="1" x14ac:dyDescent="0.2">
      <c r="A574" s="10"/>
      <c r="B574" s="10"/>
      <c r="C574" s="10"/>
      <c r="D574" s="10"/>
      <c r="E574" s="10"/>
      <c r="F574" s="10"/>
      <c r="G574" s="10"/>
      <c r="H574" s="10"/>
      <c r="I574" s="10"/>
      <c r="J574" s="10"/>
      <c r="K574" s="10"/>
      <c r="L574" s="10"/>
      <c r="M574" s="2"/>
      <c r="N574" s="1">
        <v>569</v>
      </c>
      <c r="O574" s="1" t="str">
        <f t="shared" si="99"/>
        <v>NA</v>
      </c>
      <c r="P574" s="1" t="e">
        <f t="shared" si="95"/>
        <v>#VALUE!</v>
      </c>
      <c r="Q574" s="1" t="e">
        <f t="shared" si="96"/>
        <v>#VALUE!</v>
      </c>
      <c r="R574" s="1">
        <f t="shared" si="97"/>
        <v>0.28867513459481303</v>
      </c>
      <c r="S574" s="1">
        <f t="shared" si="98"/>
        <v>-0.5</v>
      </c>
      <c r="T574" s="2"/>
      <c r="U574" s="3"/>
      <c r="V574" s="3"/>
      <c r="W574" s="3"/>
      <c r="X574" s="3"/>
      <c r="Y574" s="3"/>
      <c r="Z574" s="3"/>
      <c r="AA574" s="3"/>
      <c r="AB574" s="3"/>
      <c r="AC574" s="3"/>
      <c r="AD574" s="3"/>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row>
    <row r="575" spans="1:59" s="28" customFormat="1" x14ac:dyDescent="0.2">
      <c r="A575" s="10"/>
      <c r="B575" s="10"/>
      <c r="C575" s="10"/>
      <c r="D575" s="10"/>
      <c r="E575" s="10"/>
      <c r="F575" s="10"/>
      <c r="G575" s="10"/>
      <c r="H575" s="10"/>
      <c r="I575" s="10"/>
      <c r="J575" s="10"/>
      <c r="K575" s="10"/>
      <c r="L575" s="10"/>
      <c r="M575" s="2"/>
      <c r="N575" s="1">
        <v>570</v>
      </c>
      <c r="O575" s="1" t="str">
        <f t="shared" si="99"/>
        <v>NA</v>
      </c>
      <c r="P575" s="1" t="e">
        <f t="shared" si="95"/>
        <v>#VALUE!</v>
      </c>
      <c r="Q575" s="1" t="e">
        <f t="shared" si="96"/>
        <v>#VALUE!</v>
      </c>
      <c r="R575" s="1">
        <f t="shared" si="97"/>
        <v>-0.86602540378443849</v>
      </c>
      <c r="S575" s="1">
        <f t="shared" si="98"/>
        <v>-0.50000000000000033</v>
      </c>
      <c r="T575" s="2"/>
      <c r="U575" s="3"/>
      <c r="V575" s="3"/>
      <c r="W575" s="3"/>
      <c r="X575" s="3"/>
      <c r="Y575" s="3"/>
      <c r="Z575" s="3"/>
      <c r="AA575" s="3"/>
      <c r="AB575" s="3"/>
      <c r="AC575" s="3"/>
      <c r="AD575" s="3"/>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row>
    <row r="576" spans="1:59" s="28" customFormat="1" x14ac:dyDescent="0.2">
      <c r="A576" s="10"/>
      <c r="B576" s="10"/>
      <c r="C576" s="10"/>
      <c r="D576" s="10"/>
      <c r="E576" s="10"/>
      <c r="F576" s="10"/>
      <c r="G576" s="10"/>
      <c r="H576" s="10"/>
      <c r="I576" s="10"/>
      <c r="J576" s="10"/>
      <c r="K576" s="10"/>
      <c r="L576" s="10"/>
      <c r="M576" s="2"/>
      <c r="N576" s="1">
        <v>571</v>
      </c>
      <c r="O576" s="1" t="str">
        <f t="shared" si="99"/>
        <v>NA</v>
      </c>
      <c r="P576" s="1" t="e">
        <f t="shared" si="95"/>
        <v>#VALUE!</v>
      </c>
      <c r="Q576" s="1" t="e">
        <f t="shared" si="96"/>
        <v>#VALUE!</v>
      </c>
      <c r="R576" s="1">
        <f t="shared" si="97"/>
        <v>-0.28867513459481281</v>
      </c>
      <c r="S576" s="1">
        <f t="shared" si="98"/>
        <v>0.49999999999999983</v>
      </c>
      <c r="T576" s="2"/>
      <c r="U576" s="3"/>
      <c r="V576" s="3"/>
      <c r="W576" s="3"/>
      <c r="X576" s="3"/>
      <c r="Y576" s="3"/>
      <c r="Z576" s="3"/>
      <c r="AA576" s="3"/>
      <c r="AB576" s="3"/>
      <c r="AC576" s="3"/>
      <c r="AD576" s="3"/>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row>
    <row r="577" spans="1:59" s="28" customFormat="1" x14ac:dyDescent="0.2">
      <c r="A577" s="10"/>
      <c r="B577" s="10"/>
      <c r="C577" s="10"/>
      <c r="D577" s="10"/>
      <c r="E577" s="10"/>
      <c r="F577" s="10"/>
      <c r="G577" s="10"/>
      <c r="H577" s="10"/>
      <c r="I577" s="10"/>
      <c r="J577" s="10"/>
      <c r="K577" s="10"/>
      <c r="L577" s="10"/>
      <c r="M577" s="2"/>
      <c r="N577" s="1">
        <v>572</v>
      </c>
      <c r="O577" s="1" t="str">
        <f t="shared" si="99"/>
        <v>NA</v>
      </c>
      <c r="P577" s="1" t="e">
        <f t="shared" si="95"/>
        <v>#VALUE!</v>
      </c>
      <c r="Q577" s="1" t="e">
        <f t="shared" si="96"/>
        <v>#VALUE!</v>
      </c>
      <c r="R577" s="1">
        <f t="shared" si="97"/>
        <v>0.28867513459481292</v>
      </c>
      <c r="S577" s="1">
        <f t="shared" si="98"/>
        <v>0.50000000000000011</v>
      </c>
      <c r="T577" s="2"/>
      <c r="U577" s="3"/>
      <c r="V577" s="3"/>
      <c r="W577" s="3"/>
      <c r="X577" s="3"/>
      <c r="Y577" s="3"/>
      <c r="Z577" s="3"/>
      <c r="AA577" s="3"/>
      <c r="AB577" s="3"/>
      <c r="AC577" s="3"/>
      <c r="AD577" s="3"/>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row>
    <row r="578" spans="1:59" s="28" customFormat="1" x14ac:dyDescent="0.2">
      <c r="A578" s="10"/>
      <c r="B578" s="10"/>
      <c r="C578" s="10"/>
      <c r="D578" s="10"/>
      <c r="E578" s="10"/>
      <c r="F578" s="10"/>
      <c r="G578" s="10"/>
      <c r="H578" s="10"/>
      <c r="I578" s="10"/>
      <c r="J578" s="10"/>
      <c r="K578" s="10"/>
      <c r="L578" s="10"/>
      <c r="M578" s="2"/>
      <c r="N578" s="1">
        <v>573</v>
      </c>
      <c r="O578" s="1" t="str">
        <f t="shared" si="99"/>
        <v>NA</v>
      </c>
      <c r="P578" s="1" t="e">
        <f t="shared" si="95"/>
        <v>#VALUE!</v>
      </c>
      <c r="Q578" s="1" t="e">
        <f t="shared" si="96"/>
        <v>#VALUE!</v>
      </c>
      <c r="R578" s="1">
        <f t="shared" si="97"/>
        <v>0.86602540378443871</v>
      </c>
      <c r="S578" s="1">
        <f t="shared" si="98"/>
        <v>-0.49999999999999983</v>
      </c>
      <c r="T578" s="2"/>
      <c r="U578" s="3"/>
      <c r="V578" s="3"/>
      <c r="W578" s="3"/>
      <c r="X578" s="3"/>
      <c r="Y578" s="3"/>
      <c r="Z578" s="3"/>
      <c r="AA578" s="3"/>
      <c r="AB578" s="3"/>
      <c r="AC578" s="3"/>
      <c r="AD578" s="3"/>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row>
    <row r="579" spans="1:59" s="28" customFormat="1" x14ac:dyDescent="0.2">
      <c r="A579" s="10"/>
      <c r="B579" s="10"/>
      <c r="C579" s="10"/>
      <c r="D579" s="10"/>
      <c r="E579" s="10"/>
      <c r="F579" s="10"/>
      <c r="G579" s="10"/>
      <c r="H579" s="10"/>
      <c r="I579" s="10"/>
      <c r="J579" s="10"/>
      <c r="K579" s="10"/>
      <c r="L579" s="10"/>
      <c r="M579" s="2"/>
      <c r="N579" s="1">
        <v>574</v>
      </c>
      <c r="O579" s="1" t="str">
        <f t="shared" si="99"/>
        <v>NA</v>
      </c>
      <c r="P579" s="1" t="e">
        <f t="shared" si="95"/>
        <v>#VALUE!</v>
      </c>
      <c r="Q579" s="1" t="e">
        <f t="shared" si="96"/>
        <v>#VALUE!</v>
      </c>
      <c r="R579" s="1">
        <f t="shared" si="97"/>
        <v>-0.2886751345948127</v>
      </c>
      <c r="S579" s="1">
        <f t="shared" si="98"/>
        <v>-0.50000000000000022</v>
      </c>
      <c r="T579" s="2"/>
      <c r="U579" s="3"/>
      <c r="V579" s="3"/>
      <c r="W579" s="3"/>
      <c r="X579" s="3"/>
      <c r="Y579" s="3"/>
      <c r="Z579" s="3"/>
      <c r="AA579" s="3"/>
      <c r="AB579" s="3"/>
      <c r="AC579" s="3"/>
      <c r="AD579" s="3"/>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row>
    <row r="580" spans="1:59" s="28" customFormat="1" x14ac:dyDescent="0.2">
      <c r="A580" s="10"/>
      <c r="B580" s="10"/>
      <c r="C580" s="10"/>
      <c r="D580" s="10"/>
      <c r="E580" s="10"/>
      <c r="F580" s="10"/>
      <c r="G580" s="10"/>
      <c r="H580" s="10"/>
      <c r="I580" s="10"/>
      <c r="J580" s="10"/>
      <c r="K580" s="10"/>
      <c r="L580" s="10"/>
      <c r="M580" s="2"/>
      <c r="N580" s="1">
        <v>575</v>
      </c>
      <c r="O580" s="1" t="str">
        <f t="shared" si="99"/>
        <v>NA</v>
      </c>
      <c r="P580" s="1" t="e">
        <f t="shared" si="95"/>
        <v>#VALUE!</v>
      </c>
      <c r="Q580" s="1" t="e">
        <f t="shared" si="96"/>
        <v>#VALUE!</v>
      </c>
      <c r="R580" s="1">
        <f t="shared" si="97"/>
        <v>-0.57735026918962573</v>
      </c>
      <c r="S580" s="1">
        <f t="shared" si="98"/>
        <v>0</v>
      </c>
      <c r="T580" s="2"/>
      <c r="U580" s="3"/>
      <c r="V580" s="3"/>
      <c r="W580" s="3"/>
      <c r="X580" s="3"/>
      <c r="Y580" s="3"/>
      <c r="Z580" s="3"/>
      <c r="AA580" s="3"/>
      <c r="AB580" s="3"/>
      <c r="AC580" s="3"/>
      <c r="AD580" s="3"/>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row>
    <row r="581" spans="1:59" s="28" customFormat="1" x14ac:dyDescent="0.2">
      <c r="A581" s="10"/>
      <c r="B581" s="10"/>
      <c r="C581" s="10"/>
      <c r="D581" s="10"/>
      <c r="E581" s="10"/>
      <c r="F581" s="10"/>
      <c r="G581" s="10"/>
      <c r="H581" s="10"/>
      <c r="I581" s="10"/>
      <c r="J581" s="10"/>
      <c r="K581" s="10"/>
      <c r="L581" s="10"/>
      <c r="M581" s="2"/>
      <c r="N581" s="1">
        <v>576</v>
      </c>
      <c r="O581" s="1" t="str">
        <f t="shared" si="99"/>
        <v>NA</v>
      </c>
      <c r="P581" s="1" t="e">
        <f t="shared" ref="P581:P644" si="100">(1-MOD(O581-1,$E$1)/$E$1)*VLOOKUP(IF(INT((O581-1)/$E$1)=$A$1,1,INT((O581-1)/$E$1)+1),$A$7:$C$57,2)+MOD(O581-1,$E$1)/$E$1*VLOOKUP(IF(INT((O581-1)/$E$1)+1=$A$1,1,(INT((O581-1)/$E$1)+2)),$A$7:$C$57,2)</f>
        <v>#VALUE!</v>
      </c>
      <c r="Q581" s="1" t="e">
        <f t="shared" ref="Q581:Q644" si="101">(1-MOD(O581-1,$E$1)/$E$1)*VLOOKUP(IF(INT((O581-1)/$E$1)=$A$1,1,INT((O581-1)/$E$1)+1),$A$7:$C$57,3)+MOD(O581-1,$E$1)/$E$1*VLOOKUP(IF(INT((O581-1)/$E$1)+1=$A$1,1,(INT((O581-1)/$E$1)+2)),$A$7:$C$57,3)</f>
        <v>#VALUE!</v>
      </c>
      <c r="R581" s="1">
        <f t="shared" ref="R581:R644" si="102">VLOOKUP(MOD(N581*$C$1,$A$1*$E$1),$N$5:$Q$2019,3)</f>
        <v>6.1257422745431001E-17</v>
      </c>
      <c r="S581" s="1">
        <f t="shared" ref="S581:S644" si="103">VLOOKUP(MOD(N581*$C$1,$A$1*$E$1),$N$5:$Q$2019,4)</f>
        <v>1</v>
      </c>
      <c r="T581" s="2"/>
      <c r="U581" s="3"/>
      <c r="V581" s="3"/>
      <c r="W581" s="3"/>
      <c r="X581" s="3"/>
      <c r="Y581" s="3"/>
      <c r="Z581" s="3"/>
      <c r="AA581" s="3"/>
      <c r="AB581" s="3"/>
      <c r="AC581" s="3"/>
      <c r="AD581" s="3"/>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row>
    <row r="582" spans="1:59" s="28" customFormat="1" x14ac:dyDescent="0.2">
      <c r="A582" s="10"/>
      <c r="B582" s="10"/>
      <c r="C582" s="10"/>
      <c r="D582" s="10"/>
      <c r="E582" s="10"/>
      <c r="F582" s="10"/>
      <c r="G582" s="10"/>
      <c r="H582" s="10"/>
      <c r="I582" s="10"/>
      <c r="J582" s="10"/>
      <c r="K582" s="10"/>
      <c r="L582" s="10"/>
      <c r="M582" s="2"/>
      <c r="N582" s="1">
        <v>577</v>
      </c>
      <c r="O582" s="1" t="str">
        <f t="shared" ref="O582:O645" si="104">IF($N$4&gt;=O581,O581+1,"NA")</f>
        <v>NA</v>
      </c>
      <c r="P582" s="1" t="e">
        <f t="shared" si="100"/>
        <v>#VALUE!</v>
      </c>
      <c r="Q582" s="1" t="e">
        <f t="shared" si="101"/>
        <v>#VALUE!</v>
      </c>
      <c r="R582" s="1">
        <f t="shared" si="102"/>
        <v>0.57735026918962573</v>
      </c>
      <c r="S582" s="1">
        <f t="shared" si="103"/>
        <v>0</v>
      </c>
      <c r="T582" s="2"/>
      <c r="U582" s="3"/>
      <c r="V582" s="3"/>
      <c r="W582" s="3"/>
      <c r="X582" s="3"/>
      <c r="Y582" s="3"/>
      <c r="Z582" s="3"/>
      <c r="AA582" s="3"/>
      <c r="AB582" s="3"/>
      <c r="AC582" s="3"/>
      <c r="AD582" s="3"/>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row>
    <row r="583" spans="1:59" s="28" customFormat="1" x14ac:dyDescent="0.2">
      <c r="A583" s="10"/>
      <c r="B583" s="10"/>
      <c r="C583" s="10"/>
      <c r="D583" s="10"/>
      <c r="E583" s="10"/>
      <c r="F583" s="10"/>
      <c r="G583" s="10"/>
      <c r="H583" s="10"/>
      <c r="I583" s="10"/>
      <c r="J583" s="10"/>
      <c r="K583" s="10"/>
      <c r="L583" s="10"/>
      <c r="M583" s="2"/>
      <c r="N583" s="1">
        <v>578</v>
      </c>
      <c r="O583" s="1" t="str">
        <f t="shared" si="104"/>
        <v>NA</v>
      </c>
      <c r="P583" s="1" t="e">
        <f t="shared" si="100"/>
        <v>#VALUE!</v>
      </c>
      <c r="Q583" s="1" t="e">
        <f t="shared" si="101"/>
        <v>#VALUE!</v>
      </c>
      <c r="R583" s="1">
        <f t="shared" si="102"/>
        <v>0.28867513459481303</v>
      </c>
      <c r="S583" s="1">
        <f t="shared" si="103"/>
        <v>-0.5</v>
      </c>
      <c r="T583" s="2"/>
      <c r="U583" s="3"/>
      <c r="V583" s="3"/>
      <c r="W583" s="3"/>
      <c r="X583" s="3"/>
      <c r="Y583" s="3"/>
      <c r="Z583" s="3"/>
      <c r="AA583" s="3"/>
      <c r="AB583" s="3"/>
      <c r="AC583" s="3"/>
      <c r="AD583" s="3"/>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row>
    <row r="584" spans="1:59" s="28" customFormat="1" x14ac:dyDescent="0.2">
      <c r="A584" s="10"/>
      <c r="B584" s="10"/>
      <c r="C584" s="10"/>
      <c r="D584" s="10"/>
      <c r="E584" s="10"/>
      <c r="F584" s="10"/>
      <c r="G584" s="10"/>
      <c r="H584" s="10"/>
      <c r="I584" s="10"/>
      <c r="J584" s="10"/>
      <c r="K584" s="10"/>
      <c r="L584" s="10"/>
      <c r="M584" s="2"/>
      <c r="N584" s="1">
        <v>579</v>
      </c>
      <c r="O584" s="1" t="str">
        <f t="shared" si="104"/>
        <v>NA</v>
      </c>
      <c r="P584" s="1" t="e">
        <f t="shared" si="100"/>
        <v>#VALUE!</v>
      </c>
      <c r="Q584" s="1" t="e">
        <f t="shared" si="101"/>
        <v>#VALUE!</v>
      </c>
      <c r="R584" s="1">
        <f t="shared" si="102"/>
        <v>-0.86602540378443849</v>
      </c>
      <c r="S584" s="1">
        <f t="shared" si="103"/>
        <v>-0.50000000000000033</v>
      </c>
      <c r="T584" s="2"/>
      <c r="U584" s="3"/>
      <c r="V584" s="3"/>
      <c r="W584" s="3"/>
      <c r="X584" s="3"/>
      <c r="Y584" s="3"/>
      <c r="Z584" s="3"/>
      <c r="AA584" s="3"/>
      <c r="AB584" s="3"/>
      <c r="AC584" s="3"/>
      <c r="AD584" s="3"/>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row>
    <row r="585" spans="1:59" s="28" customFormat="1" x14ac:dyDescent="0.2">
      <c r="A585" s="10"/>
      <c r="B585" s="10"/>
      <c r="C585" s="10"/>
      <c r="D585" s="10"/>
      <c r="E585" s="10"/>
      <c r="F585" s="10"/>
      <c r="G585" s="10"/>
      <c r="H585" s="10"/>
      <c r="I585" s="10"/>
      <c r="J585" s="10"/>
      <c r="K585" s="10"/>
      <c r="L585" s="10"/>
      <c r="M585" s="2"/>
      <c r="N585" s="1">
        <v>580</v>
      </c>
      <c r="O585" s="1" t="str">
        <f t="shared" si="104"/>
        <v>NA</v>
      </c>
      <c r="P585" s="1" t="e">
        <f t="shared" si="100"/>
        <v>#VALUE!</v>
      </c>
      <c r="Q585" s="1" t="e">
        <f t="shared" si="101"/>
        <v>#VALUE!</v>
      </c>
      <c r="R585" s="1">
        <f t="shared" si="102"/>
        <v>-0.28867513459481281</v>
      </c>
      <c r="S585" s="1">
        <f t="shared" si="103"/>
        <v>0.49999999999999983</v>
      </c>
      <c r="T585" s="2"/>
      <c r="U585" s="3"/>
      <c r="V585" s="3"/>
      <c r="W585" s="3"/>
      <c r="X585" s="3"/>
      <c r="Y585" s="3"/>
      <c r="Z585" s="3"/>
      <c r="AA585" s="3"/>
      <c r="AB585" s="3"/>
      <c r="AC585" s="3"/>
      <c r="AD585" s="3"/>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row>
    <row r="586" spans="1:59" s="28" customFormat="1" x14ac:dyDescent="0.2">
      <c r="A586" s="10"/>
      <c r="B586" s="10"/>
      <c r="C586" s="10"/>
      <c r="D586" s="10"/>
      <c r="E586" s="10"/>
      <c r="F586" s="10"/>
      <c r="G586" s="10"/>
      <c r="H586" s="10"/>
      <c r="I586" s="10"/>
      <c r="J586" s="10"/>
      <c r="K586" s="10"/>
      <c r="L586" s="10"/>
      <c r="M586" s="2"/>
      <c r="N586" s="1">
        <v>581</v>
      </c>
      <c r="O586" s="1" t="str">
        <f t="shared" si="104"/>
        <v>NA</v>
      </c>
      <c r="P586" s="1" t="e">
        <f t="shared" si="100"/>
        <v>#VALUE!</v>
      </c>
      <c r="Q586" s="1" t="e">
        <f t="shared" si="101"/>
        <v>#VALUE!</v>
      </c>
      <c r="R586" s="1">
        <f t="shared" si="102"/>
        <v>0.28867513459481292</v>
      </c>
      <c r="S586" s="1">
        <f t="shared" si="103"/>
        <v>0.50000000000000011</v>
      </c>
      <c r="T586" s="2"/>
      <c r="U586" s="3"/>
      <c r="V586" s="3"/>
      <c r="W586" s="3"/>
      <c r="X586" s="3"/>
      <c r="Y586" s="3"/>
      <c r="Z586" s="3"/>
      <c r="AA586" s="3"/>
      <c r="AB586" s="3"/>
      <c r="AC586" s="3"/>
      <c r="AD586" s="3"/>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row>
    <row r="587" spans="1:59" s="28" customFormat="1" x14ac:dyDescent="0.2">
      <c r="A587" s="10"/>
      <c r="B587" s="10"/>
      <c r="C587" s="10"/>
      <c r="D587" s="10"/>
      <c r="E587" s="10"/>
      <c r="F587" s="10"/>
      <c r="G587" s="10"/>
      <c r="H587" s="10"/>
      <c r="I587" s="10"/>
      <c r="J587" s="10"/>
      <c r="K587" s="10"/>
      <c r="L587" s="10"/>
      <c r="M587" s="2"/>
      <c r="N587" s="1">
        <v>582</v>
      </c>
      <c r="O587" s="1" t="str">
        <f t="shared" si="104"/>
        <v>NA</v>
      </c>
      <c r="P587" s="1" t="e">
        <f t="shared" si="100"/>
        <v>#VALUE!</v>
      </c>
      <c r="Q587" s="1" t="e">
        <f t="shared" si="101"/>
        <v>#VALUE!</v>
      </c>
      <c r="R587" s="1">
        <f t="shared" si="102"/>
        <v>0.86602540378443871</v>
      </c>
      <c r="S587" s="1">
        <f t="shared" si="103"/>
        <v>-0.49999999999999983</v>
      </c>
      <c r="T587" s="2"/>
      <c r="U587" s="3"/>
      <c r="V587" s="3"/>
      <c r="W587" s="3"/>
      <c r="X587" s="3"/>
      <c r="Y587" s="3"/>
      <c r="Z587" s="3"/>
      <c r="AA587" s="3"/>
      <c r="AB587" s="3"/>
      <c r="AC587" s="3"/>
      <c r="AD587" s="3"/>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row>
    <row r="588" spans="1:59" s="28" customFormat="1" x14ac:dyDescent="0.2">
      <c r="A588" s="10"/>
      <c r="B588" s="10"/>
      <c r="C588" s="10"/>
      <c r="D588" s="10"/>
      <c r="E588" s="10"/>
      <c r="F588" s="10"/>
      <c r="G588" s="10"/>
      <c r="H588" s="10"/>
      <c r="I588" s="10"/>
      <c r="J588" s="10"/>
      <c r="K588" s="10"/>
      <c r="L588" s="10"/>
      <c r="M588" s="2"/>
      <c r="N588" s="1">
        <v>583</v>
      </c>
      <c r="O588" s="1" t="str">
        <f t="shared" si="104"/>
        <v>NA</v>
      </c>
      <c r="P588" s="1" t="e">
        <f t="shared" si="100"/>
        <v>#VALUE!</v>
      </c>
      <c r="Q588" s="1" t="e">
        <f t="shared" si="101"/>
        <v>#VALUE!</v>
      </c>
      <c r="R588" s="1">
        <f t="shared" si="102"/>
        <v>-0.2886751345948127</v>
      </c>
      <c r="S588" s="1">
        <f t="shared" si="103"/>
        <v>-0.50000000000000022</v>
      </c>
      <c r="T588" s="2"/>
      <c r="U588" s="3"/>
      <c r="V588" s="3"/>
      <c r="W588" s="3"/>
      <c r="X588" s="3"/>
      <c r="Y588" s="3"/>
      <c r="Z588" s="3"/>
      <c r="AA588" s="3"/>
      <c r="AB588" s="3"/>
      <c r="AC588" s="3"/>
      <c r="AD588" s="3"/>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row>
    <row r="589" spans="1:59" s="28" customFormat="1" x14ac:dyDescent="0.2">
      <c r="A589" s="10"/>
      <c r="B589" s="10"/>
      <c r="C589" s="10"/>
      <c r="D589" s="10"/>
      <c r="E589" s="10"/>
      <c r="F589" s="10"/>
      <c r="G589" s="10"/>
      <c r="H589" s="10"/>
      <c r="I589" s="10"/>
      <c r="J589" s="10"/>
      <c r="K589" s="10"/>
      <c r="L589" s="10"/>
      <c r="M589" s="2"/>
      <c r="N589" s="1">
        <v>584</v>
      </c>
      <c r="O589" s="1" t="str">
        <f t="shared" si="104"/>
        <v>NA</v>
      </c>
      <c r="P589" s="1" t="e">
        <f t="shared" si="100"/>
        <v>#VALUE!</v>
      </c>
      <c r="Q589" s="1" t="e">
        <f t="shared" si="101"/>
        <v>#VALUE!</v>
      </c>
      <c r="R589" s="1">
        <f t="shared" si="102"/>
        <v>-0.57735026918962573</v>
      </c>
      <c r="S589" s="1">
        <f t="shared" si="103"/>
        <v>0</v>
      </c>
      <c r="T589" s="2"/>
      <c r="U589" s="3"/>
      <c r="V589" s="3"/>
      <c r="W589" s="3"/>
      <c r="X589" s="3"/>
      <c r="Y589" s="3"/>
      <c r="Z589" s="3"/>
      <c r="AA589" s="3"/>
      <c r="AB589" s="3"/>
      <c r="AC589" s="3"/>
      <c r="AD589" s="3"/>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row>
    <row r="590" spans="1:59" s="28" customFormat="1" x14ac:dyDescent="0.2">
      <c r="A590" s="10"/>
      <c r="B590" s="10"/>
      <c r="C590" s="10"/>
      <c r="D590" s="10"/>
      <c r="E590" s="10"/>
      <c r="F590" s="10"/>
      <c r="G590" s="10"/>
      <c r="H590" s="10"/>
      <c r="I590" s="10"/>
      <c r="J590" s="10"/>
      <c r="K590" s="10"/>
      <c r="L590" s="10"/>
      <c r="M590" s="2"/>
      <c r="N590" s="1">
        <v>585</v>
      </c>
      <c r="O590" s="1" t="str">
        <f t="shared" si="104"/>
        <v>NA</v>
      </c>
      <c r="P590" s="1" t="e">
        <f t="shared" si="100"/>
        <v>#VALUE!</v>
      </c>
      <c r="Q590" s="1" t="e">
        <f t="shared" si="101"/>
        <v>#VALUE!</v>
      </c>
      <c r="R590" s="1">
        <f t="shared" si="102"/>
        <v>6.1257422745431001E-17</v>
      </c>
      <c r="S590" s="1">
        <f t="shared" si="103"/>
        <v>1</v>
      </c>
      <c r="T590" s="2"/>
      <c r="U590" s="3"/>
      <c r="V590" s="3"/>
      <c r="W590" s="3"/>
      <c r="X590" s="3"/>
      <c r="Y590" s="3"/>
      <c r="Z590" s="3"/>
      <c r="AA590" s="3"/>
      <c r="AB590" s="3"/>
      <c r="AC590" s="3"/>
      <c r="AD590" s="3"/>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row>
    <row r="591" spans="1:59" s="28" customFormat="1" x14ac:dyDescent="0.2">
      <c r="A591" s="10"/>
      <c r="B591" s="10"/>
      <c r="C591" s="10"/>
      <c r="D591" s="10"/>
      <c r="E591" s="10"/>
      <c r="F591" s="10"/>
      <c r="G591" s="10"/>
      <c r="H591" s="10"/>
      <c r="I591" s="10"/>
      <c r="J591" s="10"/>
      <c r="K591" s="10"/>
      <c r="L591" s="10"/>
      <c r="M591" s="2"/>
      <c r="N591" s="1">
        <v>586</v>
      </c>
      <c r="O591" s="1" t="str">
        <f t="shared" si="104"/>
        <v>NA</v>
      </c>
      <c r="P591" s="1" t="e">
        <f t="shared" si="100"/>
        <v>#VALUE!</v>
      </c>
      <c r="Q591" s="1" t="e">
        <f t="shared" si="101"/>
        <v>#VALUE!</v>
      </c>
      <c r="R591" s="1">
        <f t="shared" si="102"/>
        <v>0.57735026918962573</v>
      </c>
      <c r="S591" s="1">
        <f t="shared" si="103"/>
        <v>0</v>
      </c>
      <c r="T591" s="2"/>
      <c r="U591" s="3"/>
      <c r="V591" s="3"/>
      <c r="W591" s="3"/>
      <c r="X591" s="3"/>
      <c r="Y591" s="3"/>
      <c r="Z591" s="3"/>
      <c r="AA591" s="3"/>
      <c r="AB591" s="3"/>
      <c r="AC591" s="3"/>
      <c r="AD591" s="3"/>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row>
    <row r="592" spans="1:59" s="28" customFormat="1" x14ac:dyDescent="0.2">
      <c r="A592" s="10"/>
      <c r="B592" s="10"/>
      <c r="C592" s="10"/>
      <c r="D592" s="10"/>
      <c r="E592" s="10"/>
      <c r="F592" s="10"/>
      <c r="G592" s="10"/>
      <c r="H592" s="10"/>
      <c r="I592" s="10"/>
      <c r="J592" s="10"/>
      <c r="K592" s="10"/>
      <c r="L592" s="10"/>
      <c r="M592" s="2"/>
      <c r="N592" s="1">
        <v>587</v>
      </c>
      <c r="O592" s="1" t="str">
        <f t="shared" si="104"/>
        <v>NA</v>
      </c>
      <c r="P592" s="1" t="e">
        <f t="shared" si="100"/>
        <v>#VALUE!</v>
      </c>
      <c r="Q592" s="1" t="e">
        <f t="shared" si="101"/>
        <v>#VALUE!</v>
      </c>
      <c r="R592" s="1">
        <f t="shared" si="102"/>
        <v>0.28867513459481303</v>
      </c>
      <c r="S592" s="1">
        <f t="shared" si="103"/>
        <v>-0.5</v>
      </c>
      <c r="T592" s="2"/>
      <c r="U592" s="3"/>
      <c r="V592" s="3"/>
      <c r="W592" s="3"/>
      <c r="X592" s="3"/>
      <c r="Y592" s="3"/>
      <c r="Z592" s="3"/>
      <c r="AA592" s="3"/>
      <c r="AB592" s="3"/>
      <c r="AC592" s="3"/>
      <c r="AD592" s="3"/>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row>
    <row r="593" spans="1:59" s="28" customFormat="1" x14ac:dyDescent="0.2">
      <c r="A593" s="10"/>
      <c r="B593" s="10"/>
      <c r="C593" s="10"/>
      <c r="D593" s="10"/>
      <c r="E593" s="10"/>
      <c r="F593" s="10"/>
      <c r="G593" s="10"/>
      <c r="H593" s="10"/>
      <c r="I593" s="10"/>
      <c r="J593" s="10"/>
      <c r="K593" s="10"/>
      <c r="L593" s="10"/>
      <c r="M593" s="2"/>
      <c r="N593" s="1">
        <v>588</v>
      </c>
      <c r="O593" s="1" t="str">
        <f t="shared" si="104"/>
        <v>NA</v>
      </c>
      <c r="P593" s="1" t="e">
        <f t="shared" si="100"/>
        <v>#VALUE!</v>
      </c>
      <c r="Q593" s="1" t="e">
        <f t="shared" si="101"/>
        <v>#VALUE!</v>
      </c>
      <c r="R593" s="1">
        <f t="shared" si="102"/>
        <v>-0.86602540378443849</v>
      </c>
      <c r="S593" s="1">
        <f t="shared" si="103"/>
        <v>-0.50000000000000033</v>
      </c>
      <c r="T593" s="2"/>
      <c r="U593" s="3"/>
      <c r="V593" s="3"/>
      <c r="W593" s="3"/>
      <c r="X593" s="3"/>
      <c r="Y593" s="3"/>
      <c r="Z593" s="3"/>
      <c r="AA593" s="3"/>
      <c r="AB593" s="3"/>
      <c r="AC593" s="3"/>
      <c r="AD593" s="3"/>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row>
    <row r="594" spans="1:59" s="28" customFormat="1" x14ac:dyDescent="0.2">
      <c r="A594" s="10"/>
      <c r="B594" s="10"/>
      <c r="C594" s="10"/>
      <c r="D594" s="10"/>
      <c r="E594" s="10"/>
      <c r="F594" s="10"/>
      <c r="G594" s="10"/>
      <c r="H594" s="10"/>
      <c r="I594" s="10"/>
      <c r="J594" s="10"/>
      <c r="K594" s="10"/>
      <c r="L594" s="10"/>
      <c r="M594" s="2"/>
      <c r="N594" s="1">
        <v>589</v>
      </c>
      <c r="O594" s="1" t="str">
        <f t="shared" si="104"/>
        <v>NA</v>
      </c>
      <c r="P594" s="1" t="e">
        <f t="shared" si="100"/>
        <v>#VALUE!</v>
      </c>
      <c r="Q594" s="1" t="e">
        <f t="shared" si="101"/>
        <v>#VALUE!</v>
      </c>
      <c r="R594" s="1">
        <f t="shared" si="102"/>
        <v>-0.28867513459481281</v>
      </c>
      <c r="S594" s="1">
        <f t="shared" si="103"/>
        <v>0.49999999999999983</v>
      </c>
      <c r="T594" s="2"/>
      <c r="U594" s="3"/>
      <c r="V594" s="3"/>
      <c r="W594" s="3"/>
      <c r="X594" s="3"/>
      <c r="Y594" s="3"/>
      <c r="Z594" s="3"/>
      <c r="AA594" s="3"/>
      <c r="AB594" s="3"/>
      <c r="AC594" s="3"/>
      <c r="AD594" s="3"/>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row>
    <row r="595" spans="1:59" s="28" customFormat="1" x14ac:dyDescent="0.2">
      <c r="A595" s="10"/>
      <c r="B595" s="10"/>
      <c r="C595" s="10"/>
      <c r="D595" s="10"/>
      <c r="E595" s="10"/>
      <c r="F595" s="10"/>
      <c r="G595" s="10"/>
      <c r="H595" s="10"/>
      <c r="I595" s="10"/>
      <c r="J595" s="10"/>
      <c r="K595" s="10"/>
      <c r="L595" s="10"/>
      <c r="M595" s="2"/>
      <c r="N595" s="1">
        <v>590</v>
      </c>
      <c r="O595" s="1" t="str">
        <f t="shared" si="104"/>
        <v>NA</v>
      </c>
      <c r="P595" s="1" t="e">
        <f t="shared" si="100"/>
        <v>#VALUE!</v>
      </c>
      <c r="Q595" s="1" t="e">
        <f t="shared" si="101"/>
        <v>#VALUE!</v>
      </c>
      <c r="R595" s="1">
        <f t="shared" si="102"/>
        <v>0.28867513459481292</v>
      </c>
      <c r="S595" s="1">
        <f t="shared" si="103"/>
        <v>0.50000000000000011</v>
      </c>
      <c r="T595" s="2"/>
      <c r="U595" s="3"/>
      <c r="V595" s="3"/>
      <c r="W595" s="3"/>
      <c r="X595" s="3"/>
      <c r="Y595" s="3"/>
      <c r="Z595" s="3"/>
      <c r="AA595" s="3"/>
      <c r="AB595" s="3"/>
      <c r="AC595" s="3"/>
      <c r="AD595" s="3"/>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row>
    <row r="596" spans="1:59" s="28" customFormat="1" x14ac:dyDescent="0.2">
      <c r="A596" s="10"/>
      <c r="B596" s="10"/>
      <c r="C596" s="10"/>
      <c r="D596" s="10"/>
      <c r="E596" s="10"/>
      <c r="F596" s="10"/>
      <c r="G596" s="10"/>
      <c r="H596" s="10"/>
      <c r="I596" s="10"/>
      <c r="J596" s="10"/>
      <c r="K596" s="10"/>
      <c r="L596" s="10"/>
      <c r="M596" s="2"/>
      <c r="N596" s="1">
        <v>591</v>
      </c>
      <c r="O596" s="1" t="str">
        <f t="shared" si="104"/>
        <v>NA</v>
      </c>
      <c r="P596" s="1" t="e">
        <f t="shared" si="100"/>
        <v>#VALUE!</v>
      </c>
      <c r="Q596" s="1" t="e">
        <f t="shared" si="101"/>
        <v>#VALUE!</v>
      </c>
      <c r="R596" s="1">
        <f t="shared" si="102"/>
        <v>0.86602540378443871</v>
      </c>
      <c r="S596" s="1">
        <f t="shared" si="103"/>
        <v>-0.49999999999999983</v>
      </c>
      <c r="T596" s="2"/>
      <c r="U596" s="3"/>
      <c r="V596" s="3"/>
      <c r="W596" s="3"/>
      <c r="X596" s="3"/>
      <c r="Y596" s="3"/>
      <c r="Z596" s="3"/>
      <c r="AA596" s="3"/>
      <c r="AB596" s="3"/>
      <c r="AC596" s="3"/>
      <c r="AD596" s="3"/>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row>
    <row r="597" spans="1:59" s="28" customFormat="1" x14ac:dyDescent="0.2">
      <c r="A597" s="10"/>
      <c r="B597" s="10"/>
      <c r="C597" s="10"/>
      <c r="D597" s="10"/>
      <c r="E597" s="10"/>
      <c r="F597" s="10"/>
      <c r="G597" s="10"/>
      <c r="H597" s="10"/>
      <c r="I597" s="10"/>
      <c r="J597" s="10"/>
      <c r="K597" s="10"/>
      <c r="L597" s="10"/>
      <c r="M597" s="2"/>
      <c r="N597" s="1">
        <v>592</v>
      </c>
      <c r="O597" s="1" t="str">
        <f t="shared" si="104"/>
        <v>NA</v>
      </c>
      <c r="P597" s="1" t="e">
        <f t="shared" si="100"/>
        <v>#VALUE!</v>
      </c>
      <c r="Q597" s="1" t="e">
        <f t="shared" si="101"/>
        <v>#VALUE!</v>
      </c>
      <c r="R597" s="1">
        <f t="shared" si="102"/>
        <v>-0.2886751345948127</v>
      </c>
      <c r="S597" s="1">
        <f t="shared" si="103"/>
        <v>-0.50000000000000022</v>
      </c>
      <c r="T597" s="2"/>
      <c r="U597" s="3"/>
      <c r="V597" s="3"/>
      <c r="W597" s="3"/>
      <c r="X597" s="3"/>
      <c r="Y597" s="3"/>
      <c r="Z597" s="3"/>
      <c r="AA597" s="3"/>
      <c r="AB597" s="3"/>
      <c r="AC597" s="3"/>
      <c r="AD597" s="3"/>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row>
    <row r="598" spans="1:59" s="28" customFormat="1" x14ac:dyDescent="0.2">
      <c r="A598" s="10"/>
      <c r="B598" s="10"/>
      <c r="C598" s="10"/>
      <c r="D598" s="10"/>
      <c r="E598" s="10"/>
      <c r="F598" s="10"/>
      <c r="G598" s="10"/>
      <c r="H598" s="10"/>
      <c r="I598" s="10"/>
      <c r="J598" s="10"/>
      <c r="K598" s="10"/>
      <c r="L598" s="10"/>
      <c r="M598" s="2"/>
      <c r="N598" s="1">
        <v>593</v>
      </c>
      <c r="O598" s="1" t="str">
        <f t="shared" si="104"/>
        <v>NA</v>
      </c>
      <c r="P598" s="1" t="e">
        <f t="shared" si="100"/>
        <v>#VALUE!</v>
      </c>
      <c r="Q598" s="1" t="e">
        <f t="shared" si="101"/>
        <v>#VALUE!</v>
      </c>
      <c r="R598" s="1">
        <f t="shared" si="102"/>
        <v>-0.57735026918962573</v>
      </c>
      <c r="S598" s="1">
        <f t="shared" si="103"/>
        <v>0</v>
      </c>
      <c r="T598" s="2"/>
      <c r="U598" s="3"/>
      <c r="V598" s="3"/>
      <c r="W598" s="3"/>
      <c r="X598" s="3"/>
      <c r="Y598" s="3"/>
      <c r="Z598" s="3"/>
      <c r="AA598" s="3"/>
      <c r="AB598" s="3"/>
      <c r="AC598" s="3"/>
      <c r="AD598" s="3"/>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row>
    <row r="599" spans="1:59" s="28" customFormat="1" x14ac:dyDescent="0.2">
      <c r="A599" s="10"/>
      <c r="B599" s="10"/>
      <c r="C599" s="10"/>
      <c r="D599" s="10"/>
      <c r="E599" s="10"/>
      <c r="F599" s="10"/>
      <c r="G599" s="10"/>
      <c r="H599" s="10"/>
      <c r="I599" s="10"/>
      <c r="J599" s="10"/>
      <c r="K599" s="10"/>
      <c r="L599" s="10"/>
      <c r="M599" s="2"/>
      <c r="N599" s="1">
        <v>594</v>
      </c>
      <c r="O599" s="1" t="str">
        <f t="shared" si="104"/>
        <v>NA</v>
      </c>
      <c r="P599" s="1" t="e">
        <f t="shared" si="100"/>
        <v>#VALUE!</v>
      </c>
      <c r="Q599" s="1" t="e">
        <f t="shared" si="101"/>
        <v>#VALUE!</v>
      </c>
      <c r="R599" s="1">
        <f t="shared" si="102"/>
        <v>6.1257422745431001E-17</v>
      </c>
      <c r="S599" s="1">
        <f t="shared" si="103"/>
        <v>1</v>
      </c>
      <c r="T599" s="2"/>
      <c r="U599" s="3"/>
      <c r="V599" s="3"/>
      <c r="W599" s="3"/>
      <c r="X599" s="3"/>
      <c r="Y599" s="3"/>
      <c r="Z599" s="3"/>
      <c r="AA599" s="3"/>
      <c r="AB599" s="3"/>
      <c r="AC599" s="3"/>
      <c r="AD599" s="3"/>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row>
    <row r="600" spans="1:59" s="28" customFormat="1" x14ac:dyDescent="0.2">
      <c r="A600" s="10"/>
      <c r="B600" s="10"/>
      <c r="C600" s="10"/>
      <c r="D600" s="10"/>
      <c r="E600" s="10"/>
      <c r="F600" s="10"/>
      <c r="G600" s="10"/>
      <c r="H600" s="10"/>
      <c r="I600" s="10"/>
      <c r="J600" s="10"/>
      <c r="K600" s="10"/>
      <c r="L600" s="10"/>
      <c r="M600" s="2"/>
      <c r="N600" s="1">
        <v>595</v>
      </c>
      <c r="O600" s="1" t="str">
        <f t="shared" si="104"/>
        <v>NA</v>
      </c>
      <c r="P600" s="1" t="e">
        <f t="shared" si="100"/>
        <v>#VALUE!</v>
      </c>
      <c r="Q600" s="1" t="e">
        <f t="shared" si="101"/>
        <v>#VALUE!</v>
      </c>
      <c r="R600" s="1">
        <f t="shared" si="102"/>
        <v>0.57735026918962573</v>
      </c>
      <c r="S600" s="1">
        <f t="shared" si="103"/>
        <v>0</v>
      </c>
      <c r="T600" s="2"/>
      <c r="U600" s="3"/>
      <c r="V600" s="3"/>
      <c r="W600" s="3"/>
      <c r="X600" s="3"/>
      <c r="Y600" s="3"/>
      <c r="Z600" s="3"/>
      <c r="AA600" s="3"/>
      <c r="AB600" s="3"/>
      <c r="AC600" s="3"/>
      <c r="AD600" s="3"/>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row>
    <row r="601" spans="1:59" s="28" customFormat="1" x14ac:dyDescent="0.2">
      <c r="A601" s="10"/>
      <c r="B601" s="10"/>
      <c r="C601" s="10"/>
      <c r="D601" s="10"/>
      <c r="E601" s="10"/>
      <c r="F601" s="10"/>
      <c r="G601" s="10"/>
      <c r="H601" s="10"/>
      <c r="I601" s="10"/>
      <c r="J601" s="10"/>
      <c r="K601" s="10"/>
      <c r="L601" s="10"/>
      <c r="M601" s="2"/>
      <c r="N601" s="1">
        <v>596</v>
      </c>
      <c r="O601" s="1" t="str">
        <f t="shared" si="104"/>
        <v>NA</v>
      </c>
      <c r="P601" s="1" t="e">
        <f t="shared" si="100"/>
        <v>#VALUE!</v>
      </c>
      <c r="Q601" s="1" t="e">
        <f t="shared" si="101"/>
        <v>#VALUE!</v>
      </c>
      <c r="R601" s="1">
        <f t="shared" si="102"/>
        <v>0.28867513459481303</v>
      </c>
      <c r="S601" s="1">
        <f t="shared" si="103"/>
        <v>-0.5</v>
      </c>
      <c r="T601" s="2"/>
      <c r="U601" s="3"/>
      <c r="V601" s="3"/>
      <c r="W601" s="3"/>
      <c r="X601" s="3"/>
      <c r="Y601" s="3"/>
      <c r="Z601" s="3"/>
      <c r="AA601" s="3"/>
      <c r="AB601" s="3"/>
      <c r="AC601" s="3"/>
      <c r="AD601" s="3"/>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row>
    <row r="602" spans="1:59" s="28" customFormat="1" x14ac:dyDescent="0.2">
      <c r="A602" s="10"/>
      <c r="B602" s="10"/>
      <c r="C602" s="10"/>
      <c r="D602" s="10"/>
      <c r="E602" s="10"/>
      <c r="F602" s="10"/>
      <c r="G602" s="10"/>
      <c r="H602" s="10"/>
      <c r="I602" s="10"/>
      <c r="J602" s="10"/>
      <c r="K602" s="10"/>
      <c r="L602" s="10"/>
      <c r="M602" s="2"/>
      <c r="N602" s="1">
        <v>597</v>
      </c>
      <c r="O602" s="1" t="str">
        <f t="shared" si="104"/>
        <v>NA</v>
      </c>
      <c r="P602" s="1" t="e">
        <f t="shared" si="100"/>
        <v>#VALUE!</v>
      </c>
      <c r="Q602" s="1" t="e">
        <f t="shared" si="101"/>
        <v>#VALUE!</v>
      </c>
      <c r="R602" s="1">
        <f t="shared" si="102"/>
        <v>-0.86602540378443849</v>
      </c>
      <c r="S602" s="1">
        <f t="shared" si="103"/>
        <v>-0.50000000000000033</v>
      </c>
      <c r="T602" s="2"/>
      <c r="U602" s="3"/>
      <c r="V602" s="3"/>
      <c r="W602" s="3"/>
      <c r="X602" s="3"/>
      <c r="Y602" s="3"/>
      <c r="Z602" s="3"/>
      <c r="AA602" s="3"/>
      <c r="AB602" s="3"/>
      <c r="AC602" s="3"/>
      <c r="AD602" s="3"/>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row>
    <row r="603" spans="1:59" s="28" customFormat="1" x14ac:dyDescent="0.2">
      <c r="A603" s="10"/>
      <c r="B603" s="10"/>
      <c r="C603" s="10"/>
      <c r="D603" s="10"/>
      <c r="E603" s="10"/>
      <c r="F603" s="10"/>
      <c r="G603" s="10"/>
      <c r="H603" s="10"/>
      <c r="I603" s="10"/>
      <c r="J603" s="10"/>
      <c r="K603" s="10"/>
      <c r="L603" s="10"/>
      <c r="M603" s="2"/>
      <c r="N603" s="1">
        <v>598</v>
      </c>
      <c r="O603" s="1" t="str">
        <f t="shared" si="104"/>
        <v>NA</v>
      </c>
      <c r="P603" s="1" t="e">
        <f t="shared" si="100"/>
        <v>#VALUE!</v>
      </c>
      <c r="Q603" s="1" t="e">
        <f t="shared" si="101"/>
        <v>#VALUE!</v>
      </c>
      <c r="R603" s="1">
        <f t="shared" si="102"/>
        <v>-0.28867513459481281</v>
      </c>
      <c r="S603" s="1">
        <f t="shared" si="103"/>
        <v>0.49999999999999983</v>
      </c>
      <c r="T603" s="2"/>
      <c r="U603" s="3"/>
      <c r="V603" s="3"/>
      <c r="W603" s="3"/>
      <c r="X603" s="3"/>
      <c r="Y603" s="3"/>
      <c r="Z603" s="3"/>
      <c r="AA603" s="3"/>
      <c r="AB603" s="3"/>
      <c r="AC603" s="3"/>
      <c r="AD603" s="3"/>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row>
    <row r="604" spans="1:59" s="28" customFormat="1" x14ac:dyDescent="0.2">
      <c r="A604" s="10"/>
      <c r="B604" s="10"/>
      <c r="C604" s="10"/>
      <c r="D604" s="10"/>
      <c r="E604" s="10"/>
      <c r="F604" s="10"/>
      <c r="G604" s="10"/>
      <c r="H604" s="10"/>
      <c r="I604" s="10"/>
      <c r="J604" s="10"/>
      <c r="K604" s="10"/>
      <c r="L604" s="10"/>
      <c r="M604" s="2"/>
      <c r="N604" s="1">
        <v>599</v>
      </c>
      <c r="O604" s="1" t="str">
        <f t="shared" si="104"/>
        <v>NA</v>
      </c>
      <c r="P604" s="1" t="e">
        <f t="shared" si="100"/>
        <v>#VALUE!</v>
      </c>
      <c r="Q604" s="1" t="e">
        <f t="shared" si="101"/>
        <v>#VALUE!</v>
      </c>
      <c r="R604" s="1">
        <f t="shared" si="102"/>
        <v>0.28867513459481292</v>
      </c>
      <c r="S604" s="1">
        <f t="shared" si="103"/>
        <v>0.50000000000000011</v>
      </c>
      <c r="T604" s="2"/>
      <c r="U604" s="3"/>
      <c r="V604" s="3"/>
      <c r="W604" s="3"/>
      <c r="X604" s="3"/>
      <c r="Y604" s="3"/>
      <c r="Z604" s="3"/>
      <c r="AA604" s="3"/>
      <c r="AB604" s="3"/>
      <c r="AC604" s="3"/>
      <c r="AD604" s="3"/>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row>
    <row r="605" spans="1:59" s="28" customFormat="1" x14ac:dyDescent="0.2">
      <c r="A605" s="10"/>
      <c r="B605" s="10"/>
      <c r="C605" s="10"/>
      <c r="D605" s="10"/>
      <c r="E605" s="10"/>
      <c r="F605" s="10"/>
      <c r="G605" s="10"/>
      <c r="H605" s="10"/>
      <c r="I605" s="10"/>
      <c r="J605" s="10"/>
      <c r="K605" s="10"/>
      <c r="L605" s="10"/>
      <c r="M605" s="2"/>
      <c r="N605" s="1">
        <v>600</v>
      </c>
      <c r="O605" s="1" t="str">
        <f t="shared" si="104"/>
        <v>NA</v>
      </c>
      <c r="P605" s="1" t="e">
        <f t="shared" si="100"/>
        <v>#VALUE!</v>
      </c>
      <c r="Q605" s="1" t="e">
        <f t="shared" si="101"/>
        <v>#VALUE!</v>
      </c>
      <c r="R605" s="1">
        <f t="shared" si="102"/>
        <v>0.86602540378443871</v>
      </c>
      <c r="S605" s="1">
        <f t="shared" si="103"/>
        <v>-0.49999999999999983</v>
      </c>
      <c r="T605" s="2"/>
      <c r="U605" s="3"/>
      <c r="V605" s="3"/>
      <c r="W605" s="3"/>
      <c r="X605" s="3"/>
      <c r="Y605" s="3"/>
      <c r="Z605" s="3"/>
      <c r="AA605" s="3"/>
      <c r="AB605" s="3"/>
      <c r="AC605" s="3"/>
      <c r="AD605" s="3"/>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row>
    <row r="606" spans="1:59" s="28" customFormat="1" x14ac:dyDescent="0.2">
      <c r="A606" s="10"/>
      <c r="B606" s="10"/>
      <c r="C606" s="10"/>
      <c r="D606" s="10"/>
      <c r="E606" s="10"/>
      <c r="F606" s="10"/>
      <c r="G606" s="10"/>
      <c r="H606" s="10"/>
      <c r="I606" s="10"/>
      <c r="J606" s="10"/>
      <c r="K606" s="10"/>
      <c r="L606" s="10"/>
      <c r="M606" s="2"/>
      <c r="N606" s="1">
        <v>601</v>
      </c>
      <c r="O606" s="1" t="str">
        <f t="shared" si="104"/>
        <v>NA</v>
      </c>
      <c r="P606" s="1" t="e">
        <f t="shared" si="100"/>
        <v>#VALUE!</v>
      </c>
      <c r="Q606" s="1" t="e">
        <f t="shared" si="101"/>
        <v>#VALUE!</v>
      </c>
      <c r="R606" s="1">
        <f t="shared" si="102"/>
        <v>-0.2886751345948127</v>
      </c>
      <c r="S606" s="1">
        <f t="shared" si="103"/>
        <v>-0.50000000000000022</v>
      </c>
      <c r="T606" s="2"/>
      <c r="U606" s="3"/>
      <c r="V606" s="3"/>
      <c r="W606" s="3"/>
      <c r="X606" s="3"/>
      <c r="Y606" s="3"/>
      <c r="Z606" s="3"/>
      <c r="AA606" s="3"/>
      <c r="AB606" s="3"/>
      <c r="AC606" s="3"/>
      <c r="AD606" s="3"/>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row>
    <row r="607" spans="1:59" s="28" customFormat="1" x14ac:dyDescent="0.2">
      <c r="A607" s="10"/>
      <c r="B607" s="10"/>
      <c r="C607" s="10"/>
      <c r="D607" s="10"/>
      <c r="E607" s="10"/>
      <c r="F607" s="10"/>
      <c r="G607" s="10"/>
      <c r="H607" s="10"/>
      <c r="I607" s="10"/>
      <c r="J607" s="10"/>
      <c r="K607" s="10"/>
      <c r="L607" s="10"/>
      <c r="M607" s="2"/>
      <c r="N607" s="1">
        <v>602</v>
      </c>
      <c r="O607" s="1" t="str">
        <f t="shared" si="104"/>
        <v>NA</v>
      </c>
      <c r="P607" s="1" t="e">
        <f t="shared" si="100"/>
        <v>#VALUE!</v>
      </c>
      <c r="Q607" s="1" t="e">
        <f t="shared" si="101"/>
        <v>#VALUE!</v>
      </c>
      <c r="R607" s="1">
        <f t="shared" si="102"/>
        <v>-0.57735026918962573</v>
      </c>
      <c r="S607" s="1">
        <f t="shared" si="103"/>
        <v>0</v>
      </c>
      <c r="T607" s="2"/>
      <c r="U607" s="3"/>
      <c r="V607" s="3"/>
      <c r="W607" s="3"/>
      <c r="X607" s="3"/>
      <c r="Y607" s="3"/>
      <c r="Z607" s="3"/>
      <c r="AA607" s="3"/>
      <c r="AB607" s="3"/>
      <c r="AC607" s="3"/>
      <c r="AD607" s="3"/>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row>
    <row r="608" spans="1:59" s="28" customFormat="1" x14ac:dyDescent="0.2">
      <c r="A608" s="10"/>
      <c r="B608" s="10"/>
      <c r="C608" s="10"/>
      <c r="D608" s="10"/>
      <c r="E608" s="10"/>
      <c r="F608" s="10"/>
      <c r="G608" s="10"/>
      <c r="H608" s="10"/>
      <c r="I608" s="10"/>
      <c r="J608" s="10"/>
      <c r="K608" s="10"/>
      <c r="L608" s="10"/>
      <c r="M608" s="2"/>
      <c r="N608" s="1">
        <v>603</v>
      </c>
      <c r="O608" s="1" t="str">
        <f t="shared" si="104"/>
        <v>NA</v>
      </c>
      <c r="P608" s="1" t="e">
        <f t="shared" si="100"/>
        <v>#VALUE!</v>
      </c>
      <c r="Q608" s="1" t="e">
        <f t="shared" si="101"/>
        <v>#VALUE!</v>
      </c>
      <c r="R608" s="1">
        <f t="shared" si="102"/>
        <v>6.1257422745431001E-17</v>
      </c>
      <c r="S608" s="1">
        <f t="shared" si="103"/>
        <v>1</v>
      </c>
      <c r="T608" s="2"/>
      <c r="U608" s="3"/>
      <c r="V608" s="3"/>
      <c r="W608" s="3"/>
      <c r="X608" s="3"/>
      <c r="Y608" s="3"/>
      <c r="Z608" s="3"/>
      <c r="AA608" s="3"/>
      <c r="AB608" s="3"/>
      <c r="AC608" s="3"/>
      <c r="AD608" s="3"/>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row>
    <row r="609" spans="1:59" s="28" customFormat="1" x14ac:dyDescent="0.2">
      <c r="A609" s="10"/>
      <c r="B609" s="10"/>
      <c r="C609" s="10"/>
      <c r="D609" s="10"/>
      <c r="E609" s="10"/>
      <c r="F609" s="10"/>
      <c r="G609" s="10"/>
      <c r="H609" s="10"/>
      <c r="I609" s="10"/>
      <c r="J609" s="10"/>
      <c r="K609" s="10"/>
      <c r="L609" s="10"/>
      <c r="M609" s="2"/>
      <c r="N609" s="1">
        <v>604</v>
      </c>
      <c r="O609" s="1" t="str">
        <f t="shared" si="104"/>
        <v>NA</v>
      </c>
      <c r="P609" s="1" t="e">
        <f t="shared" si="100"/>
        <v>#VALUE!</v>
      </c>
      <c r="Q609" s="1" t="e">
        <f t="shared" si="101"/>
        <v>#VALUE!</v>
      </c>
      <c r="R609" s="1">
        <f t="shared" si="102"/>
        <v>0.57735026918962573</v>
      </c>
      <c r="S609" s="1">
        <f t="shared" si="103"/>
        <v>0</v>
      </c>
      <c r="T609" s="2"/>
      <c r="U609" s="3"/>
      <c r="V609" s="3"/>
      <c r="W609" s="3"/>
      <c r="X609" s="3"/>
      <c r="Y609" s="3"/>
      <c r="Z609" s="3"/>
      <c r="AA609" s="3"/>
      <c r="AB609" s="3"/>
      <c r="AC609" s="3"/>
      <c r="AD609" s="3"/>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row>
    <row r="610" spans="1:59" s="28" customFormat="1" x14ac:dyDescent="0.2">
      <c r="A610" s="10"/>
      <c r="B610" s="10"/>
      <c r="C610" s="10"/>
      <c r="D610" s="10"/>
      <c r="E610" s="10"/>
      <c r="F610" s="10"/>
      <c r="G610" s="10"/>
      <c r="H610" s="10"/>
      <c r="I610" s="10"/>
      <c r="J610" s="10"/>
      <c r="K610" s="10"/>
      <c r="L610" s="10"/>
      <c r="M610" s="2"/>
      <c r="N610" s="1">
        <v>605</v>
      </c>
      <c r="O610" s="1" t="str">
        <f t="shared" si="104"/>
        <v>NA</v>
      </c>
      <c r="P610" s="1" t="e">
        <f t="shared" si="100"/>
        <v>#VALUE!</v>
      </c>
      <c r="Q610" s="1" t="e">
        <f t="shared" si="101"/>
        <v>#VALUE!</v>
      </c>
      <c r="R610" s="1">
        <f t="shared" si="102"/>
        <v>0.28867513459481303</v>
      </c>
      <c r="S610" s="1">
        <f t="shared" si="103"/>
        <v>-0.5</v>
      </c>
      <c r="T610" s="2"/>
      <c r="U610" s="3"/>
      <c r="V610" s="3"/>
      <c r="W610" s="3"/>
      <c r="X610" s="3"/>
      <c r="Y610" s="3"/>
      <c r="Z610" s="3"/>
      <c r="AA610" s="3"/>
      <c r="AB610" s="3"/>
      <c r="AC610" s="3"/>
      <c r="AD610" s="3"/>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row>
    <row r="611" spans="1:59" s="28" customFormat="1" x14ac:dyDescent="0.2">
      <c r="A611" s="10"/>
      <c r="B611" s="10"/>
      <c r="C611" s="10"/>
      <c r="D611" s="10"/>
      <c r="E611" s="10"/>
      <c r="F611" s="10"/>
      <c r="G611" s="10"/>
      <c r="H611" s="10"/>
      <c r="I611" s="10"/>
      <c r="J611" s="10"/>
      <c r="K611" s="10"/>
      <c r="L611" s="10"/>
      <c r="M611" s="2"/>
      <c r="N611" s="1">
        <v>606</v>
      </c>
      <c r="O611" s="1" t="str">
        <f t="shared" si="104"/>
        <v>NA</v>
      </c>
      <c r="P611" s="1" t="e">
        <f t="shared" si="100"/>
        <v>#VALUE!</v>
      </c>
      <c r="Q611" s="1" t="e">
        <f t="shared" si="101"/>
        <v>#VALUE!</v>
      </c>
      <c r="R611" s="1">
        <f t="shared" si="102"/>
        <v>-0.86602540378443849</v>
      </c>
      <c r="S611" s="1">
        <f t="shared" si="103"/>
        <v>-0.50000000000000033</v>
      </c>
      <c r="T611" s="2"/>
      <c r="U611" s="3"/>
      <c r="V611" s="3"/>
      <c r="W611" s="3"/>
      <c r="X611" s="3"/>
      <c r="Y611" s="3"/>
      <c r="Z611" s="3"/>
      <c r="AA611" s="3"/>
      <c r="AB611" s="3"/>
      <c r="AC611" s="3"/>
      <c r="AD611" s="3"/>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row>
    <row r="612" spans="1:59" s="28" customFormat="1" x14ac:dyDescent="0.2">
      <c r="A612" s="10"/>
      <c r="B612" s="10"/>
      <c r="C612" s="10"/>
      <c r="D612" s="10"/>
      <c r="E612" s="10"/>
      <c r="F612" s="10"/>
      <c r="G612" s="10"/>
      <c r="H612" s="10"/>
      <c r="I612" s="10"/>
      <c r="J612" s="10"/>
      <c r="K612" s="10"/>
      <c r="L612" s="10"/>
      <c r="M612" s="2"/>
      <c r="N612" s="1">
        <v>607</v>
      </c>
      <c r="O612" s="1" t="str">
        <f t="shared" si="104"/>
        <v>NA</v>
      </c>
      <c r="P612" s="1" t="e">
        <f t="shared" si="100"/>
        <v>#VALUE!</v>
      </c>
      <c r="Q612" s="1" t="e">
        <f t="shared" si="101"/>
        <v>#VALUE!</v>
      </c>
      <c r="R612" s="1">
        <f t="shared" si="102"/>
        <v>-0.28867513459481281</v>
      </c>
      <c r="S612" s="1">
        <f t="shared" si="103"/>
        <v>0.49999999999999983</v>
      </c>
      <c r="T612" s="2"/>
      <c r="U612" s="3"/>
      <c r="V612" s="3"/>
      <c r="W612" s="3"/>
      <c r="X612" s="3"/>
      <c r="Y612" s="3"/>
      <c r="Z612" s="3"/>
      <c r="AA612" s="3"/>
      <c r="AB612" s="3"/>
      <c r="AC612" s="3"/>
      <c r="AD612" s="3"/>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row>
    <row r="613" spans="1:59" s="28" customFormat="1" x14ac:dyDescent="0.2">
      <c r="A613" s="10"/>
      <c r="B613" s="10"/>
      <c r="C613" s="10"/>
      <c r="D613" s="10"/>
      <c r="E613" s="10"/>
      <c r="F613" s="10"/>
      <c r="G613" s="10"/>
      <c r="H613" s="10"/>
      <c r="I613" s="10"/>
      <c r="J613" s="10"/>
      <c r="K613" s="10"/>
      <c r="L613" s="10"/>
      <c r="M613" s="2"/>
      <c r="N613" s="1">
        <v>608</v>
      </c>
      <c r="O613" s="1" t="str">
        <f t="shared" si="104"/>
        <v>NA</v>
      </c>
      <c r="P613" s="1" t="e">
        <f t="shared" si="100"/>
        <v>#VALUE!</v>
      </c>
      <c r="Q613" s="1" t="e">
        <f t="shared" si="101"/>
        <v>#VALUE!</v>
      </c>
      <c r="R613" s="1">
        <f t="shared" si="102"/>
        <v>0.28867513459481292</v>
      </c>
      <c r="S613" s="1">
        <f t="shared" si="103"/>
        <v>0.50000000000000011</v>
      </c>
      <c r="T613" s="2"/>
      <c r="U613" s="3"/>
      <c r="V613" s="3"/>
      <c r="W613" s="3"/>
      <c r="X613" s="3"/>
      <c r="Y613" s="3"/>
      <c r="Z613" s="3"/>
      <c r="AA613" s="3"/>
      <c r="AB613" s="3"/>
      <c r="AC613" s="3"/>
      <c r="AD613" s="3"/>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row>
    <row r="614" spans="1:59" s="28" customFormat="1" x14ac:dyDescent="0.2">
      <c r="A614" s="10"/>
      <c r="B614" s="10"/>
      <c r="C614" s="10"/>
      <c r="D614" s="10"/>
      <c r="E614" s="10"/>
      <c r="F614" s="10"/>
      <c r="G614" s="10"/>
      <c r="H614" s="10"/>
      <c r="I614" s="10"/>
      <c r="J614" s="10"/>
      <c r="K614" s="10"/>
      <c r="L614" s="10"/>
      <c r="M614" s="2"/>
      <c r="N614" s="1">
        <v>609</v>
      </c>
      <c r="O614" s="1" t="str">
        <f t="shared" si="104"/>
        <v>NA</v>
      </c>
      <c r="P614" s="1" t="e">
        <f t="shared" si="100"/>
        <v>#VALUE!</v>
      </c>
      <c r="Q614" s="1" t="e">
        <f t="shared" si="101"/>
        <v>#VALUE!</v>
      </c>
      <c r="R614" s="1">
        <f t="shared" si="102"/>
        <v>0.86602540378443871</v>
      </c>
      <c r="S614" s="1">
        <f t="shared" si="103"/>
        <v>-0.49999999999999983</v>
      </c>
      <c r="T614" s="2"/>
      <c r="U614" s="3"/>
      <c r="V614" s="3"/>
      <c r="W614" s="3"/>
      <c r="X614" s="3"/>
      <c r="Y614" s="3"/>
      <c r="Z614" s="3"/>
      <c r="AA614" s="3"/>
      <c r="AB614" s="3"/>
      <c r="AC614" s="3"/>
      <c r="AD614" s="3"/>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row>
    <row r="615" spans="1:59" s="28" customFormat="1" x14ac:dyDescent="0.2">
      <c r="A615" s="10"/>
      <c r="B615" s="10"/>
      <c r="C615" s="10"/>
      <c r="D615" s="10"/>
      <c r="E615" s="10"/>
      <c r="F615" s="10"/>
      <c r="G615" s="10"/>
      <c r="H615" s="10"/>
      <c r="I615" s="10"/>
      <c r="J615" s="10"/>
      <c r="K615" s="10"/>
      <c r="L615" s="10"/>
      <c r="M615" s="2"/>
      <c r="N615" s="1">
        <v>610</v>
      </c>
      <c r="O615" s="1" t="str">
        <f t="shared" si="104"/>
        <v>NA</v>
      </c>
      <c r="P615" s="1" t="e">
        <f t="shared" si="100"/>
        <v>#VALUE!</v>
      </c>
      <c r="Q615" s="1" t="e">
        <f t="shared" si="101"/>
        <v>#VALUE!</v>
      </c>
      <c r="R615" s="1">
        <f t="shared" si="102"/>
        <v>-0.2886751345948127</v>
      </c>
      <c r="S615" s="1">
        <f t="shared" si="103"/>
        <v>-0.50000000000000022</v>
      </c>
      <c r="T615" s="2"/>
      <c r="U615" s="3"/>
      <c r="V615" s="3"/>
      <c r="W615" s="3"/>
      <c r="X615" s="3"/>
      <c r="Y615" s="3"/>
      <c r="Z615" s="3"/>
      <c r="AA615" s="3"/>
      <c r="AB615" s="3"/>
      <c r="AC615" s="3"/>
      <c r="AD615" s="3"/>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row>
    <row r="616" spans="1:59" s="28" customFormat="1" x14ac:dyDescent="0.2">
      <c r="A616" s="10"/>
      <c r="B616" s="10"/>
      <c r="C616" s="10"/>
      <c r="D616" s="10"/>
      <c r="E616" s="10"/>
      <c r="F616" s="10"/>
      <c r="G616" s="10"/>
      <c r="H616" s="10"/>
      <c r="I616" s="10"/>
      <c r="J616" s="10"/>
      <c r="K616" s="10"/>
      <c r="L616" s="10"/>
      <c r="M616" s="2"/>
      <c r="N616" s="1">
        <v>611</v>
      </c>
      <c r="O616" s="1" t="str">
        <f t="shared" si="104"/>
        <v>NA</v>
      </c>
      <c r="P616" s="1" t="e">
        <f t="shared" si="100"/>
        <v>#VALUE!</v>
      </c>
      <c r="Q616" s="1" t="e">
        <f t="shared" si="101"/>
        <v>#VALUE!</v>
      </c>
      <c r="R616" s="1">
        <f t="shared" si="102"/>
        <v>-0.57735026918962573</v>
      </c>
      <c r="S616" s="1">
        <f t="shared" si="103"/>
        <v>0</v>
      </c>
      <c r="T616" s="2"/>
      <c r="U616" s="3"/>
      <c r="V616" s="3"/>
      <c r="W616" s="3"/>
      <c r="X616" s="3"/>
      <c r="Y616" s="3"/>
      <c r="Z616" s="3"/>
      <c r="AA616" s="3"/>
      <c r="AB616" s="3"/>
      <c r="AC616" s="3"/>
      <c r="AD616" s="3"/>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row>
    <row r="617" spans="1:59" s="28" customFormat="1" x14ac:dyDescent="0.2">
      <c r="A617" s="10"/>
      <c r="B617" s="10"/>
      <c r="C617" s="10"/>
      <c r="D617" s="10"/>
      <c r="E617" s="10"/>
      <c r="F617" s="10"/>
      <c r="G617" s="10"/>
      <c r="H617" s="10"/>
      <c r="I617" s="10"/>
      <c r="J617" s="10"/>
      <c r="K617" s="10"/>
      <c r="L617" s="10"/>
      <c r="M617" s="2"/>
      <c r="N617" s="1">
        <v>612</v>
      </c>
      <c r="O617" s="1" t="str">
        <f t="shared" si="104"/>
        <v>NA</v>
      </c>
      <c r="P617" s="1" t="e">
        <f t="shared" si="100"/>
        <v>#VALUE!</v>
      </c>
      <c r="Q617" s="1" t="e">
        <f t="shared" si="101"/>
        <v>#VALUE!</v>
      </c>
      <c r="R617" s="1">
        <f t="shared" si="102"/>
        <v>6.1257422745431001E-17</v>
      </c>
      <c r="S617" s="1">
        <f t="shared" si="103"/>
        <v>1</v>
      </c>
      <c r="T617" s="2"/>
      <c r="U617" s="3"/>
      <c r="V617" s="3"/>
      <c r="W617" s="3"/>
      <c r="X617" s="3"/>
      <c r="Y617" s="3"/>
      <c r="Z617" s="3"/>
      <c r="AA617" s="3"/>
      <c r="AB617" s="3"/>
      <c r="AC617" s="3"/>
      <c r="AD617" s="3"/>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row>
    <row r="618" spans="1:59" s="28" customFormat="1" x14ac:dyDescent="0.2">
      <c r="A618" s="10"/>
      <c r="B618" s="10"/>
      <c r="C618" s="10"/>
      <c r="D618" s="10"/>
      <c r="E618" s="10"/>
      <c r="F618" s="10"/>
      <c r="G618" s="10"/>
      <c r="H618" s="10"/>
      <c r="I618" s="10"/>
      <c r="J618" s="10"/>
      <c r="K618" s="10"/>
      <c r="L618" s="10"/>
      <c r="M618" s="2"/>
      <c r="N618" s="1">
        <v>613</v>
      </c>
      <c r="O618" s="1" t="str">
        <f t="shared" si="104"/>
        <v>NA</v>
      </c>
      <c r="P618" s="1" t="e">
        <f t="shared" si="100"/>
        <v>#VALUE!</v>
      </c>
      <c r="Q618" s="1" t="e">
        <f t="shared" si="101"/>
        <v>#VALUE!</v>
      </c>
      <c r="R618" s="1">
        <f t="shared" si="102"/>
        <v>0.57735026918962573</v>
      </c>
      <c r="S618" s="1">
        <f t="shared" si="103"/>
        <v>0</v>
      </c>
      <c r="T618" s="2"/>
      <c r="U618" s="3"/>
      <c r="V618" s="3"/>
      <c r="W618" s="3"/>
      <c r="X618" s="3"/>
      <c r="Y618" s="3"/>
      <c r="Z618" s="3"/>
      <c r="AA618" s="3"/>
      <c r="AB618" s="3"/>
      <c r="AC618" s="3"/>
      <c r="AD618" s="3"/>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row>
    <row r="619" spans="1:59" s="28" customFormat="1" x14ac:dyDescent="0.2">
      <c r="A619" s="10"/>
      <c r="B619" s="10"/>
      <c r="C619" s="10"/>
      <c r="D619" s="10"/>
      <c r="E619" s="10"/>
      <c r="F619" s="10"/>
      <c r="G619" s="10"/>
      <c r="H619" s="10"/>
      <c r="I619" s="10"/>
      <c r="J619" s="10"/>
      <c r="K619" s="10"/>
      <c r="L619" s="10"/>
      <c r="M619" s="2"/>
      <c r="N619" s="1">
        <v>614</v>
      </c>
      <c r="O619" s="1" t="str">
        <f t="shared" si="104"/>
        <v>NA</v>
      </c>
      <c r="P619" s="1" t="e">
        <f t="shared" si="100"/>
        <v>#VALUE!</v>
      </c>
      <c r="Q619" s="1" t="e">
        <f t="shared" si="101"/>
        <v>#VALUE!</v>
      </c>
      <c r="R619" s="1">
        <f t="shared" si="102"/>
        <v>0.28867513459481303</v>
      </c>
      <c r="S619" s="1">
        <f t="shared" si="103"/>
        <v>-0.5</v>
      </c>
      <c r="T619" s="2"/>
      <c r="U619" s="3"/>
      <c r="V619" s="3"/>
      <c r="W619" s="3"/>
      <c r="X619" s="3"/>
      <c r="Y619" s="3"/>
      <c r="Z619" s="3"/>
      <c r="AA619" s="3"/>
      <c r="AB619" s="3"/>
      <c r="AC619" s="3"/>
      <c r="AD619" s="3"/>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row>
    <row r="620" spans="1:59" s="28" customFormat="1" x14ac:dyDescent="0.2">
      <c r="A620" s="10"/>
      <c r="B620" s="10"/>
      <c r="C620" s="10"/>
      <c r="D620" s="10"/>
      <c r="E620" s="10"/>
      <c r="F620" s="10"/>
      <c r="G620" s="10"/>
      <c r="H620" s="10"/>
      <c r="I620" s="10"/>
      <c r="J620" s="10"/>
      <c r="K620" s="10"/>
      <c r="L620" s="10"/>
      <c r="M620" s="2"/>
      <c r="N620" s="1">
        <v>615</v>
      </c>
      <c r="O620" s="1" t="str">
        <f t="shared" si="104"/>
        <v>NA</v>
      </c>
      <c r="P620" s="1" t="e">
        <f t="shared" si="100"/>
        <v>#VALUE!</v>
      </c>
      <c r="Q620" s="1" t="e">
        <f t="shared" si="101"/>
        <v>#VALUE!</v>
      </c>
      <c r="R620" s="1">
        <f t="shared" si="102"/>
        <v>-0.86602540378443849</v>
      </c>
      <c r="S620" s="1">
        <f t="shared" si="103"/>
        <v>-0.50000000000000033</v>
      </c>
      <c r="T620" s="2"/>
      <c r="U620" s="3"/>
      <c r="V620" s="3"/>
      <c r="W620" s="3"/>
      <c r="X620" s="3"/>
      <c r="Y620" s="3"/>
      <c r="Z620" s="3"/>
      <c r="AA620" s="3"/>
      <c r="AB620" s="3"/>
      <c r="AC620" s="3"/>
      <c r="AD620" s="3"/>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row>
    <row r="621" spans="1:59" s="28" customFormat="1" x14ac:dyDescent="0.2">
      <c r="A621" s="10"/>
      <c r="B621" s="10"/>
      <c r="C621" s="10"/>
      <c r="D621" s="10"/>
      <c r="E621" s="10"/>
      <c r="F621" s="10"/>
      <c r="G621" s="10"/>
      <c r="H621" s="10"/>
      <c r="I621" s="10"/>
      <c r="J621" s="10"/>
      <c r="K621" s="10"/>
      <c r="L621" s="10"/>
      <c r="M621" s="2"/>
      <c r="N621" s="1">
        <v>616</v>
      </c>
      <c r="O621" s="1" t="str">
        <f t="shared" si="104"/>
        <v>NA</v>
      </c>
      <c r="P621" s="1" t="e">
        <f t="shared" si="100"/>
        <v>#VALUE!</v>
      </c>
      <c r="Q621" s="1" t="e">
        <f t="shared" si="101"/>
        <v>#VALUE!</v>
      </c>
      <c r="R621" s="1">
        <f t="shared" si="102"/>
        <v>-0.28867513459481281</v>
      </c>
      <c r="S621" s="1">
        <f t="shared" si="103"/>
        <v>0.49999999999999983</v>
      </c>
      <c r="T621" s="2"/>
      <c r="U621" s="3"/>
      <c r="V621" s="3"/>
      <c r="W621" s="3"/>
      <c r="X621" s="3"/>
      <c r="Y621" s="3"/>
      <c r="Z621" s="3"/>
      <c r="AA621" s="3"/>
      <c r="AB621" s="3"/>
      <c r="AC621" s="3"/>
      <c r="AD621" s="3"/>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row>
    <row r="622" spans="1:59" s="28" customFormat="1" x14ac:dyDescent="0.2">
      <c r="A622" s="10"/>
      <c r="B622" s="10"/>
      <c r="C622" s="10"/>
      <c r="D622" s="10"/>
      <c r="E622" s="10"/>
      <c r="F622" s="10"/>
      <c r="G622" s="10"/>
      <c r="H622" s="10"/>
      <c r="I622" s="10"/>
      <c r="J622" s="10"/>
      <c r="K622" s="10"/>
      <c r="L622" s="10"/>
      <c r="M622" s="2"/>
      <c r="N622" s="1">
        <v>617</v>
      </c>
      <c r="O622" s="1" t="str">
        <f t="shared" si="104"/>
        <v>NA</v>
      </c>
      <c r="P622" s="1" t="e">
        <f t="shared" si="100"/>
        <v>#VALUE!</v>
      </c>
      <c r="Q622" s="1" t="e">
        <f t="shared" si="101"/>
        <v>#VALUE!</v>
      </c>
      <c r="R622" s="1">
        <f t="shared" si="102"/>
        <v>0.28867513459481292</v>
      </c>
      <c r="S622" s="1">
        <f t="shared" si="103"/>
        <v>0.50000000000000011</v>
      </c>
      <c r="T622" s="2"/>
      <c r="U622" s="3"/>
      <c r="V622" s="3"/>
      <c r="W622" s="3"/>
      <c r="X622" s="3"/>
      <c r="Y622" s="3"/>
      <c r="Z622" s="3"/>
      <c r="AA622" s="3"/>
      <c r="AB622" s="3"/>
      <c r="AC622" s="3"/>
      <c r="AD622" s="3"/>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row>
    <row r="623" spans="1:59" s="28" customFormat="1" x14ac:dyDescent="0.2">
      <c r="A623" s="10"/>
      <c r="B623" s="10"/>
      <c r="C623" s="10"/>
      <c r="D623" s="10"/>
      <c r="E623" s="10"/>
      <c r="F623" s="10"/>
      <c r="G623" s="10"/>
      <c r="H623" s="10"/>
      <c r="I623" s="10"/>
      <c r="J623" s="10"/>
      <c r="K623" s="10"/>
      <c r="L623" s="10"/>
      <c r="M623" s="2"/>
      <c r="N623" s="1">
        <v>618</v>
      </c>
      <c r="O623" s="1" t="str">
        <f t="shared" si="104"/>
        <v>NA</v>
      </c>
      <c r="P623" s="1" t="e">
        <f t="shared" si="100"/>
        <v>#VALUE!</v>
      </c>
      <c r="Q623" s="1" t="e">
        <f t="shared" si="101"/>
        <v>#VALUE!</v>
      </c>
      <c r="R623" s="1">
        <f t="shared" si="102"/>
        <v>0.86602540378443871</v>
      </c>
      <c r="S623" s="1">
        <f t="shared" si="103"/>
        <v>-0.49999999999999983</v>
      </c>
      <c r="T623" s="2"/>
      <c r="U623" s="3"/>
      <c r="V623" s="3"/>
      <c r="W623" s="3"/>
      <c r="X623" s="3"/>
      <c r="Y623" s="3"/>
      <c r="Z623" s="3"/>
      <c r="AA623" s="3"/>
      <c r="AB623" s="3"/>
      <c r="AC623" s="3"/>
      <c r="AD623" s="3"/>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row>
    <row r="624" spans="1:59" s="28" customFormat="1" x14ac:dyDescent="0.2">
      <c r="A624" s="10"/>
      <c r="B624" s="10"/>
      <c r="C624" s="10"/>
      <c r="D624" s="10"/>
      <c r="E624" s="10"/>
      <c r="F624" s="10"/>
      <c r="G624" s="10"/>
      <c r="H624" s="10"/>
      <c r="I624" s="10"/>
      <c r="J624" s="10"/>
      <c r="K624" s="10"/>
      <c r="L624" s="10"/>
      <c r="M624" s="2"/>
      <c r="N624" s="1">
        <v>619</v>
      </c>
      <c r="O624" s="1" t="str">
        <f t="shared" si="104"/>
        <v>NA</v>
      </c>
      <c r="P624" s="1" t="e">
        <f t="shared" si="100"/>
        <v>#VALUE!</v>
      </c>
      <c r="Q624" s="1" t="e">
        <f t="shared" si="101"/>
        <v>#VALUE!</v>
      </c>
      <c r="R624" s="1">
        <f t="shared" si="102"/>
        <v>-0.2886751345948127</v>
      </c>
      <c r="S624" s="1">
        <f t="shared" si="103"/>
        <v>-0.50000000000000022</v>
      </c>
      <c r="T624" s="2"/>
      <c r="U624" s="3"/>
      <c r="V624" s="3"/>
      <c r="W624" s="3"/>
      <c r="X624" s="3"/>
      <c r="Y624" s="3"/>
      <c r="Z624" s="3"/>
      <c r="AA624" s="3"/>
      <c r="AB624" s="3"/>
      <c r="AC624" s="3"/>
      <c r="AD624" s="3"/>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row>
    <row r="625" spans="1:59" s="28" customFormat="1" x14ac:dyDescent="0.2">
      <c r="A625" s="10"/>
      <c r="B625" s="10"/>
      <c r="C625" s="10"/>
      <c r="D625" s="10"/>
      <c r="E625" s="10"/>
      <c r="F625" s="10"/>
      <c r="G625" s="10"/>
      <c r="H625" s="10"/>
      <c r="I625" s="10"/>
      <c r="J625" s="10"/>
      <c r="K625" s="10"/>
      <c r="L625" s="10"/>
      <c r="M625" s="2"/>
      <c r="N625" s="1">
        <v>620</v>
      </c>
      <c r="O625" s="1" t="str">
        <f t="shared" si="104"/>
        <v>NA</v>
      </c>
      <c r="P625" s="1" t="e">
        <f t="shared" si="100"/>
        <v>#VALUE!</v>
      </c>
      <c r="Q625" s="1" t="e">
        <f t="shared" si="101"/>
        <v>#VALUE!</v>
      </c>
      <c r="R625" s="1">
        <f t="shared" si="102"/>
        <v>-0.57735026918962573</v>
      </c>
      <c r="S625" s="1">
        <f t="shared" si="103"/>
        <v>0</v>
      </c>
      <c r="T625" s="2"/>
      <c r="U625" s="3"/>
      <c r="V625" s="3"/>
      <c r="W625" s="3"/>
      <c r="X625" s="3"/>
      <c r="Y625" s="3"/>
      <c r="Z625" s="3"/>
      <c r="AA625" s="3"/>
      <c r="AB625" s="3"/>
      <c r="AC625" s="3"/>
      <c r="AD625" s="3"/>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row>
    <row r="626" spans="1:59" s="28" customFormat="1" x14ac:dyDescent="0.2">
      <c r="A626" s="10"/>
      <c r="B626" s="10"/>
      <c r="C626" s="10"/>
      <c r="D626" s="10"/>
      <c r="E626" s="10"/>
      <c r="F626" s="10"/>
      <c r="G626" s="10"/>
      <c r="H626" s="10"/>
      <c r="I626" s="10"/>
      <c r="J626" s="10"/>
      <c r="K626" s="10"/>
      <c r="L626" s="10"/>
      <c r="M626" s="2"/>
      <c r="N626" s="1">
        <v>621</v>
      </c>
      <c r="O626" s="1" t="str">
        <f t="shared" si="104"/>
        <v>NA</v>
      </c>
      <c r="P626" s="1" t="e">
        <f t="shared" si="100"/>
        <v>#VALUE!</v>
      </c>
      <c r="Q626" s="1" t="e">
        <f t="shared" si="101"/>
        <v>#VALUE!</v>
      </c>
      <c r="R626" s="1">
        <f t="shared" si="102"/>
        <v>6.1257422745431001E-17</v>
      </c>
      <c r="S626" s="1">
        <f t="shared" si="103"/>
        <v>1</v>
      </c>
      <c r="T626" s="2"/>
      <c r="U626" s="3"/>
      <c r="V626" s="3"/>
      <c r="W626" s="3"/>
      <c r="X626" s="3"/>
      <c r="Y626" s="3"/>
      <c r="Z626" s="3"/>
      <c r="AA626" s="3"/>
      <c r="AB626" s="3"/>
      <c r="AC626" s="3"/>
      <c r="AD626" s="3"/>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row>
    <row r="627" spans="1:59" s="28" customFormat="1" x14ac:dyDescent="0.2">
      <c r="A627" s="10"/>
      <c r="B627" s="10"/>
      <c r="C627" s="10"/>
      <c r="D627" s="10"/>
      <c r="E627" s="10"/>
      <c r="F627" s="10"/>
      <c r="G627" s="10"/>
      <c r="H627" s="10"/>
      <c r="I627" s="10"/>
      <c r="J627" s="10"/>
      <c r="K627" s="10"/>
      <c r="L627" s="10"/>
      <c r="M627" s="2"/>
      <c r="N627" s="1">
        <v>622</v>
      </c>
      <c r="O627" s="1" t="str">
        <f t="shared" si="104"/>
        <v>NA</v>
      </c>
      <c r="P627" s="1" t="e">
        <f t="shared" si="100"/>
        <v>#VALUE!</v>
      </c>
      <c r="Q627" s="1" t="e">
        <f t="shared" si="101"/>
        <v>#VALUE!</v>
      </c>
      <c r="R627" s="1">
        <f t="shared" si="102"/>
        <v>0.57735026918962573</v>
      </c>
      <c r="S627" s="1">
        <f t="shared" si="103"/>
        <v>0</v>
      </c>
      <c r="T627" s="2"/>
      <c r="U627" s="3"/>
      <c r="V627" s="3"/>
      <c r="W627" s="3"/>
      <c r="X627" s="3"/>
      <c r="Y627" s="3"/>
      <c r="Z627" s="3"/>
      <c r="AA627" s="3"/>
      <c r="AB627" s="3"/>
      <c r="AC627" s="3"/>
      <c r="AD627" s="3"/>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row>
    <row r="628" spans="1:59" s="28" customFormat="1" x14ac:dyDescent="0.2">
      <c r="A628" s="10"/>
      <c r="B628" s="10"/>
      <c r="C628" s="10"/>
      <c r="D628" s="10"/>
      <c r="E628" s="10"/>
      <c r="F628" s="10"/>
      <c r="G628" s="10"/>
      <c r="H628" s="10"/>
      <c r="I628" s="10"/>
      <c r="J628" s="10"/>
      <c r="K628" s="10"/>
      <c r="L628" s="10"/>
      <c r="M628" s="2"/>
      <c r="N628" s="1">
        <v>623</v>
      </c>
      <c r="O628" s="1" t="str">
        <f t="shared" si="104"/>
        <v>NA</v>
      </c>
      <c r="P628" s="1" t="e">
        <f t="shared" si="100"/>
        <v>#VALUE!</v>
      </c>
      <c r="Q628" s="1" t="e">
        <f t="shared" si="101"/>
        <v>#VALUE!</v>
      </c>
      <c r="R628" s="1">
        <f t="shared" si="102"/>
        <v>0.28867513459481303</v>
      </c>
      <c r="S628" s="1">
        <f t="shared" si="103"/>
        <v>-0.5</v>
      </c>
      <c r="T628" s="2"/>
      <c r="U628" s="3"/>
      <c r="V628" s="3"/>
      <c r="W628" s="3"/>
      <c r="X628" s="3"/>
      <c r="Y628" s="3"/>
      <c r="Z628" s="3"/>
      <c r="AA628" s="3"/>
      <c r="AB628" s="3"/>
      <c r="AC628" s="3"/>
      <c r="AD628" s="3"/>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row>
    <row r="629" spans="1:59" s="28" customFormat="1" x14ac:dyDescent="0.2">
      <c r="A629" s="10"/>
      <c r="B629" s="10"/>
      <c r="C629" s="10"/>
      <c r="D629" s="10"/>
      <c r="E629" s="10"/>
      <c r="F629" s="10"/>
      <c r="G629" s="10"/>
      <c r="H629" s="10"/>
      <c r="I629" s="10"/>
      <c r="J629" s="10"/>
      <c r="K629" s="10"/>
      <c r="L629" s="10"/>
      <c r="M629" s="2"/>
      <c r="N629" s="1">
        <v>624</v>
      </c>
      <c r="O629" s="1" t="str">
        <f t="shared" si="104"/>
        <v>NA</v>
      </c>
      <c r="P629" s="1" t="e">
        <f t="shared" si="100"/>
        <v>#VALUE!</v>
      </c>
      <c r="Q629" s="1" t="e">
        <f t="shared" si="101"/>
        <v>#VALUE!</v>
      </c>
      <c r="R629" s="1">
        <f t="shared" si="102"/>
        <v>-0.86602540378443849</v>
      </c>
      <c r="S629" s="1">
        <f t="shared" si="103"/>
        <v>-0.50000000000000033</v>
      </c>
      <c r="T629" s="2"/>
      <c r="U629" s="3"/>
      <c r="V629" s="3"/>
      <c r="W629" s="3"/>
      <c r="X629" s="3"/>
      <c r="Y629" s="3"/>
      <c r="Z629" s="3"/>
      <c r="AA629" s="3"/>
      <c r="AB629" s="3"/>
      <c r="AC629" s="3"/>
      <c r="AD629" s="3"/>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row>
    <row r="630" spans="1:59" s="28" customFormat="1" x14ac:dyDescent="0.2">
      <c r="A630" s="10"/>
      <c r="B630" s="10"/>
      <c r="C630" s="10"/>
      <c r="D630" s="10"/>
      <c r="E630" s="10"/>
      <c r="F630" s="10"/>
      <c r="G630" s="10"/>
      <c r="H630" s="10"/>
      <c r="I630" s="10"/>
      <c r="J630" s="10"/>
      <c r="K630" s="10"/>
      <c r="L630" s="10"/>
      <c r="M630" s="2"/>
      <c r="N630" s="1">
        <v>625</v>
      </c>
      <c r="O630" s="1" t="str">
        <f t="shared" si="104"/>
        <v>NA</v>
      </c>
      <c r="P630" s="1" t="e">
        <f t="shared" si="100"/>
        <v>#VALUE!</v>
      </c>
      <c r="Q630" s="1" t="e">
        <f t="shared" si="101"/>
        <v>#VALUE!</v>
      </c>
      <c r="R630" s="1">
        <f t="shared" si="102"/>
        <v>-0.28867513459481281</v>
      </c>
      <c r="S630" s="1">
        <f t="shared" si="103"/>
        <v>0.49999999999999983</v>
      </c>
      <c r="T630" s="2"/>
      <c r="U630" s="3"/>
      <c r="V630" s="3"/>
      <c r="W630" s="3"/>
      <c r="X630" s="3"/>
      <c r="Y630" s="3"/>
      <c r="Z630" s="3"/>
      <c r="AA630" s="3"/>
      <c r="AB630" s="3"/>
      <c r="AC630" s="3"/>
      <c r="AD630" s="3"/>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row>
    <row r="631" spans="1:59" s="28" customFormat="1" x14ac:dyDescent="0.2">
      <c r="A631" s="10"/>
      <c r="B631" s="10"/>
      <c r="C631" s="10"/>
      <c r="D631" s="10"/>
      <c r="E631" s="10"/>
      <c r="F631" s="10"/>
      <c r="G631" s="10"/>
      <c r="H631" s="10"/>
      <c r="I631" s="10"/>
      <c r="J631" s="10"/>
      <c r="K631" s="10"/>
      <c r="L631" s="10"/>
      <c r="M631" s="2"/>
      <c r="N631" s="1">
        <v>626</v>
      </c>
      <c r="O631" s="1" t="str">
        <f t="shared" si="104"/>
        <v>NA</v>
      </c>
      <c r="P631" s="1" t="e">
        <f t="shared" si="100"/>
        <v>#VALUE!</v>
      </c>
      <c r="Q631" s="1" t="e">
        <f t="shared" si="101"/>
        <v>#VALUE!</v>
      </c>
      <c r="R631" s="1">
        <f t="shared" si="102"/>
        <v>0.28867513459481292</v>
      </c>
      <c r="S631" s="1">
        <f t="shared" si="103"/>
        <v>0.50000000000000011</v>
      </c>
      <c r="T631" s="2"/>
      <c r="U631" s="3"/>
      <c r="V631" s="3"/>
      <c r="W631" s="3"/>
      <c r="X631" s="3"/>
      <c r="Y631" s="3"/>
      <c r="Z631" s="3"/>
      <c r="AA631" s="3"/>
      <c r="AB631" s="3"/>
      <c r="AC631" s="3"/>
      <c r="AD631" s="3"/>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row>
    <row r="632" spans="1:59" s="28" customFormat="1" x14ac:dyDescent="0.2">
      <c r="A632" s="10"/>
      <c r="B632" s="10"/>
      <c r="C632" s="10"/>
      <c r="D632" s="10"/>
      <c r="E632" s="10"/>
      <c r="F632" s="10"/>
      <c r="G632" s="10"/>
      <c r="H632" s="10"/>
      <c r="I632" s="10"/>
      <c r="J632" s="10"/>
      <c r="K632" s="10"/>
      <c r="L632" s="10"/>
      <c r="M632" s="2"/>
      <c r="N632" s="1">
        <v>627</v>
      </c>
      <c r="O632" s="1" t="str">
        <f t="shared" si="104"/>
        <v>NA</v>
      </c>
      <c r="P632" s="1" t="e">
        <f t="shared" si="100"/>
        <v>#VALUE!</v>
      </c>
      <c r="Q632" s="1" t="e">
        <f t="shared" si="101"/>
        <v>#VALUE!</v>
      </c>
      <c r="R632" s="1">
        <f t="shared" si="102"/>
        <v>0.86602540378443871</v>
      </c>
      <c r="S632" s="1">
        <f t="shared" si="103"/>
        <v>-0.49999999999999983</v>
      </c>
      <c r="T632" s="2"/>
      <c r="U632" s="3"/>
      <c r="V632" s="3"/>
      <c r="W632" s="3"/>
      <c r="X632" s="3"/>
      <c r="Y632" s="3"/>
      <c r="Z632" s="3"/>
      <c r="AA632" s="3"/>
      <c r="AB632" s="3"/>
      <c r="AC632" s="3"/>
      <c r="AD632" s="3"/>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row>
    <row r="633" spans="1:59" s="28" customFormat="1" x14ac:dyDescent="0.2">
      <c r="A633" s="10"/>
      <c r="B633" s="10"/>
      <c r="C633" s="10"/>
      <c r="D633" s="10"/>
      <c r="E633" s="10"/>
      <c r="F633" s="10"/>
      <c r="G633" s="10"/>
      <c r="H633" s="10"/>
      <c r="I633" s="10"/>
      <c r="J633" s="10"/>
      <c r="K633" s="10"/>
      <c r="L633" s="10"/>
      <c r="M633" s="2"/>
      <c r="N633" s="1">
        <v>628</v>
      </c>
      <c r="O633" s="1" t="str">
        <f t="shared" si="104"/>
        <v>NA</v>
      </c>
      <c r="P633" s="1" t="e">
        <f t="shared" si="100"/>
        <v>#VALUE!</v>
      </c>
      <c r="Q633" s="1" t="e">
        <f t="shared" si="101"/>
        <v>#VALUE!</v>
      </c>
      <c r="R633" s="1">
        <f t="shared" si="102"/>
        <v>-0.2886751345948127</v>
      </c>
      <c r="S633" s="1">
        <f t="shared" si="103"/>
        <v>-0.50000000000000022</v>
      </c>
      <c r="T633" s="2"/>
      <c r="U633" s="3"/>
      <c r="V633" s="3"/>
      <c r="W633" s="3"/>
      <c r="X633" s="3"/>
      <c r="Y633" s="3"/>
      <c r="Z633" s="3"/>
      <c r="AA633" s="3"/>
      <c r="AB633" s="3"/>
      <c r="AC633" s="3"/>
      <c r="AD633" s="3"/>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row>
    <row r="634" spans="1:59" s="28" customFormat="1" x14ac:dyDescent="0.2">
      <c r="A634" s="10"/>
      <c r="B634" s="10"/>
      <c r="C634" s="10"/>
      <c r="D634" s="10"/>
      <c r="E634" s="10"/>
      <c r="F634" s="10"/>
      <c r="G634" s="10"/>
      <c r="H634" s="10"/>
      <c r="I634" s="10"/>
      <c r="J634" s="10"/>
      <c r="K634" s="10"/>
      <c r="L634" s="10"/>
      <c r="M634" s="2"/>
      <c r="N634" s="1">
        <v>629</v>
      </c>
      <c r="O634" s="1" t="str">
        <f t="shared" si="104"/>
        <v>NA</v>
      </c>
      <c r="P634" s="1" t="e">
        <f t="shared" si="100"/>
        <v>#VALUE!</v>
      </c>
      <c r="Q634" s="1" t="e">
        <f t="shared" si="101"/>
        <v>#VALUE!</v>
      </c>
      <c r="R634" s="1">
        <f t="shared" si="102"/>
        <v>-0.57735026918962573</v>
      </c>
      <c r="S634" s="1">
        <f t="shared" si="103"/>
        <v>0</v>
      </c>
      <c r="T634" s="2"/>
      <c r="U634" s="3"/>
      <c r="V634" s="3"/>
      <c r="W634" s="3"/>
      <c r="X634" s="3"/>
      <c r="Y634" s="3"/>
      <c r="Z634" s="3"/>
      <c r="AA634" s="3"/>
      <c r="AB634" s="3"/>
      <c r="AC634" s="3"/>
      <c r="AD634" s="3"/>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row>
    <row r="635" spans="1:59" s="28" customFormat="1" x14ac:dyDescent="0.2">
      <c r="A635" s="10"/>
      <c r="B635" s="10"/>
      <c r="C635" s="10"/>
      <c r="D635" s="10"/>
      <c r="E635" s="10"/>
      <c r="F635" s="10"/>
      <c r="G635" s="10"/>
      <c r="H635" s="10"/>
      <c r="I635" s="10"/>
      <c r="J635" s="10"/>
      <c r="K635" s="10"/>
      <c r="L635" s="10"/>
      <c r="M635" s="2"/>
      <c r="N635" s="1">
        <v>630</v>
      </c>
      <c r="O635" s="1" t="str">
        <f t="shared" si="104"/>
        <v>NA</v>
      </c>
      <c r="P635" s="1" t="e">
        <f t="shared" si="100"/>
        <v>#VALUE!</v>
      </c>
      <c r="Q635" s="1" t="e">
        <f t="shared" si="101"/>
        <v>#VALUE!</v>
      </c>
      <c r="R635" s="1">
        <f t="shared" si="102"/>
        <v>6.1257422745431001E-17</v>
      </c>
      <c r="S635" s="1">
        <f t="shared" si="103"/>
        <v>1</v>
      </c>
      <c r="T635" s="2"/>
      <c r="U635" s="3"/>
      <c r="V635" s="3"/>
      <c r="W635" s="3"/>
      <c r="X635" s="3"/>
      <c r="Y635" s="3"/>
      <c r="Z635" s="3"/>
      <c r="AA635" s="3"/>
      <c r="AB635" s="3"/>
      <c r="AC635" s="3"/>
      <c r="AD635" s="3"/>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row>
    <row r="636" spans="1:59" s="28" customFormat="1" x14ac:dyDescent="0.2">
      <c r="A636" s="10"/>
      <c r="B636" s="10"/>
      <c r="C636" s="10"/>
      <c r="D636" s="10"/>
      <c r="E636" s="10"/>
      <c r="F636" s="10"/>
      <c r="G636" s="10"/>
      <c r="H636" s="10"/>
      <c r="I636" s="10"/>
      <c r="J636" s="10"/>
      <c r="K636" s="10"/>
      <c r="L636" s="10"/>
      <c r="M636" s="2"/>
      <c r="N636" s="1">
        <v>631</v>
      </c>
      <c r="O636" s="1" t="str">
        <f t="shared" si="104"/>
        <v>NA</v>
      </c>
      <c r="P636" s="1" t="e">
        <f t="shared" si="100"/>
        <v>#VALUE!</v>
      </c>
      <c r="Q636" s="1" t="e">
        <f t="shared" si="101"/>
        <v>#VALUE!</v>
      </c>
      <c r="R636" s="1">
        <f t="shared" si="102"/>
        <v>0.57735026918962573</v>
      </c>
      <c r="S636" s="1">
        <f t="shared" si="103"/>
        <v>0</v>
      </c>
      <c r="T636" s="2"/>
      <c r="U636" s="3"/>
      <c r="V636" s="3"/>
      <c r="W636" s="3"/>
      <c r="X636" s="3"/>
      <c r="Y636" s="3"/>
      <c r="Z636" s="3"/>
      <c r="AA636" s="3"/>
      <c r="AB636" s="3"/>
      <c r="AC636" s="3"/>
      <c r="AD636" s="3"/>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row>
    <row r="637" spans="1:59" s="28" customFormat="1" x14ac:dyDescent="0.2">
      <c r="A637" s="10"/>
      <c r="B637" s="10"/>
      <c r="C637" s="10"/>
      <c r="D637" s="10"/>
      <c r="E637" s="10"/>
      <c r="F637" s="10"/>
      <c r="G637" s="10"/>
      <c r="H637" s="10"/>
      <c r="I637" s="10"/>
      <c r="J637" s="10"/>
      <c r="K637" s="10"/>
      <c r="L637" s="10"/>
      <c r="M637" s="2"/>
      <c r="N637" s="1">
        <v>632</v>
      </c>
      <c r="O637" s="1" t="str">
        <f t="shared" si="104"/>
        <v>NA</v>
      </c>
      <c r="P637" s="1" t="e">
        <f t="shared" si="100"/>
        <v>#VALUE!</v>
      </c>
      <c r="Q637" s="1" t="e">
        <f t="shared" si="101"/>
        <v>#VALUE!</v>
      </c>
      <c r="R637" s="1">
        <f t="shared" si="102"/>
        <v>0.28867513459481303</v>
      </c>
      <c r="S637" s="1">
        <f t="shared" si="103"/>
        <v>-0.5</v>
      </c>
      <c r="T637" s="2"/>
      <c r="U637" s="3"/>
      <c r="V637" s="3"/>
      <c r="W637" s="3"/>
      <c r="X637" s="3"/>
      <c r="Y637" s="3"/>
      <c r="Z637" s="3"/>
      <c r="AA637" s="3"/>
      <c r="AB637" s="3"/>
      <c r="AC637" s="3"/>
      <c r="AD637" s="3"/>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row>
    <row r="638" spans="1:59" s="28" customFormat="1" x14ac:dyDescent="0.2">
      <c r="A638" s="10"/>
      <c r="B638" s="10"/>
      <c r="C638" s="10"/>
      <c r="D638" s="10"/>
      <c r="E638" s="10"/>
      <c r="F638" s="10"/>
      <c r="G638" s="10"/>
      <c r="H638" s="10"/>
      <c r="I638" s="10"/>
      <c r="J638" s="10"/>
      <c r="K638" s="10"/>
      <c r="L638" s="10"/>
      <c r="M638" s="2"/>
      <c r="N638" s="1">
        <v>633</v>
      </c>
      <c r="O638" s="1" t="str">
        <f t="shared" si="104"/>
        <v>NA</v>
      </c>
      <c r="P638" s="1" t="e">
        <f t="shared" si="100"/>
        <v>#VALUE!</v>
      </c>
      <c r="Q638" s="1" t="e">
        <f t="shared" si="101"/>
        <v>#VALUE!</v>
      </c>
      <c r="R638" s="1">
        <f t="shared" si="102"/>
        <v>-0.86602540378443849</v>
      </c>
      <c r="S638" s="1">
        <f t="shared" si="103"/>
        <v>-0.50000000000000033</v>
      </c>
      <c r="T638" s="2"/>
      <c r="U638" s="3"/>
      <c r="V638" s="3"/>
      <c r="W638" s="3"/>
      <c r="X638" s="3"/>
      <c r="Y638" s="3"/>
      <c r="Z638" s="3"/>
      <c r="AA638" s="3"/>
      <c r="AB638" s="3"/>
      <c r="AC638" s="3"/>
      <c r="AD638" s="3"/>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row>
    <row r="639" spans="1:59" s="28" customFormat="1" x14ac:dyDescent="0.2">
      <c r="A639" s="10"/>
      <c r="B639" s="10"/>
      <c r="C639" s="10"/>
      <c r="D639" s="10"/>
      <c r="E639" s="10"/>
      <c r="F639" s="10"/>
      <c r="G639" s="10"/>
      <c r="H639" s="10"/>
      <c r="I639" s="10"/>
      <c r="J639" s="10"/>
      <c r="K639" s="10"/>
      <c r="L639" s="10"/>
      <c r="M639" s="2"/>
      <c r="N639" s="1">
        <v>634</v>
      </c>
      <c r="O639" s="1" t="str">
        <f t="shared" si="104"/>
        <v>NA</v>
      </c>
      <c r="P639" s="1" t="e">
        <f t="shared" si="100"/>
        <v>#VALUE!</v>
      </c>
      <c r="Q639" s="1" t="e">
        <f t="shared" si="101"/>
        <v>#VALUE!</v>
      </c>
      <c r="R639" s="1">
        <f t="shared" si="102"/>
        <v>-0.28867513459481281</v>
      </c>
      <c r="S639" s="1">
        <f t="shared" si="103"/>
        <v>0.49999999999999983</v>
      </c>
      <c r="T639" s="2"/>
      <c r="U639" s="3"/>
      <c r="V639" s="3"/>
      <c r="W639" s="3"/>
      <c r="X639" s="3"/>
      <c r="Y639" s="3"/>
      <c r="Z639" s="3"/>
      <c r="AA639" s="3"/>
      <c r="AB639" s="3"/>
      <c r="AC639" s="3"/>
      <c r="AD639" s="3"/>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row>
    <row r="640" spans="1:59" s="28" customFormat="1" x14ac:dyDescent="0.2">
      <c r="A640" s="10"/>
      <c r="B640" s="10"/>
      <c r="C640" s="10"/>
      <c r="D640" s="10"/>
      <c r="E640" s="10"/>
      <c r="F640" s="10"/>
      <c r="G640" s="10"/>
      <c r="H640" s="10"/>
      <c r="I640" s="10"/>
      <c r="J640" s="10"/>
      <c r="K640" s="10"/>
      <c r="L640" s="10"/>
      <c r="M640" s="2"/>
      <c r="N640" s="1">
        <v>635</v>
      </c>
      <c r="O640" s="1" t="str">
        <f t="shared" si="104"/>
        <v>NA</v>
      </c>
      <c r="P640" s="1" t="e">
        <f t="shared" si="100"/>
        <v>#VALUE!</v>
      </c>
      <c r="Q640" s="1" t="e">
        <f t="shared" si="101"/>
        <v>#VALUE!</v>
      </c>
      <c r="R640" s="1">
        <f t="shared" si="102"/>
        <v>0.28867513459481292</v>
      </c>
      <c r="S640" s="1">
        <f t="shared" si="103"/>
        <v>0.50000000000000011</v>
      </c>
      <c r="T640" s="2"/>
      <c r="U640" s="3"/>
      <c r="V640" s="3"/>
      <c r="W640" s="3"/>
      <c r="X640" s="3"/>
      <c r="Y640" s="3"/>
      <c r="Z640" s="3"/>
      <c r="AA640" s="3"/>
      <c r="AB640" s="3"/>
      <c r="AC640" s="3"/>
      <c r="AD640" s="3"/>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row>
    <row r="641" spans="1:59" s="28" customFormat="1" x14ac:dyDescent="0.2">
      <c r="A641" s="10"/>
      <c r="B641" s="10"/>
      <c r="C641" s="10"/>
      <c r="D641" s="10"/>
      <c r="E641" s="10"/>
      <c r="F641" s="10"/>
      <c r="G641" s="10"/>
      <c r="H641" s="10"/>
      <c r="I641" s="10"/>
      <c r="J641" s="10"/>
      <c r="K641" s="10"/>
      <c r="L641" s="10"/>
      <c r="M641" s="2"/>
      <c r="N641" s="1">
        <v>636</v>
      </c>
      <c r="O641" s="1" t="str">
        <f t="shared" si="104"/>
        <v>NA</v>
      </c>
      <c r="P641" s="1" t="e">
        <f t="shared" si="100"/>
        <v>#VALUE!</v>
      </c>
      <c r="Q641" s="1" t="e">
        <f t="shared" si="101"/>
        <v>#VALUE!</v>
      </c>
      <c r="R641" s="1">
        <f t="shared" si="102"/>
        <v>0.86602540378443871</v>
      </c>
      <c r="S641" s="1">
        <f t="shared" si="103"/>
        <v>-0.49999999999999983</v>
      </c>
      <c r="T641" s="2"/>
      <c r="U641" s="3"/>
      <c r="V641" s="3"/>
      <c r="W641" s="3"/>
      <c r="X641" s="3"/>
      <c r="Y641" s="3"/>
      <c r="Z641" s="3"/>
      <c r="AA641" s="3"/>
      <c r="AB641" s="3"/>
      <c r="AC641" s="3"/>
      <c r="AD641" s="3"/>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row>
    <row r="642" spans="1:59" s="28" customFormat="1" x14ac:dyDescent="0.2">
      <c r="A642" s="10"/>
      <c r="B642" s="10"/>
      <c r="C642" s="10"/>
      <c r="D642" s="10"/>
      <c r="E642" s="10"/>
      <c r="F642" s="10"/>
      <c r="G642" s="10"/>
      <c r="H642" s="10"/>
      <c r="I642" s="10"/>
      <c r="J642" s="10"/>
      <c r="K642" s="10"/>
      <c r="L642" s="10"/>
      <c r="M642" s="2"/>
      <c r="N642" s="1">
        <v>637</v>
      </c>
      <c r="O642" s="1" t="str">
        <f t="shared" si="104"/>
        <v>NA</v>
      </c>
      <c r="P642" s="1" t="e">
        <f t="shared" si="100"/>
        <v>#VALUE!</v>
      </c>
      <c r="Q642" s="1" t="e">
        <f t="shared" si="101"/>
        <v>#VALUE!</v>
      </c>
      <c r="R642" s="1">
        <f t="shared" si="102"/>
        <v>-0.2886751345948127</v>
      </c>
      <c r="S642" s="1">
        <f t="shared" si="103"/>
        <v>-0.50000000000000022</v>
      </c>
      <c r="T642" s="2"/>
      <c r="U642" s="3"/>
      <c r="V642" s="3"/>
      <c r="W642" s="3"/>
      <c r="X642" s="3"/>
      <c r="Y642" s="3"/>
      <c r="Z642" s="3"/>
      <c r="AA642" s="3"/>
      <c r="AB642" s="3"/>
      <c r="AC642" s="3"/>
      <c r="AD642" s="3"/>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row>
    <row r="643" spans="1:59" s="28" customFormat="1" x14ac:dyDescent="0.2">
      <c r="A643" s="10"/>
      <c r="B643" s="10"/>
      <c r="C643" s="10"/>
      <c r="D643" s="10"/>
      <c r="E643" s="10"/>
      <c r="F643" s="10"/>
      <c r="G643" s="10"/>
      <c r="H643" s="10"/>
      <c r="I643" s="10"/>
      <c r="J643" s="10"/>
      <c r="K643" s="10"/>
      <c r="L643" s="10"/>
      <c r="M643" s="2"/>
      <c r="N643" s="1">
        <v>638</v>
      </c>
      <c r="O643" s="1" t="str">
        <f t="shared" si="104"/>
        <v>NA</v>
      </c>
      <c r="P643" s="1" t="e">
        <f t="shared" si="100"/>
        <v>#VALUE!</v>
      </c>
      <c r="Q643" s="1" t="e">
        <f t="shared" si="101"/>
        <v>#VALUE!</v>
      </c>
      <c r="R643" s="1">
        <f t="shared" si="102"/>
        <v>-0.57735026918962573</v>
      </c>
      <c r="S643" s="1">
        <f t="shared" si="103"/>
        <v>0</v>
      </c>
      <c r="T643" s="2"/>
      <c r="U643" s="3"/>
      <c r="V643" s="3"/>
      <c r="W643" s="3"/>
      <c r="X643" s="3"/>
      <c r="Y643" s="3"/>
      <c r="Z643" s="3"/>
      <c r="AA643" s="3"/>
      <c r="AB643" s="3"/>
      <c r="AC643" s="3"/>
      <c r="AD643" s="3"/>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row>
    <row r="644" spans="1:59" s="28" customFormat="1" x14ac:dyDescent="0.2">
      <c r="A644" s="10"/>
      <c r="B644" s="10"/>
      <c r="C644" s="10"/>
      <c r="D644" s="10"/>
      <c r="E644" s="10"/>
      <c r="F644" s="10"/>
      <c r="G644" s="10"/>
      <c r="H644" s="10"/>
      <c r="I644" s="10"/>
      <c r="J644" s="10"/>
      <c r="K644" s="10"/>
      <c r="L644" s="10"/>
      <c r="M644" s="2"/>
      <c r="N644" s="1">
        <v>639</v>
      </c>
      <c r="O644" s="1" t="str">
        <f t="shared" si="104"/>
        <v>NA</v>
      </c>
      <c r="P644" s="1" t="e">
        <f t="shared" si="100"/>
        <v>#VALUE!</v>
      </c>
      <c r="Q644" s="1" t="e">
        <f t="shared" si="101"/>
        <v>#VALUE!</v>
      </c>
      <c r="R644" s="1">
        <f t="shared" si="102"/>
        <v>6.1257422745431001E-17</v>
      </c>
      <c r="S644" s="1">
        <f t="shared" si="103"/>
        <v>1</v>
      </c>
      <c r="T644" s="2"/>
      <c r="U644" s="3"/>
      <c r="V644" s="3"/>
      <c r="W644" s="3"/>
      <c r="X644" s="3"/>
      <c r="Y644" s="3"/>
      <c r="Z644" s="3"/>
      <c r="AA644" s="3"/>
      <c r="AB644" s="3"/>
      <c r="AC644" s="3"/>
      <c r="AD644" s="3"/>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row>
    <row r="645" spans="1:59" s="28" customFormat="1" x14ac:dyDescent="0.2">
      <c r="A645" s="10"/>
      <c r="B645" s="10"/>
      <c r="C645" s="10"/>
      <c r="D645" s="10"/>
      <c r="E645" s="10"/>
      <c r="F645" s="10"/>
      <c r="G645" s="10"/>
      <c r="H645" s="10"/>
      <c r="I645" s="10"/>
      <c r="J645" s="10"/>
      <c r="K645" s="10"/>
      <c r="L645" s="10"/>
      <c r="M645" s="2"/>
      <c r="N645" s="1">
        <v>640</v>
      </c>
      <c r="O645" s="1" t="str">
        <f t="shared" si="104"/>
        <v>NA</v>
      </c>
      <c r="P645" s="1" t="e">
        <f t="shared" ref="P645:P708" si="105">(1-MOD(O645-1,$E$1)/$E$1)*VLOOKUP(IF(INT((O645-1)/$E$1)=$A$1,1,INT((O645-1)/$E$1)+1),$A$7:$C$57,2)+MOD(O645-1,$E$1)/$E$1*VLOOKUP(IF(INT((O645-1)/$E$1)+1=$A$1,1,(INT((O645-1)/$E$1)+2)),$A$7:$C$57,2)</f>
        <v>#VALUE!</v>
      </c>
      <c r="Q645" s="1" t="e">
        <f t="shared" ref="Q645:Q708" si="106">(1-MOD(O645-1,$E$1)/$E$1)*VLOOKUP(IF(INT((O645-1)/$E$1)=$A$1,1,INT((O645-1)/$E$1)+1),$A$7:$C$57,3)+MOD(O645-1,$E$1)/$E$1*VLOOKUP(IF(INT((O645-1)/$E$1)+1=$A$1,1,(INT((O645-1)/$E$1)+2)),$A$7:$C$57,3)</f>
        <v>#VALUE!</v>
      </c>
      <c r="R645" s="1">
        <f t="shared" ref="R645:R708" si="107">VLOOKUP(MOD(N645*$C$1,$A$1*$E$1),$N$5:$Q$2019,3)</f>
        <v>0.57735026918962573</v>
      </c>
      <c r="S645" s="1">
        <f t="shared" ref="S645:S708" si="108">VLOOKUP(MOD(N645*$C$1,$A$1*$E$1),$N$5:$Q$2019,4)</f>
        <v>0</v>
      </c>
      <c r="T645" s="2"/>
      <c r="U645" s="3"/>
      <c r="V645" s="3"/>
      <c r="W645" s="3"/>
      <c r="X645" s="3"/>
      <c r="Y645" s="3"/>
      <c r="Z645" s="3"/>
      <c r="AA645" s="3"/>
      <c r="AB645" s="3"/>
      <c r="AC645" s="3"/>
      <c r="AD645" s="3"/>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row>
    <row r="646" spans="1:59" s="28" customFormat="1" x14ac:dyDescent="0.2">
      <c r="A646" s="10"/>
      <c r="B646" s="10"/>
      <c r="C646" s="10"/>
      <c r="D646" s="10"/>
      <c r="E646" s="10"/>
      <c r="F646" s="10"/>
      <c r="G646" s="10"/>
      <c r="H646" s="10"/>
      <c r="I646" s="10"/>
      <c r="J646" s="10"/>
      <c r="K646" s="10"/>
      <c r="L646" s="10"/>
      <c r="M646" s="2"/>
      <c r="N646" s="1">
        <v>641</v>
      </c>
      <c r="O646" s="1" t="str">
        <f t="shared" ref="O646:O709" si="109">IF($N$4&gt;=O645,O645+1,"NA")</f>
        <v>NA</v>
      </c>
      <c r="P646" s="1" t="e">
        <f t="shared" si="105"/>
        <v>#VALUE!</v>
      </c>
      <c r="Q646" s="1" t="e">
        <f t="shared" si="106"/>
        <v>#VALUE!</v>
      </c>
      <c r="R646" s="1">
        <f t="shared" si="107"/>
        <v>0.28867513459481303</v>
      </c>
      <c r="S646" s="1">
        <f t="shared" si="108"/>
        <v>-0.5</v>
      </c>
      <c r="T646" s="2"/>
      <c r="U646" s="3"/>
      <c r="V646" s="3"/>
      <c r="W646" s="3"/>
      <c r="X646" s="3"/>
      <c r="Y646" s="3"/>
      <c r="Z646" s="3"/>
      <c r="AA646" s="3"/>
      <c r="AB646" s="3"/>
      <c r="AC646" s="3"/>
      <c r="AD646" s="3"/>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row>
    <row r="647" spans="1:59" s="28" customFormat="1" x14ac:dyDescent="0.2">
      <c r="A647" s="10"/>
      <c r="B647" s="10"/>
      <c r="C647" s="10"/>
      <c r="D647" s="10"/>
      <c r="E647" s="10"/>
      <c r="F647" s="10"/>
      <c r="G647" s="10"/>
      <c r="H647" s="10"/>
      <c r="I647" s="10"/>
      <c r="J647" s="10"/>
      <c r="K647" s="10"/>
      <c r="L647" s="10"/>
      <c r="M647" s="2"/>
      <c r="N647" s="1">
        <v>642</v>
      </c>
      <c r="O647" s="1" t="str">
        <f t="shared" si="109"/>
        <v>NA</v>
      </c>
      <c r="P647" s="1" t="e">
        <f t="shared" si="105"/>
        <v>#VALUE!</v>
      </c>
      <c r="Q647" s="1" t="e">
        <f t="shared" si="106"/>
        <v>#VALUE!</v>
      </c>
      <c r="R647" s="1">
        <f t="shared" si="107"/>
        <v>-0.86602540378443849</v>
      </c>
      <c r="S647" s="1">
        <f t="shared" si="108"/>
        <v>-0.50000000000000033</v>
      </c>
      <c r="T647" s="2"/>
      <c r="U647" s="3"/>
      <c r="V647" s="3"/>
      <c r="W647" s="3"/>
      <c r="X647" s="3"/>
      <c r="Y647" s="3"/>
      <c r="Z647" s="3"/>
      <c r="AA647" s="3"/>
      <c r="AB647" s="3"/>
      <c r="AC647" s="3"/>
      <c r="AD647" s="3"/>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row>
    <row r="648" spans="1:59" s="28" customFormat="1" x14ac:dyDescent="0.2">
      <c r="A648" s="10"/>
      <c r="B648" s="10"/>
      <c r="C648" s="10"/>
      <c r="D648" s="10"/>
      <c r="E648" s="10"/>
      <c r="F648" s="10"/>
      <c r="G648" s="10"/>
      <c r="H648" s="10"/>
      <c r="I648" s="10"/>
      <c r="J648" s="10"/>
      <c r="K648" s="10"/>
      <c r="L648" s="10"/>
      <c r="M648" s="2"/>
      <c r="N648" s="1">
        <v>643</v>
      </c>
      <c r="O648" s="1" t="str">
        <f t="shared" si="109"/>
        <v>NA</v>
      </c>
      <c r="P648" s="1" t="e">
        <f t="shared" si="105"/>
        <v>#VALUE!</v>
      </c>
      <c r="Q648" s="1" t="e">
        <f t="shared" si="106"/>
        <v>#VALUE!</v>
      </c>
      <c r="R648" s="1">
        <f t="shared" si="107"/>
        <v>-0.28867513459481281</v>
      </c>
      <c r="S648" s="1">
        <f t="shared" si="108"/>
        <v>0.49999999999999983</v>
      </c>
      <c r="T648" s="2"/>
      <c r="U648" s="3"/>
      <c r="V648" s="3"/>
      <c r="W648" s="3"/>
      <c r="X648" s="3"/>
      <c r="Y648" s="3"/>
      <c r="Z648" s="3"/>
      <c r="AA648" s="3"/>
      <c r="AB648" s="3"/>
      <c r="AC648" s="3"/>
      <c r="AD648" s="3"/>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row>
    <row r="649" spans="1:59" s="28" customFormat="1" x14ac:dyDescent="0.2">
      <c r="A649" s="10"/>
      <c r="B649" s="10"/>
      <c r="C649" s="10"/>
      <c r="D649" s="10"/>
      <c r="E649" s="10"/>
      <c r="F649" s="10"/>
      <c r="G649" s="10"/>
      <c r="H649" s="10"/>
      <c r="I649" s="10"/>
      <c r="J649" s="10"/>
      <c r="K649" s="10"/>
      <c r="L649" s="10"/>
      <c r="M649" s="2"/>
      <c r="N649" s="1">
        <v>644</v>
      </c>
      <c r="O649" s="1" t="str">
        <f t="shared" si="109"/>
        <v>NA</v>
      </c>
      <c r="P649" s="1" t="e">
        <f t="shared" si="105"/>
        <v>#VALUE!</v>
      </c>
      <c r="Q649" s="1" t="e">
        <f t="shared" si="106"/>
        <v>#VALUE!</v>
      </c>
      <c r="R649" s="1">
        <f t="shared" si="107"/>
        <v>0.28867513459481292</v>
      </c>
      <c r="S649" s="1">
        <f t="shared" si="108"/>
        <v>0.50000000000000011</v>
      </c>
      <c r="T649" s="2"/>
      <c r="U649" s="3"/>
      <c r="V649" s="3"/>
      <c r="W649" s="3"/>
      <c r="X649" s="3"/>
      <c r="Y649" s="3"/>
      <c r="Z649" s="3"/>
      <c r="AA649" s="3"/>
      <c r="AB649" s="3"/>
      <c r="AC649" s="3"/>
      <c r="AD649" s="3"/>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row>
    <row r="650" spans="1:59" s="28" customFormat="1" x14ac:dyDescent="0.2">
      <c r="A650" s="10"/>
      <c r="B650" s="10"/>
      <c r="C650" s="10"/>
      <c r="D650" s="10"/>
      <c r="E650" s="10"/>
      <c r="F650" s="10"/>
      <c r="G650" s="10"/>
      <c r="H650" s="10"/>
      <c r="I650" s="10"/>
      <c r="J650" s="10"/>
      <c r="K650" s="10"/>
      <c r="L650" s="10"/>
      <c r="M650" s="2"/>
      <c r="N650" s="1">
        <v>645</v>
      </c>
      <c r="O650" s="1" t="str">
        <f t="shared" si="109"/>
        <v>NA</v>
      </c>
      <c r="P650" s="1" t="e">
        <f t="shared" si="105"/>
        <v>#VALUE!</v>
      </c>
      <c r="Q650" s="1" t="e">
        <f t="shared" si="106"/>
        <v>#VALUE!</v>
      </c>
      <c r="R650" s="1">
        <f t="shared" si="107"/>
        <v>0.86602540378443871</v>
      </c>
      <c r="S650" s="1">
        <f t="shared" si="108"/>
        <v>-0.49999999999999983</v>
      </c>
      <c r="T650" s="2"/>
      <c r="U650" s="3"/>
      <c r="V650" s="3"/>
      <c r="W650" s="3"/>
      <c r="X650" s="3"/>
      <c r="Y650" s="3"/>
      <c r="Z650" s="3"/>
      <c r="AA650" s="3"/>
      <c r="AB650" s="3"/>
      <c r="AC650" s="3"/>
      <c r="AD650" s="3"/>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row>
    <row r="651" spans="1:59" s="28" customFormat="1" x14ac:dyDescent="0.2">
      <c r="A651" s="10"/>
      <c r="B651" s="10"/>
      <c r="C651" s="10"/>
      <c r="D651" s="10"/>
      <c r="E651" s="10"/>
      <c r="F651" s="10"/>
      <c r="G651" s="10"/>
      <c r="H651" s="10"/>
      <c r="I651" s="10"/>
      <c r="J651" s="10"/>
      <c r="K651" s="10"/>
      <c r="L651" s="10"/>
      <c r="M651" s="2"/>
      <c r="N651" s="1">
        <v>646</v>
      </c>
      <c r="O651" s="1" t="str">
        <f t="shared" si="109"/>
        <v>NA</v>
      </c>
      <c r="P651" s="1" t="e">
        <f t="shared" si="105"/>
        <v>#VALUE!</v>
      </c>
      <c r="Q651" s="1" t="e">
        <f t="shared" si="106"/>
        <v>#VALUE!</v>
      </c>
      <c r="R651" s="1">
        <f t="shared" si="107"/>
        <v>-0.2886751345948127</v>
      </c>
      <c r="S651" s="1">
        <f t="shared" si="108"/>
        <v>-0.50000000000000022</v>
      </c>
      <c r="T651" s="2"/>
      <c r="U651" s="3"/>
      <c r="V651" s="3"/>
      <c r="W651" s="3"/>
      <c r="X651" s="3"/>
      <c r="Y651" s="3"/>
      <c r="Z651" s="3"/>
      <c r="AA651" s="3"/>
      <c r="AB651" s="3"/>
      <c r="AC651" s="3"/>
      <c r="AD651" s="3"/>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row>
    <row r="652" spans="1:59" s="28" customFormat="1" x14ac:dyDescent="0.2">
      <c r="A652" s="10"/>
      <c r="B652" s="10"/>
      <c r="C652" s="10"/>
      <c r="D652" s="10"/>
      <c r="E652" s="10"/>
      <c r="F652" s="10"/>
      <c r="G652" s="10"/>
      <c r="H652" s="10"/>
      <c r="I652" s="10"/>
      <c r="J652" s="10"/>
      <c r="K652" s="10"/>
      <c r="L652" s="10"/>
      <c r="M652" s="2"/>
      <c r="N652" s="1">
        <v>647</v>
      </c>
      <c r="O652" s="1" t="str">
        <f t="shared" si="109"/>
        <v>NA</v>
      </c>
      <c r="P652" s="1" t="e">
        <f t="shared" si="105"/>
        <v>#VALUE!</v>
      </c>
      <c r="Q652" s="1" t="e">
        <f t="shared" si="106"/>
        <v>#VALUE!</v>
      </c>
      <c r="R652" s="1">
        <f t="shared" si="107"/>
        <v>-0.57735026918962573</v>
      </c>
      <c r="S652" s="1">
        <f t="shared" si="108"/>
        <v>0</v>
      </c>
      <c r="T652" s="2"/>
      <c r="U652" s="3"/>
      <c r="V652" s="3"/>
      <c r="W652" s="3"/>
      <c r="X652" s="3"/>
      <c r="Y652" s="3"/>
      <c r="Z652" s="3"/>
      <c r="AA652" s="3"/>
      <c r="AB652" s="3"/>
      <c r="AC652" s="3"/>
      <c r="AD652" s="3"/>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row>
    <row r="653" spans="1:59" s="28" customFormat="1" x14ac:dyDescent="0.2">
      <c r="A653" s="10"/>
      <c r="B653" s="10"/>
      <c r="C653" s="10"/>
      <c r="D653" s="10"/>
      <c r="E653" s="10"/>
      <c r="F653" s="10"/>
      <c r="G653" s="10"/>
      <c r="H653" s="10"/>
      <c r="I653" s="10"/>
      <c r="J653" s="10"/>
      <c r="K653" s="10"/>
      <c r="L653" s="10"/>
      <c r="M653" s="2"/>
      <c r="N653" s="1">
        <v>648</v>
      </c>
      <c r="O653" s="1" t="str">
        <f t="shared" si="109"/>
        <v>NA</v>
      </c>
      <c r="P653" s="1" t="e">
        <f t="shared" si="105"/>
        <v>#VALUE!</v>
      </c>
      <c r="Q653" s="1" t="e">
        <f t="shared" si="106"/>
        <v>#VALUE!</v>
      </c>
      <c r="R653" s="1">
        <f t="shared" si="107"/>
        <v>6.1257422745431001E-17</v>
      </c>
      <c r="S653" s="1">
        <f t="shared" si="108"/>
        <v>1</v>
      </c>
      <c r="T653" s="2"/>
      <c r="U653" s="3"/>
      <c r="V653" s="3"/>
      <c r="W653" s="3"/>
      <c r="X653" s="3"/>
      <c r="Y653" s="3"/>
      <c r="Z653" s="3"/>
      <c r="AA653" s="3"/>
      <c r="AB653" s="3"/>
      <c r="AC653" s="3"/>
      <c r="AD653" s="3"/>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row>
    <row r="654" spans="1:59" s="28" customFormat="1" x14ac:dyDescent="0.2">
      <c r="A654" s="10"/>
      <c r="B654" s="10"/>
      <c r="C654" s="10"/>
      <c r="D654" s="10"/>
      <c r="E654" s="10"/>
      <c r="F654" s="10"/>
      <c r="G654" s="10"/>
      <c r="H654" s="10"/>
      <c r="I654" s="10"/>
      <c r="J654" s="10"/>
      <c r="K654" s="10"/>
      <c r="L654" s="10"/>
      <c r="M654" s="2"/>
      <c r="N654" s="1">
        <v>649</v>
      </c>
      <c r="O654" s="1" t="str">
        <f t="shared" si="109"/>
        <v>NA</v>
      </c>
      <c r="P654" s="1" t="e">
        <f t="shared" si="105"/>
        <v>#VALUE!</v>
      </c>
      <c r="Q654" s="1" t="e">
        <f t="shared" si="106"/>
        <v>#VALUE!</v>
      </c>
      <c r="R654" s="1">
        <f t="shared" si="107"/>
        <v>0.57735026918962573</v>
      </c>
      <c r="S654" s="1">
        <f t="shared" si="108"/>
        <v>0</v>
      </c>
      <c r="T654" s="2"/>
      <c r="U654" s="3"/>
      <c r="V654" s="3"/>
      <c r="W654" s="3"/>
      <c r="X654" s="3"/>
      <c r="Y654" s="3"/>
      <c r="Z654" s="3"/>
      <c r="AA654" s="3"/>
      <c r="AB654" s="3"/>
      <c r="AC654" s="3"/>
      <c r="AD654" s="3"/>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row>
    <row r="655" spans="1:59" s="28" customFormat="1" x14ac:dyDescent="0.2">
      <c r="A655" s="10"/>
      <c r="B655" s="10"/>
      <c r="C655" s="10"/>
      <c r="D655" s="10"/>
      <c r="E655" s="10"/>
      <c r="F655" s="10"/>
      <c r="G655" s="10"/>
      <c r="H655" s="10"/>
      <c r="I655" s="10"/>
      <c r="J655" s="10"/>
      <c r="K655" s="10"/>
      <c r="L655" s="10"/>
      <c r="M655" s="2"/>
      <c r="N655" s="1">
        <v>650</v>
      </c>
      <c r="O655" s="1" t="str">
        <f t="shared" si="109"/>
        <v>NA</v>
      </c>
      <c r="P655" s="1" t="e">
        <f t="shared" si="105"/>
        <v>#VALUE!</v>
      </c>
      <c r="Q655" s="1" t="e">
        <f t="shared" si="106"/>
        <v>#VALUE!</v>
      </c>
      <c r="R655" s="1">
        <f t="shared" si="107"/>
        <v>0.28867513459481303</v>
      </c>
      <c r="S655" s="1">
        <f t="shared" si="108"/>
        <v>-0.5</v>
      </c>
      <c r="T655" s="2"/>
      <c r="U655" s="3"/>
      <c r="V655" s="3"/>
      <c r="W655" s="3"/>
      <c r="X655" s="3"/>
      <c r="Y655" s="3"/>
      <c r="Z655" s="3"/>
      <c r="AA655" s="3"/>
      <c r="AB655" s="3"/>
      <c r="AC655" s="3"/>
      <c r="AD655" s="3"/>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row>
    <row r="656" spans="1:59" s="28" customFormat="1" x14ac:dyDescent="0.2">
      <c r="A656" s="10"/>
      <c r="B656" s="10"/>
      <c r="C656" s="10"/>
      <c r="D656" s="10"/>
      <c r="E656" s="10"/>
      <c r="F656" s="10"/>
      <c r="G656" s="10"/>
      <c r="H656" s="10"/>
      <c r="I656" s="10"/>
      <c r="J656" s="10"/>
      <c r="K656" s="10"/>
      <c r="L656" s="10"/>
      <c r="M656" s="2"/>
      <c r="N656" s="1">
        <v>651</v>
      </c>
      <c r="O656" s="1" t="str">
        <f t="shared" si="109"/>
        <v>NA</v>
      </c>
      <c r="P656" s="1" t="e">
        <f t="shared" si="105"/>
        <v>#VALUE!</v>
      </c>
      <c r="Q656" s="1" t="e">
        <f t="shared" si="106"/>
        <v>#VALUE!</v>
      </c>
      <c r="R656" s="1">
        <f t="shared" si="107"/>
        <v>-0.86602540378443849</v>
      </c>
      <c r="S656" s="1">
        <f t="shared" si="108"/>
        <v>-0.50000000000000033</v>
      </c>
      <c r="T656" s="2"/>
      <c r="U656" s="3"/>
      <c r="V656" s="3"/>
      <c r="W656" s="3"/>
      <c r="X656" s="3"/>
      <c r="Y656" s="3"/>
      <c r="Z656" s="3"/>
      <c r="AA656" s="3"/>
      <c r="AB656" s="3"/>
      <c r="AC656" s="3"/>
      <c r="AD656" s="3"/>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row>
    <row r="657" spans="1:59" s="28" customFormat="1" x14ac:dyDescent="0.2">
      <c r="A657" s="10"/>
      <c r="B657" s="10"/>
      <c r="C657" s="10"/>
      <c r="D657" s="10"/>
      <c r="E657" s="10"/>
      <c r="F657" s="10"/>
      <c r="G657" s="10"/>
      <c r="H657" s="10"/>
      <c r="I657" s="10"/>
      <c r="J657" s="10"/>
      <c r="K657" s="10"/>
      <c r="L657" s="10"/>
      <c r="M657" s="2"/>
      <c r="N657" s="1">
        <v>652</v>
      </c>
      <c r="O657" s="1" t="str">
        <f t="shared" si="109"/>
        <v>NA</v>
      </c>
      <c r="P657" s="1" t="e">
        <f t="shared" si="105"/>
        <v>#VALUE!</v>
      </c>
      <c r="Q657" s="1" t="e">
        <f t="shared" si="106"/>
        <v>#VALUE!</v>
      </c>
      <c r="R657" s="1">
        <f t="shared" si="107"/>
        <v>-0.28867513459481281</v>
      </c>
      <c r="S657" s="1">
        <f t="shared" si="108"/>
        <v>0.49999999999999983</v>
      </c>
      <c r="T657" s="2"/>
      <c r="U657" s="3"/>
      <c r="V657" s="3"/>
      <c r="W657" s="3"/>
      <c r="X657" s="3"/>
      <c r="Y657" s="3"/>
      <c r="Z657" s="3"/>
      <c r="AA657" s="3"/>
      <c r="AB657" s="3"/>
      <c r="AC657" s="3"/>
      <c r="AD657" s="3"/>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row>
    <row r="658" spans="1:59" s="28" customFormat="1" x14ac:dyDescent="0.2">
      <c r="A658" s="10"/>
      <c r="B658" s="10"/>
      <c r="C658" s="10"/>
      <c r="D658" s="10"/>
      <c r="E658" s="10"/>
      <c r="F658" s="10"/>
      <c r="G658" s="10"/>
      <c r="H658" s="10"/>
      <c r="I658" s="10"/>
      <c r="J658" s="10"/>
      <c r="K658" s="10"/>
      <c r="L658" s="10"/>
      <c r="M658" s="2"/>
      <c r="N658" s="1">
        <v>653</v>
      </c>
      <c r="O658" s="1" t="str">
        <f t="shared" si="109"/>
        <v>NA</v>
      </c>
      <c r="P658" s="1" t="e">
        <f t="shared" si="105"/>
        <v>#VALUE!</v>
      </c>
      <c r="Q658" s="1" t="e">
        <f t="shared" si="106"/>
        <v>#VALUE!</v>
      </c>
      <c r="R658" s="1">
        <f t="shared" si="107"/>
        <v>0.28867513459481292</v>
      </c>
      <c r="S658" s="1">
        <f t="shared" si="108"/>
        <v>0.50000000000000011</v>
      </c>
      <c r="T658" s="2"/>
      <c r="U658" s="3"/>
      <c r="V658" s="3"/>
      <c r="W658" s="3"/>
      <c r="X658" s="3"/>
      <c r="Y658" s="3"/>
      <c r="Z658" s="3"/>
      <c r="AA658" s="3"/>
      <c r="AB658" s="3"/>
      <c r="AC658" s="3"/>
      <c r="AD658" s="3"/>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row>
    <row r="659" spans="1:59" s="28" customFormat="1" x14ac:dyDescent="0.2">
      <c r="A659" s="10"/>
      <c r="B659" s="10"/>
      <c r="C659" s="10"/>
      <c r="D659" s="10"/>
      <c r="E659" s="10"/>
      <c r="F659" s="10"/>
      <c r="G659" s="10"/>
      <c r="H659" s="10"/>
      <c r="I659" s="10"/>
      <c r="J659" s="10"/>
      <c r="K659" s="10"/>
      <c r="L659" s="10"/>
      <c r="M659" s="2"/>
      <c r="N659" s="1">
        <v>654</v>
      </c>
      <c r="O659" s="1" t="str">
        <f t="shared" si="109"/>
        <v>NA</v>
      </c>
      <c r="P659" s="1" t="e">
        <f t="shared" si="105"/>
        <v>#VALUE!</v>
      </c>
      <c r="Q659" s="1" t="e">
        <f t="shared" si="106"/>
        <v>#VALUE!</v>
      </c>
      <c r="R659" s="1">
        <f t="shared" si="107"/>
        <v>0.86602540378443871</v>
      </c>
      <c r="S659" s="1">
        <f t="shared" si="108"/>
        <v>-0.49999999999999983</v>
      </c>
      <c r="T659" s="2"/>
      <c r="U659" s="3"/>
      <c r="V659" s="3"/>
      <c r="W659" s="3"/>
      <c r="X659" s="3"/>
      <c r="Y659" s="3"/>
      <c r="Z659" s="3"/>
      <c r="AA659" s="3"/>
      <c r="AB659" s="3"/>
      <c r="AC659" s="3"/>
      <c r="AD659" s="3"/>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row>
    <row r="660" spans="1:59" s="28" customFormat="1" x14ac:dyDescent="0.2">
      <c r="A660" s="10"/>
      <c r="B660" s="10"/>
      <c r="C660" s="10"/>
      <c r="D660" s="10"/>
      <c r="E660" s="10"/>
      <c r="F660" s="10"/>
      <c r="G660" s="10"/>
      <c r="H660" s="10"/>
      <c r="I660" s="10"/>
      <c r="J660" s="10"/>
      <c r="K660" s="10"/>
      <c r="L660" s="10"/>
      <c r="M660" s="2"/>
      <c r="N660" s="1">
        <v>655</v>
      </c>
      <c r="O660" s="1" t="str">
        <f t="shared" si="109"/>
        <v>NA</v>
      </c>
      <c r="P660" s="1" t="e">
        <f t="shared" si="105"/>
        <v>#VALUE!</v>
      </c>
      <c r="Q660" s="1" t="e">
        <f t="shared" si="106"/>
        <v>#VALUE!</v>
      </c>
      <c r="R660" s="1">
        <f t="shared" si="107"/>
        <v>-0.2886751345948127</v>
      </c>
      <c r="S660" s="1">
        <f t="shared" si="108"/>
        <v>-0.50000000000000022</v>
      </c>
      <c r="T660" s="2"/>
      <c r="U660" s="3"/>
      <c r="V660" s="3"/>
      <c r="W660" s="3"/>
      <c r="X660" s="3"/>
      <c r="Y660" s="3"/>
      <c r="Z660" s="3"/>
      <c r="AA660" s="3"/>
      <c r="AB660" s="3"/>
      <c r="AC660" s="3"/>
      <c r="AD660" s="3"/>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row>
    <row r="661" spans="1:59" s="28" customFormat="1" x14ac:dyDescent="0.2">
      <c r="A661" s="10"/>
      <c r="B661" s="10"/>
      <c r="C661" s="10"/>
      <c r="D661" s="10"/>
      <c r="E661" s="10"/>
      <c r="F661" s="10"/>
      <c r="G661" s="10"/>
      <c r="H661" s="10"/>
      <c r="I661" s="10"/>
      <c r="J661" s="10"/>
      <c r="K661" s="10"/>
      <c r="L661" s="10"/>
      <c r="M661" s="2"/>
      <c r="N661" s="1">
        <v>656</v>
      </c>
      <c r="O661" s="1" t="str">
        <f t="shared" si="109"/>
        <v>NA</v>
      </c>
      <c r="P661" s="1" t="e">
        <f t="shared" si="105"/>
        <v>#VALUE!</v>
      </c>
      <c r="Q661" s="1" t="e">
        <f t="shared" si="106"/>
        <v>#VALUE!</v>
      </c>
      <c r="R661" s="1">
        <f t="shared" si="107"/>
        <v>-0.57735026918962573</v>
      </c>
      <c r="S661" s="1">
        <f t="shared" si="108"/>
        <v>0</v>
      </c>
      <c r="T661" s="2"/>
      <c r="U661" s="3"/>
      <c r="V661" s="3"/>
      <c r="W661" s="3"/>
      <c r="X661" s="3"/>
      <c r="Y661" s="3"/>
      <c r="Z661" s="3"/>
      <c r="AA661" s="3"/>
      <c r="AB661" s="3"/>
      <c r="AC661" s="3"/>
      <c r="AD661" s="3"/>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row>
    <row r="662" spans="1:59" s="28" customFormat="1" x14ac:dyDescent="0.2">
      <c r="A662" s="10"/>
      <c r="B662" s="10"/>
      <c r="C662" s="10"/>
      <c r="D662" s="10"/>
      <c r="E662" s="10"/>
      <c r="F662" s="10"/>
      <c r="G662" s="10"/>
      <c r="H662" s="10"/>
      <c r="I662" s="10"/>
      <c r="J662" s="10"/>
      <c r="K662" s="10"/>
      <c r="L662" s="10"/>
      <c r="M662" s="2"/>
      <c r="N662" s="1">
        <v>657</v>
      </c>
      <c r="O662" s="1" t="str">
        <f t="shared" si="109"/>
        <v>NA</v>
      </c>
      <c r="P662" s="1" t="e">
        <f t="shared" si="105"/>
        <v>#VALUE!</v>
      </c>
      <c r="Q662" s="1" t="e">
        <f t="shared" si="106"/>
        <v>#VALUE!</v>
      </c>
      <c r="R662" s="1">
        <f t="shared" si="107"/>
        <v>6.1257422745431001E-17</v>
      </c>
      <c r="S662" s="1">
        <f t="shared" si="108"/>
        <v>1</v>
      </c>
      <c r="T662" s="2"/>
      <c r="U662" s="3"/>
      <c r="V662" s="3"/>
      <c r="W662" s="3"/>
      <c r="X662" s="3"/>
      <c r="Y662" s="3"/>
      <c r="Z662" s="3"/>
      <c r="AA662" s="3"/>
      <c r="AB662" s="3"/>
      <c r="AC662" s="3"/>
      <c r="AD662" s="3"/>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row>
    <row r="663" spans="1:59" s="28" customFormat="1" x14ac:dyDescent="0.2">
      <c r="A663" s="10"/>
      <c r="B663" s="10"/>
      <c r="C663" s="10"/>
      <c r="D663" s="10"/>
      <c r="E663" s="10"/>
      <c r="F663" s="10"/>
      <c r="G663" s="10"/>
      <c r="H663" s="10"/>
      <c r="I663" s="10"/>
      <c r="J663" s="10"/>
      <c r="K663" s="10"/>
      <c r="L663" s="10"/>
      <c r="M663" s="2"/>
      <c r="N663" s="1">
        <v>658</v>
      </c>
      <c r="O663" s="1" t="str">
        <f t="shared" si="109"/>
        <v>NA</v>
      </c>
      <c r="P663" s="1" t="e">
        <f t="shared" si="105"/>
        <v>#VALUE!</v>
      </c>
      <c r="Q663" s="1" t="e">
        <f t="shared" si="106"/>
        <v>#VALUE!</v>
      </c>
      <c r="R663" s="1">
        <f t="shared" si="107"/>
        <v>0.57735026918962573</v>
      </c>
      <c r="S663" s="1">
        <f t="shared" si="108"/>
        <v>0</v>
      </c>
      <c r="T663" s="2"/>
      <c r="U663" s="3"/>
      <c r="V663" s="3"/>
      <c r="W663" s="3"/>
      <c r="X663" s="3"/>
      <c r="Y663" s="3"/>
      <c r="Z663" s="3"/>
      <c r="AA663" s="3"/>
      <c r="AB663" s="3"/>
      <c r="AC663" s="3"/>
      <c r="AD663" s="3"/>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row>
    <row r="664" spans="1:59" s="28" customFormat="1" x14ac:dyDescent="0.2">
      <c r="A664" s="10"/>
      <c r="B664" s="10"/>
      <c r="C664" s="10"/>
      <c r="D664" s="10"/>
      <c r="E664" s="10"/>
      <c r="F664" s="10"/>
      <c r="G664" s="10"/>
      <c r="H664" s="10"/>
      <c r="I664" s="10"/>
      <c r="J664" s="10"/>
      <c r="K664" s="10"/>
      <c r="L664" s="10"/>
      <c r="M664" s="2"/>
      <c r="N664" s="1">
        <v>659</v>
      </c>
      <c r="O664" s="1" t="str">
        <f t="shared" si="109"/>
        <v>NA</v>
      </c>
      <c r="P664" s="1" t="e">
        <f t="shared" si="105"/>
        <v>#VALUE!</v>
      </c>
      <c r="Q664" s="1" t="e">
        <f t="shared" si="106"/>
        <v>#VALUE!</v>
      </c>
      <c r="R664" s="1">
        <f t="shared" si="107"/>
        <v>0.28867513459481303</v>
      </c>
      <c r="S664" s="1">
        <f t="shared" si="108"/>
        <v>-0.5</v>
      </c>
      <c r="T664" s="2"/>
      <c r="U664" s="3"/>
      <c r="V664" s="3"/>
      <c r="W664" s="3"/>
      <c r="X664" s="3"/>
      <c r="Y664" s="3"/>
      <c r="Z664" s="3"/>
      <c r="AA664" s="3"/>
      <c r="AB664" s="3"/>
      <c r="AC664" s="3"/>
      <c r="AD664" s="3"/>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row>
    <row r="665" spans="1:59" s="28" customFormat="1" x14ac:dyDescent="0.2">
      <c r="A665" s="10"/>
      <c r="B665" s="10"/>
      <c r="C665" s="10"/>
      <c r="D665" s="10"/>
      <c r="E665" s="10"/>
      <c r="F665" s="10"/>
      <c r="G665" s="10"/>
      <c r="H665" s="10"/>
      <c r="I665" s="10"/>
      <c r="J665" s="10"/>
      <c r="K665" s="10"/>
      <c r="L665" s="10"/>
      <c r="M665" s="2"/>
      <c r="N665" s="1">
        <v>660</v>
      </c>
      <c r="O665" s="1" t="str">
        <f t="shared" si="109"/>
        <v>NA</v>
      </c>
      <c r="P665" s="1" t="e">
        <f t="shared" si="105"/>
        <v>#VALUE!</v>
      </c>
      <c r="Q665" s="1" t="e">
        <f t="shared" si="106"/>
        <v>#VALUE!</v>
      </c>
      <c r="R665" s="1">
        <f t="shared" si="107"/>
        <v>-0.86602540378443849</v>
      </c>
      <c r="S665" s="1">
        <f t="shared" si="108"/>
        <v>-0.50000000000000033</v>
      </c>
      <c r="T665" s="2"/>
      <c r="U665" s="3"/>
      <c r="V665" s="3"/>
      <c r="W665" s="3"/>
      <c r="X665" s="3"/>
      <c r="Y665" s="3"/>
      <c r="Z665" s="3"/>
      <c r="AA665" s="3"/>
      <c r="AB665" s="3"/>
      <c r="AC665" s="3"/>
      <c r="AD665" s="3"/>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row>
    <row r="666" spans="1:59" s="28" customFormat="1" x14ac:dyDescent="0.2">
      <c r="A666" s="10"/>
      <c r="B666" s="10"/>
      <c r="C666" s="10"/>
      <c r="D666" s="10"/>
      <c r="E666" s="10"/>
      <c r="F666" s="10"/>
      <c r="G666" s="10"/>
      <c r="H666" s="10"/>
      <c r="I666" s="10"/>
      <c r="J666" s="10"/>
      <c r="K666" s="10"/>
      <c r="L666" s="10"/>
      <c r="M666" s="2"/>
      <c r="N666" s="1">
        <v>661</v>
      </c>
      <c r="O666" s="1" t="str">
        <f t="shared" si="109"/>
        <v>NA</v>
      </c>
      <c r="P666" s="1" t="e">
        <f t="shared" si="105"/>
        <v>#VALUE!</v>
      </c>
      <c r="Q666" s="1" t="e">
        <f t="shared" si="106"/>
        <v>#VALUE!</v>
      </c>
      <c r="R666" s="1">
        <f t="shared" si="107"/>
        <v>-0.28867513459481281</v>
      </c>
      <c r="S666" s="1">
        <f t="shared" si="108"/>
        <v>0.49999999999999983</v>
      </c>
      <c r="T666" s="2"/>
      <c r="U666" s="3"/>
      <c r="V666" s="3"/>
      <c r="W666" s="3"/>
      <c r="X666" s="3"/>
      <c r="Y666" s="3"/>
      <c r="Z666" s="3"/>
      <c r="AA666" s="3"/>
      <c r="AB666" s="3"/>
      <c r="AC666" s="3"/>
      <c r="AD666" s="3"/>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row>
    <row r="667" spans="1:59" s="28" customFormat="1" x14ac:dyDescent="0.2">
      <c r="A667" s="10"/>
      <c r="B667" s="10"/>
      <c r="C667" s="10"/>
      <c r="D667" s="10"/>
      <c r="E667" s="10"/>
      <c r="F667" s="10"/>
      <c r="G667" s="10"/>
      <c r="H667" s="10"/>
      <c r="I667" s="10"/>
      <c r="J667" s="10"/>
      <c r="K667" s="10"/>
      <c r="L667" s="10"/>
      <c r="M667" s="2"/>
      <c r="N667" s="1">
        <v>662</v>
      </c>
      <c r="O667" s="1" t="str">
        <f t="shared" si="109"/>
        <v>NA</v>
      </c>
      <c r="P667" s="1" t="e">
        <f t="shared" si="105"/>
        <v>#VALUE!</v>
      </c>
      <c r="Q667" s="1" t="e">
        <f t="shared" si="106"/>
        <v>#VALUE!</v>
      </c>
      <c r="R667" s="1">
        <f t="shared" si="107"/>
        <v>0.28867513459481292</v>
      </c>
      <c r="S667" s="1">
        <f t="shared" si="108"/>
        <v>0.50000000000000011</v>
      </c>
      <c r="T667" s="2"/>
      <c r="U667" s="3"/>
      <c r="V667" s="3"/>
      <c r="W667" s="3"/>
      <c r="X667" s="3"/>
      <c r="Y667" s="3"/>
      <c r="Z667" s="3"/>
      <c r="AA667" s="3"/>
      <c r="AB667" s="3"/>
      <c r="AC667" s="3"/>
      <c r="AD667" s="3"/>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row>
    <row r="668" spans="1:59" s="28" customFormat="1" x14ac:dyDescent="0.2">
      <c r="A668" s="10"/>
      <c r="B668" s="10"/>
      <c r="C668" s="10"/>
      <c r="D668" s="10"/>
      <c r="E668" s="10"/>
      <c r="F668" s="10"/>
      <c r="G668" s="10"/>
      <c r="H668" s="10"/>
      <c r="I668" s="10"/>
      <c r="J668" s="10"/>
      <c r="K668" s="10"/>
      <c r="L668" s="10"/>
      <c r="M668" s="2"/>
      <c r="N668" s="1">
        <v>663</v>
      </c>
      <c r="O668" s="1" t="str">
        <f t="shared" si="109"/>
        <v>NA</v>
      </c>
      <c r="P668" s="1" t="e">
        <f t="shared" si="105"/>
        <v>#VALUE!</v>
      </c>
      <c r="Q668" s="1" t="e">
        <f t="shared" si="106"/>
        <v>#VALUE!</v>
      </c>
      <c r="R668" s="1">
        <f t="shared" si="107"/>
        <v>0.86602540378443871</v>
      </c>
      <c r="S668" s="1">
        <f t="shared" si="108"/>
        <v>-0.49999999999999983</v>
      </c>
      <c r="T668" s="2"/>
      <c r="U668" s="3"/>
      <c r="V668" s="3"/>
      <c r="W668" s="3"/>
      <c r="X668" s="3"/>
      <c r="Y668" s="3"/>
      <c r="Z668" s="3"/>
      <c r="AA668" s="3"/>
      <c r="AB668" s="3"/>
      <c r="AC668" s="3"/>
      <c r="AD668" s="3"/>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row>
    <row r="669" spans="1:59" s="28" customFormat="1" x14ac:dyDescent="0.2">
      <c r="A669" s="10"/>
      <c r="B669" s="10"/>
      <c r="C669" s="10"/>
      <c r="D669" s="10"/>
      <c r="E669" s="10"/>
      <c r="F669" s="10"/>
      <c r="G669" s="10"/>
      <c r="H669" s="10"/>
      <c r="I669" s="10"/>
      <c r="J669" s="10"/>
      <c r="K669" s="10"/>
      <c r="L669" s="10"/>
      <c r="M669" s="2"/>
      <c r="N669" s="1">
        <v>664</v>
      </c>
      <c r="O669" s="1" t="str">
        <f t="shared" si="109"/>
        <v>NA</v>
      </c>
      <c r="P669" s="1" t="e">
        <f t="shared" si="105"/>
        <v>#VALUE!</v>
      </c>
      <c r="Q669" s="1" t="e">
        <f t="shared" si="106"/>
        <v>#VALUE!</v>
      </c>
      <c r="R669" s="1">
        <f t="shared" si="107"/>
        <v>-0.2886751345948127</v>
      </c>
      <c r="S669" s="1">
        <f t="shared" si="108"/>
        <v>-0.50000000000000022</v>
      </c>
      <c r="T669" s="2"/>
      <c r="U669" s="3"/>
      <c r="V669" s="3"/>
      <c r="W669" s="3"/>
      <c r="X669" s="3"/>
      <c r="Y669" s="3"/>
      <c r="Z669" s="3"/>
      <c r="AA669" s="3"/>
      <c r="AB669" s="3"/>
      <c r="AC669" s="3"/>
      <c r="AD669" s="3"/>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row>
    <row r="670" spans="1:59" s="28" customFormat="1" x14ac:dyDescent="0.2">
      <c r="A670" s="10"/>
      <c r="B670" s="10"/>
      <c r="C670" s="10"/>
      <c r="D670" s="10"/>
      <c r="E670" s="10"/>
      <c r="F670" s="10"/>
      <c r="G670" s="10"/>
      <c r="H670" s="10"/>
      <c r="I670" s="10"/>
      <c r="J670" s="10"/>
      <c r="K670" s="10"/>
      <c r="L670" s="10"/>
      <c r="M670" s="2"/>
      <c r="N670" s="1">
        <v>665</v>
      </c>
      <c r="O670" s="1" t="str">
        <f t="shared" si="109"/>
        <v>NA</v>
      </c>
      <c r="P670" s="1" t="e">
        <f t="shared" si="105"/>
        <v>#VALUE!</v>
      </c>
      <c r="Q670" s="1" t="e">
        <f t="shared" si="106"/>
        <v>#VALUE!</v>
      </c>
      <c r="R670" s="1">
        <f t="shared" si="107"/>
        <v>-0.57735026918962573</v>
      </c>
      <c r="S670" s="1">
        <f t="shared" si="108"/>
        <v>0</v>
      </c>
      <c r="T670" s="2"/>
      <c r="U670" s="3"/>
      <c r="V670" s="3"/>
      <c r="W670" s="3"/>
      <c r="X670" s="3"/>
      <c r="Y670" s="3"/>
      <c r="Z670" s="3"/>
      <c r="AA670" s="3"/>
      <c r="AB670" s="3"/>
      <c r="AC670" s="3"/>
      <c r="AD670" s="3"/>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row>
    <row r="671" spans="1:59" s="28" customFormat="1" x14ac:dyDescent="0.2">
      <c r="A671" s="10"/>
      <c r="B671" s="10"/>
      <c r="C671" s="10"/>
      <c r="D671" s="10"/>
      <c r="E671" s="10"/>
      <c r="F671" s="10"/>
      <c r="G671" s="10"/>
      <c r="H671" s="10"/>
      <c r="I671" s="10"/>
      <c r="J671" s="10"/>
      <c r="K671" s="10"/>
      <c r="L671" s="10"/>
      <c r="M671" s="2"/>
      <c r="N671" s="1">
        <v>666</v>
      </c>
      <c r="O671" s="1" t="str">
        <f t="shared" si="109"/>
        <v>NA</v>
      </c>
      <c r="P671" s="1" t="e">
        <f t="shared" si="105"/>
        <v>#VALUE!</v>
      </c>
      <c r="Q671" s="1" t="e">
        <f t="shared" si="106"/>
        <v>#VALUE!</v>
      </c>
      <c r="R671" s="1">
        <f t="shared" si="107"/>
        <v>6.1257422745431001E-17</v>
      </c>
      <c r="S671" s="1">
        <f t="shared" si="108"/>
        <v>1</v>
      </c>
      <c r="T671" s="2"/>
      <c r="U671" s="3"/>
      <c r="V671" s="3"/>
      <c r="W671" s="3"/>
      <c r="X671" s="3"/>
      <c r="Y671" s="3"/>
      <c r="Z671" s="3"/>
      <c r="AA671" s="3"/>
      <c r="AB671" s="3"/>
      <c r="AC671" s="3"/>
      <c r="AD671" s="3"/>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row>
    <row r="672" spans="1:59" s="28" customFormat="1" x14ac:dyDescent="0.2">
      <c r="A672" s="10"/>
      <c r="B672" s="10"/>
      <c r="C672" s="10"/>
      <c r="D672" s="10"/>
      <c r="E672" s="10"/>
      <c r="F672" s="10"/>
      <c r="G672" s="10"/>
      <c r="H672" s="10"/>
      <c r="I672" s="10"/>
      <c r="J672" s="10"/>
      <c r="K672" s="10"/>
      <c r="L672" s="10"/>
      <c r="M672" s="2"/>
      <c r="N672" s="1">
        <v>667</v>
      </c>
      <c r="O672" s="1" t="str">
        <f t="shared" si="109"/>
        <v>NA</v>
      </c>
      <c r="P672" s="1" t="e">
        <f t="shared" si="105"/>
        <v>#VALUE!</v>
      </c>
      <c r="Q672" s="1" t="e">
        <f t="shared" si="106"/>
        <v>#VALUE!</v>
      </c>
      <c r="R672" s="1">
        <f t="shared" si="107"/>
        <v>0.57735026918962573</v>
      </c>
      <c r="S672" s="1">
        <f t="shared" si="108"/>
        <v>0</v>
      </c>
      <c r="T672" s="2"/>
      <c r="U672" s="3"/>
      <c r="V672" s="3"/>
      <c r="W672" s="3"/>
      <c r="X672" s="3"/>
      <c r="Y672" s="3"/>
      <c r="Z672" s="3"/>
      <c r="AA672" s="3"/>
      <c r="AB672" s="3"/>
      <c r="AC672" s="3"/>
      <c r="AD672" s="3"/>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row>
    <row r="673" spans="1:59" s="28" customFormat="1" x14ac:dyDescent="0.2">
      <c r="A673" s="10"/>
      <c r="B673" s="10"/>
      <c r="C673" s="10"/>
      <c r="D673" s="10"/>
      <c r="E673" s="10"/>
      <c r="F673" s="10"/>
      <c r="G673" s="10"/>
      <c r="H673" s="10"/>
      <c r="I673" s="10"/>
      <c r="J673" s="10"/>
      <c r="K673" s="10"/>
      <c r="L673" s="10"/>
      <c r="M673" s="2"/>
      <c r="N673" s="1">
        <v>668</v>
      </c>
      <c r="O673" s="1" t="str">
        <f t="shared" si="109"/>
        <v>NA</v>
      </c>
      <c r="P673" s="1" t="e">
        <f t="shared" si="105"/>
        <v>#VALUE!</v>
      </c>
      <c r="Q673" s="1" t="e">
        <f t="shared" si="106"/>
        <v>#VALUE!</v>
      </c>
      <c r="R673" s="1">
        <f t="shared" si="107"/>
        <v>0.28867513459481303</v>
      </c>
      <c r="S673" s="1">
        <f t="shared" si="108"/>
        <v>-0.5</v>
      </c>
      <c r="T673" s="2"/>
      <c r="U673" s="3"/>
      <c r="V673" s="3"/>
      <c r="W673" s="3"/>
      <c r="X673" s="3"/>
      <c r="Y673" s="3"/>
      <c r="Z673" s="3"/>
      <c r="AA673" s="3"/>
      <c r="AB673" s="3"/>
      <c r="AC673" s="3"/>
      <c r="AD673" s="3"/>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row>
    <row r="674" spans="1:59" s="28" customFormat="1" x14ac:dyDescent="0.2">
      <c r="A674" s="10"/>
      <c r="B674" s="10"/>
      <c r="C674" s="10"/>
      <c r="D674" s="10"/>
      <c r="E674" s="10"/>
      <c r="F674" s="10"/>
      <c r="G674" s="10"/>
      <c r="H674" s="10"/>
      <c r="I674" s="10"/>
      <c r="J674" s="10"/>
      <c r="K674" s="10"/>
      <c r="L674" s="10"/>
      <c r="M674" s="2"/>
      <c r="N674" s="1">
        <v>669</v>
      </c>
      <c r="O674" s="1" t="str">
        <f t="shared" si="109"/>
        <v>NA</v>
      </c>
      <c r="P674" s="1" t="e">
        <f t="shared" si="105"/>
        <v>#VALUE!</v>
      </c>
      <c r="Q674" s="1" t="e">
        <f t="shared" si="106"/>
        <v>#VALUE!</v>
      </c>
      <c r="R674" s="1">
        <f t="shared" si="107"/>
        <v>-0.86602540378443849</v>
      </c>
      <c r="S674" s="1">
        <f t="shared" si="108"/>
        <v>-0.50000000000000033</v>
      </c>
      <c r="T674" s="2"/>
      <c r="U674" s="3"/>
      <c r="V674" s="3"/>
      <c r="W674" s="3"/>
      <c r="X674" s="3"/>
      <c r="Y674" s="3"/>
      <c r="Z674" s="3"/>
      <c r="AA674" s="3"/>
      <c r="AB674" s="3"/>
      <c r="AC674" s="3"/>
      <c r="AD674" s="3"/>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row>
    <row r="675" spans="1:59" s="28" customFormat="1" x14ac:dyDescent="0.2">
      <c r="A675" s="10"/>
      <c r="B675" s="10"/>
      <c r="C675" s="10"/>
      <c r="D675" s="10"/>
      <c r="E675" s="10"/>
      <c r="F675" s="10"/>
      <c r="G675" s="10"/>
      <c r="H675" s="10"/>
      <c r="I675" s="10"/>
      <c r="J675" s="10"/>
      <c r="K675" s="10"/>
      <c r="L675" s="10"/>
      <c r="M675" s="2"/>
      <c r="N675" s="1">
        <v>670</v>
      </c>
      <c r="O675" s="1" t="str">
        <f t="shared" si="109"/>
        <v>NA</v>
      </c>
      <c r="P675" s="1" t="e">
        <f t="shared" si="105"/>
        <v>#VALUE!</v>
      </c>
      <c r="Q675" s="1" t="e">
        <f t="shared" si="106"/>
        <v>#VALUE!</v>
      </c>
      <c r="R675" s="1">
        <f t="shared" si="107"/>
        <v>-0.28867513459481281</v>
      </c>
      <c r="S675" s="1">
        <f t="shared" si="108"/>
        <v>0.49999999999999983</v>
      </c>
      <c r="T675" s="2"/>
      <c r="U675" s="3"/>
      <c r="V675" s="3"/>
      <c r="W675" s="3"/>
      <c r="X675" s="3"/>
      <c r="Y675" s="3"/>
      <c r="Z675" s="3"/>
      <c r="AA675" s="3"/>
      <c r="AB675" s="3"/>
      <c r="AC675" s="3"/>
      <c r="AD675" s="3"/>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row>
    <row r="676" spans="1:59" s="28" customFormat="1" x14ac:dyDescent="0.2">
      <c r="A676" s="10"/>
      <c r="B676" s="10"/>
      <c r="C676" s="10"/>
      <c r="D676" s="10"/>
      <c r="E676" s="10"/>
      <c r="F676" s="10"/>
      <c r="G676" s="10"/>
      <c r="H676" s="10"/>
      <c r="I676" s="10"/>
      <c r="J676" s="10"/>
      <c r="K676" s="10"/>
      <c r="L676" s="10"/>
      <c r="M676" s="2"/>
      <c r="N676" s="1">
        <v>671</v>
      </c>
      <c r="O676" s="1" t="str">
        <f t="shared" si="109"/>
        <v>NA</v>
      </c>
      <c r="P676" s="1" t="e">
        <f t="shared" si="105"/>
        <v>#VALUE!</v>
      </c>
      <c r="Q676" s="1" t="e">
        <f t="shared" si="106"/>
        <v>#VALUE!</v>
      </c>
      <c r="R676" s="1">
        <f t="shared" si="107"/>
        <v>0.28867513459481292</v>
      </c>
      <c r="S676" s="1">
        <f t="shared" si="108"/>
        <v>0.50000000000000011</v>
      </c>
      <c r="T676" s="2"/>
      <c r="U676" s="3"/>
      <c r="V676" s="3"/>
      <c r="W676" s="3"/>
      <c r="X676" s="3"/>
      <c r="Y676" s="3"/>
      <c r="Z676" s="3"/>
      <c r="AA676" s="3"/>
      <c r="AB676" s="3"/>
      <c r="AC676" s="3"/>
      <c r="AD676" s="3"/>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row>
    <row r="677" spans="1:59" s="28" customFormat="1" x14ac:dyDescent="0.2">
      <c r="A677" s="10"/>
      <c r="B677" s="10"/>
      <c r="C677" s="10"/>
      <c r="D677" s="10"/>
      <c r="E677" s="10"/>
      <c r="F677" s="10"/>
      <c r="G677" s="10"/>
      <c r="H677" s="10"/>
      <c r="I677" s="10"/>
      <c r="J677" s="10"/>
      <c r="K677" s="10"/>
      <c r="L677" s="10"/>
      <c r="M677" s="2"/>
      <c r="N677" s="1">
        <v>672</v>
      </c>
      <c r="O677" s="1" t="str">
        <f t="shared" si="109"/>
        <v>NA</v>
      </c>
      <c r="P677" s="1" t="e">
        <f t="shared" si="105"/>
        <v>#VALUE!</v>
      </c>
      <c r="Q677" s="1" t="e">
        <f t="shared" si="106"/>
        <v>#VALUE!</v>
      </c>
      <c r="R677" s="1">
        <f t="shared" si="107"/>
        <v>0.86602540378443871</v>
      </c>
      <c r="S677" s="1">
        <f t="shared" si="108"/>
        <v>-0.49999999999999983</v>
      </c>
      <c r="T677" s="2"/>
      <c r="U677" s="3"/>
      <c r="V677" s="3"/>
      <c r="W677" s="3"/>
      <c r="X677" s="3"/>
      <c r="Y677" s="3"/>
      <c r="Z677" s="3"/>
      <c r="AA677" s="3"/>
      <c r="AB677" s="3"/>
      <c r="AC677" s="3"/>
      <c r="AD677" s="3"/>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row>
    <row r="678" spans="1:59" s="28" customFormat="1" x14ac:dyDescent="0.2">
      <c r="A678" s="10"/>
      <c r="B678" s="10"/>
      <c r="C678" s="10"/>
      <c r="D678" s="10"/>
      <c r="E678" s="10"/>
      <c r="F678" s="10"/>
      <c r="G678" s="10"/>
      <c r="H678" s="10"/>
      <c r="I678" s="10"/>
      <c r="J678" s="10"/>
      <c r="K678" s="10"/>
      <c r="L678" s="10"/>
      <c r="M678" s="2"/>
      <c r="N678" s="1">
        <v>673</v>
      </c>
      <c r="O678" s="1" t="str">
        <f t="shared" si="109"/>
        <v>NA</v>
      </c>
      <c r="P678" s="1" t="e">
        <f t="shared" si="105"/>
        <v>#VALUE!</v>
      </c>
      <c r="Q678" s="1" t="e">
        <f t="shared" si="106"/>
        <v>#VALUE!</v>
      </c>
      <c r="R678" s="1">
        <f t="shared" si="107"/>
        <v>-0.2886751345948127</v>
      </c>
      <c r="S678" s="1">
        <f t="shared" si="108"/>
        <v>-0.50000000000000022</v>
      </c>
      <c r="T678" s="2"/>
      <c r="U678" s="3"/>
      <c r="V678" s="3"/>
      <c r="W678" s="3"/>
      <c r="X678" s="3"/>
      <c r="Y678" s="3"/>
      <c r="Z678" s="3"/>
      <c r="AA678" s="3"/>
      <c r="AB678" s="3"/>
      <c r="AC678" s="3"/>
      <c r="AD678" s="3"/>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row>
    <row r="679" spans="1:59" s="28" customFormat="1" x14ac:dyDescent="0.2">
      <c r="A679" s="10"/>
      <c r="B679" s="10"/>
      <c r="C679" s="10"/>
      <c r="D679" s="10"/>
      <c r="E679" s="10"/>
      <c r="F679" s="10"/>
      <c r="G679" s="10"/>
      <c r="H679" s="10"/>
      <c r="I679" s="10"/>
      <c r="J679" s="10"/>
      <c r="K679" s="10"/>
      <c r="L679" s="10"/>
      <c r="M679" s="2"/>
      <c r="N679" s="1">
        <v>674</v>
      </c>
      <c r="O679" s="1" t="str">
        <f t="shared" si="109"/>
        <v>NA</v>
      </c>
      <c r="P679" s="1" t="e">
        <f t="shared" si="105"/>
        <v>#VALUE!</v>
      </c>
      <c r="Q679" s="1" t="e">
        <f t="shared" si="106"/>
        <v>#VALUE!</v>
      </c>
      <c r="R679" s="1">
        <f t="shared" si="107"/>
        <v>-0.57735026918962573</v>
      </c>
      <c r="S679" s="1">
        <f t="shared" si="108"/>
        <v>0</v>
      </c>
      <c r="T679" s="2"/>
      <c r="U679" s="3"/>
      <c r="V679" s="3"/>
      <c r="W679" s="3"/>
      <c r="X679" s="3"/>
      <c r="Y679" s="3"/>
      <c r="Z679" s="3"/>
      <c r="AA679" s="3"/>
      <c r="AB679" s="3"/>
      <c r="AC679" s="3"/>
      <c r="AD679" s="3"/>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row>
    <row r="680" spans="1:59" s="28" customFormat="1" x14ac:dyDescent="0.2">
      <c r="A680" s="10"/>
      <c r="B680" s="10"/>
      <c r="C680" s="10"/>
      <c r="D680" s="10"/>
      <c r="E680" s="10"/>
      <c r="F680" s="10"/>
      <c r="G680" s="10"/>
      <c r="H680" s="10"/>
      <c r="I680" s="10"/>
      <c r="J680" s="10"/>
      <c r="K680" s="10"/>
      <c r="L680" s="10"/>
      <c r="M680" s="2"/>
      <c r="N680" s="1">
        <v>675</v>
      </c>
      <c r="O680" s="1" t="str">
        <f t="shared" si="109"/>
        <v>NA</v>
      </c>
      <c r="P680" s="1" t="e">
        <f t="shared" si="105"/>
        <v>#VALUE!</v>
      </c>
      <c r="Q680" s="1" t="e">
        <f t="shared" si="106"/>
        <v>#VALUE!</v>
      </c>
      <c r="R680" s="1">
        <f t="shared" si="107"/>
        <v>6.1257422745431001E-17</v>
      </c>
      <c r="S680" s="1">
        <f t="shared" si="108"/>
        <v>1</v>
      </c>
      <c r="T680" s="2"/>
      <c r="U680" s="3"/>
      <c r="V680" s="3"/>
      <c r="W680" s="3"/>
      <c r="X680" s="3"/>
      <c r="Y680" s="3"/>
      <c r="Z680" s="3"/>
      <c r="AA680" s="3"/>
      <c r="AB680" s="3"/>
      <c r="AC680" s="3"/>
      <c r="AD680" s="3"/>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row>
    <row r="681" spans="1:59" s="28" customFormat="1" x14ac:dyDescent="0.2">
      <c r="A681" s="10"/>
      <c r="B681" s="10"/>
      <c r="C681" s="10"/>
      <c r="D681" s="10"/>
      <c r="E681" s="10"/>
      <c r="F681" s="10"/>
      <c r="G681" s="10"/>
      <c r="H681" s="10"/>
      <c r="I681" s="10"/>
      <c r="J681" s="10"/>
      <c r="K681" s="10"/>
      <c r="L681" s="10"/>
      <c r="M681" s="2"/>
      <c r="N681" s="1">
        <v>676</v>
      </c>
      <c r="O681" s="1" t="str">
        <f t="shared" si="109"/>
        <v>NA</v>
      </c>
      <c r="P681" s="1" t="e">
        <f t="shared" si="105"/>
        <v>#VALUE!</v>
      </c>
      <c r="Q681" s="1" t="e">
        <f t="shared" si="106"/>
        <v>#VALUE!</v>
      </c>
      <c r="R681" s="1">
        <f t="shared" si="107"/>
        <v>0.57735026918962573</v>
      </c>
      <c r="S681" s="1">
        <f t="shared" si="108"/>
        <v>0</v>
      </c>
      <c r="T681" s="2"/>
      <c r="U681" s="3"/>
      <c r="V681" s="3"/>
      <c r="W681" s="3"/>
      <c r="X681" s="3"/>
      <c r="Y681" s="3"/>
      <c r="Z681" s="3"/>
      <c r="AA681" s="3"/>
      <c r="AB681" s="3"/>
      <c r="AC681" s="3"/>
      <c r="AD681" s="3"/>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row>
    <row r="682" spans="1:59" s="28" customFormat="1" x14ac:dyDescent="0.2">
      <c r="A682" s="10"/>
      <c r="B682" s="10"/>
      <c r="C682" s="10"/>
      <c r="D682" s="10"/>
      <c r="E682" s="10"/>
      <c r="F682" s="10"/>
      <c r="G682" s="10"/>
      <c r="H682" s="10"/>
      <c r="I682" s="10"/>
      <c r="J682" s="10"/>
      <c r="K682" s="10"/>
      <c r="L682" s="10"/>
      <c r="M682" s="2"/>
      <c r="N682" s="1">
        <v>677</v>
      </c>
      <c r="O682" s="1" t="str">
        <f t="shared" si="109"/>
        <v>NA</v>
      </c>
      <c r="P682" s="1" t="e">
        <f t="shared" si="105"/>
        <v>#VALUE!</v>
      </c>
      <c r="Q682" s="1" t="e">
        <f t="shared" si="106"/>
        <v>#VALUE!</v>
      </c>
      <c r="R682" s="1">
        <f t="shared" si="107"/>
        <v>0.28867513459481303</v>
      </c>
      <c r="S682" s="1">
        <f t="shared" si="108"/>
        <v>-0.5</v>
      </c>
      <c r="T682" s="2"/>
      <c r="U682" s="3"/>
      <c r="V682" s="3"/>
      <c r="W682" s="3"/>
      <c r="X682" s="3"/>
      <c r="Y682" s="3"/>
      <c r="Z682" s="3"/>
      <c r="AA682" s="3"/>
      <c r="AB682" s="3"/>
      <c r="AC682" s="3"/>
      <c r="AD682" s="3"/>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row>
    <row r="683" spans="1:59" s="28" customFormat="1" x14ac:dyDescent="0.2">
      <c r="A683" s="10"/>
      <c r="B683" s="10"/>
      <c r="C683" s="10"/>
      <c r="D683" s="10"/>
      <c r="E683" s="10"/>
      <c r="F683" s="10"/>
      <c r="G683" s="10"/>
      <c r="H683" s="10"/>
      <c r="I683" s="10"/>
      <c r="J683" s="10"/>
      <c r="K683" s="10"/>
      <c r="L683" s="10"/>
      <c r="M683" s="2"/>
      <c r="N683" s="1">
        <v>678</v>
      </c>
      <c r="O683" s="1" t="str">
        <f t="shared" si="109"/>
        <v>NA</v>
      </c>
      <c r="P683" s="1" t="e">
        <f t="shared" si="105"/>
        <v>#VALUE!</v>
      </c>
      <c r="Q683" s="1" t="e">
        <f t="shared" si="106"/>
        <v>#VALUE!</v>
      </c>
      <c r="R683" s="1">
        <f t="shared" si="107"/>
        <v>-0.86602540378443849</v>
      </c>
      <c r="S683" s="1">
        <f t="shared" si="108"/>
        <v>-0.50000000000000033</v>
      </c>
      <c r="T683" s="2"/>
      <c r="U683" s="3"/>
      <c r="V683" s="3"/>
      <c r="W683" s="3"/>
      <c r="X683" s="3"/>
      <c r="Y683" s="3"/>
      <c r="Z683" s="3"/>
      <c r="AA683" s="3"/>
      <c r="AB683" s="3"/>
      <c r="AC683" s="3"/>
      <c r="AD683" s="3"/>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row>
    <row r="684" spans="1:59" s="28" customFormat="1" x14ac:dyDescent="0.2">
      <c r="A684" s="10"/>
      <c r="B684" s="10"/>
      <c r="C684" s="10"/>
      <c r="D684" s="10"/>
      <c r="E684" s="10"/>
      <c r="F684" s="10"/>
      <c r="G684" s="10"/>
      <c r="H684" s="10"/>
      <c r="I684" s="10"/>
      <c r="J684" s="10"/>
      <c r="K684" s="10"/>
      <c r="L684" s="10"/>
      <c r="M684" s="2"/>
      <c r="N684" s="1">
        <v>679</v>
      </c>
      <c r="O684" s="1" t="str">
        <f t="shared" si="109"/>
        <v>NA</v>
      </c>
      <c r="P684" s="1" t="e">
        <f t="shared" si="105"/>
        <v>#VALUE!</v>
      </c>
      <c r="Q684" s="1" t="e">
        <f t="shared" si="106"/>
        <v>#VALUE!</v>
      </c>
      <c r="R684" s="1">
        <f t="shared" si="107"/>
        <v>-0.28867513459481281</v>
      </c>
      <c r="S684" s="1">
        <f t="shared" si="108"/>
        <v>0.49999999999999983</v>
      </c>
      <c r="T684" s="2"/>
      <c r="U684" s="3"/>
      <c r="V684" s="3"/>
      <c r="W684" s="3"/>
      <c r="X684" s="3"/>
      <c r="Y684" s="3"/>
      <c r="Z684" s="3"/>
      <c r="AA684" s="3"/>
      <c r="AB684" s="3"/>
      <c r="AC684" s="3"/>
      <c r="AD684" s="3"/>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row>
    <row r="685" spans="1:59" s="28" customFormat="1" x14ac:dyDescent="0.2">
      <c r="A685" s="10"/>
      <c r="B685" s="10"/>
      <c r="C685" s="10"/>
      <c r="D685" s="10"/>
      <c r="E685" s="10"/>
      <c r="F685" s="10"/>
      <c r="G685" s="10"/>
      <c r="H685" s="10"/>
      <c r="I685" s="10"/>
      <c r="J685" s="10"/>
      <c r="K685" s="10"/>
      <c r="L685" s="10"/>
      <c r="M685" s="2"/>
      <c r="N685" s="1">
        <v>680</v>
      </c>
      <c r="O685" s="1" t="str">
        <f t="shared" si="109"/>
        <v>NA</v>
      </c>
      <c r="P685" s="1" t="e">
        <f t="shared" si="105"/>
        <v>#VALUE!</v>
      </c>
      <c r="Q685" s="1" t="e">
        <f t="shared" si="106"/>
        <v>#VALUE!</v>
      </c>
      <c r="R685" s="1">
        <f t="shared" si="107"/>
        <v>0.28867513459481292</v>
      </c>
      <c r="S685" s="1">
        <f t="shared" si="108"/>
        <v>0.50000000000000011</v>
      </c>
      <c r="T685" s="2"/>
      <c r="U685" s="3"/>
      <c r="V685" s="3"/>
      <c r="W685" s="3"/>
      <c r="X685" s="3"/>
      <c r="Y685" s="3"/>
      <c r="Z685" s="3"/>
      <c r="AA685" s="3"/>
      <c r="AB685" s="3"/>
      <c r="AC685" s="3"/>
      <c r="AD685" s="3"/>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row>
    <row r="686" spans="1:59" s="28" customFormat="1" x14ac:dyDescent="0.2">
      <c r="A686" s="10"/>
      <c r="B686" s="10"/>
      <c r="C686" s="10"/>
      <c r="D686" s="10"/>
      <c r="E686" s="10"/>
      <c r="F686" s="10"/>
      <c r="G686" s="10"/>
      <c r="H686" s="10"/>
      <c r="I686" s="10"/>
      <c r="J686" s="10"/>
      <c r="K686" s="10"/>
      <c r="L686" s="10"/>
      <c r="M686" s="2"/>
      <c r="N686" s="1">
        <v>681</v>
      </c>
      <c r="O686" s="1" t="str">
        <f t="shared" si="109"/>
        <v>NA</v>
      </c>
      <c r="P686" s="1" t="e">
        <f t="shared" si="105"/>
        <v>#VALUE!</v>
      </c>
      <c r="Q686" s="1" t="e">
        <f t="shared" si="106"/>
        <v>#VALUE!</v>
      </c>
      <c r="R686" s="1">
        <f t="shared" si="107"/>
        <v>0.86602540378443871</v>
      </c>
      <c r="S686" s="1">
        <f t="shared" si="108"/>
        <v>-0.49999999999999983</v>
      </c>
      <c r="T686" s="2"/>
      <c r="U686" s="3"/>
      <c r="V686" s="3"/>
      <c r="W686" s="3"/>
      <c r="X686" s="3"/>
      <c r="Y686" s="3"/>
      <c r="Z686" s="3"/>
      <c r="AA686" s="3"/>
      <c r="AB686" s="3"/>
      <c r="AC686" s="3"/>
      <c r="AD686" s="3"/>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row>
    <row r="687" spans="1:59" s="28" customFormat="1" x14ac:dyDescent="0.2">
      <c r="A687" s="10"/>
      <c r="B687" s="10"/>
      <c r="C687" s="10"/>
      <c r="D687" s="10"/>
      <c r="E687" s="10"/>
      <c r="F687" s="10"/>
      <c r="G687" s="10"/>
      <c r="H687" s="10"/>
      <c r="I687" s="10"/>
      <c r="J687" s="10"/>
      <c r="K687" s="10"/>
      <c r="L687" s="10"/>
      <c r="M687" s="2"/>
      <c r="N687" s="1">
        <v>682</v>
      </c>
      <c r="O687" s="1" t="str">
        <f t="shared" si="109"/>
        <v>NA</v>
      </c>
      <c r="P687" s="1" t="e">
        <f t="shared" si="105"/>
        <v>#VALUE!</v>
      </c>
      <c r="Q687" s="1" t="e">
        <f t="shared" si="106"/>
        <v>#VALUE!</v>
      </c>
      <c r="R687" s="1">
        <f t="shared" si="107"/>
        <v>-0.2886751345948127</v>
      </c>
      <c r="S687" s="1">
        <f t="shared" si="108"/>
        <v>-0.50000000000000022</v>
      </c>
      <c r="T687" s="2"/>
      <c r="U687" s="3"/>
      <c r="V687" s="3"/>
      <c r="W687" s="3"/>
      <c r="X687" s="3"/>
      <c r="Y687" s="3"/>
      <c r="Z687" s="3"/>
      <c r="AA687" s="3"/>
      <c r="AB687" s="3"/>
      <c r="AC687" s="3"/>
      <c r="AD687" s="3"/>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row>
    <row r="688" spans="1:59" s="28" customFormat="1" x14ac:dyDescent="0.2">
      <c r="A688" s="10"/>
      <c r="B688" s="10"/>
      <c r="C688" s="10"/>
      <c r="D688" s="10"/>
      <c r="E688" s="10"/>
      <c r="F688" s="10"/>
      <c r="G688" s="10"/>
      <c r="H688" s="10"/>
      <c r="I688" s="10"/>
      <c r="J688" s="10"/>
      <c r="K688" s="10"/>
      <c r="L688" s="10"/>
      <c r="M688" s="2"/>
      <c r="N688" s="1">
        <v>683</v>
      </c>
      <c r="O688" s="1" t="str">
        <f t="shared" si="109"/>
        <v>NA</v>
      </c>
      <c r="P688" s="1" t="e">
        <f t="shared" si="105"/>
        <v>#VALUE!</v>
      </c>
      <c r="Q688" s="1" t="e">
        <f t="shared" si="106"/>
        <v>#VALUE!</v>
      </c>
      <c r="R688" s="1">
        <f t="shared" si="107"/>
        <v>-0.57735026918962573</v>
      </c>
      <c r="S688" s="1">
        <f t="shared" si="108"/>
        <v>0</v>
      </c>
      <c r="T688" s="2"/>
      <c r="U688" s="3"/>
      <c r="V688" s="3"/>
      <c r="W688" s="3"/>
      <c r="X688" s="3"/>
      <c r="Y688" s="3"/>
      <c r="Z688" s="3"/>
      <c r="AA688" s="3"/>
      <c r="AB688" s="3"/>
      <c r="AC688" s="3"/>
      <c r="AD688" s="3"/>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row>
    <row r="689" spans="1:59" s="28" customFormat="1" x14ac:dyDescent="0.2">
      <c r="A689" s="10"/>
      <c r="B689" s="10"/>
      <c r="C689" s="10"/>
      <c r="D689" s="10"/>
      <c r="E689" s="10"/>
      <c r="F689" s="10"/>
      <c r="G689" s="10"/>
      <c r="H689" s="10"/>
      <c r="I689" s="10"/>
      <c r="J689" s="10"/>
      <c r="K689" s="10"/>
      <c r="L689" s="10"/>
      <c r="M689" s="2"/>
      <c r="N689" s="1">
        <v>684</v>
      </c>
      <c r="O689" s="1" t="str">
        <f t="shared" si="109"/>
        <v>NA</v>
      </c>
      <c r="P689" s="1" t="e">
        <f t="shared" si="105"/>
        <v>#VALUE!</v>
      </c>
      <c r="Q689" s="1" t="e">
        <f t="shared" si="106"/>
        <v>#VALUE!</v>
      </c>
      <c r="R689" s="1">
        <f t="shared" si="107"/>
        <v>6.1257422745431001E-17</v>
      </c>
      <c r="S689" s="1">
        <f t="shared" si="108"/>
        <v>1</v>
      </c>
      <c r="T689" s="2"/>
      <c r="U689" s="3"/>
      <c r="V689" s="3"/>
      <c r="W689" s="3"/>
      <c r="X689" s="3"/>
      <c r="Y689" s="3"/>
      <c r="Z689" s="3"/>
      <c r="AA689" s="3"/>
      <c r="AB689" s="3"/>
      <c r="AC689" s="3"/>
      <c r="AD689" s="3"/>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row>
    <row r="690" spans="1:59" s="28" customFormat="1" x14ac:dyDescent="0.2">
      <c r="A690" s="10"/>
      <c r="B690" s="10"/>
      <c r="C690" s="10"/>
      <c r="D690" s="10"/>
      <c r="E690" s="10"/>
      <c r="F690" s="10"/>
      <c r="G690" s="10"/>
      <c r="H690" s="10"/>
      <c r="I690" s="10"/>
      <c r="J690" s="10"/>
      <c r="K690" s="10"/>
      <c r="L690" s="10"/>
      <c r="M690" s="2"/>
      <c r="N690" s="1">
        <v>685</v>
      </c>
      <c r="O690" s="1" t="str">
        <f t="shared" si="109"/>
        <v>NA</v>
      </c>
      <c r="P690" s="1" t="e">
        <f t="shared" si="105"/>
        <v>#VALUE!</v>
      </c>
      <c r="Q690" s="1" t="e">
        <f t="shared" si="106"/>
        <v>#VALUE!</v>
      </c>
      <c r="R690" s="1">
        <f t="shared" si="107"/>
        <v>0.57735026918962573</v>
      </c>
      <c r="S690" s="1">
        <f t="shared" si="108"/>
        <v>0</v>
      </c>
      <c r="T690" s="2"/>
      <c r="U690" s="3"/>
      <c r="V690" s="3"/>
      <c r="W690" s="3"/>
      <c r="X690" s="3"/>
      <c r="Y690" s="3"/>
      <c r="Z690" s="3"/>
      <c r="AA690" s="3"/>
      <c r="AB690" s="3"/>
      <c r="AC690" s="3"/>
      <c r="AD690" s="3"/>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row>
    <row r="691" spans="1:59" s="28" customFormat="1" x14ac:dyDescent="0.2">
      <c r="A691" s="10"/>
      <c r="B691" s="10"/>
      <c r="C691" s="10"/>
      <c r="D691" s="10"/>
      <c r="E691" s="10"/>
      <c r="F691" s="10"/>
      <c r="G691" s="10"/>
      <c r="H691" s="10"/>
      <c r="I691" s="10"/>
      <c r="J691" s="10"/>
      <c r="K691" s="10"/>
      <c r="L691" s="10"/>
      <c r="M691" s="2"/>
      <c r="N691" s="1">
        <v>686</v>
      </c>
      <c r="O691" s="1" t="str">
        <f t="shared" si="109"/>
        <v>NA</v>
      </c>
      <c r="P691" s="1" t="e">
        <f t="shared" si="105"/>
        <v>#VALUE!</v>
      </c>
      <c r="Q691" s="1" t="e">
        <f t="shared" si="106"/>
        <v>#VALUE!</v>
      </c>
      <c r="R691" s="1">
        <f t="shared" si="107"/>
        <v>0.28867513459481303</v>
      </c>
      <c r="S691" s="1">
        <f t="shared" si="108"/>
        <v>-0.5</v>
      </c>
      <c r="T691" s="2"/>
      <c r="U691" s="3"/>
      <c r="V691" s="3"/>
      <c r="W691" s="3"/>
      <c r="X691" s="3"/>
      <c r="Y691" s="3"/>
      <c r="Z691" s="3"/>
      <c r="AA691" s="3"/>
      <c r="AB691" s="3"/>
      <c r="AC691" s="3"/>
      <c r="AD691" s="3"/>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row>
    <row r="692" spans="1:59" s="28" customFormat="1" x14ac:dyDescent="0.2">
      <c r="A692" s="10"/>
      <c r="B692" s="10"/>
      <c r="C692" s="10"/>
      <c r="D692" s="10"/>
      <c r="E692" s="10"/>
      <c r="F692" s="10"/>
      <c r="G692" s="10"/>
      <c r="H692" s="10"/>
      <c r="I692" s="10"/>
      <c r="J692" s="10"/>
      <c r="K692" s="10"/>
      <c r="L692" s="10"/>
      <c r="M692" s="2"/>
      <c r="N692" s="1">
        <v>687</v>
      </c>
      <c r="O692" s="1" t="str">
        <f t="shared" si="109"/>
        <v>NA</v>
      </c>
      <c r="P692" s="1" t="e">
        <f t="shared" si="105"/>
        <v>#VALUE!</v>
      </c>
      <c r="Q692" s="1" t="e">
        <f t="shared" si="106"/>
        <v>#VALUE!</v>
      </c>
      <c r="R692" s="1">
        <f t="shared" si="107"/>
        <v>-0.86602540378443849</v>
      </c>
      <c r="S692" s="1">
        <f t="shared" si="108"/>
        <v>-0.50000000000000033</v>
      </c>
      <c r="T692" s="2"/>
      <c r="U692" s="3"/>
      <c r="V692" s="3"/>
      <c r="W692" s="3"/>
      <c r="X692" s="3"/>
      <c r="Y692" s="3"/>
      <c r="Z692" s="3"/>
      <c r="AA692" s="3"/>
      <c r="AB692" s="3"/>
      <c r="AC692" s="3"/>
      <c r="AD692" s="3"/>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row>
    <row r="693" spans="1:59" s="28" customFormat="1" x14ac:dyDescent="0.2">
      <c r="A693" s="10"/>
      <c r="B693" s="10"/>
      <c r="C693" s="10"/>
      <c r="D693" s="10"/>
      <c r="E693" s="10"/>
      <c r="F693" s="10"/>
      <c r="G693" s="10"/>
      <c r="H693" s="10"/>
      <c r="I693" s="10"/>
      <c r="J693" s="10"/>
      <c r="K693" s="10"/>
      <c r="L693" s="10"/>
      <c r="M693" s="2"/>
      <c r="N693" s="1">
        <v>688</v>
      </c>
      <c r="O693" s="1" t="str">
        <f t="shared" si="109"/>
        <v>NA</v>
      </c>
      <c r="P693" s="1" t="e">
        <f t="shared" si="105"/>
        <v>#VALUE!</v>
      </c>
      <c r="Q693" s="1" t="e">
        <f t="shared" si="106"/>
        <v>#VALUE!</v>
      </c>
      <c r="R693" s="1">
        <f t="shared" si="107"/>
        <v>-0.28867513459481281</v>
      </c>
      <c r="S693" s="1">
        <f t="shared" si="108"/>
        <v>0.49999999999999983</v>
      </c>
      <c r="T693" s="2"/>
      <c r="U693" s="3"/>
      <c r="V693" s="3"/>
      <c r="W693" s="3"/>
      <c r="X693" s="3"/>
      <c r="Y693" s="3"/>
      <c r="Z693" s="3"/>
      <c r="AA693" s="3"/>
      <c r="AB693" s="3"/>
      <c r="AC693" s="3"/>
      <c r="AD693" s="3"/>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row>
    <row r="694" spans="1:59" s="28" customFormat="1" x14ac:dyDescent="0.2">
      <c r="A694" s="10"/>
      <c r="B694" s="10"/>
      <c r="C694" s="10"/>
      <c r="D694" s="10"/>
      <c r="E694" s="10"/>
      <c r="F694" s="10"/>
      <c r="G694" s="10"/>
      <c r="H694" s="10"/>
      <c r="I694" s="10"/>
      <c r="J694" s="10"/>
      <c r="K694" s="10"/>
      <c r="L694" s="10"/>
      <c r="M694" s="2"/>
      <c r="N694" s="1">
        <v>689</v>
      </c>
      <c r="O694" s="1" t="str">
        <f t="shared" si="109"/>
        <v>NA</v>
      </c>
      <c r="P694" s="1" t="e">
        <f t="shared" si="105"/>
        <v>#VALUE!</v>
      </c>
      <c r="Q694" s="1" t="e">
        <f t="shared" si="106"/>
        <v>#VALUE!</v>
      </c>
      <c r="R694" s="1">
        <f t="shared" si="107"/>
        <v>0.28867513459481292</v>
      </c>
      <c r="S694" s="1">
        <f t="shared" si="108"/>
        <v>0.50000000000000011</v>
      </c>
      <c r="T694" s="2"/>
      <c r="U694" s="3"/>
      <c r="V694" s="3"/>
      <c r="W694" s="3"/>
      <c r="X694" s="3"/>
      <c r="Y694" s="3"/>
      <c r="Z694" s="3"/>
      <c r="AA694" s="3"/>
      <c r="AB694" s="3"/>
      <c r="AC694" s="3"/>
      <c r="AD694" s="3"/>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row>
    <row r="695" spans="1:59" s="28" customFormat="1" x14ac:dyDescent="0.2">
      <c r="A695" s="10"/>
      <c r="B695" s="10"/>
      <c r="C695" s="10"/>
      <c r="D695" s="10"/>
      <c r="E695" s="10"/>
      <c r="F695" s="10"/>
      <c r="G695" s="10"/>
      <c r="H695" s="10"/>
      <c r="I695" s="10"/>
      <c r="J695" s="10"/>
      <c r="K695" s="10"/>
      <c r="L695" s="10"/>
      <c r="M695" s="2"/>
      <c r="N695" s="1">
        <v>690</v>
      </c>
      <c r="O695" s="1" t="str">
        <f t="shared" si="109"/>
        <v>NA</v>
      </c>
      <c r="P695" s="1" t="e">
        <f t="shared" si="105"/>
        <v>#VALUE!</v>
      </c>
      <c r="Q695" s="1" t="e">
        <f t="shared" si="106"/>
        <v>#VALUE!</v>
      </c>
      <c r="R695" s="1">
        <f t="shared" si="107"/>
        <v>0.86602540378443871</v>
      </c>
      <c r="S695" s="1">
        <f t="shared" si="108"/>
        <v>-0.49999999999999983</v>
      </c>
      <c r="T695" s="2"/>
      <c r="U695" s="3"/>
      <c r="V695" s="3"/>
      <c r="W695" s="3"/>
      <c r="X695" s="3"/>
      <c r="Y695" s="3"/>
      <c r="Z695" s="3"/>
      <c r="AA695" s="3"/>
      <c r="AB695" s="3"/>
      <c r="AC695" s="3"/>
      <c r="AD695" s="3"/>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row>
    <row r="696" spans="1:59" s="28" customFormat="1" x14ac:dyDescent="0.2">
      <c r="A696" s="10"/>
      <c r="B696" s="10"/>
      <c r="C696" s="10"/>
      <c r="D696" s="10"/>
      <c r="E696" s="10"/>
      <c r="F696" s="10"/>
      <c r="G696" s="10"/>
      <c r="H696" s="10"/>
      <c r="I696" s="10"/>
      <c r="J696" s="10"/>
      <c r="K696" s="10"/>
      <c r="L696" s="10"/>
      <c r="M696" s="2"/>
      <c r="N696" s="1">
        <v>691</v>
      </c>
      <c r="O696" s="1" t="str">
        <f t="shared" si="109"/>
        <v>NA</v>
      </c>
      <c r="P696" s="1" t="e">
        <f t="shared" si="105"/>
        <v>#VALUE!</v>
      </c>
      <c r="Q696" s="1" t="e">
        <f t="shared" si="106"/>
        <v>#VALUE!</v>
      </c>
      <c r="R696" s="1">
        <f t="shared" si="107"/>
        <v>-0.2886751345948127</v>
      </c>
      <c r="S696" s="1">
        <f t="shared" si="108"/>
        <v>-0.50000000000000022</v>
      </c>
      <c r="T696" s="2"/>
      <c r="U696" s="3"/>
      <c r="V696" s="3"/>
      <c r="W696" s="3"/>
      <c r="X696" s="3"/>
      <c r="Y696" s="3"/>
      <c r="Z696" s="3"/>
      <c r="AA696" s="3"/>
      <c r="AB696" s="3"/>
      <c r="AC696" s="3"/>
      <c r="AD696" s="3"/>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row>
    <row r="697" spans="1:59" s="28" customFormat="1" x14ac:dyDescent="0.2">
      <c r="A697" s="10"/>
      <c r="B697" s="10"/>
      <c r="C697" s="10"/>
      <c r="D697" s="10"/>
      <c r="E697" s="10"/>
      <c r="F697" s="10"/>
      <c r="G697" s="10"/>
      <c r="H697" s="10"/>
      <c r="I697" s="10"/>
      <c r="J697" s="10"/>
      <c r="K697" s="10"/>
      <c r="L697" s="10"/>
      <c r="M697" s="2"/>
      <c r="N697" s="1">
        <v>692</v>
      </c>
      <c r="O697" s="1" t="str">
        <f t="shared" si="109"/>
        <v>NA</v>
      </c>
      <c r="P697" s="1" t="e">
        <f t="shared" si="105"/>
        <v>#VALUE!</v>
      </c>
      <c r="Q697" s="1" t="e">
        <f t="shared" si="106"/>
        <v>#VALUE!</v>
      </c>
      <c r="R697" s="1">
        <f t="shared" si="107"/>
        <v>-0.57735026918962573</v>
      </c>
      <c r="S697" s="1">
        <f t="shared" si="108"/>
        <v>0</v>
      </c>
      <c r="T697" s="2"/>
      <c r="U697" s="3"/>
      <c r="V697" s="3"/>
      <c r="W697" s="3"/>
      <c r="X697" s="3"/>
      <c r="Y697" s="3"/>
      <c r="Z697" s="3"/>
      <c r="AA697" s="3"/>
      <c r="AB697" s="3"/>
      <c r="AC697" s="3"/>
      <c r="AD697" s="3"/>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row>
    <row r="698" spans="1:59" s="28" customFormat="1" x14ac:dyDescent="0.2">
      <c r="A698" s="10"/>
      <c r="B698" s="10"/>
      <c r="C698" s="10"/>
      <c r="D698" s="10"/>
      <c r="E698" s="10"/>
      <c r="F698" s="10"/>
      <c r="G698" s="10"/>
      <c r="H698" s="10"/>
      <c r="I698" s="10"/>
      <c r="J698" s="10"/>
      <c r="K698" s="10"/>
      <c r="L698" s="10"/>
      <c r="M698" s="2"/>
      <c r="N698" s="1">
        <v>693</v>
      </c>
      <c r="O698" s="1" t="str">
        <f t="shared" si="109"/>
        <v>NA</v>
      </c>
      <c r="P698" s="1" t="e">
        <f t="shared" si="105"/>
        <v>#VALUE!</v>
      </c>
      <c r="Q698" s="1" t="e">
        <f t="shared" si="106"/>
        <v>#VALUE!</v>
      </c>
      <c r="R698" s="1">
        <f t="shared" si="107"/>
        <v>6.1257422745431001E-17</v>
      </c>
      <c r="S698" s="1">
        <f t="shared" si="108"/>
        <v>1</v>
      </c>
      <c r="T698" s="2"/>
      <c r="U698" s="3"/>
      <c r="V698" s="3"/>
      <c r="W698" s="3"/>
      <c r="X698" s="3"/>
      <c r="Y698" s="3"/>
      <c r="Z698" s="3"/>
      <c r="AA698" s="3"/>
      <c r="AB698" s="3"/>
      <c r="AC698" s="3"/>
      <c r="AD698" s="3"/>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row>
    <row r="699" spans="1:59" s="28" customFormat="1" x14ac:dyDescent="0.2">
      <c r="A699" s="10"/>
      <c r="B699" s="10"/>
      <c r="C699" s="10"/>
      <c r="D699" s="10"/>
      <c r="E699" s="10"/>
      <c r="F699" s="10"/>
      <c r="G699" s="10"/>
      <c r="H699" s="10"/>
      <c r="I699" s="10"/>
      <c r="J699" s="10"/>
      <c r="K699" s="10"/>
      <c r="L699" s="10"/>
      <c r="M699" s="2"/>
      <c r="N699" s="1">
        <v>694</v>
      </c>
      <c r="O699" s="1" t="str">
        <f t="shared" si="109"/>
        <v>NA</v>
      </c>
      <c r="P699" s="1" t="e">
        <f t="shared" si="105"/>
        <v>#VALUE!</v>
      </c>
      <c r="Q699" s="1" t="e">
        <f t="shared" si="106"/>
        <v>#VALUE!</v>
      </c>
      <c r="R699" s="1">
        <f t="shared" si="107"/>
        <v>0.57735026918962573</v>
      </c>
      <c r="S699" s="1">
        <f t="shared" si="108"/>
        <v>0</v>
      </c>
      <c r="T699" s="2"/>
      <c r="U699" s="3"/>
      <c r="V699" s="3"/>
      <c r="W699" s="3"/>
      <c r="X699" s="3"/>
      <c r="Y699" s="3"/>
      <c r="Z699" s="3"/>
      <c r="AA699" s="3"/>
      <c r="AB699" s="3"/>
      <c r="AC699" s="3"/>
      <c r="AD699" s="3"/>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row>
    <row r="700" spans="1:59" s="28" customFormat="1" x14ac:dyDescent="0.2">
      <c r="A700" s="10"/>
      <c r="B700" s="10"/>
      <c r="C700" s="10"/>
      <c r="D700" s="10"/>
      <c r="E700" s="10"/>
      <c r="F700" s="10"/>
      <c r="G700" s="10"/>
      <c r="H700" s="10"/>
      <c r="I700" s="10"/>
      <c r="J700" s="10"/>
      <c r="K700" s="10"/>
      <c r="L700" s="10"/>
      <c r="M700" s="2"/>
      <c r="N700" s="1">
        <v>695</v>
      </c>
      <c r="O700" s="1" t="str">
        <f t="shared" si="109"/>
        <v>NA</v>
      </c>
      <c r="P700" s="1" t="e">
        <f t="shared" si="105"/>
        <v>#VALUE!</v>
      </c>
      <c r="Q700" s="1" t="e">
        <f t="shared" si="106"/>
        <v>#VALUE!</v>
      </c>
      <c r="R700" s="1">
        <f t="shared" si="107"/>
        <v>0.28867513459481303</v>
      </c>
      <c r="S700" s="1">
        <f t="shared" si="108"/>
        <v>-0.5</v>
      </c>
      <c r="T700" s="2"/>
      <c r="U700" s="3"/>
      <c r="V700" s="3"/>
      <c r="W700" s="3"/>
      <c r="X700" s="3"/>
      <c r="Y700" s="3"/>
      <c r="Z700" s="3"/>
      <c r="AA700" s="3"/>
      <c r="AB700" s="3"/>
      <c r="AC700" s="3"/>
      <c r="AD700" s="3"/>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row>
    <row r="701" spans="1:59" s="28" customFormat="1" x14ac:dyDescent="0.2">
      <c r="A701" s="10"/>
      <c r="B701" s="10"/>
      <c r="C701" s="10"/>
      <c r="D701" s="10"/>
      <c r="E701" s="10"/>
      <c r="F701" s="10"/>
      <c r="G701" s="10"/>
      <c r="H701" s="10"/>
      <c r="I701" s="10"/>
      <c r="J701" s="10"/>
      <c r="K701" s="10"/>
      <c r="L701" s="10"/>
      <c r="M701" s="2"/>
      <c r="N701" s="1">
        <v>696</v>
      </c>
      <c r="O701" s="1" t="str">
        <f t="shared" si="109"/>
        <v>NA</v>
      </c>
      <c r="P701" s="1" t="e">
        <f t="shared" si="105"/>
        <v>#VALUE!</v>
      </c>
      <c r="Q701" s="1" t="e">
        <f t="shared" si="106"/>
        <v>#VALUE!</v>
      </c>
      <c r="R701" s="1">
        <f t="shared" si="107"/>
        <v>-0.86602540378443849</v>
      </c>
      <c r="S701" s="1">
        <f t="shared" si="108"/>
        <v>-0.50000000000000033</v>
      </c>
      <c r="T701" s="2"/>
      <c r="U701" s="3"/>
      <c r="V701" s="3"/>
      <c r="W701" s="3"/>
      <c r="X701" s="3"/>
      <c r="Y701" s="3"/>
      <c r="Z701" s="3"/>
      <c r="AA701" s="3"/>
      <c r="AB701" s="3"/>
      <c r="AC701" s="3"/>
      <c r="AD701" s="3"/>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row>
    <row r="702" spans="1:59" s="28" customFormat="1" x14ac:dyDescent="0.2">
      <c r="A702" s="10"/>
      <c r="B702" s="10"/>
      <c r="C702" s="10"/>
      <c r="D702" s="10"/>
      <c r="E702" s="10"/>
      <c r="F702" s="10"/>
      <c r="G702" s="10"/>
      <c r="H702" s="10"/>
      <c r="I702" s="10"/>
      <c r="J702" s="10"/>
      <c r="K702" s="10"/>
      <c r="L702" s="10"/>
      <c r="M702" s="2"/>
      <c r="N702" s="1">
        <v>697</v>
      </c>
      <c r="O702" s="1" t="str">
        <f t="shared" si="109"/>
        <v>NA</v>
      </c>
      <c r="P702" s="1" t="e">
        <f t="shared" si="105"/>
        <v>#VALUE!</v>
      </c>
      <c r="Q702" s="1" t="e">
        <f t="shared" si="106"/>
        <v>#VALUE!</v>
      </c>
      <c r="R702" s="1">
        <f t="shared" si="107"/>
        <v>-0.28867513459481281</v>
      </c>
      <c r="S702" s="1">
        <f t="shared" si="108"/>
        <v>0.49999999999999983</v>
      </c>
      <c r="T702" s="2"/>
      <c r="U702" s="3"/>
      <c r="V702" s="3"/>
      <c r="W702" s="3"/>
      <c r="X702" s="3"/>
      <c r="Y702" s="3"/>
      <c r="Z702" s="3"/>
      <c r="AA702" s="3"/>
      <c r="AB702" s="3"/>
      <c r="AC702" s="3"/>
      <c r="AD702" s="3"/>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row>
    <row r="703" spans="1:59" s="28" customFormat="1" x14ac:dyDescent="0.2">
      <c r="A703" s="10"/>
      <c r="B703" s="10"/>
      <c r="C703" s="10"/>
      <c r="D703" s="10"/>
      <c r="E703" s="10"/>
      <c r="F703" s="10"/>
      <c r="G703" s="10"/>
      <c r="H703" s="10"/>
      <c r="I703" s="10"/>
      <c r="J703" s="10"/>
      <c r="K703" s="10"/>
      <c r="L703" s="10"/>
      <c r="M703" s="2"/>
      <c r="N703" s="1">
        <v>698</v>
      </c>
      <c r="O703" s="1" t="str">
        <f t="shared" si="109"/>
        <v>NA</v>
      </c>
      <c r="P703" s="1" t="e">
        <f t="shared" si="105"/>
        <v>#VALUE!</v>
      </c>
      <c r="Q703" s="1" t="e">
        <f t="shared" si="106"/>
        <v>#VALUE!</v>
      </c>
      <c r="R703" s="1">
        <f t="shared" si="107"/>
        <v>0.28867513459481292</v>
      </c>
      <c r="S703" s="1">
        <f t="shared" si="108"/>
        <v>0.50000000000000011</v>
      </c>
      <c r="T703" s="2"/>
      <c r="U703" s="3"/>
      <c r="V703" s="3"/>
      <c r="W703" s="3"/>
      <c r="X703" s="3"/>
      <c r="Y703" s="3"/>
      <c r="Z703" s="3"/>
      <c r="AA703" s="3"/>
      <c r="AB703" s="3"/>
      <c r="AC703" s="3"/>
      <c r="AD703" s="3"/>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row>
    <row r="704" spans="1:59" s="28" customFormat="1" x14ac:dyDescent="0.2">
      <c r="A704" s="10"/>
      <c r="B704" s="10"/>
      <c r="C704" s="10"/>
      <c r="D704" s="10"/>
      <c r="E704" s="10"/>
      <c r="F704" s="10"/>
      <c r="G704" s="10"/>
      <c r="H704" s="10"/>
      <c r="I704" s="10"/>
      <c r="J704" s="10"/>
      <c r="K704" s="10"/>
      <c r="L704" s="10"/>
      <c r="M704" s="2"/>
      <c r="N704" s="1">
        <v>699</v>
      </c>
      <c r="O704" s="1" t="str">
        <f t="shared" si="109"/>
        <v>NA</v>
      </c>
      <c r="P704" s="1" t="e">
        <f t="shared" si="105"/>
        <v>#VALUE!</v>
      </c>
      <c r="Q704" s="1" t="e">
        <f t="shared" si="106"/>
        <v>#VALUE!</v>
      </c>
      <c r="R704" s="1">
        <f t="shared" si="107"/>
        <v>0.86602540378443871</v>
      </c>
      <c r="S704" s="1">
        <f t="shared" si="108"/>
        <v>-0.49999999999999983</v>
      </c>
      <c r="T704" s="2"/>
      <c r="U704" s="3"/>
      <c r="V704" s="3"/>
      <c r="W704" s="3"/>
      <c r="X704" s="3"/>
      <c r="Y704" s="3"/>
      <c r="Z704" s="3"/>
      <c r="AA704" s="3"/>
      <c r="AB704" s="3"/>
      <c r="AC704" s="3"/>
      <c r="AD704" s="3"/>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row>
    <row r="705" spans="1:59" s="28" customFormat="1" x14ac:dyDescent="0.2">
      <c r="A705" s="10"/>
      <c r="B705" s="10"/>
      <c r="C705" s="10"/>
      <c r="D705" s="10"/>
      <c r="E705" s="10"/>
      <c r="F705" s="10"/>
      <c r="G705" s="10"/>
      <c r="H705" s="10"/>
      <c r="I705" s="10"/>
      <c r="J705" s="10"/>
      <c r="K705" s="10"/>
      <c r="L705" s="10"/>
      <c r="M705" s="2"/>
      <c r="N705" s="1">
        <v>700</v>
      </c>
      <c r="O705" s="1" t="str">
        <f t="shared" si="109"/>
        <v>NA</v>
      </c>
      <c r="P705" s="1" t="e">
        <f t="shared" si="105"/>
        <v>#VALUE!</v>
      </c>
      <c r="Q705" s="1" t="e">
        <f t="shared" si="106"/>
        <v>#VALUE!</v>
      </c>
      <c r="R705" s="1">
        <f t="shared" si="107"/>
        <v>-0.2886751345948127</v>
      </c>
      <c r="S705" s="1">
        <f t="shared" si="108"/>
        <v>-0.50000000000000022</v>
      </c>
      <c r="T705" s="2"/>
      <c r="U705" s="3"/>
      <c r="V705" s="3"/>
      <c r="W705" s="3"/>
      <c r="X705" s="3"/>
      <c r="Y705" s="3"/>
      <c r="Z705" s="3"/>
      <c r="AA705" s="3"/>
      <c r="AB705" s="3"/>
      <c r="AC705" s="3"/>
      <c r="AD705" s="3"/>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row>
    <row r="706" spans="1:59" s="28" customFormat="1" x14ac:dyDescent="0.2">
      <c r="A706" s="10"/>
      <c r="B706" s="10"/>
      <c r="C706" s="10"/>
      <c r="D706" s="10"/>
      <c r="E706" s="10"/>
      <c r="F706" s="10"/>
      <c r="G706" s="10"/>
      <c r="H706" s="10"/>
      <c r="I706" s="10"/>
      <c r="J706" s="10"/>
      <c r="K706" s="10"/>
      <c r="L706" s="10"/>
      <c r="M706" s="2"/>
      <c r="N706" s="1">
        <v>701</v>
      </c>
      <c r="O706" s="1" t="str">
        <f t="shared" si="109"/>
        <v>NA</v>
      </c>
      <c r="P706" s="1" t="e">
        <f t="shared" si="105"/>
        <v>#VALUE!</v>
      </c>
      <c r="Q706" s="1" t="e">
        <f t="shared" si="106"/>
        <v>#VALUE!</v>
      </c>
      <c r="R706" s="1">
        <f t="shared" si="107"/>
        <v>-0.57735026918962573</v>
      </c>
      <c r="S706" s="1">
        <f t="shared" si="108"/>
        <v>0</v>
      </c>
      <c r="T706" s="2"/>
      <c r="U706" s="3"/>
      <c r="V706" s="3"/>
      <c r="W706" s="3"/>
      <c r="X706" s="3"/>
      <c r="Y706" s="3"/>
      <c r="Z706" s="3"/>
      <c r="AA706" s="3"/>
      <c r="AB706" s="3"/>
      <c r="AC706" s="3"/>
      <c r="AD706" s="3"/>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row>
    <row r="707" spans="1:59" s="28" customFormat="1" x14ac:dyDescent="0.2">
      <c r="A707" s="10"/>
      <c r="B707" s="10"/>
      <c r="C707" s="10"/>
      <c r="D707" s="10"/>
      <c r="E707" s="10"/>
      <c r="F707" s="10"/>
      <c r="G707" s="10"/>
      <c r="H707" s="10"/>
      <c r="I707" s="10"/>
      <c r="J707" s="10"/>
      <c r="K707" s="10"/>
      <c r="L707" s="10"/>
      <c r="M707" s="2"/>
      <c r="N707" s="1">
        <v>702</v>
      </c>
      <c r="O707" s="1" t="str">
        <f t="shared" si="109"/>
        <v>NA</v>
      </c>
      <c r="P707" s="1" t="e">
        <f t="shared" si="105"/>
        <v>#VALUE!</v>
      </c>
      <c r="Q707" s="1" t="e">
        <f t="shared" si="106"/>
        <v>#VALUE!</v>
      </c>
      <c r="R707" s="1">
        <f t="shared" si="107"/>
        <v>6.1257422745431001E-17</v>
      </c>
      <c r="S707" s="1">
        <f t="shared" si="108"/>
        <v>1</v>
      </c>
      <c r="T707" s="2"/>
      <c r="U707" s="3"/>
      <c r="V707" s="3"/>
      <c r="W707" s="3"/>
      <c r="X707" s="3"/>
      <c r="Y707" s="3"/>
      <c r="Z707" s="3"/>
      <c r="AA707" s="3"/>
      <c r="AB707" s="3"/>
      <c r="AC707" s="3"/>
      <c r="AD707" s="3"/>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row>
    <row r="708" spans="1:59" s="28" customFormat="1" x14ac:dyDescent="0.2">
      <c r="A708" s="10"/>
      <c r="B708" s="10"/>
      <c r="C708" s="10"/>
      <c r="D708" s="10"/>
      <c r="E708" s="10"/>
      <c r="F708" s="10"/>
      <c r="G708" s="10"/>
      <c r="H708" s="10"/>
      <c r="I708" s="10"/>
      <c r="J708" s="10"/>
      <c r="K708" s="10"/>
      <c r="L708" s="10"/>
      <c r="M708" s="2"/>
      <c r="N708" s="1">
        <v>703</v>
      </c>
      <c r="O708" s="1" t="str">
        <f t="shared" si="109"/>
        <v>NA</v>
      </c>
      <c r="P708" s="1" t="e">
        <f t="shared" si="105"/>
        <v>#VALUE!</v>
      </c>
      <c r="Q708" s="1" t="e">
        <f t="shared" si="106"/>
        <v>#VALUE!</v>
      </c>
      <c r="R708" s="1">
        <f t="shared" si="107"/>
        <v>0.57735026918962573</v>
      </c>
      <c r="S708" s="1">
        <f t="shared" si="108"/>
        <v>0</v>
      </c>
      <c r="T708" s="2"/>
      <c r="U708" s="3"/>
      <c r="V708" s="3"/>
      <c r="W708" s="3"/>
      <c r="X708" s="3"/>
      <c r="Y708" s="3"/>
      <c r="Z708" s="3"/>
      <c r="AA708" s="3"/>
      <c r="AB708" s="3"/>
      <c r="AC708" s="3"/>
      <c r="AD708" s="3"/>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row>
    <row r="709" spans="1:59" s="28" customFormat="1" x14ac:dyDescent="0.2">
      <c r="A709" s="10"/>
      <c r="B709" s="10"/>
      <c r="C709" s="10"/>
      <c r="D709" s="10"/>
      <c r="E709" s="10"/>
      <c r="F709" s="10"/>
      <c r="G709" s="10"/>
      <c r="H709" s="10"/>
      <c r="I709" s="10"/>
      <c r="J709" s="10"/>
      <c r="K709" s="10"/>
      <c r="L709" s="10"/>
      <c r="M709" s="2"/>
      <c r="N709" s="1">
        <v>704</v>
      </c>
      <c r="O709" s="1" t="str">
        <f t="shared" si="109"/>
        <v>NA</v>
      </c>
      <c r="P709" s="1" t="e">
        <f t="shared" ref="P709:P772" si="110">(1-MOD(O709-1,$E$1)/$E$1)*VLOOKUP(IF(INT((O709-1)/$E$1)=$A$1,1,INT((O709-1)/$E$1)+1),$A$7:$C$57,2)+MOD(O709-1,$E$1)/$E$1*VLOOKUP(IF(INT((O709-1)/$E$1)+1=$A$1,1,(INT((O709-1)/$E$1)+2)),$A$7:$C$57,2)</f>
        <v>#VALUE!</v>
      </c>
      <c r="Q709" s="1" t="e">
        <f t="shared" ref="Q709:Q772" si="111">(1-MOD(O709-1,$E$1)/$E$1)*VLOOKUP(IF(INT((O709-1)/$E$1)=$A$1,1,INT((O709-1)/$E$1)+1),$A$7:$C$57,3)+MOD(O709-1,$E$1)/$E$1*VLOOKUP(IF(INT((O709-1)/$E$1)+1=$A$1,1,(INT((O709-1)/$E$1)+2)),$A$7:$C$57,3)</f>
        <v>#VALUE!</v>
      </c>
      <c r="R709" s="1">
        <f t="shared" ref="R709:R772" si="112">VLOOKUP(MOD(N709*$C$1,$A$1*$E$1),$N$5:$Q$2019,3)</f>
        <v>0.28867513459481303</v>
      </c>
      <c r="S709" s="1">
        <f t="shared" ref="S709:S772" si="113">VLOOKUP(MOD(N709*$C$1,$A$1*$E$1),$N$5:$Q$2019,4)</f>
        <v>-0.5</v>
      </c>
      <c r="T709" s="2"/>
      <c r="U709" s="3"/>
      <c r="V709" s="3"/>
      <c r="W709" s="3"/>
      <c r="X709" s="3"/>
      <c r="Y709" s="3"/>
      <c r="Z709" s="3"/>
      <c r="AA709" s="3"/>
      <c r="AB709" s="3"/>
      <c r="AC709" s="3"/>
      <c r="AD709" s="3"/>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row>
    <row r="710" spans="1:59" s="28" customFormat="1" x14ac:dyDescent="0.2">
      <c r="A710" s="10"/>
      <c r="B710" s="10"/>
      <c r="C710" s="10"/>
      <c r="D710" s="10"/>
      <c r="E710" s="10"/>
      <c r="F710" s="10"/>
      <c r="G710" s="10"/>
      <c r="H710" s="10"/>
      <c r="I710" s="10"/>
      <c r="J710" s="10"/>
      <c r="K710" s="10"/>
      <c r="L710" s="10"/>
      <c r="M710" s="2"/>
      <c r="N710" s="1">
        <v>705</v>
      </c>
      <c r="O710" s="1" t="str">
        <f t="shared" ref="O710:O773" si="114">IF($N$4&gt;=O709,O709+1,"NA")</f>
        <v>NA</v>
      </c>
      <c r="P710" s="1" t="e">
        <f t="shared" si="110"/>
        <v>#VALUE!</v>
      </c>
      <c r="Q710" s="1" t="e">
        <f t="shared" si="111"/>
        <v>#VALUE!</v>
      </c>
      <c r="R710" s="1">
        <f t="shared" si="112"/>
        <v>-0.86602540378443849</v>
      </c>
      <c r="S710" s="1">
        <f t="shared" si="113"/>
        <v>-0.50000000000000033</v>
      </c>
      <c r="T710" s="2"/>
      <c r="U710" s="3"/>
      <c r="V710" s="3"/>
      <c r="W710" s="3"/>
      <c r="X710" s="3"/>
      <c r="Y710" s="3"/>
      <c r="Z710" s="3"/>
      <c r="AA710" s="3"/>
      <c r="AB710" s="3"/>
      <c r="AC710" s="3"/>
      <c r="AD710" s="3"/>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row>
    <row r="711" spans="1:59" s="28" customFormat="1" x14ac:dyDescent="0.2">
      <c r="A711" s="10"/>
      <c r="B711" s="10"/>
      <c r="C711" s="10"/>
      <c r="D711" s="10"/>
      <c r="E711" s="10"/>
      <c r="F711" s="10"/>
      <c r="G711" s="10"/>
      <c r="H711" s="10"/>
      <c r="I711" s="10"/>
      <c r="J711" s="10"/>
      <c r="K711" s="10"/>
      <c r="L711" s="10"/>
      <c r="M711" s="2"/>
      <c r="N711" s="1">
        <v>706</v>
      </c>
      <c r="O711" s="1" t="str">
        <f t="shared" si="114"/>
        <v>NA</v>
      </c>
      <c r="P711" s="1" t="e">
        <f t="shared" si="110"/>
        <v>#VALUE!</v>
      </c>
      <c r="Q711" s="1" t="e">
        <f t="shared" si="111"/>
        <v>#VALUE!</v>
      </c>
      <c r="R711" s="1">
        <f t="shared" si="112"/>
        <v>-0.28867513459481281</v>
      </c>
      <c r="S711" s="1">
        <f t="shared" si="113"/>
        <v>0.49999999999999983</v>
      </c>
      <c r="T711" s="2"/>
      <c r="U711" s="3"/>
      <c r="V711" s="3"/>
      <c r="W711" s="3"/>
      <c r="X711" s="3"/>
      <c r="Y711" s="3"/>
      <c r="Z711" s="3"/>
      <c r="AA711" s="3"/>
      <c r="AB711" s="3"/>
      <c r="AC711" s="3"/>
      <c r="AD711" s="3"/>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row>
    <row r="712" spans="1:59" s="28" customFormat="1" x14ac:dyDescent="0.2">
      <c r="A712" s="10"/>
      <c r="B712" s="10"/>
      <c r="C712" s="10"/>
      <c r="D712" s="10"/>
      <c r="E712" s="10"/>
      <c r="F712" s="10"/>
      <c r="G712" s="10"/>
      <c r="H712" s="10"/>
      <c r="I712" s="10"/>
      <c r="J712" s="10"/>
      <c r="K712" s="10"/>
      <c r="L712" s="10"/>
      <c r="M712" s="2"/>
      <c r="N712" s="1">
        <v>707</v>
      </c>
      <c r="O712" s="1" t="str">
        <f t="shared" si="114"/>
        <v>NA</v>
      </c>
      <c r="P712" s="1" t="e">
        <f t="shared" si="110"/>
        <v>#VALUE!</v>
      </c>
      <c r="Q712" s="1" t="e">
        <f t="shared" si="111"/>
        <v>#VALUE!</v>
      </c>
      <c r="R712" s="1">
        <f t="shared" si="112"/>
        <v>0.28867513459481292</v>
      </c>
      <c r="S712" s="1">
        <f t="shared" si="113"/>
        <v>0.50000000000000011</v>
      </c>
      <c r="T712" s="2"/>
      <c r="U712" s="3"/>
      <c r="V712" s="3"/>
      <c r="W712" s="3"/>
      <c r="X712" s="3"/>
      <c r="Y712" s="3"/>
      <c r="Z712" s="3"/>
      <c r="AA712" s="3"/>
      <c r="AB712" s="3"/>
      <c r="AC712" s="3"/>
      <c r="AD712" s="3"/>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row>
    <row r="713" spans="1:59" s="28" customFormat="1" x14ac:dyDescent="0.2">
      <c r="A713" s="10"/>
      <c r="B713" s="10"/>
      <c r="C713" s="10"/>
      <c r="D713" s="10"/>
      <c r="E713" s="10"/>
      <c r="F713" s="10"/>
      <c r="G713" s="10"/>
      <c r="H713" s="10"/>
      <c r="I713" s="10"/>
      <c r="J713" s="10"/>
      <c r="K713" s="10"/>
      <c r="L713" s="10"/>
      <c r="M713" s="2"/>
      <c r="N713" s="1">
        <v>708</v>
      </c>
      <c r="O713" s="1" t="str">
        <f t="shared" si="114"/>
        <v>NA</v>
      </c>
      <c r="P713" s="1" t="e">
        <f t="shared" si="110"/>
        <v>#VALUE!</v>
      </c>
      <c r="Q713" s="1" t="e">
        <f t="shared" si="111"/>
        <v>#VALUE!</v>
      </c>
      <c r="R713" s="1">
        <f t="shared" si="112"/>
        <v>0.86602540378443871</v>
      </c>
      <c r="S713" s="1">
        <f t="shared" si="113"/>
        <v>-0.49999999999999983</v>
      </c>
      <c r="T713" s="2"/>
      <c r="U713" s="3"/>
      <c r="V713" s="3"/>
      <c r="W713" s="3"/>
      <c r="X713" s="3"/>
      <c r="Y713" s="3"/>
      <c r="Z713" s="3"/>
      <c r="AA713" s="3"/>
      <c r="AB713" s="3"/>
      <c r="AC713" s="3"/>
      <c r="AD713" s="3"/>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row>
    <row r="714" spans="1:59" s="28" customFormat="1" x14ac:dyDescent="0.2">
      <c r="A714" s="10"/>
      <c r="B714" s="10"/>
      <c r="C714" s="10"/>
      <c r="D714" s="10"/>
      <c r="E714" s="10"/>
      <c r="F714" s="10"/>
      <c r="G714" s="10"/>
      <c r="H714" s="10"/>
      <c r="I714" s="10"/>
      <c r="J714" s="10"/>
      <c r="K714" s="10"/>
      <c r="L714" s="10"/>
      <c r="M714" s="2"/>
      <c r="N714" s="1">
        <v>709</v>
      </c>
      <c r="O714" s="1" t="str">
        <f t="shared" si="114"/>
        <v>NA</v>
      </c>
      <c r="P714" s="1" t="e">
        <f t="shared" si="110"/>
        <v>#VALUE!</v>
      </c>
      <c r="Q714" s="1" t="e">
        <f t="shared" si="111"/>
        <v>#VALUE!</v>
      </c>
      <c r="R714" s="1">
        <f t="shared" si="112"/>
        <v>-0.2886751345948127</v>
      </c>
      <c r="S714" s="1">
        <f t="shared" si="113"/>
        <v>-0.50000000000000022</v>
      </c>
      <c r="T714" s="2"/>
      <c r="U714" s="3"/>
      <c r="V714" s="3"/>
      <c r="W714" s="3"/>
      <c r="X714" s="3"/>
      <c r="Y714" s="3"/>
      <c r="Z714" s="3"/>
      <c r="AA714" s="3"/>
      <c r="AB714" s="3"/>
      <c r="AC714" s="3"/>
      <c r="AD714" s="3"/>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row>
    <row r="715" spans="1:59" s="28" customFormat="1" x14ac:dyDescent="0.2">
      <c r="A715" s="10"/>
      <c r="B715" s="10"/>
      <c r="C715" s="10"/>
      <c r="D715" s="10"/>
      <c r="E715" s="10"/>
      <c r="F715" s="10"/>
      <c r="G715" s="10"/>
      <c r="H715" s="10"/>
      <c r="I715" s="10"/>
      <c r="J715" s="10"/>
      <c r="K715" s="10"/>
      <c r="L715" s="10"/>
      <c r="M715" s="2"/>
      <c r="N715" s="1">
        <v>710</v>
      </c>
      <c r="O715" s="1" t="str">
        <f t="shared" si="114"/>
        <v>NA</v>
      </c>
      <c r="P715" s="1" t="e">
        <f t="shared" si="110"/>
        <v>#VALUE!</v>
      </c>
      <c r="Q715" s="1" t="e">
        <f t="shared" si="111"/>
        <v>#VALUE!</v>
      </c>
      <c r="R715" s="1">
        <f t="shared" si="112"/>
        <v>-0.57735026918962573</v>
      </c>
      <c r="S715" s="1">
        <f t="shared" si="113"/>
        <v>0</v>
      </c>
      <c r="T715" s="2"/>
      <c r="U715" s="3"/>
      <c r="V715" s="3"/>
      <c r="W715" s="3"/>
      <c r="X715" s="3"/>
      <c r="Y715" s="3"/>
      <c r="Z715" s="3"/>
      <c r="AA715" s="3"/>
      <c r="AB715" s="3"/>
      <c r="AC715" s="3"/>
      <c r="AD715" s="3"/>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row>
    <row r="716" spans="1:59" s="28" customFormat="1" x14ac:dyDescent="0.2">
      <c r="A716" s="10"/>
      <c r="B716" s="10"/>
      <c r="C716" s="10"/>
      <c r="D716" s="10"/>
      <c r="E716" s="10"/>
      <c r="F716" s="10"/>
      <c r="G716" s="10"/>
      <c r="H716" s="10"/>
      <c r="I716" s="10"/>
      <c r="J716" s="10"/>
      <c r="K716" s="10"/>
      <c r="L716" s="10"/>
      <c r="M716" s="2"/>
      <c r="N716" s="1">
        <v>711</v>
      </c>
      <c r="O716" s="1" t="str">
        <f t="shared" si="114"/>
        <v>NA</v>
      </c>
      <c r="P716" s="1" t="e">
        <f t="shared" si="110"/>
        <v>#VALUE!</v>
      </c>
      <c r="Q716" s="1" t="e">
        <f t="shared" si="111"/>
        <v>#VALUE!</v>
      </c>
      <c r="R716" s="1">
        <f t="shared" si="112"/>
        <v>6.1257422745431001E-17</v>
      </c>
      <c r="S716" s="1">
        <f t="shared" si="113"/>
        <v>1</v>
      </c>
      <c r="T716" s="2"/>
      <c r="U716" s="3"/>
      <c r="V716" s="3"/>
      <c r="W716" s="3"/>
      <c r="X716" s="3"/>
      <c r="Y716" s="3"/>
      <c r="Z716" s="3"/>
      <c r="AA716" s="3"/>
      <c r="AB716" s="3"/>
      <c r="AC716" s="3"/>
      <c r="AD716" s="3"/>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row>
    <row r="717" spans="1:59" s="28" customFormat="1" x14ac:dyDescent="0.2">
      <c r="A717" s="10"/>
      <c r="B717" s="10"/>
      <c r="C717" s="10"/>
      <c r="D717" s="10"/>
      <c r="E717" s="10"/>
      <c r="F717" s="10"/>
      <c r="G717" s="10"/>
      <c r="H717" s="10"/>
      <c r="I717" s="10"/>
      <c r="J717" s="10"/>
      <c r="K717" s="10"/>
      <c r="L717" s="10"/>
      <c r="M717" s="2"/>
      <c r="N717" s="1">
        <v>712</v>
      </c>
      <c r="O717" s="1" t="str">
        <f t="shared" si="114"/>
        <v>NA</v>
      </c>
      <c r="P717" s="1" t="e">
        <f t="shared" si="110"/>
        <v>#VALUE!</v>
      </c>
      <c r="Q717" s="1" t="e">
        <f t="shared" si="111"/>
        <v>#VALUE!</v>
      </c>
      <c r="R717" s="1">
        <f t="shared" si="112"/>
        <v>0.57735026918962573</v>
      </c>
      <c r="S717" s="1">
        <f t="shared" si="113"/>
        <v>0</v>
      </c>
      <c r="T717" s="2"/>
      <c r="U717" s="3"/>
      <c r="V717" s="3"/>
      <c r="W717" s="3"/>
      <c r="X717" s="3"/>
      <c r="Y717" s="3"/>
      <c r="Z717" s="3"/>
      <c r="AA717" s="3"/>
      <c r="AB717" s="3"/>
      <c r="AC717" s="3"/>
      <c r="AD717" s="3"/>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row>
    <row r="718" spans="1:59" s="28" customFormat="1" x14ac:dyDescent="0.2">
      <c r="A718" s="10"/>
      <c r="B718" s="10"/>
      <c r="C718" s="10"/>
      <c r="D718" s="10"/>
      <c r="E718" s="10"/>
      <c r="F718" s="10"/>
      <c r="G718" s="10"/>
      <c r="H718" s="10"/>
      <c r="I718" s="10"/>
      <c r="J718" s="10"/>
      <c r="K718" s="10"/>
      <c r="L718" s="10"/>
      <c r="M718" s="2"/>
      <c r="N718" s="1">
        <v>713</v>
      </c>
      <c r="O718" s="1" t="str">
        <f t="shared" si="114"/>
        <v>NA</v>
      </c>
      <c r="P718" s="1" t="e">
        <f t="shared" si="110"/>
        <v>#VALUE!</v>
      </c>
      <c r="Q718" s="1" t="e">
        <f t="shared" si="111"/>
        <v>#VALUE!</v>
      </c>
      <c r="R718" s="1">
        <f t="shared" si="112"/>
        <v>0.28867513459481303</v>
      </c>
      <c r="S718" s="1">
        <f t="shared" si="113"/>
        <v>-0.5</v>
      </c>
      <c r="T718" s="2"/>
      <c r="U718" s="3"/>
      <c r="V718" s="3"/>
      <c r="W718" s="3"/>
      <c r="X718" s="3"/>
      <c r="Y718" s="3"/>
      <c r="Z718" s="3"/>
      <c r="AA718" s="3"/>
      <c r="AB718" s="3"/>
      <c r="AC718" s="3"/>
      <c r="AD718" s="3"/>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row>
    <row r="719" spans="1:59" s="28" customFormat="1" x14ac:dyDescent="0.2">
      <c r="A719" s="10"/>
      <c r="B719" s="10"/>
      <c r="C719" s="10"/>
      <c r="D719" s="10"/>
      <c r="E719" s="10"/>
      <c r="F719" s="10"/>
      <c r="G719" s="10"/>
      <c r="H719" s="10"/>
      <c r="I719" s="10"/>
      <c r="J719" s="10"/>
      <c r="K719" s="10"/>
      <c r="L719" s="10"/>
      <c r="M719" s="2"/>
      <c r="N719" s="1">
        <v>714</v>
      </c>
      <c r="O719" s="1" t="str">
        <f t="shared" si="114"/>
        <v>NA</v>
      </c>
      <c r="P719" s="1" t="e">
        <f t="shared" si="110"/>
        <v>#VALUE!</v>
      </c>
      <c r="Q719" s="1" t="e">
        <f t="shared" si="111"/>
        <v>#VALUE!</v>
      </c>
      <c r="R719" s="1">
        <f t="shared" si="112"/>
        <v>-0.86602540378443849</v>
      </c>
      <c r="S719" s="1">
        <f t="shared" si="113"/>
        <v>-0.50000000000000033</v>
      </c>
      <c r="T719" s="2"/>
      <c r="U719" s="3"/>
      <c r="V719" s="3"/>
      <c r="W719" s="3"/>
      <c r="X719" s="3"/>
      <c r="Y719" s="3"/>
      <c r="Z719" s="3"/>
      <c r="AA719" s="3"/>
      <c r="AB719" s="3"/>
      <c r="AC719" s="3"/>
      <c r="AD719" s="3"/>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row>
    <row r="720" spans="1:59" s="28" customFormat="1" x14ac:dyDescent="0.2">
      <c r="A720" s="10"/>
      <c r="B720" s="10"/>
      <c r="C720" s="10"/>
      <c r="D720" s="10"/>
      <c r="E720" s="10"/>
      <c r="F720" s="10"/>
      <c r="G720" s="10"/>
      <c r="H720" s="10"/>
      <c r="I720" s="10"/>
      <c r="J720" s="10"/>
      <c r="K720" s="10"/>
      <c r="L720" s="10"/>
      <c r="M720" s="2"/>
      <c r="N720" s="1">
        <v>715</v>
      </c>
      <c r="O720" s="1" t="str">
        <f t="shared" si="114"/>
        <v>NA</v>
      </c>
      <c r="P720" s="1" t="e">
        <f t="shared" si="110"/>
        <v>#VALUE!</v>
      </c>
      <c r="Q720" s="1" t="e">
        <f t="shared" si="111"/>
        <v>#VALUE!</v>
      </c>
      <c r="R720" s="1">
        <f t="shared" si="112"/>
        <v>-0.28867513459481281</v>
      </c>
      <c r="S720" s="1">
        <f t="shared" si="113"/>
        <v>0.49999999999999983</v>
      </c>
      <c r="T720" s="2"/>
      <c r="U720" s="3"/>
      <c r="V720" s="3"/>
      <c r="W720" s="3"/>
      <c r="X720" s="3"/>
      <c r="Y720" s="3"/>
      <c r="Z720" s="3"/>
      <c r="AA720" s="3"/>
      <c r="AB720" s="3"/>
      <c r="AC720" s="3"/>
      <c r="AD720" s="3"/>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row>
    <row r="721" spans="1:59" s="28" customFormat="1" x14ac:dyDescent="0.2">
      <c r="A721" s="10"/>
      <c r="B721" s="10"/>
      <c r="C721" s="10"/>
      <c r="D721" s="10"/>
      <c r="E721" s="10"/>
      <c r="F721" s="10"/>
      <c r="G721" s="10"/>
      <c r="H721" s="10"/>
      <c r="I721" s="10"/>
      <c r="J721" s="10"/>
      <c r="K721" s="10"/>
      <c r="L721" s="10"/>
      <c r="M721" s="2"/>
      <c r="N721" s="1">
        <v>716</v>
      </c>
      <c r="O721" s="1" t="str">
        <f t="shared" si="114"/>
        <v>NA</v>
      </c>
      <c r="P721" s="1" t="e">
        <f t="shared" si="110"/>
        <v>#VALUE!</v>
      </c>
      <c r="Q721" s="1" t="e">
        <f t="shared" si="111"/>
        <v>#VALUE!</v>
      </c>
      <c r="R721" s="1">
        <f t="shared" si="112"/>
        <v>0.28867513459481292</v>
      </c>
      <c r="S721" s="1">
        <f t="shared" si="113"/>
        <v>0.50000000000000011</v>
      </c>
      <c r="T721" s="2"/>
      <c r="U721" s="3"/>
      <c r="V721" s="3"/>
      <c r="W721" s="3"/>
      <c r="X721" s="3"/>
      <c r="Y721" s="3"/>
      <c r="Z721" s="3"/>
      <c r="AA721" s="3"/>
      <c r="AB721" s="3"/>
      <c r="AC721" s="3"/>
      <c r="AD721" s="3"/>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row>
    <row r="722" spans="1:59" s="28" customFormat="1" x14ac:dyDescent="0.2">
      <c r="A722" s="10"/>
      <c r="B722" s="10"/>
      <c r="C722" s="10"/>
      <c r="D722" s="10"/>
      <c r="E722" s="10"/>
      <c r="F722" s="10"/>
      <c r="G722" s="10"/>
      <c r="H722" s="10"/>
      <c r="I722" s="10"/>
      <c r="J722" s="10"/>
      <c r="K722" s="10"/>
      <c r="L722" s="10"/>
      <c r="M722" s="2"/>
      <c r="N722" s="1">
        <v>717</v>
      </c>
      <c r="O722" s="1" t="str">
        <f t="shared" si="114"/>
        <v>NA</v>
      </c>
      <c r="P722" s="1" t="e">
        <f t="shared" si="110"/>
        <v>#VALUE!</v>
      </c>
      <c r="Q722" s="1" t="e">
        <f t="shared" si="111"/>
        <v>#VALUE!</v>
      </c>
      <c r="R722" s="1">
        <f t="shared" si="112"/>
        <v>0.86602540378443871</v>
      </c>
      <c r="S722" s="1">
        <f t="shared" si="113"/>
        <v>-0.49999999999999983</v>
      </c>
      <c r="T722" s="2"/>
      <c r="U722" s="3"/>
      <c r="V722" s="3"/>
      <c r="W722" s="3"/>
      <c r="X722" s="3"/>
      <c r="Y722" s="3"/>
      <c r="Z722" s="3"/>
      <c r="AA722" s="3"/>
      <c r="AB722" s="3"/>
      <c r="AC722" s="3"/>
      <c r="AD722" s="3"/>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row>
    <row r="723" spans="1:59" s="28" customFormat="1" x14ac:dyDescent="0.2">
      <c r="A723" s="10"/>
      <c r="B723" s="10"/>
      <c r="C723" s="10"/>
      <c r="D723" s="10"/>
      <c r="E723" s="10"/>
      <c r="F723" s="10"/>
      <c r="G723" s="10"/>
      <c r="H723" s="10"/>
      <c r="I723" s="10"/>
      <c r="J723" s="10"/>
      <c r="K723" s="10"/>
      <c r="L723" s="10"/>
      <c r="M723" s="2"/>
      <c r="N723" s="1">
        <v>718</v>
      </c>
      <c r="O723" s="1" t="str">
        <f t="shared" si="114"/>
        <v>NA</v>
      </c>
      <c r="P723" s="1" t="e">
        <f t="shared" si="110"/>
        <v>#VALUE!</v>
      </c>
      <c r="Q723" s="1" t="e">
        <f t="shared" si="111"/>
        <v>#VALUE!</v>
      </c>
      <c r="R723" s="1">
        <f t="shared" si="112"/>
        <v>-0.2886751345948127</v>
      </c>
      <c r="S723" s="1">
        <f t="shared" si="113"/>
        <v>-0.50000000000000022</v>
      </c>
      <c r="T723" s="2"/>
      <c r="U723" s="3"/>
      <c r="V723" s="3"/>
      <c r="W723" s="3"/>
      <c r="X723" s="3"/>
      <c r="Y723" s="3"/>
      <c r="Z723" s="3"/>
      <c r="AA723" s="3"/>
      <c r="AB723" s="3"/>
      <c r="AC723" s="3"/>
      <c r="AD723" s="3"/>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row>
    <row r="724" spans="1:59" s="28" customFormat="1" x14ac:dyDescent="0.2">
      <c r="A724" s="10"/>
      <c r="B724" s="10"/>
      <c r="C724" s="10"/>
      <c r="D724" s="10"/>
      <c r="E724" s="10"/>
      <c r="F724" s="10"/>
      <c r="G724" s="10"/>
      <c r="H724" s="10"/>
      <c r="I724" s="10"/>
      <c r="J724" s="10"/>
      <c r="K724" s="10"/>
      <c r="L724" s="10"/>
      <c r="M724" s="2"/>
      <c r="N724" s="1">
        <v>719</v>
      </c>
      <c r="O724" s="1" t="str">
        <f t="shared" si="114"/>
        <v>NA</v>
      </c>
      <c r="P724" s="1" t="e">
        <f t="shared" si="110"/>
        <v>#VALUE!</v>
      </c>
      <c r="Q724" s="1" t="e">
        <f t="shared" si="111"/>
        <v>#VALUE!</v>
      </c>
      <c r="R724" s="1">
        <f t="shared" si="112"/>
        <v>-0.57735026918962573</v>
      </c>
      <c r="S724" s="1">
        <f t="shared" si="113"/>
        <v>0</v>
      </c>
      <c r="T724" s="2"/>
      <c r="U724" s="3"/>
      <c r="V724" s="3"/>
      <c r="W724" s="3"/>
      <c r="X724" s="3"/>
      <c r="Y724" s="3"/>
      <c r="Z724" s="3"/>
      <c r="AA724" s="3"/>
      <c r="AB724" s="3"/>
      <c r="AC724" s="3"/>
      <c r="AD724" s="3"/>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row>
    <row r="725" spans="1:59" s="28" customFormat="1" x14ac:dyDescent="0.2">
      <c r="A725" s="10"/>
      <c r="B725" s="10"/>
      <c r="C725" s="10"/>
      <c r="D725" s="10"/>
      <c r="E725" s="10"/>
      <c r="F725" s="10"/>
      <c r="G725" s="10"/>
      <c r="H725" s="10"/>
      <c r="I725" s="10"/>
      <c r="J725" s="10"/>
      <c r="K725" s="10"/>
      <c r="L725" s="10"/>
      <c r="M725" s="2"/>
      <c r="N725" s="1">
        <v>720</v>
      </c>
      <c r="O725" s="1" t="str">
        <f t="shared" si="114"/>
        <v>NA</v>
      </c>
      <c r="P725" s="1" t="e">
        <f t="shared" si="110"/>
        <v>#VALUE!</v>
      </c>
      <c r="Q725" s="1" t="e">
        <f t="shared" si="111"/>
        <v>#VALUE!</v>
      </c>
      <c r="R725" s="1">
        <f t="shared" si="112"/>
        <v>6.1257422745431001E-17</v>
      </c>
      <c r="S725" s="1">
        <f t="shared" si="113"/>
        <v>1</v>
      </c>
      <c r="T725" s="2"/>
      <c r="U725" s="3"/>
      <c r="V725" s="3"/>
      <c r="W725" s="3"/>
      <c r="X725" s="3"/>
      <c r="Y725" s="3"/>
      <c r="Z725" s="3"/>
      <c r="AA725" s="3"/>
      <c r="AB725" s="3"/>
      <c r="AC725" s="3"/>
      <c r="AD725" s="3"/>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row>
    <row r="726" spans="1:59" s="28" customFormat="1" x14ac:dyDescent="0.2">
      <c r="A726" s="10"/>
      <c r="B726" s="10"/>
      <c r="C726" s="10"/>
      <c r="D726" s="10"/>
      <c r="E726" s="10"/>
      <c r="F726" s="10"/>
      <c r="G726" s="10"/>
      <c r="H726" s="10"/>
      <c r="I726" s="10"/>
      <c r="J726" s="10"/>
      <c r="K726" s="10"/>
      <c r="L726" s="10"/>
      <c r="M726" s="2"/>
      <c r="N726" s="1">
        <v>721</v>
      </c>
      <c r="O726" s="1" t="str">
        <f t="shared" si="114"/>
        <v>NA</v>
      </c>
      <c r="P726" s="1" t="e">
        <f t="shared" si="110"/>
        <v>#VALUE!</v>
      </c>
      <c r="Q726" s="1" t="e">
        <f t="shared" si="111"/>
        <v>#VALUE!</v>
      </c>
      <c r="R726" s="1">
        <f t="shared" si="112"/>
        <v>0.57735026918962573</v>
      </c>
      <c r="S726" s="1">
        <f t="shared" si="113"/>
        <v>0</v>
      </c>
      <c r="T726" s="2"/>
      <c r="U726" s="3"/>
      <c r="V726" s="3"/>
      <c r="W726" s="3"/>
      <c r="X726" s="3"/>
      <c r="Y726" s="3"/>
      <c r="Z726" s="3"/>
      <c r="AA726" s="3"/>
      <c r="AB726" s="3"/>
      <c r="AC726" s="3"/>
      <c r="AD726" s="3"/>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row>
    <row r="727" spans="1:59" s="28" customFormat="1" x14ac:dyDescent="0.2">
      <c r="A727" s="10"/>
      <c r="B727" s="10"/>
      <c r="C727" s="10"/>
      <c r="D727" s="10"/>
      <c r="E727" s="10"/>
      <c r="F727" s="10"/>
      <c r="G727" s="10"/>
      <c r="H727" s="10"/>
      <c r="I727" s="10"/>
      <c r="J727" s="10"/>
      <c r="K727" s="10"/>
      <c r="L727" s="10"/>
      <c r="M727" s="2"/>
      <c r="N727" s="1">
        <v>722</v>
      </c>
      <c r="O727" s="1" t="str">
        <f t="shared" si="114"/>
        <v>NA</v>
      </c>
      <c r="P727" s="1" t="e">
        <f t="shared" si="110"/>
        <v>#VALUE!</v>
      </c>
      <c r="Q727" s="1" t="e">
        <f t="shared" si="111"/>
        <v>#VALUE!</v>
      </c>
      <c r="R727" s="1">
        <f t="shared" si="112"/>
        <v>0.28867513459481303</v>
      </c>
      <c r="S727" s="1">
        <f t="shared" si="113"/>
        <v>-0.5</v>
      </c>
      <c r="T727" s="2"/>
      <c r="U727" s="3"/>
      <c r="V727" s="3"/>
      <c r="W727" s="3"/>
      <c r="X727" s="3"/>
      <c r="Y727" s="3"/>
      <c r="Z727" s="3"/>
      <c r="AA727" s="3"/>
      <c r="AB727" s="3"/>
      <c r="AC727" s="3"/>
      <c r="AD727" s="3"/>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row>
    <row r="728" spans="1:59" s="28" customFormat="1" x14ac:dyDescent="0.2">
      <c r="A728" s="10"/>
      <c r="B728" s="10"/>
      <c r="C728" s="10"/>
      <c r="D728" s="10"/>
      <c r="E728" s="10"/>
      <c r="F728" s="10"/>
      <c r="G728" s="10"/>
      <c r="H728" s="10"/>
      <c r="I728" s="10"/>
      <c r="J728" s="10"/>
      <c r="K728" s="10"/>
      <c r="L728" s="10"/>
      <c r="M728" s="2"/>
      <c r="N728" s="1">
        <v>723</v>
      </c>
      <c r="O728" s="1" t="str">
        <f t="shared" si="114"/>
        <v>NA</v>
      </c>
      <c r="P728" s="1" t="e">
        <f t="shared" si="110"/>
        <v>#VALUE!</v>
      </c>
      <c r="Q728" s="1" t="e">
        <f t="shared" si="111"/>
        <v>#VALUE!</v>
      </c>
      <c r="R728" s="1">
        <f t="shared" si="112"/>
        <v>-0.86602540378443849</v>
      </c>
      <c r="S728" s="1">
        <f t="shared" si="113"/>
        <v>-0.50000000000000033</v>
      </c>
      <c r="T728" s="2"/>
      <c r="U728" s="3"/>
      <c r="V728" s="3"/>
      <c r="W728" s="3"/>
      <c r="X728" s="3"/>
      <c r="Y728" s="3"/>
      <c r="Z728" s="3"/>
      <c r="AA728" s="3"/>
      <c r="AB728" s="3"/>
      <c r="AC728" s="3"/>
      <c r="AD728" s="3"/>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row>
    <row r="729" spans="1:59" s="28" customFormat="1" x14ac:dyDescent="0.2">
      <c r="A729" s="10"/>
      <c r="B729" s="10"/>
      <c r="C729" s="10"/>
      <c r="D729" s="10"/>
      <c r="E729" s="10"/>
      <c r="F729" s="10"/>
      <c r="G729" s="10"/>
      <c r="H729" s="10"/>
      <c r="I729" s="10"/>
      <c r="J729" s="10"/>
      <c r="K729" s="10"/>
      <c r="L729" s="10"/>
      <c r="M729" s="2"/>
      <c r="N729" s="1">
        <v>724</v>
      </c>
      <c r="O729" s="1" t="str">
        <f t="shared" si="114"/>
        <v>NA</v>
      </c>
      <c r="P729" s="1" t="e">
        <f t="shared" si="110"/>
        <v>#VALUE!</v>
      </c>
      <c r="Q729" s="1" t="e">
        <f t="shared" si="111"/>
        <v>#VALUE!</v>
      </c>
      <c r="R729" s="1">
        <f t="shared" si="112"/>
        <v>-0.28867513459481281</v>
      </c>
      <c r="S729" s="1">
        <f t="shared" si="113"/>
        <v>0.49999999999999983</v>
      </c>
      <c r="T729" s="2"/>
      <c r="U729" s="3"/>
      <c r="V729" s="3"/>
      <c r="W729" s="3"/>
      <c r="X729" s="3"/>
      <c r="Y729" s="3"/>
      <c r="Z729" s="3"/>
      <c r="AA729" s="3"/>
      <c r="AB729" s="3"/>
      <c r="AC729" s="3"/>
      <c r="AD729" s="3"/>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row>
    <row r="730" spans="1:59" s="28" customFormat="1" x14ac:dyDescent="0.2">
      <c r="A730" s="10"/>
      <c r="B730" s="10"/>
      <c r="C730" s="10"/>
      <c r="D730" s="10"/>
      <c r="E730" s="10"/>
      <c r="F730" s="10"/>
      <c r="G730" s="10"/>
      <c r="H730" s="10"/>
      <c r="I730" s="10"/>
      <c r="J730" s="10"/>
      <c r="K730" s="10"/>
      <c r="L730" s="10"/>
      <c r="M730" s="2"/>
      <c r="N730" s="1">
        <v>725</v>
      </c>
      <c r="O730" s="1" t="str">
        <f t="shared" si="114"/>
        <v>NA</v>
      </c>
      <c r="P730" s="1" t="e">
        <f t="shared" si="110"/>
        <v>#VALUE!</v>
      </c>
      <c r="Q730" s="1" t="e">
        <f t="shared" si="111"/>
        <v>#VALUE!</v>
      </c>
      <c r="R730" s="1">
        <f t="shared" si="112"/>
        <v>0.28867513459481292</v>
      </c>
      <c r="S730" s="1">
        <f t="shared" si="113"/>
        <v>0.50000000000000011</v>
      </c>
      <c r="T730" s="2"/>
      <c r="U730" s="3"/>
      <c r="V730" s="3"/>
      <c r="W730" s="3"/>
      <c r="X730" s="3"/>
      <c r="Y730" s="3"/>
      <c r="Z730" s="3"/>
      <c r="AA730" s="3"/>
      <c r="AB730" s="3"/>
      <c r="AC730" s="3"/>
      <c r="AD730" s="3"/>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row>
    <row r="731" spans="1:59" s="28" customFormat="1" x14ac:dyDescent="0.2">
      <c r="A731" s="10"/>
      <c r="B731" s="10"/>
      <c r="C731" s="10"/>
      <c r="D731" s="10"/>
      <c r="E731" s="10"/>
      <c r="F731" s="10"/>
      <c r="G731" s="10"/>
      <c r="H731" s="10"/>
      <c r="I731" s="10"/>
      <c r="J731" s="10"/>
      <c r="K731" s="10"/>
      <c r="L731" s="10"/>
      <c r="M731" s="2"/>
      <c r="N731" s="1">
        <v>726</v>
      </c>
      <c r="O731" s="1" t="str">
        <f t="shared" si="114"/>
        <v>NA</v>
      </c>
      <c r="P731" s="1" t="e">
        <f t="shared" si="110"/>
        <v>#VALUE!</v>
      </c>
      <c r="Q731" s="1" t="e">
        <f t="shared" si="111"/>
        <v>#VALUE!</v>
      </c>
      <c r="R731" s="1">
        <f t="shared" si="112"/>
        <v>0.86602540378443871</v>
      </c>
      <c r="S731" s="1">
        <f t="shared" si="113"/>
        <v>-0.49999999999999983</v>
      </c>
      <c r="T731" s="2"/>
      <c r="U731" s="3"/>
      <c r="V731" s="3"/>
      <c r="W731" s="3"/>
      <c r="X731" s="3"/>
      <c r="Y731" s="3"/>
      <c r="Z731" s="3"/>
      <c r="AA731" s="3"/>
      <c r="AB731" s="3"/>
      <c r="AC731" s="3"/>
      <c r="AD731" s="3"/>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row>
    <row r="732" spans="1:59" s="28" customFormat="1" x14ac:dyDescent="0.2">
      <c r="A732" s="10"/>
      <c r="B732" s="10"/>
      <c r="C732" s="10"/>
      <c r="D732" s="10"/>
      <c r="E732" s="10"/>
      <c r="F732" s="10"/>
      <c r="G732" s="10"/>
      <c r="H732" s="10"/>
      <c r="I732" s="10"/>
      <c r="J732" s="10"/>
      <c r="K732" s="10"/>
      <c r="L732" s="10"/>
      <c r="M732" s="2"/>
      <c r="N732" s="1">
        <v>727</v>
      </c>
      <c r="O732" s="1" t="str">
        <f t="shared" si="114"/>
        <v>NA</v>
      </c>
      <c r="P732" s="1" t="e">
        <f t="shared" si="110"/>
        <v>#VALUE!</v>
      </c>
      <c r="Q732" s="1" t="e">
        <f t="shared" si="111"/>
        <v>#VALUE!</v>
      </c>
      <c r="R732" s="1">
        <f t="shared" si="112"/>
        <v>-0.2886751345948127</v>
      </c>
      <c r="S732" s="1">
        <f t="shared" si="113"/>
        <v>-0.50000000000000022</v>
      </c>
      <c r="T732" s="2"/>
      <c r="U732" s="3"/>
      <c r="V732" s="3"/>
      <c r="W732" s="3"/>
      <c r="X732" s="3"/>
      <c r="Y732" s="3"/>
      <c r="Z732" s="3"/>
      <c r="AA732" s="3"/>
      <c r="AB732" s="3"/>
      <c r="AC732" s="3"/>
      <c r="AD732" s="3"/>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row>
    <row r="733" spans="1:59" s="28" customFormat="1" x14ac:dyDescent="0.2">
      <c r="A733" s="10"/>
      <c r="B733" s="10"/>
      <c r="C733" s="10"/>
      <c r="D733" s="10"/>
      <c r="E733" s="10"/>
      <c r="F733" s="10"/>
      <c r="G733" s="10"/>
      <c r="H733" s="10"/>
      <c r="I733" s="10"/>
      <c r="J733" s="10"/>
      <c r="K733" s="10"/>
      <c r="L733" s="10"/>
      <c r="M733" s="2"/>
      <c r="N733" s="1">
        <v>728</v>
      </c>
      <c r="O733" s="1" t="str">
        <f t="shared" si="114"/>
        <v>NA</v>
      </c>
      <c r="P733" s="1" t="e">
        <f t="shared" si="110"/>
        <v>#VALUE!</v>
      </c>
      <c r="Q733" s="1" t="e">
        <f t="shared" si="111"/>
        <v>#VALUE!</v>
      </c>
      <c r="R733" s="1">
        <f t="shared" si="112"/>
        <v>-0.57735026918962573</v>
      </c>
      <c r="S733" s="1">
        <f t="shared" si="113"/>
        <v>0</v>
      </c>
      <c r="T733" s="2"/>
      <c r="U733" s="3"/>
      <c r="V733" s="3"/>
      <c r="W733" s="3"/>
      <c r="X733" s="3"/>
      <c r="Y733" s="3"/>
      <c r="Z733" s="3"/>
      <c r="AA733" s="3"/>
      <c r="AB733" s="3"/>
      <c r="AC733" s="3"/>
      <c r="AD733" s="3"/>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row>
    <row r="734" spans="1:59" s="28" customFormat="1" x14ac:dyDescent="0.2">
      <c r="A734" s="10"/>
      <c r="B734" s="10"/>
      <c r="C734" s="10"/>
      <c r="D734" s="10"/>
      <c r="E734" s="10"/>
      <c r="F734" s="10"/>
      <c r="G734" s="10"/>
      <c r="H734" s="10"/>
      <c r="I734" s="10"/>
      <c r="J734" s="10"/>
      <c r="K734" s="10"/>
      <c r="L734" s="10"/>
      <c r="M734" s="2"/>
      <c r="N734" s="1">
        <v>729</v>
      </c>
      <c r="O734" s="1" t="str">
        <f t="shared" si="114"/>
        <v>NA</v>
      </c>
      <c r="P734" s="1" t="e">
        <f t="shared" si="110"/>
        <v>#VALUE!</v>
      </c>
      <c r="Q734" s="1" t="e">
        <f t="shared" si="111"/>
        <v>#VALUE!</v>
      </c>
      <c r="R734" s="1">
        <f t="shared" si="112"/>
        <v>6.1257422745431001E-17</v>
      </c>
      <c r="S734" s="1">
        <f t="shared" si="113"/>
        <v>1</v>
      </c>
      <c r="T734" s="2"/>
      <c r="U734" s="3"/>
      <c r="V734" s="3"/>
      <c r="W734" s="3"/>
      <c r="X734" s="3"/>
      <c r="Y734" s="3"/>
      <c r="Z734" s="3"/>
      <c r="AA734" s="3"/>
      <c r="AB734" s="3"/>
      <c r="AC734" s="3"/>
      <c r="AD734" s="3"/>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row>
    <row r="735" spans="1:59" s="28" customFormat="1" x14ac:dyDescent="0.2">
      <c r="A735" s="10"/>
      <c r="B735" s="10"/>
      <c r="C735" s="10"/>
      <c r="D735" s="10"/>
      <c r="E735" s="10"/>
      <c r="F735" s="10"/>
      <c r="G735" s="10"/>
      <c r="H735" s="10"/>
      <c r="I735" s="10"/>
      <c r="J735" s="10"/>
      <c r="K735" s="10"/>
      <c r="L735" s="10"/>
      <c r="M735" s="2"/>
      <c r="N735" s="1">
        <v>730</v>
      </c>
      <c r="O735" s="1" t="str">
        <f t="shared" si="114"/>
        <v>NA</v>
      </c>
      <c r="P735" s="1" t="e">
        <f t="shared" si="110"/>
        <v>#VALUE!</v>
      </c>
      <c r="Q735" s="1" t="e">
        <f t="shared" si="111"/>
        <v>#VALUE!</v>
      </c>
      <c r="R735" s="1">
        <f t="shared" si="112"/>
        <v>0.57735026918962573</v>
      </c>
      <c r="S735" s="1">
        <f t="shared" si="113"/>
        <v>0</v>
      </c>
      <c r="T735" s="2"/>
      <c r="U735" s="3"/>
      <c r="V735" s="3"/>
      <c r="W735" s="3"/>
      <c r="X735" s="3"/>
      <c r="Y735" s="3"/>
      <c r="Z735" s="3"/>
      <c r="AA735" s="3"/>
      <c r="AB735" s="3"/>
      <c r="AC735" s="3"/>
      <c r="AD735" s="3"/>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row>
    <row r="736" spans="1:59" s="28" customFormat="1" x14ac:dyDescent="0.2">
      <c r="A736" s="10"/>
      <c r="B736" s="10"/>
      <c r="C736" s="10"/>
      <c r="D736" s="10"/>
      <c r="E736" s="10"/>
      <c r="F736" s="10"/>
      <c r="G736" s="10"/>
      <c r="H736" s="10"/>
      <c r="I736" s="10"/>
      <c r="J736" s="10"/>
      <c r="K736" s="10"/>
      <c r="L736" s="10"/>
      <c r="M736" s="2"/>
      <c r="N736" s="1">
        <v>731</v>
      </c>
      <c r="O736" s="1" t="str">
        <f t="shared" si="114"/>
        <v>NA</v>
      </c>
      <c r="P736" s="1" t="e">
        <f t="shared" si="110"/>
        <v>#VALUE!</v>
      </c>
      <c r="Q736" s="1" t="e">
        <f t="shared" si="111"/>
        <v>#VALUE!</v>
      </c>
      <c r="R736" s="1">
        <f t="shared" si="112"/>
        <v>0.28867513459481303</v>
      </c>
      <c r="S736" s="1">
        <f t="shared" si="113"/>
        <v>-0.5</v>
      </c>
      <c r="T736" s="2"/>
      <c r="U736" s="3"/>
      <c r="V736" s="3"/>
      <c r="W736" s="3"/>
      <c r="X736" s="3"/>
      <c r="Y736" s="3"/>
      <c r="Z736" s="3"/>
      <c r="AA736" s="3"/>
      <c r="AB736" s="3"/>
      <c r="AC736" s="3"/>
      <c r="AD736" s="3"/>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row>
    <row r="737" spans="1:59" s="28" customFormat="1" x14ac:dyDescent="0.2">
      <c r="A737" s="10"/>
      <c r="B737" s="10"/>
      <c r="C737" s="10"/>
      <c r="D737" s="10"/>
      <c r="E737" s="10"/>
      <c r="F737" s="10"/>
      <c r="G737" s="10"/>
      <c r="H737" s="10"/>
      <c r="I737" s="10"/>
      <c r="J737" s="10"/>
      <c r="K737" s="10"/>
      <c r="L737" s="10"/>
      <c r="M737" s="2"/>
      <c r="N737" s="1">
        <v>732</v>
      </c>
      <c r="O737" s="1" t="str">
        <f t="shared" si="114"/>
        <v>NA</v>
      </c>
      <c r="P737" s="1" t="e">
        <f t="shared" si="110"/>
        <v>#VALUE!</v>
      </c>
      <c r="Q737" s="1" t="e">
        <f t="shared" si="111"/>
        <v>#VALUE!</v>
      </c>
      <c r="R737" s="1">
        <f t="shared" si="112"/>
        <v>-0.86602540378443849</v>
      </c>
      <c r="S737" s="1">
        <f t="shared" si="113"/>
        <v>-0.50000000000000033</v>
      </c>
      <c r="T737" s="2"/>
      <c r="U737" s="3"/>
      <c r="V737" s="3"/>
      <c r="W737" s="3"/>
      <c r="X737" s="3"/>
      <c r="Y737" s="3"/>
      <c r="Z737" s="3"/>
      <c r="AA737" s="3"/>
      <c r="AB737" s="3"/>
      <c r="AC737" s="3"/>
      <c r="AD737" s="3"/>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row>
    <row r="738" spans="1:59" s="28" customFormat="1" x14ac:dyDescent="0.2">
      <c r="A738" s="10"/>
      <c r="B738" s="10"/>
      <c r="C738" s="10"/>
      <c r="D738" s="10"/>
      <c r="E738" s="10"/>
      <c r="F738" s="10"/>
      <c r="G738" s="10"/>
      <c r="H738" s="10"/>
      <c r="I738" s="10"/>
      <c r="J738" s="10"/>
      <c r="K738" s="10"/>
      <c r="L738" s="10"/>
      <c r="M738" s="2"/>
      <c r="N738" s="1">
        <v>733</v>
      </c>
      <c r="O738" s="1" t="str">
        <f t="shared" si="114"/>
        <v>NA</v>
      </c>
      <c r="P738" s="1" t="e">
        <f t="shared" si="110"/>
        <v>#VALUE!</v>
      </c>
      <c r="Q738" s="1" t="e">
        <f t="shared" si="111"/>
        <v>#VALUE!</v>
      </c>
      <c r="R738" s="1">
        <f t="shared" si="112"/>
        <v>-0.28867513459481281</v>
      </c>
      <c r="S738" s="1">
        <f t="shared" si="113"/>
        <v>0.49999999999999983</v>
      </c>
      <c r="T738" s="2"/>
      <c r="U738" s="3"/>
      <c r="V738" s="3"/>
      <c r="W738" s="3"/>
      <c r="X738" s="3"/>
      <c r="Y738" s="3"/>
      <c r="Z738" s="3"/>
      <c r="AA738" s="3"/>
      <c r="AB738" s="3"/>
      <c r="AC738" s="3"/>
      <c r="AD738" s="3"/>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row>
    <row r="739" spans="1:59" s="28" customFormat="1" x14ac:dyDescent="0.2">
      <c r="A739" s="10"/>
      <c r="B739" s="10"/>
      <c r="C739" s="10"/>
      <c r="D739" s="10"/>
      <c r="E739" s="10"/>
      <c r="F739" s="10"/>
      <c r="G739" s="10"/>
      <c r="H739" s="10"/>
      <c r="I739" s="10"/>
      <c r="J739" s="10"/>
      <c r="K739" s="10"/>
      <c r="L739" s="10"/>
      <c r="M739" s="2"/>
      <c r="N739" s="1">
        <v>734</v>
      </c>
      <c r="O739" s="1" t="str">
        <f t="shared" si="114"/>
        <v>NA</v>
      </c>
      <c r="P739" s="1" t="e">
        <f t="shared" si="110"/>
        <v>#VALUE!</v>
      </c>
      <c r="Q739" s="1" t="e">
        <f t="shared" si="111"/>
        <v>#VALUE!</v>
      </c>
      <c r="R739" s="1">
        <f t="shared" si="112"/>
        <v>0.28867513459481292</v>
      </c>
      <c r="S739" s="1">
        <f t="shared" si="113"/>
        <v>0.50000000000000011</v>
      </c>
      <c r="T739" s="2"/>
      <c r="U739" s="3"/>
      <c r="V739" s="3"/>
      <c r="W739" s="3"/>
      <c r="X739" s="3"/>
      <c r="Y739" s="3"/>
      <c r="Z739" s="3"/>
      <c r="AA739" s="3"/>
      <c r="AB739" s="3"/>
      <c r="AC739" s="3"/>
      <c r="AD739" s="3"/>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row>
    <row r="740" spans="1:59" s="28" customFormat="1" x14ac:dyDescent="0.2">
      <c r="A740" s="10"/>
      <c r="B740" s="10"/>
      <c r="C740" s="10"/>
      <c r="D740" s="10"/>
      <c r="E740" s="10"/>
      <c r="F740" s="10"/>
      <c r="G740" s="10"/>
      <c r="H740" s="10"/>
      <c r="I740" s="10"/>
      <c r="J740" s="10"/>
      <c r="K740" s="10"/>
      <c r="L740" s="10"/>
      <c r="M740" s="2"/>
      <c r="N740" s="1">
        <v>735</v>
      </c>
      <c r="O740" s="1" t="str">
        <f t="shared" si="114"/>
        <v>NA</v>
      </c>
      <c r="P740" s="1" t="e">
        <f t="shared" si="110"/>
        <v>#VALUE!</v>
      </c>
      <c r="Q740" s="1" t="e">
        <f t="shared" si="111"/>
        <v>#VALUE!</v>
      </c>
      <c r="R740" s="1">
        <f t="shared" si="112"/>
        <v>0.86602540378443871</v>
      </c>
      <c r="S740" s="1">
        <f t="shared" si="113"/>
        <v>-0.49999999999999983</v>
      </c>
      <c r="T740" s="2"/>
      <c r="U740" s="3"/>
      <c r="V740" s="3"/>
      <c r="W740" s="3"/>
      <c r="X740" s="3"/>
      <c r="Y740" s="3"/>
      <c r="Z740" s="3"/>
      <c r="AA740" s="3"/>
      <c r="AB740" s="3"/>
      <c r="AC740" s="3"/>
      <c r="AD740" s="3"/>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row>
    <row r="741" spans="1:59" s="28" customFormat="1" x14ac:dyDescent="0.2">
      <c r="A741" s="10"/>
      <c r="B741" s="10"/>
      <c r="C741" s="10"/>
      <c r="D741" s="10"/>
      <c r="E741" s="10"/>
      <c r="F741" s="10"/>
      <c r="G741" s="10"/>
      <c r="H741" s="10"/>
      <c r="I741" s="10"/>
      <c r="J741" s="10"/>
      <c r="K741" s="10"/>
      <c r="L741" s="10"/>
      <c r="M741" s="2"/>
      <c r="N741" s="1">
        <v>736</v>
      </c>
      <c r="O741" s="1" t="str">
        <f t="shared" si="114"/>
        <v>NA</v>
      </c>
      <c r="P741" s="1" t="e">
        <f t="shared" si="110"/>
        <v>#VALUE!</v>
      </c>
      <c r="Q741" s="1" t="e">
        <f t="shared" si="111"/>
        <v>#VALUE!</v>
      </c>
      <c r="R741" s="1">
        <f t="shared" si="112"/>
        <v>-0.2886751345948127</v>
      </c>
      <c r="S741" s="1">
        <f t="shared" si="113"/>
        <v>-0.50000000000000022</v>
      </c>
      <c r="T741" s="2"/>
      <c r="U741" s="3"/>
      <c r="V741" s="3"/>
      <c r="W741" s="3"/>
      <c r="X741" s="3"/>
      <c r="Y741" s="3"/>
      <c r="Z741" s="3"/>
      <c r="AA741" s="3"/>
      <c r="AB741" s="3"/>
      <c r="AC741" s="3"/>
      <c r="AD741" s="3"/>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row>
    <row r="742" spans="1:59" s="28" customFormat="1" x14ac:dyDescent="0.2">
      <c r="A742" s="10"/>
      <c r="B742" s="10"/>
      <c r="C742" s="10"/>
      <c r="D742" s="10"/>
      <c r="E742" s="10"/>
      <c r="F742" s="10"/>
      <c r="G742" s="10"/>
      <c r="H742" s="10"/>
      <c r="I742" s="10"/>
      <c r="J742" s="10"/>
      <c r="K742" s="10"/>
      <c r="L742" s="10"/>
      <c r="M742" s="2"/>
      <c r="N742" s="1">
        <v>737</v>
      </c>
      <c r="O742" s="1" t="str">
        <f t="shared" si="114"/>
        <v>NA</v>
      </c>
      <c r="P742" s="1" t="e">
        <f t="shared" si="110"/>
        <v>#VALUE!</v>
      </c>
      <c r="Q742" s="1" t="e">
        <f t="shared" si="111"/>
        <v>#VALUE!</v>
      </c>
      <c r="R742" s="1">
        <f t="shared" si="112"/>
        <v>-0.57735026918962573</v>
      </c>
      <c r="S742" s="1">
        <f t="shared" si="113"/>
        <v>0</v>
      </c>
      <c r="T742" s="2"/>
      <c r="U742" s="3"/>
      <c r="V742" s="3"/>
      <c r="W742" s="3"/>
      <c r="X742" s="3"/>
      <c r="Y742" s="3"/>
      <c r="Z742" s="3"/>
      <c r="AA742" s="3"/>
      <c r="AB742" s="3"/>
      <c r="AC742" s="3"/>
      <c r="AD742" s="3"/>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row>
    <row r="743" spans="1:59" s="28" customFormat="1" x14ac:dyDescent="0.2">
      <c r="A743" s="10"/>
      <c r="B743" s="10"/>
      <c r="C743" s="10"/>
      <c r="D743" s="10"/>
      <c r="E743" s="10"/>
      <c r="F743" s="10"/>
      <c r="G743" s="10"/>
      <c r="H743" s="10"/>
      <c r="I743" s="10"/>
      <c r="J743" s="10"/>
      <c r="K743" s="10"/>
      <c r="L743" s="10"/>
      <c r="M743" s="2"/>
      <c r="N743" s="1">
        <v>738</v>
      </c>
      <c r="O743" s="1" t="str">
        <f t="shared" si="114"/>
        <v>NA</v>
      </c>
      <c r="P743" s="1" t="e">
        <f t="shared" si="110"/>
        <v>#VALUE!</v>
      </c>
      <c r="Q743" s="1" t="e">
        <f t="shared" si="111"/>
        <v>#VALUE!</v>
      </c>
      <c r="R743" s="1">
        <f t="shared" si="112"/>
        <v>6.1257422745431001E-17</v>
      </c>
      <c r="S743" s="1">
        <f t="shared" si="113"/>
        <v>1</v>
      </c>
      <c r="T743" s="2"/>
      <c r="U743" s="3"/>
      <c r="V743" s="3"/>
      <c r="W743" s="3"/>
      <c r="X743" s="3"/>
      <c r="Y743" s="3"/>
      <c r="Z743" s="3"/>
      <c r="AA743" s="3"/>
      <c r="AB743" s="3"/>
      <c r="AC743" s="3"/>
      <c r="AD743" s="3"/>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row>
    <row r="744" spans="1:59" s="28" customFormat="1" x14ac:dyDescent="0.2">
      <c r="A744" s="10"/>
      <c r="B744" s="10"/>
      <c r="C744" s="10"/>
      <c r="D744" s="10"/>
      <c r="E744" s="10"/>
      <c r="F744" s="10"/>
      <c r="G744" s="10"/>
      <c r="H744" s="10"/>
      <c r="I744" s="10"/>
      <c r="J744" s="10"/>
      <c r="K744" s="10"/>
      <c r="L744" s="10"/>
      <c r="M744" s="2"/>
      <c r="N744" s="1">
        <v>739</v>
      </c>
      <c r="O744" s="1" t="str">
        <f t="shared" si="114"/>
        <v>NA</v>
      </c>
      <c r="P744" s="1" t="e">
        <f t="shared" si="110"/>
        <v>#VALUE!</v>
      </c>
      <c r="Q744" s="1" t="e">
        <f t="shared" si="111"/>
        <v>#VALUE!</v>
      </c>
      <c r="R744" s="1">
        <f t="shared" si="112"/>
        <v>0.57735026918962573</v>
      </c>
      <c r="S744" s="1">
        <f t="shared" si="113"/>
        <v>0</v>
      </c>
      <c r="T744" s="2"/>
      <c r="U744" s="3"/>
      <c r="V744" s="3"/>
      <c r="W744" s="3"/>
      <c r="X744" s="3"/>
      <c r="Y744" s="3"/>
      <c r="Z744" s="3"/>
      <c r="AA744" s="3"/>
      <c r="AB744" s="3"/>
      <c r="AC744" s="3"/>
      <c r="AD744" s="3"/>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row>
    <row r="745" spans="1:59" s="28" customFormat="1" x14ac:dyDescent="0.2">
      <c r="A745" s="10"/>
      <c r="B745" s="10"/>
      <c r="C745" s="10"/>
      <c r="D745" s="10"/>
      <c r="E745" s="10"/>
      <c r="F745" s="10"/>
      <c r="G745" s="10"/>
      <c r="H745" s="10"/>
      <c r="I745" s="10"/>
      <c r="J745" s="10"/>
      <c r="K745" s="10"/>
      <c r="L745" s="10"/>
      <c r="M745" s="2"/>
      <c r="N745" s="1">
        <v>740</v>
      </c>
      <c r="O745" s="1" t="str">
        <f t="shared" si="114"/>
        <v>NA</v>
      </c>
      <c r="P745" s="1" t="e">
        <f t="shared" si="110"/>
        <v>#VALUE!</v>
      </c>
      <c r="Q745" s="1" t="e">
        <f t="shared" si="111"/>
        <v>#VALUE!</v>
      </c>
      <c r="R745" s="1">
        <f t="shared" si="112"/>
        <v>0.28867513459481303</v>
      </c>
      <c r="S745" s="1">
        <f t="shared" si="113"/>
        <v>-0.5</v>
      </c>
      <c r="T745" s="2"/>
      <c r="U745" s="3"/>
      <c r="V745" s="3"/>
      <c r="W745" s="3"/>
      <c r="X745" s="3"/>
      <c r="Y745" s="3"/>
      <c r="Z745" s="3"/>
      <c r="AA745" s="3"/>
      <c r="AB745" s="3"/>
      <c r="AC745" s="3"/>
      <c r="AD745" s="3"/>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row>
    <row r="746" spans="1:59" s="28" customFormat="1" x14ac:dyDescent="0.2">
      <c r="A746" s="10"/>
      <c r="B746" s="10"/>
      <c r="C746" s="10"/>
      <c r="D746" s="10"/>
      <c r="E746" s="10"/>
      <c r="F746" s="10"/>
      <c r="G746" s="10"/>
      <c r="H746" s="10"/>
      <c r="I746" s="10"/>
      <c r="J746" s="10"/>
      <c r="K746" s="10"/>
      <c r="L746" s="10"/>
      <c r="M746" s="2"/>
      <c r="N746" s="1">
        <v>741</v>
      </c>
      <c r="O746" s="1" t="str">
        <f t="shared" si="114"/>
        <v>NA</v>
      </c>
      <c r="P746" s="1" t="e">
        <f t="shared" si="110"/>
        <v>#VALUE!</v>
      </c>
      <c r="Q746" s="1" t="e">
        <f t="shared" si="111"/>
        <v>#VALUE!</v>
      </c>
      <c r="R746" s="1">
        <f t="shared" si="112"/>
        <v>-0.86602540378443849</v>
      </c>
      <c r="S746" s="1">
        <f t="shared" si="113"/>
        <v>-0.50000000000000033</v>
      </c>
      <c r="T746" s="2"/>
      <c r="U746" s="3"/>
      <c r="V746" s="3"/>
      <c r="W746" s="3"/>
      <c r="X746" s="3"/>
      <c r="Y746" s="3"/>
      <c r="Z746" s="3"/>
      <c r="AA746" s="3"/>
      <c r="AB746" s="3"/>
      <c r="AC746" s="3"/>
      <c r="AD746" s="3"/>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row>
    <row r="747" spans="1:59" s="28" customFormat="1" x14ac:dyDescent="0.2">
      <c r="A747" s="10"/>
      <c r="B747" s="10"/>
      <c r="C747" s="10"/>
      <c r="D747" s="10"/>
      <c r="E747" s="10"/>
      <c r="F747" s="10"/>
      <c r="G747" s="10"/>
      <c r="H747" s="10"/>
      <c r="I747" s="10"/>
      <c r="J747" s="10"/>
      <c r="K747" s="10"/>
      <c r="L747" s="10"/>
      <c r="M747" s="2"/>
      <c r="N747" s="1">
        <v>742</v>
      </c>
      <c r="O747" s="1" t="str">
        <f t="shared" si="114"/>
        <v>NA</v>
      </c>
      <c r="P747" s="1" t="e">
        <f t="shared" si="110"/>
        <v>#VALUE!</v>
      </c>
      <c r="Q747" s="1" t="e">
        <f t="shared" si="111"/>
        <v>#VALUE!</v>
      </c>
      <c r="R747" s="1">
        <f t="shared" si="112"/>
        <v>-0.28867513459481281</v>
      </c>
      <c r="S747" s="1">
        <f t="shared" si="113"/>
        <v>0.49999999999999983</v>
      </c>
      <c r="T747" s="2"/>
      <c r="U747" s="3"/>
      <c r="V747" s="3"/>
      <c r="W747" s="3"/>
      <c r="X747" s="3"/>
      <c r="Y747" s="3"/>
      <c r="Z747" s="3"/>
      <c r="AA747" s="3"/>
      <c r="AB747" s="3"/>
      <c r="AC747" s="3"/>
      <c r="AD747" s="3"/>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row>
    <row r="748" spans="1:59" s="28" customFormat="1" x14ac:dyDescent="0.2">
      <c r="A748" s="10"/>
      <c r="B748" s="10"/>
      <c r="C748" s="10"/>
      <c r="D748" s="10"/>
      <c r="E748" s="10"/>
      <c r="F748" s="10"/>
      <c r="G748" s="10"/>
      <c r="H748" s="10"/>
      <c r="I748" s="10"/>
      <c r="J748" s="10"/>
      <c r="K748" s="10"/>
      <c r="L748" s="10"/>
      <c r="M748" s="2"/>
      <c r="N748" s="1">
        <v>743</v>
      </c>
      <c r="O748" s="1" t="str">
        <f t="shared" si="114"/>
        <v>NA</v>
      </c>
      <c r="P748" s="1" t="e">
        <f t="shared" si="110"/>
        <v>#VALUE!</v>
      </c>
      <c r="Q748" s="1" t="e">
        <f t="shared" si="111"/>
        <v>#VALUE!</v>
      </c>
      <c r="R748" s="1">
        <f t="shared" si="112"/>
        <v>0.28867513459481292</v>
      </c>
      <c r="S748" s="1">
        <f t="shared" si="113"/>
        <v>0.50000000000000011</v>
      </c>
      <c r="T748" s="2"/>
      <c r="U748" s="3"/>
      <c r="V748" s="3"/>
      <c r="W748" s="3"/>
      <c r="X748" s="3"/>
      <c r="Y748" s="3"/>
      <c r="Z748" s="3"/>
      <c r="AA748" s="3"/>
      <c r="AB748" s="3"/>
      <c r="AC748" s="3"/>
      <c r="AD748" s="3"/>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row>
    <row r="749" spans="1:59" s="28" customFormat="1" x14ac:dyDescent="0.2">
      <c r="A749" s="10"/>
      <c r="B749" s="10"/>
      <c r="C749" s="10"/>
      <c r="D749" s="10"/>
      <c r="E749" s="10"/>
      <c r="F749" s="10"/>
      <c r="G749" s="10"/>
      <c r="H749" s="10"/>
      <c r="I749" s="10"/>
      <c r="J749" s="10"/>
      <c r="K749" s="10"/>
      <c r="L749" s="10"/>
      <c r="M749" s="2"/>
      <c r="N749" s="1">
        <v>744</v>
      </c>
      <c r="O749" s="1" t="str">
        <f t="shared" si="114"/>
        <v>NA</v>
      </c>
      <c r="P749" s="1" t="e">
        <f t="shared" si="110"/>
        <v>#VALUE!</v>
      </c>
      <c r="Q749" s="1" t="e">
        <f t="shared" si="111"/>
        <v>#VALUE!</v>
      </c>
      <c r="R749" s="1">
        <f t="shared" si="112"/>
        <v>0.86602540378443871</v>
      </c>
      <c r="S749" s="1">
        <f t="shared" si="113"/>
        <v>-0.49999999999999983</v>
      </c>
      <c r="T749" s="2"/>
      <c r="U749" s="3"/>
      <c r="V749" s="3"/>
      <c r="W749" s="3"/>
      <c r="X749" s="3"/>
      <c r="Y749" s="3"/>
      <c r="Z749" s="3"/>
      <c r="AA749" s="3"/>
      <c r="AB749" s="3"/>
      <c r="AC749" s="3"/>
      <c r="AD749" s="3"/>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row>
    <row r="750" spans="1:59" s="28" customFormat="1" x14ac:dyDescent="0.2">
      <c r="A750" s="10"/>
      <c r="B750" s="10"/>
      <c r="C750" s="10"/>
      <c r="D750" s="10"/>
      <c r="E750" s="10"/>
      <c r="F750" s="10"/>
      <c r="G750" s="10"/>
      <c r="H750" s="10"/>
      <c r="I750" s="10"/>
      <c r="J750" s="10"/>
      <c r="K750" s="10"/>
      <c r="L750" s="10"/>
      <c r="M750" s="2"/>
      <c r="N750" s="1">
        <v>745</v>
      </c>
      <c r="O750" s="1" t="str">
        <f t="shared" si="114"/>
        <v>NA</v>
      </c>
      <c r="P750" s="1" t="e">
        <f t="shared" si="110"/>
        <v>#VALUE!</v>
      </c>
      <c r="Q750" s="1" t="e">
        <f t="shared" si="111"/>
        <v>#VALUE!</v>
      </c>
      <c r="R750" s="1">
        <f t="shared" si="112"/>
        <v>-0.2886751345948127</v>
      </c>
      <c r="S750" s="1">
        <f t="shared" si="113"/>
        <v>-0.50000000000000022</v>
      </c>
      <c r="T750" s="2"/>
      <c r="U750" s="3"/>
      <c r="V750" s="3"/>
      <c r="W750" s="3"/>
      <c r="X750" s="3"/>
      <c r="Y750" s="3"/>
      <c r="Z750" s="3"/>
      <c r="AA750" s="3"/>
      <c r="AB750" s="3"/>
      <c r="AC750" s="3"/>
      <c r="AD750" s="3"/>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row>
    <row r="751" spans="1:59" s="28" customFormat="1" x14ac:dyDescent="0.2">
      <c r="A751" s="10"/>
      <c r="B751" s="10"/>
      <c r="C751" s="10"/>
      <c r="D751" s="10"/>
      <c r="E751" s="10"/>
      <c r="F751" s="10"/>
      <c r="G751" s="10"/>
      <c r="H751" s="10"/>
      <c r="I751" s="10"/>
      <c r="J751" s="10"/>
      <c r="K751" s="10"/>
      <c r="L751" s="10"/>
      <c r="M751" s="2"/>
      <c r="N751" s="1">
        <v>746</v>
      </c>
      <c r="O751" s="1" t="str">
        <f t="shared" si="114"/>
        <v>NA</v>
      </c>
      <c r="P751" s="1" t="e">
        <f t="shared" si="110"/>
        <v>#VALUE!</v>
      </c>
      <c r="Q751" s="1" t="e">
        <f t="shared" si="111"/>
        <v>#VALUE!</v>
      </c>
      <c r="R751" s="1">
        <f t="shared" si="112"/>
        <v>-0.57735026918962573</v>
      </c>
      <c r="S751" s="1">
        <f t="shared" si="113"/>
        <v>0</v>
      </c>
      <c r="T751" s="2"/>
      <c r="U751" s="3"/>
      <c r="V751" s="3"/>
      <c r="W751" s="3"/>
      <c r="X751" s="3"/>
      <c r="Y751" s="3"/>
      <c r="Z751" s="3"/>
      <c r="AA751" s="3"/>
      <c r="AB751" s="3"/>
      <c r="AC751" s="3"/>
      <c r="AD751" s="3"/>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row>
    <row r="752" spans="1:59" s="28" customFormat="1" x14ac:dyDescent="0.2">
      <c r="A752" s="10"/>
      <c r="B752" s="10"/>
      <c r="C752" s="10"/>
      <c r="D752" s="10"/>
      <c r="E752" s="10"/>
      <c r="F752" s="10"/>
      <c r="G752" s="10"/>
      <c r="H752" s="10"/>
      <c r="I752" s="10"/>
      <c r="J752" s="10"/>
      <c r="K752" s="10"/>
      <c r="L752" s="10"/>
      <c r="M752" s="2"/>
      <c r="N752" s="1">
        <v>747</v>
      </c>
      <c r="O752" s="1" t="str">
        <f t="shared" si="114"/>
        <v>NA</v>
      </c>
      <c r="P752" s="1" t="e">
        <f t="shared" si="110"/>
        <v>#VALUE!</v>
      </c>
      <c r="Q752" s="1" t="e">
        <f t="shared" si="111"/>
        <v>#VALUE!</v>
      </c>
      <c r="R752" s="1">
        <f t="shared" si="112"/>
        <v>6.1257422745431001E-17</v>
      </c>
      <c r="S752" s="1">
        <f t="shared" si="113"/>
        <v>1</v>
      </c>
      <c r="T752" s="2"/>
      <c r="U752" s="3"/>
      <c r="V752" s="3"/>
      <c r="W752" s="3"/>
      <c r="X752" s="3"/>
      <c r="Y752" s="3"/>
      <c r="Z752" s="3"/>
      <c r="AA752" s="3"/>
      <c r="AB752" s="3"/>
      <c r="AC752" s="3"/>
      <c r="AD752" s="3"/>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row>
    <row r="753" spans="1:59" s="28" customFormat="1" x14ac:dyDescent="0.2">
      <c r="A753" s="10"/>
      <c r="B753" s="10"/>
      <c r="C753" s="10"/>
      <c r="D753" s="10"/>
      <c r="E753" s="10"/>
      <c r="F753" s="10"/>
      <c r="G753" s="10"/>
      <c r="H753" s="10"/>
      <c r="I753" s="10"/>
      <c r="J753" s="10"/>
      <c r="K753" s="10"/>
      <c r="L753" s="10"/>
      <c r="M753" s="2"/>
      <c r="N753" s="1">
        <v>748</v>
      </c>
      <c r="O753" s="1" t="str">
        <f t="shared" si="114"/>
        <v>NA</v>
      </c>
      <c r="P753" s="1" t="e">
        <f t="shared" si="110"/>
        <v>#VALUE!</v>
      </c>
      <c r="Q753" s="1" t="e">
        <f t="shared" si="111"/>
        <v>#VALUE!</v>
      </c>
      <c r="R753" s="1">
        <f t="shared" si="112"/>
        <v>0.57735026918962573</v>
      </c>
      <c r="S753" s="1">
        <f t="shared" si="113"/>
        <v>0</v>
      </c>
      <c r="T753" s="2"/>
      <c r="U753" s="3"/>
      <c r="V753" s="3"/>
      <c r="W753" s="3"/>
      <c r="X753" s="3"/>
      <c r="Y753" s="3"/>
      <c r="Z753" s="3"/>
      <c r="AA753" s="3"/>
      <c r="AB753" s="3"/>
      <c r="AC753" s="3"/>
      <c r="AD753" s="3"/>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row>
    <row r="754" spans="1:59" s="28" customFormat="1" x14ac:dyDescent="0.2">
      <c r="A754" s="10"/>
      <c r="B754" s="10"/>
      <c r="C754" s="10"/>
      <c r="D754" s="10"/>
      <c r="E754" s="10"/>
      <c r="F754" s="10"/>
      <c r="G754" s="10"/>
      <c r="H754" s="10"/>
      <c r="I754" s="10"/>
      <c r="J754" s="10"/>
      <c r="K754" s="10"/>
      <c r="L754" s="10"/>
      <c r="M754" s="2"/>
      <c r="N754" s="1">
        <v>749</v>
      </c>
      <c r="O754" s="1" t="str">
        <f t="shared" si="114"/>
        <v>NA</v>
      </c>
      <c r="P754" s="1" t="e">
        <f t="shared" si="110"/>
        <v>#VALUE!</v>
      </c>
      <c r="Q754" s="1" t="e">
        <f t="shared" si="111"/>
        <v>#VALUE!</v>
      </c>
      <c r="R754" s="1">
        <f t="shared" si="112"/>
        <v>0.28867513459481303</v>
      </c>
      <c r="S754" s="1">
        <f t="shared" si="113"/>
        <v>-0.5</v>
      </c>
      <c r="T754" s="2"/>
      <c r="U754" s="3"/>
      <c r="V754" s="3"/>
      <c r="W754" s="3"/>
      <c r="X754" s="3"/>
      <c r="Y754" s="3"/>
      <c r="Z754" s="3"/>
      <c r="AA754" s="3"/>
      <c r="AB754" s="3"/>
      <c r="AC754" s="3"/>
      <c r="AD754" s="3"/>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row>
    <row r="755" spans="1:59" s="28" customFormat="1" x14ac:dyDescent="0.2">
      <c r="A755" s="10"/>
      <c r="B755" s="10"/>
      <c r="C755" s="10"/>
      <c r="D755" s="10"/>
      <c r="E755" s="10"/>
      <c r="F755" s="10"/>
      <c r="G755" s="10"/>
      <c r="H755" s="10"/>
      <c r="I755" s="10"/>
      <c r="J755" s="10"/>
      <c r="K755" s="10"/>
      <c r="L755" s="10"/>
      <c r="M755" s="2"/>
      <c r="N755" s="1">
        <v>750</v>
      </c>
      <c r="O755" s="1" t="str">
        <f t="shared" si="114"/>
        <v>NA</v>
      </c>
      <c r="P755" s="1" t="e">
        <f t="shared" si="110"/>
        <v>#VALUE!</v>
      </c>
      <c r="Q755" s="1" t="e">
        <f t="shared" si="111"/>
        <v>#VALUE!</v>
      </c>
      <c r="R755" s="1">
        <f t="shared" si="112"/>
        <v>-0.86602540378443849</v>
      </c>
      <c r="S755" s="1">
        <f t="shared" si="113"/>
        <v>-0.50000000000000033</v>
      </c>
      <c r="T755" s="2"/>
      <c r="U755" s="3"/>
      <c r="V755" s="3"/>
      <c r="W755" s="3"/>
      <c r="X755" s="3"/>
      <c r="Y755" s="3"/>
      <c r="Z755" s="3"/>
      <c r="AA755" s="3"/>
      <c r="AB755" s="3"/>
      <c r="AC755" s="3"/>
      <c r="AD755" s="3"/>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row>
    <row r="756" spans="1:59" s="28" customFormat="1" x14ac:dyDescent="0.2">
      <c r="A756" s="10"/>
      <c r="B756" s="10"/>
      <c r="C756" s="10"/>
      <c r="D756" s="10"/>
      <c r="E756" s="10"/>
      <c r="F756" s="10"/>
      <c r="G756" s="10"/>
      <c r="H756" s="10"/>
      <c r="I756" s="10"/>
      <c r="J756" s="10"/>
      <c r="K756" s="10"/>
      <c r="L756" s="10"/>
      <c r="M756" s="2"/>
      <c r="N756" s="1">
        <v>751</v>
      </c>
      <c r="O756" s="1" t="str">
        <f t="shared" si="114"/>
        <v>NA</v>
      </c>
      <c r="P756" s="1" t="e">
        <f t="shared" si="110"/>
        <v>#VALUE!</v>
      </c>
      <c r="Q756" s="1" t="e">
        <f t="shared" si="111"/>
        <v>#VALUE!</v>
      </c>
      <c r="R756" s="1">
        <f t="shared" si="112"/>
        <v>-0.28867513459481281</v>
      </c>
      <c r="S756" s="1">
        <f t="shared" si="113"/>
        <v>0.49999999999999983</v>
      </c>
      <c r="T756" s="2"/>
      <c r="U756" s="3"/>
      <c r="V756" s="3"/>
      <c r="W756" s="3"/>
      <c r="X756" s="3"/>
      <c r="Y756" s="3"/>
      <c r="Z756" s="3"/>
      <c r="AA756" s="3"/>
      <c r="AB756" s="3"/>
      <c r="AC756" s="3"/>
      <c r="AD756" s="3"/>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row>
    <row r="757" spans="1:59" s="28" customFormat="1" x14ac:dyDescent="0.2">
      <c r="A757" s="10"/>
      <c r="B757" s="10"/>
      <c r="C757" s="10"/>
      <c r="D757" s="10"/>
      <c r="E757" s="10"/>
      <c r="F757" s="10"/>
      <c r="G757" s="10"/>
      <c r="H757" s="10"/>
      <c r="I757" s="10"/>
      <c r="J757" s="10"/>
      <c r="K757" s="10"/>
      <c r="L757" s="10"/>
      <c r="M757" s="2"/>
      <c r="N757" s="1">
        <v>752</v>
      </c>
      <c r="O757" s="1" t="str">
        <f t="shared" si="114"/>
        <v>NA</v>
      </c>
      <c r="P757" s="1" t="e">
        <f t="shared" si="110"/>
        <v>#VALUE!</v>
      </c>
      <c r="Q757" s="1" t="e">
        <f t="shared" si="111"/>
        <v>#VALUE!</v>
      </c>
      <c r="R757" s="1">
        <f t="shared" si="112"/>
        <v>0.28867513459481292</v>
      </c>
      <c r="S757" s="1">
        <f t="shared" si="113"/>
        <v>0.50000000000000011</v>
      </c>
      <c r="T757" s="2"/>
      <c r="U757" s="3"/>
      <c r="V757" s="3"/>
      <c r="W757" s="3"/>
      <c r="X757" s="3"/>
      <c r="Y757" s="3"/>
      <c r="Z757" s="3"/>
      <c r="AA757" s="3"/>
      <c r="AB757" s="3"/>
      <c r="AC757" s="3"/>
      <c r="AD757" s="3"/>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row>
    <row r="758" spans="1:59" s="28" customFormat="1" x14ac:dyDescent="0.2">
      <c r="A758" s="10"/>
      <c r="B758" s="10"/>
      <c r="C758" s="10"/>
      <c r="D758" s="10"/>
      <c r="E758" s="10"/>
      <c r="F758" s="10"/>
      <c r="G758" s="10"/>
      <c r="H758" s="10"/>
      <c r="I758" s="10"/>
      <c r="J758" s="10"/>
      <c r="K758" s="10"/>
      <c r="L758" s="10"/>
      <c r="M758" s="2"/>
      <c r="N758" s="1">
        <v>753</v>
      </c>
      <c r="O758" s="1" t="str">
        <f t="shared" si="114"/>
        <v>NA</v>
      </c>
      <c r="P758" s="1" t="e">
        <f t="shared" si="110"/>
        <v>#VALUE!</v>
      </c>
      <c r="Q758" s="1" t="e">
        <f t="shared" si="111"/>
        <v>#VALUE!</v>
      </c>
      <c r="R758" s="1">
        <f t="shared" si="112"/>
        <v>0.86602540378443871</v>
      </c>
      <c r="S758" s="1">
        <f t="shared" si="113"/>
        <v>-0.49999999999999983</v>
      </c>
      <c r="T758" s="2"/>
      <c r="U758" s="3"/>
      <c r="V758" s="3"/>
      <c r="W758" s="3"/>
      <c r="X758" s="3"/>
      <c r="Y758" s="3"/>
      <c r="Z758" s="3"/>
      <c r="AA758" s="3"/>
      <c r="AB758" s="3"/>
      <c r="AC758" s="3"/>
      <c r="AD758" s="3"/>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row>
    <row r="759" spans="1:59" s="28" customFormat="1" x14ac:dyDescent="0.2">
      <c r="A759" s="10"/>
      <c r="B759" s="10"/>
      <c r="C759" s="10"/>
      <c r="D759" s="10"/>
      <c r="E759" s="10"/>
      <c r="F759" s="10"/>
      <c r="G759" s="10"/>
      <c r="H759" s="10"/>
      <c r="I759" s="10"/>
      <c r="J759" s="10"/>
      <c r="K759" s="10"/>
      <c r="L759" s="10"/>
      <c r="M759" s="2"/>
      <c r="N759" s="1">
        <v>754</v>
      </c>
      <c r="O759" s="1" t="str">
        <f t="shared" si="114"/>
        <v>NA</v>
      </c>
      <c r="P759" s="1" t="e">
        <f t="shared" si="110"/>
        <v>#VALUE!</v>
      </c>
      <c r="Q759" s="1" t="e">
        <f t="shared" si="111"/>
        <v>#VALUE!</v>
      </c>
      <c r="R759" s="1">
        <f t="shared" si="112"/>
        <v>-0.2886751345948127</v>
      </c>
      <c r="S759" s="1">
        <f t="shared" si="113"/>
        <v>-0.50000000000000022</v>
      </c>
      <c r="T759" s="2"/>
      <c r="U759" s="3"/>
      <c r="V759" s="3"/>
      <c r="W759" s="3"/>
      <c r="X759" s="3"/>
      <c r="Y759" s="3"/>
      <c r="Z759" s="3"/>
      <c r="AA759" s="3"/>
      <c r="AB759" s="3"/>
      <c r="AC759" s="3"/>
      <c r="AD759" s="3"/>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row>
    <row r="760" spans="1:59" s="28" customFormat="1" x14ac:dyDescent="0.2">
      <c r="A760" s="10"/>
      <c r="B760" s="10"/>
      <c r="C760" s="10"/>
      <c r="D760" s="10"/>
      <c r="E760" s="10"/>
      <c r="F760" s="10"/>
      <c r="G760" s="10"/>
      <c r="H760" s="10"/>
      <c r="I760" s="10"/>
      <c r="J760" s="10"/>
      <c r="K760" s="10"/>
      <c r="L760" s="10"/>
      <c r="M760" s="2"/>
      <c r="N760" s="1">
        <v>755</v>
      </c>
      <c r="O760" s="1" t="str">
        <f t="shared" si="114"/>
        <v>NA</v>
      </c>
      <c r="P760" s="1" t="e">
        <f t="shared" si="110"/>
        <v>#VALUE!</v>
      </c>
      <c r="Q760" s="1" t="e">
        <f t="shared" si="111"/>
        <v>#VALUE!</v>
      </c>
      <c r="R760" s="1">
        <f t="shared" si="112"/>
        <v>-0.57735026918962573</v>
      </c>
      <c r="S760" s="1">
        <f t="shared" si="113"/>
        <v>0</v>
      </c>
      <c r="T760" s="2"/>
      <c r="U760" s="3"/>
      <c r="V760" s="3"/>
      <c r="W760" s="3"/>
      <c r="X760" s="3"/>
      <c r="Y760" s="3"/>
      <c r="Z760" s="3"/>
      <c r="AA760" s="3"/>
      <c r="AB760" s="3"/>
      <c r="AC760" s="3"/>
      <c r="AD760" s="3"/>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row>
    <row r="761" spans="1:59" s="28" customFormat="1" x14ac:dyDescent="0.2">
      <c r="A761" s="10"/>
      <c r="B761" s="10"/>
      <c r="C761" s="10"/>
      <c r="D761" s="10"/>
      <c r="E761" s="10"/>
      <c r="F761" s="10"/>
      <c r="G761" s="10"/>
      <c r="H761" s="10"/>
      <c r="I761" s="10"/>
      <c r="J761" s="10"/>
      <c r="K761" s="10"/>
      <c r="L761" s="10"/>
      <c r="M761" s="2"/>
      <c r="N761" s="1">
        <v>756</v>
      </c>
      <c r="O761" s="1" t="str">
        <f t="shared" si="114"/>
        <v>NA</v>
      </c>
      <c r="P761" s="1" t="e">
        <f t="shared" si="110"/>
        <v>#VALUE!</v>
      </c>
      <c r="Q761" s="1" t="e">
        <f t="shared" si="111"/>
        <v>#VALUE!</v>
      </c>
      <c r="R761" s="1">
        <f t="shared" si="112"/>
        <v>6.1257422745431001E-17</v>
      </c>
      <c r="S761" s="1">
        <f t="shared" si="113"/>
        <v>1</v>
      </c>
      <c r="T761" s="2"/>
      <c r="U761" s="3"/>
      <c r="V761" s="3"/>
      <c r="W761" s="3"/>
      <c r="X761" s="3"/>
      <c r="Y761" s="3"/>
      <c r="Z761" s="3"/>
      <c r="AA761" s="3"/>
      <c r="AB761" s="3"/>
      <c r="AC761" s="3"/>
      <c r="AD761" s="3"/>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row>
    <row r="762" spans="1:59" s="28" customFormat="1" x14ac:dyDescent="0.2">
      <c r="A762" s="10"/>
      <c r="B762" s="10"/>
      <c r="C762" s="10"/>
      <c r="D762" s="10"/>
      <c r="E762" s="10"/>
      <c r="F762" s="10"/>
      <c r="G762" s="10"/>
      <c r="H762" s="10"/>
      <c r="I762" s="10"/>
      <c r="J762" s="10"/>
      <c r="K762" s="10"/>
      <c r="L762" s="10"/>
      <c r="M762" s="2"/>
      <c r="N762" s="1">
        <v>757</v>
      </c>
      <c r="O762" s="1" t="str">
        <f t="shared" si="114"/>
        <v>NA</v>
      </c>
      <c r="P762" s="1" t="e">
        <f t="shared" si="110"/>
        <v>#VALUE!</v>
      </c>
      <c r="Q762" s="1" t="e">
        <f t="shared" si="111"/>
        <v>#VALUE!</v>
      </c>
      <c r="R762" s="1">
        <f t="shared" si="112"/>
        <v>0.57735026918962573</v>
      </c>
      <c r="S762" s="1">
        <f t="shared" si="113"/>
        <v>0</v>
      </c>
      <c r="T762" s="2"/>
      <c r="U762" s="3"/>
      <c r="V762" s="3"/>
      <c r="W762" s="3"/>
      <c r="X762" s="3"/>
      <c r="Y762" s="3"/>
      <c r="Z762" s="3"/>
      <c r="AA762" s="3"/>
      <c r="AB762" s="3"/>
      <c r="AC762" s="3"/>
      <c r="AD762" s="3"/>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row>
    <row r="763" spans="1:59" s="28" customFormat="1" x14ac:dyDescent="0.2">
      <c r="A763" s="10"/>
      <c r="B763" s="10"/>
      <c r="C763" s="10"/>
      <c r="D763" s="10"/>
      <c r="E763" s="10"/>
      <c r="F763" s="10"/>
      <c r="G763" s="10"/>
      <c r="H763" s="10"/>
      <c r="I763" s="10"/>
      <c r="J763" s="10"/>
      <c r="K763" s="10"/>
      <c r="L763" s="10"/>
      <c r="M763" s="2"/>
      <c r="N763" s="1">
        <v>758</v>
      </c>
      <c r="O763" s="1" t="str">
        <f t="shared" si="114"/>
        <v>NA</v>
      </c>
      <c r="P763" s="1" t="e">
        <f t="shared" si="110"/>
        <v>#VALUE!</v>
      </c>
      <c r="Q763" s="1" t="e">
        <f t="shared" si="111"/>
        <v>#VALUE!</v>
      </c>
      <c r="R763" s="1">
        <f t="shared" si="112"/>
        <v>0.28867513459481303</v>
      </c>
      <c r="S763" s="1">
        <f t="shared" si="113"/>
        <v>-0.5</v>
      </c>
      <c r="T763" s="2"/>
      <c r="U763" s="3"/>
      <c r="V763" s="3"/>
      <c r="W763" s="3"/>
      <c r="X763" s="3"/>
      <c r="Y763" s="3"/>
      <c r="Z763" s="3"/>
      <c r="AA763" s="3"/>
      <c r="AB763" s="3"/>
      <c r="AC763" s="3"/>
      <c r="AD763" s="3"/>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row>
    <row r="764" spans="1:59" s="28" customFormat="1" x14ac:dyDescent="0.2">
      <c r="A764" s="10"/>
      <c r="B764" s="10"/>
      <c r="C764" s="10"/>
      <c r="D764" s="10"/>
      <c r="E764" s="10"/>
      <c r="F764" s="10"/>
      <c r="G764" s="10"/>
      <c r="H764" s="10"/>
      <c r="I764" s="10"/>
      <c r="J764" s="10"/>
      <c r="K764" s="10"/>
      <c r="L764" s="10"/>
      <c r="M764" s="2"/>
      <c r="N764" s="1">
        <v>759</v>
      </c>
      <c r="O764" s="1" t="str">
        <f t="shared" si="114"/>
        <v>NA</v>
      </c>
      <c r="P764" s="1" t="e">
        <f t="shared" si="110"/>
        <v>#VALUE!</v>
      </c>
      <c r="Q764" s="1" t="e">
        <f t="shared" si="111"/>
        <v>#VALUE!</v>
      </c>
      <c r="R764" s="1">
        <f t="shared" si="112"/>
        <v>-0.86602540378443849</v>
      </c>
      <c r="S764" s="1">
        <f t="shared" si="113"/>
        <v>-0.50000000000000033</v>
      </c>
      <c r="T764" s="2"/>
      <c r="U764" s="3"/>
      <c r="V764" s="3"/>
      <c r="W764" s="3"/>
      <c r="X764" s="3"/>
      <c r="Y764" s="3"/>
      <c r="Z764" s="3"/>
      <c r="AA764" s="3"/>
      <c r="AB764" s="3"/>
      <c r="AC764" s="3"/>
      <c r="AD764" s="3"/>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row>
    <row r="765" spans="1:59" s="28" customFormat="1" x14ac:dyDescent="0.2">
      <c r="A765" s="10"/>
      <c r="B765" s="10"/>
      <c r="C765" s="10"/>
      <c r="D765" s="10"/>
      <c r="E765" s="10"/>
      <c r="F765" s="10"/>
      <c r="G765" s="10"/>
      <c r="H765" s="10"/>
      <c r="I765" s="10"/>
      <c r="J765" s="10"/>
      <c r="K765" s="10"/>
      <c r="L765" s="10"/>
      <c r="M765" s="2"/>
      <c r="N765" s="1">
        <v>760</v>
      </c>
      <c r="O765" s="1" t="str">
        <f t="shared" si="114"/>
        <v>NA</v>
      </c>
      <c r="P765" s="1" t="e">
        <f t="shared" si="110"/>
        <v>#VALUE!</v>
      </c>
      <c r="Q765" s="1" t="e">
        <f t="shared" si="111"/>
        <v>#VALUE!</v>
      </c>
      <c r="R765" s="1">
        <f t="shared" si="112"/>
        <v>-0.28867513459481281</v>
      </c>
      <c r="S765" s="1">
        <f t="shared" si="113"/>
        <v>0.49999999999999983</v>
      </c>
      <c r="T765" s="2"/>
      <c r="U765" s="3"/>
      <c r="V765" s="3"/>
      <c r="W765" s="3"/>
      <c r="X765" s="3"/>
      <c r="Y765" s="3"/>
      <c r="Z765" s="3"/>
      <c r="AA765" s="3"/>
      <c r="AB765" s="3"/>
      <c r="AC765" s="3"/>
      <c r="AD765" s="3"/>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row>
    <row r="766" spans="1:59" s="28" customFormat="1" x14ac:dyDescent="0.2">
      <c r="A766" s="10"/>
      <c r="B766" s="10"/>
      <c r="C766" s="10"/>
      <c r="D766" s="10"/>
      <c r="E766" s="10"/>
      <c r="F766" s="10"/>
      <c r="G766" s="10"/>
      <c r="H766" s="10"/>
      <c r="I766" s="10"/>
      <c r="J766" s="10"/>
      <c r="K766" s="10"/>
      <c r="L766" s="10"/>
      <c r="M766" s="2"/>
      <c r="N766" s="1">
        <v>761</v>
      </c>
      <c r="O766" s="1" t="str">
        <f t="shared" si="114"/>
        <v>NA</v>
      </c>
      <c r="P766" s="1" t="e">
        <f t="shared" si="110"/>
        <v>#VALUE!</v>
      </c>
      <c r="Q766" s="1" t="e">
        <f t="shared" si="111"/>
        <v>#VALUE!</v>
      </c>
      <c r="R766" s="1">
        <f t="shared" si="112"/>
        <v>0.28867513459481292</v>
      </c>
      <c r="S766" s="1">
        <f t="shared" si="113"/>
        <v>0.50000000000000011</v>
      </c>
      <c r="T766" s="2"/>
      <c r="U766" s="3"/>
      <c r="V766" s="3"/>
      <c r="W766" s="3"/>
      <c r="X766" s="3"/>
      <c r="Y766" s="3"/>
      <c r="Z766" s="3"/>
      <c r="AA766" s="3"/>
      <c r="AB766" s="3"/>
      <c r="AC766" s="3"/>
      <c r="AD766" s="3"/>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row>
    <row r="767" spans="1:59" s="28" customFormat="1" x14ac:dyDescent="0.2">
      <c r="A767" s="10"/>
      <c r="B767" s="10"/>
      <c r="C767" s="10"/>
      <c r="D767" s="10"/>
      <c r="E767" s="10"/>
      <c r="F767" s="10"/>
      <c r="G767" s="10"/>
      <c r="H767" s="10"/>
      <c r="I767" s="10"/>
      <c r="J767" s="10"/>
      <c r="K767" s="10"/>
      <c r="L767" s="10"/>
      <c r="M767" s="2"/>
      <c r="N767" s="1">
        <v>762</v>
      </c>
      <c r="O767" s="1" t="str">
        <f t="shared" si="114"/>
        <v>NA</v>
      </c>
      <c r="P767" s="1" t="e">
        <f t="shared" si="110"/>
        <v>#VALUE!</v>
      </c>
      <c r="Q767" s="1" t="e">
        <f t="shared" si="111"/>
        <v>#VALUE!</v>
      </c>
      <c r="R767" s="1">
        <f t="shared" si="112"/>
        <v>0.86602540378443871</v>
      </c>
      <c r="S767" s="1">
        <f t="shared" si="113"/>
        <v>-0.49999999999999983</v>
      </c>
      <c r="T767" s="2"/>
      <c r="U767" s="3"/>
      <c r="V767" s="3"/>
      <c r="W767" s="3"/>
      <c r="X767" s="3"/>
      <c r="Y767" s="3"/>
      <c r="Z767" s="3"/>
      <c r="AA767" s="3"/>
      <c r="AB767" s="3"/>
      <c r="AC767" s="3"/>
      <c r="AD767" s="3"/>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row>
    <row r="768" spans="1:59" s="28" customFormat="1" x14ac:dyDescent="0.2">
      <c r="A768" s="10"/>
      <c r="B768" s="10"/>
      <c r="C768" s="10"/>
      <c r="D768" s="10"/>
      <c r="E768" s="10"/>
      <c r="F768" s="10"/>
      <c r="G768" s="10"/>
      <c r="H768" s="10"/>
      <c r="I768" s="10"/>
      <c r="J768" s="10"/>
      <c r="K768" s="10"/>
      <c r="L768" s="10"/>
      <c r="M768" s="2"/>
      <c r="N768" s="1">
        <v>763</v>
      </c>
      <c r="O768" s="1" t="str">
        <f t="shared" si="114"/>
        <v>NA</v>
      </c>
      <c r="P768" s="1" t="e">
        <f t="shared" si="110"/>
        <v>#VALUE!</v>
      </c>
      <c r="Q768" s="1" t="e">
        <f t="shared" si="111"/>
        <v>#VALUE!</v>
      </c>
      <c r="R768" s="1">
        <f t="shared" si="112"/>
        <v>-0.2886751345948127</v>
      </c>
      <c r="S768" s="1">
        <f t="shared" si="113"/>
        <v>-0.50000000000000022</v>
      </c>
      <c r="T768" s="2"/>
      <c r="U768" s="3"/>
      <c r="V768" s="3"/>
      <c r="W768" s="3"/>
      <c r="X768" s="3"/>
      <c r="Y768" s="3"/>
      <c r="Z768" s="3"/>
      <c r="AA768" s="3"/>
      <c r="AB768" s="3"/>
      <c r="AC768" s="3"/>
      <c r="AD768" s="3"/>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row>
    <row r="769" spans="1:59" s="28" customFormat="1" x14ac:dyDescent="0.2">
      <c r="A769" s="10"/>
      <c r="B769" s="10"/>
      <c r="C769" s="10"/>
      <c r="D769" s="10"/>
      <c r="E769" s="10"/>
      <c r="F769" s="10"/>
      <c r="G769" s="10"/>
      <c r="H769" s="10"/>
      <c r="I769" s="10"/>
      <c r="J769" s="10"/>
      <c r="K769" s="10"/>
      <c r="L769" s="10"/>
      <c r="M769" s="2"/>
      <c r="N769" s="1">
        <v>764</v>
      </c>
      <c r="O769" s="1" t="str">
        <f t="shared" si="114"/>
        <v>NA</v>
      </c>
      <c r="P769" s="1" t="e">
        <f t="shared" si="110"/>
        <v>#VALUE!</v>
      </c>
      <c r="Q769" s="1" t="e">
        <f t="shared" si="111"/>
        <v>#VALUE!</v>
      </c>
      <c r="R769" s="1">
        <f t="shared" si="112"/>
        <v>-0.57735026918962573</v>
      </c>
      <c r="S769" s="1">
        <f t="shared" si="113"/>
        <v>0</v>
      </c>
      <c r="T769" s="2"/>
      <c r="U769" s="3"/>
      <c r="V769" s="3"/>
      <c r="W769" s="3"/>
      <c r="X769" s="3"/>
      <c r="Y769" s="3"/>
      <c r="Z769" s="3"/>
      <c r="AA769" s="3"/>
      <c r="AB769" s="3"/>
      <c r="AC769" s="3"/>
      <c r="AD769" s="3"/>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row>
    <row r="770" spans="1:59" s="28" customFormat="1" x14ac:dyDescent="0.2">
      <c r="A770" s="10"/>
      <c r="B770" s="10"/>
      <c r="C770" s="10"/>
      <c r="D770" s="10"/>
      <c r="E770" s="10"/>
      <c r="F770" s="10"/>
      <c r="G770" s="10"/>
      <c r="H770" s="10"/>
      <c r="I770" s="10"/>
      <c r="J770" s="10"/>
      <c r="K770" s="10"/>
      <c r="L770" s="10"/>
      <c r="M770" s="2"/>
      <c r="N770" s="1">
        <v>765</v>
      </c>
      <c r="O770" s="1" t="str">
        <f t="shared" si="114"/>
        <v>NA</v>
      </c>
      <c r="P770" s="1" t="e">
        <f t="shared" si="110"/>
        <v>#VALUE!</v>
      </c>
      <c r="Q770" s="1" t="e">
        <f t="shared" si="111"/>
        <v>#VALUE!</v>
      </c>
      <c r="R770" s="1">
        <f t="shared" si="112"/>
        <v>6.1257422745431001E-17</v>
      </c>
      <c r="S770" s="1">
        <f t="shared" si="113"/>
        <v>1</v>
      </c>
      <c r="T770" s="2"/>
      <c r="U770" s="3"/>
      <c r="V770" s="3"/>
      <c r="W770" s="3"/>
      <c r="X770" s="3"/>
      <c r="Y770" s="3"/>
      <c r="Z770" s="3"/>
      <c r="AA770" s="3"/>
      <c r="AB770" s="3"/>
      <c r="AC770" s="3"/>
      <c r="AD770" s="3"/>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row>
    <row r="771" spans="1:59" s="28" customFormat="1" x14ac:dyDescent="0.2">
      <c r="A771" s="10"/>
      <c r="B771" s="10"/>
      <c r="C771" s="10"/>
      <c r="D771" s="10"/>
      <c r="E771" s="10"/>
      <c r="F771" s="10"/>
      <c r="G771" s="10"/>
      <c r="H771" s="10"/>
      <c r="I771" s="10"/>
      <c r="J771" s="10"/>
      <c r="K771" s="10"/>
      <c r="L771" s="10"/>
      <c r="M771" s="2"/>
      <c r="N771" s="1">
        <v>766</v>
      </c>
      <c r="O771" s="1" t="str">
        <f t="shared" si="114"/>
        <v>NA</v>
      </c>
      <c r="P771" s="1" t="e">
        <f t="shared" si="110"/>
        <v>#VALUE!</v>
      </c>
      <c r="Q771" s="1" t="e">
        <f t="shared" si="111"/>
        <v>#VALUE!</v>
      </c>
      <c r="R771" s="1">
        <f t="shared" si="112"/>
        <v>0.57735026918962573</v>
      </c>
      <c r="S771" s="1">
        <f t="shared" si="113"/>
        <v>0</v>
      </c>
      <c r="T771" s="2"/>
      <c r="U771" s="3"/>
      <c r="V771" s="3"/>
      <c r="W771" s="3"/>
      <c r="X771" s="3"/>
      <c r="Y771" s="3"/>
      <c r="Z771" s="3"/>
      <c r="AA771" s="3"/>
      <c r="AB771" s="3"/>
      <c r="AC771" s="3"/>
      <c r="AD771" s="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row>
    <row r="772" spans="1:59" s="28" customFormat="1" x14ac:dyDescent="0.2">
      <c r="A772" s="10"/>
      <c r="B772" s="10"/>
      <c r="C772" s="10"/>
      <c r="D772" s="10"/>
      <c r="E772" s="10"/>
      <c r="F772" s="10"/>
      <c r="G772" s="10"/>
      <c r="H772" s="10"/>
      <c r="I772" s="10"/>
      <c r="J772" s="10"/>
      <c r="K772" s="10"/>
      <c r="L772" s="10"/>
      <c r="M772" s="2"/>
      <c r="N772" s="1">
        <v>767</v>
      </c>
      <c r="O772" s="1" t="str">
        <f t="shared" si="114"/>
        <v>NA</v>
      </c>
      <c r="P772" s="1" t="e">
        <f t="shared" si="110"/>
        <v>#VALUE!</v>
      </c>
      <c r="Q772" s="1" t="e">
        <f t="shared" si="111"/>
        <v>#VALUE!</v>
      </c>
      <c r="R772" s="1">
        <f t="shared" si="112"/>
        <v>0.28867513459481303</v>
      </c>
      <c r="S772" s="1">
        <f t="shared" si="113"/>
        <v>-0.5</v>
      </c>
      <c r="T772" s="2"/>
      <c r="U772" s="3"/>
      <c r="V772" s="3"/>
      <c r="W772" s="3"/>
      <c r="X772" s="3"/>
      <c r="Y772" s="3"/>
      <c r="Z772" s="3"/>
      <c r="AA772" s="3"/>
      <c r="AB772" s="3"/>
      <c r="AC772" s="3"/>
      <c r="AD772" s="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row>
    <row r="773" spans="1:59" s="28" customFormat="1" x14ac:dyDescent="0.2">
      <c r="A773" s="10"/>
      <c r="B773" s="10"/>
      <c r="C773" s="10"/>
      <c r="D773" s="10"/>
      <c r="E773" s="10"/>
      <c r="F773" s="10"/>
      <c r="G773" s="10"/>
      <c r="H773" s="10"/>
      <c r="I773" s="10"/>
      <c r="J773" s="10"/>
      <c r="K773" s="10"/>
      <c r="L773" s="10"/>
      <c r="M773" s="2"/>
      <c r="N773" s="1">
        <v>768</v>
      </c>
      <c r="O773" s="1" t="str">
        <f t="shared" si="114"/>
        <v>NA</v>
      </c>
      <c r="P773" s="1" t="e">
        <f t="shared" ref="P773:P836" si="115">(1-MOD(O773-1,$E$1)/$E$1)*VLOOKUP(IF(INT((O773-1)/$E$1)=$A$1,1,INT((O773-1)/$E$1)+1),$A$7:$C$57,2)+MOD(O773-1,$E$1)/$E$1*VLOOKUP(IF(INT((O773-1)/$E$1)+1=$A$1,1,(INT((O773-1)/$E$1)+2)),$A$7:$C$57,2)</f>
        <v>#VALUE!</v>
      </c>
      <c r="Q773" s="1" t="e">
        <f t="shared" ref="Q773:Q836" si="116">(1-MOD(O773-1,$E$1)/$E$1)*VLOOKUP(IF(INT((O773-1)/$E$1)=$A$1,1,INT((O773-1)/$E$1)+1),$A$7:$C$57,3)+MOD(O773-1,$E$1)/$E$1*VLOOKUP(IF(INT((O773-1)/$E$1)+1=$A$1,1,(INT((O773-1)/$E$1)+2)),$A$7:$C$57,3)</f>
        <v>#VALUE!</v>
      </c>
      <c r="R773" s="1">
        <f t="shared" ref="R773:R836" si="117">VLOOKUP(MOD(N773*$C$1,$A$1*$E$1),$N$5:$Q$2019,3)</f>
        <v>-0.86602540378443849</v>
      </c>
      <c r="S773" s="1">
        <f t="shared" ref="S773:S836" si="118">VLOOKUP(MOD(N773*$C$1,$A$1*$E$1),$N$5:$Q$2019,4)</f>
        <v>-0.50000000000000033</v>
      </c>
      <c r="T773" s="2"/>
      <c r="U773" s="3"/>
      <c r="V773" s="3"/>
      <c r="W773" s="3"/>
      <c r="X773" s="3"/>
      <c r="Y773" s="3"/>
      <c r="Z773" s="3"/>
      <c r="AA773" s="3"/>
      <c r="AB773" s="3"/>
      <c r="AC773" s="3"/>
      <c r="AD773" s="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row>
    <row r="774" spans="1:59" s="28" customFormat="1" x14ac:dyDescent="0.2">
      <c r="A774" s="10"/>
      <c r="B774" s="10"/>
      <c r="C774" s="10"/>
      <c r="D774" s="10"/>
      <c r="E774" s="10"/>
      <c r="F774" s="10"/>
      <c r="G774" s="10"/>
      <c r="H774" s="10"/>
      <c r="I774" s="10"/>
      <c r="J774" s="10"/>
      <c r="K774" s="10"/>
      <c r="L774" s="10"/>
      <c r="M774" s="2"/>
      <c r="N774" s="1">
        <v>769</v>
      </c>
      <c r="O774" s="1" t="str">
        <f t="shared" ref="O774:O837" si="119">IF($N$4&gt;=O773,O773+1,"NA")</f>
        <v>NA</v>
      </c>
      <c r="P774" s="1" t="e">
        <f t="shared" si="115"/>
        <v>#VALUE!</v>
      </c>
      <c r="Q774" s="1" t="e">
        <f t="shared" si="116"/>
        <v>#VALUE!</v>
      </c>
      <c r="R774" s="1">
        <f t="shared" si="117"/>
        <v>-0.28867513459481281</v>
      </c>
      <c r="S774" s="1">
        <f t="shared" si="118"/>
        <v>0.49999999999999983</v>
      </c>
      <c r="T774" s="2"/>
      <c r="U774" s="3"/>
      <c r="V774" s="3"/>
      <c r="W774" s="3"/>
      <c r="X774" s="3"/>
      <c r="Y774" s="3"/>
      <c r="Z774" s="3"/>
      <c r="AA774" s="3"/>
      <c r="AB774" s="3"/>
      <c r="AC774" s="3"/>
      <c r="AD774" s="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row>
    <row r="775" spans="1:59" s="28" customFormat="1" x14ac:dyDescent="0.2">
      <c r="A775" s="10"/>
      <c r="B775" s="10"/>
      <c r="C775" s="10"/>
      <c r="D775" s="10"/>
      <c r="E775" s="10"/>
      <c r="F775" s="10"/>
      <c r="G775" s="10"/>
      <c r="H775" s="10"/>
      <c r="I775" s="10"/>
      <c r="J775" s="10"/>
      <c r="K775" s="10"/>
      <c r="L775" s="10"/>
      <c r="M775" s="2"/>
      <c r="N775" s="1">
        <v>770</v>
      </c>
      <c r="O775" s="1" t="str">
        <f t="shared" si="119"/>
        <v>NA</v>
      </c>
      <c r="P775" s="1" t="e">
        <f t="shared" si="115"/>
        <v>#VALUE!</v>
      </c>
      <c r="Q775" s="1" t="e">
        <f t="shared" si="116"/>
        <v>#VALUE!</v>
      </c>
      <c r="R775" s="1">
        <f t="shared" si="117"/>
        <v>0.28867513459481292</v>
      </c>
      <c r="S775" s="1">
        <f t="shared" si="118"/>
        <v>0.50000000000000011</v>
      </c>
      <c r="T775" s="2"/>
      <c r="U775" s="3"/>
      <c r="V775" s="3"/>
      <c r="W775" s="3"/>
      <c r="X775" s="3"/>
      <c r="Y775" s="3"/>
      <c r="Z775" s="3"/>
      <c r="AA775" s="3"/>
      <c r="AB775" s="3"/>
      <c r="AC775" s="3"/>
      <c r="AD775" s="3"/>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row>
    <row r="776" spans="1:59" s="28" customFormat="1" x14ac:dyDescent="0.2">
      <c r="A776" s="10"/>
      <c r="B776" s="10"/>
      <c r="C776" s="10"/>
      <c r="D776" s="10"/>
      <c r="E776" s="10"/>
      <c r="F776" s="10"/>
      <c r="G776" s="10"/>
      <c r="H776" s="10"/>
      <c r="I776" s="10"/>
      <c r="J776" s="10"/>
      <c r="K776" s="10"/>
      <c r="L776" s="10"/>
      <c r="M776" s="2"/>
      <c r="N776" s="1">
        <v>771</v>
      </c>
      <c r="O776" s="1" t="str">
        <f t="shared" si="119"/>
        <v>NA</v>
      </c>
      <c r="P776" s="1" t="e">
        <f t="shared" si="115"/>
        <v>#VALUE!</v>
      </c>
      <c r="Q776" s="1" t="e">
        <f t="shared" si="116"/>
        <v>#VALUE!</v>
      </c>
      <c r="R776" s="1">
        <f t="shared" si="117"/>
        <v>0.86602540378443871</v>
      </c>
      <c r="S776" s="1">
        <f t="shared" si="118"/>
        <v>-0.49999999999999983</v>
      </c>
      <c r="T776" s="2"/>
      <c r="U776" s="3"/>
      <c r="V776" s="3"/>
      <c r="W776" s="3"/>
      <c r="X776" s="3"/>
      <c r="Y776" s="3"/>
      <c r="Z776" s="3"/>
      <c r="AA776" s="3"/>
      <c r="AB776" s="3"/>
      <c r="AC776" s="3"/>
      <c r="AD776" s="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row>
    <row r="777" spans="1:59" s="28" customFormat="1" x14ac:dyDescent="0.2">
      <c r="A777" s="10"/>
      <c r="B777" s="10"/>
      <c r="C777" s="10"/>
      <c r="D777" s="10"/>
      <c r="E777" s="10"/>
      <c r="F777" s="10"/>
      <c r="G777" s="10"/>
      <c r="H777" s="10"/>
      <c r="I777" s="10"/>
      <c r="J777" s="10"/>
      <c r="K777" s="10"/>
      <c r="L777" s="10"/>
      <c r="M777" s="2"/>
      <c r="N777" s="1">
        <v>772</v>
      </c>
      <c r="O777" s="1" t="str">
        <f t="shared" si="119"/>
        <v>NA</v>
      </c>
      <c r="P777" s="1" t="e">
        <f t="shared" si="115"/>
        <v>#VALUE!</v>
      </c>
      <c r="Q777" s="1" t="e">
        <f t="shared" si="116"/>
        <v>#VALUE!</v>
      </c>
      <c r="R777" s="1">
        <f t="shared" si="117"/>
        <v>-0.2886751345948127</v>
      </c>
      <c r="S777" s="1">
        <f t="shared" si="118"/>
        <v>-0.50000000000000022</v>
      </c>
      <c r="T777" s="2"/>
      <c r="U777" s="3"/>
      <c r="V777" s="3"/>
      <c r="W777" s="3"/>
      <c r="X777" s="3"/>
      <c r="Y777" s="3"/>
      <c r="Z777" s="3"/>
      <c r="AA777" s="3"/>
      <c r="AB777" s="3"/>
      <c r="AC777" s="3"/>
      <c r="AD777" s="3"/>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row>
    <row r="778" spans="1:59" s="28" customFormat="1" x14ac:dyDescent="0.2">
      <c r="A778" s="10"/>
      <c r="B778" s="10"/>
      <c r="C778" s="10"/>
      <c r="D778" s="10"/>
      <c r="E778" s="10"/>
      <c r="F778" s="10"/>
      <c r="G778" s="10"/>
      <c r="H778" s="10"/>
      <c r="I778" s="10"/>
      <c r="J778" s="10"/>
      <c r="K778" s="10"/>
      <c r="L778" s="10"/>
      <c r="M778" s="2"/>
      <c r="N778" s="1">
        <v>773</v>
      </c>
      <c r="O778" s="1" t="str">
        <f t="shared" si="119"/>
        <v>NA</v>
      </c>
      <c r="P778" s="1" t="e">
        <f t="shared" si="115"/>
        <v>#VALUE!</v>
      </c>
      <c r="Q778" s="1" t="e">
        <f t="shared" si="116"/>
        <v>#VALUE!</v>
      </c>
      <c r="R778" s="1">
        <f t="shared" si="117"/>
        <v>-0.57735026918962573</v>
      </c>
      <c r="S778" s="1">
        <f t="shared" si="118"/>
        <v>0</v>
      </c>
      <c r="T778" s="2"/>
      <c r="U778" s="3"/>
      <c r="V778" s="3"/>
      <c r="W778" s="3"/>
      <c r="X778" s="3"/>
      <c r="Y778" s="3"/>
      <c r="Z778" s="3"/>
      <c r="AA778" s="3"/>
      <c r="AB778" s="3"/>
      <c r="AC778" s="3"/>
      <c r="AD778" s="3"/>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row>
    <row r="779" spans="1:59" s="28" customFormat="1" x14ac:dyDescent="0.2">
      <c r="A779" s="10"/>
      <c r="B779" s="10"/>
      <c r="C779" s="10"/>
      <c r="D779" s="10"/>
      <c r="E779" s="10"/>
      <c r="F779" s="10"/>
      <c r="G779" s="10"/>
      <c r="H779" s="10"/>
      <c r="I779" s="10"/>
      <c r="J779" s="10"/>
      <c r="K779" s="10"/>
      <c r="L779" s="10"/>
      <c r="M779" s="2"/>
      <c r="N779" s="1">
        <v>774</v>
      </c>
      <c r="O779" s="1" t="str">
        <f t="shared" si="119"/>
        <v>NA</v>
      </c>
      <c r="P779" s="1" t="e">
        <f t="shared" si="115"/>
        <v>#VALUE!</v>
      </c>
      <c r="Q779" s="1" t="e">
        <f t="shared" si="116"/>
        <v>#VALUE!</v>
      </c>
      <c r="R779" s="1">
        <f t="shared" si="117"/>
        <v>6.1257422745431001E-17</v>
      </c>
      <c r="S779" s="1">
        <f t="shared" si="118"/>
        <v>1</v>
      </c>
      <c r="T779" s="2"/>
      <c r="U779" s="3"/>
      <c r="V779" s="3"/>
      <c r="W779" s="3"/>
      <c r="X779" s="3"/>
      <c r="Y779" s="3"/>
      <c r="Z779" s="3"/>
      <c r="AA779" s="3"/>
      <c r="AB779" s="3"/>
      <c r="AC779" s="3"/>
      <c r="AD779" s="3"/>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row>
    <row r="780" spans="1:59" s="28" customFormat="1" x14ac:dyDescent="0.2">
      <c r="A780" s="10"/>
      <c r="B780" s="10"/>
      <c r="C780" s="10"/>
      <c r="D780" s="10"/>
      <c r="E780" s="10"/>
      <c r="F780" s="10"/>
      <c r="G780" s="10"/>
      <c r="H780" s="10"/>
      <c r="I780" s="10"/>
      <c r="J780" s="10"/>
      <c r="K780" s="10"/>
      <c r="L780" s="10"/>
      <c r="M780" s="2"/>
      <c r="N780" s="1">
        <v>775</v>
      </c>
      <c r="O780" s="1" t="str">
        <f t="shared" si="119"/>
        <v>NA</v>
      </c>
      <c r="P780" s="1" t="e">
        <f t="shared" si="115"/>
        <v>#VALUE!</v>
      </c>
      <c r="Q780" s="1" t="e">
        <f t="shared" si="116"/>
        <v>#VALUE!</v>
      </c>
      <c r="R780" s="1">
        <f t="shared" si="117"/>
        <v>0.57735026918962573</v>
      </c>
      <c r="S780" s="1">
        <f t="shared" si="118"/>
        <v>0</v>
      </c>
      <c r="T780" s="2"/>
      <c r="U780" s="3"/>
      <c r="V780" s="3"/>
      <c r="W780" s="3"/>
      <c r="X780" s="3"/>
      <c r="Y780" s="3"/>
      <c r="Z780" s="3"/>
      <c r="AA780" s="3"/>
      <c r="AB780" s="3"/>
      <c r="AC780" s="3"/>
      <c r="AD780" s="3"/>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row>
    <row r="781" spans="1:59" s="28" customFormat="1" x14ac:dyDescent="0.2">
      <c r="A781" s="10"/>
      <c r="B781" s="10"/>
      <c r="C781" s="10"/>
      <c r="D781" s="10"/>
      <c r="E781" s="10"/>
      <c r="F781" s="10"/>
      <c r="G781" s="10"/>
      <c r="H781" s="10"/>
      <c r="I781" s="10"/>
      <c r="J781" s="10"/>
      <c r="K781" s="10"/>
      <c r="L781" s="10"/>
      <c r="M781" s="2"/>
      <c r="N781" s="1">
        <v>776</v>
      </c>
      <c r="O781" s="1" t="str">
        <f t="shared" si="119"/>
        <v>NA</v>
      </c>
      <c r="P781" s="1" t="e">
        <f t="shared" si="115"/>
        <v>#VALUE!</v>
      </c>
      <c r="Q781" s="1" t="e">
        <f t="shared" si="116"/>
        <v>#VALUE!</v>
      </c>
      <c r="R781" s="1">
        <f t="shared" si="117"/>
        <v>0.28867513459481303</v>
      </c>
      <c r="S781" s="1">
        <f t="shared" si="118"/>
        <v>-0.5</v>
      </c>
      <c r="T781" s="2"/>
      <c r="U781" s="3"/>
      <c r="V781" s="3"/>
      <c r="W781" s="3"/>
      <c r="X781" s="3"/>
      <c r="Y781" s="3"/>
      <c r="Z781" s="3"/>
      <c r="AA781" s="3"/>
      <c r="AB781" s="3"/>
      <c r="AC781" s="3"/>
      <c r="AD781" s="3"/>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row>
    <row r="782" spans="1:59" s="28" customFormat="1" x14ac:dyDescent="0.2">
      <c r="A782" s="10"/>
      <c r="B782" s="10"/>
      <c r="C782" s="10"/>
      <c r="D782" s="10"/>
      <c r="E782" s="10"/>
      <c r="F782" s="10"/>
      <c r="G782" s="10"/>
      <c r="H782" s="10"/>
      <c r="I782" s="10"/>
      <c r="J782" s="10"/>
      <c r="K782" s="10"/>
      <c r="L782" s="10"/>
      <c r="M782" s="2"/>
      <c r="N782" s="1">
        <v>777</v>
      </c>
      <c r="O782" s="1" t="str">
        <f t="shared" si="119"/>
        <v>NA</v>
      </c>
      <c r="P782" s="1" t="e">
        <f t="shared" si="115"/>
        <v>#VALUE!</v>
      </c>
      <c r="Q782" s="1" t="e">
        <f t="shared" si="116"/>
        <v>#VALUE!</v>
      </c>
      <c r="R782" s="1">
        <f t="shared" si="117"/>
        <v>-0.86602540378443849</v>
      </c>
      <c r="S782" s="1">
        <f t="shared" si="118"/>
        <v>-0.50000000000000033</v>
      </c>
      <c r="T782" s="2"/>
      <c r="U782" s="3"/>
      <c r="V782" s="3"/>
      <c r="W782" s="3"/>
      <c r="X782" s="3"/>
      <c r="Y782" s="3"/>
      <c r="Z782" s="3"/>
      <c r="AA782" s="3"/>
      <c r="AB782" s="3"/>
      <c r="AC782" s="3"/>
      <c r="AD782" s="3"/>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row>
    <row r="783" spans="1:59" s="28" customFormat="1" x14ac:dyDescent="0.2">
      <c r="A783" s="10"/>
      <c r="B783" s="10"/>
      <c r="C783" s="10"/>
      <c r="D783" s="10"/>
      <c r="E783" s="10"/>
      <c r="F783" s="10"/>
      <c r="G783" s="10"/>
      <c r="H783" s="10"/>
      <c r="I783" s="10"/>
      <c r="J783" s="10"/>
      <c r="K783" s="10"/>
      <c r="L783" s="10"/>
      <c r="M783" s="2"/>
      <c r="N783" s="1">
        <v>778</v>
      </c>
      <c r="O783" s="1" t="str">
        <f t="shared" si="119"/>
        <v>NA</v>
      </c>
      <c r="P783" s="1" t="e">
        <f t="shared" si="115"/>
        <v>#VALUE!</v>
      </c>
      <c r="Q783" s="1" t="e">
        <f t="shared" si="116"/>
        <v>#VALUE!</v>
      </c>
      <c r="R783" s="1">
        <f t="shared" si="117"/>
        <v>-0.28867513459481281</v>
      </c>
      <c r="S783" s="1">
        <f t="shared" si="118"/>
        <v>0.49999999999999983</v>
      </c>
      <c r="T783" s="2"/>
      <c r="U783" s="3"/>
      <c r="V783" s="3"/>
      <c r="W783" s="3"/>
      <c r="X783" s="3"/>
      <c r="Y783" s="3"/>
      <c r="Z783" s="3"/>
      <c r="AA783" s="3"/>
      <c r="AB783" s="3"/>
      <c r="AC783" s="3"/>
      <c r="AD783" s="3"/>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row>
    <row r="784" spans="1:59" s="28" customFormat="1" x14ac:dyDescent="0.2">
      <c r="A784" s="10"/>
      <c r="B784" s="10"/>
      <c r="C784" s="10"/>
      <c r="D784" s="10"/>
      <c r="E784" s="10"/>
      <c r="F784" s="10"/>
      <c r="G784" s="10"/>
      <c r="H784" s="10"/>
      <c r="I784" s="10"/>
      <c r="J784" s="10"/>
      <c r="K784" s="10"/>
      <c r="L784" s="10"/>
      <c r="M784" s="2"/>
      <c r="N784" s="1">
        <v>779</v>
      </c>
      <c r="O784" s="1" t="str">
        <f t="shared" si="119"/>
        <v>NA</v>
      </c>
      <c r="P784" s="1" t="e">
        <f t="shared" si="115"/>
        <v>#VALUE!</v>
      </c>
      <c r="Q784" s="1" t="e">
        <f t="shared" si="116"/>
        <v>#VALUE!</v>
      </c>
      <c r="R784" s="1">
        <f t="shared" si="117"/>
        <v>0.28867513459481292</v>
      </c>
      <c r="S784" s="1">
        <f t="shared" si="118"/>
        <v>0.50000000000000011</v>
      </c>
      <c r="T784" s="2"/>
      <c r="U784" s="3"/>
      <c r="V784" s="3"/>
      <c r="W784" s="3"/>
      <c r="X784" s="3"/>
      <c r="Y784" s="3"/>
      <c r="Z784" s="3"/>
      <c r="AA784" s="3"/>
      <c r="AB784" s="3"/>
      <c r="AC784" s="3"/>
      <c r="AD784" s="3"/>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row>
    <row r="785" spans="1:59" s="28" customFormat="1" x14ac:dyDescent="0.2">
      <c r="A785" s="10"/>
      <c r="B785" s="10"/>
      <c r="C785" s="10"/>
      <c r="D785" s="10"/>
      <c r="E785" s="10"/>
      <c r="F785" s="10"/>
      <c r="G785" s="10"/>
      <c r="H785" s="10"/>
      <c r="I785" s="10"/>
      <c r="J785" s="10"/>
      <c r="K785" s="10"/>
      <c r="L785" s="10"/>
      <c r="M785" s="2"/>
      <c r="N785" s="1">
        <v>780</v>
      </c>
      <c r="O785" s="1" t="str">
        <f t="shared" si="119"/>
        <v>NA</v>
      </c>
      <c r="P785" s="1" t="e">
        <f t="shared" si="115"/>
        <v>#VALUE!</v>
      </c>
      <c r="Q785" s="1" t="e">
        <f t="shared" si="116"/>
        <v>#VALUE!</v>
      </c>
      <c r="R785" s="1">
        <f t="shared" si="117"/>
        <v>0.86602540378443871</v>
      </c>
      <c r="S785" s="1">
        <f t="shared" si="118"/>
        <v>-0.49999999999999983</v>
      </c>
      <c r="T785" s="2"/>
      <c r="U785" s="3"/>
      <c r="V785" s="3"/>
      <c r="W785" s="3"/>
      <c r="X785" s="3"/>
      <c r="Y785" s="3"/>
      <c r="Z785" s="3"/>
      <c r="AA785" s="3"/>
      <c r="AB785" s="3"/>
      <c r="AC785" s="3"/>
      <c r="AD785" s="3"/>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row>
    <row r="786" spans="1:59" s="28" customFormat="1" x14ac:dyDescent="0.2">
      <c r="A786" s="10"/>
      <c r="B786" s="10"/>
      <c r="C786" s="10"/>
      <c r="D786" s="10"/>
      <c r="E786" s="10"/>
      <c r="F786" s="10"/>
      <c r="G786" s="10"/>
      <c r="H786" s="10"/>
      <c r="I786" s="10"/>
      <c r="J786" s="10"/>
      <c r="K786" s="10"/>
      <c r="L786" s="10"/>
      <c r="M786" s="2"/>
      <c r="N786" s="1">
        <v>781</v>
      </c>
      <c r="O786" s="1" t="str">
        <f t="shared" si="119"/>
        <v>NA</v>
      </c>
      <c r="P786" s="1" t="e">
        <f t="shared" si="115"/>
        <v>#VALUE!</v>
      </c>
      <c r="Q786" s="1" t="e">
        <f t="shared" si="116"/>
        <v>#VALUE!</v>
      </c>
      <c r="R786" s="1">
        <f t="shared" si="117"/>
        <v>-0.2886751345948127</v>
      </c>
      <c r="S786" s="1">
        <f t="shared" si="118"/>
        <v>-0.50000000000000022</v>
      </c>
      <c r="T786" s="2"/>
      <c r="U786" s="3"/>
      <c r="V786" s="3"/>
      <c r="W786" s="3"/>
      <c r="X786" s="3"/>
      <c r="Y786" s="3"/>
      <c r="Z786" s="3"/>
      <c r="AA786" s="3"/>
      <c r="AB786" s="3"/>
      <c r="AC786" s="3"/>
      <c r="AD786" s="3"/>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row>
    <row r="787" spans="1:59" s="28" customFormat="1" x14ac:dyDescent="0.2">
      <c r="A787" s="10"/>
      <c r="B787" s="10"/>
      <c r="C787" s="10"/>
      <c r="D787" s="10"/>
      <c r="E787" s="10"/>
      <c r="F787" s="10"/>
      <c r="G787" s="10"/>
      <c r="H787" s="10"/>
      <c r="I787" s="10"/>
      <c r="J787" s="10"/>
      <c r="K787" s="10"/>
      <c r="L787" s="10"/>
      <c r="M787" s="2"/>
      <c r="N787" s="1">
        <v>782</v>
      </c>
      <c r="O787" s="1" t="str">
        <f t="shared" si="119"/>
        <v>NA</v>
      </c>
      <c r="P787" s="1" t="e">
        <f t="shared" si="115"/>
        <v>#VALUE!</v>
      </c>
      <c r="Q787" s="1" t="e">
        <f t="shared" si="116"/>
        <v>#VALUE!</v>
      </c>
      <c r="R787" s="1">
        <f t="shared" si="117"/>
        <v>-0.57735026918962573</v>
      </c>
      <c r="S787" s="1">
        <f t="shared" si="118"/>
        <v>0</v>
      </c>
      <c r="T787" s="2"/>
      <c r="U787" s="3"/>
      <c r="V787" s="3"/>
      <c r="W787" s="3"/>
      <c r="X787" s="3"/>
      <c r="Y787" s="3"/>
      <c r="Z787" s="3"/>
      <c r="AA787" s="3"/>
      <c r="AB787" s="3"/>
      <c r="AC787" s="3"/>
      <c r="AD787" s="3"/>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row>
    <row r="788" spans="1:59" s="28" customFormat="1" x14ac:dyDescent="0.2">
      <c r="A788" s="10"/>
      <c r="B788" s="10"/>
      <c r="C788" s="10"/>
      <c r="D788" s="10"/>
      <c r="E788" s="10"/>
      <c r="F788" s="10"/>
      <c r="G788" s="10"/>
      <c r="H788" s="10"/>
      <c r="I788" s="10"/>
      <c r="J788" s="10"/>
      <c r="K788" s="10"/>
      <c r="L788" s="10"/>
      <c r="M788" s="2"/>
      <c r="N788" s="1">
        <v>783</v>
      </c>
      <c r="O788" s="1" t="str">
        <f t="shared" si="119"/>
        <v>NA</v>
      </c>
      <c r="P788" s="1" t="e">
        <f t="shared" si="115"/>
        <v>#VALUE!</v>
      </c>
      <c r="Q788" s="1" t="e">
        <f t="shared" si="116"/>
        <v>#VALUE!</v>
      </c>
      <c r="R788" s="1">
        <f t="shared" si="117"/>
        <v>6.1257422745431001E-17</v>
      </c>
      <c r="S788" s="1">
        <f t="shared" si="118"/>
        <v>1</v>
      </c>
      <c r="T788" s="2"/>
      <c r="U788" s="3"/>
      <c r="V788" s="3"/>
      <c r="W788" s="3"/>
      <c r="X788" s="3"/>
      <c r="Y788" s="3"/>
      <c r="Z788" s="3"/>
      <c r="AA788" s="3"/>
      <c r="AB788" s="3"/>
      <c r="AC788" s="3"/>
      <c r="AD788" s="3"/>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row>
    <row r="789" spans="1:59" s="28" customFormat="1" x14ac:dyDescent="0.2">
      <c r="A789" s="10"/>
      <c r="B789" s="10"/>
      <c r="C789" s="10"/>
      <c r="D789" s="10"/>
      <c r="E789" s="10"/>
      <c r="F789" s="10"/>
      <c r="G789" s="10"/>
      <c r="H789" s="10"/>
      <c r="I789" s="10"/>
      <c r="J789" s="10"/>
      <c r="K789" s="10"/>
      <c r="L789" s="10"/>
      <c r="M789" s="2"/>
      <c r="N789" s="1">
        <v>784</v>
      </c>
      <c r="O789" s="1" t="str">
        <f t="shared" si="119"/>
        <v>NA</v>
      </c>
      <c r="P789" s="1" t="e">
        <f t="shared" si="115"/>
        <v>#VALUE!</v>
      </c>
      <c r="Q789" s="1" t="e">
        <f t="shared" si="116"/>
        <v>#VALUE!</v>
      </c>
      <c r="R789" s="1">
        <f t="shared" si="117"/>
        <v>0.57735026918962573</v>
      </c>
      <c r="S789" s="1">
        <f t="shared" si="118"/>
        <v>0</v>
      </c>
      <c r="T789" s="2"/>
      <c r="U789" s="3"/>
      <c r="V789" s="3"/>
      <c r="W789" s="3"/>
      <c r="X789" s="3"/>
      <c r="Y789" s="3"/>
      <c r="Z789" s="3"/>
      <c r="AA789" s="3"/>
      <c r="AB789" s="3"/>
      <c r="AC789" s="3"/>
      <c r="AD789" s="3"/>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row>
    <row r="790" spans="1:59" s="28" customFormat="1" x14ac:dyDescent="0.2">
      <c r="A790" s="10"/>
      <c r="B790" s="10"/>
      <c r="C790" s="10"/>
      <c r="D790" s="10"/>
      <c r="E790" s="10"/>
      <c r="F790" s="10"/>
      <c r="G790" s="10"/>
      <c r="H790" s="10"/>
      <c r="I790" s="10"/>
      <c r="J790" s="10"/>
      <c r="K790" s="10"/>
      <c r="L790" s="10"/>
      <c r="M790" s="2"/>
      <c r="N790" s="1">
        <v>785</v>
      </c>
      <c r="O790" s="1" t="str">
        <f t="shared" si="119"/>
        <v>NA</v>
      </c>
      <c r="P790" s="1" t="e">
        <f t="shared" si="115"/>
        <v>#VALUE!</v>
      </c>
      <c r="Q790" s="1" t="e">
        <f t="shared" si="116"/>
        <v>#VALUE!</v>
      </c>
      <c r="R790" s="1">
        <f t="shared" si="117"/>
        <v>0.28867513459481303</v>
      </c>
      <c r="S790" s="1">
        <f t="shared" si="118"/>
        <v>-0.5</v>
      </c>
      <c r="T790" s="2"/>
      <c r="U790" s="3"/>
      <c r="V790" s="3"/>
      <c r="W790" s="3"/>
      <c r="X790" s="3"/>
      <c r="Y790" s="3"/>
      <c r="Z790" s="3"/>
      <c r="AA790" s="3"/>
      <c r="AB790" s="3"/>
      <c r="AC790" s="3"/>
      <c r="AD790" s="3"/>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row>
    <row r="791" spans="1:59" s="28" customFormat="1" x14ac:dyDescent="0.2">
      <c r="A791" s="10"/>
      <c r="B791" s="10"/>
      <c r="C791" s="10"/>
      <c r="D791" s="10"/>
      <c r="E791" s="10"/>
      <c r="F791" s="10"/>
      <c r="G791" s="10"/>
      <c r="H791" s="10"/>
      <c r="I791" s="10"/>
      <c r="J791" s="10"/>
      <c r="K791" s="10"/>
      <c r="L791" s="10"/>
      <c r="M791" s="2"/>
      <c r="N791" s="1">
        <v>786</v>
      </c>
      <c r="O791" s="1" t="str">
        <f t="shared" si="119"/>
        <v>NA</v>
      </c>
      <c r="P791" s="1" t="e">
        <f t="shared" si="115"/>
        <v>#VALUE!</v>
      </c>
      <c r="Q791" s="1" t="e">
        <f t="shared" si="116"/>
        <v>#VALUE!</v>
      </c>
      <c r="R791" s="1">
        <f t="shared" si="117"/>
        <v>-0.86602540378443849</v>
      </c>
      <c r="S791" s="1">
        <f t="shared" si="118"/>
        <v>-0.50000000000000033</v>
      </c>
      <c r="T791" s="2"/>
      <c r="U791" s="3"/>
      <c r="V791" s="3"/>
      <c r="W791" s="3"/>
      <c r="X791" s="3"/>
      <c r="Y791" s="3"/>
      <c r="Z791" s="3"/>
      <c r="AA791" s="3"/>
      <c r="AB791" s="3"/>
      <c r="AC791" s="3"/>
      <c r="AD791" s="3"/>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row>
    <row r="792" spans="1:59" s="28" customFormat="1" x14ac:dyDescent="0.2">
      <c r="A792" s="10"/>
      <c r="B792" s="10"/>
      <c r="C792" s="10"/>
      <c r="D792" s="10"/>
      <c r="E792" s="10"/>
      <c r="F792" s="10"/>
      <c r="G792" s="10"/>
      <c r="H792" s="10"/>
      <c r="I792" s="10"/>
      <c r="J792" s="10"/>
      <c r="K792" s="10"/>
      <c r="L792" s="10"/>
      <c r="M792" s="2"/>
      <c r="N792" s="1">
        <v>787</v>
      </c>
      <c r="O792" s="1" t="str">
        <f t="shared" si="119"/>
        <v>NA</v>
      </c>
      <c r="P792" s="1" t="e">
        <f t="shared" si="115"/>
        <v>#VALUE!</v>
      </c>
      <c r="Q792" s="1" t="e">
        <f t="shared" si="116"/>
        <v>#VALUE!</v>
      </c>
      <c r="R792" s="1">
        <f t="shared" si="117"/>
        <v>-0.28867513459481281</v>
      </c>
      <c r="S792" s="1">
        <f t="shared" si="118"/>
        <v>0.49999999999999983</v>
      </c>
      <c r="T792" s="2"/>
      <c r="U792" s="3"/>
      <c r="V792" s="3"/>
      <c r="W792" s="3"/>
      <c r="X792" s="3"/>
      <c r="Y792" s="3"/>
      <c r="Z792" s="3"/>
      <c r="AA792" s="3"/>
      <c r="AB792" s="3"/>
      <c r="AC792" s="3"/>
      <c r="AD792" s="3"/>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row>
    <row r="793" spans="1:59" s="28" customFormat="1" x14ac:dyDescent="0.2">
      <c r="A793" s="10"/>
      <c r="B793" s="10"/>
      <c r="C793" s="10"/>
      <c r="D793" s="10"/>
      <c r="E793" s="10"/>
      <c r="F793" s="10"/>
      <c r="G793" s="10"/>
      <c r="H793" s="10"/>
      <c r="I793" s="10"/>
      <c r="J793" s="10"/>
      <c r="K793" s="10"/>
      <c r="L793" s="10"/>
      <c r="M793" s="2"/>
      <c r="N793" s="1">
        <v>788</v>
      </c>
      <c r="O793" s="1" t="str">
        <f t="shared" si="119"/>
        <v>NA</v>
      </c>
      <c r="P793" s="1" t="e">
        <f t="shared" si="115"/>
        <v>#VALUE!</v>
      </c>
      <c r="Q793" s="1" t="e">
        <f t="shared" si="116"/>
        <v>#VALUE!</v>
      </c>
      <c r="R793" s="1">
        <f t="shared" si="117"/>
        <v>0.28867513459481292</v>
      </c>
      <c r="S793" s="1">
        <f t="shared" si="118"/>
        <v>0.50000000000000011</v>
      </c>
      <c r="T793" s="2"/>
      <c r="U793" s="3"/>
      <c r="V793" s="3"/>
      <c r="W793" s="3"/>
      <c r="X793" s="3"/>
      <c r="Y793" s="3"/>
      <c r="Z793" s="3"/>
      <c r="AA793" s="3"/>
      <c r="AB793" s="3"/>
      <c r="AC793" s="3"/>
      <c r="AD793" s="3"/>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row>
    <row r="794" spans="1:59" s="28" customFormat="1" x14ac:dyDescent="0.2">
      <c r="A794" s="10"/>
      <c r="B794" s="10"/>
      <c r="C794" s="10"/>
      <c r="D794" s="10"/>
      <c r="E794" s="10"/>
      <c r="F794" s="10"/>
      <c r="G794" s="10"/>
      <c r="H794" s="10"/>
      <c r="I794" s="10"/>
      <c r="J794" s="10"/>
      <c r="K794" s="10"/>
      <c r="L794" s="10"/>
      <c r="M794" s="2"/>
      <c r="N794" s="1">
        <v>789</v>
      </c>
      <c r="O794" s="1" t="str">
        <f t="shared" si="119"/>
        <v>NA</v>
      </c>
      <c r="P794" s="1" t="e">
        <f t="shared" si="115"/>
        <v>#VALUE!</v>
      </c>
      <c r="Q794" s="1" t="e">
        <f t="shared" si="116"/>
        <v>#VALUE!</v>
      </c>
      <c r="R794" s="1">
        <f t="shared" si="117"/>
        <v>0.86602540378443871</v>
      </c>
      <c r="S794" s="1">
        <f t="shared" si="118"/>
        <v>-0.49999999999999983</v>
      </c>
      <c r="T794" s="2"/>
      <c r="U794" s="3"/>
      <c r="V794" s="3"/>
      <c r="W794" s="3"/>
      <c r="X794" s="3"/>
      <c r="Y794" s="3"/>
      <c r="Z794" s="3"/>
      <c r="AA794" s="3"/>
      <c r="AB794" s="3"/>
      <c r="AC794" s="3"/>
      <c r="AD794" s="3"/>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row>
    <row r="795" spans="1:59" s="28" customFormat="1" x14ac:dyDescent="0.2">
      <c r="A795" s="10"/>
      <c r="B795" s="10"/>
      <c r="C795" s="10"/>
      <c r="D795" s="10"/>
      <c r="E795" s="10"/>
      <c r="F795" s="10"/>
      <c r="G795" s="10"/>
      <c r="H795" s="10"/>
      <c r="I795" s="10"/>
      <c r="J795" s="10"/>
      <c r="K795" s="10"/>
      <c r="L795" s="10"/>
      <c r="M795" s="2"/>
      <c r="N795" s="1">
        <v>790</v>
      </c>
      <c r="O795" s="1" t="str">
        <f t="shared" si="119"/>
        <v>NA</v>
      </c>
      <c r="P795" s="1" t="e">
        <f t="shared" si="115"/>
        <v>#VALUE!</v>
      </c>
      <c r="Q795" s="1" t="e">
        <f t="shared" si="116"/>
        <v>#VALUE!</v>
      </c>
      <c r="R795" s="1">
        <f t="shared" si="117"/>
        <v>-0.2886751345948127</v>
      </c>
      <c r="S795" s="1">
        <f t="shared" si="118"/>
        <v>-0.50000000000000022</v>
      </c>
      <c r="T795" s="2"/>
      <c r="U795" s="3"/>
      <c r="V795" s="3"/>
      <c r="W795" s="3"/>
      <c r="X795" s="3"/>
      <c r="Y795" s="3"/>
      <c r="Z795" s="3"/>
      <c r="AA795" s="3"/>
      <c r="AB795" s="3"/>
      <c r="AC795" s="3"/>
      <c r="AD795" s="3"/>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row>
    <row r="796" spans="1:59" s="28" customFormat="1" x14ac:dyDescent="0.2">
      <c r="A796" s="10"/>
      <c r="B796" s="10"/>
      <c r="C796" s="10"/>
      <c r="D796" s="10"/>
      <c r="E796" s="10"/>
      <c r="F796" s="10"/>
      <c r="G796" s="10"/>
      <c r="H796" s="10"/>
      <c r="I796" s="10"/>
      <c r="J796" s="10"/>
      <c r="K796" s="10"/>
      <c r="L796" s="10"/>
      <c r="M796" s="2"/>
      <c r="N796" s="1">
        <v>791</v>
      </c>
      <c r="O796" s="1" t="str">
        <f t="shared" si="119"/>
        <v>NA</v>
      </c>
      <c r="P796" s="1" t="e">
        <f t="shared" si="115"/>
        <v>#VALUE!</v>
      </c>
      <c r="Q796" s="1" t="e">
        <f t="shared" si="116"/>
        <v>#VALUE!</v>
      </c>
      <c r="R796" s="1">
        <f t="shared" si="117"/>
        <v>-0.57735026918962573</v>
      </c>
      <c r="S796" s="1">
        <f t="shared" si="118"/>
        <v>0</v>
      </c>
      <c r="T796" s="2"/>
      <c r="U796" s="3"/>
      <c r="V796" s="3"/>
      <c r="W796" s="3"/>
      <c r="X796" s="3"/>
      <c r="Y796" s="3"/>
      <c r="Z796" s="3"/>
      <c r="AA796" s="3"/>
      <c r="AB796" s="3"/>
      <c r="AC796" s="3"/>
      <c r="AD796" s="3"/>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row>
    <row r="797" spans="1:59" s="28" customFormat="1" x14ac:dyDescent="0.2">
      <c r="A797" s="10"/>
      <c r="B797" s="10"/>
      <c r="C797" s="10"/>
      <c r="D797" s="10"/>
      <c r="E797" s="10"/>
      <c r="F797" s="10"/>
      <c r="G797" s="10"/>
      <c r="H797" s="10"/>
      <c r="I797" s="10"/>
      <c r="J797" s="10"/>
      <c r="K797" s="10"/>
      <c r="L797" s="10"/>
      <c r="M797" s="2"/>
      <c r="N797" s="1">
        <v>792</v>
      </c>
      <c r="O797" s="1" t="str">
        <f t="shared" si="119"/>
        <v>NA</v>
      </c>
      <c r="P797" s="1" t="e">
        <f t="shared" si="115"/>
        <v>#VALUE!</v>
      </c>
      <c r="Q797" s="1" t="e">
        <f t="shared" si="116"/>
        <v>#VALUE!</v>
      </c>
      <c r="R797" s="1">
        <f t="shared" si="117"/>
        <v>6.1257422745431001E-17</v>
      </c>
      <c r="S797" s="1">
        <f t="shared" si="118"/>
        <v>1</v>
      </c>
      <c r="T797" s="2"/>
      <c r="U797" s="3"/>
      <c r="V797" s="3"/>
      <c r="W797" s="3"/>
      <c r="X797" s="3"/>
      <c r="Y797" s="3"/>
      <c r="Z797" s="3"/>
      <c r="AA797" s="3"/>
      <c r="AB797" s="3"/>
      <c r="AC797" s="3"/>
      <c r="AD797" s="3"/>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row>
    <row r="798" spans="1:59" s="28" customFormat="1" x14ac:dyDescent="0.2">
      <c r="A798" s="10"/>
      <c r="B798" s="10"/>
      <c r="C798" s="10"/>
      <c r="D798" s="10"/>
      <c r="E798" s="10"/>
      <c r="F798" s="10"/>
      <c r="G798" s="10"/>
      <c r="H798" s="10"/>
      <c r="I798" s="10"/>
      <c r="J798" s="10"/>
      <c r="K798" s="10"/>
      <c r="L798" s="10"/>
      <c r="M798" s="2"/>
      <c r="N798" s="1">
        <v>793</v>
      </c>
      <c r="O798" s="1" t="str">
        <f t="shared" si="119"/>
        <v>NA</v>
      </c>
      <c r="P798" s="1" t="e">
        <f t="shared" si="115"/>
        <v>#VALUE!</v>
      </c>
      <c r="Q798" s="1" t="e">
        <f t="shared" si="116"/>
        <v>#VALUE!</v>
      </c>
      <c r="R798" s="1">
        <f t="shared" si="117"/>
        <v>0.57735026918962573</v>
      </c>
      <c r="S798" s="1">
        <f t="shared" si="118"/>
        <v>0</v>
      </c>
      <c r="T798" s="2"/>
      <c r="U798" s="3"/>
      <c r="V798" s="3"/>
      <c r="W798" s="3"/>
      <c r="X798" s="3"/>
      <c r="Y798" s="3"/>
      <c r="Z798" s="3"/>
      <c r="AA798" s="3"/>
      <c r="AB798" s="3"/>
      <c r="AC798" s="3"/>
      <c r="AD798" s="3"/>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row>
    <row r="799" spans="1:59" s="28" customFormat="1" x14ac:dyDescent="0.2">
      <c r="A799" s="10"/>
      <c r="B799" s="10"/>
      <c r="C799" s="10"/>
      <c r="D799" s="10"/>
      <c r="E799" s="10"/>
      <c r="F799" s="10"/>
      <c r="G799" s="10"/>
      <c r="H799" s="10"/>
      <c r="I799" s="10"/>
      <c r="J799" s="10"/>
      <c r="K799" s="10"/>
      <c r="L799" s="10"/>
      <c r="M799" s="2"/>
      <c r="N799" s="1">
        <v>794</v>
      </c>
      <c r="O799" s="1" t="str">
        <f t="shared" si="119"/>
        <v>NA</v>
      </c>
      <c r="P799" s="1" t="e">
        <f t="shared" si="115"/>
        <v>#VALUE!</v>
      </c>
      <c r="Q799" s="1" t="e">
        <f t="shared" si="116"/>
        <v>#VALUE!</v>
      </c>
      <c r="R799" s="1">
        <f t="shared" si="117"/>
        <v>0.28867513459481303</v>
      </c>
      <c r="S799" s="1">
        <f t="shared" si="118"/>
        <v>-0.5</v>
      </c>
      <c r="T799" s="2"/>
      <c r="U799" s="3"/>
      <c r="V799" s="3"/>
      <c r="W799" s="3"/>
      <c r="X799" s="3"/>
      <c r="Y799" s="3"/>
      <c r="Z799" s="3"/>
      <c r="AA799" s="3"/>
      <c r="AB799" s="3"/>
      <c r="AC799" s="3"/>
      <c r="AD799" s="3"/>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row>
    <row r="800" spans="1:59" s="28" customFormat="1" x14ac:dyDescent="0.2">
      <c r="A800" s="10"/>
      <c r="B800" s="10"/>
      <c r="C800" s="10"/>
      <c r="D800" s="10"/>
      <c r="E800" s="10"/>
      <c r="F800" s="10"/>
      <c r="G800" s="10"/>
      <c r="H800" s="10"/>
      <c r="I800" s="10"/>
      <c r="J800" s="10"/>
      <c r="K800" s="10"/>
      <c r="L800" s="10"/>
      <c r="M800" s="2"/>
      <c r="N800" s="1">
        <v>795</v>
      </c>
      <c r="O800" s="1" t="str">
        <f t="shared" si="119"/>
        <v>NA</v>
      </c>
      <c r="P800" s="1" t="e">
        <f t="shared" si="115"/>
        <v>#VALUE!</v>
      </c>
      <c r="Q800" s="1" t="e">
        <f t="shared" si="116"/>
        <v>#VALUE!</v>
      </c>
      <c r="R800" s="1">
        <f t="shared" si="117"/>
        <v>-0.86602540378443849</v>
      </c>
      <c r="S800" s="1">
        <f t="shared" si="118"/>
        <v>-0.50000000000000033</v>
      </c>
      <c r="T800" s="2"/>
      <c r="U800" s="3"/>
      <c r="V800" s="3"/>
      <c r="W800" s="3"/>
      <c r="X800" s="3"/>
      <c r="Y800" s="3"/>
      <c r="Z800" s="3"/>
      <c r="AA800" s="3"/>
      <c r="AB800" s="3"/>
      <c r="AC800" s="3"/>
      <c r="AD800" s="3"/>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row>
    <row r="801" spans="1:59" s="28" customFormat="1" x14ac:dyDescent="0.2">
      <c r="A801" s="10"/>
      <c r="B801" s="10"/>
      <c r="C801" s="10"/>
      <c r="D801" s="10"/>
      <c r="E801" s="10"/>
      <c r="F801" s="10"/>
      <c r="G801" s="10"/>
      <c r="H801" s="10"/>
      <c r="I801" s="10"/>
      <c r="J801" s="10"/>
      <c r="K801" s="10"/>
      <c r="L801" s="10"/>
      <c r="M801" s="2"/>
      <c r="N801" s="1">
        <v>796</v>
      </c>
      <c r="O801" s="1" t="str">
        <f t="shared" si="119"/>
        <v>NA</v>
      </c>
      <c r="P801" s="1" t="e">
        <f t="shared" si="115"/>
        <v>#VALUE!</v>
      </c>
      <c r="Q801" s="1" t="e">
        <f t="shared" si="116"/>
        <v>#VALUE!</v>
      </c>
      <c r="R801" s="1">
        <f t="shared" si="117"/>
        <v>-0.28867513459481281</v>
      </c>
      <c r="S801" s="1">
        <f t="shared" si="118"/>
        <v>0.49999999999999983</v>
      </c>
      <c r="T801" s="2"/>
      <c r="U801" s="3"/>
      <c r="V801" s="3"/>
      <c r="W801" s="3"/>
      <c r="X801" s="3"/>
      <c r="Y801" s="3"/>
      <c r="Z801" s="3"/>
      <c r="AA801" s="3"/>
      <c r="AB801" s="3"/>
      <c r="AC801" s="3"/>
      <c r="AD801" s="3"/>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row>
    <row r="802" spans="1:59" s="28" customFormat="1" x14ac:dyDescent="0.2">
      <c r="A802" s="10"/>
      <c r="B802" s="10"/>
      <c r="C802" s="10"/>
      <c r="D802" s="10"/>
      <c r="E802" s="10"/>
      <c r="F802" s="10"/>
      <c r="G802" s="10"/>
      <c r="H802" s="10"/>
      <c r="I802" s="10"/>
      <c r="J802" s="10"/>
      <c r="K802" s="10"/>
      <c r="L802" s="10"/>
      <c r="M802" s="2"/>
      <c r="N802" s="1">
        <v>797</v>
      </c>
      <c r="O802" s="1" t="str">
        <f t="shared" si="119"/>
        <v>NA</v>
      </c>
      <c r="P802" s="1" t="e">
        <f t="shared" si="115"/>
        <v>#VALUE!</v>
      </c>
      <c r="Q802" s="1" t="e">
        <f t="shared" si="116"/>
        <v>#VALUE!</v>
      </c>
      <c r="R802" s="1">
        <f t="shared" si="117"/>
        <v>0.28867513459481292</v>
      </c>
      <c r="S802" s="1">
        <f t="shared" si="118"/>
        <v>0.50000000000000011</v>
      </c>
      <c r="T802" s="2"/>
      <c r="U802" s="3"/>
      <c r="V802" s="3"/>
      <c r="W802" s="3"/>
      <c r="X802" s="3"/>
      <c r="Y802" s="3"/>
      <c r="Z802" s="3"/>
      <c r="AA802" s="3"/>
      <c r="AB802" s="3"/>
      <c r="AC802" s="3"/>
      <c r="AD802" s="3"/>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row>
    <row r="803" spans="1:59" s="28" customFormat="1" x14ac:dyDescent="0.2">
      <c r="A803" s="10"/>
      <c r="B803" s="10"/>
      <c r="C803" s="10"/>
      <c r="D803" s="10"/>
      <c r="E803" s="10"/>
      <c r="F803" s="10"/>
      <c r="G803" s="10"/>
      <c r="H803" s="10"/>
      <c r="I803" s="10"/>
      <c r="J803" s="10"/>
      <c r="K803" s="10"/>
      <c r="L803" s="10"/>
      <c r="M803" s="2"/>
      <c r="N803" s="1">
        <v>798</v>
      </c>
      <c r="O803" s="1" t="str">
        <f t="shared" si="119"/>
        <v>NA</v>
      </c>
      <c r="P803" s="1" t="e">
        <f t="shared" si="115"/>
        <v>#VALUE!</v>
      </c>
      <c r="Q803" s="1" t="e">
        <f t="shared" si="116"/>
        <v>#VALUE!</v>
      </c>
      <c r="R803" s="1">
        <f t="shared" si="117"/>
        <v>0.86602540378443871</v>
      </c>
      <c r="S803" s="1">
        <f t="shared" si="118"/>
        <v>-0.49999999999999983</v>
      </c>
      <c r="T803" s="2"/>
      <c r="U803" s="3"/>
      <c r="V803" s="3"/>
      <c r="W803" s="3"/>
      <c r="X803" s="3"/>
      <c r="Y803" s="3"/>
      <c r="Z803" s="3"/>
      <c r="AA803" s="3"/>
      <c r="AB803" s="3"/>
      <c r="AC803" s="3"/>
      <c r="AD803" s="3"/>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row>
    <row r="804" spans="1:59" s="28" customFormat="1" x14ac:dyDescent="0.2">
      <c r="A804" s="10"/>
      <c r="B804" s="10"/>
      <c r="C804" s="10"/>
      <c r="D804" s="10"/>
      <c r="E804" s="10"/>
      <c r="F804" s="10"/>
      <c r="G804" s="10"/>
      <c r="H804" s="10"/>
      <c r="I804" s="10"/>
      <c r="J804" s="10"/>
      <c r="K804" s="10"/>
      <c r="L804" s="10"/>
      <c r="M804" s="2"/>
      <c r="N804" s="1">
        <v>799</v>
      </c>
      <c r="O804" s="1" t="str">
        <f t="shared" si="119"/>
        <v>NA</v>
      </c>
      <c r="P804" s="1" t="e">
        <f t="shared" si="115"/>
        <v>#VALUE!</v>
      </c>
      <c r="Q804" s="1" t="e">
        <f t="shared" si="116"/>
        <v>#VALUE!</v>
      </c>
      <c r="R804" s="1">
        <f t="shared" si="117"/>
        <v>-0.2886751345948127</v>
      </c>
      <c r="S804" s="1">
        <f t="shared" si="118"/>
        <v>-0.50000000000000022</v>
      </c>
      <c r="T804" s="2"/>
      <c r="U804" s="3"/>
      <c r="V804" s="3"/>
      <c r="W804" s="3"/>
      <c r="X804" s="3"/>
      <c r="Y804" s="3"/>
      <c r="Z804" s="3"/>
      <c r="AA804" s="3"/>
      <c r="AB804" s="3"/>
      <c r="AC804" s="3"/>
      <c r="AD804" s="3"/>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row>
    <row r="805" spans="1:59" s="28" customFormat="1" x14ac:dyDescent="0.2">
      <c r="A805" s="10"/>
      <c r="B805" s="10"/>
      <c r="C805" s="10"/>
      <c r="D805" s="10"/>
      <c r="E805" s="10"/>
      <c r="F805" s="10"/>
      <c r="G805" s="10"/>
      <c r="H805" s="10"/>
      <c r="I805" s="10"/>
      <c r="J805" s="10"/>
      <c r="K805" s="10"/>
      <c r="L805" s="10"/>
      <c r="M805" s="2"/>
      <c r="N805" s="1">
        <v>800</v>
      </c>
      <c r="O805" s="1" t="str">
        <f t="shared" si="119"/>
        <v>NA</v>
      </c>
      <c r="P805" s="1" t="e">
        <f t="shared" si="115"/>
        <v>#VALUE!</v>
      </c>
      <c r="Q805" s="1" t="e">
        <f t="shared" si="116"/>
        <v>#VALUE!</v>
      </c>
      <c r="R805" s="1">
        <f t="shared" si="117"/>
        <v>-0.57735026918962573</v>
      </c>
      <c r="S805" s="1">
        <f t="shared" si="118"/>
        <v>0</v>
      </c>
      <c r="T805" s="2"/>
      <c r="U805" s="3"/>
      <c r="V805" s="3"/>
      <c r="W805" s="3"/>
      <c r="X805" s="3"/>
      <c r="Y805" s="3"/>
      <c r="Z805" s="3"/>
      <c r="AA805" s="3"/>
      <c r="AB805" s="3"/>
      <c r="AC805" s="3"/>
      <c r="AD805" s="3"/>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row>
    <row r="806" spans="1:59" s="28" customFormat="1" x14ac:dyDescent="0.2">
      <c r="A806" s="10"/>
      <c r="B806" s="10"/>
      <c r="C806" s="10"/>
      <c r="D806" s="10"/>
      <c r="E806" s="10"/>
      <c r="F806" s="10"/>
      <c r="G806" s="10"/>
      <c r="H806" s="10"/>
      <c r="I806" s="10"/>
      <c r="J806" s="10"/>
      <c r="K806" s="10"/>
      <c r="L806" s="10"/>
      <c r="M806" s="2"/>
      <c r="N806" s="1">
        <v>801</v>
      </c>
      <c r="O806" s="1" t="str">
        <f t="shared" si="119"/>
        <v>NA</v>
      </c>
      <c r="P806" s="1" t="e">
        <f t="shared" si="115"/>
        <v>#VALUE!</v>
      </c>
      <c r="Q806" s="1" t="e">
        <f t="shared" si="116"/>
        <v>#VALUE!</v>
      </c>
      <c r="R806" s="1">
        <f t="shared" si="117"/>
        <v>6.1257422745431001E-17</v>
      </c>
      <c r="S806" s="1">
        <f t="shared" si="118"/>
        <v>1</v>
      </c>
      <c r="T806" s="2"/>
      <c r="U806" s="3"/>
      <c r="V806" s="3"/>
      <c r="W806" s="3"/>
      <c r="X806" s="3"/>
      <c r="Y806" s="3"/>
      <c r="Z806" s="3"/>
      <c r="AA806" s="3"/>
      <c r="AB806" s="3"/>
      <c r="AC806" s="3"/>
      <c r="AD806" s="3"/>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row>
    <row r="807" spans="1:59" s="28" customFormat="1" x14ac:dyDescent="0.2">
      <c r="A807" s="10"/>
      <c r="B807" s="10"/>
      <c r="C807" s="10"/>
      <c r="D807" s="10"/>
      <c r="E807" s="10"/>
      <c r="F807" s="10"/>
      <c r="G807" s="10"/>
      <c r="H807" s="10"/>
      <c r="I807" s="10"/>
      <c r="J807" s="10"/>
      <c r="K807" s="10"/>
      <c r="L807" s="10"/>
      <c r="M807" s="2"/>
      <c r="N807" s="1">
        <v>802</v>
      </c>
      <c r="O807" s="1" t="str">
        <f t="shared" si="119"/>
        <v>NA</v>
      </c>
      <c r="P807" s="1" t="e">
        <f t="shared" si="115"/>
        <v>#VALUE!</v>
      </c>
      <c r="Q807" s="1" t="e">
        <f t="shared" si="116"/>
        <v>#VALUE!</v>
      </c>
      <c r="R807" s="1">
        <f t="shared" si="117"/>
        <v>0.57735026918962573</v>
      </c>
      <c r="S807" s="1">
        <f t="shared" si="118"/>
        <v>0</v>
      </c>
      <c r="T807" s="2"/>
      <c r="U807" s="3"/>
      <c r="V807" s="3"/>
      <c r="W807" s="3"/>
      <c r="X807" s="3"/>
      <c r="Y807" s="3"/>
      <c r="Z807" s="3"/>
      <c r="AA807" s="3"/>
      <c r="AB807" s="3"/>
      <c r="AC807" s="3"/>
      <c r="AD807" s="3"/>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row>
    <row r="808" spans="1:59" s="28" customFormat="1" x14ac:dyDescent="0.2">
      <c r="A808" s="10"/>
      <c r="B808" s="10"/>
      <c r="C808" s="10"/>
      <c r="D808" s="10"/>
      <c r="E808" s="10"/>
      <c r="F808" s="10"/>
      <c r="G808" s="10"/>
      <c r="H808" s="10"/>
      <c r="I808" s="10"/>
      <c r="J808" s="10"/>
      <c r="K808" s="10"/>
      <c r="L808" s="10"/>
      <c r="M808" s="2"/>
      <c r="N808" s="1">
        <v>803</v>
      </c>
      <c r="O808" s="1" t="str">
        <f t="shared" si="119"/>
        <v>NA</v>
      </c>
      <c r="P808" s="1" t="e">
        <f t="shared" si="115"/>
        <v>#VALUE!</v>
      </c>
      <c r="Q808" s="1" t="e">
        <f t="shared" si="116"/>
        <v>#VALUE!</v>
      </c>
      <c r="R808" s="1">
        <f t="shared" si="117"/>
        <v>0.28867513459481303</v>
      </c>
      <c r="S808" s="1">
        <f t="shared" si="118"/>
        <v>-0.5</v>
      </c>
      <c r="T808" s="2"/>
      <c r="U808" s="3"/>
      <c r="V808" s="3"/>
      <c r="W808" s="3"/>
      <c r="X808" s="3"/>
      <c r="Y808" s="3"/>
      <c r="Z808" s="3"/>
      <c r="AA808" s="3"/>
      <c r="AB808" s="3"/>
      <c r="AC808" s="3"/>
      <c r="AD808" s="3"/>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row>
    <row r="809" spans="1:59" s="28" customFormat="1" x14ac:dyDescent="0.2">
      <c r="A809" s="10"/>
      <c r="B809" s="10"/>
      <c r="C809" s="10"/>
      <c r="D809" s="10"/>
      <c r="E809" s="10"/>
      <c r="F809" s="10"/>
      <c r="G809" s="10"/>
      <c r="H809" s="10"/>
      <c r="I809" s="10"/>
      <c r="J809" s="10"/>
      <c r="K809" s="10"/>
      <c r="L809" s="10"/>
      <c r="M809" s="2"/>
      <c r="N809" s="1">
        <v>804</v>
      </c>
      <c r="O809" s="1" t="str">
        <f t="shared" si="119"/>
        <v>NA</v>
      </c>
      <c r="P809" s="1" t="e">
        <f t="shared" si="115"/>
        <v>#VALUE!</v>
      </c>
      <c r="Q809" s="1" t="e">
        <f t="shared" si="116"/>
        <v>#VALUE!</v>
      </c>
      <c r="R809" s="1">
        <f t="shared" si="117"/>
        <v>-0.86602540378443849</v>
      </c>
      <c r="S809" s="1">
        <f t="shared" si="118"/>
        <v>-0.50000000000000033</v>
      </c>
      <c r="T809" s="2"/>
      <c r="U809" s="3"/>
      <c r="V809" s="3"/>
      <c r="W809" s="3"/>
      <c r="X809" s="3"/>
      <c r="Y809" s="3"/>
      <c r="Z809" s="3"/>
      <c r="AA809" s="3"/>
      <c r="AB809" s="3"/>
      <c r="AC809" s="3"/>
      <c r="AD809" s="3"/>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row>
    <row r="810" spans="1:59" s="28" customFormat="1" x14ac:dyDescent="0.2">
      <c r="A810" s="10"/>
      <c r="B810" s="10"/>
      <c r="C810" s="10"/>
      <c r="D810" s="10"/>
      <c r="E810" s="10"/>
      <c r="F810" s="10"/>
      <c r="G810" s="10"/>
      <c r="H810" s="10"/>
      <c r="I810" s="10"/>
      <c r="J810" s="10"/>
      <c r="K810" s="10"/>
      <c r="L810" s="10"/>
      <c r="M810" s="2"/>
      <c r="N810" s="1">
        <v>805</v>
      </c>
      <c r="O810" s="1" t="str">
        <f t="shared" si="119"/>
        <v>NA</v>
      </c>
      <c r="P810" s="1" t="e">
        <f t="shared" si="115"/>
        <v>#VALUE!</v>
      </c>
      <c r="Q810" s="1" t="e">
        <f t="shared" si="116"/>
        <v>#VALUE!</v>
      </c>
      <c r="R810" s="1">
        <f t="shared" si="117"/>
        <v>-0.28867513459481281</v>
      </c>
      <c r="S810" s="1">
        <f t="shared" si="118"/>
        <v>0.49999999999999983</v>
      </c>
      <c r="T810" s="2"/>
      <c r="U810" s="3"/>
      <c r="V810" s="3"/>
      <c r="W810" s="3"/>
      <c r="X810" s="3"/>
      <c r="Y810" s="3"/>
      <c r="Z810" s="3"/>
      <c r="AA810" s="3"/>
      <c r="AB810" s="3"/>
      <c r="AC810" s="3"/>
      <c r="AD810" s="3"/>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row>
    <row r="811" spans="1:59" s="28" customFormat="1" x14ac:dyDescent="0.2">
      <c r="A811" s="10"/>
      <c r="B811" s="10"/>
      <c r="C811" s="10"/>
      <c r="D811" s="10"/>
      <c r="E811" s="10"/>
      <c r="F811" s="10"/>
      <c r="G811" s="10"/>
      <c r="H811" s="10"/>
      <c r="I811" s="10"/>
      <c r="J811" s="10"/>
      <c r="K811" s="10"/>
      <c r="L811" s="10"/>
      <c r="M811" s="2"/>
      <c r="N811" s="1">
        <v>806</v>
      </c>
      <c r="O811" s="1" t="str">
        <f t="shared" si="119"/>
        <v>NA</v>
      </c>
      <c r="P811" s="1" t="e">
        <f t="shared" si="115"/>
        <v>#VALUE!</v>
      </c>
      <c r="Q811" s="1" t="e">
        <f t="shared" si="116"/>
        <v>#VALUE!</v>
      </c>
      <c r="R811" s="1">
        <f t="shared" si="117"/>
        <v>0.28867513459481292</v>
      </c>
      <c r="S811" s="1">
        <f t="shared" si="118"/>
        <v>0.50000000000000011</v>
      </c>
      <c r="T811" s="2"/>
      <c r="U811" s="3"/>
      <c r="V811" s="3"/>
      <c r="W811" s="3"/>
      <c r="X811" s="3"/>
      <c r="Y811" s="3"/>
      <c r="Z811" s="3"/>
      <c r="AA811" s="3"/>
      <c r="AB811" s="3"/>
      <c r="AC811" s="3"/>
      <c r="AD811" s="3"/>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row>
    <row r="812" spans="1:59" s="28" customFormat="1" x14ac:dyDescent="0.2">
      <c r="A812" s="10"/>
      <c r="B812" s="10"/>
      <c r="C812" s="10"/>
      <c r="D812" s="10"/>
      <c r="E812" s="10"/>
      <c r="F812" s="10"/>
      <c r="G812" s="10"/>
      <c r="H812" s="10"/>
      <c r="I812" s="10"/>
      <c r="J812" s="10"/>
      <c r="K812" s="10"/>
      <c r="L812" s="10"/>
      <c r="M812" s="2"/>
      <c r="N812" s="1">
        <v>807</v>
      </c>
      <c r="O812" s="1" t="str">
        <f t="shared" si="119"/>
        <v>NA</v>
      </c>
      <c r="P812" s="1" t="e">
        <f t="shared" si="115"/>
        <v>#VALUE!</v>
      </c>
      <c r="Q812" s="1" t="e">
        <f t="shared" si="116"/>
        <v>#VALUE!</v>
      </c>
      <c r="R812" s="1">
        <f t="shared" si="117"/>
        <v>0.86602540378443871</v>
      </c>
      <c r="S812" s="1">
        <f t="shared" si="118"/>
        <v>-0.49999999999999983</v>
      </c>
      <c r="T812" s="2"/>
      <c r="U812" s="3"/>
      <c r="V812" s="3"/>
      <c r="W812" s="3"/>
      <c r="X812" s="3"/>
      <c r="Y812" s="3"/>
      <c r="Z812" s="3"/>
      <c r="AA812" s="3"/>
      <c r="AB812" s="3"/>
      <c r="AC812" s="3"/>
      <c r="AD812" s="3"/>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row>
    <row r="813" spans="1:59" s="28" customFormat="1" x14ac:dyDescent="0.2">
      <c r="A813" s="10"/>
      <c r="B813" s="10"/>
      <c r="C813" s="10"/>
      <c r="D813" s="10"/>
      <c r="E813" s="10"/>
      <c r="F813" s="10"/>
      <c r="G813" s="10"/>
      <c r="H813" s="10"/>
      <c r="I813" s="10"/>
      <c r="J813" s="10"/>
      <c r="K813" s="10"/>
      <c r="L813" s="10"/>
      <c r="M813" s="2"/>
      <c r="N813" s="1">
        <v>808</v>
      </c>
      <c r="O813" s="1" t="str">
        <f t="shared" si="119"/>
        <v>NA</v>
      </c>
      <c r="P813" s="1" t="e">
        <f t="shared" si="115"/>
        <v>#VALUE!</v>
      </c>
      <c r="Q813" s="1" t="e">
        <f t="shared" si="116"/>
        <v>#VALUE!</v>
      </c>
      <c r="R813" s="1">
        <f t="shared" si="117"/>
        <v>-0.2886751345948127</v>
      </c>
      <c r="S813" s="1">
        <f t="shared" si="118"/>
        <v>-0.50000000000000022</v>
      </c>
      <c r="T813" s="2"/>
      <c r="U813" s="3"/>
      <c r="V813" s="3"/>
      <c r="W813" s="3"/>
      <c r="X813" s="3"/>
      <c r="Y813" s="3"/>
      <c r="Z813" s="3"/>
      <c r="AA813" s="3"/>
      <c r="AB813" s="3"/>
      <c r="AC813" s="3"/>
      <c r="AD813" s="3"/>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row>
    <row r="814" spans="1:59" s="28" customFormat="1" x14ac:dyDescent="0.2">
      <c r="A814" s="10"/>
      <c r="B814" s="10"/>
      <c r="C814" s="10"/>
      <c r="D814" s="10"/>
      <c r="E814" s="10"/>
      <c r="F814" s="10"/>
      <c r="G814" s="10"/>
      <c r="H814" s="10"/>
      <c r="I814" s="10"/>
      <c r="J814" s="10"/>
      <c r="K814" s="10"/>
      <c r="L814" s="10"/>
      <c r="M814" s="2"/>
      <c r="N814" s="1">
        <v>809</v>
      </c>
      <c r="O814" s="1" t="str">
        <f t="shared" si="119"/>
        <v>NA</v>
      </c>
      <c r="P814" s="1" t="e">
        <f t="shared" si="115"/>
        <v>#VALUE!</v>
      </c>
      <c r="Q814" s="1" t="e">
        <f t="shared" si="116"/>
        <v>#VALUE!</v>
      </c>
      <c r="R814" s="1">
        <f t="shared" si="117"/>
        <v>-0.57735026918962573</v>
      </c>
      <c r="S814" s="1">
        <f t="shared" si="118"/>
        <v>0</v>
      </c>
      <c r="T814" s="2"/>
      <c r="U814" s="3"/>
      <c r="V814" s="3"/>
      <c r="W814" s="3"/>
      <c r="X814" s="3"/>
      <c r="Y814" s="3"/>
      <c r="Z814" s="3"/>
      <c r="AA814" s="3"/>
      <c r="AB814" s="3"/>
      <c r="AC814" s="3"/>
      <c r="AD814" s="3"/>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row>
    <row r="815" spans="1:59" s="28" customFormat="1" x14ac:dyDescent="0.2">
      <c r="A815" s="10"/>
      <c r="B815" s="10"/>
      <c r="C815" s="10"/>
      <c r="D815" s="10"/>
      <c r="E815" s="10"/>
      <c r="F815" s="10"/>
      <c r="G815" s="10"/>
      <c r="H815" s="10"/>
      <c r="I815" s="10"/>
      <c r="J815" s="10"/>
      <c r="K815" s="10"/>
      <c r="L815" s="10"/>
      <c r="M815" s="2"/>
      <c r="N815" s="1">
        <v>810</v>
      </c>
      <c r="O815" s="1" t="str">
        <f t="shared" si="119"/>
        <v>NA</v>
      </c>
      <c r="P815" s="1" t="e">
        <f t="shared" si="115"/>
        <v>#VALUE!</v>
      </c>
      <c r="Q815" s="1" t="e">
        <f t="shared" si="116"/>
        <v>#VALUE!</v>
      </c>
      <c r="R815" s="1">
        <f t="shared" si="117"/>
        <v>6.1257422745431001E-17</v>
      </c>
      <c r="S815" s="1">
        <f t="shared" si="118"/>
        <v>1</v>
      </c>
      <c r="T815" s="2"/>
      <c r="U815" s="3"/>
      <c r="V815" s="3"/>
      <c r="W815" s="3"/>
      <c r="X815" s="3"/>
      <c r="Y815" s="3"/>
      <c r="Z815" s="3"/>
      <c r="AA815" s="3"/>
      <c r="AB815" s="3"/>
      <c r="AC815" s="3"/>
      <c r="AD815" s="3"/>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row>
    <row r="816" spans="1:59" s="28" customFormat="1" x14ac:dyDescent="0.2">
      <c r="A816" s="10"/>
      <c r="B816" s="10"/>
      <c r="C816" s="10"/>
      <c r="D816" s="10"/>
      <c r="E816" s="10"/>
      <c r="F816" s="10"/>
      <c r="G816" s="10"/>
      <c r="H816" s="10"/>
      <c r="I816" s="10"/>
      <c r="J816" s="10"/>
      <c r="K816" s="10"/>
      <c r="L816" s="10"/>
      <c r="M816" s="2"/>
      <c r="N816" s="1">
        <v>811</v>
      </c>
      <c r="O816" s="1" t="str">
        <f t="shared" si="119"/>
        <v>NA</v>
      </c>
      <c r="P816" s="1" t="e">
        <f t="shared" si="115"/>
        <v>#VALUE!</v>
      </c>
      <c r="Q816" s="1" t="e">
        <f t="shared" si="116"/>
        <v>#VALUE!</v>
      </c>
      <c r="R816" s="1">
        <f t="shared" si="117"/>
        <v>0.57735026918962573</v>
      </c>
      <c r="S816" s="1">
        <f t="shared" si="118"/>
        <v>0</v>
      </c>
      <c r="T816" s="2"/>
      <c r="U816" s="3"/>
      <c r="V816" s="3"/>
      <c r="W816" s="3"/>
      <c r="X816" s="3"/>
      <c r="Y816" s="3"/>
      <c r="Z816" s="3"/>
      <c r="AA816" s="3"/>
      <c r="AB816" s="3"/>
      <c r="AC816" s="3"/>
      <c r="AD816" s="3"/>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row>
    <row r="817" spans="1:59" s="28" customFormat="1" x14ac:dyDescent="0.2">
      <c r="A817" s="10"/>
      <c r="B817" s="10"/>
      <c r="C817" s="10"/>
      <c r="D817" s="10"/>
      <c r="E817" s="10"/>
      <c r="F817" s="10"/>
      <c r="G817" s="10"/>
      <c r="H817" s="10"/>
      <c r="I817" s="10"/>
      <c r="J817" s="10"/>
      <c r="K817" s="10"/>
      <c r="L817" s="10"/>
      <c r="M817" s="2"/>
      <c r="N817" s="1">
        <v>812</v>
      </c>
      <c r="O817" s="1" t="str">
        <f t="shared" si="119"/>
        <v>NA</v>
      </c>
      <c r="P817" s="1" t="e">
        <f t="shared" si="115"/>
        <v>#VALUE!</v>
      </c>
      <c r="Q817" s="1" t="e">
        <f t="shared" si="116"/>
        <v>#VALUE!</v>
      </c>
      <c r="R817" s="1">
        <f t="shared" si="117"/>
        <v>0.28867513459481303</v>
      </c>
      <c r="S817" s="1">
        <f t="shared" si="118"/>
        <v>-0.5</v>
      </c>
      <c r="T817" s="2"/>
      <c r="U817" s="3"/>
      <c r="V817" s="3"/>
      <c r="W817" s="3"/>
      <c r="X817" s="3"/>
      <c r="Y817" s="3"/>
      <c r="Z817" s="3"/>
      <c r="AA817" s="3"/>
      <c r="AB817" s="3"/>
      <c r="AC817" s="3"/>
      <c r="AD817" s="3"/>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row>
    <row r="818" spans="1:59" s="28" customFormat="1" x14ac:dyDescent="0.2">
      <c r="A818" s="10"/>
      <c r="B818" s="10"/>
      <c r="C818" s="10"/>
      <c r="D818" s="10"/>
      <c r="E818" s="10"/>
      <c r="F818" s="10"/>
      <c r="G818" s="10"/>
      <c r="H818" s="10"/>
      <c r="I818" s="10"/>
      <c r="J818" s="10"/>
      <c r="K818" s="10"/>
      <c r="L818" s="10"/>
      <c r="M818" s="2"/>
      <c r="N818" s="1">
        <v>813</v>
      </c>
      <c r="O818" s="1" t="str">
        <f t="shared" si="119"/>
        <v>NA</v>
      </c>
      <c r="P818" s="1" t="e">
        <f t="shared" si="115"/>
        <v>#VALUE!</v>
      </c>
      <c r="Q818" s="1" t="e">
        <f t="shared" si="116"/>
        <v>#VALUE!</v>
      </c>
      <c r="R818" s="1">
        <f t="shared" si="117"/>
        <v>-0.86602540378443849</v>
      </c>
      <c r="S818" s="1">
        <f t="shared" si="118"/>
        <v>-0.50000000000000033</v>
      </c>
      <c r="T818" s="2"/>
      <c r="U818" s="3"/>
      <c r="V818" s="3"/>
      <c r="W818" s="3"/>
      <c r="X818" s="3"/>
      <c r="Y818" s="3"/>
      <c r="Z818" s="3"/>
      <c r="AA818" s="3"/>
      <c r="AB818" s="3"/>
      <c r="AC818" s="3"/>
      <c r="AD818" s="3"/>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row>
    <row r="819" spans="1:59" s="28" customFormat="1" x14ac:dyDescent="0.2">
      <c r="A819" s="10"/>
      <c r="B819" s="10"/>
      <c r="C819" s="10"/>
      <c r="D819" s="10"/>
      <c r="E819" s="10"/>
      <c r="F819" s="10"/>
      <c r="G819" s="10"/>
      <c r="H819" s="10"/>
      <c r="I819" s="10"/>
      <c r="J819" s="10"/>
      <c r="K819" s="10"/>
      <c r="L819" s="10"/>
      <c r="M819" s="2"/>
      <c r="N819" s="1">
        <v>814</v>
      </c>
      <c r="O819" s="1" t="str">
        <f t="shared" si="119"/>
        <v>NA</v>
      </c>
      <c r="P819" s="1" t="e">
        <f t="shared" si="115"/>
        <v>#VALUE!</v>
      </c>
      <c r="Q819" s="1" t="e">
        <f t="shared" si="116"/>
        <v>#VALUE!</v>
      </c>
      <c r="R819" s="1">
        <f t="shared" si="117"/>
        <v>-0.28867513459481281</v>
      </c>
      <c r="S819" s="1">
        <f t="shared" si="118"/>
        <v>0.49999999999999983</v>
      </c>
      <c r="T819" s="2"/>
      <c r="U819" s="3"/>
      <c r="V819" s="3"/>
      <c r="W819" s="3"/>
      <c r="X819" s="3"/>
      <c r="Y819" s="3"/>
      <c r="Z819" s="3"/>
      <c r="AA819" s="3"/>
      <c r="AB819" s="3"/>
      <c r="AC819" s="3"/>
      <c r="AD819" s="3"/>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row>
    <row r="820" spans="1:59" s="28" customFormat="1" x14ac:dyDescent="0.2">
      <c r="A820" s="10"/>
      <c r="B820" s="10"/>
      <c r="C820" s="10"/>
      <c r="D820" s="10"/>
      <c r="E820" s="10"/>
      <c r="F820" s="10"/>
      <c r="G820" s="10"/>
      <c r="H820" s="10"/>
      <c r="I820" s="10"/>
      <c r="J820" s="10"/>
      <c r="K820" s="10"/>
      <c r="L820" s="10"/>
      <c r="M820" s="2"/>
      <c r="N820" s="1">
        <v>815</v>
      </c>
      <c r="O820" s="1" t="str">
        <f t="shared" si="119"/>
        <v>NA</v>
      </c>
      <c r="P820" s="1" t="e">
        <f t="shared" si="115"/>
        <v>#VALUE!</v>
      </c>
      <c r="Q820" s="1" t="e">
        <f t="shared" si="116"/>
        <v>#VALUE!</v>
      </c>
      <c r="R820" s="1">
        <f t="shared" si="117"/>
        <v>0.28867513459481292</v>
      </c>
      <c r="S820" s="1">
        <f t="shared" si="118"/>
        <v>0.50000000000000011</v>
      </c>
      <c r="T820" s="2"/>
      <c r="U820" s="3"/>
      <c r="V820" s="3"/>
      <c r="W820" s="3"/>
      <c r="X820" s="3"/>
      <c r="Y820" s="3"/>
      <c r="Z820" s="3"/>
      <c r="AA820" s="3"/>
      <c r="AB820" s="3"/>
      <c r="AC820" s="3"/>
      <c r="AD820" s="3"/>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row>
    <row r="821" spans="1:59" s="28" customFormat="1" x14ac:dyDescent="0.2">
      <c r="A821" s="10"/>
      <c r="B821" s="10"/>
      <c r="C821" s="10"/>
      <c r="D821" s="10"/>
      <c r="E821" s="10"/>
      <c r="F821" s="10"/>
      <c r="G821" s="10"/>
      <c r="H821" s="10"/>
      <c r="I821" s="10"/>
      <c r="J821" s="10"/>
      <c r="K821" s="10"/>
      <c r="L821" s="10"/>
      <c r="M821" s="2"/>
      <c r="N821" s="1">
        <v>816</v>
      </c>
      <c r="O821" s="1" t="str">
        <f t="shared" si="119"/>
        <v>NA</v>
      </c>
      <c r="P821" s="1" t="e">
        <f t="shared" si="115"/>
        <v>#VALUE!</v>
      </c>
      <c r="Q821" s="1" t="e">
        <f t="shared" si="116"/>
        <v>#VALUE!</v>
      </c>
      <c r="R821" s="1">
        <f t="shared" si="117"/>
        <v>0.86602540378443871</v>
      </c>
      <c r="S821" s="1">
        <f t="shared" si="118"/>
        <v>-0.49999999999999983</v>
      </c>
      <c r="T821" s="2"/>
      <c r="U821" s="3"/>
      <c r="V821" s="3"/>
      <c r="W821" s="3"/>
      <c r="X821" s="3"/>
      <c r="Y821" s="3"/>
      <c r="Z821" s="3"/>
      <c r="AA821" s="3"/>
      <c r="AB821" s="3"/>
      <c r="AC821" s="3"/>
      <c r="AD821" s="3"/>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row>
    <row r="822" spans="1:59" s="28" customFormat="1" x14ac:dyDescent="0.2">
      <c r="A822" s="10"/>
      <c r="B822" s="10"/>
      <c r="C822" s="10"/>
      <c r="D822" s="10"/>
      <c r="E822" s="10"/>
      <c r="F822" s="10"/>
      <c r="G822" s="10"/>
      <c r="H822" s="10"/>
      <c r="I822" s="10"/>
      <c r="J822" s="10"/>
      <c r="K822" s="10"/>
      <c r="L822" s="10"/>
      <c r="M822" s="2"/>
      <c r="N822" s="1">
        <v>817</v>
      </c>
      <c r="O822" s="1" t="str">
        <f t="shared" si="119"/>
        <v>NA</v>
      </c>
      <c r="P822" s="1" t="e">
        <f t="shared" si="115"/>
        <v>#VALUE!</v>
      </c>
      <c r="Q822" s="1" t="e">
        <f t="shared" si="116"/>
        <v>#VALUE!</v>
      </c>
      <c r="R822" s="1">
        <f t="shared" si="117"/>
        <v>-0.2886751345948127</v>
      </c>
      <c r="S822" s="1">
        <f t="shared" si="118"/>
        <v>-0.50000000000000022</v>
      </c>
      <c r="T822" s="2"/>
      <c r="U822" s="3"/>
      <c r="V822" s="3"/>
      <c r="W822" s="3"/>
      <c r="X822" s="3"/>
      <c r="Y822" s="3"/>
      <c r="Z822" s="3"/>
      <c r="AA822" s="3"/>
      <c r="AB822" s="3"/>
      <c r="AC822" s="3"/>
      <c r="AD822" s="3"/>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row>
    <row r="823" spans="1:59" s="28" customFormat="1" x14ac:dyDescent="0.2">
      <c r="A823" s="10"/>
      <c r="B823" s="10"/>
      <c r="C823" s="10"/>
      <c r="D823" s="10"/>
      <c r="E823" s="10"/>
      <c r="F823" s="10"/>
      <c r="G823" s="10"/>
      <c r="H823" s="10"/>
      <c r="I823" s="10"/>
      <c r="J823" s="10"/>
      <c r="K823" s="10"/>
      <c r="L823" s="10"/>
      <c r="M823" s="2"/>
      <c r="N823" s="1">
        <v>818</v>
      </c>
      <c r="O823" s="1" t="str">
        <f t="shared" si="119"/>
        <v>NA</v>
      </c>
      <c r="P823" s="1" t="e">
        <f t="shared" si="115"/>
        <v>#VALUE!</v>
      </c>
      <c r="Q823" s="1" t="e">
        <f t="shared" si="116"/>
        <v>#VALUE!</v>
      </c>
      <c r="R823" s="1">
        <f t="shared" si="117"/>
        <v>-0.57735026918962573</v>
      </c>
      <c r="S823" s="1">
        <f t="shared" si="118"/>
        <v>0</v>
      </c>
      <c r="T823" s="2"/>
      <c r="U823" s="3"/>
      <c r="V823" s="3"/>
      <c r="W823" s="3"/>
      <c r="X823" s="3"/>
      <c r="Y823" s="3"/>
      <c r="Z823" s="3"/>
      <c r="AA823" s="3"/>
      <c r="AB823" s="3"/>
      <c r="AC823" s="3"/>
      <c r="AD823" s="3"/>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row>
    <row r="824" spans="1:59" s="28" customFormat="1" x14ac:dyDescent="0.2">
      <c r="A824" s="10"/>
      <c r="B824" s="10"/>
      <c r="C824" s="10"/>
      <c r="D824" s="10"/>
      <c r="E824" s="10"/>
      <c r="F824" s="10"/>
      <c r="G824" s="10"/>
      <c r="H824" s="10"/>
      <c r="I824" s="10"/>
      <c r="J824" s="10"/>
      <c r="K824" s="10"/>
      <c r="L824" s="10"/>
      <c r="M824" s="2"/>
      <c r="N824" s="1">
        <v>819</v>
      </c>
      <c r="O824" s="1" t="str">
        <f t="shared" si="119"/>
        <v>NA</v>
      </c>
      <c r="P824" s="1" t="e">
        <f t="shared" si="115"/>
        <v>#VALUE!</v>
      </c>
      <c r="Q824" s="1" t="e">
        <f t="shared" si="116"/>
        <v>#VALUE!</v>
      </c>
      <c r="R824" s="1">
        <f t="shared" si="117"/>
        <v>6.1257422745431001E-17</v>
      </c>
      <c r="S824" s="1">
        <f t="shared" si="118"/>
        <v>1</v>
      </c>
      <c r="T824" s="2"/>
      <c r="U824" s="3"/>
      <c r="V824" s="3"/>
      <c r="W824" s="3"/>
      <c r="X824" s="3"/>
      <c r="Y824" s="3"/>
      <c r="Z824" s="3"/>
      <c r="AA824" s="3"/>
      <c r="AB824" s="3"/>
      <c r="AC824" s="3"/>
      <c r="AD824" s="3"/>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row>
    <row r="825" spans="1:59" s="28" customFormat="1" x14ac:dyDescent="0.2">
      <c r="A825" s="10"/>
      <c r="B825" s="10"/>
      <c r="C825" s="10"/>
      <c r="D825" s="10"/>
      <c r="E825" s="10"/>
      <c r="F825" s="10"/>
      <c r="G825" s="10"/>
      <c r="H825" s="10"/>
      <c r="I825" s="10"/>
      <c r="J825" s="10"/>
      <c r="K825" s="10"/>
      <c r="L825" s="10"/>
      <c r="M825" s="2"/>
      <c r="N825" s="1">
        <v>820</v>
      </c>
      <c r="O825" s="1" t="str">
        <f t="shared" si="119"/>
        <v>NA</v>
      </c>
      <c r="P825" s="1" t="e">
        <f t="shared" si="115"/>
        <v>#VALUE!</v>
      </c>
      <c r="Q825" s="1" t="e">
        <f t="shared" si="116"/>
        <v>#VALUE!</v>
      </c>
      <c r="R825" s="1">
        <f t="shared" si="117"/>
        <v>0.57735026918962573</v>
      </c>
      <c r="S825" s="1">
        <f t="shared" si="118"/>
        <v>0</v>
      </c>
      <c r="T825" s="2"/>
      <c r="U825" s="3"/>
      <c r="V825" s="3"/>
      <c r="W825" s="3"/>
      <c r="X825" s="3"/>
      <c r="Y825" s="3"/>
      <c r="Z825" s="3"/>
      <c r="AA825" s="3"/>
      <c r="AB825" s="3"/>
      <c r="AC825" s="3"/>
      <c r="AD825" s="3"/>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row>
    <row r="826" spans="1:59" s="28" customFormat="1" x14ac:dyDescent="0.2">
      <c r="A826" s="10"/>
      <c r="B826" s="10"/>
      <c r="C826" s="10"/>
      <c r="D826" s="10"/>
      <c r="E826" s="10"/>
      <c r="F826" s="10"/>
      <c r="G826" s="10"/>
      <c r="H826" s="10"/>
      <c r="I826" s="10"/>
      <c r="J826" s="10"/>
      <c r="K826" s="10"/>
      <c r="L826" s="10"/>
      <c r="M826" s="2"/>
      <c r="N826" s="1">
        <v>821</v>
      </c>
      <c r="O826" s="1" t="str">
        <f t="shared" si="119"/>
        <v>NA</v>
      </c>
      <c r="P826" s="1" t="e">
        <f t="shared" si="115"/>
        <v>#VALUE!</v>
      </c>
      <c r="Q826" s="1" t="e">
        <f t="shared" si="116"/>
        <v>#VALUE!</v>
      </c>
      <c r="R826" s="1">
        <f t="shared" si="117"/>
        <v>0.28867513459481303</v>
      </c>
      <c r="S826" s="1">
        <f t="shared" si="118"/>
        <v>-0.5</v>
      </c>
      <c r="T826" s="2"/>
      <c r="U826" s="3"/>
      <c r="V826" s="3"/>
      <c r="W826" s="3"/>
      <c r="X826" s="3"/>
      <c r="Y826" s="3"/>
      <c r="Z826" s="3"/>
      <c r="AA826" s="3"/>
      <c r="AB826" s="3"/>
      <c r="AC826" s="3"/>
      <c r="AD826" s="3"/>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row>
    <row r="827" spans="1:59" s="28" customFormat="1" x14ac:dyDescent="0.2">
      <c r="A827" s="10"/>
      <c r="B827" s="10"/>
      <c r="C827" s="10"/>
      <c r="D827" s="10"/>
      <c r="E827" s="10"/>
      <c r="F827" s="10"/>
      <c r="G827" s="10"/>
      <c r="H827" s="10"/>
      <c r="I827" s="10"/>
      <c r="J827" s="10"/>
      <c r="K827" s="10"/>
      <c r="L827" s="10"/>
      <c r="M827" s="2"/>
      <c r="N827" s="1">
        <v>822</v>
      </c>
      <c r="O827" s="1" t="str">
        <f t="shared" si="119"/>
        <v>NA</v>
      </c>
      <c r="P827" s="1" t="e">
        <f t="shared" si="115"/>
        <v>#VALUE!</v>
      </c>
      <c r="Q827" s="1" t="e">
        <f t="shared" si="116"/>
        <v>#VALUE!</v>
      </c>
      <c r="R827" s="1">
        <f t="shared" si="117"/>
        <v>-0.86602540378443849</v>
      </c>
      <c r="S827" s="1">
        <f t="shared" si="118"/>
        <v>-0.50000000000000033</v>
      </c>
      <c r="T827" s="2"/>
      <c r="U827" s="3"/>
      <c r="V827" s="3"/>
      <c r="W827" s="3"/>
      <c r="X827" s="3"/>
      <c r="Y827" s="3"/>
      <c r="Z827" s="3"/>
      <c r="AA827" s="3"/>
      <c r="AB827" s="3"/>
      <c r="AC827" s="3"/>
      <c r="AD827" s="3"/>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row>
    <row r="828" spans="1:59" s="28" customFormat="1" x14ac:dyDescent="0.2">
      <c r="A828" s="10"/>
      <c r="B828" s="10"/>
      <c r="C828" s="10"/>
      <c r="D828" s="10"/>
      <c r="E828" s="10"/>
      <c r="F828" s="10"/>
      <c r="G828" s="10"/>
      <c r="H828" s="10"/>
      <c r="I828" s="10"/>
      <c r="J828" s="10"/>
      <c r="K828" s="10"/>
      <c r="L828" s="10"/>
      <c r="M828" s="2"/>
      <c r="N828" s="1">
        <v>823</v>
      </c>
      <c r="O828" s="1" t="str">
        <f t="shared" si="119"/>
        <v>NA</v>
      </c>
      <c r="P828" s="1" t="e">
        <f t="shared" si="115"/>
        <v>#VALUE!</v>
      </c>
      <c r="Q828" s="1" t="e">
        <f t="shared" si="116"/>
        <v>#VALUE!</v>
      </c>
      <c r="R828" s="1">
        <f t="shared" si="117"/>
        <v>-0.28867513459481281</v>
      </c>
      <c r="S828" s="1">
        <f t="shared" si="118"/>
        <v>0.49999999999999983</v>
      </c>
      <c r="T828" s="2"/>
      <c r="U828" s="3"/>
      <c r="V828" s="3"/>
      <c r="W828" s="3"/>
      <c r="X828" s="3"/>
      <c r="Y828" s="3"/>
      <c r="Z828" s="3"/>
      <c r="AA828" s="3"/>
      <c r="AB828" s="3"/>
      <c r="AC828" s="3"/>
      <c r="AD828" s="3"/>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row>
    <row r="829" spans="1:59" s="28" customFormat="1" x14ac:dyDescent="0.2">
      <c r="A829" s="10"/>
      <c r="B829" s="10"/>
      <c r="C829" s="10"/>
      <c r="D829" s="10"/>
      <c r="E829" s="10"/>
      <c r="F829" s="10"/>
      <c r="G829" s="10"/>
      <c r="H829" s="10"/>
      <c r="I829" s="10"/>
      <c r="J829" s="10"/>
      <c r="K829" s="10"/>
      <c r="L829" s="10"/>
      <c r="M829" s="2"/>
      <c r="N829" s="1">
        <v>824</v>
      </c>
      <c r="O829" s="1" t="str">
        <f t="shared" si="119"/>
        <v>NA</v>
      </c>
      <c r="P829" s="1" t="e">
        <f t="shared" si="115"/>
        <v>#VALUE!</v>
      </c>
      <c r="Q829" s="1" t="e">
        <f t="shared" si="116"/>
        <v>#VALUE!</v>
      </c>
      <c r="R829" s="1">
        <f t="shared" si="117"/>
        <v>0.28867513459481292</v>
      </c>
      <c r="S829" s="1">
        <f t="shared" si="118"/>
        <v>0.50000000000000011</v>
      </c>
      <c r="T829" s="2"/>
      <c r="U829" s="3"/>
      <c r="V829" s="3"/>
      <c r="W829" s="3"/>
      <c r="X829" s="3"/>
      <c r="Y829" s="3"/>
      <c r="Z829" s="3"/>
      <c r="AA829" s="3"/>
      <c r="AB829" s="3"/>
      <c r="AC829" s="3"/>
      <c r="AD829" s="3"/>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row>
    <row r="830" spans="1:59" s="28" customFormat="1" x14ac:dyDescent="0.2">
      <c r="A830" s="10"/>
      <c r="B830" s="10"/>
      <c r="C830" s="10"/>
      <c r="D830" s="10"/>
      <c r="E830" s="10"/>
      <c r="F830" s="10"/>
      <c r="G830" s="10"/>
      <c r="H830" s="10"/>
      <c r="I830" s="10"/>
      <c r="J830" s="10"/>
      <c r="K830" s="10"/>
      <c r="L830" s="10"/>
      <c r="M830" s="2"/>
      <c r="N830" s="1">
        <v>825</v>
      </c>
      <c r="O830" s="1" t="str">
        <f t="shared" si="119"/>
        <v>NA</v>
      </c>
      <c r="P830" s="1" t="e">
        <f t="shared" si="115"/>
        <v>#VALUE!</v>
      </c>
      <c r="Q830" s="1" t="e">
        <f t="shared" si="116"/>
        <v>#VALUE!</v>
      </c>
      <c r="R830" s="1">
        <f t="shared" si="117"/>
        <v>0.86602540378443871</v>
      </c>
      <c r="S830" s="1">
        <f t="shared" si="118"/>
        <v>-0.49999999999999983</v>
      </c>
      <c r="T830" s="2"/>
      <c r="U830" s="3"/>
      <c r="V830" s="3"/>
      <c r="W830" s="3"/>
      <c r="X830" s="3"/>
      <c r="Y830" s="3"/>
      <c r="Z830" s="3"/>
      <c r="AA830" s="3"/>
      <c r="AB830" s="3"/>
      <c r="AC830" s="3"/>
      <c r="AD830" s="3"/>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row>
    <row r="831" spans="1:59" s="28" customFormat="1" x14ac:dyDescent="0.2">
      <c r="A831" s="10"/>
      <c r="B831" s="10"/>
      <c r="C831" s="10"/>
      <c r="D831" s="10"/>
      <c r="E831" s="10"/>
      <c r="F831" s="10"/>
      <c r="G831" s="10"/>
      <c r="H831" s="10"/>
      <c r="I831" s="10"/>
      <c r="J831" s="10"/>
      <c r="K831" s="10"/>
      <c r="L831" s="10"/>
      <c r="M831" s="2"/>
      <c r="N831" s="1">
        <v>826</v>
      </c>
      <c r="O831" s="1" t="str">
        <f t="shared" si="119"/>
        <v>NA</v>
      </c>
      <c r="P831" s="1" t="e">
        <f t="shared" si="115"/>
        <v>#VALUE!</v>
      </c>
      <c r="Q831" s="1" t="e">
        <f t="shared" si="116"/>
        <v>#VALUE!</v>
      </c>
      <c r="R831" s="1">
        <f t="shared" si="117"/>
        <v>-0.2886751345948127</v>
      </c>
      <c r="S831" s="1">
        <f t="shared" si="118"/>
        <v>-0.50000000000000022</v>
      </c>
      <c r="T831" s="2"/>
      <c r="U831" s="3"/>
      <c r="V831" s="3"/>
      <c r="W831" s="3"/>
      <c r="X831" s="3"/>
      <c r="Y831" s="3"/>
      <c r="Z831" s="3"/>
      <c r="AA831" s="3"/>
      <c r="AB831" s="3"/>
      <c r="AC831" s="3"/>
      <c r="AD831" s="3"/>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row>
    <row r="832" spans="1:59" s="28" customFormat="1" x14ac:dyDescent="0.2">
      <c r="A832" s="10"/>
      <c r="B832" s="10"/>
      <c r="C832" s="10"/>
      <c r="D832" s="10"/>
      <c r="E832" s="10"/>
      <c r="F832" s="10"/>
      <c r="G832" s="10"/>
      <c r="H832" s="10"/>
      <c r="I832" s="10"/>
      <c r="J832" s="10"/>
      <c r="K832" s="10"/>
      <c r="L832" s="10"/>
      <c r="M832" s="2"/>
      <c r="N832" s="1">
        <v>827</v>
      </c>
      <c r="O832" s="1" t="str">
        <f t="shared" si="119"/>
        <v>NA</v>
      </c>
      <c r="P832" s="1" t="e">
        <f t="shared" si="115"/>
        <v>#VALUE!</v>
      </c>
      <c r="Q832" s="1" t="e">
        <f t="shared" si="116"/>
        <v>#VALUE!</v>
      </c>
      <c r="R832" s="1">
        <f t="shared" si="117"/>
        <v>-0.57735026918962573</v>
      </c>
      <c r="S832" s="1">
        <f t="shared" si="118"/>
        <v>0</v>
      </c>
      <c r="T832" s="2"/>
      <c r="U832" s="3"/>
      <c r="V832" s="3"/>
      <c r="W832" s="3"/>
      <c r="X832" s="3"/>
      <c r="Y832" s="3"/>
      <c r="Z832" s="3"/>
      <c r="AA832" s="3"/>
      <c r="AB832" s="3"/>
      <c r="AC832" s="3"/>
      <c r="AD832" s="3"/>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row>
    <row r="833" spans="1:59" s="28" customFormat="1" x14ac:dyDescent="0.2">
      <c r="A833" s="10"/>
      <c r="B833" s="10"/>
      <c r="C833" s="10"/>
      <c r="D833" s="10"/>
      <c r="E833" s="10"/>
      <c r="F833" s="10"/>
      <c r="G833" s="10"/>
      <c r="H833" s="10"/>
      <c r="I833" s="10"/>
      <c r="J833" s="10"/>
      <c r="K833" s="10"/>
      <c r="L833" s="10"/>
      <c r="M833" s="2"/>
      <c r="N833" s="1">
        <v>828</v>
      </c>
      <c r="O833" s="1" t="str">
        <f t="shared" si="119"/>
        <v>NA</v>
      </c>
      <c r="P833" s="1" t="e">
        <f t="shared" si="115"/>
        <v>#VALUE!</v>
      </c>
      <c r="Q833" s="1" t="e">
        <f t="shared" si="116"/>
        <v>#VALUE!</v>
      </c>
      <c r="R833" s="1">
        <f t="shared" si="117"/>
        <v>6.1257422745431001E-17</v>
      </c>
      <c r="S833" s="1">
        <f t="shared" si="118"/>
        <v>1</v>
      </c>
      <c r="T833" s="2"/>
      <c r="U833" s="3"/>
      <c r="V833" s="3"/>
      <c r="W833" s="3"/>
      <c r="X833" s="3"/>
      <c r="Y833" s="3"/>
      <c r="Z833" s="3"/>
      <c r="AA833" s="3"/>
      <c r="AB833" s="3"/>
      <c r="AC833" s="3"/>
      <c r="AD833" s="3"/>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row>
    <row r="834" spans="1:59" s="28" customFormat="1" x14ac:dyDescent="0.2">
      <c r="A834" s="10"/>
      <c r="B834" s="10"/>
      <c r="C834" s="10"/>
      <c r="D834" s="10"/>
      <c r="E834" s="10"/>
      <c r="F834" s="10"/>
      <c r="G834" s="10"/>
      <c r="H834" s="10"/>
      <c r="I834" s="10"/>
      <c r="J834" s="10"/>
      <c r="K834" s="10"/>
      <c r="L834" s="10"/>
      <c r="M834" s="2"/>
      <c r="N834" s="1">
        <v>829</v>
      </c>
      <c r="O834" s="1" t="str">
        <f t="shared" si="119"/>
        <v>NA</v>
      </c>
      <c r="P834" s="1" t="e">
        <f t="shared" si="115"/>
        <v>#VALUE!</v>
      </c>
      <c r="Q834" s="1" t="e">
        <f t="shared" si="116"/>
        <v>#VALUE!</v>
      </c>
      <c r="R834" s="1">
        <f t="shared" si="117"/>
        <v>0.57735026918962573</v>
      </c>
      <c r="S834" s="1">
        <f t="shared" si="118"/>
        <v>0</v>
      </c>
      <c r="T834" s="2"/>
      <c r="U834" s="3"/>
      <c r="V834" s="3"/>
      <c r="W834" s="3"/>
      <c r="X834" s="3"/>
      <c r="Y834" s="3"/>
      <c r="Z834" s="3"/>
      <c r="AA834" s="3"/>
      <c r="AB834" s="3"/>
      <c r="AC834" s="3"/>
      <c r="AD834" s="3"/>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row>
    <row r="835" spans="1:59" s="28" customFormat="1" x14ac:dyDescent="0.2">
      <c r="A835" s="10"/>
      <c r="B835" s="10"/>
      <c r="C835" s="10"/>
      <c r="D835" s="10"/>
      <c r="E835" s="10"/>
      <c r="F835" s="10"/>
      <c r="G835" s="10"/>
      <c r="H835" s="10"/>
      <c r="I835" s="10"/>
      <c r="J835" s="10"/>
      <c r="K835" s="10"/>
      <c r="L835" s="10"/>
      <c r="M835" s="2"/>
      <c r="N835" s="1">
        <v>830</v>
      </c>
      <c r="O835" s="1" t="str">
        <f t="shared" si="119"/>
        <v>NA</v>
      </c>
      <c r="P835" s="1" t="e">
        <f t="shared" si="115"/>
        <v>#VALUE!</v>
      </c>
      <c r="Q835" s="1" t="e">
        <f t="shared" si="116"/>
        <v>#VALUE!</v>
      </c>
      <c r="R835" s="1">
        <f t="shared" si="117"/>
        <v>0.28867513459481303</v>
      </c>
      <c r="S835" s="1">
        <f t="shared" si="118"/>
        <v>-0.5</v>
      </c>
      <c r="T835" s="2"/>
      <c r="U835" s="3"/>
      <c r="V835" s="3"/>
      <c r="W835" s="3"/>
      <c r="X835" s="3"/>
      <c r="Y835" s="3"/>
      <c r="Z835" s="3"/>
      <c r="AA835" s="3"/>
      <c r="AB835" s="3"/>
      <c r="AC835" s="3"/>
      <c r="AD835" s="3"/>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row>
    <row r="836" spans="1:59" s="28" customFormat="1" x14ac:dyDescent="0.2">
      <c r="A836" s="10"/>
      <c r="B836" s="10"/>
      <c r="C836" s="10"/>
      <c r="D836" s="10"/>
      <c r="E836" s="10"/>
      <c r="F836" s="10"/>
      <c r="G836" s="10"/>
      <c r="H836" s="10"/>
      <c r="I836" s="10"/>
      <c r="J836" s="10"/>
      <c r="K836" s="10"/>
      <c r="L836" s="10"/>
      <c r="M836" s="2"/>
      <c r="N836" s="1">
        <v>831</v>
      </c>
      <c r="O836" s="1" t="str">
        <f t="shared" si="119"/>
        <v>NA</v>
      </c>
      <c r="P836" s="1" t="e">
        <f t="shared" si="115"/>
        <v>#VALUE!</v>
      </c>
      <c r="Q836" s="1" t="e">
        <f t="shared" si="116"/>
        <v>#VALUE!</v>
      </c>
      <c r="R836" s="1">
        <f t="shared" si="117"/>
        <v>-0.86602540378443849</v>
      </c>
      <c r="S836" s="1">
        <f t="shared" si="118"/>
        <v>-0.50000000000000033</v>
      </c>
      <c r="T836" s="2"/>
      <c r="U836" s="3"/>
      <c r="V836" s="3"/>
      <c r="W836" s="3"/>
      <c r="X836" s="3"/>
      <c r="Y836" s="3"/>
      <c r="Z836" s="3"/>
      <c r="AA836" s="3"/>
      <c r="AB836" s="3"/>
      <c r="AC836" s="3"/>
      <c r="AD836" s="3"/>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row>
    <row r="837" spans="1:59" s="28" customFormat="1" x14ac:dyDescent="0.2">
      <c r="A837" s="10"/>
      <c r="B837" s="10"/>
      <c r="C837" s="10"/>
      <c r="D837" s="10"/>
      <c r="E837" s="10"/>
      <c r="F837" s="10"/>
      <c r="G837" s="10"/>
      <c r="H837" s="10"/>
      <c r="I837" s="10"/>
      <c r="J837" s="10"/>
      <c r="K837" s="10"/>
      <c r="L837" s="10"/>
      <c r="M837" s="2"/>
      <c r="N837" s="1">
        <v>832</v>
      </c>
      <c r="O837" s="1" t="str">
        <f t="shared" si="119"/>
        <v>NA</v>
      </c>
      <c r="P837" s="1" t="e">
        <f t="shared" ref="P837:P900" si="120">(1-MOD(O837-1,$E$1)/$E$1)*VLOOKUP(IF(INT((O837-1)/$E$1)=$A$1,1,INT((O837-1)/$E$1)+1),$A$7:$C$57,2)+MOD(O837-1,$E$1)/$E$1*VLOOKUP(IF(INT((O837-1)/$E$1)+1=$A$1,1,(INT((O837-1)/$E$1)+2)),$A$7:$C$57,2)</f>
        <v>#VALUE!</v>
      </c>
      <c r="Q837" s="1" t="e">
        <f t="shared" ref="Q837:Q900" si="121">(1-MOD(O837-1,$E$1)/$E$1)*VLOOKUP(IF(INT((O837-1)/$E$1)=$A$1,1,INT((O837-1)/$E$1)+1),$A$7:$C$57,3)+MOD(O837-1,$E$1)/$E$1*VLOOKUP(IF(INT((O837-1)/$E$1)+1=$A$1,1,(INT((O837-1)/$E$1)+2)),$A$7:$C$57,3)</f>
        <v>#VALUE!</v>
      </c>
      <c r="R837" s="1">
        <f t="shared" ref="R837:R900" si="122">VLOOKUP(MOD(N837*$C$1,$A$1*$E$1),$N$5:$Q$2019,3)</f>
        <v>-0.28867513459481281</v>
      </c>
      <c r="S837" s="1">
        <f t="shared" ref="S837:S900" si="123">VLOOKUP(MOD(N837*$C$1,$A$1*$E$1),$N$5:$Q$2019,4)</f>
        <v>0.49999999999999983</v>
      </c>
      <c r="T837" s="2"/>
      <c r="U837" s="3"/>
      <c r="V837" s="3"/>
      <c r="W837" s="3"/>
      <c r="X837" s="3"/>
      <c r="Y837" s="3"/>
      <c r="Z837" s="3"/>
      <c r="AA837" s="3"/>
      <c r="AB837" s="3"/>
      <c r="AC837" s="3"/>
      <c r="AD837" s="3"/>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row>
    <row r="838" spans="1:59" s="28" customFormat="1" x14ac:dyDescent="0.2">
      <c r="A838" s="10"/>
      <c r="B838" s="10"/>
      <c r="C838" s="10"/>
      <c r="D838" s="10"/>
      <c r="E838" s="10"/>
      <c r="F838" s="10"/>
      <c r="G838" s="10"/>
      <c r="H838" s="10"/>
      <c r="I838" s="10"/>
      <c r="J838" s="10"/>
      <c r="K838" s="10"/>
      <c r="L838" s="10"/>
      <c r="M838" s="2"/>
      <c r="N838" s="1">
        <v>833</v>
      </c>
      <c r="O838" s="1" t="str">
        <f t="shared" ref="O838:O901" si="124">IF($N$4&gt;=O837,O837+1,"NA")</f>
        <v>NA</v>
      </c>
      <c r="P838" s="1" t="e">
        <f t="shared" si="120"/>
        <v>#VALUE!</v>
      </c>
      <c r="Q838" s="1" t="e">
        <f t="shared" si="121"/>
        <v>#VALUE!</v>
      </c>
      <c r="R838" s="1">
        <f t="shared" si="122"/>
        <v>0.28867513459481292</v>
      </c>
      <c r="S838" s="1">
        <f t="shared" si="123"/>
        <v>0.50000000000000011</v>
      </c>
      <c r="T838" s="2"/>
      <c r="U838" s="3"/>
      <c r="V838" s="3"/>
      <c r="W838" s="3"/>
      <c r="X838" s="3"/>
      <c r="Y838" s="3"/>
      <c r="Z838" s="3"/>
      <c r="AA838" s="3"/>
      <c r="AB838" s="3"/>
      <c r="AC838" s="3"/>
      <c r="AD838" s="3"/>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row>
    <row r="839" spans="1:59" s="28" customFormat="1" x14ac:dyDescent="0.2">
      <c r="A839" s="10"/>
      <c r="B839" s="10"/>
      <c r="C839" s="10"/>
      <c r="D839" s="10"/>
      <c r="E839" s="10"/>
      <c r="F839" s="10"/>
      <c r="G839" s="10"/>
      <c r="H839" s="10"/>
      <c r="I839" s="10"/>
      <c r="J839" s="10"/>
      <c r="K839" s="10"/>
      <c r="L839" s="10"/>
      <c r="M839" s="2"/>
      <c r="N839" s="1">
        <v>834</v>
      </c>
      <c r="O839" s="1" t="str">
        <f t="shared" si="124"/>
        <v>NA</v>
      </c>
      <c r="P839" s="1" t="e">
        <f t="shared" si="120"/>
        <v>#VALUE!</v>
      </c>
      <c r="Q839" s="1" t="e">
        <f t="shared" si="121"/>
        <v>#VALUE!</v>
      </c>
      <c r="R839" s="1">
        <f t="shared" si="122"/>
        <v>0.86602540378443871</v>
      </c>
      <c r="S839" s="1">
        <f t="shared" si="123"/>
        <v>-0.49999999999999983</v>
      </c>
      <c r="T839" s="2"/>
      <c r="U839" s="3"/>
      <c r="V839" s="3"/>
      <c r="W839" s="3"/>
      <c r="X839" s="3"/>
      <c r="Y839" s="3"/>
      <c r="Z839" s="3"/>
      <c r="AA839" s="3"/>
      <c r="AB839" s="3"/>
      <c r="AC839" s="3"/>
      <c r="AD839" s="3"/>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row>
    <row r="840" spans="1:59" s="28" customFormat="1" x14ac:dyDescent="0.2">
      <c r="A840" s="10"/>
      <c r="B840" s="10"/>
      <c r="C840" s="10"/>
      <c r="D840" s="10"/>
      <c r="E840" s="10"/>
      <c r="F840" s="10"/>
      <c r="G840" s="10"/>
      <c r="H840" s="10"/>
      <c r="I840" s="10"/>
      <c r="J840" s="10"/>
      <c r="K840" s="10"/>
      <c r="L840" s="10"/>
      <c r="M840" s="2"/>
      <c r="N840" s="1">
        <v>835</v>
      </c>
      <c r="O840" s="1" t="str">
        <f t="shared" si="124"/>
        <v>NA</v>
      </c>
      <c r="P840" s="1" t="e">
        <f t="shared" si="120"/>
        <v>#VALUE!</v>
      </c>
      <c r="Q840" s="1" t="e">
        <f t="shared" si="121"/>
        <v>#VALUE!</v>
      </c>
      <c r="R840" s="1">
        <f t="shared" si="122"/>
        <v>-0.2886751345948127</v>
      </c>
      <c r="S840" s="1">
        <f t="shared" si="123"/>
        <v>-0.50000000000000022</v>
      </c>
      <c r="T840" s="2"/>
      <c r="U840" s="3"/>
      <c r="V840" s="3"/>
      <c r="W840" s="3"/>
      <c r="X840" s="3"/>
      <c r="Y840" s="3"/>
      <c r="Z840" s="3"/>
      <c r="AA840" s="3"/>
      <c r="AB840" s="3"/>
      <c r="AC840" s="3"/>
      <c r="AD840" s="3"/>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row>
    <row r="841" spans="1:59" s="28" customFormat="1" x14ac:dyDescent="0.2">
      <c r="A841" s="10"/>
      <c r="B841" s="10"/>
      <c r="C841" s="10"/>
      <c r="D841" s="10"/>
      <c r="E841" s="10"/>
      <c r="F841" s="10"/>
      <c r="G841" s="10"/>
      <c r="H841" s="10"/>
      <c r="I841" s="10"/>
      <c r="J841" s="10"/>
      <c r="K841" s="10"/>
      <c r="L841" s="10"/>
      <c r="M841" s="2"/>
      <c r="N841" s="1">
        <v>836</v>
      </c>
      <c r="O841" s="1" t="str">
        <f t="shared" si="124"/>
        <v>NA</v>
      </c>
      <c r="P841" s="1" t="e">
        <f t="shared" si="120"/>
        <v>#VALUE!</v>
      </c>
      <c r="Q841" s="1" t="e">
        <f t="shared" si="121"/>
        <v>#VALUE!</v>
      </c>
      <c r="R841" s="1">
        <f t="shared" si="122"/>
        <v>-0.57735026918962573</v>
      </c>
      <c r="S841" s="1">
        <f t="shared" si="123"/>
        <v>0</v>
      </c>
      <c r="T841" s="2"/>
      <c r="U841" s="3"/>
      <c r="V841" s="3"/>
      <c r="W841" s="3"/>
      <c r="X841" s="3"/>
      <c r="Y841" s="3"/>
      <c r="Z841" s="3"/>
      <c r="AA841" s="3"/>
      <c r="AB841" s="3"/>
      <c r="AC841" s="3"/>
      <c r="AD841" s="3"/>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row>
    <row r="842" spans="1:59" s="28" customFormat="1" x14ac:dyDescent="0.2">
      <c r="A842" s="10"/>
      <c r="B842" s="10"/>
      <c r="C842" s="10"/>
      <c r="D842" s="10"/>
      <c r="E842" s="10"/>
      <c r="F842" s="10"/>
      <c r="G842" s="10"/>
      <c r="H842" s="10"/>
      <c r="I842" s="10"/>
      <c r="J842" s="10"/>
      <c r="K842" s="10"/>
      <c r="L842" s="10"/>
      <c r="M842" s="2"/>
      <c r="N842" s="1">
        <v>837</v>
      </c>
      <c r="O842" s="1" t="str">
        <f t="shared" si="124"/>
        <v>NA</v>
      </c>
      <c r="P842" s="1" t="e">
        <f t="shared" si="120"/>
        <v>#VALUE!</v>
      </c>
      <c r="Q842" s="1" t="e">
        <f t="shared" si="121"/>
        <v>#VALUE!</v>
      </c>
      <c r="R842" s="1">
        <f t="shared" si="122"/>
        <v>6.1257422745431001E-17</v>
      </c>
      <c r="S842" s="1">
        <f t="shared" si="123"/>
        <v>1</v>
      </c>
      <c r="T842" s="2"/>
      <c r="U842" s="3"/>
      <c r="V842" s="3"/>
      <c r="W842" s="3"/>
      <c r="X842" s="3"/>
      <c r="Y842" s="3"/>
      <c r="Z842" s="3"/>
      <c r="AA842" s="3"/>
      <c r="AB842" s="3"/>
      <c r="AC842" s="3"/>
      <c r="AD842" s="3"/>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row>
    <row r="843" spans="1:59" s="28" customFormat="1" x14ac:dyDescent="0.2">
      <c r="A843" s="10"/>
      <c r="B843" s="10"/>
      <c r="C843" s="10"/>
      <c r="D843" s="10"/>
      <c r="E843" s="10"/>
      <c r="F843" s="10"/>
      <c r="G843" s="10"/>
      <c r="H843" s="10"/>
      <c r="I843" s="10"/>
      <c r="J843" s="10"/>
      <c r="K843" s="10"/>
      <c r="L843" s="10"/>
      <c r="M843" s="2"/>
      <c r="N843" s="1">
        <v>838</v>
      </c>
      <c r="O843" s="1" t="str">
        <f t="shared" si="124"/>
        <v>NA</v>
      </c>
      <c r="P843" s="1" t="e">
        <f t="shared" si="120"/>
        <v>#VALUE!</v>
      </c>
      <c r="Q843" s="1" t="e">
        <f t="shared" si="121"/>
        <v>#VALUE!</v>
      </c>
      <c r="R843" s="1">
        <f t="shared" si="122"/>
        <v>0.57735026918962573</v>
      </c>
      <c r="S843" s="1">
        <f t="shared" si="123"/>
        <v>0</v>
      </c>
      <c r="T843" s="2"/>
      <c r="U843" s="3"/>
      <c r="V843" s="3"/>
      <c r="W843" s="3"/>
      <c r="X843" s="3"/>
      <c r="Y843" s="3"/>
      <c r="Z843" s="3"/>
      <c r="AA843" s="3"/>
      <c r="AB843" s="3"/>
      <c r="AC843" s="3"/>
      <c r="AD843" s="3"/>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row>
    <row r="844" spans="1:59" s="28" customFormat="1" x14ac:dyDescent="0.2">
      <c r="A844" s="10"/>
      <c r="B844" s="10"/>
      <c r="C844" s="10"/>
      <c r="D844" s="10"/>
      <c r="E844" s="10"/>
      <c r="F844" s="10"/>
      <c r="G844" s="10"/>
      <c r="H844" s="10"/>
      <c r="I844" s="10"/>
      <c r="J844" s="10"/>
      <c r="K844" s="10"/>
      <c r="L844" s="10"/>
      <c r="M844" s="2"/>
      <c r="N844" s="1">
        <v>839</v>
      </c>
      <c r="O844" s="1" t="str">
        <f t="shared" si="124"/>
        <v>NA</v>
      </c>
      <c r="P844" s="1" t="e">
        <f t="shared" si="120"/>
        <v>#VALUE!</v>
      </c>
      <c r="Q844" s="1" t="e">
        <f t="shared" si="121"/>
        <v>#VALUE!</v>
      </c>
      <c r="R844" s="1">
        <f t="shared" si="122"/>
        <v>0.28867513459481303</v>
      </c>
      <c r="S844" s="1">
        <f t="shared" si="123"/>
        <v>-0.5</v>
      </c>
      <c r="T844" s="2"/>
      <c r="U844" s="3"/>
      <c r="V844" s="3"/>
      <c r="W844" s="3"/>
      <c r="X844" s="3"/>
      <c r="Y844" s="3"/>
      <c r="Z844" s="3"/>
      <c r="AA844" s="3"/>
      <c r="AB844" s="3"/>
      <c r="AC844" s="3"/>
      <c r="AD844" s="3"/>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row>
    <row r="845" spans="1:59" s="28" customFormat="1" x14ac:dyDescent="0.2">
      <c r="A845" s="10"/>
      <c r="B845" s="10"/>
      <c r="C845" s="10"/>
      <c r="D845" s="10"/>
      <c r="E845" s="10"/>
      <c r="F845" s="10"/>
      <c r="G845" s="10"/>
      <c r="H845" s="10"/>
      <c r="I845" s="10"/>
      <c r="J845" s="10"/>
      <c r="K845" s="10"/>
      <c r="L845" s="10"/>
      <c r="M845" s="2"/>
      <c r="N845" s="1">
        <v>840</v>
      </c>
      <c r="O845" s="1" t="str">
        <f t="shared" si="124"/>
        <v>NA</v>
      </c>
      <c r="P845" s="1" t="e">
        <f t="shared" si="120"/>
        <v>#VALUE!</v>
      </c>
      <c r="Q845" s="1" t="e">
        <f t="shared" si="121"/>
        <v>#VALUE!</v>
      </c>
      <c r="R845" s="1">
        <f t="shared" si="122"/>
        <v>-0.86602540378443849</v>
      </c>
      <c r="S845" s="1">
        <f t="shared" si="123"/>
        <v>-0.50000000000000033</v>
      </c>
      <c r="T845" s="2"/>
      <c r="U845" s="3"/>
      <c r="V845" s="3"/>
      <c r="W845" s="3"/>
      <c r="X845" s="3"/>
      <c r="Y845" s="3"/>
      <c r="Z845" s="3"/>
      <c r="AA845" s="3"/>
      <c r="AB845" s="3"/>
      <c r="AC845" s="3"/>
      <c r="AD845" s="3"/>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row>
    <row r="846" spans="1:59" s="28" customFormat="1" x14ac:dyDescent="0.2">
      <c r="A846" s="10"/>
      <c r="B846" s="10"/>
      <c r="C846" s="10"/>
      <c r="D846" s="10"/>
      <c r="E846" s="10"/>
      <c r="F846" s="10"/>
      <c r="G846" s="10"/>
      <c r="H846" s="10"/>
      <c r="I846" s="10"/>
      <c r="J846" s="10"/>
      <c r="K846" s="10"/>
      <c r="L846" s="10"/>
      <c r="M846" s="2"/>
      <c r="N846" s="1">
        <v>841</v>
      </c>
      <c r="O846" s="1" t="str">
        <f t="shared" si="124"/>
        <v>NA</v>
      </c>
      <c r="P846" s="1" t="e">
        <f t="shared" si="120"/>
        <v>#VALUE!</v>
      </c>
      <c r="Q846" s="1" t="e">
        <f t="shared" si="121"/>
        <v>#VALUE!</v>
      </c>
      <c r="R846" s="1">
        <f t="shared" si="122"/>
        <v>-0.28867513459481281</v>
      </c>
      <c r="S846" s="1">
        <f t="shared" si="123"/>
        <v>0.49999999999999983</v>
      </c>
      <c r="T846" s="2"/>
      <c r="U846" s="3"/>
      <c r="V846" s="3"/>
      <c r="W846" s="3"/>
      <c r="X846" s="3"/>
      <c r="Y846" s="3"/>
      <c r="Z846" s="3"/>
      <c r="AA846" s="3"/>
      <c r="AB846" s="3"/>
      <c r="AC846" s="3"/>
      <c r="AD846" s="3"/>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row>
    <row r="847" spans="1:59" s="28" customFormat="1" x14ac:dyDescent="0.2">
      <c r="A847" s="10"/>
      <c r="B847" s="10"/>
      <c r="C847" s="10"/>
      <c r="D847" s="10"/>
      <c r="E847" s="10"/>
      <c r="F847" s="10"/>
      <c r="G847" s="10"/>
      <c r="H847" s="10"/>
      <c r="I847" s="10"/>
      <c r="J847" s="10"/>
      <c r="K847" s="10"/>
      <c r="L847" s="10"/>
      <c r="M847" s="2"/>
      <c r="N847" s="1">
        <v>842</v>
      </c>
      <c r="O847" s="1" t="str">
        <f t="shared" si="124"/>
        <v>NA</v>
      </c>
      <c r="P847" s="1" t="e">
        <f t="shared" si="120"/>
        <v>#VALUE!</v>
      </c>
      <c r="Q847" s="1" t="e">
        <f t="shared" si="121"/>
        <v>#VALUE!</v>
      </c>
      <c r="R847" s="1">
        <f t="shared" si="122"/>
        <v>0.28867513459481292</v>
      </c>
      <c r="S847" s="1">
        <f t="shared" si="123"/>
        <v>0.50000000000000011</v>
      </c>
      <c r="T847" s="2"/>
      <c r="U847" s="3"/>
      <c r="V847" s="3"/>
      <c r="W847" s="3"/>
      <c r="X847" s="3"/>
      <c r="Y847" s="3"/>
      <c r="Z847" s="3"/>
      <c r="AA847" s="3"/>
      <c r="AB847" s="3"/>
      <c r="AC847" s="3"/>
      <c r="AD847" s="3"/>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row>
    <row r="848" spans="1:59" s="28" customFormat="1" x14ac:dyDescent="0.2">
      <c r="A848" s="10"/>
      <c r="B848" s="10"/>
      <c r="C848" s="10"/>
      <c r="D848" s="10"/>
      <c r="E848" s="10"/>
      <c r="F848" s="10"/>
      <c r="G848" s="10"/>
      <c r="H848" s="10"/>
      <c r="I848" s="10"/>
      <c r="J848" s="10"/>
      <c r="K848" s="10"/>
      <c r="L848" s="10"/>
      <c r="M848" s="2"/>
      <c r="N848" s="1">
        <v>843</v>
      </c>
      <c r="O848" s="1" t="str">
        <f t="shared" si="124"/>
        <v>NA</v>
      </c>
      <c r="P848" s="1" t="e">
        <f t="shared" si="120"/>
        <v>#VALUE!</v>
      </c>
      <c r="Q848" s="1" t="e">
        <f t="shared" si="121"/>
        <v>#VALUE!</v>
      </c>
      <c r="R848" s="1">
        <f t="shared" si="122"/>
        <v>0.86602540378443871</v>
      </c>
      <c r="S848" s="1">
        <f t="shared" si="123"/>
        <v>-0.49999999999999983</v>
      </c>
      <c r="T848" s="2"/>
      <c r="U848" s="3"/>
      <c r="V848" s="3"/>
      <c r="W848" s="3"/>
      <c r="X848" s="3"/>
      <c r="Y848" s="3"/>
      <c r="Z848" s="3"/>
      <c r="AA848" s="3"/>
      <c r="AB848" s="3"/>
      <c r="AC848" s="3"/>
      <c r="AD848" s="3"/>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row>
    <row r="849" spans="1:59" s="28" customFormat="1" x14ac:dyDescent="0.2">
      <c r="A849" s="10"/>
      <c r="B849" s="10"/>
      <c r="C849" s="10"/>
      <c r="D849" s="10"/>
      <c r="E849" s="10"/>
      <c r="F849" s="10"/>
      <c r="G849" s="10"/>
      <c r="H849" s="10"/>
      <c r="I849" s="10"/>
      <c r="J849" s="10"/>
      <c r="K849" s="10"/>
      <c r="L849" s="10"/>
      <c r="M849" s="2"/>
      <c r="N849" s="1">
        <v>844</v>
      </c>
      <c r="O849" s="1" t="str">
        <f t="shared" si="124"/>
        <v>NA</v>
      </c>
      <c r="P849" s="1" t="e">
        <f t="shared" si="120"/>
        <v>#VALUE!</v>
      </c>
      <c r="Q849" s="1" t="e">
        <f t="shared" si="121"/>
        <v>#VALUE!</v>
      </c>
      <c r="R849" s="1">
        <f t="shared" si="122"/>
        <v>-0.2886751345948127</v>
      </c>
      <c r="S849" s="1">
        <f t="shared" si="123"/>
        <v>-0.50000000000000022</v>
      </c>
      <c r="T849" s="2"/>
      <c r="U849" s="3"/>
      <c r="V849" s="3"/>
      <c r="W849" s="3"/>
      <c r="X849" s="3"/>
      <c r="Y849" s="3"/>
      <c r="Z849" s="3"/>
      <c r="AA849" s="3"/>
      <c r="AB849" s="3"/>
      <c r="AC849" s="3"/>
      <c r="AD849" s="3"/>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row>
    <row r="850" spans="1:59" s="28" customFormat="1" x14ac:dyDescent="0.2">
      <c r="A850" s="10"/>
      <c r="B850" s="10"/>
      <c r="C850" s="10"/>
      <c r="D850" s="10"/>
      <c r="E850" s="10"/>
      <c r="F850" s="10"/>
      <c r="G850" s="10"/>
      <c r="H850" s="10"/>
      <c r="I850" s="10"/>
      <c r="J850" s="10"/>
      <c r="K850" s="10"/>
      <c r="L850" s="10"/>
      <c r="M850" s="2"/>
      <c r="N850" s="1">
        <v>845</v>
      </c>
      <c r="O850" s="1" t="str">
        <f t="shared" si="124"/>
        <v>NA</v>
      </c>
      <c r="P850" s="1" t="e">
        <f t="shared" si="120"/>
        <v>#VALUE!</v>
      </c>
      <c r="Q850" s="1" t="e">
        <f t="shared" si="121"/>
        <v>#VALUE!</v>
      </c>
      <c r="R850" s="1">
        <f t="shared" si="122"/>
        <v>-0.57735026918962573</v>
      </c>
      <c r="S850" s="1">
        <f t="shared" si="123"/>
        <v>0</v>
      </c>
      <c r="T850" s="2"/>
      <c r="U850" s="3"/>
      <c r="V850" s="3"/>
      <c r="W850" s="3"/>
      <c r="X850" s="3"/>
      <c r="Y850" s="3"/>
      <c r="Z850" s="3"/>
      <c r="AA850" s="3"/>
      <c r="AB850" s="3"/>
      <c r="AC850" s="3"/>
      <c r="AD850" s="3"/>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row>
    <row r="851" spans="1:59" s="28" customFormat="1" x14ac:dyDescent="0.2">
      <c r="A851" s="10"/>
      <c r="B851" s="10"/>
      <c r="C851" s="10"/>
      <c r="D851" s="10"/>
      <c r="E851" s="10"/>
      <c r="F851" s="10"/>
      <c r="G851" s="10"/>
      <c r="H851" s="10"/>
      <c r="I851" s="10"/>
      <c r="J851" s="10"/>
      <c r="K851" s="10"/>
      <c r="L851" s="10"/>
      <c r="M851" s="2"/>
      <c r="N851" s="1">
        <v>846</v>
      </c>
      <c r="O851" s="1" t="str">
        <f t="shared" si="124"/>
        <v>NA</v>
      </c>
      <c r="P851" s="1" t="e">
        <f t="shared" si="120"/>
        <v>#VALUE!</v>
      </c>
      <c r="Q851" s="1" t="e">
        <f t="shared" si="121"/>
        <v>#VALUE!</v>
      </c>
      <c r="R851" s="1">
        <f t="shared" si="122"/>
        <v>6.1257422745431001E-17</v>
      </c>
      <c r="S851" s="1">
        <f t="shared" si="123"/>
        <v>1</v>
      </c>
      <c r="T851" s="2"/>
      <c r="U851" s="3"/>
      <c r="V851" s="3"/>
      <c r="W851" s="3"/>
      <c r="X851" s="3"/>
      <c r="Y851" s="3"/>
      <c r="Z851" s="3"/>
      <c r="AA851" s="3"/>
      <c r="AB851" s="3"/>
      <c r="AC851" s="3"/>
      <c r="AD851" s="3"/>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row>
    <row r="852" spans="1:59" s="28" customFormat="1" x14ac:dyDescent="0.2">
      <c r="A852" s="10"/>
      <c r="B852" s="10"/>
      <c r="C852" s="10"/>
      <c r="D852" s="10"/>
      <c r="E852" s="10"/>
      <c r="F852" s="10"/>
      <c r="G852" s="10"/>
      <c r="H852" s="10"/>
      <c r="I852" s="10"/>
      <c r="J852" s="10"/>
      <c r="K852" s="10"/>
      <c r="L852" s="10"/>
      <c r="M852" s="2"/>
      <c r="N852" s="1">
        <v>847</v>
      </c>
      <c r="O852" s="1" t="str">
        <f t="shared" si="124"/>
        <v>NA</v>
      </c>
      <c r="P852" s="1" t="e">
        <f t="shared" si="120"/>
        <v>#VALUE!</v>
      </c>
      <c r="Q852" s="1" t="e">
        <f t="shared" si="121"/>
        <v>#VALUE!</v>
      </c>
      <c r="R852" s="1">
        <f t="shared" si="122"/>
        <v>0.57735026918962573</v>
      </c>
      <c r="S852" s="1">
        <f t="shared" si="123"/>
        <v>0</v>
      </c>
      <c r="T852" s="2"/>
      <c r="U852" s="3"/>
      <c r="V852" s="3"/>
      <c r="W852" s="3"/>
      <c r="X852" s="3"/>
      <c r="Y852" s="3"/>
      <c r="Z852" s="3"/>
      <c r="AA852" s="3"/>
      <c r="AB852" s="3"/>
      <c r="AC852" s="3"/>
      <c r="AD852" s="3"/>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row>
    <row r="853" spans="1:59" s="28" customFormat="1" x14ac:dyDescent="0.2">
      <c r="A853" s="10"/>
      <c r="B853" s="10"/>
      <c r="C853" s="10"/>
      <c r="D853" s="10"/>
      <c r="E853" s="10"/>
      <c r="F853" s="10"/>
      <c r="G853" s="10"/>
      <c r="H853" s="10"/>
      <c r="I853" s="10"/>
      <c r="J853" s="10"/>
      <c r="K853" s="10"/>
      <c r="L853" s="10"/>
      <c r="M853" s="2"/>
      <c r="N853" s="1">
        <v>848</v>
      </c>
      <c r="O853" s="1" t="str">
        <f t="shared" si="124"/>
        <v>NA</v>
      </c>
      <c r="P853" s="1" t="e">
        <f t="shared" si="120"/>
        <v>#VALUE!</v>
      </c>
      <c r="Q853" s="1" t="e">
        <f t="shared" si="121"/>
        <v>#VALUE!</v>
      </c>
      <c r="R853" s="1">
        <f t="shared" si="122"/>
        <v>0.28867513459481303</v>
      </c>
      <c r="S853" s="1">
        <f t="shared" si="123"/>
        <v>-0.5</v>
      </c>
      <c r="T853" s="2"/>
      <c r="U853" s="3"/>
      <c r="V853" s="3"/>
      <c r="W853" s="3"/>
      <c r="X853" s="3"/>
      <c r="Y853" s="3"/>
      <c r="Z853" s="3"/>
      <c r="AA853" s="3"/>
      <c r="AB853" s="3"/>
      <c r="AC853" s="3"/>
      <c r="AD853" s="3"/>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row>
    <row r="854" spans="1:59" s="28" customFormat="1" x14ac:dyDescent="0.2">
      <c r="A854" s="10"/>
      <c r="B854" s="10"/>
      <c r="C854" s="10"/>
      <c r="D854" s="10"/>
      <c r="E854" s="10"/>
      <c r="F854" s="10"/>
      <c r="G854" s="10"/>
      <c r="H854" s="10"/>
      <c r="I854" s="10"/>
      <c r="J854" s="10"/>
      <c r="K854" s="10"/>
      <c r="L854" s="10"/>
      <c r="M854" s="2"/>
      <c r="N854" s="1">
        <v>849</v>
      </c>
      <c r="O854" s="1" t="str">
        <f t="shared" si="124"/>
        <v>NA</v>
      </c>
      <c r="P854" s="1" t="e">
        <f t="shared" si="120"/>
        <v>#VALUE!</v>
      </c>
      <c r="Q854" s="1" t="e">
        <f t="shared" si="121"/>
        <v>#VALUE!</v>
      </c>
      <c r="R854" s="1">
        <f t="shared" si="122"/>
        <v>-0.86602540378443849</v>
      </c>
      <c r="S854" s="1">
        <f t="shared" si="123"/>
        <v>-0.50000000000000033</v>
      </c>
      <c r="T854" s="2"/>
      <c r="U854" s="3"/>
      <c r="V854" s="3"/>
      <c r="W854" s="3"/>
      <c r="X854" s="3"/>
      <c r="Y854" s="3"/>
      <c r="Z854" s="3"/>
      <c r="AA854" s="3"/>
      <c r="AB854" s="3"/>
      <c r="AC854" s="3"/>
      <c r="AD854" s="3"/>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row>
    <row r="855" spans="1:59" s="28" customFormat="1" x14ac:dyDescent="0.2">
      <c r="A855" s="10"/>
      <c r="B855" s="10"/>
      <c r="C855" s="10"/>
      <c r="D855" s="10"/>
      <c r="E855" s="10"/>
      <c r="F855" s="10"/>
      <c r="G855" s="10"/>
      <c r="H855" s="10"/>
      <c r="I855" s="10"/>
      <c r="J855" s="10"/>
      <c r="K855" s="10"/>
      <c r="L855" s="10"/>
      <c r="M855" s="2"/>
      <c r="N855" s="1">
        <v>850</v>
      </c>
      <c r="O855" s="1" t="str">
        <f t="shared" si="124"/>
        <v>NA</v>
      </c>
      <c r="P855" s="1" t="e">
        <f t="shared" si="120"/>
        <v>#VALUE!</v>
      </c>
      <c r="Q855" s="1" t="e">
        <f t="shared" si="121"/>
        <v>#VALUE!</v>
      </c>
      <c r="R855" s="1">
        <f t="shared" si="122"/>
        <v>-0.28867513459481281</v>
      </c>
      <c r="S855" s="1">
        <f t="shared" si="123"/>
        <v>0.49999999999999983</v>
      </c>
      <c r="T855" s="2"/>
      <c r="U855" s="3"/>
      <c r="V855" s="3"/>
      <c r="W855" s="3"/>
      <c r="X855" s="3"/>
      <c r="Y855" s="3"/>
      <c r="Z855" s="3"/>
      <c r="AA855" s="3"/>
      <c r="AB855" s="3"/>
      <c r="AC855" s="3"/>
      <c r="AD855" s="3"/>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row>
    <row r="856" spans="1:59" s="28" customFormat="1" x14ac:dyDescent="0.2">
      <c r="A856" s="10"/>
      <c r="B856" s="10"/>
      <c r="C856" s="10"/>
      <c r="D856" s="10"/>
      <c r="E856" s="10"/>
      <c r="F856" s="10"/>
      <c r="G856" s="10"/>
      <c r="H856" s="10"/>
      <c r="I856" s="10"/>
      <c r="J856" s="10"/>
      <c r="K856" s="10"/>
      <c r="L856" s="10"/>
      <c r="M856" s="2"/>
      <c r="N856" s="1">
        <v>851</v>
      </c>
      <c r="O856" s="1" t="str">
        <f t="shared" si="124"/>
        <v>NA</v>
      </c>
      <c r="P856" s="1" t="e">
        <f t="shared" si="120"/>
        <v>#VALUE!</v>
      </c>
      <c r="Q856" s="1" t="e">
        <f t="shared" si="121"/>
        <v>#VALUE!</v>
      </c>
      <c r="R856" s="1">
        <f t="shared" si="122"/>
        <v>0.28867513459481292</v>
      </c>
      <c r="S856" s="1">
        <f t="shared" si="123"/>
        <v>0.50000000000000011</v>
      </c>
      <c r="T856" s="2"/>
      <c r="U856" s="3"/>
      <c r="V856" s="3"/>
      <c r="W856" s="3"/>
      <c r="X856" s="3"/>
      <c r="Y856" s="3"/>
      <c r="Z856" s="3"/>
      <c r="AA856" s="3"/>
      <c r="AB856" s="3"/>
      <c r="AC856" s="3"/>
      <c r="AD856" s="3"/>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row>
    <row r="857" spans="1:59" s="28" customFormat="1" x14ac:dyDescent="0.2">
      <c r="A857" s="10"/>
      <c r="B857" s="10"/>
      <c r="C857" s="10"/>
      <c r="D857" s="10"/>
      <c r="E857" s="10"/>
      <c r="F857" s="10"/>
      <c r="G857" s="10"/>
      <c r="H857" s="10"/>
      <c r="I857" s="10"/>
      <c r="J857" s="10"/>
      <c r="K857" s="10"/>
      <c r="L857" s="10"/>
      <c r="M857" s="2"/>
      <c r="N857" s="1">
        <v>852</v>
      </c>
      <c r="O857" s="1" t="str">
        <f t="shared" si="124"/>
        <v>NA</v>
      </c>
      <c r="P857" s="1" t="e">
        <f t="shared" si="120"/>
        <v>#VALUE!</v>
      </c>
      <c r="Q857" s="1" t="e">
        <f t="shared" si="121"/>
        <v>#VALUE!</v>
      </c>
      <c r="R857" s="1">
        <f t="shared" si="122"/>
        <v>0.86602540378443871</v>
      </c>
      <c r="S857" s="1">
        <f t="shared" si="123"/>
        <v>-0.49999999999999983</v>
      </c>
      <c r="T857" s="2"/>
      <c r="U857" s="3"/>
      <c r="V857" s="3"/>
      <c r="W857" s="3"/>
      <c r="X857" s="3"/>
      <c r="Y857" s="3"/>
      <c r="Z857" s="3"/>
      <c r="AA857" s="3"/>
      <c r="AB857" s="3"/>
      <c r="AC857" s="3"/>
      <c r="AD857" s="3"/>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row>
    <row r="858" spans="1:59" s="28" customFormat="1" x14ac:dyDescent="0.2">
      <c r="A858" s="10"/>
      <c r="B858" s="10"/>
      <c r="C858" s="10"/>
      <c r="D858" s="10"/>
      <c r="E858" s="10"/>
      <c r="F858" s="10"/>
      <c r="G858" s="10"/>
      <c r="H858" s="10"/>
      <c r="I858" s="10"/>
      <c r="J858" s="10"/>
      <c r="K858" s="10"/>
      <c r="L858" s="10"/>
      <c r="M858" s="2"/>
      <c r="N858" s="1">
        <v>853</v>
      </c>
      <c r="O858" s="1" t="str">
        <f t="shared" si="124"/>
        <v>NA</v>
      </c>
      <c r="P858" s="1" t="e">
        <f t="shared" si="120"/>
        <v>#VALUE!</v>
      </c>
      <c r="Q858" s="1" t="e">
        <f t="shared" si="121"/>
        <v>#VALUE!</v>
      </c>
      <c r="R858" s="1">
        <f t="shared" si="122"/>
        <v>-0.2886751345948127</v>
      </c>
      <c r="S858" s="1">
        <f t="shared" si="123"/>
        <v>-0.50000000000000022</v>
      </c>
      <c r="T858" s="2"/>
      <c r="U858" s="3"/>
      <c r="V858" s="3"/>
      <c r="W858" s="3"/>
      <c r="X858" s="3"/>
      <c r="Y858" s="3"/>
      <c r="Z858" s="3"/>
      <c r="AA858" s="3"/>
      <c r="AB858" s="3"/>
      <c r="AC858" s="3"/>
      <c r="AD858" s="3"/>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row>
    <row r="859" spans="1:59" s="28" customFormat="1" x14ac:dyDescent="0.2">
      <c r="A859" s="10"/>
      <c r="B859" s="10"/>
      <c r="C859" s="10"/>
      <c r="D859" s="10"/>
      <c r="E859" s="10"/>
      <c r="F859" s="10"/>
      <c r="G859" s="10"/>
      <c r="H859" s="10"/>
      <c r="I859" s="10"/>
      <c r="J859" s="10"/>
      <c r="K859" s="10"/>
      <c r="L859" s="10"/>
      <c r="M859" s="2"/>
      <c r="N859" s="1">
        <v>854</v>
      </c>
      <c r="O859" s="1" t="str">
        <f t="shared" si="124"/>
        <v>NA</v>
      </c>
      <c r="P859" s="1" t="e">
        <f t="shared" si="120"/>
        <v>#VALUE!</v>
      </c>
      <c r="Q859" s="1" t="e">
        <f t="shared" si="121"/>
        <v>#VALUE!</v>
      </c>
      <c r="R859" s="1">
        <f t="shared" si="122"/>
        <v>-0.57735026918962573</v>
      </c>
      <c r="S859" s="1">
        <f t="shared" si="123"/>
        <v>0</v>
      </c>
      <c r="T859" s="2"/>
      <c r="U859" s="3"/>
      <c r="V859" s="3"/>
      <c r="W859" s="3"/>
      <c r="X859" s="3"/>
      <c r="Y859" s="3"/>
      <c r="Z859" s="3"/>
      <c r="AA859" s="3"/>
      <c r="AB859" s="3"/>
      <c r="AC859" s="3"/>
      <c r="AD859" s="3"/>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row>
    <row r="860" spans="1:59" s="28" customFormat="1" x14ac:dyDescent="0.2">
      <c r="A860" s="10"/>
      <c r="B860" s="10"/>
      <c r="C860" s="10"/>
      <c r="D860" s="10"/>
      <c r="E860" s="10"/>
      <c r="F860" s="10"/>
      <c r="G860" s="10"/>
      <c r="H860" s="10"/>
      <c r="I860" s="10"/>
      <c r="J860" s="10"/>
      <c r="K860" s="10"/>
      <c r="L860" s="10"/>
      <c r="M860" s="2"/>
      <c r="N860" s="1">
        <v>855</v>
      </c>
      <c r="O860" s="1" t="str">
        <f t="shared" si="124"/>
        <v>NA</v>
      </c>
      <c r="P860" s="1" t="e">
        <f t="shared" si="120"/>
        <v>#VALUE!</v>
      </c>
      <c r="Q860" s="1" t="e">
        <f t="shared" si="121"/>
        <v>#VALUE!</v>
      </c>
      <c r="R860" s="1">
        <f t="shared" si="122"/>
        <v>6.1257422745431001E-17</v>
      </c>
      <c r="S860" s="1">
        <f t="shared" si="123"/>
        <v>1</v>
      </c>
      <c r="T860" s="2"/>
      <c r="U860" s="3"/>
      <c r="V860" s="3"/>
      <c r="W860" s="3"/>
      <c r="X860" s="3"/>
      <c r="Y860" s="3"/>
      <c r="Z860" s="3"/>
      <c r="AA860" s="3"/>
      <c r="AB860" s="3"/>
      <c r="AC860" s="3"/>
      <c r="AD860" s="3"/>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row>
    <row r="861" spans="1:59" s="28" customFormat="1" x14ac:dyDescent="0.2">
      <c r="A861" s="10"/>
      <c r="B861" s="10"/>
      <c r="C861" s="10"/>
      <c r="D861" s="10"/>
      <c r="E861" s="10"/>
      <c r="F861" s="10"/>
      <c r="G861" s="10"/>
      <c r="H861" s="10"/>
      <c r="I861" s="10"/>
      <c r="J861" s="10"/>
      <c r="K861" s="10"/>
      <c r="L861" s="10"/>
      <c r="M861" s="2"/>
      <c r="N861" s="1">
        <v>856</v>
      </c>
      <c r="O861" s="1" t="str">
        <f t="shared" si="124"/>
        <v>NA</v>
      </c>
      <c r="P861" s="1" t="e">
        <f t="shared" si="120"/>
        <v>#VALUE!</v>
      </c>
      <c r="Q861" s="1" t="e">
        <f t="shared" si="121"/>
        <v>#VALUE!</v>
      </c>
      <c r="R861" s="1">
        <f t="shared" si="122"/>
        <v>0.57735026918962573</v>
      </c>
      <c r="S861" s="1">
        <f t="shared" si="123"/>
        <v>0</v>
      </c>
      <c r="T861" s="2"/>
      <c r="U861" s="3"/>
      <c r="V861" s="3"/>
      <c r="W861" s="3"/>
      <c r="X861" s="3"/>
      <c r="Y861" s="3"/>
      <c r="Z861" s="3"/>
      <c r="AA861" s="3"/>
      <c r="AB861" s="3"/>
      <c r="AC861" s="3"/>
      <c r="AD861" s="3"/>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row>
    <row r="862" spans="1:59" s="28" customFormat="1" x14ac:dyDescent="0.2">
      <c r="A862" s="10"/>
      <c r="B862" s="10"/>
      <c r="C862" s="10"/>
      <c r="D862" s="10"/>
      <c r="E862" s="10"/>
      <c r="F862" s="10"/>
      <c r="G862" s="10"/>
      <c r="H862" s="10"/>
      <c r="I862" s="10"/>
      <c r="J862" s="10"/>
      <c r="K862" s="10"/>
      <c r="L862" s="10"/>
      <c r="M862" s="2"/>
      <c r="N862" s="1">
        <v>857</v>
      </c>
      <c r="O862" s="1" t="str">
        <f t="shared" si="124"/>
        <v>NA</v>
      </c>
      <c r="P862" s="1" t="e">
        <f t="shared" si="120"/>
        <v>#VALUE!</v>
      </c>
      <c r="Q862" s="1" t="e">
        <f t="shared" si="121"/>
        <v>#VALUE!</v>
      </c>
      <c r="R862" s="1">
        <f t="shared" si="122"/>
        <v>0.28867513459481303</v>
      </c>
      <c r="S862" s="1">
        <f t="shared" si="123"/>
        <v>-0.5</v>
      </c>
      <c r="T862" s="2"/>
      <c r="U862" s="3"/>
      <c r="V862" s="3"/>
      <c r="W862" s="3"/>
      <c r="X862" s="3"/>
      <c r="Y862" s="3"/>
      <c r="Z862" s="3"/>
      <c r="AA862" s="3"/>
      <c r="AB862" s="3"/>
      <c r="AC862" s="3"/>
      <c r="AD862" s="3"/>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row>
    <row r="863" spans="1:59" s="28" customFormat="1" x14ac:dyDescent="0.2">
      <c r="A863" s="10"/>
      <c r="B863" s="10"/>
      <c r="C863" s="10"/>
      <c r="D863" s="10"/>
      <c r="E863" s="10"/>
      <c r="F863" s="10"/>
      <c r="G863" s="10"/>
      <c r="H863" s="10"/>
      <c r="I863" s="10"/>
      <c r="J863" s="10"/>
      <c r="K863" s="10"/>
      <c r="L863" s="10"/>
      <c r="M863" s="2"/>
      <c r="N863" s="1">
        <v>858</v>
      </c>
      <c r="O863" s="1" t="str">
        <f t="shared" si="124"/>
        <v>NA</v>
      </c>
      <c r="P863" s="1" t="e">
        <f t="shared" si="120"/>
        <v>#VALUE!</v>
      </c>
      <c r="Q863" s="1" t="e">
        <f t="shared" si="121"/>
        <v>#VALUE!</v>
      </c>
      <c r="R863" s="1">
        <f t="shared" si="122"/>
        <v>-0.86602540378443849</v>
      </c>
      <c r="S863" s="1">
        <f t="shared" si="123"/>
        <v>-0.50000000000000033</v>
      </c>
      <c r="T863" s="2"/>
      <c r="U863" s="3"/>
      <c r="V863" s="3"/>
      <c r="W863" s="3"/>
      <c r="X863" s="3"/>
      <c r="Y863" s="3"/>
      <c r="Z863" s="3"/>
      <c r="AA863" s="3"/>
      <c r="AB863" s="3"/>
      <c r="AC863" s="3"/>
      <c r="AD863" s="3"/>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row>
    <row r="864" spans="1:59" s="28" customFormat="1" x14ac:dyDescent="0.2">
      <c r="A864" s="10"/>
      <c r="B864" s="10"/>
      <c r="C864" s="10"/>
      <c r="D864" s="10"/>
      <c r="E864" s="10"/>
      <c r="F864" s="10"/>
      <c r="G864" s="10"/>
      <c r="H864" s="10"/>
      <c r="I864" s="10"/>
      <c r="J864" s="10"/>
      <c r="K864" s="10"/>
      <c r="L864" s="10"/>
      <c r="M864" s="2"/>
      <c r="N864" s="1">
        <v>859</v>
      </c>
      <c r="O864" s="1" t="str">
        <f t="shared" si="124"/>
        <v>NA</v>
      </c>
      <c r="P864" s="1" t="e">
        <f t="shared" si="120"/>
        <v>#VALUE!</v>
      </c>
      <c r="Q864" s="1" t="e">
        <f t="shared" si="121"/>
        <v>#VALUE!</v>
      </c>
      <c r="R864" s="1">
        <f t="shared" si="122"/>
        <v>-0.28867513459481281</v>
      </c>
      <c r="S864" s="1">
        <f t="shared" si="123"/>
        <v>0.49999999999999983</v>
      </c>
      <c r="T864" s="2"/>
      <c r="U864" s="3"/>
      <c r="V864" s="3"/>
      <c r="W864" s="3"/>
      <c r="X864" s="3"/>
      <c r="Y864" s="3"/>
      <c r="Z864" s="3"/>
      <c r="AA864" s="3"/>
      <c r="AB864" s="3"/>
      <c r="AC864" s="3"/>
      <c r="AD864" s="3"/>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row>
    <row r="865" spans="1:59" s="28" customFormat="1" x14ac:dyDescent="0.2">
      <c r="A865" s="10"/>
      <c r="B865" s="10"/>
      <c r="C865" s="10"/>
      <c r="D865" s="10"/>
      <c r="E865" s="10"/>
      <c r="F865" s="10"/>
      <c r="G865" s="10"/>
      <c r="H865" s="10"/>
      <c r="I865" s="10"/>
      <c r="J865" s="10"/>
      <c r="K865" s="10"/>
      <c r="L865" s="10"/>
      <c r="M865" s="2"/>
      <c r="N865" s="1">
        <v>860</v>
      </c>
      <c r="O865" s="1" t="str">
        <f t="shared" si="124"/>
        <v>NA</v>
      </c>
      <c r="P865" s="1" t="e">
        <f t="shared" si="120"/>
        <v>#VALUE!</v>
      </c>
      <c r="Q865" s="1" t="e">
        <f t="shared" si="121"/>
        <v>#VALUE!</v>
      </c>
      <c r="R865" s="1">
        <f t="shared" si="122"/>
        <v>0.28867513459481292</v>
      </c>
      <c r="S865" s="1">
        <f t="shared" si="123"/>
        <v>0.50000000000000011</v>
      </c>
      <c r="T865" s="2"/>
      <c r="U865" s="3"/>
      <c r="V865" s="3"/>
      <c r="W865" s="3"/>
      <c r="X865" s="3"/>
      <c r="Y865" s="3"/>
      <c r="Z865" s="3"/>
      <c r="AA865" s="3"/>
      <c r="AB865" s="3"/>
      <c r="AC865" s="3"/>
      <c r="AD865" s="3"/>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row>
    <row r="866" spans="1:59" s="28" customFormat="1" x14ac:dyDescent="0.2">
      <c r="A866" s="10"/>
      <c r="B866" s="10"/>
      <c r="C866" s="10"/>
      <c r="D866" s="10"/>
      <c r="E866" s="10"/>
      <c r="F866" s="10"/>
      <c r="G866" s="10"/>
      <c r="H866" s="10"/>
      <c r="I866" s="10"/>
      <c r="J866" s="10"/>
      <c r="K866" s="10"/>
      <c r="L866" s="10"/>
      <c r="M866" s="2"/>
      <c r="N866" s="1">
        <v>861</v>
      </c>
      <c r="O866" s="1" t="str">
        <f t="shared" si="124"/>
        <v>NA</v>
      </c>
      <c r="P866" s="1" t="e">
        <f t="shared" si="120"/>
        <v>#VALUE!</v>
      </c>
      <c r="Q866" s="1" t="e">
        <f t="shared" si="121"/>
        <v>#VALUE!</v>
      </c>
      <c r="R866" s="1">
        <f t="shared" si="122"/>
        <v>0.86602540378443871</v>
      </c>
      <c r="S866" s="1">
        <f t="shared" si="123"/>
        <v>-0.49999999999999983</v>
      </c>
      <c r="T866" s="2"/>
      <c r="U866" s="3"/>
      <c r="V866" s="3"/>
      <c r="W866" s="3"/>
      <c r="X866" s="3"/>
      <c r="Y866" s="3"/>
      <c r="Z866" s="3"/>
      <c r="AA866" s="3"/>
      <c r="AB866" s="3"/>
      <c r="AC866" s="3"/>
      <c r="AD866" s="3"/>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row>
    <row r="867" spans="1:59" s="28" customFormat="1" x14ac:dyDescent="0.2">
      <c r="A867" s="10"/>
      <c r="B867" s="10"/>
      <c r="C867" s="10"/>
      <c r="D867" s="10"/>
      <c r="E867" s="10"/>
      <c r="F867" s="10"/>
      <c r="G867" s="10"/>
      <c r="H867" s="10"/>
      <c r="I867" s="10"/>
      <c r="J867" s="10"/>
      <c r="K867" s="10"/>
      <c r="L867" s="10"/>
      <c r="M867" s="2"/>
      <c r="N867" s="1">
        <v>862</v>
      </c>
      <c r="O867" s="1" t="str">
        <f t="shared" si="124"/>
        <v>NA</v>
      </c>
      <c r="P867" s="1" t="e">
        <f t="shared" si="120"/>
        <v>#VALUE!</v>
      </c>
      <c r="Q867" s="1" t="e">
        <f t="shared" si="121"/>
        <v>#VALUE!</v>
      </c>
      <c r="R867" s="1">
        <f t="shared" si="122"/>
        <v>-0.2886751345948127</v>
      </c>
      <c r="S867" s="1">
        <f t="shared" si="123"/>
        <v>-0.50000000000000022</v>
      </c>
      <c r="T867" s="2"/>
      <c r="U867" s="3"/>
      <c r="V867" s="3"/>
      <c r="W867" s="3"/>
      <c r="X867" s="3"/>
      <c r="Y867" s="3"/>
      <c r="Z867" s="3"/>
      <c r="AA867" s="3"/>
      <c r="AB867" s="3"/>
      <c r="AC867" s="3"/>
      <c r="AD867" s="3"/>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row>
    <row r="868" spans="1:59" s="28" customFormat="1" x14ac:dyDescent="0.2">
      <c r="A868" s="10"/>
      <c r="B868" s="10"/>
      <c r="C868" s="10"/>
      <c r="D868" s="10"/>
      <c r="E868" s="10"/>
      <c r="F868" s="10"/>
      <c r="G868" s="10"/>
      <c r="H868" s="10"/>
      <c r="I868" s="10"/>
      <c r="J868" s="10"/>
      <c r="K868" s="10"/>
      <c r="L868" s="10"/>
      <c r="M868" s="2"/>
      <c r="N868" s="1">
        <v>863</v>
      </c>
      <c r="O868" s="1" t="str">
        <f t="shared" si="124"/>
        <v>NA</v>
      </c>
      <c r="P868" s="1" t="e">
        <f t="shared" si="120"/>
        <v>#VALUE!</v>
      </c>
      <c r="Q868" s="1" t="e">
        <f t="shared" si="121"/>
        <v>#VALUE!</v>
      </c>
      <c r="R868" s="1">
        <f t="shared" si="122"/>
        <v>-0.57735026918962573</v>
      </c>
      <c r="S868" s="1">
        <f t="shared" si="123"/>
        <v>0</v>
      </c>
      <c r="T868" s="2"/>
      <c r="U868" s="3"/>
      <c r="V868" s="3"/>
      <c r="W868" s="3"/>
      <c r="X868" s="3"/>
      <c r="Y868" s="3"/>
      <c r="Z868" s="3"/>
      <c r="AA868" s="3"/>
      <c r="AB868" s="3"/>
      <c r="AC868" s="3"/>
      <c r="AD868" s="3"/>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row>
    <row r="869" spans="1:59" s="28" customFormat="1" x14ac:dyDescent="0.2">
      <c r="A869" s="10"/>
      <c r="B869" s="10"/>
      <c r="C869" s="10"/>
      <c r="D869" s="10"/>
      <c r="E869" s="10"/>
      <c r="F869" s="10"/>
      <c r="G869" s="10"/>
      <c r="H869" s="10"/>
      <c r="I869" s="10"/>
      <c r="J869" s="10"/>
      <c r="K869" s="10"/>
      <c r="L869" s="10"/>
      <c r="M869" s="2"/>
      <c r="N869" s="1">
        <v>864</v>
      </c>
      <c r="O869" s="1" t="str">
        <f t="shared" si="124"/>
        <v>NA</v>
      </c>
      <c r="P869" s="1" t="e">
        <f t="shared" si="120"/>
        <v>#VALUE!</v>
      </c>
      <c r="Q869" s="1" t="e">
        <f t="shared" si="121"/>
        <v>#VALUE!</v>
      </c>
      <c r="R869" s="1">
        <f t="shared" si="122"/>
        <v>6.1257422745431001E-17</v>
      </c>
      <c r="S869" s="1">
        <f t="shared" si="123"/>
        <v>1</v>
      </c>
      <c r="T869" s="2"/>
      <c r="U869" s="3"/>
      <c r="V869" s="3"/>
      <c r="W869" s="3"/>
      <c r="X869" s="3"/>
      <c r="Y869" s="3"/>
      <c r="Z869" s="3"/>
      <c r="AA869" s="3"/>
      <c r="AB869" s="3"/>
      <c r="AC869" s="3"/>
      <c r="AD869" s="3"/>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row>
    <row r="870" spans="1:59" s="28" customFormat="1" x14ac:dyDescent="0.2">
      <c r="A870" s="10"/>
      <c r="B870" s="10"/>
      <c r="C870" s="10"/>
      <c r="D870" s="10"/>
      <c r="E870" s="10"/>
      <c r="F870" s="10"/>
      <c r="G870" s="10"/>
      <c r="H870" s="10"/>
      <c r="I870" s="10"/>
      <c r="J870" s="10"/>
      <c r="K870" s="10"/>
      <c r="L870" s="10"/>
      <c r="M870" s="2"/>
      <c r="N870" s="1">
        <v>865</v>
      </c>
      <c r="O870" s="1" t="str">
        <f t="shared" si="124"/>
        <v>NA</v>
      </c>
      <c r="P870" s="1" t="e">
        <f t="shared" si="120"/>
        <v>#VALUE!</v>
      </c>
      <c r="Q870" s="1" t="e">
        <f t="shared" si="121"/>
        <v>#VALUE!</v>
      </c>
      <c r="R870" s="1">
        <f t="shared" si="122"/>
        <v>0.57735026918962573</v>
      </c>
      <c r="S870" s="1">
        <f t="shared" si="123"/>
        <v>0</v>
      </c>
      <c r="T870" s="2"/>
      <c r="U870" s="3"/>
      <c r="V870" s="3"/>
      <c r="W870" s="3"/>
      <c r="X870" s="3"/>
      <c r="Y870" s="3"/>
      <c r="Z870" s="3"/>
      <c r="AA870" s="3"/>
      <c r="AB870" s="3"/>
      <c r="AC870" s="3"/>
      <c r="AD870" s="3"/>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row>
    <row r="871" spans="1:59" s="28" customFormat="1" x14ac:dyDescent="0.2">
      <c r="A871" s="10"/>
      <c r="B871" s="10"/>
      <c r="C871" s="10"/>
      <c r="D871" s="10"/>
      <c r="E871" s="10"/>
      <c r="F871" s="10"/>
      <c r="G871" s="10"/>
      <c r="H871" s="10"/>
      <c r="I871" s="10"/>
      <c r="J871" s="10"/>
      <c r="K871" s="10"/>
      <c r="L871" s="10"/>
      <c r="M871" s="2"/>
      <c r="N871" s="1">
        <v>866</v>
      </c>
      <c r="O871" s="1" t="str">
        <f t="shared" si="124"/>
        <v>NA</v>
      </c>
      <c r="P871" s="1" t="e">
        <f t="shared" si="120"/>
        <v>#VALUE!</v>
      </c>
      <c r="Q871" s="1" t="e">
        <f t="shared" si="121"/>
        <v>#VALUE!</v>
      </c>
      <c r="R871" s="1">
        <f t="shared" si="122"/>
        <v>0.28867513459481303</v>
      </c>
      <c r="S871" s="1">
        <f t="shared" si="123"/>
        <v>-0.5</v>
      </c>
      <c r="T871" s="2"/>
      <c r="U871" s="3"/>
      <c r="V871" s="3"/>
      <c r="W871" s="3"/>
      <c r="X871" s="3"/>
      <c r="Y871" s="3"/>
      <c r="Z871" s="3"/>
      <c r="AA871" s="3"/>
      <c r="AB871" s="3"/>
      <c r="AC871" s="3"/>
      <c r="AD871" s="3"/>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row>
    <row r="872" spans="1:59" s="28" customFormat="1" x14ac:dyDescent="0.2">
      <c r="A872" s="10"/>
      <c r="B872" s="10"/>
      <c r="C872" s="10"/>
      <c r="D872" s="10"/>
      <c r="E872" s="10"/>
      <c r="F872" s="10"/>
      <c r="G872" s="10"/>
      <c r="H872" s="10"/>
      <c r="I872" s="10"/>
      <c r="J872" s="10"/>
      <c r="K872" s="10"/>
      <c r="L872" s="10"/>
      <c r="M872" s="2"/>
      <c r="N872" s="1">
        <v>867</v>
      </c>
      <c r="O872" s="1" t="str">
        <f t="shared" si="124"/>
        <v>NA</v>
      </c>
      <c r="P872" s="1" t="e">
        <f t="shared" si="120"/>
        <v>#VALUE!</v>
      </c>
      <c r="Q872" s="1" t="e">
        <f t="shared" si="121"/>
        <v>#VALUE!</v>
      </c>
      <c r="R872" s="1">
        <f t="shared" si="122"/>
        <v>-0.86602540378443849</v>
      </c>
      <c r="S872" s="1">
        <f t="shared" si="123"/>
        <v>-0.50000000000000033</v>
      </c>
      <c r="T872" s="2"/>
      <c r="U872" s="3"/>
      <c r="V872" s="3"/>
      <c r="W872" s="3"/>
      <c r="X872" s="3"/>
      <c r="Y872" s="3"/>
      <c r="Z872" s="3"/>
      <c r="AA872" s="3"/>
      <c r="AB872" s="3"/>
      <c r="AC872" s="3"/>
      <c r="AD872" s="3"/>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row>
    <row r="873" spans="1:59" s="28" customFormat="1" x14ac:dyDescent="0.2">
      <c r="A873" s="10"/>
      <c r="B873" s="10"/>
      <c r="C873" s="10"/>
      <c r="D873" s="10"/>
      <c r="E873" s="10"/>
      <c r="F873" s="10"/>
      <c r="G873" s="10"/>
      <c r="H873" s="10"/>
      <c r="I873" s="10"/>
      <c r="J873" s="10"/>
      <c r="K873" s="10"/>
      <c r="L873" s="10"/>
      <c r="M873" s="2"/>
      <c r="N873" s="1">
        <v>868</v>
      </c>
      <c r="O873" s="1" t="str">
        <f t="shared" si="124"/>
        <v>NA</v>
      </c>
      <c r="P873" s="1" t="e">
        <f t="shared" si="120"/>
        <v>#VALUE!</v>
      </c>
      <c r="Q873" s="1" t="e">
        <f t="shared" si="121"/>
        <v>#VALUE!</v>
      </c>
      <c r="R873" s="1">
        <f t="shared" si="122"/>
        <v>-0.28867513459481281</v>
      </c>
      <c r="S873" s="1">
        <f t="shared" si="123"/>
        <v>0.49999999999999983</v>
      </c>
      <c r="T873" s="2"/>
      <c r="U873" s="3"/>
      <c r="V873" s="3"/>
      <c r="W873" s="3"/>
      <c r="X873" s="3"/>
      <c r="Y873" s="3"/>
      <c r="Z873" s="3"/>
      <c r="AA873" s="3"/>
      <c r="AB873" s="3"/>
      <c r="AC873" s="3"/>
      <c r="AD873" s="3"/>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row>
    <row r="874" spans="1:59" s="28" customFormat="1" x14ac:dyDescent="0.2">
      <c r="A874" s="10"/>
      <c r="B874" s="10"/>
      <c r="C874" s="10"/>
      <c r="D874" s="10"/>
      <c r="E874" s="10"/>
      <c r="F874" s="10"/>
      <c r="G874" s="10"/>
      <c r="H874" s="10"/>
      <c r="I874" s="10"/>
      <c r="J874" s="10"/>
      <c r="K874" s="10"/>
      <c r="L874" s="10"/>
      <c r="M874" s="2"/>
      <c r="N874" s="1">
        <v>869</v>
      </c>
      <c r="O874" s="1" t="str">
        <f t="shared" si="124"/>
        <v>NA</v>
      </c>
      <c r="P874" s="1" t="e">
        <f t="shared" si="120"/>
        <v>#VALUE!</v>
      </c>
      <c r="Q874" s="1" t="e">
        <f t="shared" si="121"/>
        <v>#VALUE!</v>
      </c>
      <c r="R874" s="1">
        <f t="shared" si="122"/>
        <v>0.28867513459481292</v>
      </c>
      <c r="S874" s="1">
        <f t="shared" si="123"/>
        <v>0.50000000000000011</v>
      </c>
      <c r="T874" s="2"/>
      <c r="U874" s="3"/>
      <c r="V874" s="3"/>
      <c r="W874" s="3"/>
      <c r="X874" s="3"/>
      <c r="Y874" s="3"/>
      <c r="Z874" s="3"/>
      <c r="AA874" s="3"/>
      <c r="AB874" s="3"/>
      <c r="AC874" s="3"/>
      <c r="AD874" s="3"/>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row>
    <row r="875" spans="1:59" s="28" customFormat="1" x14ac:dyDescent="0.2">
      <c r="A875" s="10"/>
      <c r="B875" s="10"/>
      <c r="C875" s="10"/>
      <c r="D875" s="10"/>
      <c r="E875" s="10"/>
      <c r="F875" s="10"/>
      <c r="G875" s="10"/>
      <c r="H875" s="10"/>
      <c r="I875" s="10"/>
      <c r="J875" s="10"/>
      <c r="K875" s="10"/>
      <c r="L875" s="10"/>
      <c r="M875" s="2"/>
      <c r="N875" s="1">
        <v>870</v>
      </c>
      <c r="O875" s="1" t="str">
        <f t="shared" si="124"/>
        <v>NA</v>
      </c>
      <c r="P875" s="1" t="e">
        <f t="shared" si="120"/>
        <v>#VALUE!</v>
      </c>
      <c r="Q875" s="1" t="e">
        <f t="shared" si="121"/>
        <v>#VALUE!</v>
      </c>
      <c r="R875" s="1">
        <f t="shared" si="122"/>
        <v>0.86602540378443871</v>
      </c>
      <c r="S875" s="1">
        <f t="shared" si="123"/>
        <v>-0.49999999999999983</v>
      </c>
      <c r="T875" s="2"/>
      <c r="U875" s="3"/>
      <c r="V875" s="3"/>
      <c r="W875" s="3"/>
      <c r="X875" s="3"/>
      <c r="Y875" s="3"/>
      <c r="Z875" s="3"/>
      <c r="AA875" s="3"/>
      <c r="AB875" s="3"/>
      <c r="AC875" s="3"/>
      <c r="AD875" s="3"/>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row>
    <row r="876" spans="1:59" s="28" customFormat="1" x14ac:dyDescent="0.2">
      <c r="A876" s="10"/>
      <c r="B876" s="10"/>
      <c r="C876" s="10"/>
      <c r="D876" s="10"/>
      <c r="E876" s="10"/>
      <c r="F876" s="10"/>
      <c r="G876" s="10"/>
      <c r="H876" s="10"/>
      <c r="I876" s="10"/>
      <c r="J876" s="10"/>
      <c r="K876" s="10"/>
      <c r="L876" s="10"/>
      <c r="M876" s="2"/>
      <c r="N876" s="1">
        <v>871</v>
      </c>
      <c r="O876" s="1" t="str">
        <f t="shared" si="124"/>
        <v>NA</v>
      </c>
      <c r="P876" s="1" t="e">
        <f t="shared" si="120"/>
        <v>#VALUE!</v>
      </c>
      <c r="Q876" s="1" t="e">
        <f t="shared" si="121"/>
        <v>#VALUE!</v>
      </c>
      <c r="R876" s="1">
        <f t="shared" si="122"/>
        <v>-0.2886751345948127</v>
      </c>
      <c r="S876" s="1">
        <f t="shared" si="123"/>
        <v>-0.50000000000000022</v>
      </c>
      <c r="T876" s="2"/>
      <c r="U876" s="3"/>
      <c r="V876" s="3"/>
      <c r="W876" s="3"/>
      <c r="X876" s="3"/>
      <c r="Y876" s="3"/>
      <c r="Z876" s="3"/>
      <c r="AA876" s="3"/>
      <c r="AB876" s="3"/>
      <c r="AC876" s="3"/>
      <c r="AD876" s="3"/>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row>
    <row r="877" spans="1:59" s="28" customFormat="1" x14ac:dyDescent="0.2">
      <c r="A877" s="10"/>
      <c r="B877" s="10"/>
      <c r="C877" s="10"/>
      <c r="D877" s="10"/>
      <c r="E877" s="10"/>
      <c r="F877" s="10"/>
      <c r="G877" s="10"/>
      <c r="H877" s="10"/>
      <c r="I877" s="10"/>
      <c r="J877" s="10"/>
      <c r="K877" s="10"/>
      <c r="L877" s="10"/>
      <c r="M877" s="2"/>
      <c r="N877" s="1">
        <v>872</v>
      </c>
      <c r="O877" s="1" t="str">
        <f t="shared" si="124"/>
        <v>NA</v>
      </c>
      <c r="P877" s="1" t="e">
        <f t="shared" si="120"/>
        <v>#VALUE!</v>
      </c>
      <c r="Q877" s="1" t="e">
        <f t="shared" si="121"/>
        <v>#VALUE!</v>
      </c>
      <c r="R877" s="1">
        <f t="shared" si="122"/>
        <v>-0.57735026918962573</v>
      </c>
      <c r="S877" s="1">
        <f t="shared" si="123"/>
        <v>0</v>
      </c>
      <c r="T877" s="2"/>
      <c r="U877" s="3"/>
      <c r="V877" s="3"/>
      <c r="W877" s="3"/>
      <c r="X877" s="3"/>
      <c r="Y877" s="3"/>
      <c r="Z877" s="3"/>
      <c r="AA877" s="3"/>
      <c r="AB877" s="3"/>
      <c r="AC877" s="3"/>
      <c r="AD877" s="3"/>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row>
    <row r="878" spans="1:59" s="28" customFormat="1" x14ac:dyDescent="0.2">
      <c r="A878" s="10"/>
      <c r="B878" s="10"/>
      <c r="C878" s="10"/>
      <c r="D878" s="10"/>
      <c r="E878" s="10"/>
      <c r="F878" s="10"/>
      <c r="G878" s="10"/>
      <c r="H878" s="10"/>
      <c r="I878" s="10"/>
      <c r="J878" s="10"/>
      <c r="K878" s="10"/>
      <c r="L878" s="10"/>
      <c r="M878" s="2"/>
      <c r="N878" s="1">
        <v>873</v>
      </c>
      <c r="O878" s="1" t="str">
        <f t="shared" si="124"/>
        <v>NA</v>
      </c>
      <c r="P878" s="1" t="e">
        <f t="shared" si="120"/>
        <v>#VALUE!</v>
      </c>
      <c r="Q878" s="1" t="e">
        <f t="shared" si="121"/>
        <v>#VALUE!</v>
      </c>
      <c r="R878" s="1">
        <f t="shared" si="122"/>
        <v>6.1257422745431001E-17</v>
      </c>
      <c r="S878" s="1">
        <f t="shared" si="123"/>
        <v>1</v>
      </c>
      <c r="T878" s="2"/>
      <c r="U878" s="3"/>
      <c r="V878" s="3"/>
      <c r="W878" s="3"/>
      <c r="X878" s="3"/>
      <c r="Y878" s="3"/>
      <c r="Z878" s="3"/>
      <c r="AA878" s="3"/>
      <c r="AB878" s="3"/>
      <c r="AC878" s="3"/>
      <c r="AD878" s="3"/>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row>
    <row r="879" spans="1:59" s="28" customFormat="1" x14ac:dyDescent="0.2">
      <c r="A879" s="10"/>
      <c r="B879" s="10"/>
      <c r="C879" s="10"/>
      <c r="D879" s="10"/>
      <c r="E879" s="10"/>
      <c r="F879" s="10"/>
      <c r="G879" s="10"/>
      <c r="H879" s="10"/>
      <c r="I879" s="10"/>
      <c r="J879" s="10"/>
      <c r="K879" s="10"/>
      <c r="L879" s="10"/>
      <c r="M879" s="2"/>
      <c r="N879" s="1">
        <v>874</v>
      </c>
      <c r="O879" s="1" t="str">
        <f t="shared" si="124"/>
        <v>NA</v>
      </c>
      <c r="P879" s="1" t="e">
        <f t="shared" si="120"/>
        <v>#VALUE!</v>
      </c>
      <c r="Q879" s="1" t="e">
        <f t="shared" si="121"/>
        <v>#VALUE!</v>
      </c>
      <c r="R879" s="1">
        <f t="shared" si="122"/>
        <v>0.57735026918962573</v>
      </c>
      <c r="S879" s="1">
        <f t="shared" si="123"/>
        <v>0</v>
      </c>
      <c r="T879" s="2"/>
      <c r="U879" s="3"/>
      <c r="V879" s="3"/>
      <c r="W879" s="3"/>
      <c r="X879" s="3"/>
      <c r="Y879" s="3"/>
      <c r="Z879" s="3"/>
      <c r="AA879" s="3"/>
      <c r="AB879" s="3"/>
      <c r="AC879" s="3"/>
      <c r="AD879" s="3"/>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row>
    <row r="880" spans="1:59" s="28" customFormat="1" x14ac:dyDescent="0.2">
      <c r="A880" s="10"/>
      <c r="B880" s="10"/>
      <c r="C880" s="10"/>
      <c r="D880" s="10"/>
      <c r="E880" s="10"/>
      <c r="F880" s="10"/>
      <c r="G880" s="10"/>
      <c r="H880" s="10"/>
      <c r="I880" s="10"/>
      <c r="J880" s="10"/>
      <c r="K880" s="10"/>
      <c r="L880" s="10"/>
      <c r="M880" s="2"/>
      <c r="N880" s="1">
        <v>875</v>
      </c>
      <c r="O880" s="1" t="str">
        <f t="shared" si="124"/>
        <v>NA</v>
      </c>
      <c r="P880" s="1" t="e">
        <f t="shared" si="120"/>
        <v>#VALUE!</v>
      </c>
      <c r="Q880" s="1" t="e">
        <f t="shared" si="121"/>
        <v>#VALUE!</v>
      </c>
      <c r="R880" s="1">
        <f t="shared" si="122"/>
        <v>0.28867513459481303</v>
      </c>
      <c r="S880" s="1">
        <f t="shared" si="123"/>
        <v>-0.5</v>
      </c>
      <c r="T880" s="2"/>
      <c r="U880" s="3"/>
      <c r="V880" s="3"/>
      <c r="W880" s="3"/>
      <c r="X880" s="3"/>
      <c r="Y880" s="3"/>
      <c r="Z880" s="3"/>
      <c r="AA880" s="3"/>
      <c r="AB880" s="3"/>
      <c r="AC880" s="3"/>
      <c r="AD880" s="3"/>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row>
    <row r="881" spans="1:59" s="28" customFormat="1" x14ac:dyDescent="0.2">
      <c r="A881" s="10"/>
      <c r="B881" s="10"/>
      <c r="C881" s="10"/>
      <c r="D881" s="10"/>
      <c r="E881" s="10"/>
      <c r="F881" s="10"/>
      <c r="G881" s="10"/>
      <c r="H881" s="10"/>
      <c r="I881" s="10"/>
      <c r="J881" s="10"/>
      <c r="K881" s="10"/>
      <c r="L881" s="10"/>
      <c r="M881" s="2"/>
      <c r="N881" s="1">
        <v>876</v>
      </c>
      <c r="O881" s="1" t="str">
        <f t="shared" si="124"/>
        <v>NA</v>
      </c>
      <c r="P881" s="1" t="e">
        <f t="shared" si="120"/>
        <v>#VALUE!</v>
      </c>
      <c r="Q881" s="1" t="e">
        <f t="shared" si="121"/>
        <v>#VALUE!</v>
      </c>
      <c r="R881" s="1">
        <f t="shared" si="122"/>
        <v>-0.86602540378443849</v>
      </c>
      <c r="S881" s="1">
        <f t="shared" si="123"/>
        <v>-0.50000000000000033</v>
      </c>
      <c r="T881" s="2"/>
      <c r="U881" s="3"/>
      <c r="V881" s="3"/>
      <c r="W881" s="3"/>
      <c r="X881" s="3"/>
      <c r="Y881" s="3"/>
      <c r="Z881" s="3"/>
      <c r="AA881" s="3"/>
      <c r="AB881" s="3"/>
      <c r="AC881" s="3"/>
      <c r="AD881" s="3"/>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row>
    <row r="882" spans="1:59" s="28" customFormat="1" x14ac:dyDescent="0.2">
      <c r="A882" s="10"/>
      <c r="B882" s="10"/>
      <c r="C882" s="10"/>
      <c r="D882" s="10"/>
      <c r="E882" s="10"/>
      <c r="F882" s="10"/>
      <c r="G882" s="10"/>
      <c r="H882" s="10"/>
      <c r="I882" s="10"/>
      <c r="J882" s="10"/>
      <c r="K882" s="10"/>
      <c r="L882" s="10"/>
      <c r="M882" s="2"/>
      <c r="N882" s="1">
        <v>877</v>
      </c>
      <c r="O882" s="1" t="str">
        <f t="shared" si="124"/>
        <v>NA</v>
      </c>
      <c r="P882" s="1" t="e">
        <f t="shared" si="120"/>
        <v>#VALUE!</v>
      </c>
      <c r="Q882" s="1" t="e">
        <f t="shared" si="121"/>
        <v>#VALUE!</v>
      </c>
      <c r="R882" s="1">
        <f t="shared" si="122"/>
        <v>-0.28867513459481281</v>
      </c>
      <c r="S882" s="1">
        <f t="shared" si="123"/>
        <v>0.49999999999999983</v>
      </c>
      <c r="T882" s="2"/>
      <c r="U882" s="3"/>
      <c r="V882" s="3"/>
      <c r="W882" s="3"/>
      <c r="X882" s="3"/>
      <c r="Y882" s="3"/>
      <c r="Z882" s="3"/>
      <c r="AA882" s="3"/>
      <c r="AB882" s="3"/>
      <c r="AC882" s="3"/>
      <c r="AD882" s="3"/>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row>
    <row r="883" spans="1:59" s="28" customFormat="1" x14ac:dyDescent="0.2">
      <c r="A883" s="10"/>
      <c r="B883" s="10"/>
      <c r="C883" s="10"/>
      <c r="D883" s="10"/>
      <c r="E883" s="10"/>
      <c r="F883" s="10"/>
      <c r="G883" s="10"/>
      <c r="H883" s="10"/>
      <c r="I883" s="10"/>
      <c r="J883" s="10"/>
      <c r="K883" s="10"/>
      <c r="L883" s="10"/>
      <c r="M883" s="2"/>
      <c r="N883" s="1">
        <v>878</v>
      </c>
      <c r="O883" s="1" t="str">
        <f t="shared" si="124"/>
        <v>NA</v>
      </c>
      <c r="P883" s="1" t="e">
        <f t="shared" si="120"/>
        <v>#VALUE!</v>
      </c>
      <c r="Q883" s="1" t="e">
        <f t="shared" si="121"/>
        <v>#VALUE!</v>
      </c>
      <c r="R883" s="1">
        <f t="shared" si="122"/>
        <v>0.28867513459481292</v>
      </c>
      <c r="S883" s="1">
        <f t="shared" si="123"/>
        <v>0.50000000000000011</v>
      </c>
      <c r="T883" s="2"/>
      <c r="U883" s="3"/>
      <c r="V883" s="3"/>
      <c r="W883" s="3"/>
      <c r="X883" s="3"/>
      <c r="Y883" s="3"/>
      <c r="Z883" s="3"/>
      <c r="AA883" s="3"/>
      <c r="AB883" s="3"/>
      <c r="AC883" s="3"/>
      <c r="AD883" s="3"/>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row>
    <row r="884" spans="1:59" s="28" customFormat="1" x14ac:dyDescent="0.2">
      <c r="A884" s="10"/>
      <c r="B884" s="10"/>
      <c r="C884" s="10"/>
      <c r="D884" s="10"/>
      <c r="E884" s="10"/>
      <c r="F884" s="10"/>
      <c r="G884" s="10"/>
      <c r="H884" s="10"/>
      <c r="I884" s="10"/>
      <c r="J884" s="10"/>
      <c r="K884" s="10"/>
      <c r="L884" s="10"/>
      <c r="M884" s="2"/>
      <c r="N884" s="1">
        <v>879</v>
      </c>
      <c r="O884" s="1" t="str">
        <f t="shared" si="124"/>
        <v>NA</v>
      </c>
      <c r="P884" s="1" t="e">
        <f t="shared" si="120"/>
        <v>#VALUE!</v>
      </c>
      <c r="Q884" s="1" t="e">
        <f t="shared" si="121"/>
        <v>#VALUE!</v>
      </c>
      <c r="R884" s="1">
        <f t="shared" si="122"/>
        <v>0.86602540378443871</v>
      </c>
      <c r="S884" s="1">
        <f t="shared" si="123"/>
        <v>-0.49999999999999983</v>
      </c>
      <c r="T884" s="2"/>
      <c r="U884" s="3"/>
      <c r="V884" s="3"/>
      <c r="W884" s="3"/>
      <c r="X884" s="3"/>
      <c r="Y884" s="3"/>
      <c r="Z884" s="3"/>
      <c r="AA884" s="3"/>
      <c r="AB884" s="3"/>
      <c r="AC884" s="3"/>
      <c r="AD884" s="3"/>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row>
    <row r="885" spans="1:59" s="28" customFormat="1" x14ac:dyDescent="0.2">
      <c r="A885" s="10"/>
      <c r="B885" s="10"/>
      <c r="C885" s="10"/>
      <c r="D885" s="10"/>
      <c r="E885" s="10"/>
      <c r="F885" s="10"/>
      <c r="G885" s="10"/>
      <c r="H885" s="10"/>
      <c r="I885" s="10"/>
      <c r="J885" s="10"/>
      <c r="K885" s="10"/>
      <c r="L885" s="10"/>
      <c r="M885" s="2"/>
      <c r="N885" s="1">
        <v>880</v>
      </c>
      <c r="O885" s="1" t="str">
        <f t="shared" si="124"/>
        <v>NA</v>
      </c>
      <c r="P885" s="1" t="e">
        <f t="shared" si="120"/>
        <v>#VALUE!</v>
      </c>
      <c r="Q885" s="1" t="e">
        <f t="shared" si="121"/>
        <v>#VALUE!</v>
      </c>
      <c r="R885" s="1">
        <f t="shared" si="122"/>
        <v>-0.2886751345948127</v>
      </c>
      <c r="S885" s="1">
        <f t="shared" si="123"/>
        <v>-0.50000000000000022</v>
      </c>
      <c r="T885" s="2"/>
      <c r="U885" s="3"/>
      <c r="V885" s="3"/>
      <c r="W885" s="3"/>
      <c r="X885" s="3"/>
      <c r="Y885" s="3"/>
      <c r="Z885" s="3"/>
      <c r="AA885" s="3"/>
      <c r="AB885" s="3"/>
      <c r="AC885" s="3"/>
      <c r="AD885" s="3"/>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row>
    <row r="886" spans="1:59" s="28" customFormat="1" x14ac:dyDescent="0.2">
      <c r="A886" s="10"/>
      <c r="B886" s="10"/>
      <c r="C886" s="10"/>
      <c r="D886" s="10"/>
      <c r="E886" s="10"/>
      <c r="F886" s="10"/>
      <c r="G886" s="10"/>
      <c r="H886" s="10"/>
      <c r="I886" s="10"/>
      <c r="J886" s="10"/>
      <c r="K886" s="10"/>
      <c r="L886" s="10"/>
      <c r="M886" s="2"/>
      <c r="N886" s="1">
        <v>881</v>
      </c>
      <c r="O886" s="1" t="str">
        <f t="shared" si="124"/>
        <v>NA</v>
      </c>
      <c r="P886" s="1" t="e">
        <f t="shared" si="120"/>
        <v>#VALUE!</v>
      </c>
      <c r="Q886" s="1" t="e">
        <f t="shared" si="121"/>
        <v>#VALUE!</v>
      </c>
      <c r="R886" s="1">
        <f t="shared" si="122"/>
        <v>-0.57735026918962573</v>
      </c>
      <c r="S886" s="1">
        <f t="shared" si="123"/>
        <v>0</v>
      </c>
      <c r="T886" s="2"/>
      <c r="U886" s="3"/>
      <c r="V886" s="3"/>
      <c r="W886" s="3"/>
      <c r="X886" s="3"/>
      <c r="Y886" s="3"/>
      <c r="Z886" s="3"/>
      <c r="AA886" s="3"/>
      <c r="AB886" s="3"/>
      <c r="AC886" s="3"/>
      <c r="AD886" s="3"/>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row>
    <row r="887" spans="1:59" s="28" customFormat="1" x14ac:dyDescent="0.2">
      <c r="A887" s="10"/>
      <c r="B887" s="10"/>
      <c r="C887" s="10"/>
      <c r="D887" s="10"/>
      <c r="E887" s="10"/>
      <c r="F887" s="10"/>
      <c r="G887" s="10"/>
      <c r="H887" s="10"/>
      <c r="I887" s="10"/>
      <c r="J887" s="10"/>
      <c r="K887" s="10"/>
      <c r="L887" s="10"/>
      <c r="M887" s="2"/>
      <c r="N887" s="1">
        <v>882</v>
      </c>
      <c r="O887" s="1" t="str">
        <f t="shared" si="124"/>
        <v>NA</v>
      </c>
      <c r="P887" s="1" t="e">
        <f t="shared" si="120"/>
        <v>#VALUE!</v>
      </c>
      <c r="Q887" s="1" t="e">
        <f t="shared" si="121"/>
        <v>#VALUE!</v>
      </c>
      <c r="R887" s="1">
        <f t="shared" si="122"/>
        <v>6.1257422745431001E-17</v>
      </c>
      <c r="S887" s="1">
        <f t="shared" si="123"/>
        <v>1</v>
      </c>
      <c r="T887" s="2"/>
      <c r="U887" s="3"/>
      <c r="V887" s="3"/>
      <c r="W887" s="3"/>
      <c r="X887" s="3"/>
      <c r="Y887" s="3"/>
      <c r="Z887" s="3"/>
      <c r="AA887" s="3"/>
      <c r="AB887" s="3"/>
      <c r="AC887" s="3"/>
      <c r="AD887" s="3"/>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row>
    <row r="888" spans="1:59" s="28" customFormat="1" x14ac:dyDescent="0.2">
      <c r="A888" s="10"/>
      <c r="B888" s="10"/>
      <c r="C888" s="10"/>
      <c r="D888" s="10"/>
      <c r="E888" s="10"/>
      <c r="F888" s="10"/>
      <c r="G888" s="10"/>
      <c r="H888" s="10"/>
      <c r="I888" s="10"/>
      <c r="J888" s="10"/>
      <c r="K888" s="10"/>
      <c r="L888" s="10"/>
      <c r="M888" s="2"/>
      <c r="N888" s="1">
        <v>883</v>
      </c>
      <c r="O888" s="1" t="str">
        <f t="shared" si="124"/>
        <v>NA</v>
      </c>
      <c r="P888" s="1" t="e">
        <f t="shared" si="120"/>
        <v>#VALUE!</v>
      </c>
      <c r="Q888" s="1" t="e">
        <f t="shared" si="121"/>
        <v>#VALUE!</v>
      </c>
      <c r="R888" s="1">
        <f t="shared" si="122"/>
        <v>0.57735026918962573</v>
      </c>
      <c r="S888" s="1">
        <f t="shared" si="123"/>
        <v>0</v>
      </c>
      <c r="T888" s="2"/>
      <c r="U888" s="3"/>
      <c r="V888" s="3"/>
      <c r="W888" s="3"/>
      <c r="X888" s="3"/>
      <c r="Y888" s="3"/>
      <c r="Z888" s="3"/>
      <c r="AA888" s="3"/>
      <c r="AB888" s="3"/>
      <c r="AC888" s="3"/>
      <c r="AD888" s="3"/>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row>
    <row r="889" spans="1:59" s="28" customFormat="1" x14ac:dyDescent="0.2">
      <c r="A889" s="10"/>
      <c r="B889" s="10"/>
      <c r="C889" s="10"/>
      <c r="D889" s="10"/>
      <c r="E889" s="10"/>
      <c r="F889" s="10"/>
      <c r="G889" s="10"/>
      <c r="H889" s="10"/>
      <c r="I889" s="10"/>
      <c r="J889" s="10"/>
      <c r="K889" s="10"/>
      <c r="L889" s="10"/>
      <c r="M889" s="2"/>
      <c r="N889" s="1">
        <v>884</v>
      </c>
      <c r="O889" s="1" t="str">
        <f t="shared" si="124"/>
        <v>NA</v>
      </c>
      <c r="P889" s="1" t="e">
        <f t="shared" si="120"/>
        <v>#VALUE!</v>
      </c>
      <c r="Q889" s="1" t="e">
        <f t="shared" si="121"/>
        <v>#VALUE!</v>
      </c>
      <c r="R889" s="1">
        <f t="shared" si="122"/>
        <v>0.28867513459481303</v>
      </c>
      <c r="S889" s="1">
        <f t="shared" si="123"/>
        <v>-0.5</v>
      </c>
      <c r="T889" s="2"/>
      <c r="U889" s="3"/>
      <c r="V889" s="3"/>
      <c r="W889" s="3"/>
      <c r="X889" s="3"/>
      <c r="Y889" s="3"/>
      <c r="Z889" s="3"/>
      <c r="AA889" s="3"/>
      <c r="AB889" s="3"/>
      <c r="AC889" s="3"/>
      <c r="AD889" s="3"/>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row>
    <row r="890" spans="1:59" s="28" customFormat="1" x14ac:dyDescent="0.2">
      <c r="A890" s="10"/>
      <c r="B890" s="10"/>
      <c r="C890" s="10"/>
      <c r="D890" s="10"/>
      <c r="E890" s="10"/>
      <c r="F890" s="10"/>
      <c r="G890" s="10"/>
      <c r="H890" s="10"/>
      <c r="I890" s="10"/>
      <c r="J890" s="10"/>
      <c r="K890" s="10"/>
      <c r="L890" s="10"/>
      <c r="M890" s="2"/>
      <c r="N890" s="1">
        <v>885</v>
      </c>
      <c r="O890" s="1" t="str">
        <f t="shared" si="124"/>
        <v>NA</v>
      </c>
      <c r="P890" s="1" t="e">
        <f t="shared" si="120"/>
        <v>#VALUE!</v>
      </c>
      <c r="Q890" s="1" t="e">
        <f t="shared" si="121"/>
        <v>#VALUE!</v>
      </c>
      <c r="R890" s="1">
        <f t="shared" si="122"/>
        <v>-0.86602540378443849</v>
      </c>
      <c r="S890" s="1">
        <f t="shared" si="123"/>
        <v>-0.50000000000000033</v>
      </c>
      <c r="T890" s="2"/>
      <c r="U890" s="3"/>
      <c r="V890" s="3"/>
      <c r="W890" s="3"/>
      <c r="X890" s="3"/>
      <c r="Y890" s="3"/>
      <c r="Z890" s="3"/>
      <c r="AA890" s="3"/>
      <c r="AB890" s="3"/>
      <c r="AC890" s="3"/>
      <c r="AD890" s="3"/>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row>
    <row r="891" spans="1:59" s="28" customFormat="1" x14ac:dyDescent="0.2">
      <c r="A891" s="10"/>
      <c r="B891" s="10"/>
      <c r="C891" s="10"/>
      <c r="D891" s="10"/>
      <c r="E891" s="10"/>
      <c r="F891" s="10"/>
      <c r="G891" s="10"/>
      <c r="H891" s="10"/>
      <c r="I891" s="10"/>
      <c r="J891" s="10"/>
      <c r="K891" s="10"/>
      <c r="L891" s="10"/>
      <c r="M891" s="2"/>
      <c r="N891" s="1">
        <v>886</v>
      </c>
      <c r="O891" s="1" t="str">
        <f t="shared" si="124"/>
        <v>NA</v>
      </c>
      <c r="P891" s="1" t="e">
        <f t="shared" si="120"/>
        <v>#VALUE!</v>
      </c>
      <c r="Q891" s="1" t="e">
        <f t="shared" si="121"/>
        <v>#VALUE!</v>
      </c>
      <c r="R891" s="1">
        <f t="shared" si="122"/>
        <v>-0.28867513459481281</v>
      </c>
      <c r="S891" s="1">
        <f t="shared" si="123"/>
        <v>0.49999999999999983</v>
      </c>
      <c r="T891" s="2"/>
      <c r="U891" s="3"/>
      <c r="V891" s="3"/>
      <c r="W891" s="3"/>
      <c r="X891" s="3"/>
      <c r="Y891" s="3"/>
      <c r="Z891" s="3"/>
      <c r="AA891" s="3"/>
      <c r="AB891" s="3"/>
      <c r="AC891" s="3"/>
      <c r="AD891" s="3"/>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row>
    <row r="892" spans="1:59" s="28" customFormat="1" x14ac:dyDescent="0.2">
      <c r="A892" s="10"/>
      <c r="B892" s="10"/>
      <c r="C892" s="10"/>
      <c r="D892" s="10"/>
      <c r="E892" s="10"/>
      <c r="F892" s="10"/>
      <c r="G892" s="10"/>
      <c r="H892" s="10"/>
      <c r="I892" s="10"/>
      <c r="J892" s="10"/>
      <c r="K892" s="10"/>
      <c r="L892" s="10"/>
      <c r="M892" s="2"/>
      <c r="N892" s="1">
        <v>887</v>
      </c>
      <c r="O892" s="1" t="str">
        <f t="shared" si="124"/>
        <v>NA</v>
      </c>
      <c r="P892" s="1" t="e">
        <f t="shared" si="120"/>
        <v>#VALUE!</v>
      </c>
      <c r="Q892" s="1" t="e">
        <f t="shared" si="121"/>
        <v>#VALUE!</v>
      </c>
      <c r="R892" s="1">
        <f t="shared" si="122"/>
        <v>0.28867513459481292</v>
      </c>
      <c r="S892" s="1">
        <f t="shared" si="123"/>
        <v>0.50000000000000011</v>
      </c>
      <c r="T892" s="2"/>
      <c r="U892" s="3"/>
      <c r="V892" s="3"/>
      <c r="W892" s="3"/>
      <c r="X892" s="3"/>
      <c r="Y892" s="3"/>
      <c r="Z892" s="3"/>
      <c r="AA892" s="3"/>
      <c r="AB892" s="3"/>
      <c r="AC892" s="3"/>
      <c r="AD892" s="3"/>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row>
    <row r="893" spans="1:59" s="28" customFormat="1" x14ac:dyDescent="0.2">
      <c r="A893" s="10"/>
      <c r="B893" s="10"/>
      <c r="C893" s="10"/>
      <c r="D893" s="10"/>
      <c r="E893" s="10"/>
      <c r="F893" s="10"/>
      <c r="G893" s="10"/>
      <c r="H893" s="10"/>
      <c r="I893" s="10"/>
      <c r="J893" s="10"/>
      <c r="K893" s="10"/>
      <c r="L893" s="10"/>
      <c r="M893" s="2"/>
      <c r="N893" s="1">
        <v>888</v>
      </c>
      <c r="O893" s="1" t="str">
        <f t="shared" si="124"/>
        <v>NA</v>
      </c>
      <c r="P893" s="1" t="e">
        <f t="shared" si="120"/>
        <v>#VALUE!</v>
      </c>
      <c r="Q893" s="1" t="e">
        <f t="shared" si="121"/>
        <v>#VALUE!</v>
      </c>
      <c r="R893" s="1">
        <f t="shared" si="122"/>
        <v>0.86602540378443871</v>
      </c>
      <c r="S893" s="1">
        <f t="shared" si="123"/>
        <v>-0.49999999999999983</v>
      </c>
      <c r="T893" s="2"/>
      <c r="U893" s="3"/>
      <c r="V893" s="3"/>
      <c r="W893" s="3"/>
      <c r="X893" s="3"/>
      <c r="Y893" s="3"/>
      <c r="Z893" s="3"/>
      <c r="AA893" s="3"/>
      <c r="AB893" s="3"/>
      <c r="AC893" s="3"/>
      <c r="AD893" s="3"/>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row>
    <row r="894" spans="1:59" s="28" customFormat="1" x14ac:dyDescent="0.2">
      <c r="A894" s="10"/>
      <c r="B894" s="10"/>
      <c r="C894" s="10"/>
      <c r="D894" s="10"/>
      <c r="E894" s="10"/>
      <c r="F894" s="10"/>
      <c r="G894" s="10"/>
      <c r="H894" s="10"/>
      <c r="I894" s="10"/>
      <c r="J894" s="10"/>
      <c r="K894" s="10"/>
      <c r="L894" s="10"/>
      <c r="M894" s="2"/>
      <c r="N894" s="1">
        <v>889</v>
      </c>
      <c r="O894" s="1" t="str">
        <f t="shared" si="124"/>
        <v>NA</v>
      </c>
      <c r="P894" s="1" t="e">
        <f t="shared" si="120"/>
        <v>#VALUE!</v>
      </c>
      <c r="Q894" s="1" t="e">
        <f t="shared" si="121"/>
        <v>#VALUE!</v>
      </c>
      <c r="R894" s="1">
        <f t="shared" si="122"/>
        <v>-0.2886751345948127</v>
      </c>
      <c r="S894" s="1">
        <f t="shared" si="123"/>
        <v>-0.50000000000000022</v>
      </c>
      <c r="T894" s="2"/>
      <c r="U894" s="3"/>
      <c r="V894" s="3"/>
      <c r="W894" s="3"/>
      <c r="X894" s="3"/>
      <c r="Y894" s="3"/>
      <c r="Z894" s="3"/>
      <c r="AA894" s="3"/>
      <c r="AB894" s="3"/>
      <c r="AC894" s="3"/>
      <c r="AD894" s="3"/>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row>
    <row r="895" spans="1:59" s="28" customFormat="1" x14ac:dyDescent="0.2">
      <c r="A895" s="10"/>
      <c r="B895" s="10"/>
      <c r="C895" s="10"/>
      <c r="D895" s="10"/>
      <c r="E895" s="10"/>
      <c r="F895" s="10"/>
      <c r="G895" s="10"/>
      <c r="H895" s="10"/>
      <c r="I895" s="10"/>
      <c r="J895" s="10"/>
      <c r="K895" s="10"/>
      <c r="L895" s="10"/>
      <c r="M895" s="2"/>
      <c r="N895" s="1">
        <v>890</v>
      </c>
      <c r="O895" s="1" t="str">
        <f t="shared" si="124"/>
        <v>NA</v>
      </c>
      <c r="P895" s="1" t="e">
        <f t="shared" si="120"/>
        <v>#VALUE!</v>
      </c>
      <c r="Q895" s="1" t="e">
        <f t="shared" si="121"/>
        <v>#VALUE!</v>
      </c>
      <c r="R895" s="1">
        <f t="shared" si="122"/>
        <v>-0.57735026918962573</v>
      </c>
      <c r="S895" s="1">
        <f t="shared" si="123"/>
        <v>0</v>
      </c>
      <c r="T895" s="2"/>
      <c r="U895" s="3"/>
      <c r="V895" s="3"/>
      <c r="W895" s="3"/>
      <c r="X895" s="3"/>
      <c r="Y895" s="3"/>
      <c r="Z895" s="3"/>
      <c r="AA895" s="3"/>
      <c r="AB895" s="3"/>
      <c r="AC895" s="3"/>
      <c r="AD895" s="3"/>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row>
    <row r="896" spans="1:59" s="28" customFormat="1" x14ac:dyDescent="0.2">
      <c r="A896" s="10"/>
      <c r="B896" s="10"/>
      <c r="C896" s="10"/>
      <c r="D896" s="10"/>
      <c r="E896" s="10"/>
      <c r="F896" s="10"/>
      <c r="G896" s="10"/>
      <c r="H896" s="10"/>
      <c r="I896" s="10"/>
      <c r="J896" s="10"/>
      <c r="K896" s="10"/>
      <c r="L896" s="10"/>
      <c r="M896" s="2"/>
      <c r="N896" s="1">
        <v>891</v>
      </c>
      <c r="O896" s="1" t="str">
        <f t="shared" si="124"/>
        <v>NA</v>
      </c>
      <c r="P896" s="1" t="e">
        <f t="shared" si="120"/>
        <v>#VALUE!</v>
      </c>
      <c r="Q896" s="1" t="e">
        <f t="shared" si="121"/>
        <v>#VALUE!</v>
      </c>
      <c r="R896" s="1">
        <f t="shared" si="122"/>
        <v>6.1257422745431001E-17</v>
      </c>
      <c r="S896" s="1">
        <f t="shared" si="123"/>
        <v>1</v>
      </c>
      <c r="T896" s="2"/>
      <c r="U896" s="3"/>
      <c r="V896" s="3"/>
      <c r="W896" s="3"/>
      <c r="X896" s="3"/>
      <c r="Y896" s="3"/>
      <c r="Z896" s="3"/>
      <c r="AA896" s="3"/>
      <c r="AB896" s="3"/>
      <c r="AC896" s="3"/>
      <c r="AD896" s="3"/>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row>
    <row r="897" spans="1:59" s="28" customFormat="1" x14ac:dyDescent="0.2">
      <c r="A897" s="10"/>
      <c r="B897" s="10"/>
      <c r="C897" s="10"/>
      <c r="D897" s="10"/>
      <c r="E897" s="10"/>
      <c r="F897" s="10"/>
      <c r="G897" s="10"/>
      <c r="H897" s="10"/>
      <c r="I897" s="10"/>
      <c r="J897" s="10"/>
      <c r="K897" s="10"/>
      <c r="L897" s="10"/>
      <c r="M897" s="2"/>
      <c r="N897" s="1">
        <v>892</v>
      </c>
      <c r="O897" s="1" t="str">
        <f t="shared" si="124"/>
        <v>NA</v>
      </c>
      <c r="P897" s="1" t="e">
        <f t="shared" si="120"/>
        <v>#VALUE!</v>
      </c>
      <c r="Q897" s="1" t="e">
        <f t="shared" si="121"/>
        <v>#VALUE!</v>
      </c>
      <c r="R897" s="1">
        <f t="shared" si="122"/>
        <v>0.57735026918962573</v>
      </c>
      <c r="S897" s="1">
        <f t="shared" si="123"/>
        <v>0</v>
      </c>
      <c r="T897" s="2"/>
      <c r="U897" s="3"/>
      <c r="V897" s="3"/>
      <c r="W897" s="3"/>
      <c r="X897" s="3"/>
      <c r="Y897" s="3"/>
      <c r="Z897" s="3"/>
      <c r="AA897" s="3"/>
      <c r="AB897" s="3"/>
      <c r="AC897" s="3"/>
      <c r="AD897" s="3"/>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row>
    <row r="898" spans="1:59" s="28" customFormat="1" x14ac:dyDescent="0.2">
      <c r="A898" s="10"/>
      <c r="B898" s="10"/>
      <c r="C898" s="10"/>
      <c r="D898" s="10"/>
      <c r="E898" s="10"/>
      <c r="F898" s="10"/>
      <c r="G898" s="10"/>
      <c r="H898" s="10"/>
      <c r="I898" s="10"/>
      <c r="J898" s="10"/>
      <c r="K898" s="10"/>
      <c r="L898" s="10"/>
      <c r="M898" s="2"/>
      <c r="N898" s="1">
        <v>893</v>
      </c>
      <c r="O898" s="1" t="str">
        <f t="shared" si="124"/>
        <v>NA</v>
      </c>
      <c r="P898" s="1" t="e">
        <f t="shared" si="120"/>
        <v>#VALUE!</v>
      </c>
      <c r="Q898" s="1" t="e">
        <f t="shared" si="121"/>
        <v>#VALUE!</v>
      </c>
      <c r="R898" s="1">
        <f t="shared" si="122"/>
        <v>0.28867513459481303</v>
      </c>
      <c r="S898" s="1">
        <f t="shared" si="123"/>
        <v>-0.5</v>
      </c>
      <c r="T898" s="2"/>
      <c r="U898" s="3"/>
      <c r="V898" s="3"/>
      <c r="W898" s="3"/>
      <c r="X898" s="3"/>
      <c r="Y898" s="3"/>
      <c r="Z898" s="3"/>
      <c r="AA898" s="3"/>
      <c r="AB898" s="3"/>
      <c r="AC898" s="3"/>
      <c r="AD898" s="3"/>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row>
    <row r="899" spans="1:59" s="28" customFormat="1" x14ac:dyDescent="0.2">
      <c r="A899" s="10"/>
      <c r="B899" s="10"/>
      <c r="C899" s="10"/>
      <c r="D899" s="10"/>
      <c r="E899" s="10"/>
      <c r="F899" s="10"/>
      <c r="G899" s="10"/>
      <c r="H899" s="10"/>
      <c r="I899" s="10"/>
      <c r="J899" s="10"/>
      <c r="K899" s="10"/>
      <c r="L899" s="10"/>
      <c r="M899" s="2"/>
      <c r="N899" s="1">
        <v>894</v>
      </c>
      <c r="O899" s="1" t="str">
        <f t="shared" si="124"/>
        <v>NA</v>
      </c>
      <c r="P899" s="1" t="e">
        <f t="shared" si="120"/>
        <v>#VALUE!</v>
      </c>
      <c r="Q899" s="1" t="e">
        <f t="shared" si="121"/>
        <v>#VALUE!</v>
      </c>
      <c r="R899" s="1">
        <f t="shared" si="122"/>
        <v>-0.86602540378443849</v>
      </c>
      <c r="S899" s="1">
        <f t="shared" si="123"/>
        <v>-0.50000000000000033</v>
      </c>
      <c r="T899" s="2"/>
      <c r="U899" s="3"/>
      <c r="V899" s="3"/>
      <c r="W899" s="3"/>
      <c r="X899" s="3"/>
      <c r="Y899" s="3"/>
      <c r="Z899" s="3"/>
      <c r="AA899" s="3"/>
      <c r="AB899" s="3"/>
      <c r="AC899" s="3"/>
      <c r="AD899" s="3"/>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row>
    <row r="900" spans="1:59" s="28" customFormat="1" x14ac:dyDescent="0.2">
      <c r="A900" s="10"/>
      <c r="B900" s="10"/>
      <c r="C900" s="10"/>
      <c r="D900" s="10"/>
      <c r="E900" s="10"/>
      <c r="F900" s="10"/>
      <c r="G900" s="10"/>
      <c r="H900" s="10"/>
      <c r="I900" s="10"/>
      <c r="J900" s="10"/>
      <c r="K900" s="10"/>
      <c r="L900" s="10"/>
      <c r="M900" s="2"/>
      <c r="N900" s="1">
        <v>895</v>
      </c>
      <c r="O900" s="1" t="str">
        <f t="shared" si="124"/>
        <v>NA</v>
      </c>
      <c r="P900" s="1" t="e">
        <f t="shared" si="120"/>
        <v>#VALUE!</v>
      </c>
      <c r="Q900" s="1" t="e">
        <f t="shared" si="121"/>
        <v>#VALUE!</v>
      </c>
      <c r="R900" s="1">
        <f t="shared" si="122"/>
        <v>-0.28867513459481281</v>
      </c>
      <c r="S900" s="1">
        <f t="shared" si="123"/>
        <v>0.49999999999999983</v>
      </c>
      <c r="T900" s="2"/>
      <c r="U900" s="3"/>
      <c r="V900" s="3"/>
      <c r="W900" s="3"/>
      <c r="X900" s="3"/>
      <c r="Y900" s="3"/>
      <c r="Z900" s="3"/>
      <c r="AA900" s="3"/>
      <c r="AB900" s="3"/>
      <c r="AC900" s="3"/>
      <c r="AD900" s="3"/>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row>
    <row r="901" spans="1:59" s="28" customFormat="1" x14ac:dyDescent="0.2">
      <c r="A901" s="10"/>
      <c r="B901" s="10"/>
      <c r="C901" s="10"/>
      <c r="D901" s="10"/>
      <c r="E901" s="10"/>
      <c r="F901" s="10"/>
      <c r="G901" s="10"/>
      <c r="H901" s="10"/>
      <c r="I901" s="10"/>
      <c r="J901" s="10"/>
      <c r="K901" s="10"/>
      <c r="L901" s="10"/>
      <c r="M901" s="2"/>
      <c r="N901" s="1">
        <v>896</v>
      </c>
      <c r="O901" s="1" t="str">
        <f t="shared" si="124"/>
        <v>NA</v>
      </c>
      <c r="P901" s="1" t="e">
        <f t="shared" ref="P901:P964" si="125">(1-MOD(O901-1,$E$1)/$E$1)*VLOOKUP(IF(INT((O901-1)/$E$1)=$A$1,1,INT((O901-1)/$E$1)+1),$A$7:$C$57,2)+MOD(O901-1,$E$1)/$E$1*VLOOKUP(IF(INT((O901-1)/$E$1)+1=$A$1,1,(INT((O901-1)/$E$1)+2)),$A$7:$C$57,2)</f>
        <v>#VALUE!</v>
      </c>
      <c r="Q901" s="1" t="e">
        <f t="shared" ref="Q901:Q964" si="126">(1-MOD(O901-1,$E$1)/$E$1)*VLOOKUP(IF(INT((O901-1)/$E$1)=$A$1,1,INT((O901-1)/$E$1)+1),$A$7:$C$57,3)+MOD(O901-1,$E$1)/$E$1*VLOOKUP(IF(INT((O901-1)/$E$1)+1=$A$1,1,(INT((O901-1)/$E$1)+2)),$A$7:$C$57,3)</f>
        <v>#VALUE!</v>
      </c>
      <c r="R901" s="1">
        <f t="shared" ref="R901:R964" si="127">VLOOKUP(MOD(N901*$C$1,$A$1*$E$1),$N$5:$Q$2019,3)</f>
        <v>0.28867513459481292</v>
      </c>
      <c r="S901" s="1">
        <f t="shared" ref="S901:S964" si="128">VLOOKUP(MOD(N901*$C$1,$A$1*$E$1),$N$5:$Q$2019,4)</f>
        <v>0.50000000000000011</v>
      </c>
      <c r="T901" s="2"/>
      <c r="U901" s="3"/>
      <c r="V901" s="3"/>
      <c r="W901" s="3"/>
      <c r="X901" s="3"/>
      <c r="Y901" s="3"/>
      <c r="Z901" s="3"/>
      <c r="AA901" s="3"/>
      <c r="AB901" s="3"/>
      <c r="AC901" s="3"/>
      <c r="AD901" s="3"/>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row>
    <row r="902" spans="1:59" s="28" customFormat="1" x14ac:dyDescent="0.2">
      <c r="A902" s="10"/>
      <c r="B902" s="10"/>
      <c r="C902" s="10"/>
      <c r="D902" s="10"/>
      <c r="E902" s="10"/>
      <c r="F902" s="10"/>
      <c r="G902" s="10"/>
      <c r="H902" s="10"/>
      <c r="I902" s="10"/>
      <c r="J902" s="10"/>
      <c r="K902" s="10"/>
      <c r="L902" s="10"/>
      <c r="M902" s="2"/>
      <c r="N902" s="1">
        <v>897</v>
      </c>
      <c r="O902" s="1" t="str">
        <f t="shared" ref="O902:O965" si="129">IF($N$4&gt;=O901,O901+1,"NA")</f>
        <v>NA</v>
      </c>
      <c r="P902" s="1" t="e">
        <f t="shared" si="125"/>
        <v>#VALUE!</v>
      </c>
      <c r="Q902" s="1" t="e">
        <f t="shared" si="126"/>
        <v>#VALUE!</v>
      </c>
      <c r="R902" s="1">
        <f t="shared" si="127"/>
        <v>0.86602540378443871</v>
      </c>
      <c r="S902" s="1">
        <f t="shared" si="128"/>
        <v>-0.49999999999999983</v>
      </c>
      <c r="T902" s="2"/>
      <c r="U902" s="3"/>
      <c r="V902" s="3"/>
      <c r="W902" s="3"/>
      <c r="X902" s="3"/>
      <c r="Y902" s="3"/>
      <c r="Z902" s="3"/>
      <c r="AA902" s="3"/>
      <c r="AB902" s="3"/>
      <c r="AC902" s="3"/>
      <c r="AD902" s="3"/>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row>
    <row r="903" spans="1:59" s="28" customFormat="1" x14ac:dyDescent="0.2">
      <c r="A903" s="10"/>
      <c r="B903" s="10"/>
      <c r="C903" s="10"/>
      <c r="D903" s="10"/>
      <c r="E903" s="10"/>
      <c r="F903" s="10"/>
      <c r="G903" s="10"/>
      <c r="H903" s="10"/>
      <c r="I903" s="10"/>
      <c r="J903" s="10"/>
      <c r="K903" s="10"/>
      <c r="L903" s="10"/>
      <c r="M903" s="2"/>
      <c r="N903" s="1">
        <v>898</v>
      </c>
      <c r="O903" s="1" t="str">
        <f t="shared" si="129"/>
        <v>NA</v>
      </c>
      <c r="P903" s="1" t="e">
        <f t="shared" si="125"/>
        <v>#VALUE!</v>
      </c>
      <c r="Q903" s="1" t="e">
        <f t="shared" si="126"/>
        <v>#VALUE!</v>
      </c>
      <c r="R903" s="1">
        <f t="shared" si="127"/>
        <v>-0.2886751345948127</v>
      </c>
      <c r="S903" s="1">
        <f t="shared" si="128"/>
        <v>-0.50000000000000022</v>
      </c>
      <c r="T903" s="2"/>
      <c r="U903" s="3"/>
      <c r="V903" s="3"/>
      <c r="W903" s="3"/>
      <c r="X903" s="3"/>
      <c r="Y903" s="3"/>
      <c r="Z903" s="3"/>
      <c r="AA903" s="3"/>
      <c r="AB903" s="3"/>
      <c r="AC903" s="3"/>
      <c r="AD903" s="3"/>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row>
    <row r="904" spans="1:59" s="28" customFormat="1" x14ac:dyDescent="0.2">
      <c r="A904" s="10"/>
      <c r="B904" s="10"/>
      <c r="C904" s="10"/>
      <c r="D904" s="10"/>
      <c r="E904" s="10"/>
      <c r="F904" s="10"/>
      <c r="G904" s="10"/>
      <c r="H904" s="10"/>
      <c r="I904" s="10"/>
      <c r="J904" s="10"/>
      <c r="K904" s="10"/>
      <c r="L904" s="10"/>
      <c r="M904" s="2"/>
      <c r="N904" s="1">
        <v>899</v>
      </c>
      <c r="O904" s="1" t="str">
        <f t="shared" si="129"/>
        <v>NA</v>
      </c>
      <c r="P904" s="1" t="e">
        <f t="shared" si="125"/>
        <v>#VALUE!</v>
      </c>
      <c r="Q904" s="1" t="e">
        <f t="shared" si="126"/>
        <v>#VALUE!</v>
      </c>
      <c r="R904" s="1">
        <f t="shared" si="127"/>
        <v>-0.57735026918962573</v>
      </c>
      <c r="S904" s="1">
        <f t="shared" si="128"/>
        <v>0</v>
      </c>
      <c r="T904" s="2"/>
      <c r="U904" s="3"/>
      <c r="V904" s="3"/>
      <c r="W904" s="3"/>
      <c r="X904" s="3"/>
      <c r="Y904" s="3"/>
      <c r="Z904" s="3"/>
      <c r="AA904" s="3"/>
      <c r="AB904" s="3"/>
      <c r="AC904" s="3"/>
      <c r="AD904" s="3"/>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row>
    <row r="905" spans="1:59" s="28" customFormat="1" x14ac:dyDescent="0.2">
      <c r="A905" s="10"/>
      <c r="B905" s="10"/>
      <c r="C905" s="10"/>
      <c r="D905" s="10"/>
      <c r="E905" s="10"/>
      <c r="F905" s="10"/>
      <c r="G905" s="10"/>
      <c r="H905" s="10"/>
      <c r="I905" s="10"/>
      <c r="J905" s="10"/>
      <c r="K905" s="10"/>
      <c r="L905" s="10"/>
      <c r="M905" s="2"/>
      <c r="N905" s="1">
        <v>900</v>
      </c>
      <c r="O905" s="1" t="str">
        <f t="shared" si="129"/>
        <v>NA</v>
      </c>
      <c r="P905" s="1" t="e">
        <f t="shared" si="125"/>
        <v>#VALUE!</v>
      </c>
      <c r="Q905" s="1" t="e">
        <f t="shared" si="126"/>
        <v>#VALUE!</v>
      </c>
      <c r="R905" s="1">
        <f t="shared" si="127"/>
        <v>6.1257422745431001E-17</v>
      </c>
      <c r="S905" s="1">
        <f t="shared" si="128"/>
        <v>1</v>
      </c>
      <c r="T905" s="2"/>
      <c r="U905" s="3"/>
      <c r="V905" s="3"/>
      <c r="W905" s="3"/>
      <c r="X905" s="3"/>
      <c r="Y905" s="3"/>
      <c r="Z905" s="3"/>
      <c r="AA905" s="3"/>
      <c r="AB905" s="3"/>
      <c r="AC905" s="3"/>
      <c r="AD905" s="3"/>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row>
    <row r="906" spans="1:59" s="28" customFormat="1" x14ac:dyDescent="0.2">
      <c r="A906" s="10"/>
      <c r="B906" s="10"/>
      <c r="C906" s="10"/>
      <c r="D906" s="10"/>
      <c r="E906" s="10"/>
      <c r="F906" s="10"/>
      <c r="G906" s="10"/>
      <c r="H906" s="10"/>
      <c r="I906" s="10"/>
      <c r="J906" s="10"/>
      <c r="K906" s="10"/>
      <c r="L906" s="10"/>
      <c r="M906" s="2"/>
      <c r="N906" s="1">
        <v>901</v>
      </c>
      <c r="O906" s="1" t="str">
        <f t="shared" si="129"/>
        <v>NA</v>
      </c>
      <c r="P906" s="1" t="e">
        <f t="shared" si="125"/>
        <v>#VALUE!</v>
      </c>
      <c r="Q906" s="1" t="e">
        <f t="shared" si="126"/>
        <v>#VALUE!</v>
      </c>
      <c r="R906" s="1">
        <f t="shared" si="127"/>
        <v>0.57735026918962573</v>
      </c>
      <c r="S906" s="1">
        <f t="shared" si="128"/>
        <v>0</v>
      </c>
      <c r="T906" s="2"/>
      <c r="U906" s="3"/>
      <c r="V906" s="3"/>
      <c r="W906" s="3"/>
      <c r="X906" s="3"/>
      <c r="Y906" s="3"/>
      <c r="Z906" s="3"/>
      <c r="AA906" s="3"/>
      <c r="AB906" s="3"/>
      <c r="AC906" s="3"/>
      <c r="AD906" s="3"/>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row>
    <row r="907" spans="1:59" s="28" customFormat="1" x14ac:dyDescent="0.2">
      <c r="A907" s="10"/>
      <c r="B907" s="10"/>
      <c r="C907" s="10"/>
      <c r="D907" s="10"/>
      <c r="E907" s="10"/>
      <c r="F907" s="10"/>
      <c r="G907" s="10"/>
      <c r="H907" s="10"/>
      <c r="I907" s="10"/>
      <c r="J907" s="10"/>
      <c r="K907" s="10"/>
      <c r="L907" s="10"/>
      <c r="M907" s="2"/>
      <c r="N907" s="1">
        <v>902</v>
      </c>
      <c r="O907" s="1" t="str">
        <f t="shared" si="129"/>
        <v>NA</v>
      </c>
      <c r="P907" s="1" t="e">
        <f t="shared" si="125"/>
        <v>#VALUE!</v>
      </c>
      <c r="Q907" s="1" t="e">
        <f t="shared" si="126"/>
        <v>#VALUE!</v>
      </c>
      <c r="R907" s="1">
        <f t="shared" si="127"/>
        <v>0.28867513459481303</v>
      </c>
      <c r="S907" s="1">
        <f t="shared" si="128"/>
        <v>-0.5</v>
      </c>
      <c r="T907" s="2"/>
      <c r="U907" s="3"/>
      <c r="V907" s="3"/>
      <c r="W907" s="3"/>
      <c r="X907" s="3"/>
      <c r="Y907" s="3"/>
      <c r="Z907" s="3"/>
      <c r="AA907" s="3"/>
      <c r="AB907" s="3"/>
      <c r="AC907" s="3"/>
      <c r="AD907" s="3"/>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row>
    <row r="908" spans="1:59" s="28" customFormat="1" x14ac:dyDescent="0.2">
      <c r="A908" s="10"/>
      <c r="B908" s="10"/>
      <c r="C908" s="10"/>
      <c r="D908" s="10"/>
      <c r="E908" s="10"/>
      <c r="F908" s="10"/>
      <c r="G908" s="10"/>
      <c r="H908" s="10"/>
      <c r="I908" s="10"/>
      <c r="J908" s="10"/>
      <c r="K908" s="10"/>
      <c r="L908" s="10"/>
      <c r="M908" s="2"/>
      <c r="N908" s="1">
        <v>903</v>
      </c>
      <c r="O908" s="1" t="str">
        <f t="shared" si="129"/>
        <v>NA</v>
      </c>
      <c r="P908" s="1" t="e">
        <f t="shared" si="125"/>
        <v>#VALUE!</v>
      </c>
      <c r="Q908" s="1" t="e">
        <f t="shared" si="126"/>
        <v>#VALUE!</v>
      </c>
      <c r="R908" s="1">
        <f t="shared" si="127"/>
        <v>-0.86602540378443849</v>
      </c>
      <c r="S908" s="1">
        <f t="shared" si="128"/>
        <v>-0.50000000000000033</v>
      </c>
      <c r="T908" s="2"/>
      <c r="U908" s="3"/>
      <c r="V908" s="3"/>
      <c r="W908" s="3"/>
      <c r="X908" s="3"/>
      <c r="Y908" s="3"/>
      <c r="Z908" s="3"/>
      <c r="AA908" s="3"/>
      <c r="AB908" s="3"/>
      <c r="AC908" s="3"/>
      <c r="AD908" s="3"/>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row>
    <row r="909" spans="1:59" s="28" customFormat="1" x14ac:dyDescent="0.2">
      <c r="A909" s="10"/>
      <c r="B909" s="10"/>
      <c r="C909" s="10"/>
      <c r="D909" s="10"/>
      <c r="E909" s="10"/>
      <c r="F909" s="10"/>
      <c r="G909" s="10"/>
      <c r="H909" s="10"/>
      <c r="I909" s="10"/>
      <c r="J909" s="10"/>
      <c r="K909" s="10"/>
      <c r="L909" s="10"/>
      <c r="M909" s="2"/>
      <c r="N909" s="1">
        <v>904</v>
      </c>
      <c r="O909" s="1" t="str">
        <f t="shared" si="129"/>
        <v>NA</v>
      </c>
      <c r="P909" s="1" t="e">
        <f t="shared" si="125"/>
        <v>#VALUE!</v>
      </c>
      <c r="Q909" s="1" t="e">
        <f t="shared" si="126"/>
        <v>#VALUE!</v>
      </c>
      <c r="R909" s="1">
        <f t="shared" si="127"/>
        <v>-0.28867513459481281</v>
      </c>
      <c r="S909" s="1">
        <f t="shared" si="128"/>
        <v>0.49999999999999983</v>
      </c>
      <c r="T909" s="2"/>
      <c r="U909" s="3"/>
      <c r="V909" s="3"/>
      <c r="W909" s="3"/>
      <c r="X909" s="3"/>
      <c r="Y909" s="3"/>
      <c r="Z909" s="3"/>
      <c r="AA909" s="3"/>
      <c r="AB909" s="3"/>
      <c r="AC909" s="3"/>
      <c r="AD909" s="3"/>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row>
    <row r="910" spans="1:59" s="28" customFormat="1" x14ac:dyDescent="0.2">
      <c r="A910" s="10"/>
      <c r="B910" s="10"/>
      <c r="C910" s="10"/>
      <c r="D910" s="10"/>
      <c r="E910" s="10"/>
      <c r="F910" s="10"/>
      <c r="G910" s="10"/>
      <c r="H910" s="10"/>
      <c r="I910" s="10"/>
      <c r="J910" s="10"/>
      <c r="K910" s="10"/>
      <c r="L910" s="10"/>
      <c r="M910" s="2"/>
      <c r="N910" s="1">
        <v>905</v>
      </c>
      <c r="O910" s="1" t="str">
        <f t="shared" si="129"/>
        <v>NA</v>
      </c>
      <c r="P910" s="1" t="e">
        <f t="shared" si="125"/>
        <v>#VALUE!</v>
      </c>
      <c r="Q910" s="1" t="e">
        <f t="shared" si="126"/>
        <v>#VALUE!</v>
      </c>
      <c r="R910" s="1">
        <f t="shared" si="127"/>
        <v>0.28867513459481292</v>
      </c>
      <c r="S910" s="1">
        <f t="shared" si="128"/>
        <v>0.50000000000000011</v>
      </c>
      <c r="T910" s="2"/>
      <c r="U910" s="3"/>
      <c r="V910" s="3"/>
      <c r="W910" s="3"/>
      <c r="X910" s="3"/>
      <c r="Y910" s="3"/>
      <c r="Z910" s="3"/>
      <c r="AA910" s="3"/>
      <c r="AB910" s="3"/>
      <c r="AC910" s="3"/>
      <c r="AD910" s="3"/>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row>
    <row r="911" spans="1:59" s="28" customFormat="1" x14ac:dyDescent="0.2">
      <c r="A911" s="10"/>
      <c r="B911" s="10"/>
      <c r="C911" s="10"/>
      <c r="D911" s="10"/>
      <c r="E911" s="10"/>
      <c r="F911" s="10"/>
      <c r="G911" s="10"/>
      <c r="H911" s="10"/>
      <c r="I911" s="10"/>
      <c r="J911" s="10"/>
      <c r="K911" s="10"/>
      <c r="L911" s="10"/>
      <c r="M911" s="2"/>
      <c r="N911" s="1">
        <v>906</v>
      </c>
      <c r="O911" s="1" t="str">
        <f t="shared" si="129"/>
        <v>NA</v>
      </c>
      <c r="P911" s="1" t="e">
        <f t="shared" si="125"/>
        <v>#VALUE!</v>
      </c>
      <c r="Q911" s="1" t="e">
        <f t="shared" si="126"/>
        <v>#VALUE!</v>
      </c>
      <c r="R911" s="1">
        <f t="shared" si="127"/>
        <v>0.86602540378443871</v>
      </c>
      <c r="S911" s="1">
        <f t="shared" si="128"/>
        <v>-0.49999999999999983</v>
      </c>
      <c r="T911" s="2"/>
      <c r="U911" s="3"/>
      <c r="V911" s="3"/>
      <c r="W911" s="3"/>
      <c r="X911" s="3"/>
      <c r="Y911" s="3"/>
      <c r="Z911" s="3"/>
      <c r="AA911" s="3"/>
      <c r="AB911" s="3"/>
      <c r="AC911" s="3"/>
      <c r="AD911" s="3"/>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row>
    <row r="912" spans="1:59" s="28" customFormat="1" x14ac:dyDescent="0.2">
      <c r="A912" s="10"/>
      <c r="B912" s="10"/>
      <c r="C912" s="10"/>
      <c r="D912" s="10"/>
      <c r="E912" s="10"/>
      <c r="F912" s="10"/>
      <c r="G912" s="10"/>
      <c r="H912" s="10"/>
      <c r="I912" s="10"/>
      <c r="J912" s="10"/>
      <c r="K912" s="10"/>
      <c r="L912" s="10"/>
      <c r="M912" s="2"/>
      <c r="N912" s="1">
        <v>907</v>
      </c>
      <c r="O912" s="1" t="str">
        <f t="shared" si="129"/>
        <v>NA</v>
      </c>
      <c r="P912" s="1" t="e">
        <f t="shared" si="125"/>
        <v>#VALUE!</v>
      </c>
      <c r="Q912" s="1" t="e">
        <f t="shared" si="126"/>
        <v>#VALUE!</v>
      </c>
      <c r="R912" s="1">
        <f t="shared" si="127"/>
        <v>-0.2886751345948127</v>
      </c>
      <c r="S912" s="1">
        <f t="shared" si="128"/>
        <v>-0.50000000000000022</v>
      </c>
      <c r="T912" s="2"/>
      <c r="U912" s="3"/>
      <c r="V912" s="3"/>
      <c r="W912" s="3"/>
      <c r="X912" s="3"/>
      <c r="Y912" s="3"/>
      <c r="Z912" s="3"/>
      <c r="AA912" s="3"/>
      <c r="AB912" s="3"/>
      <c r="AC912" s="3"/>
      <c r="AD912" s="3"/>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row>
    <row r="913" spans="1:59" s="28" customFormat="1" x14ac:dyDescent="0.2">
      <c r="A913" s="10"/>
      <c r="B913" s="10"/>
      <c r="C913" s="10"/>
      <c r="D913" s="10"/>
      <c r="E913" s="10"/>
      <c r="F913" s="10"/>
      <c r="G913" s="10"/>
      <c r="H913" s="10"/>
      <c r="I913" s="10"/>
      <c r="J913" s="10"/>
      <c r="K913" s="10"/>
      <c r="L913" s="10"/>
      <c r="M913" s="2"/>
      <c r="N913" s="1">
        <v>908</v>
      </c>
      <c r="O913" s="1" t="str">
        <f t="shared" si="129"/>
        <v>NA</v>
      </c>
      <c r="P913" s="1" t="e">
        <f t="shared" si="125"/>
        <v>#VALUE!</v>
      </c>
      <c r="Q913" s="1" t="e">
        <f t="shared" si="126"/>
        <v>#VALUE!</v>
      </c>
      <c r="R913" s="1">
        <f t="shared" si="127"/>
        <v>-0.57735026918962573</v>
      </c>
      <c r="S913" s="1">
        <f t="shared" si="128"/>
        <v>0</v>
      </c>
      <c r="T913" s="2"/>
      <c r="U913" s="3"/>
      <c r="V913" s="3"/>
      <c r="W913" s="3"/>
      <c r="X913" s="3"/>
      <c r="Y913" s="3"/>
      <c r="Z913" s="3"/>
      <c r="AA913" s="3"/>
      <c r="AB913" s="3"/>
      <c r="AC913" s="3"/>
      <c r="AD913" s="3"/>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row>
    <row r="914" spans="1:59" s="28" customFormat="1" x14ac:dyDescent="0.2">
      <c r="A914" s="10"/>
      <c r="B914" s="10"/>
      <c r="C914" s="10"/>
      <c r="D914" s="10"/>
      <c r="E914" s="10"/>
      <c r="F914" s="10"/>
      <c r="G914" s="10"/>
      <c r="H914" s="10"/>
      <c r="I914" s="10"/>
      <c r="J914" s="10"/>
      <c r="K914" s="10"/>
      <c r="L914" s="10"/>
      <c r="M914" s="2"/>
      <c r="N914" s="1">
        <v>909</v>
      </c>
      <c r="O914" s="1" t="str">
        <f t="shared" si="129"/>
        <v>NA</v>
      </c>
      <c r="P914" s="1" t="e">
        <f t="shared" si="125"/>
        <v>#VALUE!</v>
      </c>
      <c r="Q914" s="1" t="e">
        <f t="shared" si="126"/>
        <v>#VALUE!</v>
      </c>
      <c r="R914" s="1">
        <f t="shared" si="127"/>
        <v>6.1257422745431001E-17</v>
      </c>
      <c r="S914" s="1">
        <f t="shared" si="128"/>
        <v>1</v>
      </c>
      <c r="T914" s="2"/>
      <c r="U914" s="3"/>
      <c r="V914" s="3"/>
      <c r="W914" s="3"/>
      <c r="X914" s="3"/>
      <c r="Y914" s="3"/>
      <c r="Z914" s="3"/>
      <c r="AA914" s="3"/>
      <c r="AB914" s="3"/>
      <c r="AC914" s="3"/>
      <c r="AD914" s="3"/>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row>
    <row r="915" spans="1:59" s="28" customFormat="1" x14ac:dyDescent="0.2">
      <c r="A915" s="10"/>
      <c r="B915" s="10"/>
      <c r="C915" s="10"/>
      <c r="D915" s="10"/>
      <c r="E915" s="10"/>
      <c r="F915" s="10"/>
      <c r="G915" s="10"/>
      <c r="H915" s="10"/>
      <c r="I915" s="10"/>
      <c r="J915" s="10"/>
      <c r="K915" s="10"/>
      <c r="L915" s="10"/>
      <c r="M915" s="2"/>
      <c r="N915" s="1">
        <v>910</v>
      </c>
      <c r="O915" s="1" t="str">
        <f t="shared" si="129"/>
        <v>NA</v>
      </c>
      <c r="P915" s="1" t="e">
        <f t="shared" si="125"/>
        <v>#VALUE!</v>
      </c>
      <c r="Q915" s="1" t="e">
        <f t="shared" si="126"/>
        <v>#VALUE!</v>
      </c>
      <c r="R915" s="1">
        <f t="shared" si="127"/>
        <v>0.57735026918962573</v>
      </c>
      <c r="S915" s="1">
        <f t="shared" si="128"/>
        <v>0</v>
      </c>
      <c r="T915" s="2"/>
      <c r="U915" s="3"/>
      <c r="V915" s="3"/>
      <c r="W915" s="3"/>
      <c r="X915" s="3"/>
      <c r="Y915" s="3"/>
      <c r="Z915" s="3"/>
      <c r="AA915" s="3"/>
      <c r="AB915" s="3"/>
      <c r="AC915" s="3"/>
      <c r="AD915" s="3"/>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row>
    <row r="916" spans="1:59" s="28" customFormat="1" x14ac:dyDescent="0.2">
      <c r="A916" s="10"/>
      <c r="B916" s="10"/>
      <c r="C916" s="10"/>
      <c r="D916" s="10"/>
      <c r="E916" s="10"/>
      <c r="F916" s="10"/>
      <c r="G916" s="10"/>
      <c r="H916" s="10"/>
      <c r="I916" s="10"/>
      <c r="J916" s="10"/>
      <c r="K916" s="10"/>
      <c r="L916" s="10"/>
      <c r="M916" s="2"/>
      <c r="N916" s="1">
        <v>911</v>
      </c>
      <c r="O916" s="1" t="str">
        <f t="shared" si="129"/>
        <v>NA</v>
      </c>
      <c r="P916" s="1" t="e">
        <f t="shared" si="125"/>
        <v>#VALUE!</v>
      </c>
      <c r="Q916" s="1" t="e">
        <f t="shared" si="126"/>
        <v>#VALUE!</v>
      </c>
      <c r="R916" s="1">
        <f t="shared" si="127"/>
        <v>0.28867513459481303</v>
      </c>
      <c r="S916" s="1">
        <f t="shared" si="128"/>
        <v>-0.5</v>
      </c>
      <c r="T916" s="2"/>
      <c r="U916" s="3"/>
      <c r="V916" s="3"/>
      <c r="W916" s="3"/>
      <c r="X916" s="3"/>
      <c r="Y916" s="3"/>
      <c r="Z916" s="3"/>
      <c r="AA916" s="3"/>
      <c r="AB916" s="3"/>
      <c r="AC916" s="3"/>
      <c r="AD916" s="3"/>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row>
    <row r="917" spans="1:59" s="28" customFormat="1" x14ac:dyDescent="0.2">
      <c r="A917" s="10"/>
      <c r="B917" s="10"/>
      <c r="C917" s="10"/>
      <c r="D917" s="10"/>
      <c r="E917" s="10"/>
      <c r="F917" s="10"/>
      <c r="G917" s="10"/>
      <c r="H917" s="10"/>
      <c r="I917" s="10"/>
      <c r="J917" s="10"/>
      <c r="K917" s="10"/>
      <c r="L917" s="10"/>
      <c r="M917" s="2"/>
      <c r="N917" s="1">
        <v>912</v>
      </c>
      <c r="O917" s="1" t="str">
        <f t="shared" si="129"/>
        <v>NA</v>
      </c>
      <c r="P917" s="1" t="e">
        <f t="shared" si="125"/>
        <v>#VALUE!</v>
      </c>
      <c r="Q917" s="1" t="e">
        <f t="shared" si="126"/>
        <v>#VALUE!</v>
      </c>
      <c r="R917" s="1">
        <f t="shared" si="127"/>
        <v>-0.86602540378443849</v>
      </c>
      <c r="S917" s="1">
        <f t="shared" si="128"/>
        <v>-0.50000000000000033</v>
      </c>
      <c r="T917" s="2"/>
      <c r="U917" s="3"/>
      <c r="V917" s="3"/>
      <c r="W917" s="3"/>
      <c r="X917" s="3"/>
      <c r="Y917" s="3"/>
      <c r="Z917" s="3"/>
      <c r="AA917" s="3"/>
      <c r="AB917" s="3"/>
      <c r="AC917" s="3"/>
      <c r="AD917" s="3"/>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row>
    <row r="918" spans="1:59" s="28" customFormat="1" x14ac:dyDescent="0.2">
      <c r="A918" s="10"/>
      <c r="B918" s="10"/>
      <c r="C918" s="10"/>
      <c r="D918" s="10"/>
      <c r="E918" s="10"/>
      <c r="F918" s="10"/>
      <c r="G918" s="10"/>
      <c r="H918" s="10"/>
      <c r="I918" s="10"/>
      <c r="J918" s="10"/>
      <c r="K918" s="10"/>
      <c r="L918" s="10"/>
      <c r="M918" s="2"/>
      <c r="N918" s="1">
        <v>913</v>
      </c>
      <c r="O918" s="1" t="str">
        <f t="shared" si="129"/>
        <v>NA</v>
      </c>
      <c r="P918" s="1" t="e">
        <f t="shared" si="125"/>
        <v>#VALUE!</v>
      </c>
      <c r="Q918" s="1" t="e">
        <f t="shared" si="126"/>
        <v>#VALUE!</v>
      </c>
      <c r="R918" s="1">
        <f t="shared" si="127"/>
        <v>-0.28867513459481281</v>
      </c>
      <c r="S918" s="1">
        <f t="shared" si="128"/>
        <v>0.49999999999999983</v>
      </c>
      <c r="T918" s="2"/>
      <c r="U918" s="3"/>
      <c r="V918" s="3"/>
      <c r="W918" s="3"/>
      <c r="X918" s="3"/>
      <c r="Y918" s="3"/>
      <c r="Z918" s="3"/>
      <c r="AA918" s="3"/>
      <c r="AB918" s="3"/>
      <c r="AC918" s="3"/>
      <c r="AD918" s="3"/>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row>
    <row r="919" spans="1:59" s="28" customFormat="1" x14ac:dyDescent="0.2">
      <c r="A919" s="10"/>
      <c r="B919" s="10"/>
      <c r="C919" s="10"/>
      <c r="D919" s="10"/>
      <c r="E919" s="10"/>
      <c r="F919" s="10"/>
      <c r="G919" s="10"/>
      <c r="H919" s="10"/>
      <c r="I919" s="10"/>
      <c r="J919" s="10"/>
      <c r="K919" s="10"/>
      <c r="L919" s="10"/>
      <c r="M919" s="2"/>
      <c r="N919" s="1">
        <v>914</v>
      </c>
      <c r="O919" s="1" t="str">
        <f t="shared" si="129"/>
        <v>NA</v>
      </c>
      <c r="P919" s="1" t="e">
        <f t="shared" si="125"/>
        <v>#VALUE!</v>
      </c>
      <c r="Q919" s="1" t="e">
        <f t="shared" si="126"/>
        <v>#VALUE!</v>
      </c>
      <c r="R919" s="1">
        <f t="shared" si="127"/>
        <v>0.28867513459481292</v>
      </c>
      <c r="S919" s="1">
        <f t="shared" si="128"/>
        <v>0.50000000000000011</v>
      </c>
      <c r="T919" s="2"/>
      <c r="U919" s="3"/>
      <c r="V919" s="3"/>
      <c r="W919" s="3"/>
      <c r="X919" s="3"/>
      <c r="Y919" s="3"/>
      <c r="Z919" s="3"/>
      <c r="AA919" s="3"/>
      <c r="AB919" s="3"/>
      <c r="AC919" s="3"/>
      <c r="AD919" s="3"/>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row>
    <row r="920" spans="1:59" s="28" customFormat="1" x14ac:dyDescent="0.2">
      <c r="A920" s="10"/>
      <c r="B920" s="10"/>
      <c r="C920" s="10"/>
      <c r="D920" s="10"/>
      <c r="E920" s="10"/>
      <c r="F920" s="10"/>
      <c r="G920" s="10"/>
      <c r="H920" s="10"/>
      <c r="I920" s="10"/>
      <c r="J920" s="10"/>
      <c r="K920" s="10"/>
      <c r="L920" s="10"/>
      <c r="M920" s="2"/>
      <c r="N920" s="1">
        <v>915</v>
      </c>
      <c r="O920" s="1" t="str">
        <f t="shared" si="129"/>
        <v>NA</v>
      </c>
      <c r="P920" s="1" t="e">
        <f t="shared" si="125"/>
        <v>#VALUE!</v>
      </c>
      <c r="Q920" s="1" t="e">
        <f t="shared" si="126"/>
        <v>#VALUE!</v>
      </c>
      <c r="R920" s="1">
        <f t="shared" si="127"/>
        <v>0.86602540378443871</v>
      </c>
      <c r="S920" s="1">
        <f t="shared" si="128"/>
        <v>-0.49999999999999983</v>
      </c>
      <c r="T920" s="2"/>
      <c r="U920" s="3"/>
      <c r="V920" s="3"/>
      <c r="W920" s="3"/>
      <c r="X920" s="3"/>
      <c r="Y920" s="3"/>
      <c r="Z920" s="3"/>
      <c r="AA920" s="3"/>
      <c r="AB920" s="3"/>
      <c r="AC920" s="3"/>
      <c r="AD920" s="3"/>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row>
    <row r="921" spans="1:59" s="28" customFormat="1" x14ac:dyDescent="0.2">
      <c r="A921" s="10"/>
      <c r="B921" s="10"/>
      <c r="C921" s="10"/>
      <c r="D921" s="10"/>
      <c r="E921" s="10"/>
      <c r="F921" s="10"/>
      <c r="G921" s="10"/>
      <c r="H921" s="10"/>
      <c r="I921" s="10"/>
      <c r="J921" s="10"/>
      <c r="K921" s="10"/>
      <c r="L921" s="10"/>
      <c r="M921" s="2"/>
      <c r="N921" s="1">
        <v>916</v>
      </c>
      <c r="O921" s="1" t="str">
        <f t="shared" si="129"/>
        <v>NA</v>
      </c>
      <c r="P921" s="1" t="e">
        <f t="shared" si="125"/>
        <v>#VALUE!</v>
      </c>
      <c r="Q921" s="1" t="e">
        <f t="shared" si="126"/>
        <v>#VALUE!</v>
      </c>
      <c r="R921" s="1">
        <f t="shared" si="127"/>
        <v>-0.2886751345948127</v>
      </c>
      <c r="S921" s="1">
        <f t="shared" si="128"/>
        <v>-0.50000000000000022</v>
      </c>
      <c r="T921" s="2"/>
      <c r="U921" s="3"/>
      <c r="V921" s="3"/>
      <c r="W921" s="3"/>
      <c r="X921" s="3"/>
      <c r="Y921" s="3"/>
      <c r="Z921" s="3"/>
      <c r="AA921" s="3"/>
      <c r="AB921" s="3"/>
      <c r="AC921" s="3"/>
      <c r="AD921" s="3"/>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row>
    <row r="922" spans="1:59" s="28" customFormat="1" x14ac:dyDescent="0.2">
      <c r="A922" s="10"/>
      <c r="B922" s="10"/>
      <c r="C922" s="10"/>
      <c r="D922" s="10"/>
      <c r="E922" s="10"/>
      <c r="F922" s="10"/>
      <c r="G922" s="10"/>
      <c r="H922" s="10"/>
      <c r="I922" s="10"/>
      <c r="J922" s="10"/>
      <c r="K922" s="10"/>
      <c r="L922" s="10"/>
      <c r="M922" s="2"/>
      <c r="N922" s="1">
        <v>917</v>
      </c>
      <c r="O922" s="1" t="str">
        <f t="shared" si="129"/>
        <v>NA</v>
      </c>
      <c r="P922" s="1" t="e">
        <f t="shared" si="125"/>
        <v>#VALUE!</v>
      </c>
      <c r="Q922" s="1" t="e">
        <f t="shared" si="126"/>
        <v>#VALUE!</v>
      </c>
      <c r="R922" s="1">
        <f t="shared" si="127"/>
        <v>-0.57735026918962573</v>
      </c>
      <c r="S922" s="1">
        <f t="shared" si="128"/>
        <v>0</v>
      </c>
      <c r="T922" s="2"/>
      <c r="U922" s="3"/>
      <c r="V922" s="3"/>
      <c r="W922" s="3"/>
      <c r="X922" s="3"/>
      <c r="Y922" s="3"/>
      <c r="Z922" s="3"/>
      <c r="AA922" s="3"/>
      <c r="AB922" s="3"/>
      <c r="AC922" s="3"/>
      <c r="AD922" s="3"/>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row>
    <row r="923" spans="1:59" s="28" customFormat="1" x14ac:dyDescent="0.2">
      <c r="A923" s="10"/>
      <c r="B923" s="10"/>
      <c r="C923" s="10"/>
      <c r="D923" s="10"/>
      <c r="E923" s="10"/>
      <c r="F923" s="10"/>
      <c r="G923" s="10"/>
      <c r="H923" s="10"/>
      <c r="I923" s="10"/>
      <c r="J923" s="10"/>
      <c r="K923" s="10"/>
      <c r="L923" s="10"/>
      <c r="M923" s="2"/>
      <c r="N923" s="1">
        <v>918</v>
      </c>
      <c r="O923" s="1" t="str">
        <f t="shared" si="129"/>
        <v>NA</v>
      </c>
      <c r="P923" s="1" t="e">
        <f t="shared" si="125"/>
        <v>#VALUE!</v>
      </c>
      <c r="Q923" s="1" t="e">
        <f t="shared" si="126"/>
        <v>#VALUE!</v>
      </c>
      <c r="R923" s="1">
        <f t="shared" si="127"/>
        <v>6.1257422745431001E-17</v>
      </c>
      <c r="S923" s="1">
        <f t="shared" si="128"/>
        <v>1</v>
      </c>
      <c r="T923" s="2"/>
      <c r="U923" s="3"/>
      <c r="V923" s="3"/>
      <c r="W923" s="3"/>
      <c r="X923" s="3"/>
      <c r="Y923" s="3"/>
      <c r="Z923" s="3"/>
      <c r="AA923" s="3"/>
      <c r="AB923" s="3"/>
      <c r="AC923" s="3"/>
      <c r="AD923" s="3"/>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row>
    <row r="924" spans="1:59" s="28" customFormat="1" x14ac:dyDescent="0.2">
      <c r="A924" s="10"/>
      <c r="B924" s="10"/>
      <c r="C924" s="10"/>
      <c r="D924" s="10"/>
      <c r="E924" s="10"/>
      <c r="F924" s="10"/>
      <c r="G924" s="10"/>
      <c r="H924" s="10"/>
      <c r="I924" s="10"/>
      <c r="J924" s="10"/>
      <c r="K924" s="10"/>
      <c r="L924" s="10"/>
      <c r="M924" s="2"/>
      <c r="N924" s="1">
        <v>919</v>
      </c>
      <c r="O924" s="1" t="str">
        <f t="shared" si="129"/>
        <v>NA</v>
      </c>
      <c r="P924" s="1" t="e">
        <f t="shared" si="125"/>
        <v>#VALUE!</v>
      </c>
      <c r="Q924" s="1" t="e">
        <f t="shared" si="126"/>
        <v>#VALUE!</v>
      </c>
      <c r="R924" s="1">
        <f t="shared" si="127"/>
        <v>0.57735026918962573</v>
      </c>
      <c r="S924" s="1">
        <f t="shared" si="128"/>
        <v>0</v>
      </c>
      <c r="T924" s="2"/>
      <c r="U924" s="3"/>
      <c r="V924" s="3"/>
      <c r="W924" s="3"/>
      <c r="X924" s="3"/>
      <c r="Y924" s="3"/>
      <c r="Z924" s="3"/>
      <c r="AA924" s="3"/>
      <c r="AB924" s="3"/>
      <c r="AC924" s="3"/>
      <c r="AD924" s="3"/>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row>
    <row r="925" spans="1:59" s="28" customFormat="1" x14ac:dyDescent="0.2">
      <c r="A925" s="10"/>
      <c r="B925" s="10"/>
      <c r="C925" s="10"/>
      <c r="D925" s="10"/>
      <c r="E925" s="10"/>
      <c r="F925" s="10"/>
      <c r="G925" s="10"/>
      <c r="H925" s="10"/>
      <c r="I925" s="10"/>
      <c r="J925" s="10"/>
      <c r="K925" s="10"/>
      <c r="L925" s="10"/>
      <c r="M925" s="2"/>
      <c r="N925" s="1">
        <v>920</v>
      </c>
      <c r="O925" s="1" t="str">
        <f t="shared" si="129"/>
        <v>NA</v>
      </c>
      <c r="P925" s="1" t="e">
        <f t="shared" si="125"/>
        <v>#VALUE!</v>
      </c>
      <c r="Q925" s="1" t="e">
        <f t="shared" si="126"/>
        <v>#VALUE!</v>
      </c>
      <c r="R925" s="1">
        <f t="shared" si="127"/>
        <v>0.28867513459481303</v>
      </c>
      <c r="S925" s="1">
        <f t="shared" si="128"/>
        <v>-0.5</v>
      </c>
      <c r="T925" s="2"/>
      <c r="U925" s="3"/>
      <c r="V925" s="3"/>
      <c r="W925" s="3"/>
      <c r="X925" s="3"/>
      <c r="Y925" s="3"/>
      <c r="Z925" s="3"/>
      <c r="AA925" s="3"/>
      <c r="AB925" s="3"/>
      <c r="AC925" s="3"/>
      <c r="AD925" s="3"/>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row>
    <row r="926" spans="1:59" s="28" customFormat="1" x14ac:dyDescent="0.2">
      <c r="A926" s="10"/>
      <c r="B926" s="10"/>
      <c r="C926" s="10"/>
      <c r="D926" s="10"/>
      <c r="E926" s="10"/>
      <c r="F926" s="10"/>
      <c r="G926" s="10"/>
      <c r="H926" s="10"/>
      <c r="I926" s="10"/>
      <c r="J926" s="10"/>
      <c r="K926" s="10"/>
      <c r="L926" s="10"/>
      <c r="M926" s="2"/>
      <c r="N926" s="1">
        <v>921</v>
      </c>
      <c r="O926" s="1" t="str">
        <f t="shared" si="129"/>
        <v>NA</v>
      </c>
      <c r="P926" s="1" t="e">
        <f t="shared" si="125"/>
        <v>#VALUE!</v>
      </c>
      <c r="Q926" s="1" t="e">
        <f t="shared" si="126"/>
        <v>#VALUE!</v>
      </c>
      <c r="R926" s="1">
        <f t="shared" si="127"/>
        <v>-0.86602540378443849</v>
      </c>
      <c r="S926" s="1">
        <f t="shared" si="128"/>
        <v>-0.50000000000000033</v>
      </c>
      <c r="T926" s="2"/>
      <c r="U926" s="3"/>
      <c r="V926" s="3"/>
      <c r="W926" s="3"/>
      <c r="X926" s="3"/>
      <c r="Y926" s="3"/>
      <c r="Z926" s="3"/>
      <c r="AA926" s="3"/>
      <c r="AB926" s="3"/>
      <c r="AC926" s="3"/>
      <c r="AD926" s="3"/>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row>
    <row r="927" spans="1:59" s="28" customFormat="1" x14ac:dyDescent="0.2">
      <c r="A927" s="10"/>
      <c r="B927" s="10"/>
      <c r="C927" s="10"/>
      <c r="D927" s="10"/>
      <c r="E927" s="10"/>
      <c r="F927" s="10"/>
      <c r="G927" s="10"/>
      <c r="H927" s="10"/>
      <c r="I927" s="10"/>
      <c r="J927" s="10"/>
      <c r="K927" s="10"/>
      <c r="L927" s="10"/>
      <c r="M927" s="2"/>
      <c r="N927" s="1">
        <v>922</v>
      </c>
      <c r="O927" s="1" t="str">
        <f t="shared" si="129"/>
        <v>NA</v>
      </c>
      <c r="P927" s="1" t="e">
        <f t="shared" si="125"/>
        <v>#VALUE!</v>
      </c>
      <c r="Q927" s="1" t="e">
        <f t="shared" si="126"/>
        <v>#VALUE!</v>
      </c>
      <c r="R927" s="1">
        <f t="shared" si="127"/>
        <v>-0.28867513459481281</v>
      </c>
      <c r="S927" s="1">
        <f t="shared" si="128"/>
        <v>0.49999999999999983</v>
      </c>
      <c r="T927" s="2"/>
      <c r="U927" s="3"/>
      <c r="V927" s="3"/>
      <c r="W927" s="3"/>
      <c r="X927" s="3"/>
      <c r="Y927" s="3"/>
      <c r="Z927" s="3"/>
      <c r="AA927" s="3"/>
      <c r="AB927" s="3"/>
      <c r="AC927" s="3"/>
      <c r="AD927" s="3"/>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row>
    <row r="928" spans="1:59" s="28" customFormat="1" x14ac:dyDescent="0.2">
      <c r="A928" s="10"/>
      <c r="B928" s="10"/>
      <c r="C928" s="10"/>
      <c r="D928" s="10"/>
      <c r="E928" s="10"/>
      <c r="F928" s="10"/>
      <c r="G928" s="10"/>
      <c r="H928" s="10"/>
      <c r="I928" s="10"/>
      <c r="J928" s="10"/>
      <c r="K928" s="10"/>
      <c r="L928" s="10"/>
      <c r="M928" s="2"/>
      <c r="N928" s="1">
        <v>923</v>
      </c>
      <c r="O928" s="1" t="str">
        <f t="shared" si="129"/>
        <v>NA</v>
      </c>
      <c r="P928" s="1" t="e">
        <f t="shared" si="125"/>
        <v>#VALUE!</v>
      </c>
      <c r="Q928" s="1" t="e">
        <f t="shared" si="126"/>
        <v>#VALUE!</v>
      </c>
      <c r="R928" s="1">
        <f t="shared" si="127"/>
        <v>0.28867513459481292</v>
      </c>
      <c r="S928" s="1">
        <f t="shared" si="128"/>
        <v>0.50000000000000011</v>
      </c>
      <c r="T928" s="2"/>
      <c r="U928" s="3"/>
      <c r="V928" s="3"/>
      <c r="W928" s="3"/>
      <c r="X928" s="3"/>
      <c r="Y928" s="3"/>
      <c r="Z928" s="3"/>
      <c r="AA928" s="3"/>
      <c r="AB928" s="3"/>
      <c r="AC928" s="3"/>
      <c r="AD928" s="3"/>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row>
    <row r="929" spans="1:59" s="28" customFormat="1" x14ac:dyDescent="0.2">
      <c r="A929" s="10"/>
      <c r="B929" s="10"/>
      <c r="C929" s="10"/>
      <c r="D929" s="10"/>
      <c r="E929" s="10"/>
      <c r="F929" s="10"/>
      <c r="G929" s="10"/>
      <c r="H929" s="10"/>
      <c r="I929" s="10"/>
      <c r="J929" s="10"/>
      <c r="K929" s="10"/>
      <c r="L929" s="10"/>
      <c r="M929" s="2"/>
      <c r="N929" s="1">
        <v>924</v>
      </c>
      <c r="O929" s="1" t="str">
        <f t="shared" si="129"/>
        <v>NA</v>
      </c>
      <c r="P929" s="1" t="e">
        <f t="shared" si="125"/>
        <v>#VALUE!</v>
      </c>
      <c r="Q929" s="1" t="e">
        <f t="shared" si="126"/>
        <v>#VALUE!</v>
      </c>
      <c r="R929" s="1">
        <f t="shared" si="127"/>
        <v>0.86602540378443871</v>
      </c>
      <c r="S929" s="1">
        <f t="shared" si="128"/>
        <v>-0.49999999999999983</v>
      </c>
      <c r="T929" s="2"/>
      <c r="U929" s="3"/>
      <c r="V929" s="3"/>
      <c r="W929" s="3"/>
      <c r="X929" s="3"/>
      <c r="Y929" s="3"/>
      <c r="Z929" s="3"/>
      <c r="AA929" s="3"/>
      <c r="AB929" s="3"/>
      <c r="AC929" s="3"/>
      <c r="AD929" s="3"/>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row>
    <row r="930" spans="1:59" s="28" customFormat="1" x14ac:dyDescent="0.2">
      <c r="A930" s="10"/>
      <c r="B930" s="10"/>
      <c r="C930" s="10"/>
      <c r="D930" s="10"/>
      <c r="E930" s="10"/>
      <c r="F930" s="10"/>
      <c r="G930" s="10"/>
      <c r="H930" s="10"/>
      <c r="I930" s="10"/>
      <c r="J930" s="10"/>
      <c r="K930" s="10"/>
      <c r="L930" s="10"/>
      <c r="M930" s="2"/>
      <c r="N930" s="1">
        <v>925</v>
      </c>
      <c r="O930" s="1" t="str">
        <f t="shared" si="129"/>
        <v>NA</v>
      </c>
      <c r="P930" s="1" t="e">
        <f t="shared" si="125"/>
        <v>#VALUE!</v>
      </c>
      <c r="Q930" s="1" t="e">
        <f t="shared" si="126"/>
        <v>#VALUE!</v>
      </c>
      <c r="R930" s="1">
        <f t="shared" si="127"/>
        <v>-0.2886751345948127</v>
      </c>
      <c r="S930" s="1">
        <f t="shared" si="128"/>
        <v>-0.50000000000000022</v>
      </c>
      <c r="T930" s="2"/>
      <c r="U930" s="3"/>
      <c r="V930" s="3"/>
      <c r="W930" s="3"/>
      <c r="X930" s="3"/>
      <c r="Y930" s="3"/>
      <c r="Z930" s="3"/>
      <c r="AA930" s="3"/>
      <c r="AB930" s="3"/>
      <c r="AC930" s="3"/>
      <c r="AD930" s="3"/>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row>
    <row r="931" spans="1:59" s="28" customFormat="1" x14ac:dyDescent="0.2">
      <c r="A931" s="10"/>
      <c r="B931" s="10"/>
      <c r="C931" s="10"/>
      <c r="D931" s="10"/>
      <c r="E931" s="10"/>
      <c r="F931" s="10"/>
      <c r="G931" s="10"/>
      <c r="H931" s="10"/>
      <c r="I931" s="10"/>
      <c r="J931" s="10"/>
      <c r="K931" s="10"/>
      <c r="L931" s="10"/>
      <c r="M931" s="2"/>
      <c r="N931" s="1">
        <v>926</v>
      </c>
      <c r="O931" s="1" t="str">
        <f t="shared" si="129"/>
        <v>NA</v>
      </c>
      <c r="P931" s="1" t="e">
        <f t="shared" si="125"/>
        <v>#VALUE!</v>
      </c>
      <c r="Q931" s="1" t="e">
        <f t="shared" si="126"/>
        <v>#VALUE!</v>
      </c>
      <c r="R931" s="1">
        <f t="shared" si="127"/>
        <v>-0.57735026918962573</v>
      </c>
      <c r="S931" s="1">
        <f t="shared" si="128"/>
        <v>0</v>
      </c>
      <c r="T931" s="2"/>
      <c r="U931" s="3"/>
      <c r="V931" s="3"/>
      <c r="W931" s="3"/>
      <c r="X931" s="3"/>
      <c r="Y931" s="3"/>
      <c r="Z931" s="3"/>
      <c r="AA931" s="3"/>
      <c r="AB931" s="3"/>
      <c r="AC931" s="3"/>
      <c r="AD931" s="3"/>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row>
    <row r="932" spans="1:59" s="28" customFormat="1" x14ac:dyDescent="0.2">
      <c r="A932" s="10"/>
      <c r="B932" s="10"/>
      <c r="C932" s="10"/>
      <c r="D932" s="10"/>
      <c r="E932" s="10"/>
      <c r="F932" s="10"/>
      <c r="G932" s="10"/>
      <c r="H932" s="10"/>
      <c r="I932" s="10"/>
      <c r="J932" s="10"/>
      <c r="K932" s="10"/>
      <c r="L932" s="10"/>
      <c r="M932" s="2"/>
      <c r="N932" s="1">
        <v>927</v>
      </c>
      <c r="O932" s="1" t="str">
        <f t="shared" si="129"/>
        <v>NA</v>
      </c>
      <c r="P932" s="1" t="e">
        <f t="shared" si="125"/>
        <v>#VALUE!</v>
      </c>
      <c r="Q932" s="1" t="e">
        <f t="shared" si="126"/>
        <v>#VALUE!</v>
      </c>
      <c r="R932" s="1">
        <f t="shared" si="127"/>
        <v>6.1257422745431001E-17</v>
      </c>
      <c r="S932" s="1">
        <f t="shared" si="128"/>
        <v>1</v>
      </c>
      <c r="T932" s="2"/>
      <c r="U932" s="3"/>
      <c r="V932" s="3"/>
      <c r="W932" s="3"/>
      <c r="X932" s="3"/>
      <c r="Y932" s="3"/>
      <c r="Z932" s="3"/>
      <c r="AA932" s="3"/>
      <c r="AB932" s="3"/>
      <c r="AC932" s="3"/>
      <c r="AD932" s="3"/>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row>
    <row r="933" spans="1:59" s="28" customFormat="1" x14ac:dyDescent="0.2">
      <c r="A933" s="10"/>
      <c r="B933" s="10"/>
      <c r="C933" s="10"/>
      <c r="D933" s="10"/>
      <c r="E933" s="10"/>
      <c r="F933" s="10"/>
      <c r="G933" s="10"/>
      <c r="H933" s="10"/>
      <c r="I933" s="10"/>
      <c r="J933" s="10"/>
      <c r="K933" s="10"/>
      <c r="L933" s="10"/>
      <c r="M933" s="2"/>
      <c r="N933" s="1">
        <v>928</v>
      </c>
      <c r="O933" s="1" t="str">
        <f t="shared" si="129"/>
        <v>NA</v>
      </c>
      <c r="P933" s="1" t="e">
        <f t="shared" si="125"/>
        <v>#VALUE!</v>
      </c>
      <c r="Q933" s="1" t="e">
        <f t="shared" si="126"/>
        <v>#VALUE!</v>
      </c>
      <c r="R933" s="1">
        <f t="shared" si="127"/>
        <v>0.57735026918962573</v>
      </c>
      <c r="S933" s="1">
        <f t="shared" si="128"/>
        <v>0</v>
      </c>
      <c r="T933" s="2"/>
      <c r="U933" s="3"/>
      <c r="V933" s="3"/>
      <c r="W933" s="3"/>
      <c r="X933" s="3"/>
      <c r="Y933" s="3"/>
      <c r="Z933" s="3"/>
      <c r="AA933" s="3"/>
      <c r="AB933" s="3"/>
      <c r="AC933" s="3"/>
      <c r="AD933" s="3"/>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row>
    <row r="934" spans="1:59" s="28" customFormat="1" x14ac:dyDescent="0.2">
      <c r="A934" s="10"/>
      <c r="B934" s="10"/>
      <c r="C934" s="10"/>
      <c r="D934" s="10"/>
      <c r="E934" s="10"/>
      <c r="F934" s="10"/>
      <c r="G934" s="10"/>
      <c r="H934" s="10"/>
      <c r="I934" s="10"/>
      <c r="J934" s="10"/>
      <c r="K934" s="10"/>
      <c r="L934" s="10"/>
      <c r="M934" s="2"/>
      <c r="N934" s="1">
        <v>929</v>
      </c>
      <c r="O934" s="1" t="str">
        <f t="shared" si="129"/>
        <v>NA</v>
      </c>
      <c r="P934" s="1" t="e">
        <f t="shared" si="125"/>
        <v>#VALUE!</v>
      </c>
      <c r="Q934" s="1" t="e">
        <f t="shared" si="126"/>
        <v>#VALUE!</v>
      </c>
      <c r="R934" s="1">
        <f t="shared" si="127"/>
        <v>0.28867513459481303</v>
      </c>
      <c r="S934" s="1">
        <f t="shared" si="128"/>
        <v>-0.5</v>
      </c>
      <c r="T934" s="2"/>
      <c r="U934" s="3"/>
      <c r="V934" s="3"/>
      <c r="W934" s="3"/>
      <c r="X934" s="3"/>
      <c r="Y934" s="3"/>
      <c r="Z934" s="3"/>
      <c r="AA934" s="3"/>
      <c r="AB934" s="3"/>
      <c r="AC934" s="3"/>
      <c r="AD934" s="3"/>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row>
    <row r="935" spans="1:59" s="28" customFormat="1" x14ac:dyDescent="0.2">
      <c r="A935" s="10"/>
      <c r="B935" s="10"/>
      <c r="C935" s="10"/>
      <c r="D935" s="10"/>
      <c r="E935" s="10"/>
      <c r="F935" s="10"/>
      <c r="G935" s="10"/>
      <c r="H935" s="10"/>
      <c r="I935" s="10"/>
      <c r="J935" s="10"/>
      <c r="K935" s="10"/>
      <c r="L935" s="10"/>
      <c r="M935" s="2"/>
      <c r="N935" s="1">
        <v>930</v>
      </c>
      <c r="O935" s="1" t="str">
        <f t="shared" si="129"/>
        <v>NA</v>
      </c>
      <c r="P935" s="1" t="e">
        <f t="shared" si="125"/>
        <v>#VALUE!</v>
      </c>
      <c r="Q935" s="1" t="e">
        <f t="shared" si="126"/>
        <v>#VALUE!</v>
      </c>
      <c r="R935" s="1">
        <f t="shared" si="127"/>
        <v>-0.86602540378443849</v>
      </c>
      <c r="S935" s="1">
        <f t="shared" si="128"/>
        <v>-0.50000000000000033</v>
      </c>
      <c r="T935" s="2"/>
      <c r="U935" s="3"/>
      <c r="V935" s="3"/>
      <c r="W935" s="3"/>
      <c r="X935" s="3"/>
      <c r="Y935" s="3"/>
      <c r="Z935" s="3"/>
      <c r="AA935" s="3"/>
      <c r="AB935" s="3"/>
      <c r="AC935" s="3"/>
      <c r="AD935" s="3"/>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row>
    <row r="936" spans="1:59" s="28" customFormat="1" x14ac:dyDescent="0.2">
      <c r="A936" s="10"/>
      <c r="B936" s="10"/>
      <c r="C936" s="10"/>
      <c r="D936" s="10"/>
      <c r="E936" s="10"/>
      <c r="F936" s="10"/>
      <c r="G936" s="10"/>
      <c r="H936" s="10"/>
      <c r="I936" s="10"/>
      <c r="J936" s="10"/>
      <c r="K936" s="10"/>
      <c r="L936" s="10"/>
      <c r="M936" s="2"/>
      <c r="N936" s="1">
        <v>931</v>
      </c>
      <c r="O936" s="1" t="str">
        <f t="shared" si="129"/>
        <v>NA</v>
      </c>
      <c r="P936" s="1" t="e">
        <f t="shared" si="125"/>
        <v>#VALUE!</v>
      </c>
      <c r="Q936" s="1" t="e">
        <f t="shared" si="126"/>
        <v>#VALUE!</v>
      </c>
      <c r="R936" s="1">
        <f t="shared" si="127"/>
        <v>-0.28867513459481281</v>
      </c>
      <c r="S936" s="1">
        <f t="shared" si="128"/>
        <v>0.49999999999999983</v>
      </c>
      <c r="T936" s="2"/>
      <c r="U936" s="3"/>
      <c r="V936" s="3"/>
      <c r="W936" s="3"/>
      <c r="X936" s="3"/>
      <c r="Y936" s="3"/>
      <c r="Z936" s="3"/>
      <c r="AA936" s="3"/>
      <c r="AB936" s="3"/>
      <c r="AC936" s="3"/>
      <c r="AD936" s="3"/>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row>
    <row r="937" spans="1:59" s="28" customFormat="1" x14ac:dyDescent="0.2">
      <c r="A937" s="10"/>
      <c r="B937" s="10"/>
      <c r="C937" s="10"/>
      <c r="D937" s="10"/>
      <c r="E937" s="10"/>
      <c r="F937" s="10"/>
      <c r="G937" s="10"/>
      <c r="H937" s="10"/>
      <c r="I937" s="10"/>
      <c r="J937" s="10"/>
      <c r="K937" s="10"/>
      <c r="L937" s="10"/>
      <c r="M937" s="2"/>
      <c r="N937" s="1">
        <v>932</v>
      </c>
      <c r="O937" s="1" t="str">
        <f t="shared" si="129"/>
        <v>NA</v>
      </c>
      <c r="P937" s="1" t="e">
        <f t="shared" si="125"/>
        <v>#VALUE!</v>
      </c>
      <c r="Q937" s="1" t="e">
        <f t="shared" si="126"/>
        <v>#VALUE!</v>
      </c>
      <c r="R937" s="1">
        <f t="shared" si="127"/>
        <v>0.28867513459481292</v>
      </c>
      <c r="S937" s="1">
        <f t="shared" si="128"/>
        <v>0.50000000000000011</v>
      </c>
      <c r="T937" s="2"/>
      <c r="U937" s="3"/>
      <c r="V937" s="3"/>
      <c r="W937" s="3"/>
      <c r="X937" s="3"/>
      <c r="Y937" s="3"/>
      <c r="Z937" s="3"/>
      <c r="AA937" s="3"/>
      <c r="AB937" s="3"/>
      <c r="AC937" s="3"/>
      <c r="AD937" s="3"/>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row>
    <row r="938" spans="1:59" s="28" customFormat="1" x14ac:dyDescent="0.2">
      <c r="A938" s="10"/>
      <c r="B938" s="10"/>
      <c r="C938" s="10"/>
      <c r="D938" s="10"/>
      <c r="E938" s="10"/>
      <c r="F938" s="10"/>
      <c r="G938" s="10"/>
      <c r="H938" s="10"/>
      <c r="I938" s="10"/>
      <c r="J938" s="10"/>
      <c r="K938" s="10"/>
      <c r="L938" s="10"/>
      <c r="M938" s="2"/>
      <c r="N938" s="1">
        <v>933</v>
      </c>
      <c r="O938" s="1" t="str">
        <f t="shared" si="129"/>
        <v>NA</v>
      </c>
      <c r="P938" s="1" t="e">
        <f t="shared" si="125"/>
        <v>#VALUE!</v>
      </c>
      <c r="Q938" s="1" t="e">
        <f t="shared" si="126"/>
        <v>#VALUE!</v>
      </c>
      <c r="R938" s="1">
        <f t="shared" si="127"/>
        <v>0.86602540378443871</v>
      </c>
      <c r="S938" s="1">
        <f t="shared" si="128"/>
        <v>-0.49999999999999983</v>
      </c>
      <c r="T938" s="2"/>
      <c r="U938" s="3"/>
      <c r="V938" s="3"/>
      <c r="W938" s="3"/>
      <c r="X938" s="3"/>
      <c r="Y938" s="3"/>
      <c r="Z938" s="3"/>
      <c r="AA938" s="3"/>
      <c r="AB938" s="3"/>
      <c r="AC938" s="3"/>
      <c r="AD938" s="3"/>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row>
    <row r="939" spans="1:59" s="28" customFormat="1" x14ac:dyDescent="0.2">
      <c r="A939" s="10"/>
      <c r="B939" s="10"/>
      <c r="C939" s="10"/>
      <c r="D939" s="10"/>
      <c r="E939" s="10"/>
      <c r="F939" s="10"/>
      <c r="G939" s="10"/>
      <c r="H939" s="10"/>
      <c r="I939" s="10"/>
      <c r="J939" s="10"/>
      <c r="K939" s="10"/>
      <c r="L939" s="10"/>
      <c r="M939" s="2"/>
      <c r="N939" s="1">
        <v>934</v>
      </c>
      <c r="O939" s="1" t="str">
        <f t="shared" si="129"/>
        <v>NA</v>
      </c>
      <c r="P939" s="1" t="e">
        <f t="shared" si="125"/>
        <v>#VALUE!</v>
      </c>
      <c r="Q939" s="1" t="e">
        <f t="shared" si="126"/>
        <v>#VALUE!</v>
      </c>
      <c r="R939" s="1">
        <f t="shared" si="127"/>
        <v>-0.2886751345948127</v>
      </c>
      <c r="S939" s="1">
        <f t="shared" si="128"/>
        <v>-0.50000000000000022</v>
      </c>
      <c r="T939" s="2"/>
      <c r="U939" s="3"/>
      <c r="V939" s="3"/>
      <c r="W939" s="3"/>
      <c r="X939" s="3"/>
      <c r="Y939" s="3"/>
      <c r="Z939" s="3"/>
      <c r="AA939" s="3"/>
      <c r="AB939" s="3"/>
      <c r="AC939" s="3"/>
      <c r="AD939" s="3"/>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row>
    <row r="940" spans="1:59" s="28" customFormat="1" x14ac:dyDescent="0.2">
      <c r="A940" s="10"/>
      <c r="B940" s="10"/>
      <c r="C940" s="10"/>
      <c r="D940" s="10"/>
      <c r="E940" s="10"/>
      <c r="F940" s="10"/>
      <c r="G940" s="10"/>
      <c r="H940" s="10"/>
      <c r="I940" s="10"/>
      <c r="J940" s="10"/>
      <c r="K940" s="10"/>
      <c r="L940" s="10"/>
      <c r="M940" s="2"/>
      <c r="N940" s="1">
        <v>935</v>
      </c>
      <c r="O940" s="1" t="str">
        <f t="shared" si="129"/>
        <v>NA</v>
      </c>
      <c r="P940" s="1" t="e">
        <f t="shared" si="125"/>
        <v>#VALUE!</v>
      </c>
      <c r="Q940" s="1" t="e">
        <f t="shared" si="126"/>
        <v>#VALUE!</v>
      </c>
      <c r="R940" s="1">
        <f t="shared" si="127"/>
        <v>-0.57735026918962573</v>
      </c>
      <c r="S940" s="1">
        <f t="shared" si="128"/>
        <v>0</v>
      </c>
      <c r="T940" s="2"/>
      <c r="U940" s="3"/>
      <c r="V940" s="3"/>
      <c r="W940" s="3"/>
      <c r="X940" s="3"/>
      <c r="Y940" s="3"/>
      <c r="Z940" s="3"/>
      <c r="AA940" s="3"/>
      <c r="AB940" s="3"/>
      <c r="AC940" s="3"/>
      <c r="AD940" s="3"/>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row>
    <row r="941" spans="1:59" s="28" customFormat="1" x14ac:dyDescent="0.2">
      <c r="A941" s="10"/>
      <c r="B941" s="10"/>
      <c r="C941" s="10"/>
      <c r="D941" s="10"/>
      <c r="E941" s="10"/>
      <c r="F941" s="10"/>
      <c r="G941" s="10"/>
      <c r="H941" s="10"/>
      <c r="I941" s="10"/>
      <c r="J941" s="10"/>
      <c r="K941" s="10"/>
      <c r="L941" s="10"/>
      <c r="M941" s="2"/>
      <c r="N941" s="1">
        <v>936</v>
      </c>
      <c r="O941" s="1" t="str">
        <f t="shared" si="129"/>
        <v>NA</v>
      </c>
      <c r="P941" s="1" t="e">
        <f t="shared" si="125"/>
        <v>#VALUE!</v>
      </c>
      <c r="Q941" s="1" t="e">
        <f t="shared" si="126"/>
        <v>#VALUE!</v>
      </c>
      <c r="R941" s="1">
        <f t="shared" si="127"/>
        <v>6.1257422745431001E-17</v>
      </c>
      <c r="S941" s="1">
        <f t="shared" si="128"/>
        <v>1</v>
      </c>
      <c r="T941" s="2"/>
      <c r="U941" s="3"/>
      <c r="V941" s="3"/>
      <c r="W941" s="3"/>
      <c r="X941" s="3"/>
      <c r="Y941" s="3"/>
      <c r="Z941" s="3"/>
      <c r="AA941" s="3"/>
      <c r="AB941" s="3"/>
      <c r="AC941" s="3"/>
      <c r="AD941" s="3"/>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row>
    <row r="942" spans="1:59" s="28" customFormat="1" x14ac:dyDescent="0.2">
      <c r="A942" s="10"/>
      <c r="B942" s="10"/>
      <c r="C942" s="10"/>
      <c r="D942" s="10"/>
      <c r="E942" s="10"/>
      <c r="F942" s="10"/>
      <c r="G942" s="10"/>
      <c r="H942" s="10"/>
      <c r="I942" s="10"/>
      <c r="J942" s="10"/>
      <c r="K942" s="10"/>
      <c r="L942" s="10"/>
      <c r="M942" s="2"/>
      <c r="N942" s="1">
        <v>937</v>
      </c>
      <c r="O942" s="1" t="str">
        <f t="shared" si="129"/>
        <v>NA</v>
      </c>
      <c r="P942" s="1" t="e">
        <f t="shared" si="125"/>
        <v>#VALUE!</v>
      </c>
      <c r="Q942" s="1" t="e">
        <f t="shared" si="126"/>
        <v>#VALUE!</v>
      </c>
      <c r="R942" s="1">
        <f t="shared" si="127"/>
        <v>0.57735026918962573</v>
      </c>
      <c r="S942" s="1">
        <f t="shared" si="128"/>
        <v>0</v>
      </c>
      <c r="T942" s="2"/>
      <c r="U942" s="3"/>
      <c r="V942" s="3"/>
      <c r="W942" s="3"/>
      <c r="X942" s="3"/>
      <c r="Y942" s="3"/>
      <c r="Z942" s="3"/>
      <c r="AA942" s="3"/>
      <c r="AB942" s="3"/>
      <c r="AC942" s="3"/>
      <c r="AD942" s="3"/>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row>
    <row r="943" spans="1:59" s="28" customFormat="1" x14ac:dyDescent="0.2">
      <c r="A943" s="10"/>
      <c r="B943" s="10"/>
      <c r="C943" s="10"/>
      <c r="D943" s="10"/>
      <c r="E943" s="10"/>
      <c r="F943" s="10"/>
      <c r="G943" s="10"/>
      <c r="H943" s="10"/>
      <c r="I943" s="10"/>
      <c r="J943" s="10"/>
      <c r="K943" s="10"/>
      <c r="L943" s="10"/>
      <c r="M943" s="2"/>
      <c r="N943" s="1">
        <v>938</v>
      </c>
      <c r="O943" s="1" t="str">
        <f t="shared" si="129"/>
        <v>NA</v>
      </c>
      <c r="P943" s="1" t="e">
        <f t="shared" si="125"/>
        <v>#VALUE!</v>
      </c>
      <c r="Q943" s="1" t="e">
        <f t="shared" si="126"/>
        <v>#VALUE!</v>
      </c>
      <c r="R943" s="1">
        <f t="shared" si="127"/>
        <v>0.28867513459481303</v>
      </c>
      <c r="S943" s="1">
        <f t="shared" si="128"/>
        <v>-0.5</v>
      </c>
      <c r="T943" s="2"/>
      <c r="U943" s="3"/>
      <c r="V943" s="3"/>
      <c r="W943" s="3"/>
      <c r="X943" s="3"/>
      <c r="Y943" s="3"/>
      <c r="Z943" s="3"/>
      <c r="AA943" s="3"/>
      <c r="AB943" s="3"/>
      <c r="AC943" s="3"/>
      <c r="AD943" s="3"/>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row>
    <row r="944" spans="1:59" s="28" customFormat="1" x14ac:dyDescent="0.2">
      <c r="A944" s="10"/>
      <c r="B944" s="10"/>
      <c r="C944" s="10"/>
      <c r="D944" s="10"/>
      <c r="E944" s="10"/>
      <c r="F944" s="10"/>
      <c r="G944" s="10"/>
      <c r="H944" s="10"/>
      <c r="I944" s="10"/>
      <c r="J944" s="10"/>
      <c r="K944" s="10"/>
      <c r="L944" s="10"/>
      <c r="M944" s="2"/>
      <c r="N944" s="1">
        <v>939</v>
      </c>
      <c r="O944" s="1" t="str">
        <f t="shared" si="129"/>
        <v>NA</v>
      </c>
      <c r="P944" s="1" t="e">
        <f t="shared" si="125"/>
        <v>#VALUE!</v>
      </c>
      <c r="Q944" s="1" t="e">
        <f t="shared" si="126"/>
        <v>#VALUE!</v>
      </c>
      <c r="R944" s="1">
        <f t="shared" si="127"/>
        <v>-0.86602540378443849</v>
      </c>
      <c r="S944" s="1">
        <f t="shared" si="128"/>
        <v>-0.50000000000000033</v>
      </c>
      <c r="T944" s="2"/>
      <c r="U944" s="3"/>
      <c r="V944" s="3"/>
      <c r="W944" s="3"/>
      <c r="X944" s="3"/>
      <c r="Y944" s="3"/>
      <c r="Z944" s="3"/>
      <c r="AA944" s="3"/>
      <c r="AB944" s="3"/>
      <c r="AC944" s="3"/>
      <c r="AD944" s="3"/>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row>
    <row r="945" spans="1:59" s="28" customFormat="1" x14ac:dyDescent="0.2">
      <c r="A945" s="10"/>
      <c r="B945" s="10"/>
      <c r="C945" s="10"/>
      <c r="D945" s="10"/>
      <c r="E945" s="10"/>
      <c r="F945" s="10"/>
      <c r="G945" s="10"/>
      <c r="H945" s="10"/>
      <c r="I945" s="10"/>
      <c r="J945" s="10"/>
      <c r="K945" s="10"/>
      <c r="L945" s="10"/>
      <c r="M945" s="2"/>
      <c r="N945" s="1">
        <v>940</v>
      </c>
      <c r="O945" s="1" t="str">
        <f t="shared" si="129"/>
        <v>NA</v>
      </c>
      <c r="P945" s="1" t="e">
        <f t="shared" si="125"/>
        <v>#VALUE!</v>
      </c>
      <c r="Q945" s="1" t="e">
        <f t="shared" si="126"/>
        <v>#VALUE!</v>
      </c>
      <c r="R945" s="1">
        <f t="shared" si="127"/>
        <v>-0.28867513459481281</v>
      </c>
      <c r="S945" s="1">
        <f t="shared" si="128"/>
        <v>0.49999999999999983</v>
      </c>
      <c r="T945" s="2"/>
      <c r="U945" s="3"/>
      <c r="V945" s="3"/>
      <c r="W945" s="3"/>
      <c r="X945" s="3"/>
      <c r="Y945" s="3"/>
      <c r="Z945" s="3"/>
      <c r="AA945" s="3"/>
      <c r="AB945" s="3"/>
      <c r="AC945" s="3"/>
      <c r="AD945" s="3"/>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row>
    <row r="946" spans="1:59" s="28" customFormat="1" x14ac:dyDescent="0.2">
      <c r="A946" s="10"/>
      <c r="B946" s="10"/>
      <c r="C946" s="10"/>
      <c r="D946" s="10"/>
      <c r="E946" s="10"/>
      <c r="F946" s="10"/>
      <c r="G946" s="10"/>
      <c r="H946" s="10"/>
      <c r="I946" s="10"/>
      <c r="J946" s="10"/>
      <c r="K946" s="10"/>
      <c r="L946" s="10"/>
      <c r="M946" s="2"/>
      <c r="N946" s="1">
        <v>941</v>
      </c>
      <c r="O946" s="1" t="str">
        <f t="shared" si="129"/>
        <v>NA</v>
      </c>
      <c r="P946" s="1" t="e">
        <f t="shared" si="125"/>
        <v>#VALUE!</v>
      </c>
      <c r="Q946" s="1" t="e">
        <f t="shared" si="126"/>
        <v>#VALUE!</v>
      </c>
      <c r="R946" s="1">
        <f t="shared" si="127"/>
        <v>0.28867513459481292</v>
      </c>
      <c r="S946" s="1">
        <f t="shared" si="128"/>
        <v>0.50000000000000011</v>
      </c>
      <c r="T946" s="2"/>
      <c r="U946" s="3"/>
      <c r="V946" s="3"/>
      <c r="W946" s="3"/>
      <c r="X946" s="3"/>
      <c r="Y946" s="3"/>
      <c r="Z946" s="3"/>
      <c r="AA946" s="3"/>
      <c r="AB946" s="3"/>
      <c r="AC946" s="3"/>
      <c r="AD946" s="3"/>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row>
    <row r="947" spans="1:59" s="28" customFormat="1" x14ac:dyDescent="0.2">
      <c r="A947" s="10"/>
      <c r="B947" s="10"/>
      <c r="C947" s="10"/>
      <c r="D947" s="10"/>
      <c r="E947" s="10"/>
      <c r="F947" s="10"/>
      <c r="G947" s="10"/>
      <c r="H947" s="10"/>
      <c r="I947" s="10"/>
      <c r="J947" s="10"/>
      <c r="K947" s="10"/>
      <c r="L947" s="10"/>
      <c r="M947" s="2"/>
      <c r="N947" s="1">
        <v>942</v>
      </c>
      <c r="O947" s="1" t="str">
        <f t="shared" si="129"/>
        <v>NA</v>
      </c>
      <c r="P947" s="1" t="e">
        <f t="shared" si="125"/>
        <v>#VALUE!</v>
      </c>
      <c r="Q947" s="1" t="e">
        <f t="shared" si="126"/>
        <v>#VALUE!</v>
      </c>
      <c r="R947" s="1">
        <f t="shared" si="127"/>
        <v>0.86602540378443871</v>
      </c>
      <c r="S947" s="1">
        <f t="shared" si="128"/>
        <v>-0.49999999999999983</v>
      </c>
      <c r="T947" s="2"/>
      <c r="U947" s="3"/>
      <c r="V947" s="3"/>
      <c r="W947" s="3"/>
      <c r="X947" s="3"/>
      <c r="Y947" s="3"/>
      <c r="Z947" s="3"/>
      <c r="AA947" s="3"/>
      <c r="AB947" s="3"/>
      <c r="AC947" s="3"/>
      <c r="AD947" s="3"/>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row>
    <row r="948" spans="1:59" s="28" customFormat="1" x14ac:dyDescent="0.2">
      <c r="A948" s="10"/>
      <c r="B948" s="10"/>
      <c r="C948" s="10"/>
      <c r="D948" s="10"/>
      <c r="E948" s="10"/>
      <c r="F948" s="10"/>
      <c r="G948" s="10"/>
      <c r="H948" s="10"/>
      <c r="I948" s="10"/>
      <c r="J948" s="10"/>
      <c r="K948" s="10"/>
      <c r="L948" s="10"/>
      <c r="M948" s="2"/>
      <c r="N948" s="1">
        <v>943</v>
      </c>
      <c r="O948" s="1" t="str">
        <f t="shared" si="129"/>
        <v>NA</v>
      </c>
      <c r="P948" s="1" t="e">
        <f t="shared" si="125"/>
        <v>#VALUE!</v>
      </c>
      <c r="Q948" s="1" t="e">
        <f t="shared" si="126"/>
        <v>#VALUE!</v>
      </c>
      <c r="R948" s="1">
        <f t="shared" si="127"/>
        <v>-0.2886751345948127</v>
      </c>
      <c r="S948" s="1">
        <f t="shared" si="128"/>
        <v>-0.50000000000000022</v>
      </c>
      <c r="T948" s="2"/>
      <c r="U948" s="3"/>
      <c r="V948" s="3"/>
      <c r="W948" s="3"/>
      <c r="X948" s="3"/>
      <c r="Y948" s="3"/>
      <c r="Z948" s="3"/>
      <c r="AA948" s="3"/>
      <c r="AB948" s="3"/>
      <c r="AC948" s="3"/>
      <c r="AD948" s="3"/>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row>
    <row r="949" spans="1:59" s="28" customFormat="1" x14ac:dyDescent="0.2">
      <c r="A949" s="10"/>
      <c r="B949" s="10"/>
      <c r="C949" s="10"/>
      <c r="D949" s="10"/>
      <c r="E949" s="10"/>
      <c r="F949" s="10"/>
      <c r="G949" s="10"/>
      <c r="H949" s="10"/>
      <c r="I949" s="10"/>
      <c r="J949" s="10"/>
      <c r="K949" s="10"/>
      <c r="L949" s="10"/>
      <c r="M949" s="2"/>
      <c r="N949" s="1">
        <v>944</v>
      </c>
      <c r="O949" s="1" t="str">
        <f t="shared" si="129"/>
        <v>NA</v>
      </c>
      <c r="P949" s="1" t="e">
        <f t="shared" si="125"/>
        <v>#VALUE!</v>
      </c>
      <c r="Q949" s="1" t="e">
        <f t="shared" si="126"/>
        <v>#VALUE!</v>
      </c>
      <c r="R949" s="1">
        <f t="shared" si="127"/>
        <v>-0.57735026918962573</v>
      </c>
      <c r="S949" s="1">
        <f t="shared" si="128"/>
        <v>0</v>
      </c>
      <c r="T949" s="2"/>
      <c r="U949" s="3"/>
      <c r="V949" s="3"/>
      <c r="W949" s="3"/>
      <c r="X949" s="3"/>
      <c r="Y949" s="3"/>
      <c r="Z949" s="3"/>
      <c r="AA949" s="3"/>
      <c r="AB949" s="3"/>
      <c r="AC949" s="3"/>
      <c r="AD949" s="3"/>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row>
    <row r="950" spans="1:59" s="28" customFormat="1" x14ac:dyDescent="0.2">
      <c r="A950" s="10"/>
      <c r="B950" s="10"/>
      <c r="C950" s="10"/>
      <c r="D950" s="10"/>
      <c r="E950" s="10"/>
      <c r="F950" s="10"/>
      <c r="G950" s="10"/>
      <c r="H950" s="10"/>
      <c r="I950" s="10"/>
      <c r="J950" s="10"/>
      <c r="K950" s="10"/>
      <c r="L950" s="10"/>
      <c r="M950" s="2"/>
      <c r="N950" s="1">
        <v>945</v>
      </c>
      <c r="O950" s="1" t="str">
        <f t="shared" si="129"/>
        <v>NA</v>
      </c>
      <c r="P950" s="1" t="e">
        <f t="shared" si="125"/>
        <v>#VALUE!</v>
      </c>
      <c r="Q950" s="1" t="e">
        <f t="shared" si="126"/>
        <v>#VALUE!</v>
      </c>
      <c r="R950" s="1">
        <f t="shared" si="127"/>
        <v>6.1257422745431001E-17</v>
      </c>
      <c r="S950" s="1">
        <f t="shared" si="128"/>
        <v>1</v>
      </c>
      <c r="T950" s="2"/>
      <c r="U950" s="3"/>
      <c r="V950" s="3"/>
      <c r="W950" s="3"/>
      <c r="X950" s="3"/>
      <c r="Y950" s="3"/>
      <c r="Z950" s="3"/>
      <c r="AA950" s="3"/>
      <c r="AB950" s="3"/>
      <c r="AC950" s="3"/>
      <c r="AD950" s="3"/>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row>
    <row r="951" spans="1:59" s="28" customFormat="1" x14ac:dyDescent="0.2">
      <c r="A951" s="10"/>
      <c r="B951" s="10"/>
      <c r="C951" s="10"/>
      <c r="D951" s="10"/>
      <c r="E951" s="10"/>
      <c r="F951" s="10"/>
      <c r="G951" s="10"/>
      <c r="H951" s="10"/>
      <c r="I951" s="10"/>
      <c r="J951" s="10"/>
      <c r="K951" s="10"/>
      <c r="L951" s="10"/>
      <c r="M951" s="2"/>
      <c r="N951" s="1">
        <v>946</v>
      </c>
      <c r="O951" s="1" t="str">
        <f t="shared" si="129"/>
        <v>NA</v>
      </c>
      <c r="P951" s="1" t="e">
        <f t="shared" si="125"/>
        <v>#VALUE!</v>
      </c>
      <c r="Q951" s="1" t="e">
        <f t="shared" si="126"/>
        <v>#VALUE!</v>
      </c>
      <c r="R951" s="1">
        <f t="shared" si="127"/>
        <v>0.57735026918962573</v>
      </c>
      <c r="S951" s="1">
        <f t="shared" si="128"/>
        <v>0</v>
      </c>
      <c r="T951" s="2"/>
      <c r="U951" s="3"/>
      <c r="V951" s="3"/>
      <c r="W951" s="3"/>
      <c r="X951" s="3"/>
      <c r="Y951" s="3"/>
      <c r="Z951" s="3"/>
      <c r="AA951" s="3"/>
      <c r="AB951" s="3"/>
      <c r="AC951" s="3"/>
      <c r="AD951" s="3"/>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row>
    <row r="952" spans="1:59" s="28" customFormat="1" x14ac:dyDescent="0.2">
      <c r="A952" s="10"/>
      <c r="B952" s="10"/>
      <c r="C952" s="10"/>
      <c r="D952" s="10"/>
      <c r="E952" s="10"/>
      <c r="F952" s="10"/>
      <c r="G952" s="10"/>
      <c r="H952" s="10"/>
      <c r="I952" s="10"/>
      <c r="J952" s="10"/>
      <c r="K952" s="10"/>
      <c r="L952" s="10"/>
      <c r="M952" s="2"/>
      <c r="N952" s="1">
        <v>947</v>
      </c>
      <c r="O952" s="1" t="str">
        <f t="shared" si="129"/>
        <v>NA</v>
      </c>
      <c r="P952" s="1" t="e">
        <f t="shared" si="125"/>
        <v>#VALUE!</v>
      </c>
      <c r="Q952" s="1" t="e">
        <f t="shared" si="126"/>
        <v>#VALUE!</v>
      </c>
      <c r="R952" s="1">
        <f t="shared" si="127"/>
        <v>0.28867513459481303</v>
      </c>
      <c r="S952" s="1">
        <f t="shared" si="128"/>
        <v>-0.5</v>
      </c>
      <c r="T952" s="2"/>
      <c r="U952" s="3"/>
      <c r="V952" s="3"/>
      <c r="W952" s="3"/>
      <c r="X952" s="3"/>
      <c r="Y952" s="3"/>
      <c r="Z952" s="3"/>
      <c r="AA952" s="3"/>
      <c r="AB952" s="3"/>
      <c r="AC952" s="3"/>
      <c r="AD952" s="3"/>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row>
    <row r="953" spans="1:59" s="28" customFormat="1" x14ac:dyDescent="0.2">
      <c r="A953" s="10"/>
      <c r="B953" s="10"/>
      <c r="C953" s="10"/>
      <c r="D953" s="10"/>
      <c r="E953" s="10"/>
      <c r="F953" s="10"/>
      <c r="G953" s="10"/>
      <c r="H953" s="10"/>
      <c r="I953" s="10"/>
      <c r="J953" s="10"/>
      <c r="K953" s="10"/>
      <c r="L953" s="10"/>
      <c r="M953" s="2"/>
      <c r="N953" s="1">
        <v>948</v>
      </c>
      <c r="O953" s="1" t="str">
        <f t="shared" si="129"/>
        <v>NA</v>
      </c>
      <c r="P953" s="1" t="e">
        <f t="shared" si="125"/>
        <v>#VALUE!</v>
      </c>
      <c r="Q953" s="1" t="e">
        <f t="shared" si="126"/>
        <v>#VALUE!</v>
      </c>
      <c r="R953" s="1">
        <f t="shared" si="127"/>
        <v>-0.86602540378443849</v>
      </c>
      <c r="S953" s="1">
        <f t="shared" si="128"/>
        <v>-0.50000000000000033</v>
      </c>
      <c r="T953" s="2"/>
      <c r="U953" s="3"/>
      <c r="V953" s="3"/>
      <c r="W953" s="3"/>
      <c r="X953" s="3"/>
      <c r="Y953" s="3"/>
      <c r="Z953" s="3"/>
      <c r="AA953" s="3"/>
      <c r="AB953" s="3"/>
      <c r="AC953" s="3"/>
      <c r="AD953" s="3"/>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row>
    <row r="954" spans="1:59" s="28" customFormat="1" x14ac:dyDescent="0.2">
      <c r="A954" s="10"/>
      <c r="B954" s="10"/>
      <c r="C954" s="10"/>
      <c r="D954" s="10"/>
      <c r="E954" s="10"/>
      <c r="F954" s="10"/>
      <c r="G954" s="10"/>
      <c r="H954" s="10"/>
      <c r="I954" s="10"/>
      <c r="J954" s="10"/>
      <c r="K954" s="10"/>
      <c r="L954" s="10"/>
      <c r="M954" s="2"/>
      <c r="N954" s="1">
        <v>949</v>
      </c>
      <c r="O954" s="1" t="str">
        <f t="shared" si="129"/>
        <v>NA</v>
      </c>
      <c r="P954" s="1" t="e">
        <f t="shared" si="125"/>
        <v>#VALUE!</v>
      </c>
      <c r="Q954" s="1" t="e">
        <f t="shared" si="126"/>
        <v>#VALUE!</v>
      </c>
      <c r="R954" s="1">
        <f t="shared" si="127"/>
        <v>-0.28867513459481281</v>
      </c>
      <c r="S954" s="1">
        <f t="shared" si="128"/>
        <v>0.49999999999999983</v>
      </c>
      <c r="T954" s="2"/>
      <c r="U954" s="3"/>
      <c r="V954" s="3"/>
      <c r="W954" s="3"/>
      <c r="X954" s="3"/>
      <c r="Y954" s="3"/>
      <c r="Z954" s="3"/>
      <c r="AA954" s="3"/>
      <c r="AB954" s="3"/>
      <c r="AC954" s="3"/>
      <c r="AD954" s="3"/>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row>
    <row r="955" spans="1:59" s="28" customFormat="1" x14ac:dyDescent="0.2">
      <c r="A955" s="10"/>
      <c r="B955" s="10"/>
      <c r="C955" s="10"/>
      <c r="D955" s="10"/>
      <c r="E955" s="10"/>
      <c r="F955" s="10"/>
      <c r="G955" s="10"/>
      <c r="H955" s="10"/>
      <c r="I955" s="10"/>
      <c r="J955" s="10"/>
      <c r="K955" s="10"/>
      <c r="L955" s="10"/>
      <c r="M955" s="2"/>
      <c r="N955" s="1">
        <v>950</v>
      </c>
      <c r="O955" s="1" t="str">
        <f t="shared" si="129"/>
        <v>NA</v>
      </c>
      <c r="P955" s="1" t="e">
        <f t="shared" si="125"/>
        <v>#VALUE!</v>
      </c>
      <c r="Q955" s="1" t="e">
        <f t="shared" si="126"/>
        <v>#VALUE!</v>
      </c>
      <c r="R955" s="1">
        <f t="shared" si="127"/>
        <v>0.28867513459481292</v>
      </c>
      <c r="S955" s="1">
        <f t="shared" si="128"/>
        <v>0.50000000000000011</v>
      </c>
      <c r="T955" s="2"/>
      <c r="U955" s="3"/>
      <c r="V955" s="3"/>
      <c r="W955" s="3"/>
      <c r="X955" s="3"/>
      <c r="Y955" s="3"/>
      <c r="Z955" s="3"/>
      <c r="AA955" s="3"/>
      <c r="AB955" s="3"/>
      <c r="AC955" s="3"/>
      <c r="AD955" s="3"/>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row>
    <row r="956" spans="1:59" s="28" customFormat="1" x14ac:dyDescent="0.2">
      <c r="A956" s="10"/>
      <c r="B956" s="10"/>
      <c r="C956" s="10"/>
      <c r="D956" s="10"/>
      <c r="E956" s="10"/>
      <c r="F956" s="10"/>
      <c r="G956" s="10"/>
      <c r="H956" s="10"/>
      <c r="I956" s="10"/>
      <c r="J956" s="10"/>
      <c r="K956" s="10"/>
      <c r="L956" s="10"/>
      <c r="M956" s="2"/>
      <c r="N956" s="1">
        <v>951</v>
      </c>
      <c r="O956" s="1" t="str">
        <f t="shared" si="129"/>
        <v>NA</v>
      </c>
      <c r="P956" s="1" t="e">
        <f t="shared" si="125"/>
        <v>#VALUE!</v>
      </c>
      <c r="Q956" s="1" t="e">
        <f t="shared" si="126"/>
        <v>#VALUE!</v>
      </c>
      <c r="R956" s="1">
        <f t="shared" si="127"/>
        <v>0.86602540378443871</v>
      </c>
      <c r="S956" s="1">
        <f t="shared" si="128"/>
        <v>-0.49999999999999983</v>
      </c>
      <c r="T956" s="2"/>
      <c r="U956" s="3"/>
      <c r="V956" s="3"/>
      <c r="W956" s="3"/>
      <c r="X956" s="3"/>
      <c r="Y956" s="3"/>
      <c r="Z956" s="3"/>
      <c r="AA956" s="3"/>
      <c r="AB956" s="3"/>
      <c r="AC956" s="3"/>
      <c r="AD956" s="3"/>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row>
    <row r="957" spans="1:59" s="28" customFormat="1" x14ac:dyDescent="0.2">
      <c r="A957" s="10"/>
      <c r="B957" s="10"/>
      <c r="C957" s="10"/>
      <c r="D957" s="10"/>
      <c r="E957" s="10"/>
      <c r="F957" s="10"/>
      <c r="G957" s="10"/>
      <c r="H957" s="10"/>
      <c r="I957" s="10"/>
      <c r="J957" s="10"/>
      <c r="K957" s="10"/>
      <c r="L957" s="10"/>
      <c r="M957" s="2"/>
      <c r="N957" s="1">
        <v>952</v>
      </c>
      <c r="O957" s="1" t="str">
        <f t="shared" si="129"/>
        <v>NA</v>
      </c>
      <c r="P957" s="1" t="e">
        <f t="shared" si="125"/>
        <v>#VALUE!</v>
      </c>
      <c r="Q957" s="1" t="e">
        <f t="shared" si="126"/>
        <v>#VALUE!</v>
      </c>
      <c r="R957" s="1">
        <f t="shared" si="127"/>
        <v>-0.2886751345948127</v>
      </c>
      <c r="S957" s="1">
        <f t="shared" si="128"/>
        <v>-0.50000000000000022</v>
      </c>
      <c r="T957" s="2"/>
      <c r="U957" s="3"/>
      <c r="V957" s="3"/>
      <c r="W957" s="3"/>
      <c r="X957" s="3"/>
      <c r="Y957" s="3"/>
      <c r="Z957" s="3"/>
      <c r="AA957" s="3"/>
      <c r="AB957" s="3"/>
      <c r="AC957" s="3"/>
      <c r="AD957" s="3"/>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row>
    <row r="958" spans="1:59" s="28" customFormat="1" x14ac:dyDescent="0.2">
      <c r="A958" s="10"/>
      <c r="B958" s="10"/>
      <c r="C958" s="10"/>
      <c r="D958" s="10"/>
      <c r="E958" s="10"/>
      <c r="F958" s="10"/>
      <c r="G958" s="10"/>
      <c r="H958" s="10"/>
      <c r="I958" s="10"/>
      <c r="J958" s="10"/>
      <c r="K958" s="10"/>
      <c r="L958" s="10"/>
      <c r="M958" s="2"/>
      <c r="N958" s="1">
        <v>953</v>
      </c>
      <c r="O958" s="1" t="str">
        <f t="shared" si="129"/>
        <v>NA</v>
      </c>
      <c r="P958" s="1" t="e">
        <f t="shared" si="125"/>
        <v>#VALUE!</v>
      </c>
      <c r="Q958" s="1" t="e">
        <f t="shared" si="126"/>
        <v>#VALUE!</v>
      </c>
      <c r="R958" s="1">
        <f t="shared" si="127"/>
        <v>-0.57735026918962573</v>
      </c>
      <c r="S958" s="1">
        <f t="shared" si="128"/>
        <v>0</v>
      </c>
      <c r="T958" s="2"/>
      <c r="U958" s="3"/>
      <c r="V958" s="3"/>
      <c r="W958" s="3"/>
      <c r="X958" s="3"/>
      <c r="Y958" s="3"/>
      <c r="Z958" s="3"/>
      <c r="AA958" s="3"/>
      <c r="AB958" s="3"/>
      <c r="AC958" s="3"/>
      <c r="AD958" s="3"/>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row>
    <row r="959" spans="1:59" s="28" customFormat="1" x14ac:dyDescent="0.2">
      <c r="A959" s="10"/>
      <c r="B959" s="10"/>
      <c r="C959" s="10"/>
      <c r="D959" s="10"/>
      <c r="E959" s="10"/>
      <c r="F959" s="10"/>
      <c r="G959" s="10"/>
      <c r="H959" s="10"/>
      <c r="I959" s="10"/>
      <c r="J959" s="10"/>
      <c r="K959" s="10"/>
      <c r="L959" s="10"/>
      <c r="M959" s="2"/>
      <c r="N959" s="1">
        <v>954</v>
      </c>
      <c r="O959" s="1" t="str">
        <f t="shared" si="129"/>
        <v>NA</v>
      </c>
      <c r="P959" s="1" t="e">
        <f t="shared" si="125"/>
        <v>#VALUE!</v>
      </c>
      <c r="Q959" s="1" t="e">
        <f t="shared" si="126"/>
        <v>#VALUE!</v>
      </c>
      <c r="R959" s="1">
        <f t="shared" si="127"/>
        <v>6.1257422745431001E-17</v>
      </c>
      <c r="S959" s="1">
        <f t="shared" si="128"/>
        <v>1</v>
      </c>
      <c r="T959" s="2"/>
      <c r="U959" s="3"/>
      <c r="V959" s="3"/>
      <c r="W959" s="3"/>
      <c r="X959" s="3"/>
      <c r="Y959" s="3"/>
      <c r="Z959" s="3"/>
      <c r="AA959" s="3"/>
      <c r="AB959" s="3"/>
      <c r="AC959" s="3"/>
      <c r="AD959" s="3"/>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row>
    <row r="960" spans="1:59" s="28" customFormat="1" x14ac:dyDescent="0.2">
      <c r="A960" s="10"/>
      <c r="B960" s="10"/>
      <c r="C960" s="10"/>
      <c r="D960" s="10"/>
      <c r="E960" s="10"/>
      <c r="F960" s="10"/>
      <c r="G960" s="10"/>
      <c r="H960" s="10"/>
      <c r="I960" s="10"/>
      <c r="J960" s="10"/>
      <c r="K960" s="10"/>
      <c r="L960" s="10"/>
      <c r="M960" s="2"/>
      <c r="N960" s="1">
        <v>955</v>
      </c>
      <c r="O960" s="1" t="str">
        <f t="shared" si="129"/>
        <v>NA</v>
      </c>
      <c r="P960" s="1" t="e">
        <f t="shared" si="125"/>
        <v>#VALUE!</v>
      </c>
      <c r="Q960" s="1" t="e">
        <f t="shared" si="126"/>
        <v>#VALUE!</v>
      </c>
      <c r="R960" s="1">
        <f t="shared" si="127"/>
        <v>0.57735026918962573</v>
      </c>
      <c r="S960" s="1">
        <f t="shared" si="128"/>
        <v>0</v>
      </c>
      <c r="T960" s="2"/>
      <c r="U960" s="3"/>
      <c r="V960" s="3"/>
      <c r="W960" s="3"/>
      <c r="X960" s="3"/>
      <c r="Y960" s="3"/>
      <c r="Z960" s="3"/>
      <c r="AA960" s="3"/>
      <c r="AB960" s="3"/>
      <c r="AC960" s="3"/>
      <c r="AD960" s="3"/>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row>
    <row r="961" spans="1:59" s="28" customFormat="1" x14ac:dyDescent="0.2">
      <c r="A961" s="10"/>
      <c r="B961" s="10"/>
      <c r="C961" s="10"/>
      <c r="D961" s="10"/>
      <c r="E961" s="10"/>
      <c r="F961" s="10"/>
      <c r="G961" s="10"/>
      <c r="H961" s="10"/>
      <c r="I961" s="10"/>
      <c r="J961" s="10"/>
      <c r="K961" s="10"/>
      <c r="L961" s="10"/>
      <c r="M961" s="2"/>
      <c r="N961" s="1">
        <v>956</v>
      </c>
      <c r="O961" s="1" t="str">
        <f t="shared" si="129"/>
        <v>NA</v>
      </c>
      <c r="P961" s="1" t="e">
        <f t="shared" si="125"/>
        <v>#VALUE!</v>
      </c>
      <c r="Q961" s="1" t="e">
        <f t="shared" si="126"/>
        <v>#VALUE!</v>
      </c>
      <c r="R961" s="1">
        <f t="shared" si="127"/>
        <v>0.28867513459481303</v>
      </c>
      <c r="S961" s="1">
        <f t="shared" si="128"/>
        <v>-0.5</v>
      </c>
      <c r="T961" s="2"/>
      <c r="U961" s="3"/>
      <c r="V961" s="3"/>
      <c r="W961" s="3"/>
      <c r="X961" s="3"/>
      <c r="Y961" s="3"/>
      <c r="Z961" s="3"/>
      <c r="AA961" s="3"/>
      <c r="AB961" s="3"/>
      <c r="AC961" s="3"/>
      <c r="AD961" s="3"/>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row>
    <row r="962" spans="1:59" s="28" customFormat="1" x14ac:dyDescent="0.2">
      <c r="A962" s="10"/>
      <c r="B962" s="10"/>
      <c r="C962" s="10"/>
      <c r="D962" s="10"/>
      <c r="E962" s="10"/>
      <c r="F962" s="10"/>
      <c r="G962" s="10"/>
      <c r="H962" s="10"/>
      <c r="I962" s="10"/>
      <c r="J962" s="10"/>
      <c r="K962" s="10"/>
      <c r="L962" s="10"/>
      <c r="M962" s="2"/>
      <c r="N962" s="1">
        <v>957</v>
      </c>
      <c r="O962" s="1" t="str">
        <f t="shared" si="129"/>
        <v>NA</v>
      </c>
      <c r="P962" s="1" t="e">
        <f t="shared" si="125"/>
        <v>#VALUE!</v>
      </c>
      <c r="Q962" s="1" t="e">
        <f t="shared" si="126"/>
        <v>#VALUE!</v>
      </c>
      <c r="R962" s="1">
        <f t="shared" si="127"/>
        <v>-0.86602540378443849</v>
      </c>
      <c r="S962" s="1">
        <f t="shared" si="128"/>
        <v>-0.50000000000000033</v>
      </c>
      <c r="T962" s="2"/>
      <c r="U962" s="3"/>
      <c r="V962" s="3"/>
      <c r="W962" s="3"/>
      <c r="X962" s="3"/>
      <c r="Y962" s="3"/>
      <c r="Z962" s="3"/>
      <c r="AA962" s="3"/>
      <c r="AB962" s="3"/>
      <c r="AC962" s="3"/>
      <c r="AD962" s="3"/>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row>
    <row r="963" spans="1:59" s="28" customFormat="1" x14ac:dyDescent="0.2">
      <c r="A963" s="10"/>
      <c r="B963" s="10"/>
      <c r="C963" s="10"/>
      <c r="D963" s="10"/>
      <c r="E963" s="10"/>
      <c r="F963" s="10"/>
      <c r="G963" s="10"/>
      <c r="H963" s="10"/>
      <c r="I963" s="10"/>
      <c r="J963" s="10"/>
      <c r="K963" s="10"/>
      <c r="L963" s="10"/>
      <c r="M963" s="2"/>
      <c r="N963" s="1">
        <v>958</v>
      </c>
      <c r="O963" s="1" t="str">
        <f t="shared" si="129"/>
        <v>NA</v>
      </c>
      <c r="P963" s="1" t="e">
        <f t="shared" si="125"/>
        <v>#VALUE!</v>
      </c>
      <c r="Q963" s="1" t="e">
        <f t="shared" si="126"/>
        <v>#VALUE!</v>
      </c>
      <c r="R963" s="1">
        <f t="shared" si="127"/>
        <v>-0.28867513459481281</v>
      </c>
      <c r="S963" s="1">
        <f t="shared" si="128"/>
        <v>0.49999999999999983</v>
      </c>
      <c r="T963" s="2"/>
      <c r="U963" s="3"/>
      <c r="V963" s="3"/>
      <c r="W963" s="3"/>
      <c r="X963" s="3"/>
      <c r="Y963" s="3"/>
      <c r="Z963" s="3"/>
      <c r="AA963" s="3"/>
      <c r="AB963" s="3"/>
      <c r="AC963" s="3"/>
      <c r="AD963" s="3"/>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row>
    <row r="964" spans="1:59" s="28" customFormat="1" x14ac:dyDescent="0.2">
      <c r="A964" s="10"/>
      <c r="B964" s="10"/>
      <c r="C964" s="10"/>
      <c r="D964" s="10"/>
      <c r="E964" s="10"/>
      <c r="F964" s="10"/>
      <c r="G964" s="10"/>
      <c r="H964" s="10"/>
      <c r="I964" s="10"/>
      <c r="J964" s="10"/>
      <c r="K964" s="10"/>
      <c r="L964" s="10"/>
      <c r="M964" s="2"/>
      <c r="N964" s="1">
        <v>959</v>
      </c>
      <c r="O964" s="1" t="str">
        <f t="shared" si="129"/>
        <v>NA</v>
      </c>
      <c r="P964" s="1" t="e">
        <f t="shared" si="125"/>
        <v>#VALUE!</v>
      </c>
      <c r="Q964" s="1" t="e">
        <f t="shared" si="126"/>
        <v>#VALUE!</v>
      </c>
      <c r="R964" s="1">
        <f t="shared" si="127"/>
        <v>0.28867513459481292</v>
      </c>
      <c r="S964" s="1">
        <f t="shared" si="128"/>
        <v>0.50000000000000011</v>
      </c>
      <c r="T964" s="2"/>
      <c r="U964" s="3"/>
      <c r="V964" s="3"/>
      <c r="W964" s="3"/>
      <c r="X964" s="3"/>
      <c r="Y964" s="3"/>
      <c r="Z964" s="3"/>
      <c r="AA964" s="3"/>
      <c r="AB964" s="3"/>
      <c r="AC964" s="3"/>
      <c r="AD964" s="3"/>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row>
    <row r="965" spans="1:59" s="28" customFormat="1" x14ac:dyDescent="0.2">
      <c r="A965" s="10"/>
      <c r="B965" s="10"/>
      <c r="C965" s="10"/>
      <c r="D965" s="10"/>
      <c r="E965" s="10"/>
      <c r="F965" s="10"/>
      <c r="G965" s="10"/>
      <c r="H965" s="10"/>
      <c r="I965" s="10"/>
      <c r="J965" s="10"/>
      <c r="K965" s="10"/>
      <c r="L965" s="10"/>
      <c r="M965" s="2"/>
      <c r="N965" s="1">
        <v>960</v>
      </c>
      <c r="O965" s="1" t="str">
        <f t="shared" si="129"/>
        <v>NA</v>
      </c>
      <c r="P965" s="1" t="e">
        <f t="shared" ref="P965:P1028" si="130">(1-MOD(O965-1,$E$1)/$E$1)*VLOOKUP(IF(INT((O965-1)/$E$1)=$A$1,1,INT((O965-1)/$E$1)+1),$A$7:$C$57,2)+MOD(O965-1,$E$1)/$E$1*VLOOKUP(IF(INT((O965-1)/$E$1)+1=$A$1,1,(INT((O965-1)/$E$1)+2)),$A$7:$C$57,2)</f>
        <v>#VALUE!</v>
      </c>
      <c r="Q965" s="1" t="e">
        <f t="shared" ref="Q965:Q1028" si="131">(1-MOD(O965-1,$E$1)/$E$1)*VLOOKUP(IF(INT((O965-1)/$E$1)=$A$1,1,INT((O965-1)/$E$1)+1),$A$7:$C$57,3)+MOD(O965-1,$E$1)/$E$1*VLOOKUP(IF(INT((O965-1)/$E$1)+1=$A$1,1,(INT((O965-1)/$E$1)+2)),$A$7:$C$57,3)</f>
        <v>#VALUE!</v>
      </c>
      <c r="R965" s="1">
        <f t="shared" ref="R965:R1028" si="132">VLOOKUP(MOD(N965*$C$1,$A$1*$E$1),$N$5:$Q$2019,3)</f>
        <v>0.86602540378443871</v>
      </c>
      <c r="S965" s="1">
        <f t="shared" ref="S965:S1028" si="133">VLOOKUP(MOD(N965*$C$1,$A$1*$E$1),$N$5:$Q$2019,4)</f>
        <v>-0.49999999999999983</v>
      </c>
      <c r="T965" s="2"/>
      <c r="U965" s="3"/>
      <c r="V965" s="3"/>
      <c r="W965" s="3"/>
      <c r="X965" s="3"/>
      <c r="Y965" s="3"/>
      <c r="Z965" s="3"/>
      <c r="AA965" s="3"/>
      <c r="AB965" s="3"/>
      <c r="AC965" s="3"/>
      <c r="AD965" s="3"/>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row>
    <row r="966" spans="1:59" s="28" customFormat="1" x14ac:dyDescent="0.2">
      <c r="A966" s="10"/>
      <c r="B966" s="10"/>
      <c r="C966" s="10"/>
      <c r="D966" s="10"/>
      <c r="E966" s="10"/>
      <c r="F966" s="10"/>
      <c r="G966" s="10"/>
      <c r="H966" s="10"/>
      <c r="I966" s="10"/>
      <c r="J966" s="10"/>
      <c r="K966" s="10"/>
      <c r="L966" s="10"/>
      <c r="M966" s="2"/>
      <c r="N966" s="1">
        <v>961</v>
      </c>
      <c r="O966" s="1" t="str">
        <f t="shared" ref="O966:O1029" si="134">IF($N$4&gt;=O965,O965+1,"NA")</f>
        <v>NA</v>
      </c>
      <c r="P966" s="1" t="e">
        <f t="shared" si="130"/>
        <v>#VALUE!</v>
      </c>
      <c r="Q966" s="1" t="e">
        <f t="shared" si="131"/>
        <v>#VALUE!</v>
      </c>
      <c r="R966" s="1">
        <f t="shared" si="132"/>
        <v>-0.2886751345948127</v>
      </c>
      <c r="S966" s="1">
        <f t="shared" si="133"/>
        <v>-0.50000000000000022</v>
      </c>
      <c r="T966" s="2"/>
      <c r="U966" s="3"/>
      <c r="V966" s="3"/>
      <c r="W966" s="3"/>
      <c r="X966" s="3"/>
      <c r="Y966" s="3"/>
      <c r="Z966" s="3"/>
      <c r="AA966" s="3"/>
      <c r="AB966" s="3"/>
      <c r="AC966" s="3"/>
      <c r="AD966" s="3"/>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row>
    <row r="967" spans="1:59" s="28" customFormat="1" x14ac:dyDescent="0.2">
      <c r="A967" s="10"/>
      <c r="B967" s="10"/>
      <c r="C967" s="10"/>
      <c r="D967" s="10"/>
      <c r="E967" s="10"/>
      <c r="F967" s="10"/>
      <c r="G967" s="10"/>
      <c r="H967" s="10"/>
      <c r="I967" s="10"/>
      <c r="J967" s="10"/>
      <c r="K967" s="10"/>
      <c r="L967" s="10"/>
      <c r="M967" s="2"/>
      <c r="N967" s="1">
        <v>962</v>
      </c>
      <c r="O967" s="1" t="str">
        <f t="shared" si="134"/>
        <v>NA</v>
      </c>
      <c r="P967" s="1" t="e">
        <f t="shared" si="130"/>
        <v>#VALUE!</v>
      </c>
      <c r="Q967" s="1" t="e">
        <f t="shared" si="131"/>
        <v>#VALUE!</v>
      </c>
      <c r="R967" s="1">
        <f t="shared" si="132"/>
        <v>-0.57735026918962573</v>
      </c>
      <c r="S967" s="1">
        <f t="shared" si="133"/>
        <v>0</v>
      </c>
      <c r="T967" s="2"/>
      <c r="U967" s="3"/>
      <c r="V967" s="3"/>
      <c r="W967" s="3"/>
      <c r="X967" s="3"/>
      <c r="Y967" s="3"/>
      <c r="Z967" s="3"/>
      <c r="AA967" s="3"/>
      <c r="AB967" s="3"/>
      <c r="AC967" s="3"/>
      <c r="AD967" s="3"/>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row>
    <row r="968" spans="1:59" s="28" customFormat="1" x14ac:dyDescent="0.2">
      <c r="A968" s="10"/>
      <c r="B968" s="10"/>
      <c r="C968" s="10"/>
      <c r="D968" s="10"/>
      <c r="E968" s="10"/>
      <c r="F968" s="10"/>
      <c r="G968" s="10"/>
      <c r="H968" s="10"/>
      <c r="I968" s="10"/>
      <c r="J968" s="10"/>
      <c r="K968" s="10"/>
      <c r="L968" s="10"/>
      <c r="M968" s="2"/>
      <c r="N968" s="1">
        <v>963</v>
      </c>
      <c r="O968" s="1" t="str">
        <f t="shared" si="134"/>
        <v>NA</v>
      </c>
      <c r="P968" s="1" t="e">
        <f t="shared" si="130"/>
        <v>#VALUE!</v>
      </c>
      <c r="Q968" s="1" t="e">
        <f t="shared" si="131"/>
        <v>#VALUE!</v>
      </c>
      <c r="R968" s="1">
        <f t="shared" si="132"/>
        <v>6.1257422745431001E-17</v>
      </c>
      <c r="S968" s="1">
        <f t="shared" si="133"/>
        <v>1</v>
      </c>
      <c r="T968" s="2"/>
      <c r="U968" s="3"/>
      <c r="V968" s="3"/>
      <c r="W968" s="3"/>
      <c r="X968" s="3"/>
      <c r="Y968" s="3"/>
      <c r="Z968" s="3"/>
      <c r="AA968" s="3"/>
      <c r="AB968" s="3"/>
      <c r="AC968" s="3"/>
      <c r="AD968" s="3"/>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row>
    <row r="969" spans="1:59" s="28" customFormat="1" x14ac:dyDescent="0.2">
      <c r="A969" s="10"/>
      <c r="B969" s="10"/>
      <c r="C969" s="10"/>
      <c r="D969" s="10"/>
      <c r="E969" s="10"/>
      <c r="F969" s="10"/>
      <c r="G969" s="10"/>
      <c r="H969" s="10"/>
      <c r="I969" s="10"/>
      <c r="J969" s="10"/>
      <c r="K969" s="10"/>
      <c r="L969" s="10"/>
      <c r="M969" s="2"/>
      <c r="N969" s="1">
        <v>964</v>
      </c>
      <c r="O969" s="1" t="str">
        <f t="shared" si="134"/>
        <v>NA</v>
      </c>
      <c r="P969" s="1" t="e">
        <f t="shared" si="130"/>
        <v>#VALUE!</v>
      </c>
      <c r="Q969" s="1" t="e">
        <f t="shared" si="131"/>
        <v>#VALUE!</v>
      </c>
      <c r="R969" s="1">
        <f t="shared" si="132"/>
        <v>0.57735026918962573</v>
      </c>
      <c r="S969" s="1">
        <f t="shared" si="133"/>
        <v>0</v>
      </c>
      <c r="T969" s="2"/>
      <c r="U969" s="3"/>
      <c r="V969" s="3"/>
      <c r="W969" s="3"/>
      <c r="X969" s="3"/>
      <c r="Y969" s="3"/>
      <c r="Z969" s="3"/>
      <c r="AA969" s="3"/>
      <c r="AB969" s="3"/>
      <c r="AC969" s="3"/>
      <c r="AD969" s="3"/>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row>
    <row r="970" spans="1:59" s="28" customFormat="1" x14ac:dyDescent="0.2">
      <c r="A970" s="10"/>
      <c r="B970" s="10"/>
      <c r="C970" s="10"/>
      <c r="D970" s="10"/>
      <c r="E970" s="10"/>
      <c r="F970" s="10"/>
      <c r="G970" s="10"/>
      <c r="H970" s="10"/>
      <c r="I970" s="10"/>
      <c r="J970" s="10"/>
      <c r="K970" s="10"/>
      <c r="L970" s="10"/>
      <c r="M970" s="2"/>
      <c r="N970" s="1">
        <v>965</v>
      </c>
      <c r="O970" s="1" t="str">
        <f t="shared" si="134"/>
        <v>NA</v>
      </c>
      <c r="P970" s="1" t="e">
        <f t="shared" si="130"/>
        <v>#VALUE!</v>
      </c>
      <c r="Q970" s="1" t="e">
        <f t="shared" si="131"/>
        <v>#VALUE!</v>
      </c>
      <c r="R970" s="1">
        <f t="shared" si="132"/>
        <v>0.28867513459481303</v>
      </c>
      <c r="S970" s="1">
        <f t="shared" si="133"/>
        <v>-0.5</v>
      </c>
      <c r="T970" s="2"/>
      <c r="U970" s="3"/>
      <c r="V970" s="3"/>
      <c r="W970" s="3"/>
      <c r="X970" s="3"/>
      <c r="Y970" s="3"/>
      <c r="Z970" s="3"/>
      <c r="AA970" s="3"/>
      <c r="AB970" s="3"/>
      <c r="AC970" s="3"/>
      <c r="AD970" s="3"/>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row>
    <row r="971" spans="1:59" s="28" customFormat="1" x14ac:dyDescent="0.2">
      <c r="A971" s="10"/>
      <c r="B971" s="10"/>
      <c r="C971" s="10"/>
      <c r="D971" s="10"/>
      <c r="E971" s="10"/>
      <c r="F971" s="10"/>
      <c r="G971" s="10"/>
      <c r="H971" s="10"/>
      <c r="I971" s="10"/>
      <c r="J971" s="10"/>
      <c r="K971" s="10"/>
      <c r="L971" s="10"/>
      <c r="M971" s="2"/>
      <c r="N971" s="1">
        <v>966</v>
      </c>
      <c r="O971" s="1" t="str">
        <f t="shared" si="134"/>
        <v>NA</v>
      </c>
      <c r="P971" s="1" t="e">
        <f t="shared" si="130"/>
        <v>#VALUE!</v>
      </c>
      <c r="Q971" s="1" t="e">
        <f t="shared" si="131"/>
        <v>#VALUE!</v>
      </c>
      <c r="R971" s="1">
        <f t="shared" si="132"/>
        <v>-0.86602540378443849</v>
      </c>
      <c r="S971" s="1">
        <f t="shared" si="133"/>
        <v>-0.50000000000000033</v>
      </c>
      <c r="T971" s="2"/>
      <c r="U971" s="3"/>
      <c r="V971" s="3"/>
      <c r="W971" s="3"/>
      <c r="X971" s="3"/>
      <c r="Y971" s="3"/>
      <c r="Z971" s="3"/>
      <c r="AA971" s="3"/>
      <c r="AB971" s="3"/>
      <c r="AC971" s="3"/>
      <c r="AD971" s="3"/>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row>
    <row r="972" spans="1:59" s="28" customFormat="1" x14ac:dyDescent="0.2">
      <c r="A972" s="10"/>
      <c r="B972" s="10"/>
      <c r="C972" s="10"/>
      <c r="D972" s="10"/>
      <c r="E972" s="10"/>
      <c r="F972" s="10"/>
      <c r="G972" s="10"/>
      <c r="H972" s="10"/>
      <c r="I972" s="10"/>
      <c r="J972" s="10"/>
      <c r="K972" s="10"/>
      <c r="L972" s="10"/>
      <c r="M972" s="2"/>
      <c r="N972" s="1">
        <v>967</v>
      </c>
      <c r="O972" s="1" t="str">
        <f t="shared" si="134"/>
        <v>NA</v>
      </c>
      <c r="P972" s="1" t="e">
        <f t="shared" si="130"/>
        <v>#VALUE!</v>
      </c>
      <c r="Q972" s="1" t="e">
        <f t="shared" si="131"/>
        <v>#VALUE!</v>
      </c>
      <c r="R972" s="1">
        <f t="shared" si="132"/>
        <v>-0.28867513459481281</v>
      </c>
      <c r="S972" s="1">
        <f t="shared" si="133"/>
        <v>0.49999999999999983</v>
      </c>
      <c r="T972" s="2"/>
      <c r="U972" s="3"/>
      <c r="V972" s="3"/>
      <c r="W972" s="3"/>
      <c r="X972" s="3"/>
      <c r="Y972" s="3"/>
      <c r="Z972" s="3"/>
      <c r="AA972" s="3"/>
      <c r="AB972" s="3"/>
      <c r="AC972" s="3"/>
      <c r="AD972" s="3"/>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row>
    <row r="973" spans="1:59" s="28" customFormat="1" x14ac:dyDescent="0.2">
      <c r="A973" s="10"/>
      <c r="B973" s="10"/>
      <c r="C973" s="10"/>
      <c r="D973" s="10"/>
      <c r="E973" s="10"/>
      <c r="F973" s="10"/>
      <c r="G973" s="10"/>
      <c r="H973" s="10"/>
      <c r="I973" s="10"/>
      <c r="J973" s="10"/>
      <c r="K973" s="10"/>
      <c r="L973" s="10"/>
      <c r="M973" s="2"/>
      <c r="N973" s="1">
        <v>968</v>
      </c>
      <c r="O973" s="1" t="str">
        <f t="shared" si="134"/>
        <v>NA</v>
      </c>
      <c r="P973" s="1" t="e">
        <f t="shared" si="130"/>
        <v>#VALUE!</v>
      </c>
      <c r="Q973" s="1" t="e">
        <f t="shared" si="131"/>
        <v>#VALUE!</v>
      </c>
      <c r="R973" s="1">
        <f t="shared" si="132"/>
        <v>0.28867513459481292</v>
      </c>
      <c r="S973" s="1">
        <f t="shared" si="133"/>
        <v>0.50000000000000011</v>
      </c>
      <c r="T973" s="2"/>
      <c r="U973" s="3"/>
      <c r="V973" s="3"/>
      <c r="W973" s="3"/>
      <c r="X973" s="3"/>
      <c r="Y973" s="3"/>
      <c r="Z973" s="3"/>
      <c r="AA973" s="3"/>
      <c r="AB973" s="3"/>
      <c r="AC973" s="3"/>
      <c r="AD973" s="3"/>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row>
    <row r="974" spans="1:59" s="28" customFormat="1" x14ac:dyDescent="0.2">
      <c r="A974" s="10"/>
      <c r="B974" s="10"/>
      <c r="C974" s="10"/>
      <c r="D974" s="10"/>
      <c r="E974" s="10"/>
      <c r="F974" s="10"/>
      <c r="G974" s="10"/>
      <c r="H974" s="10"/>
      <c r="I974" s="10"/>
      <c r="J974" s="10"/>
      <c r="K974" s="10"/>
      <c r="L974" s="10"/>
      <c r="M974" s="2"/>
      <c r="N974" s="1">
        <v>969</v>
      </c>
      <c r="O974" s="1" t="str">
        <f t="shared" si="134"/>
        <v>NA</v>
      </c>
      <c r="P974" s="1" t="e">
        <f t="shared" si="130"/>
        <v>#VALUE!</v>
      </c>
      <c r="Q974" s="1" t="e">
        <f t="shared" si="131"/>
        <v>#VALUE!</v>
      </c>
      <c r="R974" s="1">
        <f t="shared" si="132"/>
        <v>0.86602540378443871</v>
      </c>
      <c r="S974" s="1">
        <f t="shared" si="133"/>
        <v>-0.49999999999999983</v>
      </c>
      <c r="T974" s="2"/>
      <c r="U974" s="3"/>
      <c r="V974" s="3"/>
      <c r="W974" s="3"/>
      <c r="X974" s="3"/>
      <c r="Y974" s="3"/>
      <c r="Z974" s="3"/>
      <c r="AA974" s="3"/>
      <c r="AB974" s="3"/>
      <c r="AC974" s="3"/>
      <c r="AD974" s="3"/>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row>
    <row r="975" spans="1:59" s="28" customFormat="1" x14ac:dyDescent="0.2">
      <c r="A975" s="10"/>
      <c r="B975" s="10"/>
      <c r="C975" s="10"/>
      <c r="D975" s="10"/>
      <c r="E975" s="10"/>
      <c r="F975" s="10"/>
      <c r="G975" s="10"/>
      <c r="H975" s="10"/>
      <c r="I975" s="10"/>
      <c r="J975" s="10"/>
      <c r="K975" s="10"/>
      <c r="L975" s="10"/>
      <c r="M975" s="2"/>
      <c r="N975" s="1">
        <v>970</v>
      </c>
      <c r="O975" s="1" t="str">
        <f t="shared" si="134"/>
        <v>NA</v>
      </c>
      <c r="P975" s="1" t="e">
        <f t="shared" si="130"/>
        <v>#VALUE!</v>
      </c>
      <c r="Q975" s="1" t="e">
        <f t="shared" si="131"/>
        <v>#VALUE!</v>
      </c>
      <c r="R975" s="1">
        <f t="shared" si="132"/>
        <v>-0.2886751345948127</v>
      </c>
      <c r="S975" s="1">
        <f t="shared" si="133"/>
        <v>-0.50000000000000022</v>
      </c>
      <c r="T975" s="2"/>
      <c r="U975" s="3"/>
      <c r="V975" s="3"/>
      <c r="W975" s="3"/>
      <c r="X975" s="3"/>
      <c r="Y975" s="3"/>
      <c r="Z975" s="3"/>
      <c r="AA975" s="3"/>
      <c r="AB975" s="3"/>
      <c r="AC975" s="3"/>
      <c r="AD975" s="3"/>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row>
    <row r="976" spans="1:59" s="28" customFormat="1" x14ac:dyDescent="0.2">
      <c r="A976" s="10"/>
      <c r="B976" s="10"/>
      <c r="C976" s="10"/>
      <c r="D976" s="10"/>
      <c r="E976" s="10"/>
      <c r="F976" s="10"/>
      <c r="G976" s="10"/>
      <c r="H976" s="10"/>
      <c r="I976" s="10"/>
      <c r="J976" s="10"/>
      <c r="K976" s="10"/>
      <c r="L976" s="10"/>
      <c r="M976" s="2"/>
      <c r="N976" s="1">
        <v>971</v>
      </c>
      <c r="O976" s="1" t="str">
        <f t="shared" si="134"/>
        <v>NA</v>
      </c>
      <c r="P976" s="1" t="e">
        <f t="shared" si="130"/>
        <v>#VALUE!</v>
      </c>
      <c r="Q976" s="1" t="e">
        <f t="shared" si="131"/>
        <v>#VALUE!</v>
      </c>
      <c r="R976" s="1">
        <f t="shared" si="132"/>
        <v>-0.57735026918962573</v>
      </c>
      <c r="S976" s="1">
        <f t="shared" si="133"/>
        <v>0</v>
      </c>
      <c r="T976" s="2"/>
      <c r="U976" s="3"/>
      <c r="V976" s="3"/>
      <c r="W976" s="3"/>
      <c r="X976" s="3"/>
      <c r="Y976" s="3"/>
      <c r="Z976" s="3"/>
      <c r="AA976" s="3"/>
      <c r="AB976" s="3"/>
      <c r="AC976" s="3"/>
      <c r="AD976" s="3"/>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row>
    <row r="977" spans="1:59" s="28" customFormat="1" x14ac:dyDescent="0.2">
      <c r="A977" s="10"/>
      <c r="B977" s="10"/>
      <c r="C977" s="10"/>
      <c r="D977" s="10"/>
      <c r="E977" s="10"/>
      <c r="F977" s="10"/>
      <c r="G977" s="10"/>
      <c r="H977" s="10"/>
      <c r="I977" s="10"/>
      <c r="J977" s="10"/>
      <c r="K977" s="10"/>
      <c r="L977" s="10"/>
      <c r="M977" s="2"/>
      <c r="N977" s="1">
        <v>972</v>
      </c>
      <c r="O977" s="1" t="str">
        <f t="shared" si="134"/>
        <v>NA</v>
      </c>
      <c r="P977" s="1" t="e">
        <f t="shared" si="130"/>
        <v>#VALUE!</v>
      </c>
      <c r="Q977" s="1" t="e">
        <f t="shared" si="131"/>
        <v>#VALUE!</v>
      </c>
      <c r="R977" s="1">
        <f t="shared" si="132"/>
        <v>6.1257422745431001E-17</v>
      </c>
      <c r="S977" s="1">
        <f t="shared" si="133"/>
        <v>1</v>
      </c>
      <c r="T977" s="2"/>
      <c r="U977" s="3"/>
      <c r="V977" s="3"/>
      <c r="W977" s="3"/>
      <c r="X977" s="3"/>
      <c r="Y977" s="3"/>
      <c r="Z977" s="3"/>
      <c r="AA977" s="3"/>
      <c r="AB977" s="3"/>
      <c r="AC977" s="3"/>
      <c r="AD977" s="3"/>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row>
    <row r="978" spans="1:59" s="28" customFormat="1" x14ac:dyDescent="0.2">
      <c r="A978" s="10"/>
      <c r="B978" s="10"/>
      <c r="C978" s="10"/>
      <c r="D978" s="10"/>
      <c r="E978" s="10"/>
      <c r="F978" s="10"/>
      <c r="G978" s="10"/>
      <c r="H978" s="10"/>
      <c r="I978" s="10"/>
      <c r="J978" s="10"/>
      <c r="K978" s="10"/>
      <c r="L978" s="10"/>
      <c r="M978" s="2"/>
      <c r="N978" s="1">
        <v>973</v>
      </c>
      <c r="O978" s="1" t="str">
        <f t="shared" si="134"/>
        <v>NA</v>
      </c>
      <c r="P978" s="1" t="e">
        <f t="shared" si="130"/>
        <v>#VALUE!</v>
      </c>
      <c r="Q978" s="1" t="e">
        <f t="shared" si="131"/>
        <v>#VALUE!</v>
      </c>
      <c r="R978" s="1">
        <f t="shared" si="132"/>
        <v>0.57735026918962573</v>
      </c>
      <c r="S978" s="1">
        <f t="shared" si="133"/>
        <v>0</v>
      </c>
      <c r="T978" s="2"/>
      <c r="U978" s="3"/>
      <c r="V978" s="3"/>
      <c r="W978" s="3"/>
      <c r="X978" s="3"/>
      <c r="Y978" s="3"/>
      <c r="Z978" s="3"/>
      <c r="AA978" s="3"/>
      <c r="AB978" s="3"/>
      <c r="AC978" s="3"/>
      <c r="AD978" s="3"/>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row>
    <row r="979" spans="1:59" s="28" customFormat="1" x14ac:dyDescent="0.2">
      <c r="A979" s="10"/>
      <c r="B979" s="10"/>
      <c r="C979" s="10"/>
      <c r="D979" s="10"/>
      <c r="E979" s="10"/>
      <c r="F979" s="10"/>
      <c r="G979" s="10"/>
      <c r="H979" s="10"/>
      <c r="I979" s="10"/>
      <c r="J979" s="10"/>
      <c r="K979" s="10"/>
      <c r="L979" s="10"/>
      <c r="M979" s="2"/>
      <c r="N979" s="1">
        <v>974</v>
      </c>
      <c r="O979" s="1" t="str">
        <f t="shared" si="134"/>
        <v>NA</v>
      </c>
      <c r="P979" s="1" t="e">
        <f t="shared" si="130"/>
        <v>#VALUE!</v>
      </c>
      <c r="Q979" s="1" t="e">
        <f t="shared" si="131"/>
        <v>#VALUE!</v>
      </c>
      <c r="R979" s="1">
        <f t="shared" si="132"/>
        <v>0.28867513459481303</v>
      </c>
      <c r="S979" s="1">
        <f t="shared" si="133"/>
        <v>-0.5</v>
      </c>
      <c r="T979" s="2"/>
      <c r="U979" s="3"/>
      <c r="V979" s="3"/>
      <c r="W979" s="3"/>
      <c r="X979" s="3"/>
      <c r="Y979" s="3"/>
      <c r="Z979" s="3"/>
      <c r="AA979" s="3"/>
      <c r="AB979" s="3"/>
      <c r="AC979" s="3"/>
      <c r="AD979" s="3"/>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row>
    <row r="980" spans="1:59" s="28" customFormat="1" x14ac:dyDescent="0.2">
      <c r="A980" s="10"/>
      <c r="B980" s="10"/>
      <c r="C980" s="10"/>
      <c r="D980" s="10"/>
      <c r="E980" s="10"/>
      <c r="F980" s="10"/>
      <c r="G980" s="10"/>
      <c r="H980" s="10"/>
      <c r="I980" s="10"/>
      <c r="J980" s="10"/>
      <c r="K980" s="10"/>
      <c r="L980" s="10"/>
      <c r="M980" s="2"/>
      <c r="N980" s="1">
        <v>975</v>
      </c>
      <c r="O980" s="1" t="str">
        <f t="shared" si="134"/>
        <v>NA</v>
      </c>
      <c r="P980" s="1" t="e">
        <f t="shared" si="130"/>
        <v>#VALUE!</v>
      </c>
      <c r="Q980" s="1" t="e">
        <f t="shared" si="131"/>
        <v>#VALUE!</v>
      </c>
      <c r="R980" s="1">
        <f t="shared" si="132"/>
        <v>-0.86602540378443849</v>
      </c>
      <c r="S980" s="1">
        <f t="shared" si="133"/>
        <v>-0.50000000000000033</v>
      </c>
      <c r="T980" s="2"/>
      <c r="U980" s="3"/>
      <c r="V980" s="3"/>
      <c r="W980" s="3"/>
      <c r="X980" s="3"/>
      <c r="Y980" s="3"/>
      <c r="Z980" s="3"/>
      <c r="AA980" s="3"/>
      <c r="AB980" s="3"/>
      <c r="AC980" s="3"/>
      <c r="AD980" s="3"/>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row>
    <row r="981" spans="1:59" s="28" customFormat="1" x14ac:dyDescent="0.2">
      <c r="A981" s="10"/>
      <c r="B981" s="10"/>
      <c r="C981" s="10"/>
      <c r="D981" s="10"/>
      <c r="E981" s="10"/>
      <c r="F981" s="10"/>
      <c r="G981" s="10"/>
      <c r="H981" s="10"/>
      <c r="I981" s="10"/>
      <c r="J981" s="10"/>
      <c r="K981" s="10"/>
      <c r="L981" s="10"/>
      <c r="M981" s="2"/>
      <c r="N981" s="1">
        <v>976</v>
      </c>
      <c r="O981" s="1" t="str">
        <f t="shared" si="134"/>
        <v>NA</v>
      </c>
      <c r="P981" s="1" t="e">
        <f t="shared" si="130"/>
        <v>#VALUE!</v>
      </c>
      <c r="Q981" s="1" t="e">
        <f t="shared" si="131"/>
        <v>#VALUE!</v>
      </c>
      <c r="R981" s="1">
        <f t="shared" si="132"/>
        <v>-0.28867513459481281</v>
      </c>
      <c r="S981" s="1">
        <f t="shared" si="133"/>
        <v>0.49999999999999983</v>
      </c>
      <c r="T981" s="2"/>
      <c r="U981" s="3"/>
      <c r="V981" s="3"/>
      <c r="W981" s="3"/>
      <c r="X981" s="3"/>
      <c r="Y981" s="3"/>
      <c r="Z981" s="3"/>
      <c r="AA981" s="3"/>
      <c r="AB981" s="3"/>
      <c r="AC981" s="3"/>
      <c r="AD981" s="3"/>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row>
    <row r="982" spans="1:59" s="28" customFormat="1" x14ac:dyDescent="0.2">
      <c r="A982" s="10"/>
      <c r="B982" s="10"/>
      <c r="C982" s="10"/>
      <c r="D982" s="10"/>
      <c r="E982" s="10"/>
      <c r="F982" s="10"/>
      <c r="G982" s="10"/>
      <c r="H982" s="10"/>
      <c r="I982" s="10"/>
      <c r="J982" s="10"/>
      <c r="K982" s="10"/>
      <c r="L982" s="10"/>
      <c r="M982" s="2"/>
      <c r="N982" s="1">
        <v>977</v>
      </c>
      <c r="O982" s="1" t="str">
        <f t="shared" si="134"/>
        <v>NA</v>
      </c>
      <c r="P982" s="1" t="e">
        <f t="shared" si="130"/>
        <v>#VALUE!</v>
      </c>
      <c r="Q982" s="1" t="e">
        <f t="shared" si="131"/>
        <v>#VALUE!</v>
      </c>
      <c r="R982" s="1">
        <f t="shared" si="132"/>
        <v>0.28867513459481292</v>
      </c>
      <c r="S982" s="1">
        <f t="shared" si="133"/>
        <v>0.50000000000000011</v>
      </c>
      <c r="T982" s="2"/>
      <c r="U982" s="3"/>
      <c r="V982" s="3"/>
      <c r="W982" s="3"/>
      <c r="X982" s="3"/>
      <c r="Y982" s="3"/>
      <c r="Z982" s="3"/>
      <c r="AA982" s="3"/>
      <c r="AB982" s="3"/>
      <c r="AC982" s="3"/>
      <c r="AD982" s="3"/>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row>
    <row r="983" spans="1:59" s="28" customFormat="1" x14ac:dyDescent="0.2">
      <c r="A983" s="10"/>
      <c r="B983" s="10"/>
      <c r="C983" s="10"/>
      <c r="D983" s="10"/>
      <c r="E983" s="10"/>
      <c r="F983" s="10"/>
      <c r="G983" s="10"/>
      <c r="H983" s="10"/>
      <c r="I983" s="10"/>
      <c r="J983" s="10"/>
      <c r="K983" s="10"/>
      <c r="L983" s="10"/>
      <c r="M983" s="2"/>
      <c r="N983" s="1">
        <v>978</v>
      </c>
      <c r="O983" s="1" t="str">
        <f t="shared" si="134"/>
        <v>NA</v>
      </c>
      <c r="P983" s="1" t="e">
        <f t="shared" si="130"/>
        <v>#VALUE!</v>
      </c>
      <c r="Q983" s="1" t="e">
        <f t="shared" si="131"/>
        <v>#VALUE!</v>
      </c>
      <c r="R983" s="1">
        <f t="shared" si="132"/>
        <v>0.86602540378443871</v>
      </c>
      <c r="S983" s="1">
        <f t="shared" si="133"/>
        <v>-0.49999999999999983</v>
      </c>
      <c r="T983" s="2"/>
      <c r="U983" s="3"/>
      <c r="V983" s="3"/>
      <c r="W983" s="3"/>
      <c r="X983" s="3"/>
      <c r="Y983" s="3"/>
      <c r="Z983" s="3"/>
      <c r="AA983" s="3"/>
      <c r="AB983" s="3"/>
      <c r="AC983" s="3"/>
      <c r="AD983" s="3"/>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row>
    <row r="984" spans="1:59" s="28" customFormat="1" x14ac:dyDescent="0.2">
      <c r="A984" s="10"/>
      <c r="B984" s="10"/>
      <c r="C984" s="10"/>
      <c r="D984" s="10"/>
      <c r="E984" s="10"/>
      <c r="F984" s="10"/>
      <c r="G984" s="10"/>
      <c r="H984" s="10"/>
      <c r="I984" s="10"/>
      <c r="J984" s="10"/>
      <c r="K984" s="10"/>
      <c r="L984" s="10"/>
      <c r="M984" s="2"/>
      <c r="N984" s="1">
        <v>979</v>
      </c>
      <c r="O984" s="1" t="str">
        <f t="shared" si="134"/>
        <v>NA</v>
      </c>
      <c r="P984" s="1" t="e">
        <f t="shared" si="130"/>
        <v>#VALUE!</v>
      </c>
      <c r="Q984" s="1" t="e">
        <f t="shared" si="131"/>
        <v>#VALUE!</v>
      </c>
      <c r="R984" s="1">
        <f t="shared" si="132"/>
        <v>-0.2886751345948127</v>
      </c>
      <c r="S984" s="1">
        <f t="shared" si="133"/>
        <v>-0.50000000000000022</v>
      </c>
      <c r="T984" s="2"/>
      <c r="U984" s="3"/>
      <c r="V984" s="3"/>
      <c r="W984" s="3"/>
      <c r="X984" s="3"/>
      <c r="Y984" s="3"/>
      <c r="Z984" s="3"/>
      <c r="AA984" s="3"/>
      <c r="AB984" s="3"/>
      <c r="AC984" s="3"/>
      <c r="AD984" s="3"/>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row>
    <row r="985" spans="1:59" s="28" customFormat="1" x14ac:dyDescent="0.2">
      <c r="A985" s="10"/>
      <c r="B985" s="10"/>
      <c r="C985" s="10"/>
      <c r="D985" s="10"/>
      <c r="E985" s="10"/>
      <c r="F985" s="10"/>
      <c r="G985" s="10"/>
      <c r="H985" s="10"/>
      <c r="I985" s="10"/>
      <c r="J985" s="10"/>
      <c r="K985" s="10"/>
      <c r="L985" s="10"/>
      <c r="M985" s="2"/>
      <c r="N985" s="1">
        <v>980</v>
      </c>
      <c r="O985" s="1" t="str">
        <f t="shared" si="134"/>
        <v>NA</v>
      </c>
      <c r="P985" s="1" t="e">
        <f t="shared" si="130"/>
        <v>#VALUE!</v>
      </c>
      <c r="Q985" s="1" t="e">
        <f t="shared" si="131"/>
        <v>#VALUE!</v>
      </c>
      <c r="R985" s="1">
        <f t="shared" si="132"/>
        <v>-0.57735026918962573</v>
      </c>
      <c r="S985" s="1">
        <f t="shared" si="133"/>
        <v>0</v>
      </c>
      <c r="T985" s="2"/>
      <c r="U985" s="3"/>
      <c r="V985" s="3"/>
      <c r="W985" s="3"/>
      <c r="X985" s="3"/>
      <c r="Y985" s="3"/>
      <c r="Z985" s="3"/>
      <c r="AA985" s="3"/>
      <c r="AB985" s="3"/>
      <c r="AC985" s="3"/>
      <c r="AD985" s="3"/>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row>
    <row r="986" spans="1:59" s="28" customFormat="1" x14ac:dyDescent="0.2">
      <c r="A986" s="10"/>
      <c r="B986" s="10"/>
      <c r="C986" s="10"/>
      <c r="D986" s="10"/>
      <c r="E986" s="10"/>
      <c r="F986" s="10"/>
      <c r="G986" s="10"/>
      <c r="H986" s="10"/>
      <c r="I986" s="10"/>
      <c r="J986" s="10"/>
      <c r="K986" s="10"/>
      <c r="L986" s="10"/>
      <c r="M986" s="2"/>
      <c r="N986" s="1">
        <v>981</v>
      </c>
      <c r="O986" s="1" t="str">
        <f t="shared" si="134"/>
        <v>NA</v>
      </c>
      <c r="P986" s="1" t="e">
        <f t="shared" si="130"/>
        <v>#VALUE!</v>
      </c>
      <c r="Q986" s="1" t="e">
        <f t="shared" si="131"/>
        <v>#VALUE!</v>
      </c>
      <c r="R986" s="1">
        <f t="shared" si="132"/>
        <v>6.1257422745431001E-17</v>
      </c>
      <c r="S986" s="1">
        <f t="shared" si="133"/>
        <v>1</v>
      </c>
      <c r="T986" s="2"/>
      <c r="U986" s="3"/>
      <c r="V986" s="3"/>
      <c r="W986" s="3"/>
      <c r="X986" s="3"/>
      <c r="Y986" s="3"/>
      <c r="Z986" s="3"/>
      <c r="AA986" s="3"/>
      <c r="AB986" s="3"/>
      <c r="AC986" s="3"/>
      <c r="AD986" s="3"/>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row>
    <row r="987" spans="1:59" s="28" customFormat="1" x14ac:dyDescent="0.2">
      <c r="A987" s="10"/>
      <c r="B987" s="10"/>
      <c r="C987" s="10"/>
      <c r="D987" s="10"/>
      <c r="E987" s="10"/>
      <c r="F987" s="10"/>
      <c r="G987" s="10"/>
      <c r="H987" s="10"/>
      <c r="I987" s="10"/>
      <c r="J987" s="10"/>
      <c r="K987" s="10"/>
      <c r="L987" s="10"/>
      <c r="M987" s="2"/>
      <c r="N987" s="1">
        <v>982</v>
      </c>
      <c r="O987" s="1" t="str">
        <f t="shared" si="134"/>
        <v>NA</v>
      </c>
      <c r="P987" s="1" t="e">
        <f t="shared" si="130"/>
        <v>#VALUE!</v>
      </c>
      <c r="Q987" s="1" t="e">
        <f t="shared" si="131"/>
        <v>#VALUE!</v>
      </c>
      <c r="R987" s="1">
        <f t="shared" si="132"/>
        <v>0.57735026918962573</v>
      </c>
      <c r="S987" s="1">
        <f t="shared" si="133"/>
        <v>0</v>
      </c>
      <c r="T987" s="2"/>
      <c r="U987" s="3"/>
      <c r="V987" s="3"/>
      <c r="W987" s="3"/>
      <c r="X987" s="3"/>
      <c r="Y987" s="3"/>
      <c r="Z987" s="3"/>
      <c r="AA987" s="3"/>
      <c r="AB987" s="3"/>
      <c r="AC987" s="3"/>
      <c r="AD987" s="3"/>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row>
    <row r="988" spans="1:59" s="28" customFormat="1" x14ac:dyDescent="0.2">
      <c r="A988" s="10"/>
      <c r="B988" s="10"/>
      <c r="C988" s="10"/>
      <c r="D988" s="10"/>
      <c r="E988" s="10"/>
      <c r="F988" s="10"/>
      <c r="G988" s="10"/>
      <c r="H988" s="10"/>
      <c r="I988" s="10"/>
      <c r="J988" s="10"/>
      <c r="K988" s="10"/>
      <c r="L988" s="10"/>
      <c r="M988" s="2"/>
      <c r="N988" s="1">
        <v>983</v>
      </c>
      <c r="O988" s="1" t="str">
        <f t="shared" si="134"/>
        <v>NA</v>
      </c>
      <c r="P988" s="1" t="e">
        <f t="shared" si="130"/>
        <v>#VALUE!</v>
      </c>
      <c r="Q988" s="1" t="e">
        <f t="shared" si="131"/>
        <v>#VALUE!</v>
      </c>
      <c r="R988" s="1">
        <f t="shared" si="132"/>
        <v>0.28867513459481303</v>
      </c>
      <c r="S988" s="1">
        <f t="shared" si="133"/>
        <v>-0.5</v>
      </c>
      <c r="T988" s="2"/>
      <c r="U988" s="3"/>
      <c r="V988" s="3"/>
      <c r="W988" s="3"/>
      <c r="X988" s="3"/>
      <c r="Y988" s="3"/>
      <c r="Z988" s="3"/>
      <c r="AA988" s="3"/>
      <c r="AB988" s="3"/>
      <c r="AC988" s="3"/>
      <c r="AD988" s="3"/>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row>
    <row r="989" spans="1:59" s="28" customFormat="1" x14ac:dyDescent="0.2">
      <c r="A989" s="10"/>
      <c r="B989" s="10"/>
      <c r="C989" s="10"/>
      <c r="D989" s="10"/>
      <c r="E989" s="10"/>
      <c r="F989" s="10"/>
      <c r="G989" s="10"/>
      <c r="H989" s="10"/>
      <c r="I989" s="10"/>
      <c r="J989" s="10"/>
      <c r="K989" s="10"/>
      <c r="L989" s="10"/>
      <c r="M989" s="2"/>
      <c r="N989" s="1">
        <v>984</v>
      </c>
      <c r="O989" s="1" t="str">
        <f t="shared" si="134"/>
        <v>NA</v>
      </c>
      <c r="P989" s="1" t="e">
        <f t="shared" si="130"/>
        <v>#VALUE!</v>
      </c>
      <c r="Q989" s="1" t="e">
        <f t="shared" si="131"/>
        <v>#VALUE!</v>
      </c>
      <c r="R989" s="1">
        <f t="shared" si="132"/>
        <v>-0.86602540378443849</v>
      </c>
      <c r="S989" s="1">
        <f t="shared" si="133"/>
        <v>-0.50000000000000033</v>
      </c>
      <c r="T989" s="2"/>
      <c r="U989" s="3"/>
      <c r="V989" s="3"/>
      <c r="W989" s="3"/>
      <c r="X989" s="3"/>
      <c r="Y989" s="3"/>
      <c r="Z989" s="3"/>
      <c r="AA989" s="3"/>
      <c r="AB989" s="3"/>
      <c r="AC989" s="3"/>
      <c r="AD989" s="3"/>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row>
    <row r="990" spans="1:59" s="28" customFormat="1" x14ac:dyDescent="0.2">
      <c r="A990" s="10"/>
      <c r="B990" s="10"/>
      <c r="C990" s="10"/>
      <c r="D990" s="10"/>
      <c r="E990" s="10"/>
      <c r="F990" s="10"/>
      <c r="G990" s="10"/>
      <c r="H990" s="10"/>
      <c r="I990" s="10"/>
      <c r="J990" s="10"/>
      <c r="K990" s="10"/>
      <c r="L990" s="10"/>
      <c r="M990" s="2"/>
      <c r="N990" s="1">
        <v>985</v>
      </c>
      <c r="O990" s="1" t="str">
        <f t="shared" si="134"/>
        <v>NA</v>
      </c>
      <c r="P990" s="1" t="e">
        <f t="shared" si="130"/>
        <v>#VALUE!</v>
      </c>
      <c r="Q990" s="1" t="e">
        <f t="shared" si="131"/>
        <v>#VALUE!</v>
      </c>
      <c r="R990" s="1">
        <f t="shared" si="132"/>
        <v>-0.28867513459481281</v>
      </c>
      <c r="S990" s="1">
        <f t="shared" si="133"/>
        <v>0.49999999999999983</v>
      </c>
      <c r="T990" s="2"/>
      <c r="U990" s="3"/>
      <c r="V990" s="3"/>
      <c r="W990" s="3"/>
      <c r="X990" s="3"/>
      <c r="Y990" s="3"/>
      <c r="Z990" s="3"/>
      <c r="AA990" s="3"/>
      <c r="AB990" s="3"/>
      <c r="AC990" s="3"/>
      <c r="AD990" s="3"/>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row>
    <row r="991" spans="1:59" s="28" customFormat="1" x14ac:dyDescent="0.2">
      <c r="A991" s="10"/>
      <c r="B991" s="10"/>
      <c r="C991" s="10"/>
      <c r="D991" s="10"/>
      <c r="E991" s="10"/>
      <c r="F991" s="10"/>
      <c r="G991" s="10"/>
      <c r="H991" s="10"/>
      <c r="I991" s="10"/>
      <c r="J991" s="10"/>
      <c r="K991" s="10"/>
      <c r="L991" s="10"/>
      <c r="M991" s="2"/>
      <c r="N991" s="1">
        <v>986</v>
      </c>
      <c r="O991" s="1" t="str">
        <f t="shared" si="134"/>
        <v>NA</v>
      </c>
      <c r="P991" s="1" t="e">
        <f t="shared" si="130"/>
        <v>#VALUE!</v>
      </c>
      <c r="Q991" s="1" t="e">
        <f t="shared" si="131"/>
        <v>#VALUE!</v>
      </c>
      <c r="R991" s="1">
        <f t="shared" si="132"/>
        <v>0.28867513459481292</v>
      </c>
      <c r="S991" s="1">
        <f t="shared" si="133"/>
        <v>0.50000000000000011</v>
      </c>
      <c r="T991" s="2"/>
      <c r="U991" s="3"/>
      <c r="V991" s="3"/>
      <c r="W991" s="3"/>
      <c r="X991" s="3"/>
      <c r="Y991" s="3"/>
      <c r="Z991" s="3"/>
      <c r="AA991" s="3"/>
      <c r="AB991" s="3"/>
      <c r="AC991" s="3"/>
      <c r="AD991" s="3"/>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row>
    <row r="992" spans="1:59" s="28" customFormat="1" x14ac:dyDescent="0.2">
      <c r="A992" s="10"/>
      <c r="B992" s="10"/>
      <c r="C992" s="10"/>
      <c r="D992" s="10"/>
      <c r="E992" s="10"/>
      <c r="F992" s="10"/>
      <c r="G992" s="10"/>
      <c r="H992" s="10"/>
      <c r="I992" s="10"/>
      <c r="J992" s="10"/>
      <c r="K992" s="10"/>
      <c r="L992" s="10"/>
      <c r="M992" s="2"/>
      <c r="N992" s="1">
        <v>987</v>
      </c>
      <c r="O992" s="1" t="str">
        <f t="shared" si="134"/>
        <v>NA</v>
      </c>
      <c r="P992" s="1" t="e">
        <f t="shared" si="130"/>
        <v>#VALUE!</v>
      </c>
      <c r="Q992" s="1" t="e">
        <f t="shared" si="131"/>
        <v>#VALUE!</v>
      </c>
      <c r="R992" s="1">
        <f t="shared" si="132"/>
        <v>0.86602540378443871</v>
      </c>
      <c r="S992" s="1">
        <f t="shared" si="133"/>
        <v>-0.49999999999999983</v>
      </c>
      <c r="T992" s="2"/>
      <c r="U992" s="3"/>
      <c r="V992" s="3"/>
      <c r="W992" s="3"/>
      <c r="X992" s="3"/>
      <c r="Y992" s="3"/>
      <c r="Z992" s="3"/>
      <c r="AA992" s="3"/>
      <c r="AB992" s="3"/>
      <c r="AC992" s="3"/>
      <c r="AD992" s="3"/>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row>
    <row r="993" spans="1:59" s="28" customFormat="1" x14ac:dyDescent="0.2">
      <c r="A993" s="10"/>
      <c r="B993" s="10"/>
      <c r="C993" s="10"/>
      <c r="D993" s="10"/>
      <c r="E993" s="10"/>
      <c r="F993" s="10"/>
      <c r="G993" s="10"/>
      <c r="H993" s="10"/>
      <c r="I993" s="10"/>
      <c r="J993" s="10"/>
      <c r="K993" s="10"/>
      <c r="L993" s="10"/>
      <c r="M993" s="2"/>
      <c r="N993" s="1">
        <v>988</v>
      </c>
      <c r="O993" s="1" t="str">
        <f t="shared" si="134"/>
        <v>NA</v>
      </c>
      <c r="P993" s="1" t="e">
        <f t="shared" si="130"/>
        <v>#VALUE!</v>
      </c>
      <c r="Q993" s="1" t="e">
        <f t="shared" si="131"/>
        <v>#VALUE!</v>
      </c>
      <c r="R993" s="1">
        <f t="shared" si="132"/>
        <v>-0.2886751345948127</v>
      </c>
      <c r="S993" s="1">
        <f t="shared" si="133"/>
        <v>-0.50000000000000022</v>
      </c>
      <c r="T993" s="2"/>
      <c r="U993" s="3"/>
      <c r="V993" s="3"/>
      <c r="W993" s="3"/>
      <c r="X993" s="3"/>
      <c r="Y993" s="3"/>
      <c r="Z993" s="3"/>
      <c r="AA993" s="3"/>
      <c r="AB993" s="3"/>
      <c r="AC993" s="3"/>
      <c r="AD993" s="3"/>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row>
    <row r="994" spans="1:59" s="28" customFormat="1" x14ac:dyDescent="0.2">
      <c r="A994" s="10"/>
      <c r="B994" s="10"/>
      <c r="C994" s="10"/>
      <c r="D994" s="10"/>
      <c r="E994" s="10"/>
      <c r="F994" s="10"/>
      <c r="G994" s="10"/>
      <c r="H994" s="10"/>
      <c r="I994" s="10"/>
      <c r="J994" s="10"/>
      <c r="K994" s="10"/>
      <c r="L994" s="10"/>
      <c r="M994" s="2"/>
      <c r="N994" s="1">
        <v>989</v>
      </c>
      <c r="O994" s="1" t="str">
        <f t="shared" si="134"/>
        <v>NA</v>
      </c>
      <c r="P994" s="1" t="e">
        <f t="shared" si="130"/>
        <v>#VALUE!</v>
      </c>
      <c r="Q994" s="1" t="e">
        <f t="shared" si="131"/>
        <v>#VALUE!</v>
      </c>
      <c r="R994" s="1">
        <f t="shared" si="132"/>
        <v>-0.57735026918962573</v>
      </c>
      <c r="S994" s="1">
        <f t="shared" si="133"/>
        <v>0</v>
      </c>
      <c r="T994" s="2"/>
      <c r="U994" s="3"/>
      <c r="V994" s="3"/>
      <c r="W994" s="3"/>
      <c r="X994" s="3"/>
      <c r="Y994" s="3"/>
      <c r="Z994" s="3"/>
      <c r="AA994" s="3"/>
      <c r="AB994" s="3"/>
      <c r="AC994" s="3"/>
      <c r="AD994" s="3"/>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row>
    <row r="995" spans="1:59" s="28" customFormat="1" x14ac:dyDescent="0.2">
      <c r="A995" s="10"/>
      <c r="B995" s="10"/>
      <c r="C995" s="10"/>
      <c r="D995" s="10"/>
      <c r="E995" s="10"/>
      <c r="F995" s="10"/>
      <c r="G995" s="10"/>
      <c r="H995" s="10"/>
      <c r="I995" s="10"/>
      <c r="J995" s="10"/>
      <c r="K995" s="10"/>
      <c r="L995" s="10"/>
      <c r="M995" s="2"/>
      <c r="N995" s="1">
        <v>990</v>
      </c>
      <c r="O995" s="1" t="str">
        <f t="shared" si="134"/>
        <v>NA</v>
      </c>
      <c r="P995" s="1" t="e">
        <f t="shared" si="130"/>
        <v>#VALUE!</v>
      </c>
      <c r="Q995" s="1" t="e">
        <f t="shared" si="131"/>
        <v>#VALUE!</v>
      </c>
      <c r="R995" s="1">
        <f t="shared" si="132"/>
        <v>6.1257422745431001E-17</v>
      </c>
      <c r="S995" s="1">
        <f t="shared" si="133"/>
        <v>1</v>
      </c>
      <c r="T995" s="2"/>
      <c r="U995" s="3"/>
      <c r="V995" s="3"/>
      <c r="W995" s="3"/>
      <c r="X995" s="3"/>
      <c r="Y995" s="3"/>
      <c r="Z995" s="3"/>
      <c r="AA995" s="3"/>
      <c r="AB995" s="3"/>
      <c r="AC995" s="3"/>
      <c r="AD995" s="3"/>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row>
    <row r="996" spans="1:59" s="28" customFormat="1" x14ac:dyDescent="0.2">
      <c r="A996" s="10"/>
      <c r="B996" s="10"/>
      <c r="C996" s="10"/>
      <c r="D996" s="10"/>
      <c r="E996" s="10"/>
      <c r="F996" s="10"/>
      <c r="G996" s="10"/>
      <c r="H996" s="10"/>
      <c r="I996" s="10"/>
      <c r="J996" s="10"/>
      <c r="K996" s="10"/>
      <c r="L996" s="10"/>
      <c r="M996" s="2"/>
      <c r="N996" s="1">
        <v>991</v>
      </c>
      <c r="O996" s="1" t="str">
        <f t="shared" si="134"/>
        <v>NA</v>
      </c>
      <c r="P996" s="1" t="e">
        <f t="shared" si="130"/>
        <v>#VALUE!</v>
      </c>
      <c r="Q996" s="1" t="e">
        <f t="shared" si="131"/>
        <v>#VALUE!</v>
      </c>
      <c r="R996" s="1">
        <f t="shared" si="132"/>
        <v>0.57735026918962573</v>
      </c>
      <c r="S996" s="1">
        <f t="shared" si="133"/>
        <v>0</v>
      </c>
      <c r="T996" s="2"/>
      <c r="U996" s="3"/>
      <c r="V996" s="3"/>
      <c r="W996" s="3"/>
      <c r="X996" s="3"/>
      <c r="Y996" s="3"/>
      <c r="Z996" s="3"/>
      <c r="AA996" s="3"/>
      <c r="AB996" s="3"/>
      <c r="AC996" s="3"/>
      <c r="AD996" s="3"/>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row>
    <row r="997" spans="1:59" s="28" customFormat="1" x14ac:dyDescent="0.2">
      <c r="A997" s="10"/>
      <c r="B997" s="10"/>
      <c r="C997" s="10"/>
      <c r="D997" s="10"/>
      <c r="E997" s="10"/>
      <c r="F997" s="10"/>
      <c r="G997" s="10"/>
      <c r="H997" s="10"/>
      <c r="I997" s="10"/>
      <c r="J997" s="10"/>
      <c r="K997" s="10"/>
      <c r="L997" s="10"/>
      <c r="M997" s="2"/>
      <c r="N997" s="1">
        <v>992</v>
      </c>
      <c r="O997" s="1" t="str">
        <f t="shared" si="134"/>
        <v>NA</v>
      </c>
      <c r="P997" s="1" t="e">
        <f t="shared" si="130"/>
        <v>#VALUE!</v>
      </c>
      <c r="Q997" s="1" t="e">
        <f t="shared" si="131"/>
        <v>#VALUE!</v>
      </c>
      <c r="R997" s="1">
        <f t="shared" si="132"/>
        <v>0.28867513459481303</v>
      </c>
      <c r="S997" s="1">
        <f t="shared" si="133"/>
        <v>-0.5</v>
      </c>
      <c r="T997" s="2"/>
      <c r="U997" s="3"/>
      <c r="V997" s="3"/>
      <c r="W997" s="3"/>
      <c r="X997" s="3"/>
      <c r="Y997" s="3"/>
      <c r="Z997" s="3"/>
      <c r="AA997" s="3"/>
      <c r="AB997" s="3"/>
      <c r="AC997" s="3"/>
      <c r="AD997" s="3"/>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row>
    <row r="998" spans="1:59" s="28" customFormat="1" x14ac:dyDescent="0.2">
      <c r="A998" s="10"/>
      <c r="B998" s="10"/>
      <c r="C998" s="10"/>
      <c r="D998" s="10"/>
      <c r="E998" s="10"/>
      <c r="F998" s="10"/>
      <c r="G998" s="10"/>
      <c r="H998" s="10"/>
      <c r="I998" s="10"/>
      <c r="J998" s="10"/>
      <c r="K998" s="10"/>
      <c r="L998" s="10"/>
      <c r="M998" s="2"/>
      <c r="N998" s="1">
        <v>993</v>
      </c>
      <c r="O998" s="1" t="str">
        <f t="shared" si="134"/>
        <v>NA</v>
      </c>
      <c r="P998" s="1" t="e">
        <f t="shared" si="130"/>
        <v>#VALUE!</v>
      </c>
      <c r="Q998" s="1" t="e">
        <f t="shared" si="131"/>
        <v>#VALUE!</v>
      </c>
      <c r="R998" s="1">
        <f t="shared" si="132"/>
        <v>-0.86602540378443849</v>
      </c>
      <c r="S998" s="1">
        <f t="shared" si="133"/>
        <v>-0.50000000000000033</v>
      </c>
      <c r="T998" s="2"/>
      <c r="U998" s="3"/>
      <c r="V998" s="3"/>
      <c r="W998" s="3"/>
      <c r="X998" s="3"/>
      <c r="Y998" s="3"/>
      <c r="Z998" s="3"/>
      <c r="AA998" s="3"/>
      <c r="AB998" s="3"/>
      <c r="AC998" s="3"/>
      <c r="AD998" s="3"/>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row>
    <row r="999" spans="1:59" s="28" customFormat="1" x14ac:dyDescent="0.2">
      <c r="A999" s="10"/>
      <c r="B999" s="10"/>
      <c r="C999" s="10"/>
      <c r="D999" s="10"/>
      <c r="E999" s="10"/>
      <c r="F999" s="10"/>
      <c r="G999" s="10"/>
      <c r="H999" s="10"/>
      <c r="I999" s="10"/>
      <c r="J999" s="10"/>
      <c r="K999" s="10"/>
      <c r="L999" s="10"/>
      <c r="M999" s="2"/>
      <c r="N999" s="1">
        <v>994</v>
      </c>
      <c r="O999" s="1" t="str">
        <f t="shared" si="134"/>
        <v>NA</v>
      </c>
      <c r="P999" s="1" t="e">
        <f t="shared" si="130"/>
        <v>#VALUE!</v>
      </c>
      <c r="Q999" s="1" t="e">
        <f t="shared" si="131"/>
        <v>#VALUE!</v>
      </c>
      <c r="R999" s="1">
        <f t="shared" si="132"/>
        <v>-0.28867513459481281</v>
      </c>
      <c r="S999" s="1">
        <f t="shared" si="133"/>
        <v>0.49999999999999983</v>
      </c>
      <c r="T999" s="2"/>
      <c r="U999" s="3"/>
      <c r="V999" s="3"/>
      <c r="W999" s="3"/>
      <c r="X999" s="3"/>
      <c r="Y999" s="3"/>
      <c r="Z999" s="3"/>
      <c r="AA999" s="3"/>
      <c r="AB999" s="3"/>
      <c r="AC999" s="3"/>
      <c r="AD999" s="3"/>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row>
    <row r="1000" spans="1:59" s="28" customFormat="1" x14ac:dyDescent="0.2">
      <c r="A1000" s="10"/>
      <c r="B1000" s="10"/>
      <c r="C1000" s="10"/>
      <c r="D1000" s="10"/>
      <c r="E1000" s="10"/>
      <c r="F1000" s="10"/>
      <c r="G1000" s="10"/>
      <c r="H1000" s="10"/>
      <c r="I1000" s="10"/>
      <c r="J1000" s="10"/>
      <c r="K1000" s="10"/>
      <c r="L1000" s="10"/>
      <c r="M1000" s="2"/>
      <c r="N1000" s="1">
        <v>995</v>
      </c>
      <c r="O1000" s="1" t="str">
        <f t="shared" si="134"/>
        <v>NA</v>
      </c>
      <c r="P1000" s="1" t="e">
        <f t="shared" si="130"/>
        <v>#VALUE!</v>
      </c>
      <c r="Q1000" s="1" t="e">
        <f t="shared" si="131"/>
        <v>#VALUE!</v>
      </c>
      <c r="R1000" s="1">
        <f t="shared" si="132"/>
        <v>0.28867513459481292</v>
      </c>
      <c r="S1000" s="1">
        <f t="shared" si="133"/>
        <v>0.50000000000000011</v>
      </c>
      <c r="T1000" s="2"/>
      <c r="U1000" s="3"/>
      <c r="V1000" s="3"/>
      <c r="W1000" s="3"/>
      <c r="X1000" s="3"/>
      <c r="Y1000" s="3"/>
      <c r="Z1000" s="3"/>
      <c r="AA1000" s="3"/>
      <c r="AB1000" s="3"/>
      <c r="AC1000" s="3"/>
      <c r="AD1000" s="3"/>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s="28" customFormat="1" x14ac:dyDescent="0.2">
      <c r="A1001" s="10"/>
      <c r="B1001" s="10"/>
      <c r="C1001" s="10"/>
      <c r="D1001" s="10"/>
      <c r="E1001" s="10"/>
      <c r="F1001" s="10"/>
      <c r="G1001" s="10"/>
      <c r="H1001" s="10"/>
      <c r="I1001" s="10"/>
      <c r="J1001" s="10"/>
      <c r="K1001" s="10"/>
      <c r="L1001" s="10"/>
      <c r="M1001" s="2"/>
      <c r="N1001" s="1">
        <v>996</v>
      </c>
      <c r="O1001" s="1" t="str">
        <f t="shared" si="134"/>
        <v>NA</v>
      </c>
      <c r="P1001" s="1" t="e">
        <f t="shared" si="130"/>
        <v>#VALUE!</v>
      </c>
      <c r="Q1001" s="1" t="e">
        <f t="shared" si="131"/>
        <v>#VALUE!</v>
      </c>
      <c r="R1001" s="1">
        <f t="shared" si="132"/>
        <v>0.86602540378443871</v>
      </c>
      <c r="S1001" s="1">
        <f t="shared" si="133"/>
        <v>-0.49999999999999983</v>
      </c>
      <c r="T1001" s="2"/>
      <c r="U1001" s="3"/>
      <c r="V1001" s="3"/>
      <c r="W1001" s="3"/>
      <c r="X1001" s="3"/>
      <c r="Y1001" s="3"/>
      <c r="Z1001" s="3"/>
      <c r="AA1001" s="3"/>
      <c r="AB1001" s="3"/>
      <c r="AC1001" s="3"/>
      <c r="AD1001" s="3"/>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s="28" customFormat="1" x14ac:dyDescent="0.2">
      <c r="A1002" s="10"/>
      <c r="B1002" s="10"/>
      <c r="C1002" s="10"/>
      <c r="D1002" s="10"/>
      <c r="E1002" s="10"/>
      <c r="F1002" s="10"/>
      <c r="G1002" s="10"/>
      <c r="H1002" s="10"/>
      <c r="I1002" s="10"/>
      <c r="J1002" s="10"/>
      <c r="K1002" s="10"/>
      <c r="L1002" s="10"/>
      <c r="M1002" s="2"/>
      <c r="N1002" s="1">
        <v>997</v>
      </c>
      <c r="O1002" s="1" t="str">
        <f t="shared" si="134"/>
        <v>NA</v>
      </c>
      <c r="P1002" s="1" t="e">
        <f t="shared" si="130"/>
        <v>#VALUE!</v>
      </c>
      <c r="Q1002" s="1" t="e">
        <f t="shared" si="131"/>
        <v>#VALUE!</v>
      </c>
      <c r="R1002" s="1">
        <f t="shared" si="132"/>
        <v>-0.2886751345948127</v>
      </c>
      <c r="S1002" s="1">
        <f t="shared" si="133"/>
        <v>-0.50000000000000022</v>
      </c>
      <c r="T1002" s="2"/>
      <c r="U1002" s="3"/>
      <c r="V1002" s="3"/>
      <c r="W1002" s="3"/>
      <c r="X1002" s="3"/>
      <c r="Y1002" s="3"/>
      <c r="Z1002" s="3"/>
      <c r="AA1002" s="3"/>
      <c r="AB1002" s="3"/>
      <c r="AC1002" s="3"/>
      <c r="AD1002" s="3"/>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s="28" customFormat="1" x14ac:dyDescent="0.2">
      <c r="A1003" s="10"/>
      <c r="B1003" s="10"/>
      <c r="C1003" s="10"/>
      <c r="D1003" s="10"/>
      <c r="E1003" s="10"/>
      <c r="F1003" s="10"/>
      <c r="G1003" s="10"/>
      <c r="H1003" s="10"/>
      <c r="I1003" s="10"/>
      <c r="J1003" s="10"/>
      <c r="K1003" s="10"/>
      <c r="L1003" s="10"/>
      <c r="M1003" s="2"/>
      <c r="N1003" s="1">
        <v>998</v>
      </c>
      <c r="O1003" s="1" t="str">
        <f t="shared" si="134"/>
        <v>NA</v>
      </c>
      <c r="P1003" s="1" t="e">
        <f t="shared" si="130"/>
        <v>#VALUE!</v>
      </c>
      <c r="Q1003" s="1" t="e">
        <f t="shared" si="131"/>
        <v>#VALUE!</v>
      </c>
      <c r="R1003" s="1">
        <f t="shared" si="132"/>
        <v>-0.57735026918962573</v>
      </c>
      <c r="S1003" s="1">
        <f t="shared" si="133"/>
        <v>0</v>
      </c>
      <c r="T1003" s="2"/>
      <c r="U1003" s="3"/>
      <c r="V1003" s="3"/>
      <c r="W1003" s="3"/>
      <c r="X1003" s="3"/>
      <c r="Y1003" s="3"/>
      <c r="Z1003" s="3"/>
      <c r="AA1003" s="3"/>
      <c r="AB1003" s="3"/>
      <c r="AC1003" s="3"/>
      <c r="AD1003" s="3"/>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s="28" customFormat="1" x14ac:dyDescent="0.2">
      <c r="A1004" s="10"/>
      <c r="B1004" s="10"/>
      <c r="C1004" s="10"/>
      <c r="D1004" s="10"/>
      <c r="E1004" s="10"/>
      <c r="F1004" s="10"/>
      <c r="G1004" s="10"/>
      <c r="H1004" s="10"/>
      <c r="I1004" s="10"/>
      <c r="J1004" s="10"/>
      <c r="K1004" s="10"/>
      <c r="L1004" s="10"/>
      <c r="M1004" s="2"/>
      <c r="N1004" s="1">
        <v>999</v>
      </c>
      <c r="O1004" s="1" t="str">
        <f t="shared" si="134"/>
        <v>NA</v>
      </c>
      <c r="P1004" s="1" t="e">
        <f t="shared" si="130"/>
        <v>#VALUE!</v>
      </c>
      <c r="Q1004" s="1" t="e">
        <f t="shared" si="131"/>
        <v>#VALUE!</v>
      </c>
      <c r="R1004" s="1">
        <f t="shared" si="132"/>
        <v>6.1257422745431001E-17</v>
      </c>
      <c r="S1004" s="1">
        <f t="shared" si="133"/>
        <v>1</v>
      </c>
      <c r="T1004" s="2"/>
      <c r="U1004" s="3"/>
      <c r="V1004" s="3"/>
      <c r="W1004" s="3"/>
      <c r="X1004" s="3"/>
      <c r="Y1004" s="3"/>
      <c r="Z1004" s="3"/>
      <c r="AA1004" s="3"/>
      <c r="AB1004" s="3"/>
      <c r="AC1004" s="3"/>
      <c r="AD1004" s="3"/>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s="28" customFormat="1" x14ac:dyDescent="0.2">
      <c r="A1005" s="10"/>
      <c r="B1005" s="10"/>
      <c r="C1005" s="10"/>
      <c r="D1005" s="10"/>
      <c r="E1005" s="10"/>
      <c r="F1005" s="10"/>
      <c r="G1005" s="10"/>
      <c r="H1005" s="10"/>
      <c r="I1005" s="10"/>
      <c r="J1005" s="10"/>
      <c r="K1005" s="10"/>
      <c r="L1005" s="10"/>
      <c r="M1005" s="2"/>
      <c r="N1005" s="1">
        <v>1000</v>
      </c>
      <c r="O1005" s="1" t="str">
        <f t="shared" si="134"/>
        <v>NA</v>
      </c>
      <c r="P1005" s="1" t="e">
        <f t="shared" si="130"/>
        <v>#VALUE!</v>
      </c>
      <c r="Q1005" s="1" t="e">
        <f t="shared" si="131"/>
        <v>#VALUE!</v>
      </c>
      <c r="R1005" s="1">
        <f t="shared" si="132"/>
        <v>0.57735026918962573</v>
      </c>
      <c r="S1005" s="1">
        <f t="shared" si="133"/>
        <v>0</v>
      </c>
      <c r="T1005" s="2"/>
      <c r="U1005" s="3"/>
      <c r="V1005" s="3"/>
      <c r="W1005" s="3"/>
      <c r="X1005" s="3"/>
      <c r="Y1005" s="3"/>
      <c r="Z1005" s="3"/>
      <c r="AA1005" s="3"/>
      <c r="AB1005" s="3"/>
      <c r="AC1005" s="3"/>
      <c r="AD1005" s="3"/>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s="28" customFormat="1" x14ac:dyDescent="0.2">
      <c r="A1006" s="10"/>
      <c r="B1006" s="10"/>
      <c r="C1006" s="10"/>
      <c r="D1006" s="10"/>
      <c r="E1006" s="10"/>
      <c r="F1006" s="10"/>
      <c r="G1006" s="10"/>
      <c r="H1006" s="10"/>
      <c r="I1006" s="10"/>
      <c r="J1006" s="10"/>
      <c r="K1006" s="10"/>
      <c r="L1006" s="10"/>
      <c r="M1006" s="2"/>
      <c r="N1006" s="1">
        <v>1001</v>
      </c>
      <c r="O1006" s="1" t="str">
        <f t="shared" si="134"/>
        <v>NA</v>
      </c>
      <c r="P1006" s="1" t="e">
        <f t="shared" si="130"/>
        <v>#VALUE!</v>
      </c>
      <c r="Q1006" s="1" t="e">
        <f t="shared" si="131"/>
        <v>#VALUE!</v>
      </c>
      <c r="R1006" s="1">
        <f t="shared" si="132"/>
        <v>0.28867513459481303</v>
      </c>
      <c r="S1006" s="1">
        <f t="shared" si="133"/>
        <v>-0.5</v>
      </c>
      <c r="T1006" s="2"/>
      <c r="U1006" s="3"/>
      <c r="V1006" s="3"/>
      <c r="W1006" s="3"/>
      <c r="X1006" s="3"/>
      <c r="Y1006" s="3"/>
      <c r="Z1006" s="3"/>
      <c r="AA1006" s="3"/>
      <c r="AB1006" s="3"/>
      <c r="AC1006" s="3"/>
      <c r="AD1006" s="3"/>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s="28" customFormat="1" x14ac:dyDescent="0.2">
      <c r="A1007" s="10"/>
      <c r="B1007" s="10"/>
      <c r="C1007" s="10"/>
      <c r="D1007" s="10"/>
      <c r="E1007" s="10"/>
      <c r="F1007" s="10"/>
      <c r="G1007" s="10"/>
      <c r="H1007" s="10"/>
      <c r="I1007" s="10"/>
      <c r="J1007" s="10"/>
      <c r="K1007" s="10"/>
      <c r="L1007" s="10"/>
      <c r="M1007" s="2"/>
      <c r="N1007" s="1">
        <v>1002</v>
      </c>
      <c r="O1007" s="1" t="str">
        <f t="shared" si="134"/>
        <v>NA</v>
      </c>
      <c r="P1007" s="1" t="e">
        <f t="shared" si="130"/>
        <v>#VALUE!</v>
      </c>
      <c r="Q1007" s="1" t="e">
        <f t="shared" si="131"/>
        <v>#VALUE!</v>
      </c>
      <c r="R1007" s="1">
        <f t="shared" si="132"/>
        <v>-0.86602540378443849</v>
      </c>
      <c r="S1007" s="1">
        <f t="shared" si="133"/>
        <v>-0.50000000000000033</v>
      </c>
      <c r="T1007" s="2"/>
      <c r="U1007" s="3"/>
      <c r="V1007" s="3"/>
      <c r="W1007" s="3"/>
      <c r="X1007" s="3"/>
      <c r="Y1007" s="3"/>
      <c r="Z1007" s="3"/>
      <c r="AA1007" s="3"/>
      <c r="AB1007" s="3"/>
      <c r="AC1007" s="3"/>
      <c r="AD1007" s="3"/>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s="28" customFormat="1" x14ac:dyDescent="0.2">
      <c r="A1008" s="10"/>
      <c r="B1008" s="10"/>
      <c r="C1008" s="10"/>
      <c r="D1008" s="10"/>
      <c r="E1008" s="10"/>
      <c r="F1008" s="10"/>
      <c r="G1008" s="10"/>
      <c r="H1008" s="10"/>
      <c r="I1008" s="10"/>
      <c r="J1008" s="10"/>
      <c r="K1008" s="10"/>
      <c r="L1008" s="10"/>
      <c r="M1008" s="2"/>
      <c r="N1008" s="1">
        <v>1003</v>
      </c>
      <c r="O1008" s="1" t="str">
        <f t="shared" si="134"/>
        <v>NA</v>
      </c>
      <c r="P1008" s="1" t="e">
        <f t="shared" si="130"/>
        <v>#VALUE!</v>
      </c>
      <c r="Q1008" s="1" t="e">
        <f t="shared" si="131"/>
        <v>#VALUE!</v>
      </c>
      <c r="R1008" s="1">
        <f t="shared" si="132"/>
        <v>-0.28867513459481281</v>
      </c>
      <c r="S1008" s="1">
        <f t="shared" si="133"/>
        <v>0.49999999999999983</v>
      </c>
      <c r="T1008" s="2"/>
      <c r="U1008" s="3"/>
      <c r="V1008" s="3"/>
      <c r="W1008" s="3"/>
      <c r="X1008" s="3"/>
      <c r="Y1008" s="3"/>
      <c r="Z1008" s="3"/>
      <c r="AA1008" s="3"/>
      <c r="AB1008" s="3"/>
      <c r="AC1008" s="3"/>
      <c r="AD1008" s="3"/>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s="28" customFormat="1" x14ac:dyDescent="0.2">
      <c r="A1009" s="10"/>
      <c r="B1009" s="10"/>
      <c r="C1009" s="10"/>
      <c r="D1009" s="10"/>
      <c r="E1009" s="10"/>
      <c r="F1009" s="10"/>
      <c r="G1009" s="10"/>
      <c r="H1009" s="10"/>
      <c r="I1009" s="10"/>
      <c r="J1009" s="10"/>
      <c r="K1009" s="10"/>
      <c r="L1009" s="10"/>
      <c r="M1009" s="2"/>
      <c r="N1009" s="1">
        <v>1004</v>
      </c>
      <c r="O1009" s="1" t="str">
        <f t="shared" si="134"/>
        <v>NA</v>
      </c>
      <c r="P1009" s="1" t="e">
        <f t="shared" si="130"/>
        <v>#VALUE!</v>
      </c>
      <c r="Q1009" s="1" t="e">
        <f t="shared" si="131"/>
        <v>#VALUE!</v>
      </c>
      <c r="R1009" s="1">
        <f t="shared" si="132"/>
        <v>0.28867513459481292</v>
      </c>
      <c r="S1009" s="1">
        <f t="shared" si="133"/>
        <v>0.50000000000000011</v>
      </c>
      <c r="T1009" s="2"/>
      <c r="U1009" s="3"/>
      <c r="V1009" s="3"/>
      <c r="W1009" s="3"/>
      <c r="X1009" s="3"/>
      <c r="Y1009" s="3"/>
      <c r="Z1009" s="3"/>
      <c r="AA1009" s="3"/>
      <c r="AB1009" s="3"/>
      <c r="AC1009" s="3"/>
      <c r="AD1009" s="3"/>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s="28" customFormat="1" x14ac:dyDescent="0.2">
      <c r="A1010" s="10"/>
      <c r="B1010" s="10"/>
      <c r="C1010" s="10"/>
      <c r="D1010" s="10"/>
      <c r="E1010" s="10"/>
      <c r="F1010" s="10"/>
      <c r="G1010" s="10"/>
      <c r="H1010" s="10"/>
      <c r="I1010" s="10"/>
      <c r="J1010" s="10"/>
      <c r="K1010" s="10"/>
      <c r="L1010" s="10"/>
      <c r="M1010" s="2"/>
      <c r="N1010" s="1">
        <v>1005</v>
      </c>
      <c r="O1010" s="1" t="str">
        <f t="shared" si="134"/>
        <v>NA</v>
      </c>
      <c r="P1010" s="1" t="e">
        <f t="shared" si="130"/>
        <v>#VALUE!</v>
      </c>
      <c r="Q1010" s="1" t="e">
        <f t="shared" si="131"/>
        <v>#VALUE!</v>
      </c>
      <c r="R1010" s="1">
        <f t="shared" si="132"/>
        <v>0.86602540378443871</v>
      </c>
      <c r="S1010" s="1">
        <f t="shared" si="133"/>
        <v>-0.49999999999999983</v>
      </c>
      <c r="T1010" s="2"/>
      <c r="U1010" s="3"/>
      <c r="V1010" s="3"/>
      <c r="W1010" s="3"/>
      <c r="X1010" s="3"/>
      <c r="Y1010" s="3"/>
      <c r="Z1010" s="3"/>
      <c r="AA1010" s="3"/>
      <c r="AB1010" s="3"/>
      <c r="AC1010" s="3"/>
      <c r="AD1010" s="3"/>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s="28" customFormat="1" x14ac:dyDescent="0.2">
      <c r="A1011" s="10"/>
      <c r="B1011" s="10"/>
      <c r="C1011" s="10"/>
      <c r="D1011" s="10"/>
      <c r="E1011" s="10"/>
      <c r="F1011" s="10"/>
      <c r="G1011" s="10"/>
      <c r="H1011" s="10"/>
      <c r="I1011" s="10"/>
      <c r="J1011" s="10"/>
      <c r="K1011" s="10"/>
      <c r="L1011" s="10"/>
      <c r="M1011" s="2"/>
      <c r="N1011" s="1">
        <v>1006</v>
      </c>
      <c r="O1011" s="1" t="str">
        <f t="shared" si="134"/>
        <v>NA</v>
      </c>
      <c r="P1011" s="1" t="e">
        <f t="shared" si="130"/>
        <v>#VALUE!</v>
      </c>
      <c r="Q1011" s="1" t="e">
        <f t="shared" si="131"/>
        <v>#VALUE!</v>
      </c>
      <c r="R1011" s="1">
        <f t="shared" si="132"/>
        <v>-0.2886751345948127</v>
      </c>
      <c r="S1011" s="1">
        <f t="shared" si="133"/>
        <v>-0.50000000000000022</v>
      </c>
      <c r="T1011" s="2"/>
      <c r="U1011" s="3"/>
      <c r="V1011" s="3"/>
      <c r="W1011" s="3"/>
      <c r="X1011" s="3"/>
      <c r="Y1011" s="3"/>
      <c r="Z1011" s="3"/>
      <c r="AA1011" s="3"/>
      <c r="AB1011" s="3"/>
      <c r="AC1011" s="3"/>
      <c r="AD1011" s="3"/>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s="28" customFormat="1" x14ac:dyDescent="0.2">
      <c r="A1012" s="10"/>
      <c r="B1012" s="10"/>
      <c r="C1012" s="10"/>
      <c r="D1012" s="10"/>
      <c r="E1012" s="10"/>
      <c r="F1012" s="10"/>
      <c r="G1012" s="10"/>
      <c r="H1012" s="10"/>
      <c r="I1012" s="10"/>
      <c r="J1012" s="10"/>
      <c r="K1012" s="10"/>
      <c r="L1012" s="10"/>
      <c r="M1012" s="2"/>
      <c r="N1012" s="1">
        <v>1007</v>
      </c>
      <c r="O1012" s="1" t="str">
        <f t="shared" si="134"/>
        <v>NA</v>
      </c>
      <c r="P1012" s="1" t="e">
        <f t="shared" si="130"/>
        <v>#VALUE!</v>
      </c>
      <c r="Q1012" s="1" t="e">
        <f t="shared" si="131"/>
        <v>#VALUE!</v>
      </c>
      <c r="R1012" s="1">
        <f t="shared" si="132"/>
        <v>-0.57735026918962573</v>
      </c>
      <c r="S1012" s="1">
        <f t="shared" si="133"/>
        <v>0</v>
      </c>
      <c r="T1012" s="2"/>
      <c r="U1012" s="3"/>
      <c r="V1012" s="3"/>
      <c r="W1012" s="3"/>
      <c r="X1012" s="3"/>
      <c r="Y1012" s="3"/>
      <c r="Z1012" s="3"/>
      <c r="AA1012" s="3"/>
      <c r="AB1012" s="3"/>
      <c r="AC1012" s="3"/>
      <c r="AD1012" s="3"/>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s="28" customFormat="1" x14ac:dyDescent="0.2">
      <c r="A1013" s="10"/>
      <c r="B1013" s="10"/>
      <c r="C1013" s="10"/>
      <c r="D1013" s="10"/>
      <c r="E1013" s="10"/>
      <c r="F1013" s="10"/>
      <c r="G1013" s="10"/>
      <c r="H1013" s="10"/>
      <c r="I1013" s="10"/>
      <c r="J1013" s="10"/>
      <c r="K1013" s="10"/>
      <c r="L1013" s="10"/>
      <c r="M1013" s="2"/>
      <c r="N1013" s="1">
        <v>1008</v>
      </c>
      <c r="O1013" s="1" t="str">
        <f t="shared" si="134"/>
        <v>NA</v>
      </c>
      <c r="P1013" s="1" t="e">
        <f t="shared" si="130"/>
        <v>#VALUE!</v>
      </c>
      <c r="Q1013" s="1" t="e">
        <f t="shared" si="131"/>
        <v>#VALUE!</v>
      </c>
      <c r="R1013" s="1">
        <f t="shared" si="132"/>
        <v>6.1257422745431001E-17</v>
      </c>
      <c r="S1013" s="1">
        <f t="shared" si="133"/>
        <v>1</v>
      </c>
      <c r="T1013" s="2"/>
      <c r="U1013" s="3"/>
      <c r="V1013" s="3"/>
      <c r="W1013" s="3"/>
      <c r="X1013" s="3"/>
      <c r="Y1013" s="3"/>
      <c r="Z1013" s="3"/>
      <c r="AA1013" s="3"/>
      <c r="AB1013" s="3"/>
      <c r="AC1013" s="3"/>
      <c r="AD1013" s="3"/>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s="28" customFormat="1" x14ac:dyDescent="0.2">
      <c r="A1014" s="10"/>
      <c r="B1014" s="10"/>
      <c r="C1014" s="10"/>
      <c r="D1014" s="10"/>
      <c r="E1014" s="10"/>
      <c r="F1014" s="10"/>
      <c r="G1014" s="10"/>
      <c r="H1014" s="10"/>
      <c r="I1014" s="10"/>
      <c r="J1014" s="10"/>
      <c r="K1014" s="10"/>
      <c r="L1014" s="10"/>
      <c r="M1014" s="2"/>
      <c r="N1014" s="1">
        <v>1009</v>
      </c>
      <c r="O1014" s="1" t="str">
        <f t="shared" si="134"/>
        <v>NA</v>
      </c>
      <c r="P1014" s="1" t="e">
        <f t="shared" si="130"/>
        <v>#VALUE!</v>
      </c>
      <c r="Q1014" s="1" t="e">
        <f t="shared" si="131"/>
        <v>#VALUE!</v>
      </c>
      <c r="R1014" s="1">
        <f t="shared" si="132"/>
        <v>0.57735026918962573</v>
      </c>
      <c r="S1014" s="1">
        <f t="shared" si="133"/>
        <v>0</v>
      </c>
      <c r="T1014" s="2"/>
      <c r="U1014" s="3"/>
      <c r="V1014" s="3"/>
      <c r="W1014" s="3"/>
      <c r="X1014" s="3"/>
      <c r="Y1014" s="3"/>
      <c r="Z1014" s="3"/>
      <c r="AA1014" s="3"/>
      <c r="AB1014" s="3"/>
      <c r="AC1014" s="3"/>
      <c r="AD1014" s="3"/>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s="28" customFormat="1" x14ac:dyDescent="0.2">
      <c r="A1015" s="10"/>
      <c r="B1015" s="10"/>
      <c r="C1015" s="10"/>
      <c r="D1015" s="10"/>
      <c r="E1015" s="10"/>
      <c r="F1015" s="10"/>
      <c r="G1015" s="10"/>
      <c r="H1015" s="10"/>
      <c r="I1015" s="10"/>
      <c r="J1015" s="10"/>
      <c r="K1015" s="10"/>
      <c r="L1015" s="10"/>
      <c r="M1015" s="2"/>
      <c r="N1015" s="1">
        <v>1010</v>
      </c>
      <c r="O1015" s="1" t="str">
        <f t="shared" si="134"/>
        <v>NA</v>
      </c>
      <c r="P1015" s="1" t="e">
        <f t="shared" si="130"/>
        <v>#VALUE!</v>
      </c>
      <c r="Q1015" s="1" t="e">
        <f t="shared" si="131"/>
        <v>#VALUE!</v>
      </c>
      <c r="R1015" s="1">
        <f t="shared" si="132"/>
        <v>0.28867513459481303</v>
      </c>
      <c r="S1015" s="1">
        <f t="shared" si="133"/>
        <v>-0.5</v>
      </c>
      <c r="T1015" s="2"/>
      <c r="U1015" s="3"/>
      <c r="V1015" s="3"/>
      <c r="W1015" s="3"/>
      <c r="X1015" s="3"/>
      <c r="Y1015" s="3"/>
      <c r="Z1015" s="3"/>
      <c r="AA1015" s="3"/>
      <c r="AB1015" s="3"/>
      <c r="AC1015" s="3"/>
      <c r="AD1015" s="3"/>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s="28" customFormat="1" x14ac:dyDescent="0.2">
      <c r="A1016" s="10"/>
      <c r="B1016" s="10"/>
      <c r="C1016" s="10"/>
      <c r="D1016" s="10"/>
      <c r="E1016" s="10"/>
      <c r="F1016" s="10"/>
      <c r="G1016" s="10"/>
      <c r="H1016" s="10"/>
      <c r="I1016" s="10"/>
      <c r="J1016" s="10"/>
      <c r="K1016" s="10"/>
      <c r="L1016" s="10"/>
      <c r="M1016" s="2"/>
      <c r="N1016" s="1">
        <v>1011</v>
      </c>
      <c r="O1016" s="1" t="str">
        <f t="shared" si="134"/>
        <v>NA</v>
      </c>
      <c r="P1016" s="1" t="e">
        <f t="shared" si="130"/>
        <v>#VALUE!</v>
      </c>
      <c r="Q1016" s="1" t="e">
        <f t="shared" si="131"/>
        <v>#VALUE!</v>
      </c>
      <c r="R1016" s="1">
        <f t="shared" si="132"/>
        <v>-0.86602540378443849</v>
      </c>
      <c r="S1016" s="1">
        <f t="shared" si="133"/>
        <v>-0.50000000000000033</v>
      </c>
      <c r="T1016" s="2"/>
      <c r="U1016" s="3"/>
      <c r="V1016" s="3"/>
      <c r="W1016" s="3"/>
      <c r="X1016" s="3"/>
      <c r="Y1016" s="3"/>
      <c r="Z1016" s="3"/>
      <c r="AA1016" s="3"/>
      <c r="AB1016" s="3"/>
      <c r="AC1016" s="3"/>
      <c r="AD1016" s="3"/>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s="28" customFormat="1" x14ac:dyDescent="0.2">
      <c r="A1017" s="10"/>
      <c r="B1017" s="10"/>
      <c r="C1017" s="10"/>
      <c r="D1017" s="10"/>
      <c r="E1017" s="10"/>
      <c r="F1017" s="10"/>
      <c r="G1017" s="10"/>
      <c r="H1017" s="10"/>
      <c r="I1017" s="10"/>
      <c r="J1017" s="10"/>
      <c r="K1017" s="10"/>
      <c r="L1017" s="10"/>
      <c r="M1017" s="2"/>
      <c r="N1017" s="1">
        <v>1012</v>
      </c>
      <c r="O1017" s="1" t="str">
        <f t="shared" si="134"/>
        <v>NA</v>
      </c>
      <c r="P1017" s="1" t="e">
        <f t="shared" si="130"/>
        <v>#VALUE!</v>
      </c>
      <c r="Q1017" s="1" t="e">
        <f t="shared" si="131"/>
        <v>#VALUE!</v>
      </c>
      <c r="R1017" s="1">
        <f t="shared" si="132"/>
        <v>-0.28867513459481281</v>
      </c>
      <c r="S1017" s="1">
        <f t="shared" si="133"/>
        <v>0.49999999999999983</v>
      </c>
      <c r="T1017" s="2"/>
      <c r="U1017" s="3"/>
      <c r="V1017" s="3"/>
      <c r="W1017" s="3"/>
      <c r="X1017" s="3"/>
      <c r="Y1017" s="3"/>
      <c r="Z1017" s="3"/>
      <c r="AA1017" s="3"/>
      <c r="AB1017" s="3"/>
      <c r="AC1017" s="3"/>
      <c r="AD1017" s="3"/>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s="28" customFormat="1" x14ac:dyDescent="0.2">
      <c r="A1018" s="10"/>
      <c r="B1018" s="10"/>
      <c r="C1018" s="10"/>
      <c r="D1018" s="10"/>
      <c r="E1018" s="10"/>
      <c r="F1018" s="10"/>
      <c r="G1018" s="10"/>
      <c r="H1018" s="10"/>
      <c r="I1018" s="10"/>
      <c r="J1018" s="10"/>
      <c r="K1018" s="10"/>
      <c r="L1018" s="10"/>
      <c r="M1018" s="2"/>
      <c r="N1018" s="1">
        <v>1013</v>
      </c>
      <c r="O1018" s="1" t="str">
        <f t="shared" si="134"/>
        <v>NA</v>
      </c>
      <c r="P1018" s="1" t="e">
        <f t="shared" si="130"/>
        <v>#VALUE!</v>
      </c>
      <c r="Q1018" s="1" t="e">
        <f t="shared" si="131"/>
        <v>#VALUE!</v>
      </c>
      <c r="R1018" s="1">
        <f t="shared" si="132"/>
        <v>0.28867513459481292</v>
      </c>
      <c r="S1018" s="1">
        <f t="shared" si="133"/>
        <v>0.50000000000000011</v>
      </c>
      <c r="T1018" s="2"/>
      <c r="U1018" s="3"/>
      <c r="V1018" s="3"/>
      <c r="W1018" s="3"/>
      <c r="X1018" s="3"/>
      <c r="Y1018" s="3"/>
      <c r="Z1018" s="3"/>
      <c r="AA1018" s="3"/>
      <c r="AB1018" s="3"/>
      <c r="AC1018" s="3"/>
      <c r="AD1018" s="3"/>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s="28" customFormat="1" x14ac:dyDescent="0.2">
      <c r="A1019" s="10"/>
      <c r="B1019" s="10"/>
      <c r="C1019" s="10"/>
      <c r="D1019" s="10"/>
      <c r="E1019" s="10"/>
      <c r="F1019" s="10"/>
      <c r="G1019" s="10"/>
      <c r="H1019" s="10"/>
      <c r="I1019" s="10"/>
      <c r="J1019" s="10"/>
      <c r="K1019" s="10"/>
      <c r="L1019" s="10"/>
      <c r="M1019" s="2"/>
      <c r="N1019" s="1">
        <v>1014</v>
      </c>
      <c r="O1019" s="1" t="str">
        <f t="shared" si="134"/>
        <v>NA</v>
      </c>
      <c r="P1019" s="1" t="e">
        <f t="shared" si="130"/>
        <v>#VALUE!</v>
      </c>
      <c r="Q1019" s="1" t="e">
        <f t="shared" si="131"/>
        <v>#VALUE!</v>
      </c>
      <c r="R1019" s="1">
        <f t="shared" si="132"/>
        <v>0.86602540378443871</v>
      </c>
      <c r="S1019" s="1">
        <f t="shared" si="133"/>
        <v>-0.49999999999999983</v>
      </c>
      <c r="T1019" s="2"/>
      <c r="U1019" s="3"/>
      <c r="V1019" s="3"/>
      <c r="W1019" s="3"/>
      <c r="X1019" s="3"/>
      <c r="Y1019" s="3"/>
      <c r="Z1019" s="3"/>
      <c r="AA1019" s="3"/>
      <c r="AB1019" s="3"/>
      <c r="AC1019" s="3"/>
      <c r="AD1019" s="3"/>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s="28" customFormat="1" x14ac:dyDescent="0.2">
      <c r="A1020" s="10"/>
      <c r="B1020" s="10"/>
      <c r="C1020" s="10"/>
      <c r="D1020" s="10"/>
      <c r="E1020" s="10"/>
      <c r="F1020" s="10"/>
      <c r="G1020" s="10"/>
      <c r="H1020" s="10"/>
      <c r="I1020" s="10"/>
      <c r="J1020" s="10"/>
      <c r="K1020" s="10"/>
      <c r="L1020" s="10"/>
      <c r="M1020" s="2"/>
      <c r="N1020" s="1">
        <v>1015</v>
      </c>
      <c r="O1020" s="1" t="str">
        <f t="shared" si="134"/>
        <v>NA</v>
      </c>
      <c r="P1020" s="1" t="e">
        <f t="shared" si="130"/>
        <v>#VALUE!</v>
      </c>
      <c r="Q1020" s="1" t="e">
        <f t="shared" si="131"/>
        <v>#VALUE!</v>
      </c>
      <c r="R1020" s="1">
        <f t="shared" si="132"/>
        <v>-0.2886751345948127</v>
      </c>
      <c r="S1020" s="1">
        <f t="shared" si="133"/>
        <v>-0.50000000000000022</v>
      </c>
      <c r="T1020" s="2"/>
      <c r="U1020" s="3"/>
      <c r="V1020" s="3"/>
      <c r="W1020" s="3"/>
      <c r="X1020" s="3"/>
      <c r="Y1020" s="3"/>
      <c r="Z1020" s="3"/>
      <c r="AA1020" s="3"/>
      <c r="AB1020" s="3"/>
      <c r="AC1020" s="3"/>
      <c r="AD1020" s="3"/>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s="28" customFormat="1" x14ac:dyDescent="0.2">
      <c r="A1021" s="10"/>
      <c r="B1021" s="10"/>
      <c r="C1021" s="10"/>
      <c r="D1021" s="10"/>
      <c r="E1021" s="10"/>
      <c r="F1021" s="10"/>
      <c r="G1021" s="10"/>
      <c r="H1021" s="10"/>
      <c r="I1021" s="10"/>
      <c r="J1021" s="10"/>
      <c r="K1021" s="10"/>
      <c r="L1021" s="10"/>
      <c r="M1021" s="2"/>
      <c r="N1021" s="1">
        <v>1016</v>
      </c>
      <c r="O1021" s="1" t="str">
        <f t="shared" si="134"/>
        <v>NA</v>
      </c>
      <c r="P1021" s="1" t="e">
        <f t="shared" si="130"/>
        <v>#VALUE!</v>
      </c>
      <c r="Q1021" s="1" t="e">
        <f t="shared" si="131"/>
        <v>#VALUE!</v>
      </c>
      <c r="R1021" s="1">
        <f t="shared" si="132"/>
        <v>-0.57735026918962573</v>
      </c>
      <c r="S1021" s="1">
        <f t="shared" si="133"/>
        <v>0</v>
      </c>
      <c r="T1021" s="2"/>
      <c r="U1021" s="3"/>
      <c r="V1021" s="3"/>
      <c r="W1021" s="3"/>
      <c r="X1021" s="3"/>
      <c r="Y1021" s="3"/>
      <c r="Z1021" s="3"/>
      <c r="AA1021" s="3"/>
      <c r="AB1021" s="3"/>
      <c r="AC1021" s="3"/>
      <c r="AD1021" s="3"/>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s="28" customFormat="1" x14ac:dyDescent="0.2">
      <c r="A1022" s="10"/>
      <c r="B1022" s="10"/>
      <c r="C1022" s="10"/>
      <c r="D1022" s="10"/>
      <c r="E1022" s="10"/>
      <c r="F1022" s="10"/>
      <c r="G1022" s="10"/>
      <c r="H1022" s="10"/>
      <c r="I1022" s="10"/>
      <c r="J1022" s="10"/>
      <c r="K1022" s="10"/>
      <c r="L1022" s="10"/>
      <c r="M1022" s="2"/>
      <c r="N1022" s="1">
        <v>1017</v>
      </c>
      <c r="O1022" s="1" t="str">
        <f t="shared" si="134"/>
        <v>NA</v>
      </c>
      <c r="P1022" s="1" t="e">
        <f t="shared" si="130"/>
        <v>#VALUE!</v>
      </c>
      <c r="Q1022" s="1" t="e">
        <f t="shared" si="131"/>
        <v>#VALUE!</v>
      </c>
      <c r="R1022" s="1">
        <f t="shared" si="132"/>
        <v>6.1257422745431001E-17</v>
      </c>
      <c r="S1022" s="1">
        <f t="shared" si="133"/>
        <v>1</v>
      </c>
      <c r="T1022" s="2"/>
      <c r="U1022" s="3"/>
      <c r="V1022" s="3"/>
      <c r="W1022" s="3"/>
      <c r="X1022" s="3"/>
      <c r="Y1022" s="3"/>
      <c r="Z1022" s="3"/>
      <c r="AA1022" s="3"/>
      <c r="AB1022" s="3"/>
      <c r="AC1022" s="3"/>
      <c r="AD1022" s="3"/>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s="28" customFormat="1" x14ac:dyDescent="0.2">
      <c r="A1023" s="10"/>
      <c r="B1023" s="10"/>
      <c r="C1023" s="10"/>
      <c r="D1023" s="10"/>
      <c r="E1023" s="10"/>
      <c r="F1023" s="10"/>
      <c r="G1023" s="10"/>
      <c r="H1023" s="10"/>
      <c r="I1023" s="10"/>
      <c r="J1023" s="10"/>
      <c r="K1023" s="10"/>
      <c r="L1023" s="10"/>
      <c r="M1023" s="2"/>
      <c r="N1023" s="1">
        <v>1018</v>
      </c>
      <c r="O1023" s="1" t="str">
        <f t="shared" si="134"/>
        <v>NA</v>
      </c>
      <c r="P1023" s="1" t="e">
        <f t="shared" si="130"/>
        <v>#VALUE!</v>
      </c>
      <c r="Q1023" s="1" t="e">
        <f t="shared" si="131"/>
        <v>#VALUE!</v>
      </c>
      <c r="R1023" s="1">
        <f t="shared" si="132"/>
        <v>0.57735026918962573</v>
      </c>
      <c r="S1023" s="1">
        <f t="shared" si="133"/>
        <v>0</v>
      </c>
      <c r="T1023" s="2"/>
      <c r="U1023" s="3"/>
      <c r="V1023" s="3"/>
      <c r="W1023" s="3"/>
      <c r="X1023" s="3"/>
      <c r="Y1023" s="3"/>
      <c r="Z1023" s="3"/>
      <c r="AA1023" s="3"/>
      <c r="AB1023" s="3"/>
      <c r="AC1023" s="3"/>
      <c r="AD1023" s="3"/>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s="28" customFormat="1" x14ac:dyDescent="0.2">
      <c r="A1024" s="10"/>
      <c r="B1024" s="10"/>
      <c r="C1024" s="10"/>
      <c r="D1024" s="10"/>
      <c r="E1024" s="10"/>
      <c r="F1024" s="10"/>
      <c r="G1024" s="10"/>
      <c r="H1024" s="10"/>
      <c r="I1024" s="10"/>
      <c r="J1024" s="10"/>
      <c r="K1024" s="10"/>
      <c r="L1024" s="10"/>
      <c r="M1024" s="2"/>
      <c r="N1024" s="1">
        <v>1019</v>
      </c>
      <c r="O1024" s="1" t="str">
        <f t="shared" si="134"/>
        <v>NA</v>
      </c>
      <c r="P1024" s="1" t="e">
        <f t="shared" si="130"/>
        <v>#VALUE!</v>
      </c>
      <c r="Q1024" s="1" t="e">
        <f t="shared" si="131"/>
        <v>#VALUE!</v>
      </c>
      <c r="R1024" s="1">
        <f t="shared" si="132"/>
        <v>0.28867513459481303</v>
      </c>
      <c r="S1024" s="1">
        <f t="shared" si="133"/>
        <v>-0.5</v>
      </c>
      <c r="T1024" s="2"/>
      <c r="U1024" s="3"/>
      <c r="V1024" s="3"/>
      <c r="W1024" s="3"/>
      <c r="X1024" s="3"/>
      <c r="Y1024" s="3"/>
      <c r="Z1024" s="3"/>
      <c r="AA1024" s="3"/>
      <c r="AB1024" s="3"/>
      <c r="AC1024" s="3"/>
      <c r="AD1024" s="3"/>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s="28" customFormat="1" x14ac:dyDescent="0.2">
      <c r="A1025" s="10"/>
      <c r="B1025" s="10"/>
      <c r="C1025" s="10"/>
      <c r="D1025" s="10"/>
      <c r="E1025" s="10"/>
      <c r="F1025" s="10"/>
      <c r="G1025" s="10"/>
      <c r="H1025" s="10"/>
      <c r="I1025" s="10"/>
      <c r="J1025" s="10"/>
      <c r="K1025" s="10"/>
      <c r="L1025" s="10"/>
      <c r="M1025" s="2"/>
      <c r="N1025" s="1">
        <v>1020</v>
      </c>
      <c r="O1025" s="1" t="str">
        <f t="shared" si="134"/>
        <v>NA</v>
      </c>
      <c r="P1025" s="1" t="e">
        <f t="shared" si="130"/>
        <v>#VALUE!</v>
      </c>
      <c r="Q1025" s="1" t="e">
        <f t="shared" si="131"/>
        <v>#VALUE!</v>
      </c>
      <c r="R1025" s="1">
        <f t="shared" si="132"/>
        <v>-0.86602540378443849</v>
      </c>
      <c r="S1025" s="1">
        <f t="shared" si="133"/>
        <v>-0.50000000000000033</v>
      </c>
      <c r="T1025" s="2"/>
      <c r="U1025" s="3"/>
      <c r="V1025" s="3"/>
      <c r="W1025" s="3"/>
      <c r="X1025" s="3"/>
      <c r="Y1025" s="3"/>
      <c r="Z1025" s="3"/>
      <c r="AA1025" s="3"/>
      <c r="AB1025" s="3"/>
      <c r="AC1025" s="3"/>
      <c r="AD1025" s="3"/>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s="28" customFormat="1" x14ac:dyDescent="0.2">
      <c r="A1026" s="10"/>
      <c r="B1026" s="10"/>
      <c r="C1026" s="10"/>
      <c r="D1026" s="10"/>
      <c r="E1026" s="10"/>
      <c r="F1026" s="10"/>
      <c r="G1026" s="10"/>
      <c r="H1026" s="10"/>
      <c r="I1026" s="10"/>
      <c r="J1026" s="10"/>
      <c r="K1026" s="10"/>
      <c r="L1026" s="10"/>
      <c r="M1026" s="2"/>
      <c r="N1026" s="1">
        <v>1021</v>
      </c>
      <c r="O1026" s="1" t="str">
        <f t="shared" si="134"/>
        <v>NA</v>
      </c>
      <c r="P1026" s="1" t="e">
        <f t="shared" si="130"/>
        <v>#VALUE!</v>
      </c>
      <c r="Q1026" s="1" t="e">
        <f t="shared" si="131"/>
        <v>#VALUE!</v>
      </c>
      <c r="R1026" s="1">
        <f t="shared" si="132"/>
        <v>-0.28867513459481281</v>
      </c>
      <c r="S1026" s="1">
        <f t="shared" si="133"/>
        <v>0.49999999999999983</v>
      </c>
      <c r="T1026" s="2"/>
      <c r="U1026" s="3"/>
      <c r="V1026" s="3"/>
      <c r="W1026" s="3"/>
      <c r="X1026" s="3"/>
      <c r="Y1026" s="3"/>
      <c r="Z1026" s="3"/>
      <c r="AA1026" s="3"/>
      <c r="AB1026" s="3"/>
      <c r="AC1026" s="3"/>
      <c r="AD1026" s="3"/>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s="28" customFormat="1" x14ac:dyDescent="0.2">
      <c r="A1027" s="10"/>
      <c r="B1027" s="10"/>
      <c r="C1027" s="10"/>
      <c r="D1027" s="10"/>
      <c r="E1027" s="10"/>
      <c r="F1027" s="10"/>
      <c r="G1027" s="10"/>
      <c r="H1027" s="10"/>
      <c r="I1027" s="10"/>
      <c r="J1027" s="10"/>
      <c r="K1027" s="10"/>
      <c r="L1027" s="10"/>
      <c r="M1027" s="2"/>
      <c r="N1027" s="1">
        <v>1022</v>
      </c>
      <c r="O1027" s="1" t="str">
        <f t="shared" si="134"/>
        <v>NA</v>
      </c>
      <c r="P1027" s="1" t="e">
        <f t="shared" si="130"/>
        <v>#VALUE!</v>
      </c>
      <c r="Q1027" s="1" t="e">
        <f t="shared" si="131"/>
        <v>#VALUE!</v>
      </c>
      <c r="R1027" s="1">
        <f t="shared" si="132"/>
        <v>0.28867513459481292</v>
      </c>
      <c r="S1027" s="1">
        <f t="shared" si="133"/>
        <v>0.50000000000000011</v>
      </c>
      <c r="T1027" s="2"/>
      <c r="U1027" s="3"/>
      <c r="V1027" s="3"/>
      <c r="W1027" s="3"/>
      <c r="X1027" s="3"/>
      <c r="Y1027" s="3"/>
      <c r="Z1027" s="3"/>
      <c r="AA1027" s="3"/>
      <c r="AB1027" s="3"/>
      <c r="AC1027" s="3"/>
      <c r="AD1027" s="3"/>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s="28" customFormat="1" x14ac:dyDescent="0.2">
      <c r="A1028" s="10"/>
      <c r="B1028" s="10"/>
      <c r="C1028" s="10"/>
      <c r="D1028" s="10"/>
      <c r="E1028" s="10"/>
      <c r="F1028" s="10"/>
      <c r="G1028" s="10"/>
      <c r="H1028" s="10"/>
      <c r="I1028" s="10"/>
      <c r="J1028" s="10"/>
      <c r="K1028" s="10"/>
      <c r="L1028" s="10"/>
      <c r="M1028" s="2"/>
      <c r="N1028" s="1">
        <v>1023</v>
      </c>
      <c r="O1028" s="1" t="str">
        <f t="shared" si="134"/>
        <v>NA</v>
      </c>
      <c r="P1028" s="1" t="e">
        <f t="shared" si="130"/>
        <v>#VALUE!</v>
      </c>
      <c r="Q1028" s="1" t="e">
        <f t="shared" si="131"/>
        <v>#VALUE!</v>
      </c>
      <c r="R1028" s="1">
        <f t="shared" si="132"/>
        <v>0.86602540378443871</v>
      </c>
      <c r="S1028" s="1">
        <f t="shared" si="133"/>
        <v>-0.49999999999999983</v>
      </c>
      <c r="T1028" s="2"/>
      <c r="U1028" s="3"/>
      <c r="V1028" s="3"/>
      <c r="W1028" s="3"/>
      <c r="X1028" s="3"/>
      <c r="Y1028" s="3"/>
      <c r="Z1028" s="3"/>
      <c r="AA1028" s="3"/>
      <c r="AB1028" s="3"/>
      <c r="AC1028" s="3"/>
      <c r="AD1028" s="3"/>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s="28" customFormat="1" x14ac:dyDescent="0.2">
      <c r="A1029" s="10"/>
      <c r="B1029" s="10"/>
      <c r="C1029" s="10"/>
      <c r="D1029" s="10"/>
      <c r="E1029" s="10"/>
      <c r="F1029" s="10"/>
      <c r="G1029" s="10"/>
      <c r="H1029" s="10"/>
      <c r="I1029" s="10"/>
      <c r="J1029" s="10"/>
      <c r="K1029" s="10"/>
      <c r="L1029" s="10"/>
      <c r="M1029" s="2"/>
      <c r="N1029" s="1">
        <v>1024</v>
      </c>
      <c r="O1029" s="1" t="str">
        <f t="shared" si="134"/>
        <v>NA</v>
      </c>
      <c r="P1029" s="1" t="e">
        <f t="shared" ref="P1029:P1092" si="135">(1-MOD(O1029-1,$E$1)/$E$1)*VLOOKUP(IF(INT((O1029-1)/$E$1)=$A$1,1,INT((O1029-1)/$E$1)+1),$A$7:$C$57,2)+MOD(O1029-1,$E$1)/$E$1*VLOOKUP(IF(INT((O1029-1)/$E$1)+1=$A$1,1,(INT((O1029-1)/$E$1)+2)),$A$7:$C$57,2)</f>
        <v>#VALUE!</v>
      </c>
      <c r="Q1029" s="1" t="e">
        <f t="shared" ref="Q1029:Q1092" si="136">(1-MOD(O1029-1,$E$1)/$E$1)*VLOOKUP(IF(INT((O1029-1)/$E$1)=$A$1,1,INT((O1029-1)/$E$1)+1),$A$7:$C$57,3)+MOD(O1029-1,$E$1)/$E$1*VLOOKUP(IF(INT((O1029-1)/$E$1)+1=$A$1,1,(INT((O1029-1)/$E$1)+2)),$A$7:$C$57,3)</f>
        <v>#VALUE!</v>
      </c>
      <c r="R1029" s="1">
        <f t="shared" ref="R1029:R1092" si="137">VLOOKUP(MOD(N1029*$C$1,$A$1*$E$1),$N$5:$Q$2019,3)</f>
        <v>-0.2886751345948127</v>
      </c>
      <c r="S1029" s="1">
        <f t="shared" ref="S1029:S1092" si="138">VLOOKUP(MOD(N1029*$C$1,$A$1*$E$1),$N$5:$Q$2019,4)</f>
        <v>-0.50000000000000022</v>
      </c>
      <c r="T1029" s="2"/>
      <c r="U1029" s="3"/>
      <c r="V1029" s="3"/>
      <c r="W1029" s="3"/>
      <c r="X1029" s="3"/>
      <c r="Y1029" s="3"/>
      <c r="Z1029" s="3"/>
      <c r="AA1029" s="3"/>
      <c r="AB1029" s="3"/>
      <c r="AC1029" s="3"/>
      <c r="AD1029" s="3"/>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s="28" customFormat="1" x14ac:dyDescent="0.2">
      <c r="A1030" s="10"/>
      <c r="B1030" s="10"/>
      <c r="C1030" s="10"/>
      <c r="D1030" s="10"/>
      <c r="E1030" s="10"/>
      <c r="F1030" s="10"/>
      <c r="G1030" s="10"/>
      <c r="H1030" s="10"/>
      <c r="I1030" s="10"/>
      <c r="J1030" s="10"/>
      <c r="K1030" s="10"/>
      <c r="L1030" s="10"/>
      <c r="M1030" s="2"/>
      <c r="N1030" s="1">
        <v>1025</v>
      </c>
      <c r="O1030" s="1" t="str">
        <f t="shared" ref="O1030:O1093" si="139">IF($N$4&gt;=O1029,O1029+1,"NA")</f>
        <v>NA</v>
      </c>
      <c r="P1030" s="1" t="e">
        <f t="shared" si="135"/>
        <v>#VALUE!</v>
      </c>
      <c r="Q1030" s="1" t="e">
        <f t="shared" si="136"/>
        <v>#VALUE!</v>
      </c>
      <c r="R1030" s="1">
        <f t="shared" si="137"/>
        <v>-0.57735026918962573</v>
      </c>
      <c r="S1030" s="1">
        <f t="shared" si="138"/>
        <v>0</v>
      </c>
      <c r="T1030" s="2"/>
      <c r="U1030" s="3"/>
      <c r="V1030" s="3"/>
      <c r="W1030" s="3"/>
      <c r="X1030" s="3"/>
      <c r="Y1030" s="3"/>
      <c r="Z1030" s="3"/>
      <c r="AA1030" s="3"/>
      <c r="AB1030" s="3"/>
      <c r="AC1030" s="3"/>
      <c r="AD1030" s="3"/>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s="28" customFormat="1" x14ac:dyDescent="0.2">
      <c r="A1031" s="10"/>
      <c r="B1031" s="10"/>
      <c r="C1031" s="10"/>
      <c r="D1031" s="10"/>
      <c r="E1031" s="10"/>
      <c r="F1031" s="10"/>
      <c r="G1031" s="10"/>
      <c r="H1031" s="10"/>
      <c r="I1031" s="10"/>
      <c r="J1031" s="10"/>
      <c r="K1031" s="10"/>
      <c r="L1031" s="10"/>
      <c r="M1031" s="2"/>
      <c r="N1031" s="1">
        <v>1026</v>
      </c>
      <c r="O1031" s="1" t="str">
        <f t="shared" si="139"/>
        <v>NA</v>
      </c>
      <c r="P1031" s="1" t="e">
        <f t="shared" si="135"/>
        <v>#VALUE!</v>
      </c>
      <c r="Q1031" s="1" t="e">
        <f t="shared" si="136"/>
        <v>#VALUE!</v>
      </c>
      <c r="R1031" s="1">
        <f t="shared" si="137"/>
        <v>6.1257422745431001E-17</v>
      </c>
      <c r="S1031" s="1">
        <f t="shared" si="138"/>
        <v>1</v>
      </c>
      <c r="T1031" s="2"/>
      <c r="U1031" s="3"/>
      <c r="V1031" s="3"/>
      <c r="W1031" s="3"/>
      <c r="X1031" s="3"/>
      <c r="Y1031" s="3"/>
      <c r="Z1031" s="3"/>
      <c r="AA1031" s="3"/>
      <c r="AB1031" s="3"/>
      <c r="AC1031" s="3"/>
      <c r="AD1031" s="3"/>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s="28" customFormat="1" x14ac:dyDescent="0.2">
      <c r="A1032" s="10"/>
      <c r="B1032" s="10"/>
      <c r="C1032" s="10"/>
      <c r="D1032" s="10"/>
      <c r="E1032" s="10"/>
      <c r="F1032" s="10"/>
      <c r="G1032" s="10"/>
      <c r="H1032" s="10"/>
      <c r="I1032" s="10"/>
      <c r="J1032" s="10"/>
      <c r="K1032" s="10"/>
      <c r="L1032" s="10"/>
      <c r="M1032" s="2"/>
      <c r="N1032" s="1">
        <v>1027</v>
      </c>
      <c r="O1032" s="1" t="str">
        <f t="shared" si="139"/>
        <v>NA</v>
      </c>
      <c r="P1032" s="1" t="e">
        <f t="shared" si="135"/>
        <v>#VALUE!</v>
      </c>
      <c r="Q1032" s="1" t="e">
        <f t="shared" si="136"/>
        <v>#VALUE!</v>
      </c>
      <c r="R1032" s="1">
        <f t="shared" si="137"/>
        <v>0.57735026918962573</v>
      </c>
      <c r="S1032" s="1">
        <f t="shared" si="138"/>
        <v>0</v>
      </c>
      <c r="T1032" s="2"/>
      <c r="U1032" s="3"/>
      <c r="V1032" s="3"/>
      <c r="W1032" s="3"/>
      <c r="X1032" s="3"/>
      <c r="Y1032" s="3"/>
      <c r="Z1032" s="3"/>
      <c r="AA1032" s="3"/>
      <c r="AB1032" s="3"/>
      <c r="AC1032" s="3"/>
      <c r="AD1032" s="3"/>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s="28" customFormat="1" x14ac:dyDescent="0.2">
      <c r="A1033" s="10"/>
      <c r="B1033" s="10"/>
      <c r="C1033" s="10"/>
      <c r="D1033" s="10"/>
      <c r="E1033" s="10"/>
      <c r="F1033" s="10"/>
      <c r="G1033" s="10"/>
      <c r="H1033" s="10"/>
      <c r="I1033" s="10"/>
      <c r="J1033" s="10"/>
      <c r="K1033" s="10"/>
      <c r="L1033" s="10"/>
      <c r="M1033" s="2"/>
      <c r="N1033" s="1">
        <v>1028</v>
      </c>
      <c r="O1033" s="1" t="str">
        <f t="shared" si="139"/>
        <v>NA</v>
      </c>
      <c r="P1033" s="1" t="e">
        <f t="shared" si="135"/>
        <v>#VALUE!</v>
      </c>
      <c r="Q1033" s="1" t="e">
        <f t="shared" si="136"/>
        <v>#VALUE!</v>
      </c>
      <c r="R1033" s="1">
        <f t="shared" si="137"/>
        <v>0.28867513459481303</v>
      </c>
      <c r="S1033" s="1">
        <f t="shared" si="138"/>
        <v>-0.5</v>
      </c>
      <c r="T1033" s="2"/>
      <c r="U1033" s="3"/>
      <c r="V1033" s="3"/>
      <c r="W1033" s="3"/>
      <c r="X1033" s="3"/>
      <c r="Y1033" s="3"/>
      <c r="Z1033" s="3"/>
      <c r="AA1033" s="3"/>
      <c r="AB1033" s="3"/>
      <c r="AC1033" s="3"/>
      <c r="AD1033" s="3"/>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s="28" customFormat="1" x14ac:dyDescent="0.2">
      <c r="A1034" s="10"/>
      <c r="B1034" s="10"/>
      <c r="C1034" s="10"/>
      <c r="D1034" s="10"/>
      <c r="E1034" s="10"/>
      <c r="F1034" s="10"/>
      <c r="G1034" s="10"/>
      <c r="H1034" s="10"/>
      <c r="I1034" s="10"/>
      <c r="J1034" s="10"/>
      <c r="K1034" s="10"/>
      <c r="L1034" s="10"/>
      <c r="M1034" s="2"/>
      <c r="N1034" s="1">
        <v>1029</v>
      </c>
      <c r="O1034" s="1" t="str">
        <f t="shared" si="139"/>
        <v>NA</v>
      </c>
      <c r="P1034" s="1" t="e">
        <f t="shared" si="135"/>
        <v>#VALUE!</v>
      </c>
      <c r="Q1034" s="1" t="e">
        <f t="shared" si="136"/>
        <v>#VALUE!</v>
      </c>
      <c r="R1034" s="1">
        <f t="shared" si="137"/>
        <v>-0.86602540378443849</v>
      </c>
      <c r="S1034" s="1">
        <f t="shared" si="138"/>
        <v>-0.50000000000000033</v>
      </c>
      <c r="T1034" s="2"/>
      <c r="U1034" s="3"/>
      <c r="V1034" s="3"/>
      <c r="W1034" s="3"/>
      <c r="X1034" s="3"/>
      <c r="Y1034" s="3"/>
      <c r="Z1034" s="3"/>
      <c r="AA1034" s="3"/>
      <c r="AB1034" s="3"/>
      <c r="AC1034" s="3"/>
      <c r="AD1034" s="3"/>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s="28" customFormat="1" x14ac:dyDescent="0.2">
      <c r="A1035" s="10"/>
      <c r="B1035" s="10"/>
      <c r="C1035" s="10"/>
      <c r="D1035" s="10"/>
      <c r="E1035" s="10"/>
      <c r="F1035" s="10"/>
      <c r="G1035" s="10"/>
      <c r="H1035" s="10"/>
      <c r="I1035" s="10"/>
      <c r="J1035" s="10"/>
      <c r="K1035" s="10"/>
      <c r="L1035" s="10"/>
      <c r="M1035" s="2"/>
      <c r="N1035" s="1">
        <v>1030</v>
      </c>
      <c r="O1035" s="1" t="str">
        <f t="shared" si="139"/>
        <v>NA</v>
      </c>
      <c r="P1035" s="1" t="e">
        <f t="shared" si="135"/>
        <v>#VALUE!</v>
      </c>
      <c r="Q1035" s="1" t="e">
        <f t="shared" si="136"/>
        <v>#VALUE!</v>
      </c>
      <c r="R1035" s="1">
        <f t="shared" si="137"/>
        <v>-0.28867513459481281</v>
      </c>
      <c r="S1035" s="1">
        <f t="shared" si="138"/>
        <v>0.49999999999999983</v>
      </c>
      <c r="T1035" s="2"/>
      <c r="U1035" s="3"/>
      <c r="V1035" s="3"/>
      <c r="W1035" s="3"/>
      <c r="X1035" s="3"/>
      <c r="Y1035" s="3"/>
      <c r="Z1035" s="3"/>
      <c r="AA1035" s="3"/>
      <c r="AB1035" s="3"/>
      <c r="AC1035" s="3"/>
      <c r="AD1035" s="3"/>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s="28" customFormat="1" x14ac:dyDescent="0.2">
      <c r="A1036" s="10"/>
      <c r="B1036" s="10"/>
      <c r="C1036" s="10"/>
      <c r="D1036" s="10"/>
      <c r="E1036" s="10"/>
      <c r="F1036" s="10"/>
      <c r="G1036" s="10"/>
      <c r="H1036" s="10"/>
      <c r="I1036" s="10"/>
      <c r="J1036" s="10"/>
      <c r="K1036" s="10"/>
      <c r="L1036" s="10"/>
      <c r="M1036" s="2"/>
      <c r="N1036" s="1">
        <v>1031</v>
      </c>
      <c r="O1036" s="1" t="str">
        <f t="shared" si="139"/>
        <v>NA</v>
      </c>
      <c r="P1036" s="1" t="e">
        <f t="shared" si="135"/>
        <v>#VALUE!</v>
      </c>
      <c r="Q1036" s="1" t="e">
        <f t="shared" si="136"/>
        <v>#VALUE!</v>
      </c>
      <c r="R1036" s="1">
        <f t="shared" si="137"/>
        <v>0.28867513459481292</v>
      </c>
      <c r="S1036" s="1">
        <f t="shared" si="138"/>
        <v>0.50000000000000011</v>
      </c>
      <c r="T1036" s="2"/>
      <c r="U1036" s="3"/>
      <c r="V1036" s="3"/>
      <c r="W1036" s="3"/>
      <c r="X1036" s="3"/>
      <c r="Y1036" s="3"/>
      <c r="Z1036" s="3"/>
      <c r="AA1036" s="3"/>
      <c r="AB1036" s="3"/>
      <c r="AC1036" s="3"/>
      <c r="AD1036" s="3"/>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row>
    <row r="1037" spans="1:59" s="28" customFormat="1" x14ac:dyDescent="0.2">
      <c r="A1037" s="10"/>
      <c r="B1037" s="10"/>
      <c r="C1037" s="10"/>
      <c r="D1037" s="10"/>
      <c r="E1037" s="10"/>
      <c r="F1037" s="10"/>
      <c r="G1037" s="10"/>
      <c r="H1037" s="10"/>
      <c r="I1037" s="10"/>
      <c r="J1037" s="10"/>
      <c r="K1037" s="10"/>
      <c r="L1037" s="10"/>
      <c r="M1037" s="2"/>
      <c r="N1037" s="1">
        <v>1032</v>
      </c>
      <c r="O1037" s="1" t="str">
        <f t="shared" si="139"/>
        <v>NA</v>
      </c>
      <c r="P1037" s="1" t="e">
        <f t="shared" si="135"/>
        <v>#VALUE!</v>
      </c>
      <c r="Q1037" s="1" t="e">
        <f t="shared" si="136"/>
        <v>#VALUE!</v>
      </c>
      <c r="R1037" s="1">
        <f t="shared" si="137"/>
        <v>0.86602540378443871</v>
      </c>
      <c r="S1037" s="1">
        <f t="shared" si="138"/>
        <v>-0.49999999999999983</v>
      </c>
      <c r="T1037" s="2"/>
      <c r="U1037" s="3"/>
      <c r="V1037" s="3"/>
      <c r="W1037" s="3"/>
      <c r="X1037" s="3"/>
      <c r="Y1037" s="3"/>
      <c r="Z1037" s="3"/>
      <c r="AA1037" s="3"/>
      <c r="AB1037" s="3"/>
      <c r="AC1037" s="3"/>
      <c r="AD1037" s="3"/>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s="28" customFormat="1" x14ac:dyDescent="0.2">
      <c r="A1038" s="10"/>
      <c r="B1038" s="10"/>
      <c r="C1038" s="10"/>
      <c r="D1038" s="10"/>
      <c r="E1038" s="10"/>
      <c r="F1038" s="10"/>
      <c r="G1038" s="10"/>
      <c r="H1038" s="10"/>
      <c r="I1038" s="10"/>
      <c r="J1038" s="10"/>
      <c r="K1038" s="10"/>
      <c r="L1038" s="10"/>
      <c r="M1038" s="2"/>
      <c r="N1038" s="1">
        <v>1033</v>
      </c>
      <c r="O1038" s="1" t="str">
        <f t="shared" si="139"/>
        <v>NA</v>
      </c>
      <c r="P1038" s="1" t="e">
        <f t="shared" si="135"/>
        <v>#VALUE!</v>
      </c>
      <c r="Q1038" s="1" t="e">
        <f t="shared" si="136"/>
        <v>#VALUE!</v>
      </c>
      <c r="R1038" s="1">
        <f t="shared" si="137"/>
        <v>-0.2886751345948127</v>
      </c>
      <c r="S1038" s="1">
        <f t="shared" si="138"/>
        <v>-0.50000000000000022</v>
      </c>
      <c r="T1038" s="2"/>
      <c r="U1038" s="3"/>
      <c r="V1038" s="3"/>
      <c r="W1038" s="3"/>
      <c r="X1038" s="3"/>
      <c r="Y1038" s="3"/>
      <c r="Z1038" s="3"/>
      <c r="AA1038" s="3"/>
      <c r="AB1038" s="3"/>
      <c r="AC1038" s="3"/>
      <c r="AD1038" s="3"/>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s="28" customFormat="1" x14ac:dyDescent="0.2">
      <c r="A1039" s="10"/>
      <c r="B1039" s="10"/>
      <c r="C1039" s="10"/>
      <c r="D1039" s="10"/>
      <c r="E1039" s="10"/>
      <c r="F1039" s="10"/>
      <c r="G1039" s="10"/>
      <c r="H1039" s="10"/>
      <c r="I1039" s="10"/>
      <c r="J1039" s="10"/>
      <c r="K1039" s="10"/>
      <c r="L1039" s="10"/>
      <c r="M1039" s="2"/>
      <c r="N1039" s="1">
        <v>1034</v>
      </c>
      <c r="O1039" s="1" t="str">
        <f t="shared" si="139"/>
        <v>NA</v>
      </c>
      <c r="P1039" s="1" t="e">
        <f t="shared" si="135"/>
        <v>#VALUE!</v>
      </c>
      <c r="Q1039" s="1" t="e">
        <f t="shared" si="136"/>
        <v>#VALUE!</v>
      </c>
      <c r="R1039" s="1">
        <f t="shared" si="137"/>
        <v>-0.57735026918962573</v>
      </c>
      <c r="S1039" s="1">
        <f t="shared" si="138"/>
        <v>0</v>
      </c>
      <c r="T1039" s="2"/>
      <c r="U1039" s="3"/>
      <c r="V1039" s="3"/>
      <c r="W1039" s="3"/>
      <c r="X1039" s="3"/>
      <c r="Y1039" s="3"/>
      <c r="Z1039" s="3"/>
      <c r="AA1039" s="3"/>
      <c r="AB1039" s="3"/>
      <c r="AC1039" s="3"/>
      <c r="AD1039" s="3"/>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s="28" customFormat="1" x14ac:dyDescent="0.2">
      <c r="A1040" s="10"/>
      <c r="B1040" s="10"/>
      <c r="C1040" s="10"/>
      <c r="D1040" s="10"/>
      <c r="E1040" s="10"/>
      <c r="F1040" s="10"/>
      <c r="G1040" s="10"/>
      <c r="H1040" s="10"/>
      <c r="I1040" s="10"/>
      <c r="J1040" s="10"/>
      <c r="K1040" s="10"/>
      <c r="L1040" s="10"/>
      <c r="M1040" s="2"/>
      <c r="N1040" s="1">
        <v>1035</v>
      </c>
      <c r="O1040" s="1" t="str">
        <f t="shared" si="139"/>
        <v>NA</v>
      </c>
      <c r="P1040" s="1" t="e">
        <f t="shared" si="135"/>
        <v>#VALUE!</v>
      </c>
      <c r="Q1040" s="1" t="e">
        <f t="shared" si="136"/>
        <v>#VALUE!</v>
      </c>
      <c r="R1040" s="1">
        <f t="shared" si="137"/>
        <v>6.1257422745431001E-17</v>
      </c>
      <c r="S1040" s="1">
        <f t="shared" si="138"/>
        <v>1</v>
      </c>
      <c r="T1040" s="2"/>
      <c r="U1040" s="3"/>
      <c r="V1040" s="3"/>
      <c r="W1040" s="3"/>
      <c r="X1040" s="3"/>
      <c r="Y1040" s="3"/>
      <c r="Z1040" s="3"/>
      <c r="AA1040" s="3"/>
      <c r="AB1040" s="3"/>
      <c r="AC1040" s="3"/>
      <c r="AD1040" s="3"/>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s="28" customFormat="1" x14ac:dyDescent="0.2">
      <c r="A1041" s="10"/>
      <c r="B1041" s="10"/>
      <c r="C1041" s="10"/>
      <c r="D1041" s="10"/>
      <c r="E1041" s="10"/>
      <c r="F1041" s="10"/>
      <c r="G1041" s="10"/>
      <c r="H1041" s="10"/>
      <c r="I1041" s="10"/>
      <c r="J1041" s="10"/>
      <c r="K1041" s="10"/>
      <c r="L1041" s="10"/>
      <c r="M1041" s="2"/>
      <c r="N1041" s="1">
        <v>1036</v>
      </c>
      <c r="O1041" s="1" t="str">
        <f t="shared" si="139"/>
        <v>NA</v>
      </c>
      <c r="P1041" s="1" t="e">
        <f t="shared" si="135"/>
        <v>#VALUE!</v>
      </c>
      <c r="Q1041" s="1" t="e">
        <f t="shared" si="136"/>
        <v>#VALUE!</v>
      </c>
      <c r="R1041" s="1">
        <f t="shared" si="137"/>
        <v>0.57735026918962573</v>
      </c>
      <c r="S1041" s="1">
        <f t="shared" si="138"/>
        <v>0</v>
      </c>
      <c r="T1041" s="2"/>
      <c r="U1041" s="3"/>
      <c r="V1041" s="3"/>
      <c r="W1041" s="3"/>
      <c r="X1041" s="3"/>
      <c r="Y1041" s="3"/>
      <c r="Z1041" s="3"/>
      <c r="AA1041" s="3"/>
      <c r="AB1041" s="3"/>
      <c r="AC1041" s="3"/>
      <c r="AD1041" s="3"/>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s="28" customFormat="1" x14ac:dyDescent="0.2">
      <c r="A1042" s="10"/>
      <c r="B1042" s="10"/>
      <c r="C1042" s="10"/>
      <c r="D1042" s="10"/>
      <c r="E1042" s="10"/>
      <c r="F1042" s="10"/>
      <c r="G1042" s="10"/>
      <c r="H1042" s="10"/>
      <c r="I1042" s="10"/>
      <c r="J1042" s="10"/>
      <c r="K1042" s="10"/>
      <c r="L1042" s="10"/>
      <c r="M1042" s="2"/>
      <c r="N1042" s="1">
        <v>1037</v>
      </c>
      <c r="O1042" s="1" t="str">
        <f t="shared" si="139"/>
        <v>NA</v>
      </c>
      <c r="P1042" s="1" t="e">
        <f t="shared" si="135"/>
        <v>#VALUE!</v>
      </c>
      <c r="Q1042" s="1" t="e">
        <f t="shared" si="136"/>
        <v>#VALUE!</v>
      </c>
      <c r="R1042" s="1">
        <f t="shared" si="137"/>
        <v>0.28867513459481303</v>
      </c>
      <c r="S1042" s="1">
        <f t="shared" si="138"/>
        <v>-0.5</v>
      </c>
      <c r="T1042" s="2"/>
      <c r="U1042" s="3"/>
      <c r="V1042" s="3"/>
      <c r="W1042" s="3"/>
      <c r="X1042" s="3"/>
      <c r="Y1042" s="3"/>
      <c r="Z1042" s="3"/>
      <c r="AA1042" s="3"/>
      <c r="AB1042" s="3"/>
      <c r="AC1042" s="3"/>
      <c r="AD1042" s="3"/>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s="28" customFormat="1" x14ac:dyDescent="0.2">
      <c r="A1043" s="10"/>
      <c r="B1043" s="10"/>
      <c r="C1043" s="10"/>
      <c r="D1043" s="10"/>
      <c r="E1043" s="10"/>
      <c r="F1043" s="10"/>
      <c r="G1043" s="10"/>
      <c r="H1043" s="10"/>
      <c r="I1043" s="10"/>
      <c r="J1043" s="10"/>
      <c r="K1043" s="10"/>
      <c r="L1043" s="10"/>
      <c r="M1043" s="2"/>
      <c r="N1043" s="1">
        <v>1038</v>
      </c>
      <c r="O1043" s="1" t="str">
        <f t="shared" si="139"/>
        <v>NA</v>
      </c>
      <c r="P1043" s="1" t="e">
        <f t="shared" si="135"/>
        <v>#VALUE!</v>
      </c>
      <c r="Q1043" s="1" t="e">
        <f t="shared" si="136"/>
        <v>#VALUE!</v>
      </c>
      <c r="R1043" s="1">
        <f t="shared" si="137"/>
        <v>-0.86602540378443849</v>
      </c>
      <c r="S1043" s="1">
        <f t="shared" si="138"/>
        <v>-0.50000000000000033</v>
      </c>
      <c r="T1043" s="2"/>
      <c r="U1043" s="3"/>
      <c r="V1043" s="3"/>
      <c r="W1043" s="3"/>
      <c r="X1043" s="3"/>
      <c r="Y1043" s="3"/>
      <c r="Z1043" s="3"/>
      <c r="AA1043" s="3"/>
      <c r="AB1043" s="3"/>
      <c r="AC1043" s="3"/>
      <c r="AD1043" s="3"/>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s="28" customFormat="1" x14ac:dyDescent="0.2">
      <c r="A1044" s="10"/>
      <c r="B1044" s="10"/>
      <c r="C1044" s="10"/>
      <c r="D1044" s="10"/>
      <c r="E1044" s="10"/>
      <c r="F1044" s="10"/>
      <c r="G1044" s="10"/>
      <c r="H1044" s="10"/>
      <c r="I1044" s="10"/>
      <c r="J1044" s="10"/>
      <c r="K1044" s="10"/>
      <c r="L1044" s="10"/>
      <c r="M1044" s="2"/>
      <c r="N1044" s="1">
        <v>1039</v>
      </c>
      <c r="O1044" s="1" t="str">
        <f t="shared" si="139"/>
        <v>NA</v>
      </c>
      <c r="P1044" s="1" t="e">
        <f t="shared" si="135"/>
        <v>#VALUE!</v>
      </c>
      <c r="Q1044" s="1" t="e">
        <f t="shared" si="136"/>
        <v>#VALUE!</v>
      </c>
      <c r="R1044" s="1">
        <f t="shared" si="137"/>
        <v>-0.28867513459481281</v>
      </c>
      <c r="S1044" s="1">
        <f t="shared" si="138"/>
        <v>0.49999999999999983</v>
      </c>
      <c r="T1044" s="2"/>
      <c r="U1044" s="3"/>
      <c r="V1044" s="3"/>
      <c r="W1044" s="3"/>
      <c r="X1044" s="3"/>
      <c r="Y1044" s="3"/>
      <c r="Z1044" s="3"/>
      <c r="AA1044" s="3"/>
      <c r="AB1044" s="3"/>
      <c r="AC1044" s="3"/>
      <c r="AD1044" s="3"/>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s="28" customFormat="1" x14ac:dyDescent="0.2">
      <c r="A1045" s="10"/>
      <c r="B1045" s="10"/>
      <c r="C1045" s="10"/>
      <c r="D1045" s="10"/>
      <c r="E1045" s="10"/>
      <c r="F1045" s="10"/>
      <c r="G1045" s="10"/>
      <c r="H1045" s="10"/>
      <c r="I1045" s="10"/>
      <c r="J1045" s="10"/>
      <c r="K1045" s="10"/>
      <c r="L1045" s="10"/>
      <c r="M1045" s="2"/>
      <c r="N1045" s="1">
        <v>1040</v>
      </c>
      <c r="O1045" s="1" t="str">
        <f t="shared" si="139"/>
        <v>NA</v>
      </c>
      <c r="P1045" s="1" t="e">
        <f t="shared" si="135"/>
        <v>#VALUE!</v>
      </c>
      <c r="Q1045" s="1" t="e">
        <f t="shared" si="136"/>
        <v>#VALUE!</v>
      </c>
      <c r="R1045" s="1">
        <f t="shared" si="137"/>
        <v>0.28867513459481292</v>
      </c>
      <c r="S1045" s="1">
        <f t="shared" si="138"/>
        <v>0.50000000000000011</v>
      </c>
      <c r="T1045" s="2"/>
      <c r="U1045" s="3"/>
      <c r="V1045" s="3"/>
      <c r="W1045" s="3"/>
      <c r="X1045" s="3"/>
      <c r="Y1045" s="3"/>
      <c r="Z1045" s="3"/>
      <c r="AA1045" s="3"/>
      <c r="AB1045" s="3"/>
      <c r="AC1045" s="3"/>
      <c r="AD1045" s="3"/>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s="28" customFormat="1" x14ac:dyDescent="0.2">
      <c r="A1046" s="10"/>
      <c r="B1046" s="10"/>
      <c r="C1046" s="10"/>
      <c r="D1046" s="10"/>
      <c r="E1046" s="10"/>
      <c r="F1046" s="10"/>
      <c r="G1046" s="10"/>
      <c r="H1046" s="10"/>
      <c r="I1046" s="10"/>
      <c r="J1046" s="10"/>
      <c r="K1046" s="10"/>
      <c r="L1046" s="10"/>
      <c r="M1046" s="2"/>
      <c r="N1046" s="1">
        <v>1041</v>
      </c>
      <c r="O1046" s="1" t="str">
        <f t="shared" si="139"/>
        <v>NA</v>
      </c>
      <c r="P1046" s="1" t="e">
        <f t="shared" si="135"/>
        <v>#VALUE!</v>
      </c>
      <c r="Q1046" s="1" t="e">
        <f t="shared" si="136"/>
        <v>#VALUE!</v>
      </c>
      <c r="R1046" s="1">
        <f t="shared" si="137"/>
        <v>0.86602540378443871</v>
      </c>
      <c r="S1046" s="1">
        <f t="shared" si="138"/>
        <v>-0.49999999999999983</v>
      </c>
      <c r="T1046" s="2"/>
      <c r="U1046" s="3"/>
      <c r="V1046" s="3"/>
      <c r="W1046" s="3"/>
      <c r="X1046" s="3"/>
      <c r="Y1046" s="3"/>
      <c r="Z1046" s="3"/>
      <c r="AA1046" s="3"/>
      <c r="AB1046" s="3"/>
      <c r="AC1046" s="3"/>
      <c r="AD1046" s="3"/>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s="28" customFormat="1" x14ac:dyDescent="0.2">
      <c r="A1047" s="10"/>
      <c r="B1047" s="10"/>
      <c r="C1047" s="10"/>
      <c r="D1047" s="10"/>
      <c r="E1047" s="10"/>
      <c r="F1047" s="10"/>
      <c r="G1047" s="10"/>
      <c r="H1047" s="10"/>
      <c r="I1047" s="10"/>
      <c r="J1047" s="10"/>
      <c r="K1047" s="10"/>
      <c r="L1047" s="10"/>
      <c r="M1047" s="2"/>
      <c r="N1047" s="1">
        <v>1042</v>
      </c>
      <c r="O1047" s="1" t="str">
        <f t="shared" si="139"/>
        <v>NA</v>
      </c>
      <c r="P1047" s="1" t="e">
        <f t="shared" si="135"/>
        <v>#VALUE!</v>
      </c>
      <c r="Q1047" s="1" t="e">
        <f t="shared" si="136"/>
        <v>#VALUE!</v>
      </c>
      <c r="R1047" s="1">
        <f t="shared" si="137"/>
        <v>-0.2886751345948127</v>
      </c>
      <c r="S1047" s="1">
        <f t="shared" si="138"/>
        <v>-0.50000000000000022</v>
      </c>
      <c r="T1047" s="2"/>
      <c r="U1047" s="3"/>
      <c r="V1047" s="3"/>
      <c r="W1047" s="3"/>
      <c r="X1047" s="3"/>
      <c r="Y1047" s="3"/>
      <c r="Z1047" s="3"/>
      <c r="AA1047" s="3"/>
      <c r="AB1047" s="3"/>
      <c r="AC1047" s="3"/>
      <c r="AD1047" s="3"/>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s="28" customFormat="1" x14ac:dyDescent="0.2">
      <c r="A1048" s="10"/>
      <c r="B1048" s="10"/>
      <c r="C1048" s="10"/>
      <c r="D1048" s="10"/>
      <c r="E1048" s="10"/>
      <c r="F1048" s="10"/>
      <c r="G1048" s="10"/>
      <c r="H1048" s="10"/>
      <c r="I1048" s="10"/>
      <c r="J1048" s="10"/>
      <c r="K1048" s="10"/>
      <c r="L1048" s="10"/>
      <c r="M1048" s="2"/>
      <c r="N1048" s="1">
        <v>1043</v>
      </c>
      <c r="O1048" s="1" t="str">
        <f t="shared" si="139"/>
        <v>NA</v>
      </c>
      <c r="P1048" s="1" t="e">
        <f t="shared" si="135"/>
        <v>#VALUE!</v>
      </c>
      <c r="Q1048" s="1" t="e">
        <f t="shared" si="136"/>
        <v>#VALUE!</v>
      </c>
      <c r="R1048" s="1">
        <f t="shared" si="137"/>
        <v>-0.57735026918962573</v>
      </c>
      <c r="S1048" s="1">
        <f t="shared" si="138"/>
        <v>0</v>
      </c>
      <c r="T1048" s="2"/>
      <c r="U1048" s="3"/>
      <c r="V1048" s="3"/>
      <c r="W1048" s="3"/>
      <c r="X1048" s="3"/>
      <c r="Y1048" s="3"/>
      <c r="Z1048" s="3"/>
      <c r="AA1048" s="3"/>
      <c r="AB1048" s="3"/>
      <c r="AC1048" s="3"/>
      <c r="AD1048" s="3"/>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s="28" customFormat="1" x14ac:dyDescent="0.2">
      <c r="A1049" s="10"/>
      <c r="B1049" s="10"/>
      <c r="C1049" s="10"/>
      <c r="D1049" s="10"/>
      <c r="E1049" s="10"/>
      <c r="F1049" s="10"/>
      <c r="G1049" s="10"/>
      <c r="H1049" s="10"/>
      <c r="I1049" s="10"/>
      <c r="J1049" s="10"/>
      <c r="K1049" s="10"/>
      <c r="L1049" s="10"/>
      <c r="M1049" s="2"/>
      <c r="N1049" s="1">
        <v>1044</v>
      </c>
      <c r="O1049" s="1" t="str">
        <f t="shared" si="139"/>
        <v>NA</v>
      </c>
      <c r="P1049" s="1" t="e">
        <f t="shared" si="135"/>
        <v>#VALUE!</v>
      </c>
      <c r="Q1049" s="1" t="e">
        <f t="shared" si="136"/>
        <v>#VALUE!</v>
      </c>
      <c r="R1049" s="1">
        <f t="shared" si="137"/>
        <v>6.1257422745431001E-17</v>
      </c>
      <c r="S1049" s="1">
        <f t="shared" si="138"/>
        <v>1</v>
      </c>
      <c r="T1049" s="2"/>
      <c r="U1049" s="3"/>
      <c r="V1049" s="3"/>
      <c r="W1049" s="3"/>
      <c r="X1049" s="3"/>
      <c r="Y1049" s="3"/>
      <c r="Z1049" s="3"/>
      <c r="AA1049" s="3"/>
      <c r="AB1049" s="3"/>
      <c r="AC1049" s="3"/>
      <c r="AD1049" s="3"/>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row>
    <row r="1050" spans="1:59" s="28" customFormat="1" x14ac:dyDescent="0.2">
      <c r="A1050" s="10"/>
      <c r="B1050" s="10"/>
      <c r="C1050" s="10"/>
      <c r="D1050" s="10"/>
      <c r="E1050" s="10"/>
      <c r="F1050" s="10"/>
      <c r="G1050" s="10"/>
      <c r="H1050" s="10"/>
      <c r="I1050" s="10"/>
      <c r="J1050" s="10"/>
      <c r="K1050" s="10"/>
      <c r="L1050" s="10"/>
      <c r="M1050" s="2"/>
      <c r="N1050" s="1">
        <v>1045</v>
      </c>
      <c r="O1050" s="1" t="str">
        <f t="shared" si="139"/>
        <v>NA</v>
      </c>
      <c r="P1050" s="1" t="e">
        <f t="shared" si="135"/>
        <v>#VALUE!</v>
      </c>
      <c r="Q1050" s="1" t="e">
        <f t="shared" si="136"/>
        <v>#VALUE!</v>
      </c>
      <c r="R1050" s="1">
        <f t="shared" si="137"/>
        <v>0.57735026918962573</v>
      </c>
      <c r="S1050" s="1">
        <f t="shared" si="138"/>
        <v>0</v>
      </c>
      <c r="T1050" s="2"/>
      <c r="U1050" s="3"/>
      <c r="V1050" s="3"/>
      <c r="W1050" s="3"/>
      <c r="X1050" s="3"/>
      <c r="Y1050" s="3"/>
      <c r="Z1050" s="3"/>
      <c r="AA1050" s="3"/>
      <c r="AB1050" s="3"/>
      <c r="AC1050" s="3"/>
      <c r="AD1050" s="3"/>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s="28" customFormat="1" x14ac:dyDescent="0.2">
      <c r="A1051" s="10"/>
      <c r="B1051" s="10"/>
      <c r="C1051" s="10"/>
      <c r="D1051" s="10"/>
      <c r="E1051" s="10"/>
      <c r="F1051" s="10"/>
      <c r="G1051" s="10"/>
      <c r="H1051" s="10"/>
      <c r="I1051" s="10"/>
      <c r="J1051" s="10"/>
      <c r="K1051" s="10"/>
      <c r="L1051" s="10"/>
      <c r="M1051" s="2"/>
      <c r="N1051" s="1">
        <v>1046</v>
      </c>
      <c r="O1051" s="1" t="str">
        <f t="shared" si="139"/>
        <v>NA</v>
      </c>
      <c r="P1051" s="1" t="e">
        <f t="shared" si="135"/>
        <v>#VALUE!</v>
      </c>
      <c r="Q1051" s="1" t="e">
        <f t="shared" si="136"/>
        <v>#VALUE!</v>
      </c>
      <c r="R1051" s="1">
        <f t="shared" si="137"/>
        <v>0.28867513459481303</v>
      </c>
      <c r="S1051" s="1">
        <f t="shared" si="138"/>
        <v>-0.5</v>
      </c>
      <c r="T1051" s="2"/>
      <c r="U1051" s="3"/>
      <c r="V1051" s="3"/>
      <c r="W1051" s="3"/>
      <c r="X1051" s="3"/>
      <c r="Y1051" s="3"/>
      <c r="Z1051" s="3"/>
      <c r="AA1051" s="3"/>
      <c r="AB1051" s="3"/>
      <c r="AC1051" s="3"/>
      <c r="AD1051" s="3"/>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s="28" customFormat="1" x14ac:dyDescent="0.2">
      <c r="A1052" s="10"/>
      <c r="B1052" s="10"/>
      <c r="C1052" s="10"/>
      <c r="D1052" s="10"/>
      <c r="E1052" s="10"/>
      <c r="F1052" s="10"/>
      <c r="G1052" s="10"/>
      <c r="H1052" s="10"/>
      <c r="I1052" s="10"/>
      <c r="J1052" s="10"/>
      <c r="K1052" s="10"/>
      <c r="L1052" s="10"/>
      <c r="M1052" s="2"/>
      <c r="N1052" s="1">
        <v>1047</v>
      </c>
      <c r="O1052" s="1" t="str">
        <f t="shared" si="139"/>
        <v>NA</v>
      </c>
      <c r="P1052" s="1" t="e">
        <f t="shared" si="135"/>
        <v>#VALUE!</v>
      </c>
      <c r="Q1052" s="1" t="e">
        <f t="shared" si="136"/>
        <v>#VALUE!</v>
      </c>
      <c r="R1052" s="1">
        <f t="shared" si="137"/>
        <v>-0.86602540378443849</v>
      </c>
      <c r="S1052" s="1">
        <f t="shared" si="138"/>
        <v>-0.50000000000000033</v>
      </c>
      <c r="T1052" s="2"/>
      <c r="U1052" s="3"/>
      <c r="V1052" s="3"/>
      <c r="W1052" s="3"/>
      <c r="X1052" s="3"/>
      <c r="Y1052" s="3"/>
      <c r="Z1052" s="3"/>
      <c r="AA1052" s="3"/>
      <c r="AB1052" s="3"/>
      <c r="AC1052" s="3"/>
      <c r="AD1052" s="3"/>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s="28" customFormat="1" x14ac:dyDescent="0.2">
      <c r="A1053" s="10"/>
      <c r="B1053" s="10"/>
      <c r="C1053" s="10"/>
      <c r="D1053" s="10"/>
      <c r="E1053" s="10"/>
      <c r="F1053" s="10"/>
      <c r="G1053" s="10"/>
      <c r="H1053" s="10"/>
      <c r="I1053" s="10"/>
      <c r="J1053" s="10"/>
      <c r="K1053" s="10"/>
      <c r="L1053" s="10"/>
      <c r="M1053" s="2"/>
      <c r="N1053" s="1">
        <v>1048</v>
      </c>
      <c r="O1053" s="1" t="str">
        <f t="shared" si="139"/>
        <v>NA</v>
      </c>
      <c r="P1053" s="1" t="e">
        <f t="shared" si="135"/>
        <v>#VALUE!</v>
      </c>
      <c r="Q1053" s="1" t="e">
        <f t="shared" si="136"/>
        <v>#VALUE!</v>
      </c>
      <c r="R1053" s="1">
        <f t="shared" si="137"/>
        <v>-0.28867513459481281</v>
      </c>
      <c r="S1053" s="1">
        <f t="shared" si="138"/>
        <v>0.49999999999999983</v>
      </c>
      <c r="T1053" s="2"/>
      <c r="U1053" s="3"/>
      <c r="V1053" s="3"/>
      <c r="W1053" s="3"/>
      <c r="X1053" s="3"/>
      <c r="Y1053" s="3"/>
      <c r="Z1053" s="3"/>
      <c r="AA1053" s="3"/>
      <c r="AB1053" s="3"/>
      <c r="AC1053" s="3"/>
      <c r="AD1053" s="3"/>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s="28" customFormat="1" x14ac:dyDescent="0.2">
      <c r="A1054" s="10"/>
      <c r="B1054" s="10"/>
      <c r="C1054" s="10"/>
      <c r="D1054" s="10"/>
      <c r="E1054" s="10"/>
      <c r="F1054" s="10"/>
      <c r="G1054" s="10"/>
      <c r="H1054" s="10"/>
      <c r="I1054" s="10"/>
      <c r="J1054" s="10"/>
      <c r="K1054" s="10"/>
      <c r="L1054" s="10"/>
      <c r="M1054" s="2"/>
      <c r="N1054" s="1">
        <v>1049</v>
      </c>
      <c r="O1054" s="1" t="str">
        <f t="shared" si="139"/>
        <v>NA</v>
      </c>
      <c r="P1054" s="1" t="e">
        <f t="shared" si="135"/>
        <v>#VALUE!</v>
      </c>
      <c r="Q1054" s="1" t="e">
        <f t="shared" si="136"/>
        <v>#VALUE!</v>
      </c>
      <c r="R1054" s="1">
        <f t="shared" si="137"/>
        <v>0.28867513459481292</v>
      </c>
      <c r="S1054" s="1">
        <f t="shared" si="138"/>
        <v>0.50000000000000011</v>
      </c>
      <c r="T1054" s="2"/>
      <c r="U1054" s="3"/>
      <c r="V1054" s="3"/>
      <c r="W1054" s="3"/>
      <c r="X1054" s="3"/>
      <c r="Y1054" s="3"/>
      <c r="Z1054" s="3"/>
      <c r="AA1054" s="3"/>
      <c r="AB1054" s="3"/>
      <c r="AC1054" s="3"/>
      <c r="AD1054" s="3"/>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s="28" customFormat="1" x14ac:dyDescent="0.2">
      <c r="A1055" s="10"/>
      <c r="B1055" s="10"/>
      <c r="C1055" s="10"/>
      <c r="D1055" s="10"/>
      <c r="E1055" s="10"/>
      <c r="F1055" s="10"/>
      <c r="G1055" s="10"/>
      <c r="H1055" s="10"/>
      <c r="I1055" s="10"/>
      <c r="J1055" s="10"/>
      <c r="K1055" s="10"/>
      <c r="L1055" s="10"/>
      <c r="M1055" s="2"/>
      <c r="N1055" s="1">
        <v>1050</v>
      </c>
      <c r="O1055" s="1" t="str">
        <f t="shared" si="139"/>
        <v>NA</v>
      </c>
      <c r="P1055" s="1" t="e">
        <f t="shared" si="135"/>
        <v>#VALUE!</v>
      </c>
      <c r="Q1055" s="1" t="e">
        <f t="shared" si="136"/>
        <v>#VALUE!</v>
      </c>
      <c r="R1055" s="1">
        <f t="shared" si="137"/>
        <v>0.86602540378443871</v>
      </c>
      <c r="S1055" s="1">
        <f t="shared" si="138"/>
        <v>-0.49999999999999983</v>
      </c>
      <c r="T1055" s="2"/>
      <c r="U1055" s="3"/>
      <c r="V1055" s="3"/>
      <c r="W1055" s="3"/>
      <c r="X1055" s="3"/>
      <c r="Y1055" s="3"/>
      <c r="Z1055" s="3"/>
      <c r="AA1055" s="3"/>
      <c r="AB1055" s="3"/>
      <c r="AC1055" s="3"/>
      <c r="AD1055" s="3"/>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s="28" customFormat="1" x14ac:dyDescent="0.2">
      <c r="A1056" s="10"/>
      <c r="B1056" s="10"/>
      <c r="C1056" s="10"/>
      <c r="D1056" s="10"/>
      <c r="E1056" s="10"/>
      <c r="F1056" s="10"/>
      <c r="G1056" s="10"/>
      <c r="H1056" s="10"/>
      <c r="I1056" s="10"/>
      <c r="J1056" s="10"/>
      <c r="K1056" s="10"/>
      <c r="L1056" s="10"/>
      <c r="M1056" s="2"/>
      <c r="N1056" s="1">
        <v>1051</v>
      </c>
      <c r="O1056" s="1" t="str">
        <f t="shared" si="139"/>
        <v>NA</v>
      </c>
      <c r="P1056" s="1" t="e">
        <f t="shared" si="135"/>
        <v>#VALUE!</v>
      </c>
      <c r="Q1056" s="1" t="e">
        <f t="shared" si="136"/>
        <v>#VALUE!</v>
      </c>
      <c r="R1056" s="1">
        <f t="shared" si="137"/>
        <v>-0.2886751345948127</v>
      </c>
      <c r="S1056" s="1">
        <f t="shared" si="138"/>
        <v>-0.50000000000000022</v>
      </c>
      <c r="T1056" s="2"/>
      <c r="U1056" s="3"/>
      <c r="V1056" s="3"/>
      <c r="W1056" s="3"/>
      <c r="X1056" s="3"/>
      <c r="Y1056" s="3"/>
      <c r="Z1056" s="3"/>
      <c r="AA1056" s="3"/>
      <c r="AB1056" s="3"/>
      <c r="AC1056" s="3"/>
      <c r="AD1056" s="3"/>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s="28" customFormat="1" x14ac:dyDescent="0.2">
      <c r="A1057" s="10"/>
      <c r="B1057" s="10"/>
      <c r="C1057" s="10"/>
      <c r="D1057" s="10"/>
      <c r="E1057" s="10"/>
      <c r="F1057" s="10"/>
      <c r="G1057" s="10"/>
      <c r="H1057" s="10"/>
      <c r="I1057" s="10"/>
      <c r="J1057" s="10"/>
      <c r="K1057" s="10"/>
      <c r="L1057" s="10"/>
      <c r="M1057" s="2"/>
      <c r="N1057" s="1">
        <v>1052</v>
      </c>
      <c r="O1057" s="1" t="str">
        <f t="shared" si="139"/>
        <v>NA</v>
      </c>
      <c r="P1057" s="1" t="e">
        <f t="shared" si="135"/>
        <v>#VALUE!</v>
      </c>
      <c r="Q1057" s="1" t="e">
        <f t="shared" si="136"/>
        <v>#VALUE!</v>
      </c>
      <c r="R1057" s="1">
        <f t="shared" si="137"/>
        <v>-0.57735026918962573</v>
      </c>
      <c r="S1057" s="1">
        <f t="shared" si="138"/>
        <v>0</v>
      </c>
      <c r="T1057" s="2"/>
      <c r="U1057" s="3"/>
      <c r="V1057" s="3"/>
      <c r="W1057" s="3"/>
      <c r="X1057" s="3"/>
      <c r="Y1057" s="3"/>
      <c r="Z1057" s="3"/>
      <c r="AA1057" s="3"/>
      <c r="AB1057" s="3"/>
      <c r="AC1057" s="3"/>
      <c r="AD1057" s="3"/>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s="28" customFormat="1" x14ac:dyDescent="0.2">
      <c r="A1058" s="10"/>
      <c r="B1058" s="10"/>
      <c r="C1058" s="10"/>
      <c r="D1058" s="10"/>
      <c r="E1058" s="10"/>
      <c r="F1058" s="10"/>
      <c r="G1058" s="10"/>
      <c r="H1058" s="10"/>
      <c r="I1058" s="10"/>
      <c r="J1058" s="10"/>
      <c r="K1058" s="10"/>
      <c r="L1058" s="10"/>
      <c r="M1058" s="2"/>
      <c r="N1058" s="1">
        <v>1053</v>
      </c>
      <c r="O1058" s="1" t="str">
        <f t="shared" si="139"/>
        <v>NA</v>
      </c>
      <c r="P1058" s="1" t="e">
        <f t="shared" si="135"/>
        <v>#VALUE!</v>
      </c>
      <c r="Q1058" s="1" t="e">
        <f t="shared" si="136"/>
        <v>#VALUE!</v>
      </c>
      <c r="R1058" s="1">
        <f t="shared" si="137"/>
        <v>6.1257422745431001E-17</v>
      </c>
      <c r="S1058" s="1">
        <f t="shared" si="138"/>
        <v>1</v>
      </c>
      <c r="T1058" s="2"/>
      <c r="U1058" s="3"/>
      <c r="V1058" s="3"/>
      <c r="W1058" s="3"/>
      <c r="X1058" s="3"/>
      <c r="Y1058" s="3"/>
      <c r="Z1058" s="3"/>
      <c r="AA1058" s="3"/>
      <c r="AB1058" s="3"/>
      <c r="AC1058" s="3"/>
      <c r="AD1058" s="3"/>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s="28" customFormat="1" x14ac:dyDescent="0.2">
      <c r="A1059" s="10"/>
      <c r="B1059" s="10"/>
      <c r="C1059" s="10"/>
      <c r="D1059" s="10"/>
      <c r="E1059" s="10"/>
      <c r="F1059" s="10"/>
      <c r="G1059" s="10"/>
      <c r="H1059" s="10"/>
      <c r="I1059" s="10"/>
      <c r="J1059" s="10"/>
      <c r="K1059" s="10"/>
      <c r="L1059" s="10"/>
      <c r="M1059" s="2"/>
      <c r="N1059" s="1">
        <v>1054</v>
      </c>
      <c r="O1059" s="1" t="str">
        <f t="shared" si="139"/>
        <v>NA</v>
      </c>
      <c r="P1059" s="1" t="e">
        <f t="shared" si="135"/>
        <v>#VALUE!</v>
      </c>
      <c r="Q1059" s="1" t="e">
        <f t="shared" si="136"/>
        <v>#VALUE!</v>
      </c>
      <c r="R1059" s="1">
        <f t="shared" si="137"/>
        <v>0.57735026918962573</v>
      </c>
      <c r="S1059" s="1">
        <f t="shared" si="138"/>
        <v>0</v>
      </c>
      <c r="T1059" s="2"/>
      <c r="U1059" s="3"/>
      <c r="V1059" s="3"/>
      <c r="W1059" s="3"/>
      <c r="X1059" s="3"/>
      <c r="Y1059" s="3"/>
      <c r="Z1059" s="3"/>
      <c r="AA1059" s="3"/>
      <c r="AB1059" s="3"/>
      <c r="AC1059" s="3"/>
      <c r="AD1059" s="3"/>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s="28" customFormat="1" x14ac:dyDescent="0.2">
      <c r="A1060" s="10"/>
      <c r="B1060" s="10"/>
      <c r="C1060" s="10"/>
      <c r="D1060" s="10"/>
      <c r="E1060" s="10"/>
      <c r="F1060" s="10"/>
      <c r="G1060" s="10"/>
      <c r="H1060" s="10"/>
      <c r="I1060" s="10"/>
      <c r="J1060" s="10"/>
      <c r="K1060" s="10"/>
      <c r="L1060" s="10"/>
      <c r="M1060" s="2"/>
      <c r="N1060" s="1">
        <v>1055</v>
      </c>
      <c r="O1060" s="1" t="str">
        <f t="shared" si="139"/>
        <v>NA</v>
      </c>
      <c r="P1060" s="1" t="e">
        <f t="shared" si="135"/>
        <v>#VALUE!</v>
      </c>
      <c r="Q1060" s="1" t="e">
        <f t="shared" si="136"/>
        <v>#VALUE!</v>
      </c>
      <c r="R1060" s="1">
        <f t="shared" si="137"/>
        <v>0.28867513459481303</v>
      </c>
      <c r="S1060" s="1">
        <f t="shared" si="138"/>
        <v>-0.5</v>
      </c>
      <c r="T1060" s="2"/>
      <c r="U1060" s="3"/>
      <c r="V1060" s="3"/>
      <c r="W1060" s="3"/>
      <c r="X1060" s="3"/>
      <c r="Y1060" s="3"/>
      <c r="Z1060" s="3"/>
      <c r="AA1060" s="3"/>
      <c r="AB1060" s="3"/>
      <c r="AC1060" s="3"/>
      <c r="AD1060" s="3"/>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s="28" customFormat="1" x14ac:dyDescent="0.2">
      <c r="A1061" s="10"/>
      <c r="B1061" s="10"/>
      <c r="C1061" s="10"/>
      <c r="D1061" s="10"/>
      <c r="E1061" s="10"/>
      <c r="F1061" s="10"/>
      <c r="G1061" s="10"/>
      <c r="H1061" s="10"/>
      <c r="I1061" s="10"/>
      <c r="J1061" s="10"/>
      <c r="K1061" s="10"/>
      <c r="L1061" s="10"/>
      <c r="M1061" s="2"/>
      <c r="N1061" s="1">
        <v>1056</v>
      </c>
      <c r="O1061" s="1" t="str">
        <f t="shared" si="139"/>
        <v>NA</v>
      </c>
      <c r="P1061" s="1" t="e">
        <f t="shared" si="135"/>
        <v>#VALUE!</v>
      </c>
      <c r="Q1061" s="1" t="e">
        <f t="shared" si="136"/>
        <v>#VALUE!</v>
      </c>
      <c r="R1061" s="1">
        <f t="shared" si="137"/>
        <v>-0.86602540378443849</v>
      </c>
      <c r="S1061" s="1">
        <f t="shared" si="138"/>
        <v>-0.50000000000000033</v>
      </c>
      <c r="T1061" s="2"/>
      <c r="U1061" s="3"/>
      <c r="V1061" s="3"/>
      <c r="W1061" s="3"/>
      <c r="X1061" s="3"/>
      <c r="Y1061" s="3"/>
      <c r="Z1061" s="3"/>
      <c r="AA1061" s="3"/>
      <c r="AB1061" s="3"/>
      <c r="AC1061" s="3"/>
      <c r="AD1061" s="3"/>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s="28" customFormat="1" x14ac:dyDescent="0.2">
      <c r="A1062" s="10"/>
      <c r="B1062" s="10"/>
      <c r="C1062" s="10"/>
      <c r="D1062" s="10"/>
      <c r="E1062" s="10"/>
      <c r="F1062" s="10"/>
      <c r="G1062" s="10"/>
      <c r="H1062" s="10"/>
      <c r="I1062" s="10"/>
      <c r="J1062" s="10"/>
      <c r="K1062" s="10"/>
      <c r="L1062" s="10"/>
      <c r="M1062" s="2"/>
      <c r="N1062" s="1">
        <v>1057</v>
      </c>
      <c r="O1062" s="1" t="str">
        <f t="shared" si="139"/>
        <v>NA</v>
      </c>
      <c r="P1062" s="1" t="e">
        <f t="shared" si="135"/>
        <v>#VALUE!</v>
      </c>
      <c r="Q1062" s="1" t="e">
        <f t="shared" si="136"/>
        <v>#VALUE!</v>
      </c>
      <c r="R1062" s="1">
        <f t="shared" si="137"/>
        <v>-0.28867513459481281</v>
      </c>
      <c r="S1062" s="1">
        <f t="shared" si="138"/>
        <v>0.49999999999999983</v>
      </c>
      <c r="T1062" s="2"/>
      <c r="U1062" s="3"/>
      <c r="V1062" s="3"/>
      <c r="W1062" s="3"/>
      <c r="X1062" s="3"/>
      <c r="Y1062" s="3"/>
      <c r="Z1062" s="3"/>
      <c r="AA1062" s="3"/>
      <c r="AB1062" s="3"/>
      <c r="AC1062" s="3"/>
      <c r="AD1062" s="3"/>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s="28" customFormat="1" x14ac:dyDescent="0.2">
      <c r="A1063" s="10"/>
      <c r="B1063" s="10"/>
      <c r="C1063" s="10"/>
      <c r="D1063" s="10"/>
      <c r="E1063" s="10"/>
      <c r="F1063" s="10"/>
      <c r="G1063" s="10"/>
      <c r="H1063" s="10"/>
      <c r="I1063" s="10"/>
      <c r="J1063" s="10"/>
      <c r="K1063" s="10"/>
      <c r="L1063" s="10"/>
      <c r="M1063" s="2"/>
      <c r="N1063" s="1">
        <v>1058</v>
      </c>
      <c r="O1063" s="1" t="str">
        <f t="shared" si="139"/>
        <v>NA</v>
      </c>
      <c r="P1063" s="1" t="e">
        <f t="shared" si="135"/>
        <v>#VALUE!</v>
      </c>
      <c r="Q1063" s="1" t="e">
        <f t="shared" si="136"/>
        <v>#VALUE!</v>
      </c>
      <c r="R1063" s="1">
        <f t="shared" si="137"/>
        <v>0.28867513459481292</v>
      </c>
      <c r="S1063" s="1">
        <f t="shared" si="138"/>
        <v>0.50000000000000011</v>
      </c>
      <c r="T1063" s="2"/>
      <c r="U1063" s="3"/>
      <c r="V1063" s="3"/>
      <c r="W1063" s="3"/>
      <c r="X1063" s="3"/>
      <c r="Y1063" s="3"/>
      <c r="Z1063" s="3"/>
      <c r="AA1063" s="3"/>
      <c r="AB1063" s="3"/>
      <c r="AC1063" s="3"/>
      <c r="AD1063" s="3"/>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s="28" customFormat="1" x14ac:dyDescent="0.2">
      <c r="A1064" s="10"/>
      <c r="B1064" s="10"/>
      <c r="C1064" s="10"/>
      <c r="D1064" s="10"/>
      <c r="E1064" s="10"/>
      <c r="F1064" s="10"/>
      <c r="G1064" s="10"/>
      <c r="H1064" s="10"/>
      <c r="I1064" s="10"/>
      <c r="J1064" s="10"/>
      <c r="K1064" s="10"/>
      <c r="L1064" s="10"/>
      <c r="M1064" s="2"/>
      <c r="N1064" s="1">
        <v>1059</v>
      </c>
      <c r="O1064" s="1" t="str">
        <f t="shared" si="139"/>
        <v>NA</v>
      </c>
      <c r="P1064" s="1" t="e">
        <f t="shared" si="135"/>
        <v>#VALUE!</v>
      </c>
      <c r="Q1064" s="1" t="e">
        <f t="shared" si="136"/>
        <v>#VALUE!</v>
      </c>
      <c r="R1064" s="1">
        <f t="shared" si="137"/>
        <v>0.86602540378443871</v>
      </c>
      <c r="S1064" s="1">
        <f t="shared" si="138"/>
        <v>-0.49999999999999983</v>
      </c>
      <c r="T1064" s="2"/>
      <c r="U1064" s="3"/>
      <c r="V1064" s="3"/>
      <c r="W1064" s="3"/>
      <c r="X1064" s="3"/>
      <c r="Y1064" s="3"/>
      <c r="Z1064" s="3"/>
      <c r="AA1064" s="3"/>
      <c r="AB1064" s="3"/>
      <c r="AC1064" s="3"/>
      <c r="AD1064" s="3"/>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s="28" customFormat="1" x14ac:dyDescent="0.2">
      <c r="A1065" s="10"/>
      <c r="B1065" s="10"/>
      <c r="C1065" s="10"/>
      <c r="D1065" s="10"/>
      <c r="E1065" s="10"/>
      <c r="F1065" s="10"/>
      <c r="G1065" s="10"/>
      <c r="H1065" s="10"/>
      <c r="I1065" s="10"/>
      <c r="J1065" s="10"/>
      <c r="K1065" s="10"/>
      <c r="L1065" s="10"/>
      <c r="M1065" s="2"/>
      <c r="N1065" s="1">
        <v>1060</v>
      </c>
      <c r="O1065" s="1" t="str">
        <f t="shared" si="139"/>
        <v>NA</v>
      </c>
      <c r="P1065" s="1" t="e">
        <f t="shared" si="135"/>
        <v>#VALUE!</v>
      </c>
      <c r="Q1065" s="1" t="e">
        <f t="shared" si="136"/>
        <v>#VALUE!</v>
      </c>
      <c r="R1065" s="1">
        <f t="shared" si="137"/>
        <v>-0.2886751345948127</v>
      </c>
      <c r="S1065" s="1">
        <f t="shared" si="138"/>
        <v>-0.50000000000000022</v>
      </c>
      <c r="T1065" s="2"/>
      <c r="U1065" s="3"/>
      <c r="V1065" s="3"/>
      <c r="W1065" s="3"/>
      <c r="X1065" s="3"/>
      <c r="Y1065" s="3"/>
      <c r="Z1065" s="3"/>
      <c r="AA1065" s="3"/>
      <c r="AB1065" s="3"/>
      <c r="AC1065" s="3"/>
      <c r="AD1065" s="3"/>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s="28" customFormat="1" x14ac:dyDescent="0.2">
      <c r="A1066" s="10"/>
      <c r="B1066" s="10"/>
      <c r="C1066" s="10"/>
      <c r="D1066" s="10"/>
      <c r="E1066" s="10"/>
      <c r="F1066" s="10"/>
      <c r="G1066" s="10"/>
      <c r="H1066" s="10"/>
      <c r="I1066" s="10"/>
      <c r="J1066" s="10"/>
      <c r="K1066" s="10"/>
      <c r="L1066" s="10"/>
      <c r="M1066" s="2"/>
      <c r="N1066" s="1">
        <v>1061</v>
      </c>
      <c r="O1066" s="1" t="str">
        <f t="shared" si="139"/>
        <v>NA</v>
      </c>
      <c r="P1066" s="1" t="e">
        <f t="shared" si="135"/>
        <v>#VALUE!</v>
      </c>
      <c r="Q1066" s="1" t="e">
        <f t="shared" si="136"/>
        <v>#VALUE!</v>
      </c>
      <c r="R1066" s="1">
        <f t="shared" si="137"/>
        <v>-0.57735026918962573</v>
      </c>
      <c r="S1066" s="1">
        <f t="shared" si="138"/>
        <v>0</v>
      </c>
      <c r="T1066" s="2"/>
      <c r="U1066" s="3"/>
      <c r="V1066" s="3"/>
      <c r="W1066" s="3"/>
      <c r="X1066" s="3"/>
      <c r="Y1066" s="3"/>
      <c r="Z1066" s="3"/>
      <c r="AA1066" s="3"/>
      <c r="AB1066" s="3"/>
      <c r="AC1066" s="3"/>
      <c r="AD1066" s="3"/>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s="28" customFormat="1" x14ac:dyDescent="0.2">
      <c r="A1067" s="10"/>
      <c r="B1067" s="10"/>
      <c r="C1067" s="10"/>
      <c r="D1067" s="10"/>
      <c r="E1067" s="10"/>
      <c r="F1067" s="10"/>
      <c r="G1067" s="10"/>
      <c r="H1067" s="10"/>
      <c r="I1067" s="10"/>
      <c r="J1067" s="10"/>
      <c r="K1067" s="10"/>
      <c r="L1067" s="10"/>
      <c r="M1067" s="2"/>
      <c r="N1067" s="1">
        <v>1062</v>
      </c>
      <c r="O1067" s="1" t="str">
        <f t="shared" si="139"/>
        <v>NA</v>
      </c>
      <c r="P1067" s="1" t="e">
        <f t="shared" si="135"/>
        <v>#VALUE!</v>
      </c>
      <c r="Q1067" s="1" t="e">
        <f t="shared" si="136"/>
        <v>#VALUE!</v>
      </c>
      <c r="R1067" s="1">
        <f t="shared" si="137"/>
        <v>6.1257422745431001E-17</v>
      </c>
      <c r="S1067" s="1">
        <f t="shared" si="138"/>
        <v>1</v>
      </c>
      <c r="T1067" s="2"/>
      <c r="U1067" s="3"/>
      <c r="V1067" s="3"/>
      <c r="W1067" s="3"/>
      <c r="X1067" s="3"/>
      <c r="Y1067" s="3"/>
      <c r="Z1067" s="3"/>
      <c r="AA1067" s="3"/>
      <c r="AB1067" s="3"/>
      <c r="AC1067" s="3"/>
      <c r="AD1067" s="3"/>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s="28" customFormat="1" x14ac:dyDescent="0.2">
      <c r="A1068" s="10"/>
      <c r="B1068" s="10"/>
      <c r="C1068" s="10"/>
      <c r="D1068" s="10"/>
      <c r="E1068" s="10"/>
      <c r="F1068" s="10"/>
      <c r="G1068" s="10"/>
      <c r="H1068" s="10"/>
      <c r="I1068" s="10"/>
      <c r="J1068" s="10"/>
      <c r="K1068" s="10"/>
      <c r="L1068" s="10"/>
      <c r="M1068" s="2"/>
      <c r="N1068" s="1">
        <v>1063</v>
      </c>
      <c r="O1068" s="1" t="str">
        <f t="shared" si="139"/>
        <v>NA</v>
      </c>
      <c r="P1068" s="1" t="e">
        <f t="shared" si="135"/>
        <v>#VALUE!</v>
      </c>
      <c r="Q1068" s="1" t="e">
        <f t="shared" si="136"/>
        <v>#VALUE!</v>
      </c>
      <c r="R1068" s="1">
        <f t="shared" si="137"/>
        <v>0.57735026918962573</v>
      </c>
      <c r="S1068" s="1">
        <f t="shared" si="138"/>
        <v>0</v>
      </c>
      <c r="T1068" s="2"/>
      <c r="U1068" s="3"/>
      <c r="V1068" s="3"/>
      <c r="W1068" s="3"/>
      <c r="X1068" s="3"/>
      <c r="Y1068" s="3"/>
      <c r="Z1068" s="3"/>
      <c r="AA1068" s="3"/>
      <c r="AB1068" s="3"/>
      <c r="AC1068" s="3"/>
      <c r="AD1068" s="3"/>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s="28" customFormat="1" x14ac:dyDescent="0.2">
      <c r="A1069" s="10"/>
      <c r="B1069" s="10"/>
      <c r="C1069" s="10"/>
      <c r="D1069" s="10"/>
      <c r="E1069" s="10"/>
      <c r="F1069" s="10"/>
      <c r="G1069" s="10"/>
      <c r="H1069" s="10"/>
      <c r="I1069" s="10"/>
      <c r="J1069" s="10"/>
      <c r="K1069" s="10"/>
      <c r="L1069" s="10"/>
      <c r="M1069" s="2"/>
      <c r="N1069" s="1">
        <v>1064</v>
      </c>
      <c r="O1069" s="1" t="str">
        <f t="shared" si="139"/>
        <v>NA</v>
      </c>
      <c r="P1069" s="1" t="e">
        <f t="shared" si="135"/>
        <v>#VALUE!</v>
      </c>
      <c r="Q1069" s="1" t="e">
        <f t="shared" si="136"/>
        <v>#VALUE!</v>
      </c>
      <c r="R1069" s="1">
        <f t="shared" si="137"/>
        <v>0.28867513459481303</v>
      </c>
      <c r="S1069" s="1">
        <f t="shared" si="138"/>
        <v>-0.5</v>
      </c>
      <c r="T1069" s="2"/>
      <c r="U1069" s="3"/>
      <c r="V1069" s="3"/>
      <c r="W1069" s="3"/>
      <c r="X1069" s="3"/>
      <c r="Y1069" s="3"/>
      <c r="Z1069" s="3"/>
      <c r="AA1069" s="3"/>
      <c r="AB1069" s="3"/>
      <c r="AC1069" s="3"/>
      <c r="AD1069" s="3"/>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s="28" customFormat="1" x14ac:dyDescent="0.2">
      <c r="A1070" s="10"/>
      <c r="B1070" s="10"/>
      <c r="C1070" s="10"/>
      <c r="D1070" s="10"/>
      <c r="E1070" s="10"/>
      <c r="F1070" s="10"/>
      <c r="G1070" s="10"/>
      <c r="H1070" s="10"/>
      <c r="I1070" s="10"/>
      <c r="J1070" s="10"/>
      <c r="K1070" s="10"/>
      <c r="L1070" s="10"/>
      <c r="M1070" s="2"/>
      <c r="N1070" s="1">
        <v>1065</v>
      </c>
      <c r="O1070" s="1" t="str">
        <f t="shared" si="139"/>
        <v>NA</v>
      </c>
      <c r="P1070" s="1" t="e">
        <f t="shared" si="135"/>
        <v>#VALUE!</v>
      </c>
      <c r="Q1070" s="1" t="e">
        <f t="shared" si="136"/>
        <v>#VALUE!</v>
      </c>
      <c r="R1070" s="1">
        <f t="shared" si="137"/>
        <v>-0.86602540378443849</v>
      </c>
      <c r="S1070" s="1">
        <f t="shared" si="138"/>
        <v>-0.50000000000000033</v>
      </c>
      <c r="T1070" s="2"/>
      <c r="U1070" s="3"/>
      <c r="V1070" s="3"/>
      <c r="W1070" s="3"/>
      <c r="X1070" s="3"/>
      <c r="Y1070" s="3"/>
      <c r="Z1070" s="3"/>
      <c r="AA1070" s="3"/>
      <c r="AB1070" s="3"/>
      <c r="AC1070" s="3"/>
      <c r="AD1070" s="3"/>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s="28" customFormat="1" x14ac:dyDescent="0.2">
      <c r="A1071" s="10"/>
      <c r="B1071" s="10"/>
      <c r="C1071" s="10"/>
      <c r="D1071" s="10"/>
      <c r="E1071" s="10"/>
      <c r="F1071" s="10"/>
      <c r="G1071" s="10"/>
      <c r="H1071" s="10"/>
      <c r="I1071" s="10"/>
      <c r="J1071" s="10"/>
      <c r="K1071" s="10"/>
      <c r="L1071" s="10"/>
      <c r="M1071" s="2"/>
      <c r="N1071" s="1">
        <v>1066</v>
      </c>
      <c r="O1071" s="1" t="str">
        <f t="shared" si="139"/>
        <v>NA</v>
      </c>
      <c r="P1071" s="1" t="e">
        <f t="shared" si="135"/>
        <v>#VALUE!</v>
      </c>
      <c r="Q1071" s="1" t="e">
        <f t="shared" si="136"/>
        <v>#VALUE!</v>
      </c>
      <c r="R1071" s="1">
        <f t="shared" si="137"/>
        <v>-0.28867513459481281</v>
      </c>
      <c r="S1071" s="1">
        <f t="shared" si="138"/>
        <v>0.49999999999999983</v>
      </c>
      <c r="T1071" s="2"/>
      <c r="U1071" s="3"/>
      <c r="V1071" s="3"/>
      <c r="W1071" s="3"/>
      <c r="X1071" s="3"/>
      <c r="Y1071" s="3"/>
      <c r="Z1071" s="3"/>
      <c r="AA1071" s="3"/>
      <c r="AB1071" s="3"/>
      <c r="AC1071" s="3"/>
      <c r="AD1071" s="3"/>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s="28" customFormat="1" x14ac:dyDescent="0.2">
      <c r="A1072" s="10"/>
      <c r="B1072" s="10"/>
      <c r="C1072" s="10"/>
      <c r="D1072" s="10"/>
      <c r="E1072" s="10"/>
      <c r="F1072" s="10"/>
      <c r="G1072" s="10"/>
      <c r="H1072" s="10"/>
      <c r="I1072" s="10"/>
      <c r="J1072" s="10"/>
      <c r="K1072" s="10"/>
      <c r="L1072" s="10"/>
      <c r="M1072" s="2"/>
      <c r="N1072" s="1">
        <v>1067</v>
      </c>
      <c r="O1072" s="1" t="str">
        <f t="shared" si="139"/>
        <v>NA</v>
      </c>
      <c r="P1072" s="1" t="e">
        <f t="shared" si="135"/>
        <v>#VALUE!</v>
      </c>
      <c r="Q1072" s="1" t="e">
        <f t="shared" si="136"/>
        <v>#VALUE!</v>
      </c>
      <c r="R1072" s="1">
        <f t="shared" si="137"/>
        <v>0.28867513459481292</v>
      </c>
      <c r="S1072" s="1">
        <f t="shared" si="138"/>
        <v>0.50000000000000011</v>
      </c>
      <c r="T1072" s="2"/>
      <c r="U1072" s="3"/>
      <c r="V1072" s="3"/>
      <c r="W1072" s="3"/>
      <c r="X1072" s="3"/>
      <c r="Y1072" s="3"/>
      <c r="Z1072" s="3"/>
      <c r="AA1072" s="3"/>
      <c r="AB1072" s="3"/>
      <c r="AC1072" s="3"/>
      <c r="AD1072" s="3"/>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s="28" customFormat="1" x14ac:dyDescent="0.2">
      <c r="A1073" s="10"/>
      <c r="B1073" s="10"/>
      <c r="C1073" s="10"/>
      <c r="D1073" s="10"/>
      <c r="E1073" s="10"/>
      <c r="F1073" s="10"/>
      <c r="G1073" s="10"/>
      <c r="H1073" s="10"/>
      <c r="I1073" s="10"/>
      <c r="J1073" s="10"/>
      <c r="K1073" s="10"/>
      <c r="L1073" s="10"/>
      <c r="M1073" s="2"/>
      <c r="N1073" s="1">
        <v>1068</v>
      </c>
      <c r="O1073" s="1" t="str">
        <f t="shared" si="139"/>
        <v>NA</v>
      </c>
      <c r="P1073" s="1" t="e">
        <f t="shared" si="135"/>
        <v>#VALUE!</v>
      </c>
      <c r="Q1073" s="1" t="e">
        <f t="shared" si="136"/>
        <v>#VALUE!</v>
      </c>
      <c r="R1073" s="1">
        <f t="shared" si="137"/>
        <v>0.86602540378443871</v>
      </c>
      <c r="S1073" s="1">
        <f t="shared" si="138"/>
        <v>-0.49999999999999983</v>
      </c>
      <c r="T1073" s="2"/>
      <c r="U1073" s="3"/>
      <c r="V1073" s="3"/>
      <c r="W1073" s="3"/>
      <c r="X1073" s="3"/>
      <c r="Y1073" s="3"/>
      <c r="Z1073" s="3"/>
      <c r="AA1073" s="3"/>
      <c r="AB1073" s="3"/>
      <c r="AC1073" s="3"/>
      <c r="AD1073" s="3"/>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s="28" customFormat="1" x14ac:dyDescent="0.2">
      <c r="A1074" s="10"/>
      <c r="B1074" s="10"/>
      <c r="C1074" s="10"/>
      <c r="D1074" s="10"/>
      <c r="E1074" s="10"/>
      <c r="F1074" s="10"/>
      <c r="G1074" s="10"/>
      <c r="H1074" s="10"/>
      <c r="I1074" s="10"/>
      <c r="J1074" s="10"/>
      <c r="K1074" s="10"/>
      <c r="L1074" s="10"/>
      <c r="M1074" s="2"/>
      <c r="N1074" s="1">
        <v>1069</v>
      </c>
      <c r="O1074" s="1" t="str">
        <f t="shared" si="139"/>
        <v>NA</v>
      </c>
      <c r="P1074" s="1" t="e">
        <f t="shared" si="135"/>
        <v>#VALUE!</v>
      </c>
      <c r="Q1074" s="1" t="e">
        <f t="shared" si="136"/>
        <v>#VALUE!</v>
      </c>
      <c r="R1074" s="1">
        <f t="shared" si="137"/>
        <v>-0.2886751345948127</v>
      </c>
      <c r="S1074" s="1">
        <f t="shared" si="138"/>
        <v>-0.50000000000000022</v>
      </c>
      <c r="T1074" s="2"/>
      <c r="U1074" s="3"/>
      <c r="V1074" s="3"/>
      <c r="W1074" s="3"/>
      <c r="X1074" s="3"/>
      <c r="Y1074" s="3"/>
      <c r="Z1074" s="3"/>
      <c r="AA1074" s="3"/>
      <c r="AB1074" s="3"/>
      <c r="AC1074" s="3"/>
      <c r="AD1074" s="3"/>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s="28" customFormat="1" x14ac:dyDescent="0.2">
      <c r="A1075" s="10"/>
      <c r="B1075" s="10"/>
      <c r="C1075" s="10"/>
      <c r="D1075" s="10"/>
      <c r="E1075" s="10"/>
      <c r="F1075" s="10"/>
      <c r="G1075" s="10"/>
      <c r="H1075" s="10"/>
      <c r="I1075" s="10"/>
      <c r="J1075" s="10"/>
      <c r="K1075" s="10"/>
      <c r="L1075" s="10"/>
      <c r="M1075" s="2"/>
      <c r="N1075" s="1">
        <v>1070</v>
      </c>
      <c r="O1075" s="1" t="str">
        <f t="shared" si="139"/>
        <v>NA</v>
      </c>
      <c r="P1075" s="1" t="e">
        <f t="shared" si="135"/>
        <v>#VALUE!</v>
      </c>
      <c r="Q1075" s="1" t="e">
        <f t="shared" si="136"/>
        <v>#VALUE!</v>
      </c>
      <c r="R1075" s="1">
        <f t="shared" si="137"/>
        <v>-0.57735026918962573</v>
      </c>
      <c r="S1075" s="1">
        <f t="shared" si="138"/>
        <v>0</v>
      </c>
      <c r="T1075" s="2"/>
      <c r="U1075" s="3"/>
      <c r="V1075" s="3"/>
      <c r="W1075" s="3"/>
      <c r="X1075" s="3"/>
      <c r="Y1075" s="3"/>
      <c r="Z1075" s="3"/>
      <c r="AA1075" s="3"/>
      <c r="AB1075" s="3"/>
      <c r="AC1075" s="3"/>
      <c r="AD1075" s="3"/>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s="28" customFormat="1" x14ac:dyDescent="0.2">
      <c r="A1076" s="10"/>
      <c r="B1076" s="10"/>
      <c r="C1076" s="10"/>
      <c r="D1076" s="10"/>
      <c r="E1076" s="10"/>
      <c r="F1076" s="10"/>
      <c r="G1076" s="10"/>
      <c r="H1076" s="10"/>
      <c r="I1076" s="10"/>
      <c r="J1076" s="10"/>
      <c r="K1076" s="10"/>
      <c r="L1076" s="10"/>
      <c r="M1076" s="2"/>
      <c r="N1076" s="1">
        <v>1071</v>
      </c>
      <c r="O1076" s="1" t="str">
        <f t="shared" si="139"/>
        <v>NA</v>
      </c>
      <c r="P1076" s="1" t="e">
        <f t="shared" si="135"/>
        <v>#VALUE!</v>
      </c>
      <c r="Q1076" s="1" t="e">
        <f t="shared" si="136"/>
        <v>#VALUE!</v>
      </c>
      <c r="R1076" s="1">
        <f t="shared" si="137"/>
        <v>6.1257422745431001E-17</v>
      </c>
      <c r="S1076" s="1">
        <f t="shared" si="138"/>
        <v>1</v>
      </c>
      <c r="T1076" s="2"/>
      <c r="U1076" s="3"/>
      <c r="V1076" s="3"/>
      <c r="W1076" s="3"/>
      <c r="X1076" s="3"/>
      <c r="Y1076" s="3"/>
      <c r="Z1076" s="3"/>
      <c r="AA1076" s="3"/>
      <c r="AB1076" s="3"/>
      <c r="AC1076" s="3"/>
      <c r="AD1076" s="3"/>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s="28" customFormat="1" x14ac:dyDescent="0.2">
      <c r="A1077" s="10"/>
      <c r="B1077" s="10"/>
      <c r="C1077" s="10"/>
      <c r="D1077" s="10"/>
      <c r="E1077" s="10"/>
      <c r="F1077" s="10"/>
      <c r="G1077" s="10"/>
      <c r="H1077" s="10"/>
      <c r="I1077" s="10"/>
      <c r="J1077" s="10"/>
      <c r="K1077" s="10"/>
      <c r="L1077" s="10"/>
      <c r="M1077" s="2"/>
      <c r="N1077" s="1">
        <v>1072</v>
      </c>
      <c r="O1077" s="1" t="str">
        <f t="shared" si="139"/>
        <v>NA</v>
      </c>
      <c r="P1077" s="1" t="e">
        <f t="shared" si="135"/>
        <v>#VALUE!</v>
      </c>
      <c r="Q1077" s="1" t="e">
        <f t="shared" si="136"/>
        <v>#VALUE!</v>
      </c>
      <c r="R1077" s="1">
        <f t="shared" si="137"/>
        <v>0.57735026918962573</v>
      </c>
      <c r="S1077" s="1">
        <f t="shared" si="138"/>
        <v>0</v>
      </c>
      <c r="T1077" s="2"/>
      <c r="U1077" s="3"/>
      <c r="V1077" s="3"/>
      <c r="W1077" s="3"/>
      <c r="X1077" s="3"/>
      <c r="Y1077" s="3"/>
      <c r="Z1077" s="3"/>
      <c r="AA1077" s="3"/>
      <c r="AB1077" s="3"/>
      <c r="AC1077" s="3"/>
      <c r="AD1077" s="3"/>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s="28" customFormat="1" x14ac:dyDescent="0.2">
      <c r="A1078" s="10"/>
      <c r="B1078" s="10"/>
      <c r="C1078" s="10"/>
      <c r="D1078" s="10"/>
      <c r="E1078" s="10"/>
      <c r="F1078" s="10"/>
      <c r="G1078" s="10"/>
      <c r="H1078" s="10"/>
      <c r="I1078" s="10"/>
      <c r="J1078" s="10"/>
      <c r="K1078" s="10"/>
      <c r="L1078" s="10"/>
      <c r="M1078" s="2"/>
      <c r="N1078" s="1">
        <v>1073</v>
      </c>
      <c r="O1078" s="1" t="str">
        <f t="shared" si="139"/>
        <v>NA</v>
      </c>
      <c r="P1078" s="1" t="e">
        <f t="shared" si="135"/>
        <v>#VALUE!</v>
      </c>
      <c r="Q1078" s="1" t="e">
        <f t="shared" si="136"/>
        <v>#VALUE!</v>
      </c>
      <c r="R1078" s="1">
        <f t="shared" si="137"/>
        <v>0.28867513459481303</v>
      </c>
      <c r="S1078" s="1">
        <f t="shared" si="138"/>
        <v>-0.5</v>
      </c>
      <c r="T1078" s="2"/>
      <c r="U1078" s="3"/>
      <c r="V1078" s="3"/>
      <c r="W1078" s="3"/>
      <c r="X1078" s="3"/>
      <c r="Y1078" s="3"/>
      <c r="Z1078" s="3"/>
      <c r="AA1078" s="3"/>
      <c r="AB1078" s="3"/>
      <c r="AC1078" s="3"/>
      <c r="AD1078" s="3"/>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s="28" customFormat="1" x14ac:dyDescent="0.2">
      <c r="A1079" s="10"/>
      <c r="B1079" s="10"/>
      <c r="C1079" s="10"/>
      <c r="D1079" s="10"/>
      <c r="E1079" s="10"/>
      <c r="F1079" s="10"/>
      <c r="G1079" s="10"/>
      <c r="H1079" s="10"/>
      <c r="I1079" s="10"/>
      <c r="J1079" s="10"/>
      <c r="K1079" s="10"/>
      <c r="L1079" s="10"/>
      <c r="M1079" s="2"/>
      <c r="N1079" s="1">
        <v>1074</v>
      </c>
      <c r="O1079" s="1" t="str">
        <f t="shared" si="139"/>
        <v>NA</v>
      </c>
      <c r="P1079" s="1" t="e">
        <f t="shared" si="135"/>
        <v>#VALUE!</v>
      </c>
      <c r="Q1079" s="1" t="e">
        <f t="shared" si="136"/>
        <v>#VALUE!</v>
      </c>
      <c r="R1079" s="1">
        <f t="shared" si="137"/>
        <v>-0.86602540378443849</v>
      </c>
      <c r="S1079" s="1">
        <f t="shared" si="138"/>
        <v>-0.50000000000000033</v>
      </c>
      <c r="T1079" s="2"/>
      <c r="U1079" s="3"/>
      <c r="V1079" s="3"/>
      <c r="W1079" s="3"/>
      <c r="X1079" s="3"/>
      <c r="Y1079" s="3"/>
      <c r="Z1079" s="3"/>
      <c r="AA1079" s="3"/>
      <c r="AB1079" s="3"/>
      <c r="AC1079" s="3"/>
      <c r="AD1079" s="3"/>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s="28" customFormat="1" x14ac:dyDescent="0.2">
      <c r="A1080" s="10"/>
      <c r="B1080" s="10"/>
      <c r="C1080" s="10"/>
      <c r="D1080" s="10"/>
      <c r="E1080" s="10"/>
      <c r="F1080" s="10"/>
      <c r="G1080" s="10"/>
      <c r="H1080" s="10"/>
      <c r="I1080" s="10"/>
      <c r="J1080" s="10"/>
      <c r="K1080" s="10"/>
      <c r="L1080" s="10"/>
      <c r="M1080" s="2"/>
      <c r="N1080" s="1">
        <v>1075</v>
      </c>
      <c r="O1080" s="1" t="str">
        <f t="shared" si="139"/>
        <v>NA</v>
      </c>
      <c r="P1080" s="1" t="e">
        <f t="shared" si="135"/>
        <v>#VALUE!</v>
      </c>
      <c r="Q1080" s="1" t="e">
        <f t="shared" si="136"/>
        <v>#VALUE!</v>
      </c>
      <c r="R1080" s="1">
        <f t="shared" si="137"/>
        <v>-0.28867513459481281</v>
      </c>
      <c r="S1080" s="1">
        <f t="shared" si="138"/>
        <v>0.49999999999999983</v>
      </c>
      <c r="T1080" s="2"/>
      <c r="U1080" s="3"/>
      <c r="V1080" s="3"/>
      <c r="W1080" s="3"/>
      <c r="X1080" s="3"/>
      <c r="Y1080" s="3"/>
      <c r="Z1080" s="3"/>
      <c r="AA1080" s="3"/>
      <c r="AB1080" s="3"/>
      <c r="AC1080" s="3"/>
      <c r="AD1080" s="3"/>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s="28" customFormat="1" x14ac:dyDescent="0.2">
      <c r="A1081" s="10"/>
      <c r="B1081" s="10"/>
      <c r="C1081" s="10"/>
      <c r="D1081" s="10"/>
      <c r="E1081" s="10"/>
      <c r="F1081" s="10"/>
      <c r="G1081" s="10"/>
      <c r="H1081" s="10"/>
      <c r="I1081" s="10"/>
      <c r="J1081" s="10"/>
      <c r="K1081" s="10"/>
      <c r="L1081" s="10"/>
      <c r="M1081" s="2"/>
      <c r="N1081" s="1">
        <v>1076</v>
      </c>
      <c r="O1081" s="1" t="str">
        <f t="shared" si="139"/>
        <v>NA</v>
      </c>
      <c r="P1081" s="1" t="e">
        <f t="shared" si="135"/>
        <v>#VALUE!</v>
      </c>
      <c r="Q1081" s="1" t="e">
        <f t="shared" si="136"/>
        <v>#VALUE!</v>
      </c>
      <c r="R1081" s="1">
        <f t="shared" si="137"/>
        <v>0.28867513459481292</v>
      </c>
      <c r="S1081" s="1">
        <f t="shared" si="138"/>
        <v>0.50000000000000011</v>
      </c>
      <c r="T1081" s="2"/>
      <c r="U1081" s="3"/>
      <c r="V1081" s="3"/>
      <c r="W1081" s="3"/>
      <c r="X1081" s="3"/>
      <c r="Y1081" s="3"/>
      <c r="Z1081" s="3"/>
      <c r="AA1081" s="3"/>
      <c r="AB1081" s="3"/>
      <c r="AC1081" s="3"/>
      <c r="AD1081" s="3"/>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s="28" customFormat="1" x14ac:dyDescent="0.2">
      <c r="A1082" s="10"/>
      <c r="B1082" s="10"/>
      <c r="C1082" s="10"/>
      <c r="D1082" s="10"/>
      <c r="E1082" s="10"/>
      <c r="F1082" s="10"/>
      <c r="G1082" s="10"/>
      <c r="H1082" s="10"/>
      <c r="I1082" s="10"/>
      <c r="J1082" s="10"/>
      <c r="K1082" s="10"/>
      <c r="L1082" s="10"/>
      <c r="M1082" s="2"/>
      <c r="N1082" s="1">
        <v>1077</v>
      </c>
      <c r="O1082" s="1" t="str">
        <f t="shared" si="139"/>
        <v>NA</v>
      </c>
      <c r="P1082" s="1" t="e">
        <f t="shared" si="135"/>
        <v>#VALUE!</v>
      </c>
      <c r="Q1082" s="1" t="e">
        <f t="shared" si="136"/>
        <v>#VALUE!</v>
      </c>
      <c r="R1082" s="1">
        <f t="shared" si="137"/>
        <v>0.86602540378443871</v>
      </c>
      <c r="S1082" s="1">
        <f t="shared" si="138"/>
        <v>-0.49999999999999983</v>
      </c>
      <c r="T1082" s="2"/>
      <c r="U1082" s="3"/>
      <c r="V1082" s="3"/>
      <c r="W1082" s="3"/>
      <c r="X1082" s="3"/>
      <c r="Y1082" s="3"/>
      <c r="Z1082" s="3"/>
      <c r="AA1082" s="3"/>
      <c r="AB1082" s="3"/>
      <c r="AC1082" s="3"/>
      <c r="AD1082" s="3"/>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s="28" customFormat="1" x14ac:dyDescent="0.2">
      <c r="A1083" s="10"/>
      <c r="B1083" s="10"/>
      <c r="C1083" s="10"/>
      <c r="D1083" s="10"/>
      <c r="E1083" s="10"/>
      <c r="F1083" s="10"/>
      <c r="G1083" s="10"/>
      <c r="H1083" s="10"/>
      <c r="I1083" s="10"/>
      <c r="J1083" s="10"/>
      <c r="K1083" s="10"/>
      <c r="L1083" s="10"/>
      <c r="M1083" s="2"/>
      <c r="N1083" s="1">
        <v>1078</v>
      </c>
      <c r="O1083" s="1" t="str">
        <f t="shared" si="139"/>
        <v>NA</v>
      </c>
      <c r="P1083" s="1" t="e">
        <f t="shared" si="135"/>
        <v>#VALUE!</v>
      </c>
      <c r="Q1083" s="1" t="e">
        <f t="shared" si="136"/>
        <v>#VALUE!</v>
      </c>
      <c r="R1083" s="1">
        <f t="shared" si="137"/>
        <v>-0.2886751345948127</v>
      </c>
      <c r="S1083" s="1">
        <f t="shared" si="138"/>
        <v>-0.50000000000000022</v>
      </c>
      <c r="T1083" s="2"/>
      <c r="U1083" s="3"/>
      <c r="V1083" s="3"/>
      <c r="W1083" s="3"/>
      <c r="X1083" s="3"/>
      <c r="Y1083" s="3"/>
      <c r="Z1083" s="3"/>
      <c r="AA1083" s="3"/>
      <c r="AB1083" s="3"/>
      <c r="AC1083" s="3"/>
      <c r="AD1083" s="3"/>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s="28" customFormat="1" x14ac:dyDescent="0.2">
      <c r="A1084" s="10"/>
      <c r="B1084" s="10"/>
      <c r="C1084" s="10"/>
      <c r="D1084" s="10"/>
      <c r="E1084" s="10"/>
      <c r="F1084" s="10"/>
      <c r="G1084" s="10"/>
      <c r="H1084" s="10"/>
      <c r="I1084" s="10"/>
      <c r="J1084" s="10"/>
      <c r="K1084" s="10"/>
      <c r="L1084" s="10"/>
      <c r="M1084" s="2"/>
      <c r="N1084" s="1">
        <v>1079</v>
      </c>
      <c r="O1084" s="1" t="str">
        <f t="shared" si="139"/>
        <v>NA</v>
      </c>
      <c r="P1084" s="1" t="e">
        <f t="shared" si="135"/>
        <v>#VALUE!</v>
      </c>
      <c r="Q1084" s="1" t="e">
        <f t="shared" si="136"/>
        <v>#VALUE!</v>
      </c>
      <c r="R1084" s="1">
        <f t="shared" si="137"/>
        <v>-0.57735026918962573</v>
      </c>
      <c r="S1084" s="1">
        <f t="shared" si="138"/>
        <v>0</v>
      </c>
      <c r="T1084" s="2"/>
      <c r="U1084" s="3"/>
      <c r="V1084" s="3"/>
      <c r="W1084" s="3"/>
      <c r="X1084" s="3"/>
      <c r="Y1084" s="3"/>
      <c r="Z1084" s="3"/>
      <c r="AA1084" s="3"/>
      <c r="AB1084" s="3"/>
      <c r="AC1084" s="3"/>
      <c r="AD1084" s="3"/>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s="28" customFormat="1" x14ac:dyDescent="0.2">
      <c r="A1085" s="10"/>
      <c r="B1085" s="10"/>
      <c r="C1085" s="10"/>
      <c r="D1085" s="10"/>
      <c r="E1085" s="10"/>
      <c r="F1085" s="10"/>
      <c r="G1085" s="10"/>
      <c r="H1085" s="10"/>
      <c r="I1085" s="10"/>
      <c r="J1085" s="10"/>
      <c r="K1085" s="10"/>
      <c r="L1085" s="10"/>
      <c r="M1085" s="2"/>
      <c r="N1085" s="1">
        <v>1080</v>
      </c>
      <c r="O1085" s="1" t="str">
        <f t="shared" si="139"/>
        <v>NA</v>
      </c>
      <c r="P1085" s="1" t="e">
        <f t="shared" si="135"/>
        <v>#VALUE!</v>
      </c>
      <c r="Q1085" s="1" t="e">
        <f t="shared" si="136"/>
        <v>#VALUE!</v>
      </c>
      <c r="R1085" s="1">
        <f t="shared" si="137"/>
        <v>6.1257422745431001E-17</v>
      </c>
      <c r="S1085" s="1">
        <f t="shared" si="138"/>
        <v>1</v>
      </c>
      <c r="T1085" s="2"/>
      <c r="U1085" s="3"/>
      <c r="V1085" s="3"/>
      <c r="W1085" s="3"/>
      <c r="X1085" s="3"/>
      <c r="Y1085" s="3"/>
      <c r="Z1085" s="3"/>
      <c r="AA1085" s="3"/>
      <c r="AB1085" s="3"/>
      <c r="AC1085" s="3"/>
      <c r="AD1085" s="3"/>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s="28" customFormat="1" x14ac:dyDescent="0.2">
      <c r="A1086" s="10"/>
      <c r="B1086" s="10"/>
      <c r="C1086" s="10"/>
      <c r="D1086" s="10"/>
      <c r="E1086" s="10"/>
      <c r="F1086" s="10"/>
      <c r="G1086" s="10"/>
      <c r="H1086" s="10"/>
      <c r="I1086" s="10"/>
      <c r="J1086" s="10"/>
      <c r="K1086" s="10"/>
      <c r="L1086" s="10"/>
      <c r="M1086" s="2"/>
      <c r="N1086" s="1">
        <v>1081</v>
      </c>
      <c r="O1086" s="1" t="str">
        <f t="shared" si="139"/>
        <v>NA</v>
      </c>
      <c r="P1086" s="1" t="e">
        <f t="shared" si="135"/>
        <v>#VALUE!</v>
      </c>
      <c r="Q1086" s="1" t="e">
        <f t="shared" si="136"/>
        <v>#VALUE!</v>
      </c>
      <c r="R1086" s="1">
        <f t="shared" si="137"/>
        <v>0.57735026918962573</v>
      </c>
      <c r="S1086" s="1">
        <f t="shared" si="138"/>
        <v>0</v>
      </c>
      <c r="T1086" s="2"/>
      <c r="U1086" s="3"/>
      <c r="V1086" s="3"/>
      <c r="W1086" s="3"/>
      <c r="X1086" s="3"/>
      <c r="Y1086" s="3"/>
      <c r="Z1086" s="3"/>
      <c r="AA1086" s="3"/>
      <c r="AB1086" s="3"/>
      <c r="AC1086" s="3"/>
      <c r="AD1086" s="3"/>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s="28" customFormat="1" x14ac:dyDescent="0.2">
      <c r="A1087" s="10"/>
      <c r="B1087" s="10"/>
      <c r="C1087" s="10"/>
      <c r="D1087" s="10"/>
      <c r="E1087" s="10"/>
      <c r="F1087" s="10"/>
      <c r="G1087" s="10"/>
      <c r="H1087" s="10"/>
      <c r="I1087" s="10"/>
      <c r="J1087" s="10"/>
      <c r="K1087" s="10"/>
      <c r="L1087" s="10"/>
      <c r="M1087" s="2"/>
      <c r="N1087" s="1">
        <v>1082</v>
      </c>
      <c r="O1087" s="1" t="str">
        <f t="shared" si="139"/>
        <v>NA</v>
      </c>
      <c r="P1087" s="1" t="e">
        <f t="shared" si="135"/>
        <v>#VALUE!</v>
      </c>
      <c r="Q1087" s="1" t="e">
        <f t="shared" si="136"/>
        <v>#VALUE!</v>
      </c>
      <c r="R1087" s="1">
        <f t="shared" si="137"/>
        <v>0.28867513459481303</v>
      </c>
      <c r="S1087" s="1">
        <f t="shared" si="138"/>
        <v>-0.5</v>
      </c>
      <c r="T1087" s="2"/>
      <c r="U1087" s="3"/>
      <c r="V1087" s="3"/>
      <c r="W1087" s="3"/>
      <c r="X1087" s="3"/>
      <c r="Y1087" s="3"/>
      <c r="Z1087" s="3"/>
      <c r="AA1087" s="3"/>
      <c r="AB1087" s="3"/>
      <c r="AC1087" s="3"/>
      <c r="AD1087" s="3"/>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s="28" customFormat="1" x14ac:dyDescent="0.2">
      <c r="A1088" s="10"/>
      <c r="B1088" s="10"/>
      <c r="C1088" s="10"/>
      <c r="D1088" s="10"/>
      <c r="E1088" s="10"/>
      <c r="F1088" s="10"/>
      <c r="G1088" s="10"/>
      <c r="H1088" s="10"/>
      <c r="I1088" s="10"/>
      <c r="J1088" s="10"/>
      <c r="K1088" s="10"/>
      <c r="L1088" s="10"/>
      <c r="M1088" s="2"/>
      <c r="N1088" s="1">
        <v>1083</v>
      </c>
      <c r="O1088" s="1" t="str">
        <f t="shared" si="139"/>
        <v>NA</v>
      </c>
      <c r="P1088" s="1" t="e">
        <f t="shared" si="135"/>
        <v>#VALUE!</v>
      </c>
      <c r="Q1088" s="1" t="e">
        <f t="shared" si="136"/>
        <v>#VALUE!</v>
      </c>
      <c r="R1088" s="1">
        <f t="shared" si="137"/>
        <v>-0.86602540378443849</v>
      </c>
      <c r="S1088" s="1">
        <f t="shared" si="138"/>
        <v>-0.50000000000000033</v>
      </c>
      <c r="T1088" s="2"/>
      <c r="U1088" s="3"/>
      <c r="V1088" s="3"/>
      <c r="W1088" s="3"/>
      <c r="X1088" s="3"/>
      <c r="Y1088" s="3"/>
      <c r="Z1088" s="3"/>
      <c r="AA1088" s="3"/>
      <c r="AB1088" s="3"/>
      <c r="AC1088" s="3"/>
      <c r="AD1088" s="3"/>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s="28" customFormat="1" x14ac:dyDescent="0.2">
      <c r="A1089" s="10"/>
      <c r="B1089" s="10"/>
      <c r="C1089" s="10"/>
      <c r="D1089" s="10"/>
      <c r="E1089" s="10"/>
      <c r="F1089" s="10"/>
      <c r="G1089" s="10"/>
      <c r="H1089" s="10"/>
      <c r="I1089" s="10"/>
      <c r="J1089" s="10"/>
      <c r="K1089" s="10"/>
      <c r="L1089" s="10"/>
      <c r="M1089" s="2"/>
      <c r="N1089" s="1">
        <v>1084</v>
      </c>
      <c r="O1089" s="1" t="str">
        <f t="shared" si="139"/>
        <v>NA</v>
      </c>
      <c r="P1089" s="1" t="e">
        <f t="shared" si="135"/>
        <v>#VALUE!</v>
      </c>
      <c r="Q1089" s="1" t="e">
        <f t="shared" si="136"/>
        <v>#VALUE!</v>
      </c>
      <c r="R1089" s="1">
        <f t="shared" si="137"/>
        <v>-0.28867513459481281</v>
      </c>
      <c r="S1089" s="1">
        <f t="shared" si="138"/>
        <v>0.49999999999999983</v>
      </c>
      <c r="T1089" s="2"/>
      <c r="U1089" s="3"/>
      <c r="V1089" s="3"/>
      <c r="W1089" s="3"/>
      <c r="X1089" s="3"/>
      <c r="Y1089" s="3"/>
      <c r="Z1089" s="3"/>
      <c r="AA1089" s="3"/>
      <c r="AB1089" s="3"/>
      <c r="AC1089" s="3"/>
      <c r="AD1089" s="3"/>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s="28" customFormat="1" x14ac:dyDescent="0.2">
      <c r="A1090" s="10"/>
      <c r="B1090" s="10"/>
      <c r="C1090" s="10"/>
      <c r="D1090" s="10"/>
      <c r="E1090" s="10"/>
      <c r="F1090" s="10"/>
      <c r="G1090" s="10"/>
      <c r="H1090" s="10"/>
      <c r="I1090" s="10"/>
      <c r="J1090" s="10"/>
      <c r="K1090" s="10"/>
      <c r="L1090" s="10"/>
      <c r="M1090" s="2"/>
      <c r="N1090" s="1">
        <v>1085</v>
      </c>
      <c r="O1090" s="1" t="str">
        <f t="shared" si="139"/>
        <v>NA</v>
      </c>
      <c r="P1090" s="1" t="e">
        <f t="shared" si="135"/>
        <v>#VALUE!</v>
      </c>
      <c r="Q1090" s="1" t="e">
        <f t="shared" si="136"/>
        <v>#VALUE!</v>
      </c>
      <c r="R1090" s="1">
        <f t="shared" si="137"/>
        <v>0.28867513459481292</v>
      </c>
      <c r="S1090" s="1">
        <f t="shared" si="138"/>
        <v>0.50000000000000011</v>
      </c>
      <c r="T1090" s="2"/>
      <c r="U1090" s="3"/>
      <c r="V1090" s="3"/>
      <c r="W1090" s="3"/>
      <c r="X1090" s="3"/>
      <c r="Y1090" s="3"/>
      <c r="Z1090" s="3"/>
      <c r="AA1090" s="3"/>
      <c r="AB1090" s="3"/>
      <c r="AC1090" s="3"/>
      <c r="AD1090" s="3"/>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s="28" customFormat="1" x14ac:dyDescent="0.2">
      <c r="A1091" s="10"/>
      <c r="B1091" s="10"/>
      <c r="C1091" s="10"/>
      <c r="D1091" s="10"/>
      <c r="E1091" s="10"/>
      <c r="F1091" s="10"/>
      <c r="G1091" s="10"/>
      <c r="H1091" s="10"/>
      <c r="I1091" s="10"/>
      <c r="J1091" s="10"/>
      <c r="K1091" s="10"/>
      <c r="L1091" s="10"/>
      <c r="M1091" s="2"/>
      <c r="N1091" s="1">
        <v>1086</v>
      </c>
      <c r="O1091" s="1" t="str">
        <f t="shared" si="139"/>
        <v>NA</v>
      </c>
      <c r="P1091" s="1" t="e">
        <f t="shared" si="135"/>
        <v>#VALUE!</v>
      </c>
      <c r="Q1091" s="1" t="e">
        <f t="shared" si="136"/>
        <v>#VALUE!</v>
      </c>
      <c r="R1091" s="1">
        <f t="shared" si="137"/>
        <v>0.86602540378443871</v>
      </c>
      <c r="S1091" s="1">
        <f t="shared" si="138"/>
        <v>-0.49999999999999983</v>
      </c>
      <c r="T1091" s="2"/>
      <c r="U1091" s="3"/>
      <c r="V1091" s="3"/>
      <c r="W1091" s="3"/>
      <c r="X1091" s="3"/>
      <c r="Y1091" s="3"/>
      <c r="Z1091" s="3"/>
      <c r="AA1091" s="3"/>
      <c r="AB1091" s="3"/>
      <c r="AC1091" s="3"/>
      <c r="AD1091" s="3"/>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s="28" customFormat="1" x14ac:dyDescent="0.2">
      <c r="A1092" s="10"/>
      <c r="B1092" s="10"/>
      <c r="C1092" s="10"/>
      <c r="D1092" s="10"/>
      <c r="E1092" s="10"/>
      <c r="F1092" s="10"/>
      <c r="G1092" s="10"/>
      <c r="H1092" s="10"/>
      <c r="I1092" s="10"/>
      <c r="J1092" s="10"/>
      <c r="K1092" s="10"/>
      <c r="L1092" s="10"/>
      <c r="M1092" s="2"/>
      <c r="N1092" s="1">
        <v>1087</v>
      </c>
      <c r="O1092" s="1" t="str">
        <f t="shared" si="139"/>
        <v>NA</v>
      </c>
      <c r="P1092" s="1" t="e">
        <f t="shared" si="135"/>
        <v>#VALUE!</v>
      </c>
      <c r="Q1092" s="1" t="e">
        <f t="shared" si="136"/>
        <v>#VALUE!</v>
      </c>
      <c r="R1092" s="1">
        <f t="shared" si="137"/>
        <v>-0.2886751345948127</v>
      </c>
      <c r="S1092" s="1">
        <f t="shared" si="138"/>
        <v>-0.50000000000000022</v>
      </c>
      <c r="T1092" s="2"/>
      <c r="U1092" s="3"/>
      <c r="V1092" s="3"/>
      <c r="W1092" s="3"/>
      <c r="X1092" s="3"/>
      <c r="Y1092" s="3"/>
      <c r="Z1092" s="3"/>
      <c r="AA1092" s="3"/>
      <c r="AB1092" s="3"/>
      <c r="AC1092" s="3"/>
      <c r="AD1092" s="3"/>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s="28" customFormat="1" x14ac:dyDescent="0.2">
      <c r="A1093" s="10"/>
      <c r="B1093" s="10"/>
      <c r="C1093" s="10"/>
      <c r="D1093" s="10"/>
      <c r="E1093" s="10"/>
      <c r="F1093" s="10"/>
      <c r="G1093" s="10"/>
      <c r="H1093" s="10"/>
      <c r="I1093" s="10"/>
      <c r="J1093" s="10"/>
      <c r="K1093" s="10"/>
      <c r="L1093" s="10"/>
      <c r="M1093" s="2"/>
      <c r="N1093" s="1">
        <v>1088</v>
      </c>
      <c r="O1093" s="1" t="str">
        <f t="shared" si="139"/>
        <v>NA</v>
      </c>
      <c r="P1093" s="1" t="e">
        <f t="shared" ref="P1093:P1156" si="140">(1-MOD(O1093-1,$E$1)/$E$1)*VLOOKUP(IF(INT((O1093-1)/$E$1)=$A$1,1,INT((O1093-1)/$E$1)+1),$A$7:$C$57,2)+MOD(O1093-1,$E$1)/$E$1*VLOOKUP(IF(INT((O1093-1)/$E$1)+1=$A$1,1,(INT((O1093-1)/$E$1)+2)),$A$7:$C$57,2)</f>
        <v>#VALUE!</v>
      </c>
      <c r="Q1093" s="1" t="e">
        <f t="shared" ref="Q1093:Q1156" si="141">(1-MOD(O1093-1,$E$1)/$E$1)*VLOOKUP(IF(INT((O1093-1)/$E$1)=$A$1,1,INT((O1093-1)/$E$1)+1),$A$7:$C$57,3)+MOD(O1093-1,$E$1)/$E$1*VLOOKUP(IF(INT((O1093-1)/$E$1)+1=$A$1,1,(INT((O1093-1)/$E$1)+2)),$A$7:$C$57,3)</f>
        <v>#VALUE!</v>
      </c>
      <c r="R1093" s="1">
        <f t="shared" ref="R1093:R1156" si="142">VLOOKUP(MOD(N1093*$C$1,$A$1*$E$1),$N$5:$Q$2019,3)</f>
        <v>-0.57735026918962573</v>
      </c>
      <c r="S1093" s="1">
        <f t="shared" ref="S1093:S1156" si="143">VLOOKUP(MOD(N1093*$C$1,$A$1*$E$1),$N$5:$Q$2019,4)</f>
        <v>0</v>
      </c>
      <c r="T1093" s="2"/>
      <c r="U1093" s="3"/>
      <c r="V1093" s="3"/>
      <c r="W1093" s="3"/>
      <c r="X1093" s="3"/>
      <c r="Y1093" s="3"/>
      <c r="Z1093" s="3"/>
      <c r="AA1093" s="3"/>
      <c r="AB1093" s="3"/>
      <c r="AC1093" s="3"/>
      <c r="AD1093" s="3"/>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s="28" customFormat="1" x14ac:dyDescent="0.2">
      <c r="A1094" s="10"/>
      <c r="B1094" s="10"/>
      <c r="C1094" s="10"/>
      <c r="D1094" s="10"/>
      <c r="E1094" s="10"/>
      <c r="F1094" s="10"/>
      <c r="G1094" s="10"/>
      <c r="H1094" s="10"/>
      <c r="I1094" s="10"/>
      <c r="J1094" s="10"/>
      <c r="K1094" s="10"/>
      <c r="L1094" s="10"/>
      <c r="M1094" s="2"/>
      <c r="N1094" s="1">
        <v>1089</v>
      </c>
      <c r="O1094" s="1" t="str">
        <f t="shared" ref="O1094:O1157" si="144">IF($N$4&gt;=O1093,O1093+1,"NA")</f>
        <v>NA</v>
      </c>
      <c r="P1094" s="1" t="e">
        <f t="shared" si="140"/>
        <v>#VALUE!</v>
      </c>
      <c r="Q1094" s="1" t="e">
        <f t="shared" si="141"/>
        <v>#VALUE!</v>
      </c>
      <c r="R1094" s="1">
        <f t="shared" si="142"/>
        <v>6.1257422745431001E-17</v>
      </c>
      <c r="S1094" s="1">
        <f t="shared" si="143"/>
        <v>1</v>
      </c>
      <c r="T1094" s="2"/>
      <c r="U1094" s="3"/>
      <c r="V1094" s="3"/>
      <c r="W1094" s="3"/>
      <c r="X1094" s="3"/>
      <c r="Y1094" s="3"/>
      <c r="Z1094" s="3"/>
      <c r="AA1094" s="3"/>
      <c r="AB1094" s="3"/>
      <c r="AC1094" s="3"/>
      <c r="AD1094" s="3"/>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s="28" customFormat="1" x14ac:dyDescent="0.2">
      <c r="A1095" s="10"/>
      <c r="B1095" s="10"/>
      <c r="C1095" s="10"/>
      <c r="D1095" s="10"/>
      <c r="E1095" s="10"/>
      <c r="F1095" s="10"/>
      <c r="G1095" s="10"/>
      <c r="H1095" s="10"/>
      <c r="I1095" s="10"/>
      <c r="J1095" s="10"/>
      <c r="K1095" s="10"/>
      <c r="L1095" s="10"/>
      <c r="M1095" s="2"/>
      <c r="N1095" s="1">
        <v>1090</v>
      </c>
      <c r="O1095" s="1" t="str">
        <f t="shared" si="144"/>
        <v>NA</v>
      </c>
      <c r="P1095" s="1" t="e">
        <f t="shared" si="140"/>
        <v>#VALUE!</v>
      </c>
      <c r="Q1095" s="1" t="e">
        <f t="shared" si="141"/>
        <v>#VALUE!</v>
      </c>
      <c r="R1095" s="1">
        <f t="shared" si="142"/>
        <v>0.57735026918962573</v>
      </c>
      <c r="S1095" s="1">
        <f t="shared" si="143"/>
        <v>0</v>
      </c>
      <c r="T1095" s="2"/>
      <c r="U1095" s="3"/>
      <c r="V1095" s="3"/>
      <c r="W1095" s="3"/>
      <c r="X1095" s="3"/>
      <c r="Y1095" s="3"/>
      <c r="Z1095" s="3"/>
      <c r="AA1095" s="3"/>
      <c r="AB1095" s="3"/>
      <c r="AC1095" s="3"/>
      <c r="AD1095" s="3"/>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s="28" customFormat="1" x14ac:dyDescent="0.2">
      <c r="A1096" s="10"/>
      <c r="B1096" s="10"/>
      <c r="C1096" s="10"/>
      <c r="D1096" s="10"/>
      <c r="E1096" s="10"/>
      <c r="F1096" s="10"/>
      <c r="G1096" s="10"/>
      <c r="H1096" s="10"/>
      <c r="I1096" s="10"/>
      <c r="J1096" s="10"/>
      <c r="K1096" s="10"/>
      <c r="L1096" s="10"/>
      <c r="M1096" s="2"/>
      <c r="N1096" s="1">
        <v>1091</v>
      </c>
      <c r="O1096" s="1" t="str">
        <f t="shared" si="144"/>
        <v>NA</v>
      </c>
      <c r="P1096" s="1" t="e">
        <f t="shared" si="140"/>
        <v>#VALUE!</v>
      </c>
      <c r="Q1096" s="1" t="e">
        <f t="shared" si="141"/>
        <v>#VALUE!</v>
      </c>
      <c r="R1096" s="1">
        <f t="shared" si="142"/>
        <v>0.28867513459481303</v>
      </c>
      <c r="S1096" s="1">
        <f t="shared" si="143"/>
        <v>-0.5</v>
      </c>
      <c r="T1096" s="2"/>
      <c r="U1096" s="3"/>
      <c r="V1096" s="3"/>
      <c r="W1096" s="3"/>
      <c r="X1096" s="3"/>
      <c r="Y1096" s="3"/>
      <c r="Z1096" s="3"/>
      <c r="AA1096" s="3"/>
      <c r="AB1096" s="3"/>
      <c r="AC1096" s="3"/>
      <c r="AD1096" s="3"/>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s="28" customFormat="1" x14ac:dyDescent="0.2">
      <c r="A1097" s="10"/>
      <c r="B1097" s="10"/>
      <c r="C1097" s="10"/>
      <c r="D1097" s="10"/>
      <c r="E1097" s="10"/>
      <c r="F1097" s="10"/>
      <c r="G1097" s="10"/>
      <c r="H1097" s="10"/>
      <c r="I1097" s="10"/>
      <c r="J1097" s="10"/>
      <c r="K1097" s="10"/>
      <c r="L1097" s="10"/>
      <c r="M1097" s="2"/>
      <c r="N1097" s="1">
        <v>1092</v>
      </c>
      <c r="O1097" s="1" t="str">
        <f t="shared" si="144"/>
        <v>NA</v>
      </c>
      <c r="P1097" s="1" t="e">
        <f t="shared" si="140"/>
        <v>#VALUE!</v>
      </c>
      <c r="Q1097" s="1" t="e">
        <f t="shared" si="141"/>
        <v>#VALUE!</v>
      </c>
      <c r="R1097" s="1">
        <f t="shared" si="142"/>
        <v>-0.86602540378443849</v>
      </c>
      <c r="S1097" s="1">
        <f t="shared" si="143"/>
        <v>-0.50000000000000033</v>
      </c>
      <c r="T1097" s="2"/>
      <c r="U1097" s="3"/>
      <c r="V1097" s="3"/>
      <c r="W1097" s="3"/>
      <c r="X1097" s="3"/>
      <c r="Y1097" s="3"/>
      <c r="Z1097" s="3"/>
      <c r="AA1097" s="3"/>
      <c r="AB1097" s="3"/>
      <c r="AC1097" s="3"/>
      <c r="AD1097" s="3"/>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s="28" customFormat="1" x14ac:dyDescent="0.2">
      <c r="A1098" s="10"/>
      <c r="B1098" s="10"/>
      <c r="C1098" s="10"/>
      <c r="D1098" s="10"/>
      <c r="E1098" s="10"/>
      <c r="F1098" s="10"/>
      <c r="G1098" s="10"/>
      <c r="H1098" s="10"/>
      <c r="I1098" s="10"/>
      <c r="J1098" s="10"/>
      <c r="K1098" s="10"/>
      <c r="L1098" s="10"/>
      <c r="M1098" s="2"/>
      <c r="N1098" s="1">
        <v>1093</v>
      </c>
      <c r="O1098" s="1" t="str">
        <f t="shared" si="144"/>
        <v>NA</v>
      </c>
      <c r="P1098" s="1" t="e">
        <f t="shared" si="140"/>
        <v>#VALUE!</v>
      </c>
      <c r="Q1098" s="1" t="e">
        <f t="shared" si="141"/>
        <v>#VALUE!</v>
      </c>
      <c r="R1098" s="1">
        <f t="shared" si="142"/>
        <v>-0.28867513459481281</v>
      </c>
      <c r="S1098" s="1">
        <f t="shared" si="143"/>
        <v>0.49999999999999983</v>
      </c>
      <c r="T1098" s="2"/>
      <c r="U1098" s="3"/>
      <c r="V1098" s="3"/>
      <c r="W1098" s="3"/>
      <c r="X1098" s="3"/>
      <c r="Y1098" s="3"/>
      <c r="Z1098" s="3"/>
      <c r="AA1098" s="3"/>
      <c r="AB1098" s="3"/>
      <c r="AC1098" s="3"/>
      <c r="AD1098" s="3"/>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s="28" customFormat="1" x14ac:dyDescent="0.2">
      <c r="A1099" s="10"/>
      <c r="B1099" s="10"/>
      <c r="C1099" s="10"/>
      <c r="D1099" s="10"/>
      <c r="E1099" s="10"/>
      <c r="F1099" s="10"/>
      <c r="G1099" s="10"/>
      <c r="H1099" s="10"/>
      <c r="I1099" s="10"/>
      <c r="J1099" s="10"/>
      <c r="K1099" s="10"/>
      <c r="L1099" s="10"/>
      <c r="M1099" s="2"/>
      <c r="N1099" s="1">
        <v>1094</v>
      </c>
      <c r="O1099" s="1" t="str">
        <f t="shared" si="144"/>
        <v>NA</v>
      </c>
      <c r="P1099" s="1" t="e">
        <f t="shared" si="140"/>
        <v>#VALUE!</v>
      </c>
      <c r="Q1099" s="1" t="e">
        <f t="shared" si="141"/>
        <v>#VALUE!</v>
      </c>
      <c r="R1099" s="1">
        <f t="shared" si="142"/>
        <v>0.28867513459481292</v>
      </c>
      <c r="S1099" s="1">
        <f t="shared" si="143"/>
        <v>0.50000000000000011</v>
      </c>
      <c r="T1099" s="2"/>
      <c r="U1099" s="3"/>
      <c r="V1099" s="3"/>
      <c r="W1099" s="3"/>
      <c r="X1099" s="3"/>
      <c r="Y1099" s="3"/>
      <c r="Z1099" s="3"/>
      <c r="AA1099" s="3"/>
      <c r="AB1099" s="3"/>
      <c r="AC1099" s="3"/>
      <c r="AD1099" s="3"/>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s="28" customFormat="1" x14ac:dyDescent="0.2">
      <c r="A1100" s="10"/>
      <c r="B1100" s="10"/>
      <c r="C1100" s="10"/>
      <c r="D1100" s="10"/>
      <c r="E1100" s="10"/>
      <c r="F1100" s="10"/>
      <c r="G1100" s="10"/>
      <c r="H1100" s="10"/>
      <c r="I1100" s="10"/>
      <c r="J1100" s="10"/>
      <c r="K1100" s="10"/>
      <c r="L1100" s="10"/>
      <c r="M1100" s="2"/>
      <c r="N1100" s="1">
        <v>1095</v>
      </c>
      <c r="O1100" s="1" t="str">
        <f t="shared" si="144"/>
        <v>NA</v>
      </c>
      <c r="P1100" s="1" t="e">
        <f t="shared" si="140"/>
        <v>#VALUE!</v>
      </c>
      <c r="Q1100" s="1" t="e">
        <f t="shared" si="141"/>
        <v>#VALUE!</v>
      </c>
      <c r="R1100" s="1">
        <f t="shared" si="142"/>
        <v>0.86602540378443871</v>
      </c>
      <c r="S1100" s="1">
        <f t="shared" si="143"/>
        <v>-0.49999999999999983</v>
      </c>
      <c r="T1100" s="2"/>
      <c r="U1100" s="3"/>
      <c r="V1100" s="3"/>
      <c r="W1100" s="3"/>
      <c r="X1100" s="3"/>
      <c r="Y1100" s="3"/>
      <c r="Z1100" s="3"/>
      <c r="AA1100" s="3"/>
      <c r="AB1100" s="3"/>
      <c r="AC1100" s="3"/>
      <c r="AD1100" s="3"/>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s="28" customFormat="1" x14ac:dyDescent="0.2">
      <c r="A1101" s="10"/>
      <c r="B1101" s="10"/>
      <c r="C1101" s="10"/>
      <c r="D1101" s="10"/>
      <c r="E1101" s="10"/>
      <c r="F1101" s="10"/>
      <c r="G1101" s="10"/>
      <c r="H1101" s="10"/>
      <c r="I1101" s="10"/>
      <c r="J1101" s="10"/>
      <c r="K1101" s="10"/>
      <c r="L1101" s="10"/>
      <c r="M1101" s="2"/>
      <c r="N1101" s="1">
        <v>1096</v>
      </c>
      <c r="O1101" s="1" t="str">
        <f t="shared" si="144"/>
        <v>NA</v>
      </c>
      <c r="P1101" s="1" t="e">
        <f t="shared" si="140"/>
        <v>#VALUE!</v>
      </c>
      <c r="Q1101" s="1" t="e">
        <f t="shared" si="141"/>
        <v>#VALUE!</v>
      </c>
      <c r="R1101" s="1">
        <f t="shared" si="142"/>
        <v>-0.2886751345948127</v>
      </c>
      <c r="S1101" s="1">
        <f t="shared" si="143"/>
        <v>-0.50000000000000022</v>
      </c>
      <c r="T1101" s="2"/>
      <c r="U1101" s="3"/>
      <c r="V1101" s="3"/>
      <c r="W1101" s="3"/>
      <c r="X1101" s="3"/>
      <c r="Y1101" s="3"/>
      <c r="Z1101" s="3"/>
      <c r="AA1101" s="3"/>
      <c r="AB1101" s="3"/>
      <c r="AC1101" s="3"/>
      <c r="AD1101" s="3"/>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s="28" customFormat="1" x14ac:dyDescent="0.2">
      <c r="A1102" s="10"/>
      <c r="B1102" s="10"/>
      <c r="C1102" s="10"/>
      <c r="D1102" s="10"/>
      <c r="E1102" s="10"/>
      <c r="F1102" s="10"/>
      <c r="G1102" s="10"/>
      <c r="H1102" s="10"/>
      <c r="I1102" s="10"/>
      <c r="J1102" s="10"/>
      <c r="K1102" s="10"/>
      <c r="L1102" s="10"/>
      <c r="M1102" s="2"/>
      <c r="N1102" s="1">
        <v>1097</v>
      </c>
      <c r="O1102" s="1" t="str">
        <f t="shared" si="144"/>
        <v>NA</v>
      </c>
      <c r="P1102" s="1" t="e">
        <f t="shared" si="140"/>
        <v>#VALUE!</v>
      </c>
      <c r="Q1102" s="1" t="e">
        <f t="shared" si="141"/>
        <v>#VALUE!</v>
      </c>
      <c r="R1102" s="1">
        <f t="shared" si="142"/>
        <v>-0.57735026918962573</v>
      </c>
      <c r="S1102" s="1">
        <f t="shared" si="143"/>
        <v>0</v>
      </c>
      <c r="T1102" s="2"/>
      <c r="U1102" s="3"/>
      <c r="V1102" s="3"/>
      <c r="W1102" s="3"/>
      <c r="X1102" s="3"/>
      <c r="Y1102" s="3"/>
      <c r="Z1102" s="3"/>
      <c r="AA1102" s="3"/>
      <c r="AB1102" s="3"/>
      <c r="AC1102" s="3"/>
      <c r="AD1102" s="3"/>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s="28" customFormat="1" x14ac:dyDescent="0.2">
      <c r="A1103" s="10"/>
      <c r="B1103" s="10"/>
      <c r="C1103" s="10"/>
      <c r="D1103" s="10"/>
      <c r="E1103" s="10"/>
      <c r="F1103" s="10"/>
      <c r="G1103" s="10"/>
      <c r="H1103" s="10"/>
      <c r="I1103" s="10"/>
      <c r="J1103" s="10"/>
      <c r="K1103" s="10"/>
      <c r="L1103" s="10"/>
      <c r="M1103" s="2"/>
      <c r="N1103" s="1">
        <v>1098</v>
      </c>
      <c r="O1103" s="1" t="str">
        <f t="shared" si="144"/>
        <v>NA</v>
      </c>
      <c r="P1103" s="1" t="e">
        <f t="shared" si="140"/>
        <v>#VALUE!</v>
      </c>
      <c r="Q1103" s="1" t="e">
        <f t="shared" si="141"/>
        <v>#VALUE!</v>
      </c>
      <c r="R1103" s="1">
        <f t="shared" si="142"/>
        <v>6.1257422745431001E-17</v>
      </c>
      <c r="S1103" s="1">
        <f t="shared" si="143"/>
        <v>1</v>
      </c>
      <c r="T1103" s="2"/>
      <c r="U1103" s="3"/>
      <c r="V1103" s="3"/>
      <c r="W1103" s="3"/>
      <c r="X1103" s="3"/>
      <c r="Y1103" s="3"/>
      <c r="Z1103" s="3"/>
      <c r="AA1103" s="3"/>
      <c r="AB1103" s="3"/>
      <c r="AC1103" s="3"/>
      <c r="AD1103" s="3"/>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s="28" customFormat="1" x14ac:dyDescent="0.2">
      <c r="A1104" s="10"/>
      <c r="B1104" s="10"/>
      <c r="C1104" s="10"/>
      <c r="D1104" s="10"/>
      <c r="E1104" s="10"/>
      <c r="F1104" s="10"/>
      <c r="G1104" s="10"/>
      <c r="H1104" s="10"/>
      <c r="I1104" s="10"/>
      <c r="J1104" s="10"/>
      <c r="K1104" s="10"/>
      <c r="L1104" s="10"/>
      <c r="M1104" s="2"/>
      <c r="N1104" s="1">
        <v>1099</v>
      </c>
      <c r="O1104" s="1" t="str">
        <f t="shared" si="144"/>
        <v>NA</v>
      </c>
      <c r="P1104" s="1" t="e">
        <f t="shared" si="140"/>
        <v>#VALUE!</v>
      </c>
      <c r="Q1104" s="1" t="e">
        <f t="shared" si="141"/>
        <v>#VALUE!</v>
      </c>
      <c r="R1104" s="1">
        <f t="shared" si="142"/>
        <v>0.57735026918962573</v>
      </c>
      <c r="S1104" s="1">
        <f t="shared" si="143"/>
        <v>0</v>
      </c>
      <c r="T1104" s="2"/>
      <c r="U1104" s="3"/>
      <c r="V1104" s="3"/>
      <c r="W1104" s="3"/>
      <c r="X1104" s="3"/>
      <c r="Y1104" s="3"/>
      <c r="Z1104" s="3"/>
      <c r="AA1104" s="3"/>
      <c r="AB1104" s="3"/>
      <c r="AC1104" s="3"/>
      <c r="AD1104" s="3"/>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s="28" customFormat="1" x14ac:dyDescent="0.2">
      <c r="A1105" s="10"/>
      <c r="B1105" s="10"/>
      <c r="C1105" s="10"/>
      <c r="D1105" s="10"/>
      <c r="E1105" s="10"/>
      <c r="F1105" s="10"/>
      <c r="G1105" s="10"/>
      <c r="H1105" s="10"/>
      <c r="I1105" s="10"/>
      <c r="J1105" s="10"/>
      <c r="K1105" s="10"/>
      <c r="L1105" s="10"/>
      <c r="M1105" s="2"/>
      <c r="N1105" s="1">
        <v>1100</v>
      </c>
      <c r="O1105" s="1" t="str">
        <f t="shared" si="144"/>
        <v>NA</v>
      </c>
      <c r="P1105" s="1" t="e">
        <f t="shared" si="140"/>
        <v>#VALUE!</v>
      </c>
      <c r="Q1105" s="1" t="e">
        <f t="shared" si="141"/>
        <v>#VALUE!</v>
      </c>
      <c r="R1105" s="1">
        <f t="shared" si="142"/>
        <v>0.28867513459481303</v>
      </c>
      <c r="S1105" s="1">
        <f t="shared" si="143"/>
        <v>-0.5</v>
      </c>
      <c r="T1105" s="2"/>
      <c r="U1105" s="3"/>
      <c r="V1105" s="3"/>
      <c r="W1105" s="3"/>
      <c r="X1105" s="3"/>
      <c r="Y1105" s="3"/>
      <c r="Z1105" s="3"/>
      <c r="AA1105" s="3"/>
      <c r="AB1105" s="3"/>
      <c r="AC1105" s="3"/>
      <c r="AD1105" s="3"/>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s="28" customFormat="1" x14ac:dyDescent="0.2">
      <c r="A1106" s="10"/>
      <c r="B1106" s="10"/>
      <c r="C1106" s="10"/>
      <c r="D1106" s="10"/>
      <c r="E1106" s="10"/>
      <c r="F1106" s="10"/>
      <c r="G1106" s="10"/>
      <c r="H1106" s="10"/>
      <c r="I1106" s="10"/>
      <c r="J1106" s="10"/>
      <c r="K1106" s="10"/>
      <c r="L1106" s="10"/>
      <c r="M1106" s="2"/>
      <c r="N1106" s="1">
        <v>1101</v>
      </c>
      <c r="O1106" s="1" t="str">
        <f t="shared" si="144"/>
        <v>NA</v>
      </c>
      <c r="P1106" s="1" t="e">
        <f t="shared" si="140"/>
        <v>#VALUE!</v>
      </c>
      <c r="Q1106" s="1" t="e">
        <f t="shared" si="141"/>
        <v>#VALUE!</v>
      </c>
      <c r="R1106" s="1">
        <f t="shared" si="142"/>
        <v>-0.86602540378443849</v>
      </c>
      <c r="S1106" s="1">
        <f t="shared" si="143"/>
        <v>-0.50000000000000033</v>
      </c>
      <c r="T1106" s="2"/>
      <c r="U1106" s="3"/>
      <c r="V1106" s="3"/>
      <c r="W1106" s="3"/>
      <c r="X1106" s="3"/>
      <c r="Y1106" s="3"/>
      <c r="Z1106" s="3"/>
      <c r="AA1106" s="3"/>
      <c r="AB1106" s="3"/>
      <c r="AC1106" s="3"/>
      <c r="AD1106" s="3"/>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s="28" customFormat="1" x14ac:dyDescent="0.2">
      <c r="A1107" s="10"/>
      <c r="B1107" s="10"/>
      <c r="C1107" s="10"/>
      <c r="D1107" s="10"/>
      <c r="E1107" s="10"/>
      <c r="F1107" s="10"/>
      <c r="G1107" s="10"/>
      <c r="H1107" s="10"/>
      <c r="I1107" s="10"/>
      <c r="J1107" s="10"/>
      <c r="K1107" s="10"/>
      <c r="L1107" s="10"/>
      <c r="M1107" s="2"/>
      <c r="N1107" s="1">
        <v>1102</v>
      </c>
      <c r="O1107" s="1" t="str">
        <f t="shared" si="144"/>
        <v>NA</v>
      </c>
      <c r="P1107" s="1" t="e">
        <f t="shared" si="140"/>
        <v>#VALUE!</v>
      </c>
      <c r="Q1107" s="1" t="e">
        <f t="shared" si="141"/>
        <v>#VALUE!</v>
      </c>
      <c r="R1107" s="1">
        <f t="shared" si="142"/>
        <v>-0.28867513459481281</v>
      </c>
      <c r="S1107" s="1">
        <f t="shared" si="143"/>
        <v>0.49999999999999983</v>
      </c>
      <c r="T1107" s="2"/>
      <c r="U1107" s="3"/>
      <c r="V1107" s="3"/>
      <c r="W1107" s="3"/>
      <c r="X1107" s="3"/>
      <c r="Y1107" s="3"/>
      <c r="Z1107" s="3"/>
      <c r="AA1107" s="3"/>
      <c r="AB1107" s="3"/>
      <c r="AC1107" s="3"/>
      <c r="AD1107" s="3"/>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s="28" customFormat="1" x14ac:dyDescent="0.2">
      <c r="A1108" s="10"/>
      <c r="B1108" s="10"/>
      <c r="C1108" s="10"/>
      <c r="D1108" s="10"/>
      <c r="E1108" s="10"/>
      <c r="F1108" s="10"/>
      <c r="G1108" s="10"/>
      <c r="H1108" s="10"/>
      <c r="I1108" s="10"/>
      <c r="J1108" s="10"/>
      <c r="K1108" s="10"/>
      <c r="L1108" s="10"/>
      <c r="M1108" s="2"/>
      <c r="N1108" s="1">
        <v>1103</v>
      </c>
      <c r="O1108" s="1" t="str">
        <f t="shared" si="144"/>
        <v>NA</v>
      </c>
      <c r="P1108" s="1" t="e">
        <f t="shared" si="140"/>
        <v>#VALUE!</v>
      </c>
      <c r="Q1108" s="1" t="e">
        <f t="shared" si="141"/>
        <v>#VALUE!</v>
      </c>
      <c r="R1108" s="1">
        <f t="shared" si="142"/>
        <v>0.28867513459481292</v>
      </c>
      <c r="S1108" s="1">
        <f t="shared" si="143"/>
        <v>0.50000000000000011</v>
      </c>
      <c r="T1108" s="2"/>
      <c r="U1108" s="3"/>
      <c r="V1108" s="3"/>
      <c r="W1108" s="3"/>
      <c r="X1108" s="3"/>
      <c r="Y1108" s="3"/>
      <c r="Z1108" s="3"/>
      <c r="AA1108" s="3"/>
      <c r="AB1108" s="3"/>
      <c r="AC1108" s="3"/>
      <c r="AD1108" s="3"/>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s="28" customFormat="1" x14ac:dyDescent="0.2">
      <c r="A1109" s="10"/>
      <c r="B1109" s="10"/>
      <c r="C1109" s="10"/>
      <c r="D1109" s="10"/>
      <c r="E1109" s="10"/>
      <c r="F1109" s="10"/>
      <c r="G1109" s="10"/>
      <c r="H1109" s="10"/>
      <c r="I1109" s="10"/>
      <c r="J1109" s="10"/>
      <c r="K1109" s="10"/>
      <c r="L1109" s="10"/>
      <c r="M1109" s="2"/>
      <c r="N1109" s="1">
        <v>1104</v>
      </c>
      <c r="O1109" s="1" t="str">
        <f t="shared" si="144"/>
        <v>NA</v>
      </c>
      <c r="P1109" s="1" t="e">
        <f t="shared" si="140"/>
        <v>#VALUE!</v>
      </c>
      <c r="Q1109" s="1" t="e">
        <f t="shared" si="141"/>
        <v>#VALUE!</v>
      </c>
      <c r="R1109" s="1">
        <f t="shared" si="142"/>
        <v>0.86602540378443871</v>
      </c>
      <c r="S1109" s="1">
        <f t="shared" si="143"/>
        <v>-0.49999999999999983</v>
      </c>
      <c r="T1109" s="2"/>
      <c r="U1109" s="3"/>
      <c r="V1109" s="3"/>
      <c r="W1109" s="3"/>
      <c r="X1109" s="3"/>
      <c r="Y1109" s="3"/>
      <c r="Z1109" s="3"/>
      <c r="AA1109" s="3"/>
      <c r="AB1109" s="3"/>
      <c r="AC1109" s="3"/>
      <c r="AD1109" s="3"/>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s="28" customFormat="1" x14ac:dyDescent="0.2">
      <c r="A1110" s="10"/>
      <c r="B1110" s="10"/>
      <c r="C1110" s="10"/>
      <c r="D1110" s="10"/>
      <c r="E1110" s="10"/>
      <c r="F1110" s="10"/>
      <c r="G1110" s="10"/>
      <c r="H1110" s="10"/>
      <c r="I1110" s="10"/>
      <c r="J1110" s="10"/>
      <c r="K1110" s="10"/>
      <c r="L1110" s="10"/>
      <c r="M1110" s="2"/>
      <c r="N1110" s="1">
        <v>1105</v>
      </c>
      <c r="O1110" s="1" t="str">
        <f t="shared" si="144"/>
        <v>NA</v>
      </c>
      <c r="P1110" s="1" t="e">
        <f t="shared" si="140"/>
        <v>#VALUE!</v>
      </c>
      <c r="Q1110" s="1" t="e">
        <f t="shared" si="141"/>
        <v>#VALUE!</v>
      </c>
      <c r="R1110" s="1">
        <f t="shared" si="142"/>
        <v>-0.2886751345948127</v>
      </c>
      <c r="S1110" s="1">
        <f t="shared" si="143"/>
        <v>-0.50000000000000022</v>
      </c>
      <c r="T1110" s="2"/>
      <c r="U1110" s="3"/>
      <c r="V1110" s="3"/>
      <c r="W1110" s="3"/>
      <c r="X1110" s="3"/>
      <c r="Y1110" s="3"/>
      <c r="Z1110" s="3"/>
      <c r="AA1110" s="3"/>
      <c r="AB1110" s="3"/>
      <c r="AC1110" s="3"/>
      <c r="AD1110" s="3"/>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s="28" customFormat="1" x14ac:dyDescent="0.2">
      <c r="A1111" s="10"/>
      <c r="B1111" s="10"/>
      <c r="C1111" s="10"/>
      <c r="D1111" s="10"/>
      <c r="E1111" s="10"/>
      <c r="F1111" s="10"/>
      <c r="G1111" s="10"/>
      <c r="H1111" s="10"/>
      <c r="I1111" s="10"/>
      <c r="J1111" s="10"/>
      <c r="K1111" s="10"/>
      <c r="L1111" s="10"/>
      <c r="M1111" s="2"/>
      <c r="N1111" s="1">
        <v>1106</v>
      </c>
      <c r="O1111" s="1" t="str">
        <f t="shared" si="144"/>
        <v>NA</v>
      </c>
      <c r="P1111" s="1" t="e">
        <f t="shared" si="140"/>
        <v>#VALUE!</v>
      </c>
      <c r="Q1111" s="1" t="e">
        <f t="shared" si="141"/>
        <v>#VALUE!</v>
      </c>
      <c r="R1111" s="1">
        <f t="shared" si="142"/>
        <v>-0.57735026918962573</v>
      </c>
      <c r="S1111" s="1">
        <f t="shared" si="143"/>
        <v>0</v>
      </c>
      <c r="T1111" s="2"/>
      <c r="U1111" s="3"/>
      <c r="V1111" s="3"/>
      <c r="W1111" s="3"/>
      <c r="X1111" s="3"/>
      <c r="Y1111" s="3"/>
      <c r="Z1111" s="3"/>
      <c r="AA1111" s="3"/>
      <c r="AB1111" s="3"/>
      <c r="AC1111" s="3"/>
      <c r="AD1111" s="3"/>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s="28" customFormat="1" x14ac:dyDescent="0.2">
      <c r="A1112" s="10"/>
      <c r="B1112" s="10"/>
      <c r="C1112" s="10"/>
      <c r="D1112" s="10"/>
      <c r="E1112" s="10"/>
      <c r="F1112" s="10"/>
      <c r="G1112" s="10"/>
      <c r="H1112" s="10"/>
      <c r="I1112" s="10"/>
      <c r="J1112" s="10"/>
      <c r="K1112" s="10"/>
      <c r="L1112" s="10"/>
      <c r="M1112" s="2"/>
      <c r="N1112" s="1">
        <v>1107</v>
      </c>
      <c r="O1112" s="1" t="str">
        <f t="shared" si="144"/>
        <v>NA</v>
      </c>
      <c r="P1112" s="1" t="e">
        <f t="shared" si="140"/>
        <v>#VALUE!</v>
      </c>
      <c r="Q1112" s="1" t="e">
        <f t="shared" si="141"/>
        <v>#VALUE!</v>
      </c>
      <c r="R1112" s="1">
        <f t="shared" si="142"/>
        <v>6.1257422745431001E-17</v>
      </c>
      <c r="S1112" s="1">
        <f t="shared" si="143"/>
        <v>1</v>
      </c>
      <c r="T1112" s="2"/>
      <c r="U1112" s="3"/>
      <c r="V1112" s="3"/>
      <c r="W1112" s="3"/>
      <c r="X1112" s="3"/>
      <c r="Y1112" s="3"/>
      <c r="Z1112" s="3"/>
      <c r="AA1112" s="3"/>
      <c r="AB1112" s="3"/>
      <c r="AC1112" s="3"/>
      <c r="AD1112" s="3"/>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s="28" customFormat="1" x14ac:dyDescent="0.2">
      <c r="A1113" s="10"/>
      <c r="B1113" s="10"/>
      <c r="C1113" s="10"/>
      <c r="D1113" s="10"/>
      <c r="E1113" s="10"/>
      <c r="F1113" s="10"/>
      <c r="G1113" s="10"/>
      <c r="H1113" s="10"/>
      <c r="I1113" s="10"/>
      <c r="J1113" s="10"/>
      <c r="K1113" s="10"/>
      <c r="L1113" s="10"/>
      <c r="M1113" s="2"/>
      <c r="N1113" s="1">
        <v>1108</v>
      </c>
      <c r="O1113" s="1" t="str">
        <f t="shared" si="144"/>
        <v>NA</v>
      </c>
      <c r="P1113" s="1" t="e">
        <f t="shared" si="140"/>
        <v>#VALUE!</v>
      </c>
      <c r="Q1113" s="1" t="e">
        <f t="shared" si="141"/>
        <v>#VALUE!</v>
      </c>
      <c r="R1113" s="1">
        <f t="shared" si="142"/>
        <v>0.57735026918962573</v>
      </c>
      <c r="S1113" s="1">
        <f t="shared" si="143"/>
        <v>0</v>
      </c>
      <c r="T1113" s="2"/>
      <c r="U1113" s="3"/>
      <c r="V1113" s="3"/>
      <c r="W1113" s="3"/>
      <c r="X1113" s="3"/>
      <c r="Y1113" s="3"/>
      <c r="Z1113" s="3"/>
      <c r="AA1113" s="3"/>
      <c r="AB1113" s="3"/>
      <c r="AC1113" s="3"/>
      <c r="AD1113" s="3"/>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s="28" customFormat="1" x14ac:dyDescent="0.2">
      <c r="A1114" s="10"/>
      <c r="B1114" s="10"/>
      <c r="C1114" s="10"/>
      <c r="D1114" s="10"/>
      <c r="E1114" s="10"/>
      <c r="F1114" s="10"/>
      <c r="G1114" s="10"/>
      <c r="H1114" s="10"/>
      <c r="I1114" s="10"/>
      <c r="J1114" s="10"/>
      <c r="K1114" s="10"/>
      <c r="L1114" s="10"/>
      <c r="M1114" s="2"/>
      <c r="N1114" s="1">
        <v>1109</v>
      </c>
      <c r="O1114" s="1" t="str">
        <f t="shared" si="144"/>
        <v>NA</v>
      </c>
      <c r="P1114" s="1" t="e">
        <f t="shared" si="140"/>
        <v>#VALUE!</v>
      </c>
      <c r="Q1114" s="1" t="e">
        <f t="shared" si="141"/>
        <v>#VALUE!</v>
      </c>
      <c r="R1114" s="1">
        <f t="shared" si="142"/>
        <v>0.28867513459481303</v>
      </c>
      <c r="S1114" s="1">
        <f t="shared" si="143"/>
        <v>-0.5</v>
      </c>
      <c r="T1114" s="2"/>
      <c r="U1114" s="3"/>
      <c r="V1114" s="3"/>
      <c r="W1114" s="3"/>
      <c r="X1114" s="3"/>
      <c r="Y1114" s="3"/>
      <c r="Z1114" s="3"/>
      <c r="AA1114" s="3"/>
      <c r="AB1114" s="3"/>
      <c r="AC1114" s="3"/>
      <c r="AD1114" s="3"/>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s="28" customFormat="1" x14ac:dyDescent="0.2">
      <c r="A1115" s="10"/>
      <c r="B1115" s="10"/>
      <c r="C1115" s="10"/>
      <c r="D1115" s="10"/>
      <c r="E1115" s="10"/>
      <c r="F1115" s="10"/>
      <c r="G1115" s="10"/>
      <c r="H1115" s="10"/>
      <c r="I1115" s="10"/>
      <c r="J1115" s="10"/>
      <c r="K1115" s="10"/>
      <c r="L1115" s="10"/>
      <c r="M1115" s="2"/>
      <c r="N1115" s="1">
        <v>1110</v>
      </c>
      <c r="O1115" s="1" t="str">
        <f t="shared" si="144"/>
        <v>NA</v>
      </c>
      <c r="P1115" s="1" t="e">
        <f t="shared" si="140"/>
        <v>#VALUE!</v>
      </c>
      <c r="Q1115" s="1" t="e">
        <f t="shared" si="141"/>
        <v>#VALUE!</v>
      </c>
      <c r="R1115" s="1">
        <f t="shared" si="142"/>
        <v>-0.86602540378443849</v>
      </c>
      <c r="S1115" s="1">
        <f t="shared" si="143"/>
        <v>-0.50000000000000033</v>
      </c>
      <c r="T1115" s="2"/>
      <c r="U1115" s="3"/>
      <c r="V1115" s="3"/>
      <c r="W1115" s="3"/>
      <c r="X1115" s="3"/>
      <c r="Y1115" s="3"/>
      <c r="Z1115" s="3"/>
      <c r="AA1115" s="3"/>
      <c r="AB1115" s="3"/>
      <c r="AC1115" s="3"/>
      <c r="AD1115" s="3"/>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s="28" customFormat="1" x14ac:dyDescent="0.2">
      <c r="A1116" s="10"/>
      <c r="B1116" s="10"/>
      <c r="C1116" s="10"/>
      <c r="D1116" s="10"/>
      <c r="E1116" s="10"/>
      <c r="F1116" s="10"/>
      <c r="G1116" s="10"/>
      <c r="H1116" s="10"/>
      <c r="I1116" s="10"/>
      <c r="J1116" s="10"/>
      <c r="K1116" s="10"/>
      <c r="L1116" s="10"/>
      <c r="M1116" s="2"/>
      <c r="N1116" s="1">
        <v>1111</v>
      </c>
      <c r="O1116" s="1" t="str">
        <f t="shared" si="144"/>
        <v>NA</v>
      </c>
      <c r="P1116" s="1" t="e">
        <f t="shared" si="140"/>
        <v>#VALUE!</v>
      </c>
      <c r="Q1116" s="1" t="e">
        <f t="shared" si="141"/>
        <v>#VALUE!</v>
      </c>
      <c r="R1116" s="1">
        <f t="shared" si="142"/>
        <v>-0.28867513459481281</v>
      </c>
      <c r="S1116" s="1">
        <f t="shared" si="143"/>
        <v>0.49999999999999983</v>
      </c>
      <c r="T1116" s="2"/>
      <c r="U1116" s="3"/>
      <c r="V1116" s="3"/>
      <c r="W1116" s="3"/>
      <c r="X1116" s="3"/>
      <c r="Y1116" s="3"/>
      <c r="Z1116" s="3"/>
      <c r="AA1116" s="3"/>
      <c r="AB1116" s="3"/>
      <c r="AC1116" s="3"/>
      <c r="AD1116" s="3"/>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s="28" customFormat="1" x14ac:dyDescent="0.2">
      <c r="A1117" s="10"/>
      <c r="B1117" s="10"/>
      <c r="C1117" s="10"/>
      <c r="D1117" s="10"/>
      <c r="E1117" s="10"/>
      <c r="F1117" s="10"/>
      <c r="G1117" s="10"/>
      <c r="H1117" s="10"/>
      <c r="I1117" s="10"/>
      <c r="J1117" s="10"/>
      <c r="K1117" s="10"/>
      <c r="L1117" s="10"/>
      <c r="M1117" s="2"/>
      <c r="N1117" s="1">
        <v>1112</v>
      </c>
      <c r="O1117" s="1" t="str">
        <f t="shared" si="144"/>
        <v>NA</v>
      </c>
      <c r="P1117" s="1" t="e">
        <f t="shared" si="140"/>
        <v>#VALUE!</v>
      </c>
      <c r="Q1117" s="1" t="e">
        <f t="shared" si="141"/>
        <v>#VALUE!</v>
      </c>
      <c r="R1117" s="1">
        <f t="shared" si="142"/>
        <v>0.28867513459481292</v>
      </c>
      <c r="S1117" s="1">
        <f t="shared" si="143"/>
        <v>0.50000000000000011</v>
      </c>
      <c r="T1117" s="2"/>
      <c r="U1117" s="3"/>
      <c r="V1117" s="3"/>
      <c r="W1117" s="3"/>
      <c r="X1117" s="3"/>
      <c r="Y1117" s="3"/>
      <c r="Z1117" s="3"/>
      <c r="AA1117" s="3"/>
      <c r="AB1117" s="3"/>
      <c r="AC1117" s="3"/>
      <c r="AD1117" s="3"/>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s="28" customFormat="1" x14ac:dyDescent="0.2">
      <c r="A1118" s="10"/>
      <c r="B1118" s="10"/>
      <c r="C1118" s="10"/>
      <c r="D1118" s="10"/>
      <c r="E1118" s="10"/>
      <c r="F1118" s="10"/>
      <c r="G1118" s="10"/>
      <c r="H1118" s="10"/>
      <c r="I1118" s="10"/>
      <c r="J1118" s="10"/>
      <c r="K1118" s="10"/>
      <c r="L1118" s="10"/>
      <c r="M1118" s="2"/>
      <c r="N1118" s="1">
        <v>1113</v>
      </c>
      <c r="O1118" s="1" t="str">
        <f t="shared" si="144"/>
        <v>NA</v>
      </c>
      <c r="P1118" s="1" t="e">
        <f t="shared" si="140"/>
        <v>#VALUE!</v>
      </c>
      <c r="Q1118" s="1" t="e">
        <f t="shared" si="141"/>
        <v>#VALUE!</v>
      </c>
      <c r="R1118" s="1">
        <f t="shared" si="142"/>
        <v>0.86602540378443871</v>
      </c>
      <c r="S1118" s="1">
        <f t="shared" si="143"/>
        <v>-0.49999999999999983</v>
      </c>
      <c r="T1118" s="2"/>
      <c r="U1118" s="3"/>
      <c r="V1118" s="3"/>
      <c r="W1118" s="3"/>
      <c r="X1118" s="3"/>
      <c r="Y1118" s="3"/>
      <c r="Z1118" s="3"/>
      <c r="AA1118" s="3"/>
      <c r="AB1118" s="3"/>
      <c r="AC1118" s="3"/>
      <c r="AD1118" s="3"/>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s="28" customFormat="1" x14ac:dyDescent="0.2">
      <c r="A1119" s="10"/>
      <c r="B1119" s="10"/>
      <c r="C1119" s="10"/>
      <c r="D1119" s="10"/>
      <c r="E1119" s="10"/>
      <c r="F1119" s="10"/>
      <c r="G1119" s="10"/>
      <c r="H1119" s="10"/>
      <c r="I1119" s="10"/>
      <c r="J1119" s="10"/>
      <c r="K1119" s="10"/>
      <c r="L1119" s="10"/>
      <c r="M1119" s="2"/>
      <c r="N1119" s="1">
        <v>1114</v>
      </c>
      <c r="O1119" s="1" t="str">
        <f t="shared" si="144"/>
        <v>NA</v>
      </c>
      <c r="P1119" s="1" t="e">
        <f t="shared" si="140"/>
        <v>#VALUE!</v>
      </c>
      <c r="Q1119" s="1" t="e">
        <f t="shared" si="141"/>
        <v>#VALUE!</v>
      </c>
      <c r="R1119" s="1">
        <f t="shared" si="142"/>
        <v>-0.2886751345948127</v>
      </c>
      <c r="S1119" s="1">
        <f t="shared" si="143"/>
        <v>-0.50000000000000022</v>
      </c>
      <c r="T1119" s="2"/>
      <c r="U1119" s="3"/>
      <c r="V1119" s="3"/>
      <c r="W1119" s="3"/>
      <c r="X1119" s="3"/>
      <c r="Y1119" s="3"/>
      <c r="Z1119" s="3"/>
      <c r="AA1119" s="3"/>
      <c r="AB1119" s="3"/>
      <c r="AC1119" s="3"/>
      <c r="AD1119" s="3"/>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s="28" customFormat="1" x14ac:dyDescent="0.2">
      <c r="A1120" s="10"/>
      <c r="B1120" s="10"/>
      <c r="C1120" s="10"/>
      <c r="D1120" s="10"/>
      <c r="E1120" s="10"/>
      <c r="F1120" s="10"/>
      <c r="G1120" s="10"/>
      <c r="H1120" s="10"/>
      <c r="I1120" s="10"/>
      <c r="J1120" s="10"/>
      <c r="K1120" s="10"/>
      <c r="L1120" s="10"/>
      <c r="M1120" s="2"/>
      <c r="N1120" s="1">
        <v>1115</v>
      </c>
      <c r="O1120" s="1" t="str">
        <f t="shared" si="144"/>
        <v>NA</v>
      </c>
      <c r="P1120" s="1" t="e">
        <f t="shared" si="140"/>
        <v>#VALUE!</v>
      </c>
      <c r="Q1120" s="1" t="e">
        <f t="shared" si="141"/>
        <v>#VALUE!</v>
      </c>
      <c r="R1120" s="1">
        <f t="shared" si="142"/>
        <v>-0.57735026918962573</v>
      </c>
      <c r="S1120" s="1">
        <f t="shared" si="143"/>
        <v>0</v>
      </c>
      <c r="T1120" s="2"/>
      <c r="U1120" s="3"/>
      <c r="V1120" s="3"/>
      <c r="W1120" s="3"/>
      <c r="X1120" s="3"/>
      <c r="Y1120" s="3"/>
      <c r="Z1120" s="3"/>
      <c r="AA1120" s="3"/>
      <c r="AB1120" s="3"/>
      <c r="AC1120" s="3"/>
      <c r="AD1120" s="3"/>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s="28" customFormat="1" x14ac:dyDescent="0.2">
      <c r="A1121" s="10"/>
      <c r="B1121" s="10"/>
      <c r="C1121" s="10"/>
      <c r="D1121" s="10"/>
      <c r="E1121" s="10"/>
      <c r="F1121" s="10"/>
      <c r="G1121" s="10"/>
      <c r="H1121" s="10"/>
      <c r="I1121" s="10"/>
      <c r="J1121" s="10"/>
      <c r="K1121" s="10"/>
      <c r="L1121" s="10"/>
      <c r="M1121" s="2"/>
      <c r="N1121" s="1">
        <v>1116</v>
      </c>
      <c r="O1121" s="1" t="str">
        <f t="shared" si="144"/>
        <v>NA</v>
      </c>
      <c r="P1121" s="1" t="e">
        <f t="shared" si="140"/>
        <v>#VALUE!</v>
      </c>
      <c r="Q1121" s="1" t="e">
        <f t="shared" si="141"/>
        <v>#VALUE!</v>
      </c>
      <c r="R1121" s="1">
        <f t="shared" si="142"/>
        <v>6.1257422745431001E-17</v>
      </c>
      <c r="S1121" s="1">
        <f t="shared" si="143"/>
        <v>1</v>
      </c>
      <c r="T1121" s="2"/>
      <c r="U1121" s="3"/>
      <c r="V1121" s="3"/>
      <c r="W1121" s="3"/>
      <c r="X1121" s="3"/>
      <c r="Y1121" s="3"/>
      <c r="Z1121" s="3"/>
      <c r="AA1121" s="3"/>
      <c r="AB1121" s="3"/>
      <c r="AC1121" s="3"/>
      <c r="AD1121" s="3"/>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s="28" customFormat="1" x14ac:dyDescent="0.2">
      <c r="A1122" s="10"/>
      <c r="B1122" s="10"/>
      <c r="C1122" s="10"/>
      <c r="D1122" s="10"/>
      <c r="E1122" s="10"/>
      <c r="F1122" s="10"/>
      <c r="G1122" s="10"/>
      <c r="H1122" s="10"/>
      <c r="I1122" s="10"/>
      <c r="J1122" s="10"/>
      <c r="K1122" s="10"/>
      <c r="L1122" s="10"/>
      <c r="M1122" s="2"/>
      <c r="N1122" s="1">
        <v>1117</v>
      </c>
      <c r="O1122" s="1" t="str">
        <f t="shared" si="144"/>
        <v>NA</v>
      </c>
      <c r="P1122" s="1" t="e">
        <f t="shared" si="140"/>
        <v>#VALUE!</v>
      </c>
      <c r="Q1122" s="1" t="e">
        <f t="shared" si="141"/>
        <v>#VALUE!</v>
      </c>
      <c r="R1122" s="1">
        <f t="shared" si="142"/>
        <v>0.57735026918962573</v>
      </c>
      <c r="S1122" s="1">
        <f t="shared" si="143"/>
        <v>0</v>
      </c>
      <c r="T1122" s="2"/>
      <c r="U1122" s="3"/>
      <c r="V1122" s="3"/>
      <c r="W1122" s="3"/>
      <c r="X1122" s="3"/>
      <c r="Y1122" s="3"/>
      <c r="Z1122" s="3"/>
      <c r="AA1122" s="3"/>
      <c r="AB1122" s="3"/>
      <c r="AC1122" s="3"/>
      <c r="AD1122" s="3"/>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s="28" customFormat="1" x14ac:dyDescent="0.2">
      <c r="A1123" s="10"/>
      <c r="B1123" s="10"/>
      <c r="C1123" s="10"/>
      <c r="D1123" s="10"/>
      <c r="E1123" s="10"/>
      <c r="F1123" s="10"/>
      <c r="G1123" s="10"/>
      <c r="H1123" s="10"/>
      <c r="I1123" s="10"/>
      <c r="J1123" s="10"/>
      <c r="K1123" s="10"/>
      <c r="L1123" s="10"/>
      <c r="M1123" s="2"/>
      <c r="N1123" s="1">
        <v>1118</v>
      </c>
      <c r="O1123" s="1" t="str">
        <f t="shared" si="144"/>
        <v>NA</v>
      </c>
      <c r="P1123" s="1" t="e">
        <f t="shared" si="140"/>
        <v>#VALUE!</v>
      </c>
      <c r="Q1123" s="1" t="e">
        <f t="shared" si="141"/>
        <v>#VALUE!</v>
      </c>
      <c r="R1123" s="1">
        <f t="shared" si="142"/>
        <v>0.28867513459481303</v>
      </c>
      <c r="S1123" s="1">
        <f t="shared" si="143"/>
        <v>-0.5</v>
      </c>
      <c r="T1123" s="2"/>
      <c r="U1123" s="3"/>
      <c r="V1123" s="3"/>
      <c r="W1123" s="3"/>
      <c r="X1123" s="3"/>
      <c r="Y1123" s="3"/>
      <c r="Z1123" s="3"/>
      <c r="AA1123" s="3"/>
      <c r="AB1123" s="3"/>
      <c r="AC1123" s="3"/>
      <c r="AD1123" s="3"/>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s="28" customFormat="1" x14ac:dyDescent="0.2">
      <c r="A1124" s="10"/>
      <c r="B1124" s="10"/>
      <c r="C1124" s="10"/>
      <c r="D1124" s="10"/>
      <c r="E1124" s="10"/>
      <c r="F1124" s="10"/>
      <c r="G1124" s="10"/>
      <c r="H1124" s="10"/>
      <c r="I1124" s="10"/>
      <c r="J1124" s="10"/>
      <c r="K1124" s="10"/>
      <c r="L1124" s="10"/>
      <c r="M1124" s="2"/>
      <c r="N1124" s="1">
        <v>1119</v>
      </c>
      <c r="O1124" s="1" t="str">
        <f t="shared" si="144"/>
        <v>NA</v>
      </c>
      <c r="P1124" s="1" t="e">
        <f t="shared" si="140"/>
        <v>#VALUE!</v>
      </c>
      <c r="Q1124" s="1" t="e">
        <f t="shared" si="141"/>
        <v>#VALUE!</v>
      </c>
      <c r="R1124" s="1">
        <f t="shared" si="142"/>
        <v>-0.86602540378443849</v>
      </c>
      <c r="S1124" s="1">
        <f t="shared" si="143"/>
        <v>-0.50000000000000033</v>
      </c>
      <c r="T1124" s="2"/>
      <c r="U1124" s="3"/>
      <c r="V1124" s="3"/>
      <c r="W1124" s="3"/>
      <c r="X1124" s="3"/>
      <c r="Y1124" s="3"/>
      <c r="Z1124" s="3"/>
      <c r="AA1124" s="3"/>
      <c r="AB1124" s="3"/>
      <c r="AC1124" s="3"/>
      <c r="AD1124" s="3"/>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s="28" customFormat="1" x14ac:dyDescent="0.2">
      <c r="A1125" s="10"/>
      <c r="B1125" s="10"/>
      <c r="C1125" s="10"/>
      <c r="D1125" s="10"/>
      <c r="E1125" s="10"/>
      <c r="F1125" s="10"/>
      <c r="G1125" s="10"/>
      <c r="H1125" s="10"/>
      <c r="I1125" s="10"/>
      <c r="J1125" s="10"/>
      <c r="K1125" s="10"/>
      <c r="L1125" s="10"/>
      <c r="M1125" s="2"/>
      <c r="N1125" s="1">
        <v>1120</v>
      </c>
      <c r="O1125" s="1" t="str">
        <f t="shared" si="144"/>
        <v>NA</v>
      </c>
      <c r="P1125" s="1" t="e">
        <f t="shared" si="140"/>
        <v>#VALUE!</v>
      </c>
      <c r="Q1125" s="1" t="e">
        <f t="shared" si="141"/>
        <v>#VALUE!</v>
      </c>
      <c r="R1125" s="1">
        <f t="shared" si="142"/>
        <v>-0.28867513459481281</v>
      </c>
      <c r="S1125" s="1">
        <f t="shared" si="143"/>
        <v>0.49999999999999983</v>
      </c>
      <c r="T1125" s="2"/>
      <c r="U1125" s="3"/>
      <c r="V1125" s="3"/>
      <c r="W1125" s="3"/>
      <c r="X1125" s="3"/>
      <c r="Y1125" s="3"/>
      <c r="Z1125" s="3"/>
      <c r="AA1125" s="3"/>
      <c r="AB1125" s="3"/>
      <c r="AC1125" s="3"/>
      <c r="AD1125" s="3"/>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s="28" customFormat="1" x14ac:dyDescent="0.2">
      <c r="A1126" s="10"/>
      <c r="B1126" s="10"/>
      <c r="C1126" s="10"/>
      <c r="D1126" s="10"/>
      <c r="E1126" s="10"/>
      <c r="F1126" s="10"/>
      <c r="G1126" s="10"/>
      <c r="H1126" s="10"/>
      <c r="I1126" s="10"/>
      <c r="J1126" s="10"/>
      <c r="K1126" s="10"/>
      <c r="L1126" s="10"/>
      <c r="M1126" s="2"/>
      <c r="N1126" s="1">
        <v>1121</v>
      </c>
      <c r="O1126" s="1" t="str">
        <f t="shared" si="144"/>
        <v>NA</v>
      </c>
      <c r="P1126" s="1" t="e">
        <f t="shared" si="140"/>
        <v>#VALUE!</v>
      </c>
      <c r="Q1126" s="1" t="e">
        <f t="shared" si="141"/>
        <v>#VALUE!</v>
      </c>
      <c r="R1126" s="1">
        <f t="shared" si="142"/>
        <v>0.28867513459481292</v>
      </c>
      <c r="S1126" s="1">
        <f t="shared" si="143"/>
        <v>0.50000000000000011</v>
      </c>
      <c r="T1126" s="2"/>
      <c r="U1126" s="3"/>
      <c r="V1126" s="3"/>
      <c r="W1126" s="3"/>
      <c r="X1126" s="3"/>
      <c r="Y1126" s="3"/>
      <c r="Z1126" s="3"/>
      <c r="AA1126" s="3"/>
      <c r="AB1126" s="3"/>
      <c r="AC1126" s="3"/>
      <c r="AD1126" s="3"/>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s="28" customFormat="1" x14ac:dyDescent="0.2">
      <c r="A1127" s="10"/>
      <c r="B1127" s="10"/>
      <c r="C1127" s="10"/>
      <c r="D1127" s="10"/>
      <c r="E1127" s="10"/>
      <c r="F1127" s="10"/>
      <c r="G1127" s="10"/>
      <c r="H1127" s="10"/>
      <c r="I1127" s="10"/>
      <c r="J1127" s="10"/>
      <c r="K1127" s="10"/>
      <c r="L1127" s="10"/>
      <c r="M1127" s="2"/>
      <c r="N1127" s="1">
        <v>1122</v>
      </c>
      <c r="O1127" s="1" t="str">
        <f t="shared" si="144"/>
        <v>NA</v>
      </c>
      <c r="P1127" s="1" t="e">
        <f t="shared" si="140"/>
        <v>#VALUE!</v>
      </c>
      <c r="Q1127" s="1" t="e">
        <f t="shared" si="141"/>
        <v>#VALUE!</v>
      </c>
      <c r="R1127" s="1">
        <f t="shared" si="142"/>
        <v>0.86602540378443871</v>
      </c>
      <c r="S1127" s="1">
        <f t="shared" si="143"/>
        <v>-0.49999999999999983</v>
      </c>
      <c r="T1127" s="2"/>
      <c r="U1127" s="3"/>
      <c r="V1127" s="3"/>
      <c r="W1127" s="3"/>
      <c r="X1127" s="3"/>
      <c r="Y1127" s="3"/>
      <c r="Z1127" s="3"/>
      <c r="AA1127" s="3"/>
      <c r="AB1127" s="3"/>
      <c r="AC1127" s="3"/>
      <c r="AD1127" s="3"/>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s="28" customFormat="1" x14ac:dyDescent="0.2">
      <c r="A1128" s="10"/>
      <c r="B1128" s="10"/>
      <c r="C1128" s="10"/>
      <c r="D1128" s="10"/>
      <c r="E1128" s="10"/>
      <c r="F1128" s="10"/>
      <c r="G1128" s="10"/>
      <c r="H1128" s="10"/>
      <c r="I1128" s="10"/>
      <c r="J1128" s="10"/>
      <c r="K1128" s="10"/>
      <c r="L1128" s="10"/>
      <c r="M1128" s="2"/>
      <c r="N1128" s="1">
        <v>1123</v>
      </c>
      <c r="O1128" s="1" t="str">
        <f t="shared" si="144"/>
        <v>NA</v>
      </c>
      <c r="P1128" s="1" t="e">
        <f t="shared" si="140"/>
        <v>#VALUE!</v>
      </c>
      <c r="Q1128" s="1" t="e">
        <f t="shared" si="141"/>
        <v>#VALUE!</v>
      </c>
      <c r="R1128" s="1">
        <f t="shared" si="142"/>
        <v>-0.2886751345948127</v>
      </c>
      <c r="S1128" s="1">
        <f t="shared" si="143"/>
        <v>-0.50000000000000022</v>
      </c>
      <c r="T1128" s="2"/>
      <c r="U1128" s="3"/>
      <c r="V1128" s="3"/>
      <c r="W1128" s="3"/>
      <c r="X1128" s="3"/>
      <c r="Y1128" s="3"/>
      <c r="Z1128" s="3"/>
      <c r="AA1128" s="3"/>
      <c r="AB1128" s="3"/>
      <c r="AC1128" s="3"/>
      <c r="AD1128" s="3"/>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s="28" customFormat="1" x14ac:dyDescent="0.2">
      <c r="A1129" s="10"/>
      <c r="B1129" s="10"/>
      <c r="C1129" s="10"/>
      <c r="D1129" s="10"/>
      <c r="E1129" s="10"/>
      <c r="F1129" s="10"/>
      <c r="G1129" s="10"/>
      <c r="H1129" s="10"/>
      <c r="I1129" s="10"/>
      <c r="J1129" s="10"/>
      <c r="K1129" s="10"/>
      <c r="L1129" s="10"/>
      <c r="M1129" s="2"/>
      <c r="N1129" s="1">
        <v>1124</v>
      </c>
      <c r="O1129" s="1" t="str">
        <f t="shared" si="144"/>
        <v>NA</v>
      </c>
      <c r="P1129" s="1" t="e">
        <f t="shared" si="140"/>
        <v>#VALUE!</v>
      </c>
      <c r="Q1129" s="1" t="e">
        <f t="shared" si="141"/>
        <v>#VALUE!</v>
      </c>
      <c r="R1129" s="1">
        <f t="shared" si="142"/>
        <v>-0.57735026918962573</v>
      </c>
      <c r="S1129" s="1">
        <f t="shared" si="143"/>
        <v>0</v>
      </c>
      <c r="T1129" s="2"/>
      <c r="U1129" s="3"/>
      <c r="V1129" s="3"/>
      <c r="W1129" s="3"/>
      <c r="X1129" s="3"/>
      <c r="Y1129" s="3"/>
      <c r="Z1129" s="3"/>
      <c r="AA1129" s="3"/>
      <c r="AB1129" s="3"/>
      <c r="AC1129" s="3"/>
      <c r="AD1129" s="3"/>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s="28" customFormat="1" x14ac:dyDescent="0.2">
      <c r="A1130" s="10"/>
      <c r="B1130" s="10"/>
      <c r="C1130" s="10"/>
      <c r="D1130" s="10"/>
      <c r="E1130" s="10"/>
      <c r="F1130" s="10"/>
      <c r="G1130" s="10"/>
      <c r="H1130" s="10"/>
      <c r="I1130" s="10"/>
      <c r="J1130" s="10"/>
      <c r="K1130" s="10"/>
      <c r="L1130" s="10"/>
      <c r="M1130" s="2"/>
      <c r="N1130" s="1">
        <v>1125</v>
      </c>
      <c r="O1130" s="1" t="str">
        <f t="shared" si="144"/>
        <v>NA</v>
      </c>
      <c r="P1130" s="1" t="e">
        <f t="shared" si="140"/>
        <v>#VALUE!</v>
      </c>
      <c r="Q1130" s="1" t="e">
        <f t="shared" si="141"/>
        <v>#VALUE!</v>
      </c>
      <c r="R1130" s="1">
        <f t="shared" si="142"/>
        <v>6.1257422745431001E-17</v>
      </c>
      <c r="S1130" s="1">
        <f t="shared" si="143"/>
        <v>1</v>
      </c>
      <c r="T1130" s="2"/>
      <c r="U1130" s="3"/>
      <c r="V1130" s="3"/>
      <c r="W1130" s="3"/>
      <c r="X1130" s="3"/>
      <c r="Y1130" s="3"/>
      <c r="Z1130" s="3"/>
      <c r="AA1130" s="3"/>
      <c r="AB1130" s="3"/>
      <c r="AC1130" s="3"/>
      <c r="AD1130" s="3"/>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s="28" customFormat="1" x14ac:dyDescent="0.2">
      <c r="A1131" s="10"/>
      <c r="B1131" s="10"/>
      <c r="C1131" s="10"/>
      <c r="D1131" s="10"/>
      <c r="E1131" s="10"/>
      <c r="F1131" s="10"/>
      <c r="G1131" s="10"/>
      <c r="H1131" s="10"/>
      <c r="I1131" s="10"/>
      <c r="J1131" s="10"/>
      <c r="K1131" s="10"/>
      <c r="L1131" s="10"/>
      <c r="M1131" s="2"/>
      <c r="N1131" s="1">
        <v>1126</v>
      </c>
      <c r="O1131" s="1" t="str">
        <f t="shared" si="144"/>
        <v>NA</v>
      </c>
      <c r="P1131" s="1" t="e">
        <f t="shared" si="140"/>
        <v>#VALUE!</v>
      </c>
      <c r="Q1131" s="1" t="e">
        <f t="shared" si="141"/>
        <v>#VALUE!</v>
      </c>
      <c r="R1131" s="1">
        <f t="shared" si="142"/>
        <v>0.57735026918962573</v>
      </c>
      <c r="S1131" s="1">
        <f t="shared" si="143"/>
        <v>0</v>
      </c>
      <c r="T1131" s="2"/>
      <c r="U1131" s="3"/>
      <c r="V1131" s="3"/>
      <c r="W1131" s="3"/>
      <c r="X1131" s="3"/>
      <c r="Y1131" s="3"/>
      <c r="Z1131" s="3"/>
      <c r="AA1131" s="3"/>
      <c r="AB1131" s="3"/>
      <c r="AC1131" s="3"/>
      <c r="AD1131" s="3"/>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s="28" customFormat="1" x14ac:dyDescent="0.2">
      <c r="A1132" s="10"/>
      <c r="B1132" s="10"/>
      <c r="C1132" s="10"/>
      <c r="D1132" s="10"/>
      <c r="E1132" s="10"/>
      <c r="F1132" s="10"/>
      <c r="G1132" s="10"/>
      <c r="H1132" s="10"/>
      <c r="I1132" s="10"/>
      <c r="J1132" s="10"/>
      <c r="K1132" s="10"/>
      <c r="L1132" s="10"/>
      <c r="M1132" s="2"/>
      <c r="N1132" s="1">
        <v>1127</v>
      </c>
      <c r="O1132" s="1" t="str">
        <f t="shared" si="144"/>
        <v>NA</v>
      </c>
      <c r="P1132" s="1" t="e">
        <f t="shared" si="140"/>
        <v>#VALUE!</v>
      </c>
      <c r="Q1132" s="1" t="e">
        <f t="shared" si="141"/>
        <v>#VALUE!</v>
      </c>
      <c r="R1132" s="1">
        <f t="shared" si="142"/>
        <v>0.28867513459481303</v>
      </c>
      <c r="S1132" s="1">
        <f t="shared" si="143"/>
        <v>-0.5</v>
      </c>
      <c r="T1132" s="2"/>
      <c r="U1132" s="3"/>
      <c r="V1132" s="3"/>
      <c r="W1132" s="3"/>
      <c r="X1132" s="3"/>
      <c r="Y1132" s="3"/>
      <c r="Z1132" s="3"/>
      <c r="AA1132" s="3"/>
      <c r="AB1132" s="3"/>
      <c r="AC1132" s="3"/>
      <c r="AD1132" s="3"/>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s="28" customFormat="1" x14ac:dyDescent="0.2">
      <c r="A1133" s="10"/>
      <c r="B1133" s="10"/>
      <c r="C1133" s="10"/>
      <c r="D1133" s="10"/>
      <c r="E1133" s="10"/>
      <c r="F1133" s="10"/>
      <c r="G1133" s="10"/>
      <c r="H1133" s="10"/>
      <c r="I1133" s="10"/>
      <c r="J1133" s="10"/>
      <c r="K1133" s="10"/>
      <c r="L1133" s="10"/>
      <c r="M1133" s="2"/>
      <c r="N1133" s="1">
        <v>1128</v>
      </c>
      <c r="O1133" s="1" t="str">
        <f t="shared" si="144"/>
        <v>NA</v>
      </c>
      <c r="P1133" s="1" t="e">
        <f t="shared" si="140"/>
        <v>#VALUE!</v>
      </c>
      <c r="Q1133" s="1" t="e">
        <f t="shared" si="141"/>
        <v>#VALUE!</v>
      </c>
      <c r="R1133" s="1">
        <f t="shared" si="142"/>
        <v>-0.86602540378443849</v>
      </c>
      <c r="S1133" s="1">
        <f t="shared" si="143"/>
        <v>-0.50000000000000033</v>
      </c>
      <c r="T1133" s="2"/>
      <c r="U1133" s="3"/>
      <c r="V1133" s="3"/>
      <c r="W1133" s="3"/>
      <c r="X1133" s="3"/>
      <c r="Y1133" s="3"/>
      <c r="Z1133" s="3"/>
      <c r="AA1133" s="3"/>
      <c r="AB1133" s="3"/>
      <c r="AC1133" s="3"/>
      <c r="AD1133" s="3"/>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s="28" customFormat="1" x14ac:dyDescent="0.2">
      <c r="A1134" s="10"/>
      <c r="B1134" s="10"/>
      <c r="C1134" s="10"/>
      <c r="D1134" s="10"/>
      <c r="E1134" s="10"/>
      <c r="F1134" s="10"/>
      <c r="G1134" s="10"/>
      <c r="H1134" s="10"/>
      <c r="I1134" s="10"/>
      <c r="J1134" s="10"/>
      <c r="K1134" s="10"/>
      <c r="L1134" s="10"/>
      <c r="M1134" s="2"/>
      <c r="N1134" s="1">
        <v>1129</v>
      </c>
      <c r="O1134" s="1" t="str">
        <f t="shared" si="144"/>
        <v>NA</v>
      </c>
      <c r="P1134" s="1" t="e">
        <f t="shared" si="140"/>
        <v>#VALUE!</v>
      </c>
      <c r="Q1134" s="1" t="e">
        <f t="shared" si="141"/>
        <v>#VALUE!</v>
      </c>
      <c r="R1134" s="1">
        <f t="shared" si="142"/>
        <v>-0.28867513459481281</v>
      </c>
      <c r="S1134" s="1">
        <f t="shared" si="143"/>
        <v>0.49999999999999983</v>
      </c>
      <c r="T1134" s="2"/>
      <c r="U1134" s="3"/>
      <c r="V1134" s="3"/>
      <c r="W1134" s="3"/>
      <c r="X1134" s="3"/>
      <c r="Y1134" s="3"/>
      <c r="Z1134" s="3"/>
      <c r="AA1134" s="3"/>
      <c r="AB1134" s="3"/>
      <c r="AC1134" s="3"/>
      <c r="AD1134" s="3"/>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s="28" customFormat="1" x14ac:dyDescent="0.2">
      <c r="A1135" s="10"/>
      <c r="B1135" s="10"/>
      <c r="C1135" s="10"/>
      <c r="D1135" s="10"/>
      <c r="E1135" s="10"/>
      <c r="F1135" s="10"/>
      <c r="G1135" s="10"/>
      <c r="H1135" s="10"/>
      <c r="I1135" s="10"/>
      <c r="J1135" s="10"/>
      <c r="K1135" s="10"/>
      <c r="L1135" s="10"/>
      <c r="M1135" s="2"/>
      <c r="N1135" s="1">
        <v>1130</v>
      </c>
      <c r="O1135" s="1" t="str">
        <f t="shared" si="144"/>
        <v>NA</v>
      </c>
      <c r="P1135" s="1" t="e">
        <f t="shared" si="140"/>
        <v>#VALUE!</v>
      </c>
      <c r="Q1135" s="1" t="e">
        <f t="shared" si="141"/>
        <v>#VALUE!</v>
      </c>
      <c r="R1135" s="1">
        <f t="shared" si="142"/>
        <v>0.28867513459481292</v>
      </c>
      <c r="S1135" s="1">
        <f t="shared" si="143"/>
        <v>0.50000000000000011</v>
      </c>
      <c r="T1135" s="2"/>
      <c r="U1135" s="3"/>
      <c r="V1135" s="3"/>
      <c r="W1135" s="3"/>
      <c r="X1135" s="3"/>
      <c r="Y1135" s="3"/>
      <c r="Z1135" s="3"/>
      <c r="AA1135" s="3"/>
      <c r="AB1135" s="3"/>
      <c r="AC1135" s="3"/>
      <c r="AD1135" s="3"/>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s="28" customFormat="1" x14ac:dyDescent="0.2">
      <c r="A1136" s="10"/>
      <c r="B1136" s="10"/>
      <c r="C1136" s="10"/>
      <c r="D1136" s="10"/>
      <c r="E1136" s="10"/>
      <c r="F1136" s="10"/>
      <c r="G1136" s="10"/>
      <c r="H1136" s="10"/>
      <c r="I1136" s="10"/>
      <c r="J1136" s="10"/>
      <c r="K1136" s="10"/>
      <c r="L1136" s="10"/>
      <c r="M1136" s="2"/>
      <c r="N1136" s="1">
        <v>1131</v>
      </c>
      <c r="O1136" s="1" t="str">
        <f t="shared" si="144"/>
        <v>NA</v>
      </c>
      <c r="P1136" s="1" t="e">
        <f t="shared" si="140"/>
        <v>#VALUE!</v>
      </c>
      <c r="Q1136" s="1" t="e">
        <f t="shared" si="141"/>
        <v>#VALUE!</v>
      </c>
      <c r="R1136" s="1">
        <f t="shared" si="142"/>
        <v>0.86602540378443871</v>
      </c>
      <c r="S1136" s="1">
        <f t="shared" si="143"/>
        <v>-0.49999999999999983</v>
      </c>
      <c r="T1136" s="2"/>
      <c r="U1136" s="3"/>
      <c r="V1136" s="3"/>
      <c r="W1136" s="3"/>
      <c r="X1136" s="3"/>
      <c r="Y1136" s="3"/>
      <c r="Z1136" s="3"/>
      <c r="AA1136" s="3"/>
      <c r="AB1136" s="3"/>
      <c r="AC1136" s="3"/>
      <c r="AD1136" s="3"/>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s="28" customFormat="1" x14ac:dyDescent="0.2">
      <c r="A1137" s="10"/>
      <c r="B1137" s="10"/>
      <c r="C1137" s="10"/>
      <c r="D1137" s="10"/>
      <c r="E1137" s="10"/>
      <c r="F1137" s="10"/>
      <c r="G1137" s="10"/>
      <c r="H1137" s="10"/>
      <c r="I1137" s="10"/>
      <c r="J1137" s="10"/>
      <c r="K1137" s="10"/>
      <c r="L1137" s="10"/>
      <c r="M1137" s="2"/>
      <c r="N1137" s="1">
        <v>1132</v>
      </c>
      <c r="O1137" s="1" t="str">
        <f t="shared" si="144"/>
        <v>NA</v>
      </c>
      <c r="P1137" s="1" t="e">
        <f t="shared" si="140"/>
        <v>#VALUE!</v>
      </c>
      <c r="Q1137" s="1" t="e">
        <f t="shared" si="141"/>
        <v>#VALUE!</v>
      </c>
      <c r="R1137" s="1">
        <f t="shared" si="142"/>
        <v>-0.2886751345948127</v>
      </c>
      <c r="S1137" s="1">
        <f t="shared" si="143"/>
        <v>-0.50000000000000022</v>
      </c>
      <c r="T1137" s="2"/>
      <c r="U1137" s="3"/>
      <c r="V1137" s="3"/>
      <c r="W1137" s="3"/>
      <c r="X1137" s="3"/>
      <c r="Y1137" s="3"/>
      <c r="Z1137" s="3"/>
      <c r="AA1137" s="3"/>
      <c r="AB1137" s="3"/>
      <c r="AC1137" s="3"/>
      <c r="AD1137" s="3"/>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s="28" customFormat="1" x14ac:dyDescent="0.2">
      <c r="A1138" s="10"/>
      <c r="B1138" s="10"/>
      <c r="C1138" s="10"/>
      <c r="D1138" s="10"/>
      <c r="E1138" s="10"/>
      <c r="F1138" s="10"/>
      <c r="G1138" s="10"/>
      <c r="H1138" s="10"/>
      <c r="I1138" s="10"/>
      <c r="J1138" s="10"/>
      <c r="K1138" s="10"/>
      <c r="L1138" s="10"/>
      <c r="M1138" s="2"/>
      <c r="N1138" s="1">
        <v>1133</v>
      </c>
      <c r="O1138" s="1" t="str">
        <f t="shared" si="144"/>
        <v>NA</v>
      </c>
      <c r="P1138" s="1" t="e">
        <f t="shared" si="140"/>
        <v>#VALUE!</v>
      </c>
      <c r="Q1138" s="1" t="e">
        <f t="shared" si="141"/>
        <v>#VALUE!</v>
      </c>
      <c r="R1138" s="1">
        <f t="shared" si="142"/>
        <v>-0.57735026918962573</v>
      </c>
      <c r="S1138" s="1">
        <f t="shared" si="143"/>
        <v>0</v>
      </c>
      <c r="T1138" s="2"/>
      <c r="U1138" s="3"/>
      <c r="V1138" s="3"/>
      <c r="W1138" s="3"/>
      <c r="X1138" s="3"/>
      <c r="Y1138" s="3"/>
      <c r="Z1138" s="3"/>
      <c r="AA1138" s="3"/>
      <c r="AB1138" s="3"/>
      <c r="AC1138" s="3"/>
      <c r="AD1138" s="3"/>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s="28" customFormat="1" x14ac:dyDescent="0.2">
      <c r="A1139" s="10"/>
      <c r="B1139" s="10"/>
      <c r="C1139" s="10"/>
      <c r="D1139" s="10"/>
      <c r="E1139" s="10"/>
      <c r="F1139" s="10"/>
      <c r="G1139" s="10"/>
      <c r="H1139" s="10"/>
      <c r="I1139" s="10"/>
      <c r="J1139" s="10"/>
      <c r="K1139" s="10"/>
      <c r="L1139" s="10"/>
      <c r="M1139" s="2"/>
      <c r="N1139" s="1">
        <v>1134</v>
      </c>
      <c r="O1139" s="1" t="str">
        <f t="shared" si="144"/>
        <v>NA</v>
      </c>
      <c r="P1139" s="1" t="e">
        <f t="shared" si="140"/>
        <v>#VALUE!</v>
      </c>
      <c r="Q1139" s="1" t="e">
        <f t="shared" si="141"/>
        <v>#VALUE!</v>
      </c>
      <c r="R1139" s="1">
        <f t="shared" si="142"/>
        <v>6.1257422745431001E-17</v>
      </c>
      <c r="S1139" s="1">
        <f t="shared" si="143"/>
        <v>1</v>
      </c>
      <c r="T1139" s="2"/>
      <c r="U1139" s="3"/>
      <c r="V1139" s="3"/>
      <c r="W1139" s="3"/>
      <c r="X1139" s="3"/>
      <c r="Y1139" s="3"/>
      <c r="Z1139" s="3"/>
      <c r="AA1139" s="3"/>
      <c r="AB1139" s="3"/>
      <c r="AC1139" s="3"/>
      <c r="AD1139" s="3"/>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s="28" customFormat="1" x14ac:dyDescent="0.2">
      <c r="A1140" s="10"/>
      <c r="B1140" s="10"/>
      <c r="C1140" s="10"/>
      <c r="D1140" s="10"/>
      <c r="E1140" s="10"/>
      <c r="F1140" s="10"/>
      <c r="G1140" s="10"/>
      <c r="H1140" s="10"/>
      <c r="I1140" s="10"/>
      <c r="J1140" s="10"/>
      <c r="K1140" s="10"/>
      <c r="L1140" s="10"/>
      <c r="M1140" s="2"/>
      <c r="N1140" s="1">
        <v>1135</v>
      </c>
      <c r="O1140" s="1" t="str">
        <f t="shared" si="144"/>
        <v>NA</v>
      </c>
      <c r="P1140" s="1" t="e">
        <f t="shared" si="140"/>
        <v>#VALUE!</v>
      </c>
      <c r="Q1140" s="1" t="e">
        <f t="shared" si="141"/>
        <v>#VALUE!</v>
      </c>
      <c r="R1140" s="1">
        <f t="shared" si="142"/>
        <v>0.57735026918962573</v>
      </c>
      <c r="S1140" s="1">
        <f t="shared" si="143"/>
        <v>0</v>
      </c>
      <c r="T1140" s="2"/>
      <c r="U1140" s="3"/>
      <c r="V1140" s="3"/>
      <c r="W1140" s="3"/>
      <c r="X1140" s="3"/>
      <c r="Y1140" s="3"/>
      <c r="Z1140" s="3"/>
      <c r="AA1140" s="3"/>
      <c r="AB1140" s="3"/>
      <c r="AC1140" s="3"/>
      <c r="AD1140" s="3"/>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s="28" customFormat="1" x14ac:dyDescent="0.2">
      <c r="A1141" s="10"/>
      <c r="B1141" s="10"/>
      <c r="C1141" s="10"/>
      <c r="D1141" s="10"/>
      <c r="E1141" s="10"/>
      <c r="F1141" s="10"/>
      <c r="G1141" s="10"/>
      <c r="H1141" s="10"/>
      <c r="I1141" s="10"/>
      <c r="J1141" s="10"/>
      <c r="K1141" s="10"/>
      <c r="L1141" s="10"/>
      <c r="M1141" s="2"/>
      <c r="N1141" s="1">
        <v>1136</v>
      </c>
      <c r="O1141" s="1" t="str">
        <f t="shared" si="144"/>
        <v>NA</v>
      </c>
      <c r="P1141" s="1" t="e">
        <f t="shared" si="140"/>
        <v>#VALUE!</v>
      </c>
      <c r="Q1141" s="1" t="e">
        <f t="shared" si="141"/>
        <v>#VALUE!</v>
      </c>
      <c r="R1141" s="1">
        <f t="shared" si="142"/>
        <v>0.28867513459481303</v>
      </c>
      <c r="S1141" s="1">
        <f t="shared" si="143"/>
        <v>-0.5</v>
      </c>
      <c r="T1141" s="2"/>
      <c r="U1141" s="3"/>
      <c r="V1141" s="3"/>
      <c r="W1141" s="3"/>
      <c r="X1141" s="3"/>
      <c r="Y1141" s="3"/>
      <c r="Z1141" s="3"/>
      <c r="AA1141" s="3"/>
      <c r="AB1141" s="3"/>
      <c r="AC1141" s="3"/>
      <c r="AD1141" s="3"/>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s="28" customFormat="1" x14ac:dyDescent="0.2">
      <c r="A1142" s="10"/>
      <c r="B1142" s="10"/>
      <c r="C1142" s="10"/>
      <c r="D1142" s="10"/>
      <c r="E1142" s="10"/>
      <c r="F1142" s="10"/>
      <c r="G1142" s="10"/>
      <c r="H1142" s="10"/>
      <c r="I1142" s="10"/>
      <c r="J1142" s="10"/>
      <c r="K1142" s="10"/>
      <c r="L1142" s="10"/>
      <c r="M1142" s="2"/>
      <c r="N1142" s="1">
        <v>1137</v>
      </c>
      <c r="O1142" s="1" t="str">
        <f t="shared" si="144"/>
        <v>NA</v>
      </c>
      <c r="P1142" s="1" t="e">
        <f t="shared" si="140"/>
        <v>#VALUE!</v>
      </c>
      <c r="Q1142" s="1" t="e">
        <f t="shared" si="141"/>
        <v>#VALUE!</v>
      </c>
      <c r="R1142" s="1">
        <f t="shared" si="142"/>
        <v>-0.86602540378443849</v>
      </c>
      <c r="S1142" s="1">
        <f t="shared" si="143"/>
        <v>-0.50000000000000033</v>
      </c>
      <c r="T1142" s="2"/>
      <c r="U1142" s="3"/>
      <c r="V1142" s="3"/>
      <c r="W1142" s="3"/>
      <c r="X1142" s="3"/>
      <c r="Y1142" s="3"/>
      <c r="Z1142" s="3"/>
      <c r="AA1142" s="3"/>
      <c r="AB1142" s="3"/>
      <c r="AC1142" s="3"/>
      <c r="AD1142" s="3"/>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s="28" customFormat="1" x14ac:dyDescent="0.2">
      <c r="A1143" s="10"/>
      <c r="B1143" s="10"/>
      <c r="C1143" s="10"/>
      <c r="D1143" s="10"/>
      <c r="E1143" s="10"/>
      <c r="F1143" s="10"/>
      <c r="G1143" s="10"/>
      <c r="H1143" s="10"/>
      <c r="I1143" s="10"/>
      <c r="J1143" s="10"/>
      <c r="K1143" s="10"/>
      <c r="L1143" s="10"/>
      <c r="M1143" s="2"/>
      <c r="N1143" s="1">
        <v>1138</v>
      </c>
      <c r="O1143" s="1" t="str">
        <f t="shared" si="144"/>
        <v>NA</v>
      </c>
      <c r="P1143" s="1" t="e">
        <f t="shared" si="140"/>
        <v>#VALUE!</v>
      </c>
      <c r="Q1143" s="1" t="e">
        <f t="shared" si="141"/>
        <v>#VALUE!</v>
      </c>
      <c r="R1143" s="1">
        <f t="shared" si="142"/>
        <v>-0.28867513459481281</v>
      </c>
      <c r="S1143" s="1">
        <f t="shared" si="143"/>
        <v>0.49999999999999983</v>
      </c>
      <c r="T1143" s="2"/>
      <c r="U1143" s="3"/>
      <c r="V1143" s="3"/>
      <c r="W1143" s="3"/>
      <c r="X1143" s="3"/>
      <c r="Y1143" s="3"/>
      <c r="Z1143" s="3"/>
      <c r="AA1143" s="3"/>
      <c r="AB1143" s="3"/>
      <c r="AC1143" s="3"/>
      <c r="AD1143" s="3"/>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s="28" customFormat="1" x14ac:dyDescent="0.2">
      <c r="A1144" s="10"/>
      <c r="B1144" s="10"/>
      <c r="C1144" s="10"/>
      <c r="D1144" s="10"/>
      <c r="E1144" s="10"/>
      <c r="F1144" s="10"/>
      <c r="G1144" s="10"/>
      <c r="H1144" s="10"/>
      <c r="I1144" s="10"/>
      <c r="J1144" s="10"/>
      <c r="K1144" s="10"/>
      <c r="L1144" s="10"/>
      <c r="M1144" s="2"/>
      <c r="N1144" s="1">
        <v>1139</v>
      </c>
      <c r="O1144" s="1" t="str">
        <f t="shared" si="144"/>
        <v>NA</v>
      </c>
      <c r="P1144" s="1" t="e">
        <f t="shared" si="140"/>
        <v>#VALUE!</v>
      </c>
      <c r="Q1144" s="1" t="e">
        <f t="shared" si="141"/>
        <v>#VALUE!</v>
      </c>
      <c r="R1144" s="1">
        <f t="shared" si="142"/>
        <v>0.28867513459481292</v>
      </c>
      <c r="S1144" s="1">
        <f t="shared" si="143"/>
        <v>0.50000000000000011</v>
      </c>
      <c r="T1144" s="2"/>
      <c r="U1144" s="3"/>
      <c r="V1144" s="3"/>
      <c r="W1144" s="3"/>
      <c r="X1144" s="3"/>
      <c r="Y1144" s="3"/>
      <c r="Z1144" s="3"/>
      <c r="AA1144" s="3"/>
      <c r="AB1144" s="3"/>
      <c r="AC1144" s="3"/>
      <c r="AD1144" s="3"/>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s="28" customFormat="1" x14ac:dyDescent="0.2">
      <c r="A1145" s="10"/>
      <c r="B1145" s="10"/>
      <c r="C1145" s="10"/>
      <c r="D1145" s="10"/>
      <c r="E1145" s="10"/>
      <c r="F1145" s="10"/>
      <c r="G1145" s="10"/>
      <c r="H1145" s="10"/>
      <c r="I1145" s="10"/>
      <c r="J1145" s="10"/>
      <c r="K1145" s="10"/>
      <c r="L1145" s="10"/>
      <c r="M1145" s="2"/>
      <c r="N1145" s="1">
        <v>1140</v>
      </c>
      <c r="O1145" s="1" t="str">
        <f t="shared" si="144"/>
        <v>NA</v>
      </c>
      <c r="P1145" s="1" t="e">
        <f t="shared" si="140"/>
        <v>#VALUE!</v>
      </c>
      <c r="Q1145" s="1" t="e">
        <f t="shared" si="141"/>
        <v>#VALUE!</v>
      </c>
      <c r="R1145" s="1">
        <f t="shared" si="142"/>
        <v>0.86602540378443871</v>
      </c>
      <c r="S1145" s="1">
        <f t="shared" si="143"/>
        <v>-0.49999999999999983</v>
      </c>
      <c r="T1145" s="2"/>
      <c r="U1145" s="3"/>
      <c r="V1145" s="3"/>
      <c r="W1145" s="3"/>
      <c r="X1145" s="3"/>
      <c r="Y1145" s="3"/>
      <c r="Z1145" s="3"/>
      <c r="AA1145" s="3"/>
      <c r="AB1145" s="3"/>
      <c r="AC1145" s="3"/>
      <c r="AD1145" s="3"/>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s="28" customFormat="1" x14ac:dyDescent="0.2">
      <c r="A1146" s="10"/>
      <c r="B1146" s="10"/>
      <c r="C1146" s="10"/>
      <c r="D1146" s="10"/>
      <c r="E1146" s="10"/>
      <c r="F1146" s="10"/>
      <c r="G1146" s="10"/>
      <c r="H1146" s="10"/>
      <c r="I1146" s="10"/>
      <c r="J1146" s="10"/>
      <c r="K1146" s="10"/>
      <c r="L1146" s="10"/>
      <c r="M1146" s="2"/>
      <c r="N1146" s="1">
        <v>1141</v>
      </c>
      <c r="O1146" s="1" t="str">
        <f t="shared" si="144"/>
        <v>NA</v>
      </c>
      <c r="P1146" s="1" t="e">
        <f t="shared" si="140"/>
        <v>#VALUE!</v>
      </c>
      <c r="Q1146" s="1" t="e">
        <f t="shared" si="141"/>
        <v>#VALUE!</v>
      </c>
      <c r="R1146" s="1">
        <f t="shared" si="142"/>
        <v>-0.2886751345948127</v>
      </c>
      <c r="S1146" s="1">
        <f t="shared" si="143"/>
        <v>-0.50000000000000022</v>
      </c>
      <c r="T1146" s="2"/>
      <c r="U1146" s="3"/>
      <c r="V1146" s="3"/>
      <c r="W1146" s="3"/>
      <c r="X1146" s="3"/>
      <c r="Y1146" s="3"/>
      <c r="Z1146" s="3"/>
      <c r="AA1146" s="3"/>
      <c r="AB1146" s="3"/>
      <c r="AC1146" s="3"/>
      <c r="AD1146" s="3"/>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s="28" customFormat="1" x14ac:dyDescent="0.2">
      <c r="A1147" s="10"/>
      <c r="B1147" s="10"/>
      <c r="C1147" s="10"/>
      <c r="D1147" s="10"/>
      <c r="E1147" s="10"/>
      <c r="F1147" s="10"/>
      <c r="G1147" s="10"/>
      <c r="H1147" s="10"/>
      <c r="I1147" s="10"/>
      <c r="J1147" s="10"/>
      <c r="K1147" s="10"/>
      <c r="L1147" s="10"/>
      <c r="M1147" s="2"/>
      <c r="N1147" s="1">
        <v>1142</v>
      </c>
      <c r="O1147" s="1" t="str">
        <f t="shared" si="144"/>
        <v>NA</v>
      </c>
      <c r="P1147" s="1" t="e">
        <f t="shared" si="140"/>
        <v>#VALUE!</v>
      </c>
      <c r="Q1147" s="1" t="e">
        <f t="shared" si="141"/>
        <v>#VALUE!</v>
      </c>
      <c r="R1147" s="1">
        <f t="shared" si="142"/>
        <v>-0.57735026918962573</v>
      </c>
      <c r="S1147" s="1">
        <f t="shared" si="143"/>
        <v>0</v>
      </c>
      <c r="T1147" s="2"/>
      <c r="U1147" s="3"/>
      <c r="V1147" s="3"/>
      <c r="W1147" s="3"/>
      <c r="X1147" s="3"/>
      <c r="Y1147" s="3"/>
      <c r="Z1147" s="3"/>
      <c r="AA1147" s="3"/>
      <c r="AB1147" s="3"/>
      <c r="AC1147" s="3"/>
      <c r="AD1147" s="3"/>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s="28" customFormat="1" x14ac:dyDescent="0.2">
      <c r="A1148" s="10"/>
      <c r="B1148" s="10"/>
      <c r="C1148" s="10"/>
      <c r="D1148" s="10"/>
      <c r="E1148" s="10"/>
      <c r="F1148" s="10"/>
      <c r="G1148" s="10"/>
      <c r="H1148" s="10"/>
      <c r="I1148" s="10"/>
      <c r="J1148" s="10"/>
      <c r="K1148" s="10"/>
      <c r="L1148" s="10"/>
      <c r="M1148" s="2"/>
      <c r="N1148" s="1">
        <v>1143</v>
      </c>
      <c r="O1148" s="1" t="str">
        <f t="shared" si="144"/>
        <v>NA</v>
      </c>
      <c r="P1148" s="1" t="e">
        <f t="shared" si="140"/>
        <v>#VALUE!</v>
      </c>
      <c r="Q1148" s="1" t="e">
        <f t="shared" si="141"/>
        <v>#VALUE!</v>
      </c>
      <c r="R1148" s="1">
        <f t="shared" si="142"/>
        <v>6.1257422745431001E-17</v>
      </c>
      <c r="S1148" s="1">
        <f t="shared" si="143"/>
        <v>1</v>
      </c>
      <c r="T1148" s="2"/>
      <c r="U1148" s="3"/>
      <c r="V1148" s="3"/>
      <c r="W1148" s="3"/>
      <c r="X1148" s="3"/>
      <c r="Y1148" s="3"/>
      <c r="Z1148" s="3"/>
      <c r="AA1148" s="3"/>
      <c r="AB1148" s="3"/>
      <c r="AC1148" s="3"/>
      <c r="AD1148" s="3"/>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s="28" customFormat="1" x14ac:dyDescent="0.2">
      <c r="A1149" s="10"/>
      <c r="B1149" s="10"/>
      <c r="C1149" s="10"/>
      <c r="D1149" s="10"/>
      <c r="E1149" s="10"/>
      <c r="F1149" s="10"/>
      <c r="G1149" s="10"/>
      <c r="H1149" s="10"/>
      <c r="I1149" s="10"/>
      <c r="J1149" s="10"/>
      <c r="K1149" s="10"/>
      <c r="L1149" s="10"/>
      <c r="M1149" s="2"/>
      <c r="N1149" s="1">
        <v>1144</v>
      </c>
      <c r="O1149" s="1" t="str">
        <f t="shared" si="144"/>
        <v>NA</v>
      </c>
      <c r="P1149" s="1" t="e">
        <f t="shared" si="140"/>
        <v>#VALUE!</v>
      </c>
      <c r="Q1149" s="1" t="e">
        <f t="shared" si="141"/>
        <v>#VALUE!</v>
      </c>
      <c r="R1149" s="1">
        <f t="shared" si="142"/>
        <v>0.57735026918962573</v>
      </c>
      <c r="S1149" s="1">
        <f t="shared" si="143"/>
        <v>0</v>
      </c>
      <c r="T1149" s="2"/>
      <c r="U1149" s="3"/>
      <c r="V1149" s="3"/>
      <c r="W1149" s="3"/>
      <c r="X1149" s="3"/>
      <c r="Y1149" s="3"/>
      <c r="Z1149" s="3"/>
      <c r="AA1149" s="3"/>
      <c r="AB1149" s="3"/>
      <c r="AC1149" s="3"/>
      <c r="AD1149" s="3"/>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s="28" customFormat="1" x14ac:dyDescent="0.2">
      <c r="A1150" s="10"/>
      <c r="B1150" s="10"/>
      <c r="C1150" s="10"/>
      <c r="D1150" s="10"/>
      <c r="E1150" s="10"/>
      <c r="F1150" s="10"/>
      <c r="G1150" s="10"/>
      <c r="H1150" s="10"/>
      <c r="I1150" s="10"/>
      <c r="J1150" s="10"/>
      <c r="K1150" s="10"/>
      <c r="L1150" s="10"/>
      <c r="M1150" s="2"/>
      <c r="N1150" s="1">
        <v>1145</v>
      </c>
      <c r="O1150" s="1" t="str">
        <f t="shared" si="144"/>
        <v>NA</v>
      </c>
      <c r="P1150" s="1" t="e">
        <f t="shared" si="140"/>
        <v>#VALUE!</v>
      </c>
      <c r="Q1150" s="1" t="e">
        <f t="shared" si="141"/>
        <v>#VALUE!</v>
      </c>
      <c r="R1150" s="1">
        <f t="shared" si="142"/>
        <v>0.28867513459481303</v>
      </c>
      <c r="S1150" s="1">
        <f t="shared" si="143"/>
        <v>-0.5</v>
      </c>
      <c r="T1150" s="2"/>
      <c r="U1150" s="3"/>
      <c r="V1150" s="3"/>
      <c r="W1150" s="3"/>
      <c r="X1150" s="3"/>
      <c r="Y1150" s="3"/>
      <c r="Z1150" s="3"/>
      <c r="AA1150" s="3"/>
      <c r="AB1150" s="3"/>
      <c r="AC1150" s="3"/>
      <c r="AD1150" s="3"/>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s="28" customFormat="1" x14ac:dyDescent="0.2">
      <c r="A1151" s="10"/>
      <c r="B1151" s="10"/>
      <c r="C1151" s="10"/>
      <c r="D1151" s="10"/>
      <c r="E1151" s="10"/>
      <c r="F1151" s="10"/>
      <c r="G1151" s="10"/>
      <c r="H1151" s="10"/>
      <c r="I1151" s="10"/>
      <c r="J1151" s="10"/>
      <c r="K1151" s="10"/>
      <c r="L1151" s="10"/>
      <c r="M1151" s="2"/>
      <c r="N1151" s="1">
        <v>1146</v>
      </c>
      <c r="O1151" s="1" t="str">
        <f t="shared" si="144"/>
        <v>NA</v>
      </c>
      <c r="P1151" s="1" t="e">
        <f t="shared" si="140"/>
        <v>#VALUE!</v>
      </c>
      <c r="Q1151" s="1" t="e">
        <f t="shared" si="141"/>
        <v>#VALUE!</v>
      </c>
      <c r="R1151" s="1">
        <f t="shared" si="142"/>
        <v>-0.86602540378443849</v>
      </c>
      <c r="S1151" s="1">
        <f t="shared" si="143"/>
        <v>-0.50000000000000033</v>
      </c>
      <c r="T1151" s="2"/>
      <c r="U1151" s="3"/>
      <c r="V1151" s="3"/>
      <c r="W1151" s="3"/>
      <c r="X1151" s="3"/>
      <c r="Y1151" s="3"/>
      <c r="Z1151" s="3"/>
      <c r="AA1151" s="3"/>
      <c r="AB1151" s="3"/>
      <c r="AC1151" s="3"/>
      <c r="AD1151" s="3"/>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s="28" customFormat="1" x14ac:dyDescent="0.2">
      <c r="A1152" s="10"/>
      <c r="B1152" s="10"/>
      <c r="C1152" s="10"/>
      <c r="D1152" s="10"/>
      <c r="E1152" s="10"/>
      <c r="F1152" s="10"/>
      <c r="G1152" s="10"/>
      <c r="H1152" s="10"/>
      <c r="I1152" s="10"/>
      <c r="J1152" s="10"/>
      <c r="K1152" s="10"/>
      <c r="L1152" s="10"/>
      <c r="M1152" s="2"/>
      <c r="N1152" s="1">
        <v>1147</v>
      </c>
      <c r="O1152" s="1" t="str">
        <f t="shared" si="144"/>
        <v>NA</v>
      </c>
      <c r="P1152" s="1" t="e">
        <f t="shared" si="140"/>
        <v>#VALUE!</v>
      </c>
      <c r="Q1152" s="1" t="e">
        <f t="shared" si="141"/>
        <v>#VALUE!</v>
      </c>
      <c r="R1152" s="1">
        <f t="shared" si="142"/>
        <v>-0.28867513459481281</v>
      </c>
      <c r="S1152" s="1">
        <f t="shared" si="143"/>
        <v>0.49999999999999983</v>
      </c>
      <c r="T1152" s="2"/>
      <c r="U1152" s="3"/>
      <c r="V1152" s="3"/>
      <c r="W1152" s="3"/>
      <c r="X1152" s="3"/>
      <c r="Y1152" s="3"/>
      <c r="Z1152" s="3"/>
      <c r="AA1152" s="3"/>
      <c r="AB1152" s="3"/>
      <c r="AC1152" s="3"/>
      <c r="AD1152" s="3"/>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s="28" customFormat="1" x14ac:dyDescent="0.2">
      <c r="A1153" s="10"/>
      <c r="B1153" s="10"/>
      <c r="C1153" s="10"/>
      <c r="D1153" s="10"/>
      <c r="E1153" s="10"/>
      <c r="F1153" s="10"/>
      <c r="G1153" s="10"/>
      <c r="H1153" s="10"/>
      <c r="I1153" s="10"/>
      <c r="J1153" s="10"/>
      <c r="K1153" s="10"/>
      <c r="L1153" s="10"/>
      <c r="M1153" s="2"/>
      <c r="N1153" s="1">
        <v>1148</v>
      </c>
      <c r="O1153" s="1" t="str">
        <f t="shared" si="144"/>
        <v>NA</v>
      </c>
      <c r="P1153" s="1" t="e">
        <f t="shared" si="140"/>
        <v>#VALUE!</v>
      </c>
      <c r="Q1153" s="1" t="e">
        <f t="shared" si="141"/>
        <v>#VALUE!</v>
      </c>
      <c r="R1153" s="1">
        <f t="shared" si="142"/>
        <v>0.28867513459481292</v>
      </c>
      <c r="S1153" s="1">
        <f t="shared" si="143"/>
        <v>0.50000000000000011</v>
      </c>
      <c r="T1153" s="2"/>
      <c r="U1153" s="3"/>
      <c r="V1153" s="3"/>
      <c r="W1153" s="3"/>
      <c r="X1153" s="3"/>
      <c r="Y1153" s="3"/>
      <c r="Z1153" s="3"/>
      <c r="AA1153" s="3"/>
      <c r="AB1153" s="3"/>
      <c r="AC1153" s="3"/>
      <c r="AD1153" s="3"/>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row>
    <row r="1154" spans="1:59" s="28" customFormat="1" x14ac:dyDescent="0.2">
      <c r="A1154" s="10"/>
      <c r="B1154" s="10"/>
      <c r="C1154" s="10"/>
      <c r="D1154" s="10"/>
      <c r="E1154" s="10"/>
      <c r="F1154" s="10"/>
      <c r="G1154" s="10"/>
      <c r="H1154" s="10"/>
      <c r="I1154" s="10"/>
      <c r="J1154" s="10"/>
      <c r="K1154" s="10"/>
      <c r="L1154" s="10"/>
      <c r="M1154" s="2"/>
      <c r="N1154" s="1">
        <v>1149</v>
      </c>
      <c r="O1154" s="1" t="str">
        <f t="shared" si="144"/>
        <v>NA</v>
      </c>
      <c r="P1154" s="1" t="e">
        <f t="shared" si="140"/>
        <v>#VALUE!</v>
      </c>
      <c r="Q1154" s="1" t="e">
        <f t="shared" si="141"/>
        <v>#VALUE!</v>
      </c>
      <c r="R1154" s="1">
        <f t="shared" si="142"/>
        <v>0.86602540378443871</v>
      </c>
      <c r="S1154" s="1">
        <f t="shared" si="143"/>
        <v>-0.49999999999999983</v>
      </c>
      <c r="T1154" s="2"/>
      <c r="U1154" s="3"/>
      <c r="V1154" s="3"/>
      <c r="W1154" s="3"/>
      <c r="X1154" s="3"/>
      <c r="Y1154" s="3"/>
      <c r="Z1154" s="3"/>
      <c r="AA1154" s="3"/>
      <c r="AB1154" s="3"/>
      <c r="AC1154" s="3"/>
      <c r="AD1154" s="3"/>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s="28" customFormat="1" x14ac:dyDescent="0.2">
      <c r="A1155" s="10"/>
      <c r="B1155" s="10"/>
      <c r="C1155" s="10"/>
      <c r="D1155" s="10"/>
      <c r="E1155" s="10"/>
      <c r="F1155" s="10"/>
      <c r="G1155" s="10"/>
      <c r="H1155" s="10"/>
      <c r="I1155" s="10"/>
      <c r="J1155" s="10"/>
      <c r="K1155" s="10"/>
      <c r="L1155" s="10"/>
      <c r="M1155" s="2"/>
      <c r="N1155" s="1">
        <v>1150</v>
      </c>
      <c r="O1155" s="1" t="str">
        <f t="shared" si="144"/>
        <v>NA</v>
      </c>
      <c r="P1155" s="1" t="e">
        <f t="shared" si="140"/>
        <v>#VALUE!</v>
      </c>
      <c r="Q1155" s="1" t="e">
        <f t="shared" si="141"/>
        <v>#VALUE!</v>
      </c>
      <c r="R1155" s="1">
        <f t="shared" si="142"/>
        <v>-0.2886751345948127</v>
      </c>
      <c r="S1155" s="1">
        <f t="shared" si="143"/>
        <v>-0.50000000000000022</v>
      </c>
      <c r="T1155" s="2"/>
      <c r="U1155" s="3"/>
      <c r="V1155" s="3"/>
      <c r="W1155" s="3"/>
      <c r="X1155" s="3"/>
      <c r="Y1155" s="3"/>
      <c r="Z1155" s="3"/>
      <c r="AA1155" s="3"/>
      <c r="AB1155" s="3"/>
      <c r="AC1155" s="3"/>
      <c r="AD1155" s="3"/>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s="28" customFormat="1" x14ac:dyDescent="0.2">
      <c r="A1156" s="10"/>
      <c r="B1156" s="10"/>
      <c r="C1156" s="10"/>
      <c r="D1156" s="10"/>
      <c r="E1156" s="10"/>
      <c r="F1156" s="10"/>
      <c r="G1156" s="10"/>
      <c r="H1156" s="10"/>
      <c r="I1156" s="10"/>
      <c r="J1156" s="10"/>
      <c r="K1156" s="10"/>
      <c r="L1156" s="10"/>
      <c r="M1156" s="2"/>
      <c r="N1156" s="1">
        <v>1151</v>
      </c>
      <c r="O1156" s="1" t="str">
        <f t="shared" si="144"/>
        <v>NA</v>
      </c>
      <c r="P1156" s="1" t="e">
        <f t="shared" si="140"/>
        <v>#VALUE!</v>
      </c>
      <c r="Q1156" s="1" t="e">
        <f t="shared" si="141"/>
        <v>#VALUE!</v>
      </c>
      <c r="R1156" s="1">
        <f t="shared" si="142"/>
        <v>-0.57735026918962573</v>
      </c>
      <c r="S1156" s="1">
        <f t="shared" si="143"/>
        <v>0</v>
      </c>
      <c r="T1156" s="2"/>
      <c r="U1156" s="3"/>
      <c r="V1156" s="3"/>
      <c r="W1156" s="3"/>
      <c r="X1156" s="3"/>
      <c r="Y1156" s="3"/>
      <c r="Z1156" s="3"/>
      <c r="AA1156" s="3"/>
      <c r="AB1156" s="3"/>
      <c r="AC1156" s="3"/>
      <c r="AD1156" s="3"/>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s="28" customFormat="1" x14ac:dyDescent="0.2">
      <c r="A1157" s="10"/>
      <c r="B1157" s="10"/>
      <c r="C1157" s="10"/>
      <c r="D1157" s="10"/>
      <c r="E1157" s="10"/>
      <c r="F1157" s="10"/>
      <c r="G1157" s="10"/>
      <c r="H1157" s="10"/>
      <c r="I1157" s="10"/>
      <c r="J1157" s="10"/>
      <c r="K1157" s="10"/>
      <c r="L1157" s="10"/>
      <c r="M1157" s="2"/>
      <c r="N1157" s="1">
        <v>1152</v>
      </c>
      <c r="O1157" s="1" t="str">
        <f t="shared" si="144"/>
        <v>NA</v>
      </c>
      <c r="P1157" s="1" t="e">
        <f t="shared" ref="P1157:P1220" si="145">(1-MOD(O1157-1,$E$1)/$E$1)*VLOOKUP(IF(INT((O1157-1)/$E$1)=$A$1,1,INT((O1157-1)/$E$1)+1),$A$7:$C$57,2)+MOD(O1157-1,$E$1)/$E$1*VLOOKUP(IF(INT((O1157-1)/$E$1)+1=$A$1,1,(INT((O1157-1)/$E$1)+2)),$A$7:$C$57,2)</f>
        <v>#VALUE!</v>
      </c>
      <c r="Q1157" s="1" t="e">
        <f t="shared" ref="Q1157:Q1220" si="146">(1-MOD(O1157-1,$E$1)/$E$1)*VLOOKUP(IF(INT((O1157-1)/$E$1)=$A$1,1,INT((O1157-1)/$E$1)+1),$A$7:$C$57,3)+MOD(O1157-1,$E$1)/$E$1*VLOOKUP(IF(INT((O1157-1)/$E$1)+1=$A$1,1,(INT((O1157-1)/$E$1)+2)),$A$7:$C$57,3)</f>
        <v>#VALUE!</v>
      </c>
      <c r="R1157" s="1">
        <f t="shared" ref="R1157:R1220" si="147">VLOOKUP(MOD(N1157*$C$1,$A$1*$E$1),$N$5:$Q$2019,3)</f>
        <v>6.1257422745431001E-17</v>
      </c>
      <c r="S1157" s="1">
        <f t="shared" ref="S1157:S1220" si="148">VLOOKUP(MOD(N1157*$C$1,$A$1*$E$1),$N$5:$Q$2019,4)</f>
        <v>1</v>
      </c>
      <c r="T1157" s="2"/>
      <c r="U1157" s="3"/>
      <c r="V1157" s="3"/>
      <c r="W1157" s="3"/>
      <c r="X1157" s="3"/>
      <c r="Y1157" s="3"/>
      <c r="Z1157" s="3"/>
      <c r="AA1157" s="3"/>
      <c r="AB1157" s="3"/>
      <c r="AC1157" s="3"/>
      <c r="AD1157" s="3"/>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s="28" customFormat="1" x14ac:dyDescent="0.2">
      <c r="A1158" s="10"/>
      <c r="B1158" s="10"/>
      <c r="C1158" s="10"/>
      <c r="D1158" s="10"/>
      <c r="E1158" s="10"/>
      <c r="F1158" s="10"/>
      <c r="G1158" s="10"/>
      <c r="H1158" s="10"/>
      <c r="I1158" s="10"/>
      <c r="J1158" s="10"/>
      <c r="K1158" s="10"/>
      <c r="L1158" s="10"/>
      <c r="M1158" s="2"/>
      <c r="N1158" s="1">
        <v>1153</v>
      </c>
      <c r="O1158" s="1" t="str">
        <f t="shared" ref="O1158:O1221" si="149">IF($N$4&gt;=O1157,O1157+1,"NA")</f>
        <v>NA</v>
      </c>
      <c r="P1158" s="1" t="e">
        <f t="shared" si="145"/>
        <v>#VALUE!</v>
      </c>
      <c r="Q1158" s="1" t="e">
        <f t="shared" si="146"/>
        <v>#VALUE!</v>
      </c>
      <c r="R1158" s="1">
        <f t="shared" si="147"/>
        <v>0.57735026918962573</v>
      </c>
      <c r="S1158" s="1">
        <f t="shared" si="148"/>
        <v>0</v>
      </c>
      <c r="T1158" s="2"/>
      <c r="U1158" s="3"/>
      <c r="V1158" s="3"/>
      <c r="W1158" s="3"/>
      <c r="X1158" s="3"/>
      <c r="Y1158" s="3"/>
      <c r="Z1158" s="3"/>
      <c r="AA1158" s="3"/>
      <c r="AB1158" s="3"/>
      <c r="AC1158" s="3"/>
      <c r="AD1158" s="3"/>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s="28" customFormat="1" x14ac:dyDescent="0.2">
      <c r="A1159" s="10"/>
      <c r="B1159" s="10"/>
      <c r="C1159" s="10"/>
      <c r="D1159" s="10"/>
      <c r="E1159" s="10"/>
      <c r="F1159" s="10"/>
      <c r="G1159" s="10"/>
      <c r="H1159" s="10"/>
      <c r="I1159" s="10"/>
      <c r="J1159" s="10"/>
      <c r="K1159" s="10"/>
      <c r="L1159" s="10"/>
      <c r="M1159" s="2"/>
      <c r="N1159" s="1">
        <v>1154</v>
      </c>
      <c r="O1159" s="1" t="str">
        <f t="shared" si="149"/>
        <v>NA</v>
      </c>
      <c r="P1159" s="1" t="e">
        <f t="shared" si="145"/>
        <v>#VALUE!</v>
      </c>
      <c r="Q1159" s="1" t="e">
        <f t="shared" si="146"/>
        <v>#VALUE!</v>
      </c>
      <c r="R1159" s="1">
        <f t="shared" si="147"/>
        <v>0.28867513459481303</v>
      </c>
      <c r="S1159" s="1">
        <f t="shared" si="148"/>
        <v>-0.5</v>
      </c>
      <c r="T1159" s="2"/>
      <c r="U1159" s="3"/>
      <c r="V1159" s="3"/>
      <c r="W1159" s="3"/>
      <c r="X1159" s="3"/>
      <c r="Y1159" s="3"/>
      <c r="Z1159" s="3"/>
      <c r="AA1159" s="3"/>
      <c r="AB1159" s="3"/>
      <c r="AC1159" s="3"/>
      <c r="AD1159" s="3"/>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s="28" customFormat="1" x14ac:dyDescent="0.2">
      <c r="A1160" s="10"/>
      <c r="B1160" s="10"/>
      <c r="C1160" s="10"/>
      <c r="D1160" s="10"/>
      <c r="E1160" s="10"/>
      <c r="F1160" s="10"/>
      <c r="G1160" s="10"/>
      <c r="H1160" s="10"/>
      <c r="I1160" s="10"/>
      <c r="J1160" s="10"/>
      <c r="K1160" s="10"/>
      <c r="L1160" s="10"/>
      <c r="M1160" s="2"/>
      <c r="N1160" s="1">
        <v>1155</v>
      </c>
      <c r="O1160" s="1" t="str">
        <f t="shared" si="149"/>
        <v>NA</v>
      </c>
      <c r="P1160" s="1" t="e">
        <f t="shared" si="145"/>
        <v>#VALUE!</v>
      </c>
      <c r="Q1160" s="1" t="e">
        <f t="shared" si="146"/>
        <v>#VALUE!</v>
      </c>
      <c r="R1160" s="1">
        <f t="shared" si="147"/>
        <v>-0.86602540378443849</v>
      </c>
      <c r="S1160" s="1">
        <f t="shared" si="148"/>
        <v>-0.50000000000000033</v>
      </c>
      <c r="T1160" s="2"/>
      <c r="U1160" s="3"/>
      <c r="V1160" s="3"/>
      <c r="W1160" s="3"/>
      <c r="X1160" s="3"/>
      <c r="Y1160" s="3"/>
      <c r="Z1160" s="3"/>
      <c r="AA1160" s="3"/>
      <c r="AB1160" s="3"/>
      <c r="AC1160" s="3"/>
      <c r="AD1160" s="3"/>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s="28" customFormat="1" x14ac:dyDescent="0.2">
      <c r="A1161" s="10"/>
      <c r="B1161" s="10"/>
      <c r="C1161" s="10"/>
      <c r="D1161" s="10"/>
      <c r="E1161" s="10"/>
      <c r="F1161" s="10"/>
      <c r="G1161" s="10"/>
      <c r="H1161" s="10"/>
      <c r="I1161" s="10"/>
      <c r="J1161" s="10"/>
      <c r="K1161" s="10"/>
      <c r="L1161" s="10"/>
      <c r="M1161" s="2"/>
      <c r="N1161" s="1">
        <v>1156</v>
      </c>
      <c r="O1161" s="1" t="str">
        <f t="shared" si="149"/>
        <v>NA</v>
      </c>
      <c r="P1161" s="1" t="e">
        <f t="shared" si="145"/>
        <v>#VALUE!</v>
      </c>
      <c r="Q1161" s="1" t="e">
        <f t="shared" si="146"/>
        <v>#VALUE!</v>
      </c>
      <c r="R1161" s="1">
        <f t="shared" si="147"/>
        <v>-0.28867513459481281</v>
      </c>
      <c r="S1161" s="1">
        <f t="shared" si="148"/>
        <v>0.49999999999999983</v>
      </c>
      <c r="T1161" s="2"/>
      <c r="U1161" s="3"/>
      <c r="V1161" s="3"/>
      <c r="W1161" s="3"/>
      <c r="X1161" s="3"/>
      <c r="Y1161" s="3"/>
      <c r="Z1161" s="3"/>
      <c r="AA1161" s="3"/>
      <c r="AB1161" s="3"/>
      <c r="AC1161" s="3"/>
      <c r="AD1161" s="3"/>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s="28" customFormat="1" x14ac:dyDescent="0.2">
      <c r="A1162" s="10"/>
      <c r="B1162" s="10"/>
      <c r="C1162" s="10"/>
      <c r="D1162" s="10"/>
      <c r="E1162" s="10"/>
      <c r="F1162" s="10"/>
      <c r="G1162" s="10"/>
      <c r="H1162" s="10"/>
      <c r="I1162" s="10"/>
      <c r="J1162" s="10"/>
      <c r="K1162" s="10"/>
      <c r="L1162" s="10"/>
      <c r="M1162" s="2"/>
      <c r="N1162" s="1">
        <v>1157</v>
      </c>
      <c r="O1162" s="1" t="str">
        <f t="shared" si="149"/>
        <v>NA</v>
      </c>
      <c r="P1162" s="1" t="e">
        <f t="shared" si="145"/>
        <v>#VALUE!</v>
      </c>
      <c r="Q1162" s="1" t="e">
        <f t="shared" si="146"/>
        <v>#VALUE!</v>
      </c>
      <c r="R1162" s="1">
        <f t="shared" si="147"/>
        <v>0.28867513459481292</v>
      </c>
      <c r="S1162" s="1">
        <f t="shared" si="148"/>
        <v>0.50000000000000011</v>
      </c>
      <c r="T1162" s="2"/>
      <c r="U1162" s="3"/>
      <c r="V1162" s="3"/>
      <c r="W1162" s="3"/>
      <c r="X1162" s="3"/>
      <c r="Y1162" s="3"/>
      <c r="Z1162" s="3"/>
      <c r="AA1162" s="3"/>
      <c r="AB1162" s="3"/>
      <c r="AC1162" s="3"/>
      <c r="AD1162" s="3"/>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s="28" customFormat="1" x14ac:dyDescent="0.2">
      <c r="A1163" s="10"/>
      <c r="B1163" s="10"/>
      <c r="C1163" s="10"/>
      <c r="D1163" s="10"/>
      <c r="E1163" s="10"/>
      <c r="F1163" s="10"/>
      <c r="G1163" s="10"/>
      <c r="H1163" s="10"/>
      <c r="I1163" s="10"/>
      <c r="J1163" s="10"/>
      <c r="K1163" s="10"/>
      <c r="L1163" s="10"/>
      <c r="M1163" s="2"/>
      <c r="N1163" s="1">
        <v>1158</v>
      </c>
      <c r="O1163" s="1" t="str">
        <f t="shared" si="149"/>
        <v>NA</v>
      </c>
      <c r="P1163" s="1" t="e">
        <f t="shared" si="145"/>
        <v>#VALUE!</v>
      </c>
      <c r="Q1163" s="1" t="e">
        <f t="shared" si="146"/>
        <v>#VALUE!</v>
      </c>
      <c r="R1163" s="1">
        <f t="shared" si="147"/>
        <v>0.86602540378443871</v>
      </c>
      <c r="S1163" s="1">
        <f t="shared" si="148"/>
        <v>-0.49999999999999983</v>
      </c>
      <c r="T1163" s="2"/>
      <c r="U1163" s="3"/>
      <c r="V1163" s="3"/>
      <c r="W1163" s="3"/>
      <c r="X1163" s="3"/>
      <c r="Y1163" s="3"/>
      <c r="Z1163" s="3"/>
      <c r="AA1163" s="3"/>
      <c r="AB1163" s="3"/>
      <c r="AC1163" s="3"/>
      <c r="AD1163" s="3"/>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s="28" customFormat="1" x14ac:dyDescent="0.2">
      <c r="A1164" s="10"/>
      <c r="B1164" s="10"/>
      <c r="C1164" s="10"/>
      <c r="D1164" s="10"/>
      <c r="E1164" s="10"/>
      <c r="F1164" s="10"/>
      <c r="G1164" s="10"/>
      <c r="H1164" s="10"/>
      <c r="I1164" s="10"/>
      <c r="J1164" s="10"/>
      <c r="K1164" s="10"/>
      <c r="L1164" s="10"/>
      <c r="M1164" s="2"/>
      <c r="N1164" s="1">
        <v>1159</v>
      </c>
      <c r="O1164" s="1" t="str">
        <f t="shared" si="149"/>
        <v>NA</v>
      </c>
      <c r="P1164" s="1" t="e">
        <f t="shared" si="145"/>
        <v>#VALUE!</v>
      </c>
      <c r="Q1164" s="1" t="e">
        <f t="shared" si="146"/>
        <v>#VALUE!</v>
      </c>
      <c r="R1164" s="1">
        <f t="shared" si="147"/>
        <v>-0.2886751345948127</v>
      </c>
      <c r="S1164" s="1">
        <f t="shared" si="148"/>
        <v>-0.50000000000000022</v>
      </c>
      <c r="T1164" s="2"/>
      <c r="U1164" s="3"/>
      <c r="V1164" s="3"/>
      <c r="W1164" s="3"/>
      <c r="X1164" s="3"/>
      <c r="Y1164" s="3"/>
      <c r="Z1164" s="3"/>
      <c r="AA1164" s="3"/>
      <c r="AB1164" s="3"/>
      <c r="AC1164" s="3"/>
      <c r="AD1164" s="3"/>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s="28" customFormat="1" x14ac:dyDescent="0.2">
      <c r="A1165" s="10"/>
      <c r="B1165" s="10"/>
      <c r="C1165" s="10"/>
      <c r="D1165" s="10"/>
      <c r="E1165" s="10"/>
      <c r="F1165" s="10"/>
      <c r="G1165" s="10"/>
      <c r="H1165" s="10"/>
      <c r="I1165" s="10"/>
      <c r="J1165" s="10"/>
      <c r="K1165" s="10"/>
      <c r="L1165" s="10"/>
      <c r="M1165" s="2"/>
      <c r="N1165" s="1">
        <v>1160</v>
      </c>
      <c r="O1165" s="1" t="str">
        <f t="shared" si="149"/>
        <v>NA</v>
      </c>
      <c r="P1165" s="1" t="e">
        <f t="shared" si="145"/>
        <v>#VALUE!</v>
      </c>
      <c r="Q1165" s="1" t="e">
        <f t="shared" si="146"/>
        <v>#VALUE!</v>
      </c>
      <c r="R1165" s="1">
        <f t="shared" si="147"/>
        <v>-0.57735026918962573</v>
      </c>
      <c r="S1165" s="1">
        <f t="shared" si="148"/>
        <v>0</v>
      </c>
      <c r="T1165" s="2"/>
      <c r="U1165" s="3"/>
      <c r="V1165" s="3"/>
      <c r="W1165" s="3"/>
      <c r="X1165" s="3"/>
      <c r="Y1165" s="3"/>
      <c r="Z1165" s="3"/>
      <c r="AA1165" s="3"/>
      <c r="AB1165" s="3"/>
      <c r="AC1165" s="3"/>
      <c r="AD1165" s="3"/>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s="28" customFormat="1" x14ac:dyDescent="0.2">
      <c r="A1166" s="10"/>
      <c r="B1166" s="10"/>
      <c r="C1166" s="10"/>
      <c r="D1166" s="10"/>
      <c r="E1166" s="10"/>
      <c r="F1166" s="10"/>
      <c r="G1166" s="10"/>
      <c r="H1166" s="10"/>
      <c r="I1166" s="10"/>
      <c r="J1166" s="10"/>
      <c r="K1166" s="10"/>
      <c r="L1166" s="10"/>
      <c r="M1166" s="2"/>
      <c r="N1166" s="1">
        <v>1161</v>
      </c>
      <c r="O1166" s="1" t="str">
        <f t="shared" si="149"/>
        <v>NA</v>
      </c>
      <c r="P1166" s="1" t="e">
        <f t="shared" si="145"/>
        <v>#VALUE!</v>
      </c>
      <c r="Q1166" s="1" t="e">
        <f t="shared" si="146"/>
        <v>#VALUE!</v>
      </c>
      <c r="R1166" s="1">
        <f t="shared" si="147"/>
        <v>6.1257422745431001E-17</v>
      </c>
      <c r="S1166" s="1">
        <f t="shared" si="148"/>
        <v>1</v>
      </c>
      <c r="T1166" s="2"/>
      <c r="U1166" s="3"/>
      <c r="V1166" s="3"/>
      <c r="W1166" s="3"/>
      <c r="X1166" s="3"/>
      <c r="Y1166" s="3"/>
      <c r="Z1166" s="3"/>
      <c r="AA1166" s="3"/>
      <c r="AB1166" s="3"/>
      <c r="AC1166" s="3"/>
      <c r="AD1166" s="3"/>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s="28" customFormat="1" x14ac:dyDescent="0.2">
      <c r="A1167" s="10"/>
      <c r="B1167" s="10"/>
      <c r="C1167" s="10"/>
      <c r="D1167" s="10"/>
      <c r="E1167" s="10"/>
      <c r="F1167" s="10"/>
      <c r="G1167" s="10"/>
      <c r="H1167" s="10"/>
      <c r="I1167" s="10"/>
      <c r="J1167" s="10"/>
      <c r="K1167" s="10"/>
      <c r="L1167" s="10"/>
      <c r="M1167" s="2"/>
      <c r="N1167" s="1">
        <v>1162</v>
      </c>
      <c r="O1167" s="1" t="str">
        <f t="shared" si="149"/>
        <v>NA</v>
      </c>
      <c r="P1167" s="1" t="e">
        <f t="shared" si="145"/>
        <v>#VALUE!</v>
      </c>
      <c r="Q1167" s="1" t="e">
        <f t="shared" si="146"/>
        <v>#VALUE!</v>
      </c>
      <c r="R1167" s="1">
        <f t="shared" si="147"/>
        <v>0.57735026918962573</v>
      </c>
      <c r="S1167" s="1">
        <f t="shared" si="148"/>
        <v>0</v>
      </c>
      <c r="T1167" s="2"/>
      <c r="U1167" s="3"/>
      <c r="V1167" s="3"/>
      <c r="W1167" s="3"/>
      <c r="X1167" s="3"/>
      <c r="Y1167" s="3"/>
      <c r="Z1167" s="3"/>
      <c r="AA1167" s="3"/>
      <c r="AB1167" s="3"/>
      <c r="AC1167" s="3"/>
      <c r="AD1167" s="3"/>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s="28" customFormat="1" x14ac:dyDescent="0.2">
      <c r="A1168" s="10"/>
      <c r="B1168" s="10"/>
      <c r="C1168" s="10"/>
      <c r="D1168" s="10"/>
      <c r="E1168" s="10"/>
      <c r="F1168" s="10"/>
      <c r="G1168" s="10"/>
      <c r="H1168" s="10"/>
      <c r="I1168" s="10"/>
      <c r="J1168" s="10"/>
      <c r="K1168" s="10"/>
      <c r="L1168" s="10"/>
      <c r="M1168" s="2"/>
      <c r="N1168" s="1">
        <v>1163</v>
      </c>
      <c r="O1168" s="1" t="str">
        <f t="shared" si="149"/>
        <v>NA</v>
      </c>
      <c r="P1168" s="1" t="e">
        <f t="shared" si="145"/>
        <v>#VALUE!</v>
      </c>
      <c r="Q1168" s="1" t="e">
        <f t="shared" si="146"/>
        <v>#VALUE!</v>
      </c>
      <c r="R1168" s="1">
        <f t="shared" si="147"/>
        <v>0.28867513459481303</v>
      </c>
      <c r="S1168" s="1">
        <f t="shared" si="148"/>
        <v>-0.5</v>
      </c>
      <c r="T1168" s="2"/>
      <c r="U1168" s="3"/>
      <c r="V1168" s="3"/>
      <c r="W1168" s="3"/>
      <c r="X1168" s="3"/>
      <c r="Y1168" s="3"/>
      <c r="Z1168" s="3"/>
      <c r="AA1168" s="3"/>
      <c r="AB1168" s="3"/>
      <c r="AC1168" s="3"/>
      <c r="AD1168" s="3"/>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s="28" customFormat="1" x14ac:dyDescent="0.2">
      <c r="A1169" s="10"/>
      <c r="B1169" s="10"/>
      <c r="C1169" s="10"/>
      <c r="D1169" s="10"/>
      <c r="E1169" s="10"/>
      <c r="F1169" s="10"/>
      <c r="G1169" s="10"/>
      <c r="H1169" s="10"/>
      <c r="I1169" s="10"/>
      <c r="J1169" s="10"/>
      <c r="K1169" s="10"/>
      <c r="L1169" s="10"/>
      <c r="M1169" s="2"/>
      <c r="N1169" s="1">
        <v>1164</v>
      </c>
      <c r="O1169" s="1" t="str">
        <f t="shared" si="149"/>
        <v>NA</v>
      </c>
      <c r="P1169" s="1" t="e">
        <f t="shared" si="145"/>
        <v>#VALUE!</v>
      </c>
      <c r="Q1169" s="1" t="e">
        <f t="shared" si="146"/>
        <v>#VALUE!</v>
      </c>
      <c r="R1169" s="1">
        <f t="shared" si="147"/>
        <v>-0.86602540378443849</v>
      </c>
      <c r="S1169" s="1">
        <f t="shared" si="148"/>
        <v>-0.50000000000000033</v>
      </c>
      <c r="T1169" s="2"/>
      <c r="U1169" s="3"/>
      <c r="V1169" s="3"/>
      <c r="W1169" s="3"/>
      <c r="X1169" s="3"/>
      <c r="Y1169" s="3"/>
      <c r="Z1169" s="3"/>
      <c r="AA1169" s="3"/>
      <c r="AB1169" s="3"/>
      <c r="AC1169" s="3"/>
      <c r="AD1169" s="3"/>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s="28" customFormat="1" x14ac:dyDescent="0.2">
      <c r="A1170" s="10"/>
      <c r="B1170" s="10"/>
      <c r="C1170" s="10"/>
      <c r="D1170" s="10"/>
      <c r="E1170" s="10"/>
      <c r="F1170" s="10"/>
      <c r="G1170" s="10"/>
      <c r="H1170" s="10"/>
      <c r="I1170" s="10"/>
      <c r="J1170" s="10"/>
      <c r="K1170" s="10"/>
      <c r="L1170" s="10"/>
      <c r="M1170" s="2"/>
      <c r="N1170" s="1">
        <v>1165</v>
      </c>
      <c r="O1170" s="1" t="str">
        <f t="shared" si="149"/>
        <v>NA</v>
      </c>
      <c r="P1170" s="1" t="e">
        <f t="shared" si="145"/>
        <v>#VALUE!</v>
      </c>
      <c r="Q1170" s="1" t="e">
        <f t="shared" si="146"/>
        <v>#VALUE!</v>
      </c>
      <c r="R1170" s="1">
        <f t="shared" si="147"/>
        <v>-0.28867513459481281</v>
      </c>
      <c r="S1170" s="1">
        <f t="shared" si="148"/>
        <v>0.49999999999999983</v>
      </c>
      <c r="T1170" s="2"/>
      <c r="U1170" s="3"/>
      <c r="V1170" s="3"/>
      <c r="W1170" s="3"/>
      <c r="X1170" s="3"/>
      <c r="Y1170" s="3"/>
      <c r="Z1170" s="3"/>
      <c r="AA1170" s="3"/>
      <c r="AB1170" s="3"/>
      <c r="AC1170" s="3"/>
      <c r="AD1170" s="3"/>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s="28" customFormat="1" x14ac:dyDescent="0.2">
      <c r="A1171" s="10"/>
      <c r="B1171" s="10"/>
      <c r="C1171" s="10"/>
      <c r="D1171" s="10"/>
      <c r="E1171" s="10"/>
      <c r="F1171" s="10"/>
      <c r="G1171" s="10"/>
      <c r="H1171" s="10"/>
      <c r="I1171" s="10"/>
      <c r="J1171" s="10"/>
      <c r="K1171" s="10"/>
      <c r="L1171" s="10"/>
      <c r="M1171" s="2"/>
      <c r="N1171" s="1">
        <v>1166</v>
      </c>
      <c r="O1171" s="1" t="str">
        <f t="shared" si="149"/>
        <v>NA</v>
      </c>
      <c r="P1171" s="1" t="e">
        <f t="shared" si="145"/>
        <v>#VALUE!</v>
      </c>
      <c r="Q1171" s="1" t="e">
        <f t="shared" si="146"/>
        <v>#VALUE!</v>
      </c>
      <c r="R1171" s="1">
        <f t="shared" si="147"/>
        <v>0.28867513459481292</v>
      </c>
      <c r="S1171" s="1">
        <f t="shared" si="148"/>
        <v>0.50000000000000011</v>
      </c>
      <c r="T1171" s="2"/>
      <c r="U1171" s="3"/>
      <c r="V1171" s="3"/>
      <c r="W1171" s="3"/>
      <c r="X1171" s="3"/>
      <c r="Y1171" s="3"/>
      <c r="Z1171" s="3"/>
      <c r="AA1171" s="3"/>
      <c r="AB1171" s="3"/>
      <c r="AC1171" s="3"/>
      <c r="AD1171" s="3"/>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s="28" customFormat="1" x14ac:dyDescent="0.2">
      <c r="A1172" s="10"/>
      <c r="B1172" s="10"/>
      <c r="C1172" s="10"/>
      <c r="D1172" s="10"/>
      <c r="E1172" s="10"/>
      <c r="F1172" s="10"/>
      <c r="G1172" s="10"/>
      <c r="H1172" s="10"/>
      <c r="I1172" s="10"/>
      <c r="J1172" s="10"/>
      <c r="K1172" s="10"/>
      <c r="L1172" s="10"/>
      <c r="M1172" s="2"/>
      <c r="N1172" s="1">
        <v>1167</v>
      </c>
      <c r="O1172" s="1" t="str">
        <f t="shared" si="149"/>
        <v>NA</v>
      </c>
      <c r="P1172" s="1" t="e">
        <f t="shared" si="145"/>
        <v>#VALUE!</v>
      </c>
      <c r="Q1172" s="1" t="e">
        <f t="shared" si="146"/>
        <v>#VALUE!</v>
      </c>
      <c r="R1172" s="1">
        <f t="shared" si="147"/>
        <v>0.86602540378443871</v>
      </c>
      <c r="S1172" s="1">
        <f t="shared" si="148"/>
        <v>-0.49999999999999983</v>
      </c>
      <c r="T1172" s="2"/>
      <c r="U1172" s="3"/>
      <c r="V1172" s="3"/>
      <c r="W1172" s="3"/>
      <c r="X1172" s="3"/>
      <c r="Y1172" s="3"/>
      <c r="Z1172" s="3"/>
      <c r="AA1172" s="3"/>
      <c r="AB1172" s="3"/>
      <c r="AC1172" s="3"/>
      <c r="AD1172" s="3"/>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s="28" customFormat="1" x14ac:dyDescent="0.2">
      <c r="A1173" s="10"/>
      <c r="B1173" s="10"/>
      <c r="C1173" s="10"/>
      <c r="D1173" s="10"/>
      <c r="E1173" s="10"/>
      <c r="F1173" s="10"/>
      <c r="G1173" s="10"/>
      <c r="H1173" s="10"/>
      <c r="I1173" s="10"/>
      <c r="J1173" s="10"/>
      <c r="K1173" s="10"/>
      <c r="L1173" s="10"/>
      <c r="M1173" s="2"/>
      <c r="N1173" s="1">
        <v>1168</v>
      </c>
      <c r="O1173" s="1" t="str">
        <f t="shared" si="149"/>
        <v>NA</v>
      </c>
      <c r="P1173" s="1" t="e">
        <f t="shared" si="145"/>
        <v>#VALUE!</v>
      </c>
      <c r="Q1173" s="1" t="e">
        <f t="shared" si="146"/>
        <v>#VALUE!</v>
      </c>
      <c r="R1173" s="1">
        <f t="shared" si="147"/>
        <v>-0.2886751345948127</v>
      </c>
      <c r="S1173" s="1">
        <f t="shared" si="148"/>
        <v>-0.50000000000000022</v>
      </c>
      <c r="T1173" s="2"/>
      <c r="U1173" s="3"/>
      <c r="V1173" s="3"/>
      <c r="W1173" s="3"/>
      <c r="X1173" s="3"/>
      <c r="Y1173" s="3"/>
      <c r="Z1173" s="3"/>
      <c r="AA1173" s="3"/>
      <c r="AB1173" s="3"/>
      <c r="AC1173" s="3"/>
      <c r="AD1173" s="3"/>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s="28" customFormat="1" x14ac:dyDescent="0.2">
      <c r="A1174" s="10"/>
      <c r="B1174" s="10"/>
      <c r="C1174" s="10"/>
      <c r="D1174" s="10"/>
      <c r="E1174" s="10"/>
      <c r="F1174" s="10"/>
      <c r="G1174" s="10"/>
      <c r="H1174" s="10"/>
      <c r="I1174" s="10"/>
      <c r="J1174" s="10"/>
      <c r="K1174" s="10"/>
      <c r="L1174" s="10"/>
      <c r="M1174" s="2"/>
      <c r="N1174" s="1">
        <v>1169</v>
      </c>
      <c r="O1174" s="1" t="str">
        <f t="shared" si="149"/>
        <v>NA</v>
      </c>
      <c r="P1174" s="1" t="e">
        <f t="shared" si="145"/>
        <v>#VALUE!</v>
      </c>
      <c r="Q1174" s="1" t="e">
        <f t="shared" si="146"/>
        <v>#VALUE!</v>
      </c>
      <c r="R1174" s="1">
        <f t="shared" si="147"/>
        <v>-0.57735026918962573</v>
      </c>
      <c r="S1174" s="1">
        <f t="shared" si="148"/>
        <v>0</v>
      </c>
      <c r="T1174" s="2"/>
      <c r="U1174" s="3"/>
      <c r="V1174" s="3"/>
      <c r="W1174" s="3"/>
      <c r="X1174" s="3"/>
      <c r="Y1174" s="3"/>
      <c r="Z1174" s="3"/>
      <c r="AA1174" s="3"/>
      <c r="AB1174" s="3"/>
      <c r="AC1174" s="3"/>
      <c r="AD1174" s="3"/>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s="28" customFormat="1" x14ac:dyDescent="0.2">
      <c r="A1175" s="10"/>
      <c r="B1175" s="10"/>
      <c r="C1175" s="10"/>
      <c r="D1175" s="10"/>
      <c r="E1175" s="10"/>
      <c r="F1175" s="10"/>
      <c r="G1175" s="10"/>
      <c r="H1175" s="10"/>
      <c r="I1175" s="10"/>
      <c r="J1175" s="10"/>
      <c r="K1175" s="10"/>
      <c r="L1175" s="10"/>
      <c r="M1175" s="2"/>
      <c r="N1175" s="1">
        <v>1170</v>
      </c>
      <c r="O1175" s="1" t="str">
        <f t="shared" si="149"/>
        <v>NA</v>
      </c>
      <c r="P1175" s="1" t="e">
        <f t="shared" si="145"/>
        <v>#VALUE!</v>
      </c>
      <c r="Q1175" s="1" t="e">
        <f t="shared" si="146"/>
        <v>#VALUE!</v>
      </c>
      <c r="R1175" s="1">
        <f t="shared" si="147"/>
        <v>6.1257422745431001E-17</v>
      </c>
      <c r="S1175" s="1">
        <f t="shared" si="148"/>
        <v>1</v>
      </c>
      <c r="T1175" s="2"/>
      <c r="U1175" s="3"/>
      <c r="V1175" s="3"/>
      <c r="W1175" s="3"/>
      <c r="X1175" s="3"/>
      <c r="Y1175" s="3"/>
      <c r="Z1175" s="3"/>
      <c r="AA1175" s="3"/>
      <c r="AB1175" s="3"/>
      <c r="AC1175" s="3"/>
      <c r="AD1175" s="3"/>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s="28" customFormat="1" x14ac:dyDescent="0.2">
      <c r="A1176" s="10"/>
      <c r="B1176" s="10"/>
      <c r="C1176" s="10"/>
      <c r="D1176" s="10"/>
      <c r="E1176" s="10"/>
      <c r="F1176" s="10"/>
      <c r="G1176" s="10"/>
      <c r="H1176" s="10"/>
      <c r="I1176" s="10"/>
      <c r="J1176" s="10"/>
      <c r="K1176" s="10"/>
      <c r="L1176" s="10"/>
      <c r="M1176" s="2"/>
      <c r="N1176" s="1">
        <v>1171</v>
      </c>
      <c r="O1176" s="1" t="str">
        <f t="shared" si="149"/>
        <v>NA</v>
      </c>
      <c r="P1176" s="1" t="e">
        <f t="shared" si="145"/>
        <v>#VALUE!</v>
      </c>
      <c r="Q1176" s="1" t="e">
        <f t="shared" si="146"/>
        <v>#VALUE!</v>
      </c>
      <c r="R1176" s="1">
        <f t="shared" si="147"/>
        <v>0.57735026918962573</v>
      </c>
      <c r="S1176" s="1">
        <f t="shared" si="148"/>
        <v>0</v>
      </c>
      <c r="T1176" s="2"/>
      <c r="U1176" s="3"/>
      <c r="V1176" s="3"/>
      <c r="W1176" s="3"/>
      <c r="X1176" s="3"/>
      <c r="Y1176" s="3"/>
      <c r="Z1176" s="3"/>
      <c r="AA1176" s="3"/>
      <c r="AB1176" s="3"/>
      <c r="AC1176" s="3"/>
      <c r="AD1176" s="3"/>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s="28" customFormat="1" x14ac:dyDescent="0.2">
      <c r="A1177" s="10"/>
      <c r="B1177" s="10"/>
      <c r="C1177" s="10"/>
      <c r="D1177" s="10"/>
      <c r="E1177" s="10"/>
      <c r="F1177" s="10"/>
      <c r="G1177" s="10"/>
      <c r="H1177" s="10"/>
      <c r="I1177" s="10"/>
      <c r="J1177" s="10"/>
      <c r="K1177" s="10"/>
      <c r="L1177" s="10"/>
      <c r="M1177" s="2"/>
      <c r="N1177" s="1">
        <v>1172</v>
      </c>
      <c r="O1177" s="1" t="str">
        <f t="shared" si="149"/>
        <v>NA</v>
      </c>
      <c r="P1177" s="1" t="e">
        <f t="shared" si="145"/>
        <v>#VALUE!</v>
      </c>
      <c r="Q1177" s="1" t="e">
        <f t="shared" si="146"/>
        <v>#VALUE!</v>
      </c>
      <c r="R1177" s="1">
        <f t="shared" si="147"/>
        <v>0.28867513459481303</v>
      </c>
      <c r="S1177" s="1">
        <f t="shared" si="148"/>
        <v>-0.5</v>
      </c>
      <c r="T1177" s="2"/>
      <c r="U1177" s="3"/>
      <c r="V1177" s="3"/>
      <c r="W1177" s="3"/>
      <c r="X1177" s="3"/>
      <c r="Y1177" s="3"/>
      <c r="Z1177" s="3"/>
      <c r="AA1177" s="3"/>
      <c r="AB1177" s="3"/>
      <c r="AC1177" s="3"/>
      <c r="AD1177" s="3"/>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s="28" customFormat="1" x14ac:dyDescent="0.2">
      <c r="A1178" s="10"/>
      <c r="B1178" s="10"/>
      <c r="C1178" s="10"/>
      <c r="D1178" s="10"/>
      <c r="E1178" s="10"/>
      <c r="F1178" s="10"/>
      <c r="G1178" s="10"/>
      <c r="H1178" s="10"/>
      <c r="I1178" s="10"/>
      <c r="J1178" s="10"/>
      <c r="K1178" s="10"/>
      <c r="L1178" s="10"/>
      <c r="M1178" s="2"/>
      <c r="N1178" s="1">
        <v>1173</v>
      </c>
      <c r="O1178" s="1" t="str">
        <f t="shared" si="149"/>
        <v>NA</v>
      </c>
      <c r="P1178" s="1" t="e">
        <f t="shared" si="145"/>
        <v>#VALUE!</v>
      </c>
      <c r="Q1178" s="1" t="e">
        <f t="shared" si="146"/>
        <v>#VALUE!</v>
      </c>
      <c r="R1178" s="1">
        <f t="shared" si="147"/>
        <v>-0.86602540378443849</v>
      </c>
      <c r="S1178" s="1">
        <f t="shared" si="148"/>
        <v>-0.50000000000000033</v>
      </c>
      <c r="T1178" s="2"/>
      <c r="U1178" s="3"/>
      <c r="V1178" s="3"/>
      <c r="W1178" s="3"/>
      <c r="X1178" s="3"/>
      <c r="Y1178" s="3"/>
      <c r="Z1178" s="3"/>
      <c r="AA1178" s="3"/>
      <c r="AB1178" s="3"/>
      <c r="AC1178" s="3"/>
      <c r="AD1178" s="3"/>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s="28" customFormat="1" x14ac:dyDescent="0.2">
      <c r="A1179" s="10"/>
      <c r="B1179" s="10"/>
      <c r="C1179" s="10"/>
      <c r="D1179" s="10"/>
      <c r="E1179" s="10"/>
      <c r="F1179" s="10"/>
      <c r="G1179" s="10"/>
      <c r="H1179" s="10"/>
      <c r="I1179" s="10"/>
      <c r="J1179" s="10"/>
      <c r="K1179" s="10"/>
      <c r="L1179" s="10"/>
      <c r="M1179" s="2"/>
      <c r="N1179" s="1">
        <v>1174</v>
      </c>
      <c r="O1179" s="1" t="str">
        <f t="shared" si="149"/>
        <v>NA</v>
      </c>
      <c r="P1179" s="1" t="e">
        <f t="shared" si="145"/>
        <v>#VALUE!</v>
      </c>
      <c r="Q1179" s="1" t="e">
        <f t="shared" si="146"/>
        <v>#VALUE!</v>
      </c>
      <c r="R1179" s="1">
        <f t="shared" si="147"/>
        <v>-0.28867513459481281</v>
      </c>
      <c r="S1179" s="1">
        <f t="shared" si="148"/>
        <v>0.49999999999999983</v>
      </c>
      <c r="T1179" s="2"/>
      <c r="U1179" s="3"/>
      <c r="V1179" s="3"/>
      <c r="W1179" s="3"/>
      <c r="X1179" s="3"/>
      <c r="Y1179" s="3"/>
      <c r="Z1179" s="3"/>
      <c r="AA1179" s="3"/>
      <c r="AB1179" s="3"/>
      <c r="AC1179" s="3"/>
      <c r="AD1179" s="3"/>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s="28" customFormat="1" x14ac:dyDescent="0.2">
      <c r="A1180" s="10"/>
      <c r="B1180" s="10"/>
      <c r="C1180" s="10"/>
      <c r="D1180" s="10"/>
      <c r="E1180" s="10"/>
      <c r="F1180" s="10"/>
      <c r="G1180" s="10"/>
      <c r="H1180" s="10"/>
      <c r="I1180" s="10"/>
      <c r="J1180" s="10"/>
      <c r="K1180" s="10"/>
      <c r="L1180" s="10"/>
      <c r="M1180" s="2"/>
      <c r="N1180" s="1">
        <v>1175</v>
      </c>
      <c r="O1180" s="1" t="str">
        <f t="shared" si="149"/>
        <v>NA</v>
      </c>
      <c r="P1180" s="1" t="e">
        <f t="shared" si="145"/>
        <v>#VALUE!</v>
      </c>
      <c r="Q1180" s="1" t="e">
        <f t="shared" si="146"/>
        <v>#VALUE!</v>
      </c>
      <c r="R1180" s="1">
        <f t="shared" si="147"/>
        <v>0.28867513459481292</v>
      </c>
      <c r="S1180" s="1">
        <f t="shared" si="148"/>
        <v>0.50000000000000011</v>
      </c>
      <c r="T1180" s="2"/>
      <c r="U1180" s="3"/>
      <c r="V1180" s="3"/>
      <c r="W1180" s="3"/>
      <c r="X1180" s="3"/>
      <c r="Y1180" s="3"/>
      <c r="Z1180" s="3"/>
      <c r="AA1180" s="3"/>
      <c r="AB1180" s="3"/>
      <c r="AC1180" s="3"/>
      <c r="AD1180" s="3"/>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s="28" customFormat="1" x14ac:dyDescent="0.2">
      <c r="A1181" s="10"/>
      <c r="B1181" s="10"/>
      <c r="C1181" s="10"/>
      <c r="D1181" s="10"/>
      <c r="E1181" s="10"/>
      <c r="F1181" s="10"/>
      <c r="G1181" s="10"/>
      <c r="H1181" s="10"/>
      <c r="I1181" s="10"/>
      <c r="J1181" s="10"/>
      <c r="K1181" s="10"/>
      <c r="L1181" s="10"/>
      <c r="M1181" s="2"/>
      <c r="N1181" s="1">
        <v>1176</v>
      </c>
      <c r="O1181" s="1" t="str">
        <f t="shared" si="149"/>
        <v>NA</v>
      </c>
      <c r="P1181" s="1" t="e">
        <f t="shared" si="145"/>
        <v>#VALUE!</v>
      </c>
      <c r="Q1181" s="1" t="e">
        <f t="shared" si="146"/>
        <v>#VALUE!</v>
      </c>
      <c r="R1181" s="1">
        <f t="shared" si="147"/>
        <v>0.86602540378443871</v>
      </c>
      <c r="S1181" s="1">
        <f t="shared" si="148"/>
        <v>-0.49999999999999983</v>
      </c>
      <c r="T1181" s="2"/>
      <c r="U1181" s="3"/>
      <c r="V1181" s="3"/>
      <c r="W1181" s="3"/>
      <c r="X1181" s="3"/>
      <c r="Y1181" s="3"/>
      <c r="Z1181" s="3"/>
      <c r="AA1181" s="3"/>
      <c r="AB1181" s="3"/>
      <c r="AC1181" s="3"/>
      <c r="AD1181" s="3"/>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s="28" customFormat="1" x14ac:dyDescent="0.2">
      <c r="A1182" s="10"/>
      <c r="B1182" s="10"/>
      <c r="C1182" s="10"/>
      <c r="D1182" s="10"/>
      <c r="E1182" s="10"/>
      <c r="F1182" s="10"/>
      <c r="G1182" s="10"/>
      <c r="H1182" s="10"/>
      <c r="I1182" s="10"/>
      <c r="J1182" s="10"/>
      <c r="K1182" s="10"/>
      <c r="L1182" s="10"/>
      <c r="M1182" s="2"/>
      <c r="N1182" s="1">
        <v>1177</v>
      </c>
      <c r="O1182" s="1" t="str">
        <f t="shared" si="149"/>
        <v>NA</v>
      </c>
      <c r="P1182" s="1" t="e">
        <f t="shared" si="145"/>
        <v>#VALUE!</v>
      </c>
      <c r="Q1182" s="1" t="e">
        <f t="shared" si="146"/>
        <v>#VALUE!</v>
      </c>
      <c r="R1182" s="1">
        <f t="shared" si="147"/>
        <v>-0.2886751345948127</v>
      </c>
      <c r="S1182" s="1">
        <f t="shared" si="148"/>
        <v>-0.50000000000000022</v>
      </c>
      <c r="T1182" s="2"/>
      <c r="U1182" s="3"/>
      <c r="V1182" s="3"/>
      <c r="W1182" s="3"/>
      <c r="X1182" s="3"/>
      <c r="Y1182" s="3"/>
      <c r="Z1182" s="3"/>
      <c r="AA1182" s="3"/>
      <c r="AB1182" s="3"/>
      <c r="AC1182" s="3"/>
      <c r="AD1182" s="3"/>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s="28" customFormat="1" x14ac:dyDescent="0.2">
      <c r="A1183" s="10"/>
      <c r="B1183" s="10"/>
      <c r="C1183" s="10"/>
      <c r="D1183" s="10"/>
      <c r="E1183" s="10"/>
      <c r="F1183" s="10"/>
      <c r="G1183" s="10"/>
      <c r="H1183" s="10"/>
      <c r="I1183" s="10"/>
      <c r="J1183" s="10"/>
      <c r="K1183" s="10"/>
      <c r="L1183" s="10"/>
      <c r="M1183" s="2"/>
      <c r="N1183" s="1">
        <v>1178</v>
      </c>
      <c r="O1183" s="1" t="str">
        <f t="shared" si="149"/>
        <v>NA</v>
      </c>
      <c r="P1183" s="1" t="e">
        <f t="shared" si="145"/>
        <v>#VALUE!</v>
      </c>
      <c r="Q1183" s="1" t="e">
        <f t="shared" si="146"/>
        <v>#VALUE!</v>
      </c>
      <c r="R1183" s="1">
        <f t="shared" si="147"/>
        <v>-0.57735026918962573</v>
      </c>
      <c r="S1183" s="1">
        <f t="shared" si="148"/>
        <v>0</v>
      </c>
      <c r="T1183" s="2"/>
      <c r="U1183" s="3"/>
      <c r="V1183" s="3"/>
      <c r="W1183" s="3"/>
      <c r="X1183" s="3"/>
      <c r="Y1183" s="3"/>
      <c r="Z1183" s="3"/>
      <c r="AA1183" s="3"/>
      <c r="AB1183" s="3"/>
      <c r="AC1183" s="3"/>
      <c r="AD1183" s="3"/>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s="28" customFormat="1" x14ac:dyDescent="0.2">
      <c r="A1184" s="10"/>
      <c r="B1184" s="10"/>
      <c r="C1184" s="10"/>
      <c r="D1184" s="10"/>
      <c r="E1184" s="10"/>
      <c r="F1184" s="10"/>
      <c r="G1184" s="10"/>
      <c r="H1184" s="10"/>
      <c r="I1184" s="10"/>
      <c r="J1184" s="10"/>
      <c r="K1184" s="10"/>
      <c r="L1184" s="10"/>
      <c r="M1184" s="2"/>
      <c r="N1184" s="1">
        <v>1179</v>
      </c>
      <c r="O1184" s="1" t="str">
        <f t="shared" si="149"/>
        <v>NA</v>
      </c>
      <c r="P1184" s="1" t="e">
        <f t="shared" si="145"/>
        <v>#VALUE!</v>
      </c>
      <c r="Q1184" s="1" t="e">
        <f t="shared" si="146"/>
        <v>#VALUE!</v>
      </c>
      <c r="R1184" s="1">
        <f t="shared" si="147"/>
        <v>6.1257422745431001E-17</v>
      </c>
      <c r="S1184" s="1">
        <f t="shared" si="148"/>
        <v>1</v>
      </c>
      <c r="T1184" s="2"/>
      <c r="U1184" s="3"/>
      <c r="V1184" s="3"/>
      <c r="W1184" s="3"/>
      <c r="X1184" s="3"/>
      <c r="Y1184" s="3"/>
      <c r="Z1184" s="3"/>
      <c r="AA1184" s="3"/>
      <c r="AB1184" s="3"/>
      <c r="AC1184" s="3"/>
      <c r="AD1184" s="3"/>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s="28" customFormat="1" x14ac:dyDescent="0.2">
      <c r="A1185" s="10"/>
      <c r="B1185" s="10"/>
      <c r="C1185" s="10"/>
      <c r="D1185" s="10"/>
      <c r="E1185" s="10"/>
      <c r="F1185" s="10"/>
      <c r="G1185" s="10"/>
      <c r="H1185" s="10"/>
      <c r="I1185" s="10"/>
      <c r="J1185" s="10"/>
      <c r="K1185" s="10"/>
      <c r="L1185" s="10"/>
      <c r="M1185" s="2"/>
      <c r="N1185" s="1">
        <v>1180</v>
      </c>
      <c r="O1185" s="1" t="str">
        <f t="shared" si="149"/>
        <v>NA</v>
      </c>
      <c r="P1185" s="1" t="e">
        <f t="shared" si="145"/>
        <v>#VALUE!</v>
      </c>
      <c r="Q1185" s="1" t="e">
        <f t="shared" si="146"/>
        <v>#VALUE!</v>
      </c>
      <c r="R1185" s="1">
        <f t="shared" si="147"/>
        <v>0.57735026918962573</v>
      </c>
      <c r="S1185" s="1">
        <f t="shared" si="148"/>
        <v>0</v>
      </c>
      <c r="T1185" s="2"/>
      <c r="U1185" s="3"/>
      <c r="V1185" s="3"/>
      <c r="W1185" s="3"/>
      <c r="X1185" s="3"/>
      <c r="Y1185" s="3"/>
      <c r="Z1185" s="3"/>
      <c r="AA1185" s="3"/>
      <c r="AB1185" s="3"/>
      <c r="AC1185" s="3"/>
      <c r="AD1185" s="3"/>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s="28" customFormat="1" x14ac:dyDescent="0.2">
      <c r="A1186" s="10"/>
      <c r="B1186" s="10"/>
      <c r="C1186" s="10"/>
      <c r="D1186" s="10"/>
      <c r="E1186" s="10"/>
      <c r="F1186" s="10"/>
      <c r="G1186" s="10"/>
      <c r="H1186" s="10"/>
      <c r="I1186" s="10"/>
      <c r="J1186" s="10"/>
      <c r="K1186" s="10"/>
      <c r="L1186" s="10"/>
      <c r="M1186" s="2"/>
      <c r="N1186" s="1">
        <v>1181</v>
      </c>
      <c r="O1186" s="1" t="str">
        <f t="shared" si="149"/>
        <v>NA</v>
      </c>
      <c r="P1186" s="1" t="e">
        <f t="shared" si="145"/>
        <v>#VALUE!</v>
      </c>
      <c r="Q1186" s="1" t="e">
        <f t="shared" si="146"/>
        <v>#VALUE!</v>
      </c>
      <c r="R1186" s="1">
        <f t="shared" si="147"/>
        <v>0.28867513459481303</v>
      </c>
      <c r="S1186" s="1">
        <f t="shared" si="148"/>
        <v>-0.5</v>
      </c>
      <c r="T1186" s="2"/>
      <c r="U1186" s="3"/>
      <c r="V1186" s="3"/>
      <c r="W1186" s="3"/>
      <c r="X1186" s="3"/>
      <c r="Y1186" s="3"/>
      <c r="Z1186" s="3"/>
      <c r="AA1186" s="3"/>
      <c r="AB1186" s="3"/>
      <c r="AC1186" s="3"/>
      <c r="AD1186" s="3"/>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s="28" customFormat="1" x14ac:dyDescent="0.2">
      <c r="A1187" s="10"/>
      <c r="B1187" s="10"/>
      <c r="C1187" s="10"/>
      <c r="D1187" s="10"/>
      <c r="E1187" s="10"/>
      <c r="F1187" s="10"/>
      <c r="G1187" s="10"/>
      <c r="H1187" s="10"/>
      <c r="I1187" s="10"/>
      <c r="J1187" s="10"/>
      <c r="K1187" s="10"/>
      <c r="L1187" s="10"/>
      <c r="M1187" s="2"/>
      <c r="N1187" s="1">
        <v>1182</v>
      </c>
      <c r="O1187" s="1" t="str">
        <f t="shared" si="149"/>
        <v>NA</v>
      </c>
      <c r="P1187" s="1" t="e">
        <f t="shared" si="145"/>
        <v>#VALUE!</v>
      </c>
      <c r="Q1187" s="1" t="e">
        <f t="shared" si="146"/>
        <v>#VALUE!</v>
      </c>
      <c r="R1187" s="1">
        <f t="shared" si="147"/>
        <v>-0.86602540378443849</v>
      </c>
      <c r="S1187" s="1">
        <f t="shared" si="148"/>
        <v>-0.50000000000000033</v>
      </c>
      <c r="T1187" s="2"/>
      <c r="U1187" s="3"/>
      <c r="V1187" s="3"/>
      <c r="W1187" s="3"/>
      <c r="X1187" s="3"/>
      <c r="Y1187" s="3"/>
      <c r="Z1187" s="3"/>
      <c r="AA1187" s="3"/>
      <c r="AB1187" s="3"/>
      <c r="AC1187" s="3"/>
      <c r="AD1187" s="3"/>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s="28" customFormat="1" x14ac:dyDescent="0.2">
      <c r="A1188" s="10"/>
      <c r="B1188" s="10"/>
      <c r="C1188" s="10"/>
      <c r="D1188" s="10"/>
      <c r="E1188" s="10"/>
      <c r="F1188" s="10"/>
      <c r="G1188" s="10"/>
      <c r="H1188" s="10"/>
      <c r="I1188" s="10"/>
      <c r="J1188" s="10"/>
      <c r="K1188" s="10"/>
      <c r="L1188" s="10"/>
      <c r="M1188" s="2"/>
      <c r="N1188" s="1">
        <v>1183</v>
      </c>
      <c r="O1188" s="1" t="str">
        <f t="shared" si="149"/>
        <v>NA</v>
      </c>
      <c r="P1188" s="1" t="e">
        <f t="shared" si="145"/>
        <v>#VALUE!</v>
      </c>
      <c r="Q1188" s="1" t="e">
        <f t="shared" si="146"/>
        <v>#VALUE!</v>
      </c>
      <c r="R1188" s="1">
        <f t="shared" si="147"/>
        <v>-0.28867513459481281</v>
      </c>
      <c r="S1188" s="1">
        <f t="shared" si="148"/>
        <v>0.49999999999999983</v>
      </c>
      <c r="T1188" s="2"/>
      <c r="U1188" s="3"/>
      <c r="V1188" s="3"/>
      <c r="W1188" s="3"/>
      <c r="X1188" s="3"/>
      <c r="Y1188" s="3"/>
      <c r="Z1188" s="3"/>
      <c r="AA1188" s="3"/>
      <c r="AB1188" s="3"/>
      <c r="AC1188" s="3"/>
      <c r="AD1188" s="3"/>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s="28" customFormat="1" x14ac:dyDescent="0.2">
      <c r="A1189" s="10"/>
      <c r="B1189" s="10"/>
      <c r="C1189" s="10"/>
      <c r="D1189" s="10"/>
      <c r="E1189" s="10"/>
      <c r="F1189" s="10"/>
      <c r="G1189" s="10"/>
      <c r="H1189" s="10"/>
      <c r="I1189" s="10"/>
      <c r="J1189" s="10"/>
      <c r="K1189" s="10"/>
      <c r="L1189" s="10"/>
      <c r="M1189" s="2"/>
      <c r="N1189" s="1">
        <v>1184</v>
      </c>
      <c r="O1189" s="1" t="str">
        <f t="shared" si="149"/>
        <v>NA</v>
      </c>
      <c r="P1189" s="1" t="e">
        <f t="shared" si="145"/>
        <v>#VALUE!</v>
      </c>
      <c r="Q1189" s="1" t="e">
        <f t="shared" si="146"/>
        <v>#VALUE!</v>
      </c>
      <c r="R1189" s="1">
        <f t="shared" si="147"/>
        <v>0.28867513459481292</v>
      </c>
      <c r="S1189" s="1">
        <f t="shared" si="148"/>
        <v>0.50000000000000011</v>
      </c>
      <c r="T1189" s="2"/>
      <c r="U1189" s="3"/>
      <c r="V1189" s="3"/>
      <c r="W1189" s="3"/>
      <c r="X1189" s="3"/>
      <c r="Y1189" s="3"/>
      <c r="Z1189" s="3"/>
      <c r="AA1189" s="3"/>
      <c r="AB1189" s="3"/>
      <c r="AC1189" s="3"/>
      <c r="AD1189" s="3"/>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s="28" customFormat="1" x14ac:dyDescent="0.2">
      <c r="A1190" s="10"/>
      <c r="B1190" s="10"/>
      <c r="C1190" s="10"/>
      <c r="D1190" s="10"/>
      <c r="E1190" s="10"/>
      <c r="F1190" s="10"/>
      <c r="G1190" s="10"/>
      <c r="H1190" s="10"/>
      <c r="I1190" s="10"/>
      <c r="J1190" s="10"/>
      <c r="K1190" s="10"/>
      <c r="L1190" s="10"/>
      <c r="M1190" s="2"/>
      <c r="N1190" s="1">
        <v>1185</v>
      </c>
      <c r="O1190" s="1" t="str">
        <f t="shared" si="149"/>
        <v>NA</v>
      </c>
      <c r="P1190" s="1" t="e">
        <f t="shared" si="145"/>
        <v>#VALUE!</v>
      </c>
      <c r="Q1190" s="1" t="e">
        <f t="shared" si="146"/>
        <v>#VALUE!</v>
      </c>
      <c r="R1190" s="1">
        <f t="shared" si="147"/>
        <v>0.86602540378443871</v>
      </c>
      <c r="S1190" s="1">
        <f t="shared" si="148"/>
        <v>-0.49999999999999983</v>
      </c>
      <c r="T1190" s="2"/>
      <c r="U1190" s="3"/>
      <c r="V1190" s="3"/>
      <c r="W1190" s="3"/>
      <c r="X1190" s="3"/>
      <c r="Y1190" s="3"/>
      <c r="Z1190" s="3"/>
      <c r="AA1190" s="3"/>
      <c r="AB1190" s="3"/>
      <c r="AC1190" s="3"/>
      <c r="AD1190" s="3"/>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s="28" customFormat="1" x14ac:dyDescent="0.2">
      <c r="A1191" s="10"/>
      <c r="B1191" s="10"/>
      <c r="C1191" s="10"/>
      <c r="D1191" s="10"/>
      <c r="E1191" s="10"/>
      <c r="F1191" s="10"/>
      <c r="G1191" s="10"/>
      <c r="H1191" s="10"/>
      <c r="I1191" s="10"/>
      <c r="J1191" s="10"/>
      <c r="K1191" s="10"/>
      <c r="L1191" s="10"/>
      <c r="M1191" s="2"/>
      <c r="N1191" s="1">
        <v>1186</v>
      </c>
      <c r="O1191" s="1" t="str">
        <f t="shared" si="149"/>
        <v>NA</v>
      </c>
      <c r="P1191" s="1" t="e">
        <f t="shared" si="145"/>
        <v>#VALUE!</v>
      </c>
      <c r="Q1191" s="1" t="e">
        <f t="shared" si="146"/>
        <v>#VALUE!</v>
      </c>
      <c r="R1191" s="1">
        <f t="shared" si="147"/>
        <v>-0.2886751345948127</v>
      </c>
      <c r="S1191" s="1">
        <f t="shared" si="148"/>
        <v>-0.50000000000000022</v>
      </c>
      <c r="T1191" s="2"/>
      <c r="U1191" s="3"/>
      <c r="V1191" s="3"/>
      <c r="W1191" s="3"/>
      <c r="X1191" s="3"/>
      <c r="Y1191" s="3"/>
      <c r="Z1191" s="3"/>
      <c r="AA1191" s="3"/>
      <c r="AB1191" s="3"/>
      <c r="AC1191" s="3"/>
      <c r="AD1191" s="3"/>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s="28" customFormat="1" x14ac:dyDescent="0.2">
      <c r="A1192" s="10"/>
      <c r="B1192" s="10"/>
      <c r="C1192" s="10"/>
      <c r="D1192" s="10"/>
      <c r="E1192" s="10"/>
      <c r="F1192" s="10"/>
      <c r="G1192" s="10"/>
      <c r="H1192" s="10"/>
      <c r="I1192" s="10"/>
      <c r="J1192" s="10"/>
      <c r="K1192" s="10"/>
      <c r="L1192" s="10"/>
      <c r="M1192" s="2"/>
      <c r="N1192" s="1">
        <v>1187</v>
      </c>
      <c r="O1192" s="1" t="str">
        <f t="shared" si="149"/>
        <v>NA</v>
      </c>
      <c r="P1192" s="1" t="e">
        <f t="shared" si="145"/>
        <v>#VALUE!</v>
      </c>
      <c r="Q1192" s="1" t="e">
        <f t="shared" si="146"/>
        <v>#VALUE!</v>
      </c>
      <c r="R1192" s="1">
        <f t="shared" si="147"/>
        <v>-0.57735026918962573</v>
      </c>
      <c r="S1192" s="1">
        <f t="shared" si="148"/>
        <v>0</v>
      </c>
      <c r="T1192" s="2"/>
      <c r="U1192" s="3"/>
      <c r="V1192" s="3"/>
      <c r="W1192" s="3"/>
      <c r="X1192" s="3"/>
      <c r="Y1192" s="3"/>
      <c r="Z1192" s="3"/>
      <c r="AA1192" s="3"/>
      <c r="AB1192" s="3"/>
      <c r="AC1192" s="3"/>
      <c r="AD1192" s="3"/>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s="28" customFormat="1" x14ac:dyDescent="0.2">
      <c r="A1193" s="10"/>
      <c r="B1193" s="10"/>
      <c r="C1193" s="10"/>
      <c r="D1193" s="10"/>
      <c r="E1193" s="10"/>
      <c r="F1193" s="10"/>
      <c r="G1193" s="10"/>
      <c r="H1193" s="10"/>
      <c r="I1193" s="10"/>
      <c r="J1193" s="10"/>
      <c r="K1193" s="10"/>
      <c r="L1193" s="10"/>
      <c r="M1193" s="2"/>
      <c r="N1193" s="1">
        <v>1188</v>
      </c>
      <c r="O1193" s="1" t="str">
        <f t="shared" si="149"/>
        <v>NA</v>
      </c>
      <c r="P1193" s="1" t="e">
        <f t="shared" si="145"/>
        <v>#VALUE!</v>
      </c>
      <c r="Q1193" s="1" t="e">
        <f t="shared" si="146"/>
        <v>#VALUE!</v>
      </c>
      <c r="R1193" s="1">
        <f t="shared" si="147"/>
        <v>6.1257422745431001E-17</v>
      </c>
      <c r="S1193" s="1">
        <f t="shared" si="148"/>
        <v>1</v>
      </c>
      <c r="T1193" s="2"/>
      <c r="U1193" s="3"/>
      <c r="V1193" s="3"/>
      <c r="W1193" s="3"/>
      <c r="X1193" s="3"/>
      <c r="Y1193" s="3"/>
      <c r="Z1193" s="3"/>
      <c r="AA1193" s="3"/>
      <c r="AB1193" s="3"/>
      <c r="AC1193" s="3"/>
      <c r="AD1193" s="3"/>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s="28" customFormat="1" x14ac:dyDescent="0.2">
      <c r="A1194" s="10"/>
      <c r="B1194" s="10"/>
      <c r="C1194" s="10"/>
      <c r="D1194" s="10"/>
      <c r="E1194" s="10"/>
      <c r="F1194" s="10"/>
      <c r="G1194" s="10"/>
      <c r="H1194" s="10"/>
      <c r="I1194" s="10"/>
      <c r="J1194" s="10"/>
      <c r="K1194" s="10"/>
      <c r="L1194" s="10"/>
      <c r="M1194" s="2"/>
      <c r="N1194" s="1">
        <v>1189</v>
      </c>
      <c r="O1194" s="1" t="str">
        <f t="shared" si="149"/>
        <v>NA</v>
      </c>
      <c r="P1194" s="1" t="e">
        <f t="shared" si="145"/>
        <v>#VALUE!</v>
      </c>
      <c r="Q1194" s="1" t="e">
        <f t="shared" si="146"/>
        <v>#VALUE!</v>
      </c>
      <c r="R1194" s="1">
        <f t="shared" si="147"/>
        <v>0.57735026918962573</v>
      </c>
      <c r="S1194" s="1">
        <f t="shared" si="148"/>
        <v>0</v>
      </c>
      <c r="T1194" s="2"/>
      <c r="U1194" s="3"/>
      <c r="V1194" s="3"/>
      <c r="W1194" s="3"/>
      <c r="X1194" s="3"/>
      <c r="Y1194" s="3"/>
      <c r="Z1194" s="3"/>
      <c r="AA1194" s="3"/>
      <c r="AB1194" s="3"/>
      <c r="AC1194" s="3"/>
      <c r="AD1194" s="3"/>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s="28" customFormat="1" x14ac:dyDescent="0.2">
      <c r="A1195" s="10"/>
      <c r="B1195" s="10"/>
      <c r="C1195" s="10"/>
      <c r="D1195" s="10"/>
      <c r="E1195" s="10"/>
      <c r="F1195" s="10"/>
      <c r="G1195" s="10"/>
      <c r="H1195" s="10"/>
      <c r="I1195" s="10"/>
      <c r="J1195" s="10"/>
      <c r="K1195" s="10"/>
      <c r="L1195" s="10"/>
      <c r="M1195" s="2"/>
      <c r="N1195" s="1">
        <v>1190</v>
      </c>
      <c r="O1195" s="1" t="str">
        <f t="shared" si="149"/>
        <v>NA</v>
      </c>
      <c r="P1195" s="1" t="e">
        <f t="shared" si="145"/>
        <v>#VALUE!</v>
      </c>
      <c r="Q1195" s="1" t="e">
        <f t="shared" si="146"/>
        <v>#VALUE!</v>
      </c>
      <c r="R1195" s="1">
        <f t="shared" si="147"/>
        <v>0.28867513459481303</v>
      </c>
      <c r="S1195" s="1">
        <f t="shared" si="148"/>
        <v>-0.5</v>
      </c>
      <c r="T1195" s="2"/>
      <c r="U1195" s="3"/>
      <c r="V1195" s="3"/>
      <c r="W1195" s="3"/>
      <c r="X1195" s="3"/>
      <c r="Y1195" s="3"/>
      <c r="Z1195" s="3"/>
      <c r="AA1195" s="3"/>
      <c r="AB1195" s="3"/>
      <c r="AC1195" s="3"/>
      <c r="AD1195" s="3"/>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s="28" customFormat="1" x14ac:dyDescent="0.2">
      <c r="A1196" s="10"/>
      <c r="B1196" s="10"/>
      <c r="C1196" s="10"/>
      <c r="D1196" s="10"/>
      <c r="E1196" s="10"/>
      <c r="F1196" s="10"/>
      <c r="G1196" s="10"/>
      <c r="H1196" s="10"/>
      <c r="I1196" s="10"/>
      <c r="J1196" s="10"/>
      <c r="K1196" s="10"/>
      <c r="L1196" s="10"/>
      <c r="M1196" s="2"/>
      <c r="N1196" s="1">
        <v>1191</v>
      </c>
      <c r="O1196" s="1" t="str">
        <f t="shared" si="149"/>
        <v>NA</v>
      </c>
      <c r="P1196" s="1" t="e">
        <f t="shared" si="145"/>
        <v>#VALUE!</v>
      </c>
      <c r="Q1196" s="1" t="e">
        <f t="shared" si="146"/>
        <v>#VALUE!</v>
      </c>
      <c r="R1196" s="1">
        <f t="shared" si="147"/>
        <v>-0.86602540378443849</v>
      </c>
      <c r="S1196" s="1">
        <f t="shared" si="148"/>
        <v>-0.50000000000000033</v>
      </c>
      <c r="T1196" s="2"/>
      <c r="U1196" s="3"/>
      <c r="V1196" s="3"/>
      <c r="W1196" s="3"/>
      <c r="X1196" s="3"/>
      <c r="Y1196" s="3"/>
      <c r="Z1196" s="3"/>
      <c r="AA1196" s="3"/>
      <c r="AB1196" s="3"/>
      <c r="AC1196" s="3"/>
      <c r="AD1196" s="3"/>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s="28" customFormat="1" x14ac:dyDescent="0.2">
      <c r="A1197" s="10"/>
      <c r="B1197" s="10"/>
      <c r="C1197" s="10"/>
      <c r="D1197" s="10"/>
      <c r="E1197" s="10"/>
      <c r="F1197" s="10"/>
      <c r="G1197" s="10"/>
      <c r="H1197" s="10"/>
      <c r="I1197" s="10"/>
      <c r="J1197" s="10"/>
      <c r="K1197" s="10"/>
      <c r="L1197" s="10"/>
      <c r="M1197" s="2"/>
      <c r="N1197" s="1">
        <v>1192</v>
      </c>
      <c r="O1197" s="1" t="str">
        <f t="shared" si="149"/>
        <v>NA</v>
      </c>
      <c r="P1197" s="1" t="e">
        <f t="shared" si="145"/>
        <v>#VALUE!</v>
      </c>
      <c r="Q1197" s="1" t="e">
        <f t="shared" si="146"/>
        <v>#VALUE!</v>
      </c>
      <c r="R1197" s="1">
        <f t="shared" si="147"/>
        <v>-0.28867513459481281</v>
      </c>
      <c r="S1197" s="1">
        <f t="shared" si="148"/>
        <v>0.49999999999999983</v>
      </c>
      <c r="T1197" s="2"/>
      <c r="U1197" s="3"/>
      <c r="V1197" s="3"/>
      <c r="W1197" s="3"/>
      <c r="X1197" s="3"/>
      <c r="Y1197" s="3"/>
      <c r="Z1197" s="3"/>
      <c r="AA1197" s="3"/>
      <c r="AB1197" s="3"/>
      <c r="AC1197" s="3"/>
      <c r="AD1197" s="3"/>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s="28" customFormat="1" x14ac:dyDescent="0.2">
      <c r="A1198" s="10"/>
      <c r="B1198" s="10"/>
      <c r="C1198" s="10"/>
      <c r="D1198" s="10"/>
      <c r="E1198" s="10"/>
      <c r="F1198" s="10"/>
      <c r="G1198" s="10"/>
      <c r="H1198" s="10"/>
      <c r="I1198" s="10"/>
      <c r="J1198" s="10"/>
      <c r="K1198" s="10"/>
      <c r="L1198" s="10"/>
      <c r="M1198" s="2"/>
      <c r="N1198" s="1">
        <v>1193</v>
      </c>
      <c r="O1198" s="1" t="str">
        <f t="shared" si="149"/>
        <v>NA</v>
      </c>
      <c r="P1198" s="1" t="e">
        <f t="shared" si="145"/>
        <v>#VALUE!</v>
      </c>
      <c r="Q1198" s="1" t="e">
        <f t="shared" si="146"/>
        <v>#VALUE!</v>
      </c>
      <c r="R1198" s="1">
        <f t="shared" si="147"/>
        <v>0.28867513459481292</v>
      </c>
      <c r="S1198" s="1">
        <f t="shared" si="148"/>
        <v>0.50000000000000011</v>
      </c>
      <c r="T1198" s="2"/>
      <c r="U1198" s="3"/>
      <c r="V1198" s="3"/>
      <c r="W1198" s="3"/>
      <c r="X1198" s="3"/>
      <c r="Y1198" s="3"/>
      <c r="Z1198" s="3"/>
      <c r="AA1198" s="3"/>
      <c r="AB1198" s="3"/>
      <c r="AC1198" s="3"/>
      <c r="AD1198" s="3"/>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s="28" customFormat="1" x14ac:dyDescent="0.2">
      <c r="A1199" s="10"/>
      <c r="B1199" s="10"/>
      <c r="C1199" s="10"/>
      <c r="D1199" s="10"/>
      <c r="E1199" s="10"/>
      <c r="F1199" s="10"/>
      <c r="G1199" s="10"/>
      <c r="H1199" s="10"/>
      <c r="I1199" s="10"/>
      <c r="J1199" s="10"/>
      <c r="K1199" s="10"/>
      <c r="L1199" s="10"/>
      <c r="M1199" s="2"/>
      <c r="N1199" s="1">
        <v>1194</v>
      </c>
      <c r="O1199" s="1" t="str">
        <f t="shared" si="149"/>
        <v>NA</v>
      </c>
      <c r="P1199" s="1" t="e">
        <f t="shared" si="145"/>
        <v>#VALUE!</v>
      </c>
      <c r="Q1199" s="1" t="e">
        <f t="shared" si="146"/>
        <v>#VALUE!</v>
      </c>
      <c r="R1199" s="1">
        <f t="shared" si="147"/>
        <v>0.86602540378443871</v>
      </c>
      <c r="S1199" s="1">
        <f t="shared" si="148"/>
        <v>-0.49999999999999983</v>
      </c>
      <c r="T1199" s="2"/>
      <c r="U1199" s="3"/>
      <c r="V1199" s="3"/>
      <c r="W1199" s="3"/>
      <c r="X1199" s="3"/>
      <c r="Y1199" s="3"/>
      <c r="Z1199" s="3"/>
      <c r="AA1199" s="3"/>
      <c r="AB1199" s="3"/>
      <c r="AC1199" s="3"/>
      <c r="AD1199" s="3"/>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s="28" customFormat="1" x14ac:dyDescent="0.2">
      <c r="A1200" s="10"/>
      <c r="B1200" s="10"/>
      <c r="C1200" s="10"/>
      <c r="D1200" s="10"/>
      <c r="E1200" s="10"/>
      <c r="F1200" s="10"/>
      <c r="G1200" s="10"/>
      <c r="H1200" s="10"/>
      <c r="I1200" s="10"/>
      <c r="J1200" s="10"/>
      <c r="K1200" s="10"/>
      <c r="L1200" s="10"/>
      <c r="M1200" s="2"/>
      <c r="N1200" s="1">
        <v>1195</v>
      </c>
      <c r="O1200" s="1" t="str">
        <f t="shared" si="149"/>
        <v>NA</v>
      </c>
      <c r="P1200" s="1" t="e">
        <f t="shared" si="145"/>
        <v>#VALUE!</v>
      </c>
      <c r="Q1200" s="1" t="e">
        <f t="shared" si="146"/>
        <v>#VALUE!</v>
      </c>
      <c r="R1200" s="1">
        <f t="shared" si="147"/>
        <v>-0.2886751345948127</v>
      </c>
      <c r="S1200" s="1">
        <f t="shared" si="148"/>
        <v>-0.50000000000000022</v>
      </c>
      <c r="T1200" s="2"/>
      <c r="U1200" s="3"/>
      <c r="V1200" s="3"/>
      <c r="W1200" s="3"/>
      <c r="X1200" s="3"/>
      <c r="Y1200" s="3"/>
      <c r="Z1200" s="3"/>
      <c r="AA1200" s="3"/>
      <c r="AB1200" s="3"/>
      <c r="AC1200" s="3"/>
      <c r="AD1200" s="3"/>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s="28" customFormat="1" x14ac:dyDescent="0.2">
      <c r="A1201" s="10"/>
      <c r="B1201" s="10"/>
      <c r="C1201" s="10"/>
      <c r="D1201" s="10"/>
      <c r="E1201" s="10"/>
      <c r="F1201" s="10"/>
      <c r="G1201" s="10"/>
      <c r="H1201" s="10"/>
      <c r="I1201" s="10"/>
      <c r="J1201" s="10"/>
      <c r="K1201" s="10"/>
      <c r="L1201" s="10"/>
      <c r="M1201" s="2"/>
      <c r="N1201" s="1">
        <v>1196</v>
      </c>
      <c r="O1201" s="1" t="str">
        <f t="shared" si="149"/>
        <v>NA</v>
      </c>
      <c r="P1201" s="1" t="e">
        <f t="shared" si="145"/>
        <v>#VALUE!</v>
      </c>
      <c r="Q1201" s="1" t="e">
        <f t="shared" si="146"/>
        <v>#VALUE!</v>
      </c>
      <c r="R1201" s="1">
        <f t="shared" si="147"/>
        <v>-0.57735026918962573</v>
      </c>
      <c r="S1201" s="1">
        <f t="shared" si="148"/>
        <v>0</v>
      </c>
      <c r="T1201" s="2"/>
      <c r="U1201" s="3"/>
      <c r="V1201" s="3"/>
      <c r="W1201" s="3"/>
      <c r="X1201" s="3"/>
      <c r="Y1201" s="3"/>
      <c r="Z1201" s="3"/>
      <c r="AA1201" s="3"/>
      <c r="AB1201" s="3"/>
      <c r="AC1201" s="3"/>
      <c r="AD1201" s="3"/>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s="28" customFormat="1" x14ac:dyDescent="0.2">
      <c r="A1202" s="10"/>
      <c r="B1202" s="10"/>
      <c r="C1202" s="10"/>
      <c r="D1202" s="10"/>
      <c r="E1202" s="10"/>
      <c r="F1202" s="10"/>
      <c r="G1202" s="10"/>
      <c r="H1202" s="10"/>
      <c r="I1202" s="10"/>
      <c r="J1202" s="10"/>
      <c r="K1202" s="10"/>
      <c r="L1202" s="10"/>
      <c r="M1202" s="2"/>
      <c r="N1202" s="1">
        <v>1197</v>
      </c>
      <c r="O1202" s="1" t="str">
        <f t="shared" si="149"/>
        <v>NA</v>
      </c>
      <c r="P1202" s="1" t="e">
        <f t="shared" si="145"/>
        <v>#VALUE!</v>
      </c>
      <c r="Q1202" s="1" t="e">
        <f t="shared" si="146"/>
        <v>#VALUE!</v>
      </c>
      <c r="R1202" s="1">
        <f t="shared" si="147"/>
        <v>6.1257422745431001E-17</v>
      </c>
      <c r="S1202" s="1">
        <f t="shared" si="148"/>
        <v>1</v>
      </c>
      <c r="T1202" s="2"/>
      <c r="U1202" s="3"/>
      <c r="V1202" s="3"/>
      <c r="W1202" s="3"/>
      <c r="X1202" s="3"/>
      <c r="Y1202" s="3"/>
      <c r="Z1202" s="3"/>
      <c r="AA1202" s="3"/>
      <c r="AB1202" s="3"/>
      <c r="AC1202" s="3"/>
      <c r="AD1202" s="3"/>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s="28" customFormat="1" x14ac:dyDescent="0.2">
      <c r="A1203" s="10"/>
      <c r="B1203" s="10"/>
      <c r="C1203" s="10"/>
      <c r="D1203" s="10"/>
      <c r="E1203" s="10"/>
      <c r="F1203" s="10"/>
      <c r="G1203" s="10"/>
      <c r="H1203" s="10"/>
      <c r="I1203" s="10"/>
      <c r="J1203" s="10"/>
      <c r="K1203" s="10"/>
      <c r="L1203" s="10"/>
      <c r="M1203" s="2"/>
      <c r="N1203" s="1">
        <v>1198</v>
      </c>
      <c r="O1203" s="1" t="str">
        <f t="shared" si="149"/>
        <v>NA</v>
      </c>
      <c r="P1203" s="1" t="e">
        <f t="shared" si="145"/>
        <v>#VALUE!</v>
      </c>
      <c r="Q1203" s="1" t="e">
        <f t="shared" si="146"/>
        <v>#VALUE!</v>
      </c>
      <c r="R1203" s="1">
        <f t="shared" si="147"/>
        <v>0.57735026918962573</v>
      </c>
      <c r="S1203" s="1">
        <f t="shared" si="148"/>
        <v>0</v>
      </c>
      <c r="T1203" s="2"/>
      <c r="U1203" s="3"/>
      <c r="V1203" s="3"/>
      <c r="W1203" s="3"/>
      <c r="X1203" s="3"/>
      <c r="Y1203" s="3"/>
      <c r="Z1203" s="3"/>
      <c r="AA1203" s="3"/>
      <c r="AB1203" s="3"/>
      <c r="AC1203" s="3"/>
      <c r="AD1203" s="3"/>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s="28" customFormat="1" x14ac:dyDescent="0.2">
      <c r="A1204" s="10"/>
      <c r="B1204" s="10"/>
      <c r="C1204" s="10"/>
      <c r="D1204" s="10"/>
      <c r="E1204" s="10"/>
      <c r="F1204" s="10"/>
      <c r="G1204" s="10"/>
      <c r="H1204" s="10"/>
      <c r="I1204" s="10"/>
      <c r="J1204" s="10"/>
      <c r="K1204" s="10"/>
      <c r="L1204" s="10"/>
      <c r="M1204" s="2"/>
      <c r="N1204" s="1">
        <v>1199</v>
      </c>
      <c r="O1204" s="1" t="str">
        <f t="shared" si="149"/>
        <v>NA</v>
      </c>
      <c r="P1204" s="1" t="e">
        <f t="shared" si="145"/>
        <v>#VALUE!</v>
      </c>
      <c r="Q1204" s="1" t="e">
        <f t="shared" si="146"/>
        <v>#VALUE!</v>
      </c>
      <c r="R1204" s="1">
        <f t="shared" si="147"/>
        <v>0.28867513459481303</v>
      </c>
      <c r="S1204" s="1">
        <f t="shared" si="148"/>
        <v>-0.5</v>
      </c>
      <c r="T1204" s="2"/>
      <c r="U1204" s="3"/>
      <c r="V1204" s="3"/>
      <c r="W1204" s="3"/>
      <c r="X1204" s="3"/>
      <c r="Y1204" s="3"/>
      <c r="Z1204" s="3"/>
      <c r="AA1204" s="3"/>
      <c r="AB1204" s="3"/>
      <c r="AC1204" s="3"/>
      <c r="AD1204" s="3"/>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s="28" customFormat="1" x14ac:dyDescent="0.2">
      <c r="A1205" s="10"/>
      <c r="B1205" s="10"/>
      <c r="C1205" s="10"/>
      <c r="D1205" s="10"/>
      <c r="E1205" s="10"/>
      <c r="F1205" s="10"/>
      <c r="G1205" s="10"/>
      <c r="H1205" s="10"/>
      <c r="I1205" s="10"/>
      <c r="J1205" s="10"/>
      <c r="K1205" s="10"/>
      <c r="L1205" s="10"/>
      <c r="M1205" s="2"/>
      <c r="N1205" s="1">
        <v>1200</v>
      </c>
      <c r="O1205" s="1" t="str">
        <f t="shared" si="149"/>
        <v>NA</v>
      </c>
      <c r="P1205" s="1" t="e">
        <f t="shared" si="145"/>
        <v>#VALUE!</v>
      </c>
      <c r="Q1205" s="1" t="e">
        <f t="shared" si="146"/>
        <v>#VALUE!</v>
      </c>
      <c r="R1205" s="1">
        <f t="shared" si="147"/>
        <v>-0.86602540378443849</v>
      </c>
      <c r="S1205" s="1">
        <f t="shared" si="148"/>
        <v>-0.50000000000000033</v>
      </c>
      <c r="T1205" s="2"/>
      <c r="U1205" s="3"/>
      <c r="V1205" s="3"/>
      <c r="W1205" s="3"/>
      <c r="X1205" s="3"/>
      <c r="Y1205" s="3"/>
      <c r="Z1205" s="3"/>
      <c r="AA1205" s="3"/>
      <c r="AB1205" s="3"/>
      <c r="AC1205" s="3"/>
      <c r="AD1205" s="3"/>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s="28" customFormat="1" x14ac:dyDescent="0.2">
      <c r="A1206" s="10"/>
      <c r="B1206" s="10"/>
      <c r="C1206" s="10"/>
      <c r="D1206" s="10"/>
      <c r="E1206" s="10"/>
      <c r="F1206" s="10"/>
      <c r="G1206" s="10"/>
      <c r="H1206" s="10"/>
      <c r="I1206" s="10"/>
      <c r="J1206" s="10"/>
      <c r="K1206" s="10"/>
      <c r="L1206" s="10"/>
      <c r="M1206" s="2"/>
      <c r="N1206" s="1">
        <v>1201</v>
      </c>
      <c r="O1206" s="1" t="str">
        <f t="shared" si="149"/>
        <v>NA</v>
      </c>
      <c r="P1206" s="1" t="e">
        <f t="shared" si="145"/>
        <v>#VALUE!</v>
      </c>
      <c r="Q1206" s="1" t="e">
        <f t="shared" si="146"/>
        <v>#VALUE!</v>
      </c>
      <c r="R1206" s="1">
        <f t="shared" si="147"/>
        <v>-0.28867513459481281</v>
      </c>
      <c r="S1206" s="1">
        <f t="shared" si="148"/>
        <v>0.49999999999999983</v>
      </c>
      <c r="T1206" s="2"/>
      <c r="U1206" s="3"/>
      <c r="V1206" s="3"/>
      <c r="W1206" s="3"/>
      <c r="X1206" s="3"/>
      <c r="Y1206" s="3"/>
      <c r="Z1206" s="3"/>
      <c r="AA1206" s="3"/>
      <c r="AB1206" s="3"/>
      <c r="AC1206" s="3"/>
      <c r="AD1206" s="3"/>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s="28" customFormat="1" x14ac:dyDescent="0.2">
      <c r="A1207" s="10"/>
      <c r="B1207" s="10"/>
      <c r="C1207" s="10"/>
      <c r="D1207" s="10"/>
      <c r="E1207" s="10"/>
      <c r="F1207" s="10"/>
      <c r="G1207" s="10"/>
      <c r="H1207" s="10"/>
      <c r="I1207" s="10"/>
      <c r="J1207" s="10"/>
      <c r="K1207" s="10"/>
      <c r="L1207" s="10"/>
      <c r="M1207" s="2"/>
      <c r="N1207" s="1">
        <v>1202</v>
      </c>
      <c r="O1207" s="1" t="str">
        <f t="shared" si="149"/>
        <v>NA</v>
      </c>
      <c r="P1207" s="1" t="e">
        <f t="shared" si="145"/>
        <v>#VALUE!</v>
      </c>
      <c r="Q1207" s="1" t="e">
        <f t="shared" si="146"/>
        <v>#VALUE!</v>
      </c>
      <c r="R1207" s="1">
        <f t="shared" si="147"/>
        <v>0.28867513459481292</v>
      </c>
      <c r="S1207" s="1">
        <f t="shared" si="148"/>
        <v>0.50000000000000011</v>
      </c>
      <c r="T1207" s="2"/>
      <c r="U1207" s="3"/>
      <c r="V1207" s="3"/>
      <c r="W1207" s="3"/>
      <c r="X1207" s="3"/>
      <c r="Y1207" s="3"/>
      <c r="Z1207" s="3"/>
      <c r="AA1207" s="3"/>
      <c r="AB1207" s="3"/>
      <c r="AC1207" s="3"/>
      <c r="AD1207" s="3"/>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s="28" customFormat="1" x14ac:dyDescent="0.2">
      <c r="A1208" s="10"/>
      <c r="B1208" s="10"/>
      <c r="C1208" s="10"/>
      <c r="D1208" s="10"/>
      <c r="E1208" s="10"/>
      <c r="F1208" s="10"/>
      <c r="G1208" s="10"/>
      <c r="H1208" s="10"/>
      <c r="I1208" s="10"/>
      <c r="J1208" s="10"/>
      <c r="K1208" s="10"/>
      <c r="L1208" s="10"/>
      <c r="M1208" s="2"/>
      <c r="N1208" s="1">
        <v>1203</v>
      </c>
      <c r="O1208" s="1" t="str">
        <f t="shared" si="149"/>
        <v>NA</v>
      </c>
      <c r="P1208" s="1" t="e">
        <f t="shared" si="145"/>
        <v>#VALUE!</v>
      </c>
      <c r="Q1208" s="1" t="e">
        <f t="shared" si="146"/>
        <v>#VALUE!</v>
      </c>
      <c r="R1208" s="1">
        <f t="shared" si="147"/>
        <v>0.86602540378443871</v>
      </c>
      <c r="S1208" s="1">
        <f t="shared" si="148"/>
        <v>-0.49999999999999983</v>
      </c>
      <c r="T1208" s="2"/>
      <c r="U1208" s="3"/>
      <c r="V1208" s="3"/>
      <c r="W1208" s="3"/>
      <c r="X1208" s="3"/>
      <c r="Y1208" s="3"/>
      <c r="Z1208" s="3"/>
      <c r="AA1208" s="3"/>
      <c r="AB1208" s="3"/>
      <c r="AC1208" s="3"/>
      <c r="AD1208" s="3"/>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s="28" customFormat="1" x14ac:dyDescent="0.2">
      <c r="A1209" s="10"/>
      <c r="B1209" s="10"/>
      <c r="C1209" s="10"/>
      <c r="D1209" s="10"/>
      <c r="E1209" s="10"/>
      <c r="F1209" s="10"/>
      <c r="G1209" s="10"/>
      <c r="H1209" s="10"/>
      <c r="I1209" s="10"/>
      <c r="J1209" s="10"/>
      <c r="K1209" s="10"/>
      <c r="L1209" s="10"/>
      <c r="M1209" s="2"/>
      <c r="N1209" s="1">
        <v>1204</v>
      </c>
      <c r="O1209" s="1" t="str">
        <f t="shared" si="149"/>
        <v>NA</v>
      </c>
      <c r="P1209" s="1" t="e">
        <f t="shared" si="145"/>
        <v>#VALUE!</v>
      </c>
      <c r="Q1209" s="1" t="e">
        <f t="shared" si="146"/>
        <v>#VALUE!</v>
      </c>
      <c r="R1209" s="1">
        <f t="shared" si="147"/>
        <v>-0.2886751345948127</v>
      </c>
      <c r="S1209" s="1">
        <f t="shared" si="148"/>
        <v>-0.50000000000000022</v>
      </c>
      <c r="T1209" s="2"/>
      <c r="U1209" s="3"/>
      <c r="V1209" s="3"/>
      <c r="W1209" s="3"/>
      <c r="X1209" s="3"/>
      <c r="Y1209" s="3"/>
      <c r="Z1209" s="3"/>
      <c r="AA1209" s="3"/>
      <c r="AB1209" s="3"/>
      <c r="AC1209" s="3"/>
      <c r="AD1209" s="3"/>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s="28" customFormat="1" x14ac:dyDescent="0.2">
      <c r="A1210" s="10"/>
      <c r="B1210" s="10"/>
      <c r="C1210" s="10"/>
      <c r="D1210" s="10"/>
      <c r="E1210" s="10"/>
      <c r="F1210" s="10"/>
      <c r="G1210" s="10"/>
      <c r="H1210" s="10"/>
      <c r="I1210" s="10"/>
      <c r="J1210" s="10"/>
      <c r="K1210" s="10"/>
      <c r="L1210" s="10"/>
      <c r="M1210" s="2"/>
      <c r="N1210" s="1">
        <v>1205</v>
      </c>
      <c r="O1210" s="1" t="str">
        <f t="shared" si="149"/>
        <v>NA</v>
      </c>
      <c r="P1210" s="1" t="e">
        <f t="shared" si="145"/>
        <v>#VALUE!</v>
      </c>
      <c r="Q1210" s="1" t="e">
        <f t="shared" si="146"/>
        <v>#VALUE!</v>
      </c>
      <c r="R1210" s="1">
        <f t="shared" si="147"/>
        <v>-0.57735026918962573</v>
      </c>
      <c r="S1210" s="1">
        <f t="shared" si="148"/>
        <v>0</v>
      </c>
      <c r="T1210" s="2"/>
      <c r="U1210" s="3"/>
      <c r="V1210" s="3"/>
      <c r="W1210" s="3"/>
      <c r="X1210" s="3"/>
      <c r="Y1210" s="3"/>
      <c r="Z1210" s="3"/>
      <c r="AA1210" s="3"/>
      <c r="AB1210" s="3"/>
      <c r="AC1210" s="3"/>
      <c r="AD1210" s="3"/>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s="28" customFormat="1" x14ac:dyDescent="0.2">
      <c r="A1211" s="10"/>
      <c r="B1211" s="10"/>
      <c r="C1211" s="10"/>
      <c r="D1211" s="10"/>
      <c r="E1211" s="10"/>
      <c r="F1211" s="10"/>
      <c r="G1211" s="10"/>
      <c r="H1211" s="10"/>
      <c r="I1211" s="10"/>
      <c r="J1211" s="10"/>
      <c r="K1211" s="10"/>
      <c r="L1211" s="10"/>
      <c r="M1211" s="2"/>
      <c r="N1211" s="1">
        <v>1206</v>
      </c>
      <c r="O1211" s="1" t="str">
        <f t="shared" si="149"/>
        <v>NA</v>
      </c>
      <c r="P1211" s="1" t="e">
        <f t="shared" si="145"/>
        <v>#VALUE!</v>
      </c>
      <c r="Q1211" s="1" t="e">
        <f t="shared" si="146"/>
        <v>#VALUE!</v>
      </c>
      <c r="R1211" s="1">
        <f t="shared" si="147"/>
        <v>6.1257422745431001E-17</v>
      </c>
      <c r="S1211" s="1">
        <f t="shared" si="148"/>
        <v>1</v>
      </c>
      <c r="T1211" s="2"/>
      <c r="U1211" s="3"/>
      <c r="V1211" s="3"/>
      <c r="W1211" s="3"/>
      <c r="X1211" s="3"/>
      <c r="Y1211" s="3"/>
      <c r="Z1211" s="3"/>
      <c r="AA1211" s="3"/>
      <c r="AB1211" s="3"/>
      <c r="AC1211" s="3"/>
      <c r="AD1211" s="3"/>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s="28" customFormat="1" x14ac:dyDescent="0.2">
      <c r="A1212" s="10"/>
      <c r="B1212" s="10"/>
      <c r="C1212" s="10"/>
      <c r="D1212" s="10"/>
      <c r="E1212" s="10"/>
      <c r="F1212" s="10"/>
      <c r="G1212" s="10"/>
      <c r="H1212" s="10"/>
      <c r="I1212" s="10"/>
      <c r="J1212" s="10"/>
      <c r="K1212" s="10"/>
      <c r="L1212" s="10"/>
      <c r="M1212" s="2"/>
      <c r="N1212" s="1">
        <v>1207</v>
      </c>
      <c r="O1212" s="1" t="str">
        <f t="shared" si="149"/>
        <v>NA</v>
      </c>
      <c r="P1212" s="1" t="e">
        <f t="shared" si="145"/>
        <v>#VALUE!</v>
      </c>
      <c r="Q1212" s="1" t="e">
        <f t="shared" si="146"/>
        <v>#VALUE!</v>
      </c>
      <c r="R1212" s="1">
        <f t="shared" si="147"/>
        <v>0.57735026918962573</v>
      </c>
      <c r="S1212" s="1">
        <f t="shared" si="148"/>
        <v>0</v>
      </c>
      <c r="T1212" s="2"/>
      <c r="U1212" s="3"/>
      <c r="V1212" s="3"/>
      <c r="W1212" s="3"/>
      <c r="X1212" s="3"/>
      <c r="Y1212" s="3"/>
      <c r="Z1212" s="3"/>
      <c r="AA1212" s="3"/>
      <c r="AB1212" s="3"/>
      <c r="AC1212" s="3"/>
      <c r="AD1212" s="3"/>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s="28" customFormat="1" x14ac:dyDescent="0.2">
      <c r="A1213" s="10"/>
      <c r="B1213" s="10"/>
      <c r="C1213" s="10"/>
      <c r="D1213" s="10"/>
      <c r="E1213" s="10"/>
      <c r="F1213" s="10"/>
      <c r="G1213" s="10"/>
      <c r="H1213" s="10"/>
      <c r="I1213" s="10"/>
      <c r="J1213" s="10"/>
      <c r="K1213" s="10"/>
      <c r="L1213" s="10"/>
      <c r="M1213" s="2"/>
      <c r="N1213" s="1">
        <v>1208</v>
      </c>
      <c r="O1213" s="1" t="str">
        <f t="shared" si="149"/>
        <v>NA</v>
      </c>
      <c r="P1213" s="1" t="e">
        <f t="shared" si="145"/>
        <v>#VALUE!</v>
      </c>
      <c r="Q1213" s="1" t="e">
        <f t="shared" si="146"/>
        <v>#VALUE!</v>
      </c>
      <c r="R1213" s="1">
        <f t="shared" si="147"/>
        <v>0.28867513459481303</v>
      </c>
      <c r="S1213" s="1">
        <f t="shared" si="148"/>
        <v>-0.5</v>
      </c>
      <c r="T1213" s="2"/>
      <c r="U1213" s="3"/>
      <c r="V1213" s="3"/>
      <c r="W1213" s="3"/>
      <c r="X1213" s="3"/>
      <c r="Y1213" s="3"/>
      <c r="Z1213" s="3"/>
      <c r="AA1213" s="3"/>
      <c r="AB1213" s="3"/>
      <c r="AC1213" s="3"/>
      <c r="AD1213" s="3"/>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s="28" customFormat="1" x14ac:dyDescent="0.2">
      <c r="A1214" s="10"/>
      <c r="B1214" s="10"/>
      <c r="C1214" s="10"/>
      <c r="D1214" s="10"/>
      <c r="E1214" s="10"/>
      <c r="F1214" s="10"/>
      <c r="G1214" s="10"/>
      <c r="H1214" s="10"/>
      <c r="I1214" s="10"/>
      <c r="J1214" s="10"/>
      <c r="K1214" s="10"/>
      <c r="L1214" s="10"/>
      <c r="M1214" s="2"/>
      <c r="N1214" s="1">
        <v>1209</v>
      </c>
      <c r="O1214" s="1" t="str">
        <f t="shared" si="149"/>
        <v>NA</v>
      </c>
      <c r="P1214" s="1" t="e">
        <f t="shared" si="145"/>
        <v>#VALUE!</v>
      </c>
      <c r="Q1214" s="1" t="e">
        <f t="shared" si="146"/>
        <v>#VALUE!</v>
      </c>
      <c r="R1214" s="1">
        <f t="shared" si="147"/>
        <v>-0.86602540378443849</v>
      </c>
      <c r="S1214" s="1">
        <f t="shared" si="148"/>
        <v>-0.50000000000000033</v>
      </c>
      <c r="T1214" s="2"/>
      <c r="U1214" s="3"/>
      <c r="V1214" s="3"/>
      <c r="W1214" s="3"/>
      <c r="X1214" s="3"/>
      <c r="Y1214" s="3"/>
      <c r="Z1214" s="3"/>
      <c r="AA1214" s="3"/>
      <c r="AB1214" s="3"/>
      <c r="AC1214" s="3"/>
      <c r="AD1214" s="3"/>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s="28" customFormat="1" x14ac:dyDescent="0.2">
      <c r="A1215" s="10"/>
      <c r="B1215" s="10"/>
      <c r="C1215" s="10"/>
      <c r="D1215" s="10"/>
      <c r="E1215" s="10"/>
      <c r="F1215" s="10"/>
      <c r="G1215" s="10"/>
      <c r="H1215" s="10"/>
      <c r="I1215" s="10"/>
      <c r="J1215" s="10"/>
      <c r="K1215" s="10"/>
      <c r="L1215" s="10"/>
      <c r="M1215" s="2"/>
      <c r="N1215" s="1">
        <v>1210</v>
      </c>
      <c r="O1215" s="1" t="str">
        <f t="shared" si="149"/>
        <v>NA</v>
      </c>
      <c r="P1215" s="1" t="e">
        <f t="shared" si="145"/>
        <v>#VALUE!</v>
      </c>
      <c r="Q1215" s="1" t="e">
        <f t="shared" si="146"/>
        <v>#VALUE!</v>
      </c>
      <c r="R1215" s="1">
        <f t="shared" si="147"/>
        <v>-0.28867513459481281</v>
      </c>
      <c r="S1215" s="1">
        <f t="shared" si="148"/>
        <v>0.49999999999999983</v>
      </c>
      <c r="T1215" s="2"/>
      <c r="U1215" s="3"/>
      <c r="V1215" s="3"/>
      <c r="W1215" s="3"/>
      <c r="X1215" s="3"/>
      <c r="Y1215" s="3"/>
      <c r="Z1215" s="3"/>
      <c r="AA1215" s="3"/>
      <c r="AB1215" s="3"/>
      <c r="AC1215" s="3"/>
      <c r="AD1215" s="3"/>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s="28" customFormat="1" x14ac:dyDescent="0.2">
      <c r="A1216" s="10"/>
      <c r="B1216" s="10"/>
      <c r="C1216" s="10"/>
      <c r="D1216" s="10"/>
      <c r="E1216" s="10"/>
      <c r="F1216" s="10"/>
      <c r="G1216" s="10"/>
      <c r="H1216" s="10"/>
      <c r="I1216" s="10"/>
      <c r="J1216" s="10"/>
      <c r="K1216" s="10"/>
      <c r="L1216" s="10"/>
      <c r="M1216" s="2"/>
      <c r="N1216" s="1">
        <v>1211</v>
      </c>
      <c r="O1216" s="1" t="str">
        <f t="shared" si="149"/>
        <v>NA</v>
      </c>
      <c r="P1216" s="1" t="e">
        <f t="shared" si="145"/>
        <v>#VALUE!</v>
      </c>
      <c r="Q1216" s="1" t="e">
        <f t="shared" si="146"/>
        <v>#VALUE!</v>
      </c>
      <c r="R1216" s="1">
        <f t="shared" si="147"/>
        <v>0.28867513459481292</v>
      </c>
      <c r="S1216" s="1">
        <f t="shared" si="148"/>
        <v>0.50000000000000011</v>
      </c>
      <c r="T1216" s="2"/>
      <c r="U1216" s="3"/>
      <c r="V1216" s="3"/>
      <c r="W1216" s="3"/>
      <c r="X1216" s="3"/>
      <c r="Y1216" s="3"/>
      <c r="Z1216" s="3"/>
      <c r="AA1216" s="3"/>
      <c r="AB1216" s="3"/>
      <c r="AC1216" s="3"/>
      <c r="AD1216" s="3"/>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s="28" customFormat="1" x14ac:dyDescent="0.2">
      <c r="A1217" s="10"/>
      <c r="B1217" s="10"/>
      <c r="C1217" s="10"/>
      <c r="D1217" s="10"/>
      <c r="E1217" s="10"/>
      <c r="F1217" s="10"/>
      <c r="G1217" s="10"/>
      <c r="H1217" s="10"/>
      <c r="I1217" s="10"/>
      <c r="J1217" s="10"/>
      <c r="K1217" s="10"/>
      <c r="L1217" s="10"/>
      <c r="M1217" s="2"/>
      <c r="N1217" s="1">
        <v>1212</v>
      </c>
      <c r="O1217" s="1" t="str">
        <f t="shared" si="149"/>
        <v>NA</v>
      </c>
      <c r="P1217" s="1" t="e">
        <f t="shared" si="145"/>
        <v>#VALUE!</v>
      </c>
      <c r="Q1217" s="1" t="e">
        <f t="shared" si="146"/>
        <v>#VALUE!</v>
      </c>
      <c r="R1217" s="1">
        <f t="shared" si="147"/>
        <v>0.86602540378443871</v>
      </c>
      <c r="S1217" s="1">
        <f t="shared" si="148"/>
        <v>-0.49999999999999983</v>
      </c>
      <c r="T1217" s="2"/>
      <c r="U1217" s="3"/>
      <c r="V1217" s="3"/>
      <c r="W1217" s="3"/>
      <c r="X1217" s="3"/>
      <c r="Y1217" s="3"/>
      <c r="Z1217" s="3"/>
      <c r="AA1217" s="3"/>
      <c r="AB1217" s="3"/>
      <c r="AC1217" s="3"/>
      <c r="AD1217" s="3"/>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s="28" customFormat="1" x14ac:dyDescent="0.2">
      <c r="A1218" s="10"/>
      <c r="B1218" s="10"/>
      <c r="C1218" s="10"/>
      <c r="D1218" s="10"/>
      <c r="E1218" s="10"/>
      <c r="F1218" s="10"/>
      <c r="G1218" s="10"/>
      <c r="H1218" s="10"/>
      <c r="I1218" s="10"/>
      <c r="J1218" s="10"/>
      <c r="K1218" s="10"/>
      <c r="L1218" s="10"/>
      <c r="M1218" s="2"/>
      <c r="N1218" s="1">
        <v>1213</v>
      </c>
      <c r="O1218" s="1" t="str">
        <f t="shared" si="149"/>
        <v>NA</v>
      </c>
      <c r="P1218" s="1" t="e">
        <f t="shared" si="145"/>
        <v>#VALUE!</v>
      </c>
      <c r="Q1218" s="1" t="e">
        <f t="shared" si="146"/>
        <v>#VALUE!</v>
      </c>
      <c r="R1218" s="1">
        <f t="shared" si="147"/>
        <v>-0.2886751345948127</v>
      </c>
      <c r="S1218" s="1">
        <f t="shared" si="148"/>
        <v>-0.50000000000000022</v>
      </c>
      <c r="T1218" s="2"/>
      <c r="U1218" s="3"/>
      <c r="V1218" s="3"/>
      <c r="W1218" s="3"/>
      <c r="X1218" s="3"/>
      <c r="Y1218" s="3"/>
      <c r="Z1218" s="3"/>
      <c r="AA1218" s="3"/>
      <c r="AB1218" s="3"/>
      <c r="AC1218" s="3"/>
      <c r="AD1218" s="3"/>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s="28" customFormat="1" x14ac:dyDescent="0.2">
      <c r="A1219" s="10"/>
      <c r="B1219" s="10"/>
      <c r="C1219" s="10"/>
      <c r="D1219" s="10"/>
      <c r="E1219" s="10"/>
      <c r="F1219" s="10"/>
      <c r="G1219" s="10"/>
      <c r="H1219" s="10"/>
      <c r="I1219" s="10"/>
      <c r="J1219" s="10"/>
      <c r="K1219" s="10"/>
      <c r="L1219" s="10"/>
      <c r="M1219" s="2"/>
      <c r="N1219" s="1">
        <v>1214</v>
      </c>
      <c r="O1219" s="1" t="str">
        <f t="shared" si="149"/>
        <v>NA</v>
      </c>
      <c r="P1219" s="1" t="e">
        <f t="shared" si="145"/>
        <v>#VALUE!</v>
      </c>
      <c r="Q1219" s="1" t="e">
        <f t="shared" si="146"/>
        <v>#VALUE!</v>
      </c>
      <c r="R1219" s="1">
        <f t="shared" si="147"/>
        <v>-0.57735026918962573</v>
      </c>
      <c r="S1219" s="1">
        <f t="shared" si="148"/>
        <v>0</v>
      </c>
      <c r="T1219" s="2"/>
      <c r="U1219" s="3"/>
      <c r="V1219" s="3"/>
      <c r="W1219" s="3"/>
      <c r="X1219" s="3"/>
      <c r="Y1219" s="3"/>
      <c r="Z1219" s="3"/>
      <c r="AA1219" s="3"/>
      <c r="AB1219" s="3"/>
      <c r="AC1219" s="3"/>
      <c r="AD1219" s="3"/>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s="28" customFormat="1" x14ac:dyDescent="0.2">
      <c r="A1220" s="10"/>
      <c r="B1220" s="10"/>
      <c r="C1220" s="10"/>
      <c r="D1220" s="10"/>
      <c r="E1220" s="10"/>
      <c r="F1220" s="10"/>
      <c r="G1220" s="10"/>
      <c r="H1220" s="10"/>
      <c r="I1220" s="10"/>
      <c r="J1220" s="10"/>
      <c r="K1220" s="10"/>
      <c r="L1220" s="10"/>
      <c r="M1220" s="2"/>
      <c r="N1220" s="1">
        <v>1215</v>
      </c>
      <c r="O1220" s="1" t="str">
        <f t="shared" si="149"/>
        <v>NA</v>
      </c>
      <c r="P1220" s="1" t="e">
        <f t="shared" si="145"/>
        <v>#VALUE!</v>
      </c>
      <c r="Q1220" s="1" t="e">
        <f t="shared" si="146"/>
        <v>#VALUE!</v>
      </c>
      <c r="R1220" s="1">
        <f t="shared" si="147"/>
        <v>6.1257422745431001E-17</v>
      </c>
      <c r="S1220" s="1">
        <f t="shared" si="148"/>
        <v>1</v>
      </c>
      <c r="T1220" s="2"/>
      <c r="U1220" s="3"/>
      <c r="V1220" s="3"/>
      <c r="W1220" s="3"/>
      <c r="X1220" s="3"/>
      <c r="Y1220" s="3"/>
      <c r="Z1220" s="3"/>
      <c r="AA1220" s="3"/>
      <c r="AB1220" s="3"/>
      <c r="AC1220" s="3"/>
      <c r="AD1220" s="3"/>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s="28" customFormat="1" x14ac:dyDescent="0.2">
      <c r="A1221" s="10"/>
      <c r="B1221" s="10"/>
      <c r="C1221" s="10"/>
      <c r="D1221" s="10"/>
      <c r="E1221" s="10"/>
      <c r="F1221" s="10"/>
      <c r="G1221" s="10"/>
      <c r="H1221" s="10"/>
      <c r="I1221" s="10"/>
      <c r="J1221" s="10"/>
      <c r="K1221" s="10"/>
      <c r="L1221" s="10"/>
      <c r="M1221" s="2"/>
      <c r="N1221" s="1">
        <v>1216</v>
      </c>
      <c r="O1221" s="1" t="str">
        <f t="shared" si="149"/>
        <v>NA</v>
      </c>
      <c r="P1221" s="1" t="e">
        <f t="shared" ref="P1221:P1284" si="150">(1-MOD(O1221-1,$E$1)/$E$1)*VLOOKUP(IF(INT((O1221-1)/$E$1)=$A$1,1,INT((O1221-1)/$E$1)+1),$A$7:$C$57,2)+MOD(O1221-1,$E$1)/$E$1*VLOOKUP(IF(INT((O1221-1)/$E$1)+1=$A$1,1,(INT((O1221-1)/$E$1)+2)),$A$7:$C$57,2)</f>
        <v>#VALUE!</v>
      </c>
      <c r="Q1221" s="1" t="e">
        <f t="shared" ref="Q1221:Q1284" si="151">(1-MOD(O1221-1,$E$1)/$E$1)*VLOOKUP(IF(INT((O1221-1)/$E$1)=$A$1,1,INT((O1221-1)/$E$1)+1),$A$7:$C$57,3)+MOD(O1221-1,$E$1)/$E$1*VLOOKUP(IF(INT((O1221-1)/$E$1)+1=$A$1,1,(INT((O1221-1)/$E$1)+2)),$A$7:$C$57,3)</f>
        <v>#VALUE!</v>
      </c>
      <c r="R1221" s="1">
        <f t="shared" ref="R1221:R1284" si="152">VLOOKUP(MOD(N1221*$C$1,$A$1*$E$1),$N$5:$Q$2019,3)</f>
        <v>0.57735026918962573</v>
      </c>
      <c r="S1221" s="1">
        <f t="shared" ref="S1221:S1284" si="153">VLOOKUP(MOD(N1221*$C$1,$A$1*$E$1),$N$5:$Q$2019,4)</f>
        <v>0</v>
      </c>
      <c r="T1221" s="2"/>
      <c r="U1221" s="3"/>
      <c r="V1221" s="3"/>
      <c r="W1221" s="3"/>
      <c r="X1221" s="3"/>
      <c r="Y1221" s="3"/>
      <c r="Z1221" s="3"/>
      <c r="AA1221" s="3"/>
      <c r="AB1221" s="3"/>
      <c r="AC1221" s="3"/>
      <c r="AD1221" s="3"/>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s="28" customFormat="1" x14ac:dyDescent="0.2">
      <c r="A1222" s="10"/>
      <c r="B1222" s="10"/>
      <c r="C1222" s="10"/>
      <c r="D1222" s="10"/>
      <c r="E1222" s="10"/>
      <c r="F1222" s="10"/>
      <c r="G1222" s="10"/>
      <c r="H1222" s="10"/>
      <c r="I1222" s="10"/>
      <c r="J1222" s="10"/>
      <c r="K1222" s="10"/>
      <c r="L1222" s="10"/>
      <c r="M1222" s="2"/>
      <c r="N1222" s="1">
        <v>1217</v>
      </c>
      <c r="O1222" s="1" t="str">
        <f t="shared" ref="O1222:O1285" si="154">IF($N$4&gt;=O1221,O1221+1,"NA")</f>
        <v>NA</v>
      </c>
      <c r="P1222" s="1" t="e">
        <f t="shared" si="150"/>
        <v>#VALUE!</v>
      </c>
      <c r="Q1222" s="1" t="e">
        <f t="shared" si="151"/>
        <v>#VALUE!</v>
      </c>
      <c r="R1222" s="1">
        <f t="shared" si="152"/>
        <v>0.28867513459481303</v>
      </c>
      <c r="S1222" s="1">
        <f t="shared" si="153"/>
        <v>-0.5</v>
      </c>
      <c r="T1222" s="2"/>
      <c r="U1222" s="3"/>
      <c r="V1222" s="3"/>
      <c r="W1222" s="3"/>
      <c r="X1222" s="3"/>
      <c r="Y1222" s="3"/>
      <c r="Z1222" s="3"/>
      <c r="AA1222" s="3"/>
      <c r="AB1222" s="3"/>
      <c r="AC1222" s="3"/>
      <c r="AD1222" s="3"/>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s="28" customFormat="1" x14ac:dyDescent="0.2">
      <c r="A1223" s="10"/>
      <c r="B1223" s="10"/>
      <c r="C1223" s="10"/>
      <c r="D1223" s="10"/>
      <c r="E1223" s="10"/>
      <c r="F1223" s="10"/>
      <c r="G1223" s="10"/>
      <c r="H1223" s="10"/>
      <c r="I1223" s="10"/>
      <c r="J1223" s="10"/>
      <c r="K1223" s="10"/>
      <c r="L1223" s="10"/>
      <c r="M1223" s="2"/>
      <c r="N1223" s="1">
        <v>1218</v>
      </c>
      <c r="O1223" s="1" t="str">
        <f t="shared" si="154"/>
        <v>NA</v>
      </c>
      <c r="P1223" s="1" t="e">
        <f t="shared" si="150"/>
        <v>#VALUE!</v>
      </c>
      <c r="Q1223" s="1" t="e">
        <f t="shared" si="151"/>
        <v>#VALUE!</v>
      </c>
      <c r="R1223" s="1">
        <f t="shared" si="152"/>
        <v>-0.86602540378443849</v>
      </c>
      <c r="S1223" s="1">
        <f t="shared" si="153"/>
        <v>-0.50000000000000033</v>
      </c>
      <c r="T1223" s="2"/>
      <c r="U1223" s="3"/>
      <c r="V1223" s="3"/>
      <c r="W1223" s="3"/>
      <c r="X1223" s="3"/>
      <c r="Y1223" s="3"/>
      <c r="Z1223" s="3"/>
      <c r="AA1223" s="3"/>
      <c r="AB1223" s="3"/>
      <c r="AC1223" s="3"/>
      <c r="AD1223" s="3"/>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s="28" customFormat="1" x14ac:dyDescent="0.2">
      <c r="A1224" s="10"/>
      <c r="B1224" s="10"/>
      <c r="C1224" s="10"/>
      <c r="D1224" s="10"/>
      <c r="E1224" s="10"/>
      <c r="F1224" s="10"/>
      <c r="G1224" s="10"/>
      <c r="H1224" s="10"/>
      <c r="I1224" s="10"/>
      <c r="J1224" s="10"/>
      <c r="K1224" s="10"/>
      <c r="L1224" s="10"/>
      <c r="M1224" s="2"/>
      <c r="N1224" s="1">
        <v>1219</v>
      </c>
      <c r="O1224" s="1" t="str">
        <f t="shared" si="154"/>
        <v>NA</v>
      </c>
      <c r="P1224" s="1" t="e">
        <f t="shared" si="150"/>
        <v>#VALUE!</v>
      </c>
      <c r="Q1224" s="1" t="e">
        <f t="shared" si="151"/>
        <v>#VALUE!</v>
      </c>
      <c r="R1224" s="1">
        <f t="shared" si="152"/>
        <v>-0.28867513459481281</v>
      </c>
      <c r="S1224" s="1">
        <f t="shared" si="153"/>
        <v>0.49999999999999983</v>
      </c>
      <c r="T1224" s="2"/>
      <c r="U1224" s="3"/>
      <c r="V1224" s="3"/>
      <c r="W1224" s="3"/>
      <c r="X1224" s="3"/>
      <c r="Y1224" s="3"/>
      <c r="Z1224" s="3"/>
      <c r="AA1224" s="3"/>
      <c r="AB1224" s="3"/>
      <c r="AC1224" s="3"/>
      <c r="AD1224" s="3"/>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s="28" customFormat="1" x14ac:dyDescent="0.2">
      <c r="A1225" s="10"/>
      <c r="B1225" s="10"/>
      <c r="C1225" s="10"/>
      <c r="D1225" s="10"/>
      <c r="E1225" s="10"/>
      <c r="F1225" s="10"/>
      <c r="G1225" s="10"/>
      <c r="H1225" s="10"/>
      <c r="I1225" s="10"/>
      <c r="J1225" s="10"/>
      <c r="K1225" s="10"/>
      <c r="L1225" s="10"/>
      <c r="M1225" s="2"/>
      <c r="N1225" s="1">
        <v>1220</v>
      </c>
      <c r="O1225" s="1" t="str">
        <f t="shared" si="154"/>
        <v>NA</v>
      </c>
      <c r="P1225" s="1" t="e">
        <f t="shared" si="150"/>
        <v>#VALUE!</v>
      </c>
      <c r="Q1225" s="1" t="e">
        <f t="shared" si="151"/>
        <v>#VALUE!</v>
      </c>
      <c r="R1225" s="1">
        <f t="shared" si="152"/>
        <v>0.28867513459481292</v>
      </c>
      <c r="S1225" s="1">
        <f t="shared" si="153"/>
        <v>0.50000000000000011</v>
      </c>
      <c r="T1225" s="2"/>
      <c r="U1225" s="3"/>
      <c r="V1225" s="3"/>
      <c r="W1225" s="3"/>
      <c r="X1225" s="3"/>
      <c r="Y1225" s="3"/>
      <c r="Z1225" s="3"/>
      <c r="AA1225" s="3"/>
      <c r="AB1225" s="3"/>
      <c r="AC1225" s="3"/>
      <c r="AD1225" s="3"/>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s="28" customFormat="1" x14ac:dyDescent="0.2">
      <c r="A1226" s="10"/>
      <c r="B1226" s="10"/>
      <c r="C1226" s="10"/>
      <c r="D1226" s="10"/>
      <c r="E1226" s="10"/>
      <c r="F1226" s="10"/>
      <c r="G1226" s="10"/>
      <c r="H1226" s="10"/>
      <c r="I1226" s="10"/>
      <c r="J1226" s="10"/>
      <c r="K1226" s="10"/>
      <c r="L1226" s="10"/>
      <c r="M1226" s="2"/>
      <c r="N1226" s="1">
        <v>1221</v>
      </c>
      <c r="O1226" s="1" t="str">
        <f t="shared" si="154"/>
        <v>NA</v>
      </c>
      <c r="P1226" s="1" t="e">
        <f t="shared" si="150"/>
        <v>#VALUE!</v>
      </c>
      <c r="Q1226" s="1" t="e">
        <f t="shared" si="151"/>
        <v>#VALUE!</v>
      </c>
      <c r="R1226" s="1">
        <f t="shared" si="152"/>
        <v>0.86602540378443871</v>
      </c>
      <c r="S1226" s="1">
        <f t="shared" si="153"/>
        <v>-0.49999999999999983</v>
      </c>
      <c r="T1226" s="2"/>
      <c r="U1226" s="3"/>
      <c r="V1226" s="3"/>
      <c r="W1226" s="3"/>
      <c r="X1226" s="3"/>
      <c r="Y1226" s="3"/>
      <c r="Z1226" s="3"/>
      <c r="AA1226" s="3"/>
      <c r="AB1226" s="3"/>
      <c r="AC1226" s="3"/>
      <c r="AD1226" s="3"/>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s="28" customFormat="1" x14ac:dyDescent="0.2">
      <c r="A1227" s="10"/>
      <c r="B1227" s="10"/>
      <c r="C1227" s="10"/>
      <c r="D1227" s="10"/>
      <c r="E1227" s="10"/>
      <c r="F1227" s="10"/>
      <c r="G1227" s="10"/>
      <c r="H1227" s="10"/>
      <c r="I1227" s="10"/>
      <c r="J1227" s="10"/>
      <c r="K1227" s="10"/>
      <c r="L1227" s="10"/>
      <c r="M1227" s="2"/>
      <c r="N1227" s="1">
        <v>1222</v>
      </c>
      <c r="O1227" s="1" t="str">
        <f t="shared" si="154"/>
        <v>NA</v>
      </c>
      <c r="P1227" s="1" t="e">
        <f t="shared" si="150"/>
        <v>#VALUE!</v>
      </c>
      <c r="Q1227" s="1" t="e">
        <f t="shared" si="151"/>
        <v>#VALUE!</v>
      </c>
      <c r="R1227" s="1">
        <f t="shared" si="152"/>
        <v>-0.2886751345948127</v>
      </c>
      <c r="S1227" s="1">
        <f t="shared" si="153"/>
        <v>-0.50000000000000022</v>
      </c>
      <c r="T1227" s="2"/>
      <c r="U1227" s="3"/>
      <c r="V1227" s="3"/>
      <c r="W1227" s="3"/>
      <c r="X1227" s="3"/>
      <c r="Y1227" s="3"/>
      <c r="Z1227" s="3"/>
      <c r="AA1227" s="3"/>
      <c r="AB1227" s="3"/>
      <c r="AC1227" s="3"/>
      <c r="AD1227" s="3"/>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s="28" customFormat="1" x14ac:dyDescent="0.2">
      <c r="A1228" s="10"/>
      <c r="B1228" s="10"/>
      <c r="C1228" s="10"/>
      <c r="D1228" s="10"/>
      <c r="E1228" s="10"/>
      <c r="F1228" s="10"/>
      <c r="G1228" s="10"/>
      <c r="H1228" s="10"/>
      <c r="I1228" s="10"/>
      <c r="J1228" s="10"/>
      <c r="K1228" s="10"/>
      <c r="L1228" s="10"/>
      <c r="M1228" s="2"/>
      <c r="N1228" s="1">
        <v>1223</v>
      </c>
      <c r="O1228" s="1" t="str">
        <f t="shared" si="154"/>
        <v>NA</v>
      </c>
      <c r="P1228" s="1" t="e">
        <f t="shared" si="150"/>
        <v>#VALUE!</v>
      </c>
      <c r="Q1228" s="1" t="e">
        <f t="shared" si="151"/>
        <v>#VALUE!</v>
      </c>
      <c r="R1228" s="1">
        <f t="shared" si="152"/>
        <v>-0.57735026918962573</v>
      </c>
      <c r="S1228" s="1">
        <f t="shared" si="153"/>
        <v>0</v>
      </c>
      <c r="T1228" s="2"/>
      <c r="U1228" s="3"/>
      <c r="V1228" s="3"/>
      <c r="W1228" s="3"/>
      <c r="X1228" s="3"/>
      <c r="Y1228" s="3"/>
      <c r="Z1228" s="3"/>
      <c r="AA1228" s="3"/>
      <c r="AB1228" s="3"/>
      <c r="AC1228" s="3"/>
      <c r="AD1228" s="3"/>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s="28" customFormat="1" x14ac:dyDescent="0.2">
      <c r="A1229" s="10"/>
      <c r="B1229" s="10"/>
      <c r="C1229" s="10"/>
      <c r="D1229" s="10"/>
      <c r="E1229" s="10"/>
      <c r="F1229" s="10"/>
      <c r="G1229" s="10"/>
      <c r="H1229" s="10"/>
      <c r="I1229" s="10"/>
      <c r="J1229" s="10"/>
      <c r="K1229" s="10"/>
      <c r="L1229" s="10"/>
      <c r="M1229" s="2"/>
      <c r="N1229" s="1">
        <v>1224</v>
      </c>
      <c r="O1229" s="1" t="str">
        <f t="shared" si="154"/>
        <v>NA</v>
      </c>
      <c r="P1229" s="1" t="e">
        <f t="shared" si="150"/>
        <v>#VALUE!</v>
      </c>
      <c r="Q1229" s="1" t="e">
        <f t="shared" si="151"/>
        <v>#VALUE!</v>
      </c>
      <c r="R1229" s="1">
        <f t="shared" si="152"/>
        <v>6.1257422745431001E-17</v>
      </c>
      <c r="S1229" s="1">
        <f t="shared" si="153"/>
        <v>1</v>
      </c>
      <c r="T1229" s="2"/>
      <c r="U1229" s="3"/>
      <c r="V1229" s="3"/>
      <c r="W1229" s="3"/>
      <c r="X1229" s="3"/>
      <c r="Y1229" s="3"/>
      <c r="Z1229" s="3"/>
      <c r="AA1229" s="3"/>
      <c r="AB1229" s="3"/>
      <c r="AC1229" s="3"/>
      <c r="AD1229" s="3"/>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s="28" customFormat="1" x14ac:dyDescent="0.2">
      <c r="A1230" s="10"/>
      <c r="B1230" s="10"/>
      <c r="C1230" s="10"/>
      <c r="D1230" s="10"/>
      <c r="E1230" s="10"/>
      <c r="F1230" s="10"/>
      <c r="G1230" s="10"/>
      <c r="H1230" s="10"/>
      <c r="I1230" s="10"/>
      <c r="J1230" s="10"/>
      <c r="K1230" s="10"/>
      <c r="L1230" s="10"/>
      <c r="M1230" s="2"/>
      <c r="N1230" s="1">
        <v>1225</v>
      </c>
      <c r="O1230" s="1" t="str">
        <f t="shared" si="154"/>
        <v>NA</v>
      </c>
      <c r="P1230" s="1" t="e">
        <f t="shared" si="150"/>
        <v>#VALUE!</v>
      </c>
      <c r="Q1230" s="1" t="e">
        <f t="shared" si="151"/>
        <v>#VALUE!</v>
      </c>
      <c r="R1230" s="1">
        <f t="shared" si="152"/>
        <v>0.57735026918962573</v>
      </c>
      <c r="S1230" s="1">
        <f t="shared" si="153"/>
        <v>0</v>
      </c>
      <c r="T1230" s="2"/>
      <c r="U1230" s="3"/>
      <c r="V1230" s="3"/>
      <c r="W1230" s="3"/>
      <c r="X1230" s="3"/>
      <c r="Y1230" s="3"/>
      <c r="Z1230" s="3"/>
      <c r="AA1230" s="3"/>
      <c r="AB1230" s="3"/>
      <c r="AC1230" s="3"/>
      <c r="AD1230" s="3"/>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s="28" customFormat="1" x14ac:dyDescent="0.2">
      <c r="A1231" s="10"/>
      <c r="B1231" s="10"/>
      <c r="C1231" s="10"/>
      <c r="D1231" s="10"/>
      <c r="E1231" s="10"/>
      <c r="F1231" s="10"/>
      <c r="G1231" s="10"/>
      <c r="H1231" s="10"/>
      <c r="I1231" s="10"/>
      <c r="J1231" s="10"/>
      <c r="K1231" s="10"/>
      <c r="L1231" s="10"/>
      <c r="M1231" s="2"/>
      <c r="N1231" s="1">
        <v>1226</v>
      </c>
      <c r="O1231" s="1" t="str">
        <f t="shared" si="154"/>
        <v>NA</v>
      </c>
      <c r="P1231" s="1" t="e">
        <f t="shared" si="150"/>
        <v>#VALUE!</v>
      </c>
      <c r="Q1231" s="1" t="e">
        <f t="shared" si="151"/>
        <v>#VALUE!</v>
      </c>
      <c r="R1231" s="1">
        <f t="shared" si="152"/>
        <v>0.28867513459481303</v>
      </c>
      <c r="S1231" s="1">
        <f t="shared" si="153"/>
        <v>-0.5</v>
      </c>
      <c r="T1231" s="2"/>
      <c r="U1231" s="3"/>
      <c r="V1231" s="3"/>
      <c r="W1231" s="3"/>
      <c r="X1231" s="3"/>
      <c r="Y1231" s="3"/>
      <c r="Z1231" s="3"/>
      <c r="AA1231" s="3"/>
      <c r="AB1231" s="3"/>
      <c r="AC1231" s="3"/>
      <c r="AD1231" s="3"/>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s="28" customFormat="1" x14ac:dyDescent="0.2">
      <c r="A1232" s="10"/>
      <c r="B1232" s="10"/>
      <c r="C1232" s="10"/>
      <c r="D1232" s="10"/>
      <c r="E1232" s="10"/>
      <c r="F1232" s="10"/>
      <c r="G1232" s="10"/>
      <c r="H1232" s="10"/>
      <c r="I1232" s="10"/>
      <c r="J1232" s="10"/>
      <c r="K1232" s="10"/>
      <c r="L1232" s="10"/>
      <c r="M1232" s="2"/>
      <c r="N1232" s="1">
        <v>1227</v>
      </c>
      <c r="O1232" s="1" t="str">
        <f t="shared" si="154"/>
        <v>NA</v>
      </c>
      <c r="P1232" s="1" t="e">
        <f t="shared" si="150"/>
        <v>#VALUE!</v>
      </c>
      <c r="Q1232" s="1" t="e">
        <f t="shared" si="151"/>
        <v>#VALUE!</v>
      </c>
      <c r="R1232" s="1">
        <f t="shared" si="152"/>
        <v>-0.86602540378443849</v>
      </c>
      <c r="S1232" s="1">
        <f t="shared" si="153"/>
        <v>-0.50000000000000033</v>
      </c>
      <c r="T1232" s="2"/>
      <c r="U1232" s="3"/>
      <c r="V1232" s="3"/>
      <c r="W1232" s="3"/>
      <c r="X1232" s="3"/>
      <c r="Y1232" s="3"/>
      <c r="Z1232" s="3"/>
      <c r="AA1232" s="3"/>
      <c r="AB1232" s="3"/>
      <c r="AC1232" s="3"/>
      <c r="AD1232" s="3"/>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s="28" customFormat="1" x14ac:dyDescent="0.2">
      <c r="A1233" s="10"/>
      <c r="B1233" s="10"/>
      <c r="C1233" s="10"/>
      <c r="D1233" s="10"/>
      <c r="E1233" s="10"/>
      <c r="F1233" s="10"/>
      <c r="G1233" s="10"/>
      <c r="H1233" s="10"/>
      <c r="I1233" s="10"/>
      <c r="J1233" s="10"/>
      <c r="K1233" s="10"/>
      <c r="L1233" s="10"/>
      <c r="M1233" s="2"/>
      <c r="N1233" s="1">
        <v>1228</v>
      </c>
      <c r="O1233" s="1" t="str">
        <f t="shared" si="154"/>
        <v>NA</v>
      </c>
      <c r="P1233" s="1" t="e">
        <f t="shared" si="150"/>
        <v>#VALUE!</v>
      </c>
      <c r="Q1233" s="1" t="e">
        <f t="shared" si="151"/>
        <v>#VALUE!</v>
      </c>
      <c r="R1233" s="1">
        <f t="shared" si="152"/>
        <v>-0.28867513459481281</v>
      </c>
      <c r="S1233" s="1">
        <f t="shared" si="153"/>
        <v>0.49999999999999983</v>
      </c>
      <c r="T1233" s="2"/>
      <c r="U1233" s="3"/>
      <c r="V1233" s="3"/>
      <c r="W1233" s="3"/>
      <c r="X1233" s="3"/>
      <c r="Y1233" s="3"/>
      <c r="Z1233" s="3"/>
      <c r="AA1233" s="3"/>
      <c r="AB1233" s="3"/>
      <c r="AC1233" s="3"/>
      <c r="AD1233" s="3"/>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s="28" customFormat="1" x14ac:dyDescent="0.2">
      <c r="A1234" s="10"/>
      <c r="B1234" s="10"/>
      <c r="C1234" s="10"/>
      <c r="D1234" s="10"/>
      <c r="E1234" s="10"/>
      <c r="F1234" s="10"/>
      <c r="G1234" s="10"/>
      <c r="H1234" s="10"/>
      <c r="I1234" s="10"/>
      <c r="J1234" s="10"/>
      <c r="K1234" s="10"/>
      <c r="L1234" s="10"/>
      <c r="M1234" s="2"/>
      <c r="N1234" s="1">
        <v>1229</v>
      </c>
      <c r="O1234" s="1" t="str">
        <f t="shared" si="154"/>
        <v>NA</v>
      </c>
      <c r="P1234" s="1" t="e">
        <f t="shared" si="150"/>
        <v>#VALUE!</v>
      </c>
      <c r="Q1234" s="1" t="e">
        <f t="shared" si="151"/>
        <v>#VALUE!</v>
      </c>
      <c r="R1234" s="1">
        <f t="shared" si="152"/>
        <v>0.28867513459481292</v>
      </c>
      <c r="S1234" s="1">
        <f t="shared" si="153"/>
        <v>0.50000000000000011</v>
      </c>
      <c r="T1234" s="2"/>
      <c r="U1234" s="3"/>
      <c r="V1234" s="3"/>
      <c r="W1234" s="3"/>
      <c r="X1234" s="3"/>
      <c r="Y1234" s="3"/>
      <c r="Z1234" s="3"/>
      <c r="AA1234" s="3"/>
      <c r="AB1234" s="3"/>
      <c r="AC1234" s="3"/>
      <c r="AD1234" s="3"/>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s="28" customFormat="1" x14ac:dyDescent="0.2">
      <c r="A1235" s="10"/>
      <c r="B1235" s="10"/>
      <c r="C1235" s="10"/>
      <c r="D1235" s="10"/>
      <c r="E1235" s="10"/>
      <c r="F1235" s="10"/>
      <c r="G1235" s="10"/>
      <c r="H1235" s="10"/>
      <c r="I1235" s="10"/>
      <c r="J1235" s="10"/>
      <c r="K1235" s="10"/>
      <c r="L1235" s="10"/>
      <c r="M1235" s="2"/>
      <c r="N1235" s="1">
        <v>1230</v>
      </c>
      <c r="O1235" s="1" t="str">
        <f t="shared" si="154"/>
        <v>NA</v>
      </c>
      <c r="P1235" s="1" t="e">
        <f t="shared" si="150"/>
        <v>#VALUE!</v>
      </c>
      <c r="Q1235" s="1" t="e">
        <f t="shared" si="151"/>
        <v>#VALUE!</v>
      </c>
      <c r="R1235" s="1">
        <f t="shared" si="152"/>
        <v>0.86602540378443871</v>
      </c>
      <c r="S1235" s="1">
        <f t="shared" si="153"/>
        <v>-0.49999999999999983</v>
      </c>
      <c r="T1235" s="2"/>
      <c r="U1235" s="3"/>
      <c r="V1235" s="3"/>
      <c r="W1235" s="3"/>
      <c r="X1235" s="3"/>
      <c r="Y1235" s="3"/>
      <c r="Z1235" s="3"/>
      <c r="AA1235" s="3"/>
      <c r="AB1235" s="3"/>
      <c r="AC1235" s="3"/>
      <c r="AD1235" s="3"/>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s="28" customFormat="1" x14ac:dyDescent="0.2">
      <c r="A1236" s="10"/>
      <c r="B1236" s="10"/>
      <c r="C1236" s="10"/>
      <c r="D1236" s="10"/>
      <c r="E1236" s="10"/>
      <c r="F1236" s="10"/>
      <c r="G1236" s="10"/>
      <c r="H1236" s="10"/>
      <c r="I1236" s="10"/>
      <c r="J1236" s="10"/>
      <c r="K1236" s="10"/>
      <c r="L1236" s="10"/>
      <c r="M1236" s="2"/>
      <c r="N1236" s="1">
        <v>1231</v>
      </c>
      <c r="O1236" s="1" t="str">
        <f t="shared" si="154"/>
        <v>NA</v>
      </c>
      <c r="P1236" s="1" t="e">
        <f t="shared" si="150"/>
        <v>#VALUE!</v>
      </c>
      <c r="Q1236" s="1" t="e">
        <f t="shared" si="151"/>
        <v>#VALUE!</v>
      </c>
      <c r="R1236" s="1">
        <f t="shared" si="152"/>
        <v>-0.2886751345948127</v>
      </c>
      <c r="S1236" s="1">
        <f t="shared" si="153"/>
        <v>-0.50000000000000022</v>
      </c>
      <c r="T1236" s="2"/>
      <c r="U1236" s="3"/>
      <c r="V1236" s="3"/>
      <c r="W1236" s="3"/>
      <c r="X1236" s="3"/>
      <c r="Y1236" s="3"/>
      <c r="Z1236" s="3"/>
      <c r="AA1236" s="3"/>
      <c r="AB1236" s="3"/>
      <c r="AC1236" s="3"/>
      <c r="AD1236" s="3"/>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s="28" customFormat="1" x14ac:dyDescent="0.2">
      <c r="A1237" s="10"/>
      <c r="B1237" s="10"/>
      <c r="C1237" s="10"/>
      <c r="D1237" s="10"/>
      <c r="E1237" s="10"/>
      <c r="F1237" s="10"/>
      <c r="G1237" s="10"/>
      <c r="H1237" s="10"/>
      <c r="I1237" s="10"/>
      <c r="J1237" s="10"/>
      <c r="K1237" s="10"/>
      <c r="L1237" s="10"/>
      <c r="M1237" s="2"/>
      <c r="N1237" s="1">
        <v>1232</v>
      </c>
      <c r="O1237" s="1" t="str">
        <f t="shared" si="154"/>
        <v>NA</v>
      </c>
      <c r="P1237" s="1" t="e">
        <f t="shared" si="150"/>
        <v>#VALUE!</v>
      </c>
      <c r="Q1237" s="1" t="e">
        <f t="shared" si="151"/>
        <v>#VALUE!</v>
      </c>
      <c r="R1237" s="1">
        <f t="shared" si="152"/>
        <v>-0.57735026918962573</v>
      </c>
      <c r="S1237" s="1">
        <f t="shared" si="153"/>
        <v>0</v>
      </c>
      <c r="T1237" s="2"/>
      <c r="U1237" s="3"/>
      <c r="V1237" s="3"/>
      <c r="W1237" s="3"/>
      <c r="X1237" s="3"/>
      <c r="Y1237" s="3"/>
      <c r="Z1237" s="3"/>
      <c r="AA1237" s="3"/>
      <c r="AB1237" s="3"/>
      <c r="AC1237" s="3"/>
      <c r="AD1237" s="3"/>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s="28" customFormat="1" x14ac:dyDescent="0.2">
      <c r="A1238" s="10"/>
      <c r="B1238" s="10"/>
      <c r="C1238" s="10"/>
      <c r="D1238" s="10"/>
      <c r="E1238" s="10"/>
      <c r="F1238" s="10"/>
      <c r="G1238" s="10"/>
      <c r="H1238" s="10"/>
      <c r="I1238" s="10"/>
      <c r="J1238" s="10"/>
      <c r="K1238" s="10"/>
      <c r="L1238" s="10"/>
      <c r="M1238" s="2"/>
      <c r="N1238" s="1">
        <v>1233</v>
      </c>
      <c r="O1238" s="1" t="str">
        <f t="shared" si="154"/>
        <v>NA</v>
      </c>
      <c r="P1238" s="1" t="e">
        <f t="shared" si="150"/>
        <v>#VALUE!</v>
      </c>
      <c r="Q1238" s="1" t="e">
        <f t="shared" si="151"/>
        <v>#VALUE!</v>
      </c>
      <c r="R1238" s="1">
        <f t="shared" si="152"/>
        <v>6.1257422745431001E-17</v>
      </c>
      <c r="S1238" s="1">
        <f t="shared" si="153"/>
        <v>1</v>
      </c>
      <c r="T1238" s="2"/>
      <c r="U1238" s="3"/>
      <c r="V1238" s="3"/>
      <c r="W1238" s="3"/>
      <c r="X1238" s="3"/>
      <c r="Y1238" s="3"/>
      <c r="Z1238" s="3"/>
      <c r="AA1238" s="3"/>
      <c r="AB1238" s="3"/>
      <c r="AC1238" s="3"/>
      <c r="AD1238" s="3"/>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s="28" customFormat="1" x14ac:dyDescent="0.2">
      <c r="A1239" s="10"/>
      <c r="B1239" s="10"/>
      <c r="C1239" s="10"/>
      <c r="D1239" s="10"/>
      <c r="E1239" s="10"/>
      <c r="F1239" s="10"/>
      <c r="G1239" s="10"/>
      <c r="H1239" s="10"/>
      <c r="I1239" s="10"/>
      <c r="J1239" s="10"/>
      <c r="K1239" s="10"/>
      <c r="L1239" s="10"/>
      <c r="M1239" s="2"/>
      <c r="N1239" s="1">
        <v>1234</v>
      </c>
      <c r="O1239" s="1" t="str">
        <f t="shared" si="154"/>
        <v>NA</v>
      </c>
      <c r="P1239" s="1" t="e">
        <f t="shared" si="150"/>
        <v>#VALUE!</v>
      </c>
      <c r="Q1239" s="1" t="e">
        <f t="shared" si="151"/>
        <v>#VALUE!</v>
      </c>
      <c r="R1239" s="1">
        <f t="shared" si="152"/>
        <v>0.57735026918962573</v>
      </c>
      <c r="S1239" s="1">
        <f t="shared" si="153"/>
        <v>0</v>
      </c>
      <c r="T1239" s="2"/>
      <c r="U1239" s="3"/>
      <c r="V1239" s="3"/>
      <c r="W1239" s="3"/>
      <c r="X1239" s="3"/>
      <c r="Y1239" s="3"/>
      <c r="Z1239" s="3"/>
      <c r="AA1239" s="3"/>
      <c r="AB1239" s="3"/>
      <c r="AC1239" s="3"/>
      <c r="AD1239" s="3"/>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s="28" customFormat="1" x14ac:dyDescent="0.2">
      <c r="A1240" s="10"/>
      <c r="B1240" s="10"/>
      <c r="C1240" s="10"/>
      <c r="D1240" s="10"/>
      <c r="E1240" s="10"/>
      <c r="F1240" s="10"/>
      <c r="G1240" s="10"/>
      <c r="H1240" s="10"/>
      <c r="I1240" s="10"/>
      <c r="J1240" s="10"/>
      <c r="K1240" s="10"/>
      <c r="L1240" s="10"/>
      <c r="M1240" s="2"/>
      <c r="N1240" s="1">
        <v>1235</v>
      </c>
      <c r="O1240" s="1" t="str">
        <f t="shared" si="154"/>
        <v>NA</v>
      </c>
      <c r="P1240" s="1" t="e">
        <f t="shared" si="150"/>
        <v>#VALUE!</v>
      </c>
      <c r="Q1240" s="1" t="e">
        <f t="shared" si="151"/>
        <v>#VALUE!</v>
      </c>
      <c r="R1240" s="1">
        <f t="shared" si="152"/>
        <v>0.28867513459481303</v>
      </c>
      <c r="S1240" s="1">
        <f t="shared" si="153"/>
        <v>-0.5</v>
      </c>
      <c r="T1240" s="2"/>
      <c r="U1240" s="3"/>
      <c r="V1240" s="3"/>
      <c r="W1240" s="3"/>
      <c r="X1240" s="3"/>
      <c r="Y1240" s="3"/>
      <c r="Z1240" s="3"/>
      <c r="AA1240" s="3"/>
      <c r="AB1240" s="3"/>
      <c r="AC1240" s="3"/>
      <c r="AD1240" s="3"/>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s="28" customFormat="1" x14ac:dyDescent="0.2">
      <c r="A1241" s="10"/>
      <c r="B1241" s="10"/>
      <c r="C1241" s="10"/>
      <c r="D1241" s="10"/>
      <c r="E1241" s="10"/>
      <c r="F1241" s="10"/>
      <c r="G1241" s="10"/>
      <c r="H1241" s="10"/>
      <c r="I1241" s="10"/>
      <c r="J1241" s="10"/>
      <c r="K1241" s="10"/>
      <c r="L1241" s="10"/>
      <c r="M1241" s="2"/>
      <c r="N1241" s="1">
        <v>1236</v>
      </c>
      <c r="O1241" s="1" t="str">
        <f t="shared" si="154"/>
        <v>NA</v>
      </c>
      <c r="P1241" s="1" t="e">
        <f t="shared" si="150"/>
        <v>#VALUE!</v>
      </c>
      <c r="Q1241" s="1" t="e">
        <f t="shared" si="151"/>
        <v>#VALUE!</v>
      </c>
      <c r="R1241" s="1">
        <f t="shared" si="152"/>
        <v>-0.86602540378443849</v>
      </c>
      <c r="S1241" s="1">
        <f t="shared" si="153"/>
        <v>-0.50000000000000033</v>
      </c>
      <c r="T1241" s="2"/>
      <c r="U1241" s="3"/>
      <c r="V1241" s="3"/>
      <c r="W1241" s="3"/>
      <c r="X1241" s="3"/>
      <c r="Y1241" s="3"/>
      <c r="Z1241" s="3"/>
      <c r="AA1241" s="3"/>
      <c r="AB1241" s="3"/>
      <c r="AC1241" s="3"/>
      <c r="AD1241" s="3"/>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s="28" customFormat="1" x14ac:dyDescent="0.2">
      <c r="A1242" s="10"/>
      <c r="B1242" s="10"/>
      <c r="C1242" s="10"/>
      <c r="D1242" s="10"/>
      <c r="E1242" s="10"/>
      <c r="F1242" s="10"/>
      <c r="G1242" s="10"/>
      <c r="H1242" s="10"/>
      <c r="I1242" s="10"/>
      <c r="J1242" s="10"/>
      <c r="K1242" s="10"/>
      <c r="L1242" s="10"/>
      <c r="M1242" s="2"/>
      <c r="N1242" s="1">
        <v>1237</v>
      </c>
      <c r="O1242" s="1" t="str">
        <f t="shared" si="154"/>
        <v>NA</v>
      </c>
      <c r="P1242" s="1" t="e">
        <f t="shared" si="150"/>
        <v>#VALUE!</v>
      </c>
      <c r="Q1242" s="1" t="e">
        <f t="shared" si="151"/>
        <v>#VALUE!</v>
      </c>
      <c r="R1242" s="1">
        <f t="shared" si="152"/>
        <v>-0.28867513459481281</v>
      </c>
      <c r="S1242" s="1">
        <f t="shared" si="153"/>
        <v>0.49999999999999983</v>
      </c>
      <c r="T1242" s="2"/>
      <c r="U1242" s="3"/>
      <c r="V1242" s="3"/>
      <c r="W1242" s="3"/>
      <c r="X1242" s="3"/>
      <c r="Y1242" s="3"/>
      <c r="Z1242" s="3"/>
      <c r="AA1242" s="3"/>
      <c r="AB1242" s="3"/>
      <c r="AC1242" s="3"/>
      <c r="AD1242" s="3"/>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s="28" customFormat="1" x14ac:dyDescent="0.2">
      <c r="A1243" s="10"/>
      <c r="B1243" s="10"/>
      <c r="C1243" s="10"/>
      <c r="D1243" s="10"/>
      <c r="E1243" s="10"/>
      <c r="F1243" s="10"/>
      <c r="G1243" s="10"/>
      <c r="H1243" s="10"/>
      <c r="I1243" s="10"/>
      <c r="J1243" s="10"/>
      <c r="K1243" s="10"/>
      <c r="L1243" s="10"/>
      <c r="M1243" s="2"/>
      <c r="N1243" s="1">
        <v>1238</v>
      </c>
      <c r="O1243" s="1" t="str">
        <f t="shared" si="154"/>
        <v>NA</v>
      </c>
      <c r="P1243" s="1" t="e">
        <f t="shared" si="150"/>
        <v>#VALUE!</v>
      </c>
      <c r="Q1243" s="1" t="e">
        <f t="shared" si="151"/>
        <v>#VALUE!</v>
      </c>
      <c r="R1243" s="1">
        <f t="shared" si="152"/>
        <v>0.28867513459481292</v>
      </c>
      <c r="S1243" s="1">
        <f t="shared" si="153"/>
        <v>0.50000000000000011</v>
      </c>
      <c r="T1243" s="2"/>
      <c r="U1243" s="3"/>
      <c r="V1243" s="3"/>
      <c r="W1243" s="3"/>
      <c r="X1243" s="3"/>
      <c r="Y1243" s="3"/>
      <c r="Z1243" s="3"/>
      <c r="AA1243" s="3"/>
      <c r="AB1243" s="3"/>
      <c r="AC1243" s="3"/>
      <c r="AD1243" s="3"/>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s="28" customFormat="1" x14ac:dyDescent="0.2">
      <c r="A1244" s="10"/>
      <c r="B1244" s="10"/>
      <c r="C1244" s="10"/>
      <c r="D1244" s="10"/>
      <c r="E1244" s="10"/>
      <c r="F1244" s="10"/>
      <c r="G1244" s="10"/>
      <c r="H1244" s="10"/>
      <c r="I1244" s="10"/>
      <c r="J1244" s="10"/>
      <c r="K1244" s="10"/>
      <c r="L1244" s="10"/>
      <c r="M1244" s="2"/>
      <c r="N1244" s="1">
        <v>1239</v>
      </c>
      <c r="O1244" s="1" t="str">
        <f t="shared" si="154"/>
        <v>NA</v>
      </c>
      <c r="P1244" s="1" t="e">
        <f t="shared" si="150"/>
        <v>#VALUE!</v>
      </c>
      <c r="Q1244" s="1" t="e">
        <f t="shared" si="151"/>
        <v>#VALUE!</v>
      </c>
      <c r="R1244" s="1">
        <f t="shared" si="152"/>
        <v>0.86602540378443871</v>
      </c>
      <c r="S1244" s="1">
        <f t="shared" si="153"/>
        <v>-0.49999999999999983</v>
      </c>
      <c r="T1244" s="2"/>
      <c r="U1244" s="3"/>
      <c r="V1244" s="3"/>
      <c r="W1244" s="3"/>
      <c r="X1244" s="3"/>
      <c r="Y1244" s="3"/>
      <c r="Z1244" s="3"/>
      <c r="AA1244" s="3"/>
      <c r="AB1244" s="3"/>
      <c r="AC1244" s="3"/>
      <c r="AD1244" s="3"/>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s="28" customFormat="1" x14ac:dyDescent="0.2">
      <c r="A1245" s="10"/>
      <c r="B1245" s="10"/>
      <c r="C1245" s="10"/>
      <c r="D1245" s="10"/>
      <c r="E1245" s="10"/>
      <c r="F1245" s="10"/>
      <c r="G1245" s="10"/>
      <c r="H1245" s="10"/>
      <c r="I1245" s="10"/>
      <c r="J1245" s="10"/>
      <c r="K1245" s="10"/>
      <c r="L1245" s="10"/>
      <c r="M1245" s="2"/>
      <c r="N1245" s="1">
        <v>1240</v>
      </c>
      <c r="O1245" s="1" t="str">
        <f t="shared" si="154"/>
        <v>NA</v>
      </c>
      <c r="P1245" s="1" t="e">
        <f t="shared" si="150"/>
        <v>#VALUE!</v>
      </c>
      <c r="Q1245" s="1" t="e">
        <f t="shared" si="151"/>
        <v>#VALUE!</v>
      </c>
      <c r="R1245" s="1">
        <f t="shared" si="152"/>
        <v>-0.2886751345948127</v>
      </c>
      <c r="S1245" s="1">
        <f t="shared" si="153"/>
        <v>-0.50000000000000022</v>
      </c>
      <c r="T1245" s="2"/>
      <c r="U1245" s="3"/>
      <c r="V1245" s="3"/>
      <c r="W1245" s="3"/>
      <c r="X1245" s="3"/>
      <c r="Y1245" s="3"/>
      <c r="Z1245" s="3"/>
      <c r="AA1245" s="3"/>
      <c r="AB1245" s="3"/>
      <c r="AC1245" s="3"/>
      <c r="AD1245" s="3"/>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s="28" customFormat="1" x14ac:dyDescent="0.2">
      <c r="A1246" s="10"/>
      <c r="B1246" s="10"/>
      <c r="C1246" s="10"/>
      <c r="D1246" s="10"/>
      <c r="E1246" s="10"/>
      <c r="F1246" s="10"/>
      <c r="G1246" s="10"/>
      <c r="H1246" s="10"/>
      <c r="I1246" s="10"/>
      <c r="J1246" s="10"/>
      <c r="K1246" s="10"/>
      <c r="L1246" s="10"/>
      <c r="M1246" s="2"/>
      <c r="N1246" s="1">
        <v>1241</v>
      </c>
      <c r="O1246" s="1" t="str">
        <f t="shared" si="154"/>
        <v>NA</v>
      </c>
      <c r="P1246" s="1" t="e">
        <f t="shared" si="150"/>
        <v>#VALUE!</v>
      </c>
      <c r="Q1246" s="1" t="e">
        <f t="shared" si="151"/>
        <v>#VALUE!</v>
      </c>
      <c r="R1246" s="1">
        <f t="shared" si="152"/>
        <v>-0.57735026918962573</v>
      </c>
      <c r="S1246" s="1">
        <f t="shared" si="153"/>
        <v>0</v>
      </c>
      <c r="T1246" s="2"/>
      <c r="U1246" s="3"/>
      <c r="V1246" s="3"/>
      <c r="W1246" s="3"/>
      <c r="X1246" s="3"/>
      <c r="Y1246" s="3"/>
      <c r="Z1246" s="3"/>
      <c r="AA1246" s="3"/>
      <c r="AB1246" s="3"/>
      <c r="AC1246" s="3"/>
      <c r="AD1246" s="3"/>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s="28" customFormat="1" x14ac:dyDescent="0.2">
      <c r="A1247" s="10"/>
      <c r="B1247" s="10"/>
      <c r="C1247" s="10"/>
      <c r="D1247" s="10"/>
      <c r="E1247" s="10"/>
      <c r="F1247" s="10"/>
      <c r="G1247" s="10"/>
      <c r="H1247" s="10"/>
      <c r="I1247" s="10"/>
      <c r="J1247" s="10"/>
      <c r="K1247" s="10"/>
      <c r="L1247" s="10"/>
      <c r="M1247" s="2"/>
      <c r="N1247" s="1">
        <v>1242</v>
      </c>
      <c r="O1247" s="1" t="str">
        <f t="shared" si="154"/>
        <v>NA</v>
      </c>
      <c r="P1247" s="1" t="e">
        <f t="shared" si="150"/>
        <v>#VALUE!</v>
      </c>
      <c r="Q1247" s="1" t="e">
        <f t="shared" si="151"/>
        <v>#VALUE!</v>
      </c>
      <c r="R1247" s="1">
        <f t="shared" si="152"/>
        <v>6.1257422745431001E-17</v>
      </c>
      <c r="S1247" s="1">
        <f t="shared" si="153"/>
        <v>1</v>
      </c>
      <c r="T1247" s="2"/>
      <c r="U1247" s="3"/>
      <c r="V1247" s="3"/>
      <c r="W1247" s="3"/>
      <c r="X1247" s="3"/>
      <c r="Y1247" s="3"/>
      <c r="Z1247" s="3"/>
      <c r="AA1247" s="3"/>
      <c r="AB1247" s="3"/>
      <c r="AC1247" s="3"/>
      <c r="AD1247" s="3"/>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s="28" customFormat="1" x14ac:dyDescent="0.2">
      <c r="A1248" s="10"/>
      <c r="B1248" s="10"/>
      <c r="C1248" s="10"/>
      <c r="D1248" s="10"/>
      <c r="E1248" s="10"/>
      <c r="F1248" s="10"/>
      <c r="G1248" s="10"/>
      <c r="H1248" s="10"/>
      <c r="I1248" s="10"/>
      <c r="J1248" s="10"/>
      <c r="K1248" s="10"/>
      <c r="L1248" s="10"/>
      <c r="M1248" s="2"/>
      <c r="N1248" s="1">
        <v>1243</v>
      </c>
      <c r="O1248" s="1" t="str">
        <f t="shared" si="154"/>
        <v>NA</v>
      </c>
      <c r="P1248" s="1" t="e">
        <f t="shared" si="150"/>
        <v>#VALUE!</v>
      </c>
      <c r="Q1248" s="1" t="e">
        <f t="shared" si="151"/>
        <v>#VALUE!</v>
      </c>
      <c r="R1248" s="1">
        <f t="shared" si="152"/>
        <v>0.57735026918962573</v>
      </c>
      <c r="S1248" s="1">
        <f t="shared" si="153"/>
        <v>0</v>
      </c>
      <c r="T1248" s="2"/>
      <c r="U1248" s="3"/>
      <c r="V1248" s="3"/>
      <c r="W1248" s="3"/>
      <c r="X1248" s="3"/>
      <c r="Y1248" s="3"/>
      <c r="Z1248" s="3"/>
      <c r="AA1248" s="3"/>
      <c r="AB1248" s="3"/>
      <c r="AC1248" s="3"/>
      <c r="AD1248" s="3"/>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s="28" customFormat="1" x14ac:dyDescent="0.2">
      <c r="A1249" s="10"/>
      <c r="B1249" s="10"/>
      <c r="C1249" s="10"/>
      <c r="D1249" s="10"/>
      <c r="E1249" s="10"/>
      <c r="F1249" s="10"/>
      <c r="G1249" s="10"/>
      <c r="H1249" s="10"/>
      <c r="I1249" s="10"/>
      <c r="J1249" s="10"/>
      <c r="K1249" s="10"/>
      <c r="L1249" s="10"/>
      <c r="M1249" s="2"/>
      <c r="N1249" s="1">
        <v>1244</v>
      </c>
      <c r="O1249" s="1" t="str">
        <f t="shared" si="154"/>
        <v>NA</v>
      </c>
      <c r="P1249" s="1" t="e">
        <f t="shared" si="150"/>
        <v>#VALUE!</v>
      </c>
      <c r="Q1249" s="1" t="e">
        <f t="shared" si="151"/>
        <v>#VALUE!</v>
      </c>
      <c r="R1249" s="1">
        <f t="shared" si="152"/>
        <v>0.28867513459481303</v>
      </c>
      <c r="S1249" s="1">
        <f t="shared" si="153"/>
        <v>-0.5</v>
      </c>
      <c r="T1249" s="2"/>
      <c r="U1249" s="3"/>
      <c r="V1249" s="3"/>
      <c r="W1249" s="3"/>
      <c r="X1249" s="3"/>
      <c r="Y1249" s="3"/>
      <c r="Z1249" s="3"/>
      <c r="AA1249" s="3"/>
      <c r="AB1249" s="3"/>
      <c r="AC1249" s="3"/>
      <c r="AD1249" s="3"/>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s="28" customFormat="1" x14ac:dyDescent="0.2">
      <c r="A1250" s="10"/>
      <c r="B1250" s="10"/>
      <c r="C1250" s="10"/>
      <c r="D1250" s="10"/>
      <c r="E1250" s="10"/>
      <c r="F1250" s="10"/>
      <c r="G1250" s="10"/>
      <c r="H1250" s="10"/>
      <c r="I1250" s="10"/>
      <c r="J1250" s="10"/>
      <c r="K1250" s="10"/>
      <c r="L1250" s="10"/>
      <c r="M1250" s="2"/>
      <c r="N1250" s="1">
        <v>1245</v>
      </c>
      <c r="O1250" s="1" t="str">
        <f t="shared" si="154"/>
        <v>NA</v>
      </c>
      <c r="P1250" s="1" t="e">
        <f t="shared" si="150"/>
        <v>#VALUE!</v>
      </c>
      <c r="Q1250" s="1" t="e">
        <f t="shared" si="151"/>
        <v>#VALUE!</v>
      </c>
      <c r="R1250" s="1">
        <f t="shared" si="152"/>
        <v>-0.86602540378443849</v>
      </c>
      <c r="S1250" s="1">
        <f t="shared" si="153"/>
        <v>-0.50000000000000033</v>
      </c>
      <c r="T1250" s="2"/>
      <c r="U1250" s="3"/>
      <c r="V1250" s="3"/>
      <c r="W1250" s="3"/>
      <c r="X1250" s="3"/>
      <c r="Y1250" s="3"/>
      <c r="Z1250" s="3"/>
      <c r="AA1250" s="3"/>
      <c r="AB1250" s="3"/>
      <c r="AC1250" s="3"/>
      <c r="AD1250" s="3"/>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s="28" customFormat="1" x14ac:dyDescent="0.2">
      <c r="A1251" s="10"/>
      <c r="B1251" s="10"/>
      <c r="C1251" s="10"/>
      <c r="D1251" s="10"/>
      <c r="E1251" s="10"/>
      <c r="F1251" s="10"/>
      <c r="G1251" s="10"/>
      <c r="H1251" s="10"/>
      <c r="I1251" s="10"/>
      <c r="J1251" s="10"/>
      <c r="K1251" s="10"/>
      <c r="L1251" s="10"/>
      <c r="M1251" s="2"/>
      <c r="N1251" s="1">
        <v>1246</v>
      </c>
      <c r="O1251" s="1" t="str">
        <f t="shared" si="154"/>
        <v>NA</v>
      </c>
      <c r="P1251" s="1" t="e">
        <f t="shared" si="150"/>
        <v>#VALUE!</v>
      </c>
      <c r="Q1251" s="1" t="e">
        <f t="shared" si="151"/>
        <v>#VALUE!</v>
      </c>
      <c r="R1251" s="1">
        <f t="shared" si="152"/>
        <v>-0.28867513459481281</v>
      </c>
      <c r="S1251" s="1">
        <f t="shared" si="153"/>
        <v>0.49999999999999983</v>
      </c>
      <c r="T1251" s="2"/>
      <c r="U1251" s="3"/>
      <c r="V1251" s="3"/>
      <c r="W1251" s="3"/>
      <c r="X1251" s="3"/>
      <c r="Y1251" s="3"/>
      <c r="Z1251" s="3"/>
      <c r="AA1251" s="3"/>
      <c r="AB1251" s="3"/>
      <c r="AC1251" s="3"/>
      <c r="AD1251" s="3"/>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s="28" customFormat="1" x14ac:dyDescent="0.2">
      <c r="A1252" s="10"/>
      <c r="B1252" s="10"/>
      <c r="C1252" s="10"/>
      <c r="D1252" s="10"/>
      <c r="E1252" s="10"/>
      <c r="F1252" s="10"/>
      <c r="G1252" s="10"/>
      <c r="H1252" s="10"/>
      <c r="I1252" s="10"/>
      <c r="J1252" s="10"/>
      <c r="K1252" s="10"/>
      <c r="L1252" s="10"/>
      <c r="M1252" s="2"/>
      <c r="N1252" s="1">
        <v>1247</v>
      </c>
      <c r="O1252" s="1" t="str">
        <f t="shared" si="154"/>
        <v>NA</v>
      </c>
      <c r="P1252" s="1" t="e">
        <f t="shared" si="150"/>
        <v>#VALUE!</v>
      </c>
      <c r="Q1252" s="1" t="e">
        <f t="shared" si="151"/>
        <v>#VALUE!</v>
      </c>
      <c r="R1252" s="1">
        <f t="shared" si="152"/>
        <v>0.28867513459481292</v>
      </c>
      <c r="S1252" s="1">
        <f t="shared" si="153"/>
        <v>0.50000000000000011</v>
      </c>
      <c r="T1252" s="2"/>
      <c r="U1252" s="3"/>
      <c r="V1252" s="3"/>
      <c r="W1252" s="3"/>
      <c r="X1252" s="3"/>
      <c r="Y1252" s="3"/>
      <c r="Z1252" s="3"/>
      <c r="AA1252" s="3"/>
      <c r="AB1252" s="3"/>
      <c r="AC1252" s="3"/>
      <c r="AD1252" s="3"/>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s="28" customFormat="1" x14ac:dyDescent="0.2">
      <c r="A1253" s="10"/>
      <c r="B1253" s="10"/>
      <c r="C1253" s="10"/>
      <c r="D1253" s="10"/>
      <c r="E1253" s="10"/>
      <c r="F1253" s="10"/>
      <c r="G1253" s="10"/>
      <c r="H1253" s="10"/>
      <c r="I1253" s="10"/>
      <c r="J1253" s="10"/>
      <c r="K1253" s="10"/>
      <c r="L1253" s="10"/>
      <c r="M1253" s="2"/>
      <c r="N1253" s="1">
        <v>1248</v>
      </c>
      <c r="O1253" s="1" t="str">
        <f t="shared" si="154"/>
        <v>NA</v>
      </c>
      <c r="P1253" s="1" t="e">
        <f t="shared" si="150"/>
        <v>#VALUE!</v>
      </c>
      <c r="Q1253" s="1" t="e">
        <f t="shared" si="151"/>
        <v>#VALUE!</v>
      </c>
      <c r="R1253" s="1">
        <f t="shared" si="152"/>
        <v>0.86602540378443871</v>
      </c>
      <c r="S1253" s="1">
        <f t="shared" si="153"/>
        <v>-0.49999999999999983</v>
      </c>
      <c r="T1253" s="2"/>
      <c r="U1253" s="3"/>
      <c r="V1253" s="3"/>
      <c r="W1253" s="3"/>
      <c r="X1253" s="3"/>
      <c r="Y1253" s="3"/>
      <c r="Z1253" s="3"/>
      <c r="AA1253" s="3"/>
      <c r="AB1253" s="3"/>
      <c r="AC1253" s="3"/>
      <c r="AD1253" s="3"/>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s="28" customFormat="1" x14ac:dyDescent="0.2">
      <c r="A1254" s="10"/>
      <c r="B1254" s="10"/>
      <c r="C1254" s="10"/>
      <c r="D1254" s="10"/>
      <c r="E1254" s="10"/>
      <c r="F1254" s="10"/>
      <c r="G1254" s="10"/>
      <c r="H1254" s="10"/>
      <c r="I1254" s="10"/>
      <c r="J1254" s="10"/>
      <c r="K1254" s="10"/>
      <c r="L1254" s="10"/>
      <c r="M1254" s="2"/>
      <c r="N1254" s="1">
        <v>1249</v>
      </c>
      <c r="O1254" s="1" t="str">
        <f t="shared" si="154"/>
        <v>NA</v>
      </c>
      <c r="P1254" s="1" t="e">
        <f t="shared" si="150"/>
        <v>#VALUE!</v>
      </c>
      <c r="Q1254" s="1" t="e">
        <f t="shared" si="151"/>
        <v>#VALUE!</v>
      </c>
      <c r="R1254" s="1">
        <f t="shared" si="152"/>
        <v>-0.2886751345948127</v>
      </c>
      <c r="S1254" s="1">
        <f t="shared" si="153"/>
        <v>-0.50000000000000022</v>
      </c>
      <c r="T1254" s="2"/>
      <c r="U1254" s="3"/>
      <c r="V1254" s="3"/>
      <c r="W1254" s="3"/>
      <c r="X1254" s="3"/>
      <c r="Y1254" s="3"/>
      <c r="Z1254" s="3"/>
      <c r="AA1254" s="3"/>
      <c r="AB1254" s="3"/>
      <c r="AC1254" s="3"/>
      <c r="AD1254" s="3"/>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s="28" customFormat="1" x14ac:dyDescent="0.2">
      <c r="A1255" s="10"/>
      <c r="B1255" s="10"/>
      <c r="C1255" s="10"/>
      <c r="D1255" s="10"/>
      <c r="E1255" s="10"/>
      <c r="F1255" s="10"/>
      <c r="G1255" s="10"/>
      <c r="H1255" s="10"/>
      <c r="I1255" s="10"/>
      <c r="J1255" s="10"/>
      <c r="K1255" s="10"/>
      <c r="L1255" s="10"/>
      <c r="M1255" s="2"/>
      <c r="N1255" s="1">
        <v>1250</v>
      </c>
      <c r="O1255" s="1" t="str">
        <f t="shared" si="154"/>
        <v>NA</v>
      </c>
      <c r="P1255" s="1" t="e">
        <f t="shared" si="150"/>
        <v>#VALUE!</v>
      </c>
      <c r="Q1255" s="1" t="e">
        <f t="shared" si="151"/>
        <v>#VALUE!</v>
      </c>
      <c r="R1255" s="1">
        <f t="shared" si="152"/>
        <v>-0.57735026918962573</v>
      </c>
      <c r="S1255" s="1">
        <f t="shared" si="153"/>
        <v>0</v>
      </c>
      <c r="T1255" s="2"/>
      <c r="U1255" s="3"/>
      <c r="V1255" s="3"/>
      <c r="W1255" s="3"/>
      <c r="X1255" s="3"/>
      <c r="Y1255" s="3"/>
      <c r="Z1255" s="3"/>
      <c r="AA1255" s="3"/>
      <c r="AB1255" s="3"/>
      <c r="AC1255" s="3"/>
      <c r="AD1255" s="3"/>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s="28" customFormat="1" x14ac:dyDescent="0.2">
      <c r="A1256" s="10"/>
      <c r="B1256" s="10"/>
      <c r="C1256" s="10"/>
      <c r="D1256" s="10"/>
      <c r="E1256" s="10"/>
      <c r="F1256" s="10"/>
      <c r="G1256" s="10"/>
      <c r="H1256" s="10"/>
      <c r="I1256" s="10"/>
      <c r="J1256" s="10"/>
      <c r="K1256" s="10"/>
      <c r="L1256" s="10"/>
      <c r="M1256" s="2"/>
      <c r="N1256" s="1">
        <v>1251</v>
      </c>
      <c r="O1256" s="1" t="str">
        <f t="shared" si="154"/>
        <v>NA</v>
      </c>
      <c r="P1256" s="1" t="e">
        <f t="shared" si="150"/>
        <v>#VALUE!</v>
      </c>
      <c r="Q1256" s="1" t="e">
        <f t="shared" si="151"/>
        <v>#VALUE!</v>
      </c>
      <c r="R1256" s="1">
        <f t="shared" si="152"/>
        <v>6.1257422745431001E-17</v>
      </c>
      <c r="S1256" s="1">
        <f t="shared" si="153"/>
        <v>1</v>
      </c>
      <c r="T1256" s="2"/>
      <c r="U1256" s="3"/>
      <c r="V1256" s="3"/>
      <c r="W1256" s="3"/>
      <c r="X1256" s="3"/>
      <c r="Y1256" s="3"/>
      <c r="Z1256" s="3"/>
      <c r="AA1256" s="3"/>
      <c r="AB1256" s="3"/>
      <c r="AC1256" s="3"/>
      <c r="AD1256" s="3"/>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s="28" customFormat="1" x14ac:dyDescent="0.2">
      <c r="A1257" s="10"/>
      <c r="B1257" s="10"/>
      <c r="C1257" s="10"/>
      <c r="D1257" s="10"/>
      <c r="E1257" s="10"/>
      <c r="F1257" s="10"/>
      <c r="G1257" s="10"/>
      <c r="H1257" s="10"/>
      <c r="I1257" s="10"/>
      <c r="J1257" s="10"/>
      <c r="K1257" s="10"/>
      <c r="L1257" s="10"/>
      <c r="M1257" s="2"/>
      <c r="N1257" s="1">
        <v>1252</v>
      </c>
      <c r="O1257" s="1" t="str">
        <f t="shared" si="154"/>
        <v>NA</v>
      </c>
      <c r="P1257" s="1" t="e">
        <f t="shared" si="150"/>
        <v>#VALUE!</v>
      </c>
      <c r="Q1257" s="1" t="e">
        <f t="shared" si="151"/>
        <v>#VALUE!</v>
      </c>
      <c r="R1257" s="1">
        <f t="shared" si="152"/>
        <v>0.57735026918962573</v>
      </c>
      <c r="S1257" s="1">
        <f t="shared" si="153"/>
        <v>0</v>
      </c>
      <c r="T1257" s="2"/>
      <c r="U1257" s="3"/>
      <c r="V1257" s="3"/>
      <c r="W1257" s="3"/>
      <c r="X1257" s="3"/>
      <c r="Y1257" s="3"/>
      <c r="Z1257" s="3"/>
      <c r="AA1257" s="3"/>
      <c r="AB1257" s="3"/>
      <c r="AC1257" s="3"/>
      <c r="AD1257" s="3"/>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s="28" customFormat="1" x14ac:dyDescent="0.2">
      <c r="A1258" s="10"/>
      <c r="B1258" s="10"/>
      <c r="C1258" s="10"/>
      <c r="D1258" s="10"/>
      <c r="E1258" s="10"/>
      <c r="F1258" s="10"/>
      <c r="G1258" s="10"/>
      <c r="H1258" s="10"/>
      <c r="I1258" s="10"/>
      <c r="J1258" s="10"/>
      <c r="K1258" s="10"/>
      <c r="L1258" s="10"/>
      <c r="M1258" s="2"/>
      <c r="N1258" s="1">
        <v>1253</v>
      </c>
      <c r="O1258" s="1" t="str">
        <f t="shared" si="154"/>
        <v>NA</v>
      </c>
      <c r="P1258" s="1" t="e">
        <f t="shared" si="150"/>
        <v>#VALUE!</v>
      </c>
      <c r="Q1258" s="1" t="e">
        <f t="shared" si="151"/>
        <v>#VALUE!</v>
      </c>
      <c r="R1258" s="1">
        <f t="shared" si="152"/>
        <v>0.28867513459481303</v>
      </c>
      <c r="S1258" s="1">
        <f t="shared" si="153"/>
        <v>-0.5</v>
      </c>
      <c r="T1258" s="2"/>
      <c r="U1258" s="3"/>
      <c r="V1258" s="3"/>
      <c r="W1258" s="3"/>
      <c r="X1258" s="3"/>
      <c r="Y1258" s="3"/>
      <c r="Z1258" s="3"/>
      <c r="AA1258" s="3"/>
      <c r="AB1258" s="3"/>
      <c r="AC1258" s="3"/>
      <c r="AD1258" s="3"/>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s="28" customFormat="1" x14ac:dyDescent="0.2">
      <c r="A1259" s="10"/>
      <c r="B1259" s="10"/>
      <c r="C1259" s="10"/>
      <c r="D1259" s="10"/>
      <c r="E1259" s="10"/>
      <c r="F1259" s="10"/>
      <c r="G1259" s="10"/>
      <c r="H1259" s="10"/>
      <c r="I1259" s="10"/>
      <c r="J1259" s="10"/>
      <c r="K1259" s="10"/>
      <c r="L1259" s="10"/>
      <c r="M1259" s="2"/>
      <c r="N1259" s="1">
        <v>1254</v>
      </c>
      <c r="O1259" s="1" t="str">
        <f t="shared" si="154"/>
        <v>NA</v>
      </c>
      <c r="P1259" s="1" t="e">
        <f t="shared" si="150"/>
        <v>#VALUE!</v>
      </c>
      <c r="Q1259" s="1" t="e">
        <f t="shared" si="151"/>
        <v>#VALUE!</v>
      </c>
      <c r="R1259" s="1">
        <f t="shared" si="152"/>
        <v>-0.86602540378443849</v>
      </c>
      <c r="S1259" s="1">
        <f t="shared" si="153"/>
        <v>-0.50000000000000033</v>
      </c>
      <c r="T1259" s="2"/>
      <c r="U1259" s="3"/>
      <c r="V1259" s="3"/>
      <c r="W1259" s="3"/>
      <c r="X1259" s="3"/>
      <c r="Y1259" s="3"/>
      <c r="Z1259" s="3"/>
      <c r="AA1259" s="3"/>
      <c r="AB1259" s="3"/>
      <c r="AC1259" s="3"/>
      <c r="AD1259" s="3"/>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s="28" customFormat="1" x14ac:dyDescent="0.2">
      <c r="A1260" s="10"/>
      <c r="B1260" s="10"/>
      <c r="C1260" s="10"/>
      <c r="D1260" s="10"/>
      <c r="E1260" s="10"/>
      <c r="F1260" s="10"/>
      <c r="G1260" s="10"/>
      <c r="H1260" s="10"/>
      <c r="I1260" s="10"/>
      <c r="J1260" s="10"/>
      <c r="K1260" s="10"/>
      <c r="L1260" s="10"/>
      <c r="M1260" s="2"/>
      <c r="N1260" s="1">
        <v>1255</v>
      </c>
      <c r="O1260" s="1" t="str">
        <f t="shared" si="154"/>
        <v>NA</v>
      </c>
      <c r="P1260" s="1" t="e">
        <f t="shared" si="150"/>
        <v>#VALUE!</v>
      </c>
      <c r="Q1260" s="1" t="e">
        <f t="shared" si="151"/>
        <v>#VALUE!</v>
      </c>
      <c r="R1260" s="1">
        <f t="shared" si="152"/>
        <v>-0.28867513459481281</v>
      </c>
      <c r="S1260" s="1">
        <f t="shared" si="153"/>
        <v>0.49999999999999983</v>
      </c>
      <c r="T1260" s="2"/>
      <c r="U1260" s="3"/>
      <c r="V1260" s="3"/>
      <c r="W1260" s="3"/>
      <c r="X1260" s="3"/>
      <c r="Y1260" s="3"/>
      <c r="Z1260" s="3"/>
      <c r="AA1260" s="3"/>
      <c r="AB1260" s="3"/>
      <c r="AC1260" s="3"/>
      <c r="AD1260" s="3"/>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s="28" customFormat="1" x14ac:dyDescent="0.2">
      <c r="A1261" s="10"/>
      <c r="B1261" s="10"/>
      <c r="C1261" s="10"/>
      <c r="D1261" s="10"/>
      <c r="E1261" s="10"/>
      <c r="F1261" s="10"/>
      <c r="G1261" s="10"/>
      <c r="H1261" s="10"/>
      <c r="I1261" s="10"/>
      <c r="J1261" s="10"/>
      <c r="K1261" s="10"/>
      <c r="L1261" s="10"/>
      <c r="M1261" s="2"/>
      <c r="N1261" s="1">
        <v>1256</v>
      </c>
      <c r="O1261" s="1" t="str">
        <f t="shared" si="154"/>
        <v>NA</v>
      </c>
      <c r="P1261" s="1" t="e">
        <f t="shared" si="150"/>
        <v>#VALUE!</v>
      </c>
      <c r="Q1261" s="1" t="e">
        <f t="shared" si="151"/>
        <v>#VALUE!</v>
      </c>
      <c r="R1261" s="1">
        <f t="shared" si="152"/>
        <v>0.28867513459481292</v>
      </c>
      <c r="S1261" s="1">
        <f t="shared" si="153"/>
        <v>0.50000000000000011</v>
      </c>
      <c r="T1261" s="2"/>
      <c r="U1261" s="3"/>
      <c r="V1261" s="3"/>
      <c r="W1261" s="3"/>
      <c r="X1261" s="3"/>
      <c r="Y1261" s="3"/>
      <c r="Z1261" s="3"/>
      <c r="AA1261" s="3"/>
      <c r="AB1261" s="3"/>
      <c r="AC1261" s="3"/>
      <c r="AD1261" s="3"/>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s="28" customFormat="1" x14ac:dyDescent="0.2">
      <c r="A1262" s="10"/>
      <c r="B1262" s="10"/>
      <c r="C1262" s="10"/>
      <c r="D1262" s="10"/>
      <c r="E1262" s="10"/>
      <c r="F1262" s="10"/>
      <c r="G1262" s="10"/>
      <c r="H1262" s="10"/>
      <c r="I1262" s="10"/>
      <c r="J1262" s="10"/>
      <c r="K1262" s="10"/>
      <c r="L1262" s="10"/>
      <c r="M1262" s="2"/>
      <c r="N1262" s="1">
        <v>1257</v>
      </c>
      <c r="O1262" s="1" t="str">
        <f t="shared" si="154"/>
        <v>NA</v>
      </c>
      <c r="P1262" s="1" t="e">
        <f t="shared" si="150"/>
        <v>#VALUE!</v>
      </c>
      <c r="Q1262" s="1" t="e">
        <f t="shared" si="151"/>
        <v>#VALUE!</v>
      </c>
      <c r="R1262" s="1">
        <f t="shared" si="152"/>
        <v>0.86602540378443871</v>
      </c>
      <c r="S1262" s="1">
        <f t="shared" si="153"/>
        <v>-0.49999999999999983</v>
      </c>
      <c r="T1262" s="2"/>
      <c r="U1262" s="3"/>
      <c r="V1262" s="3"/>
      <c r="W1262" s="3"/>
      <c r="X1262" s="3"/>
      <c r="Y1262" s="3"/>
      <c r="Z1262" s="3"/>
      <c r="AA1262" s="3"/>
      <c r="AB1262" s="3"/>
      <c r="AC1262" s="3"/>
      <c r="AD1262" s="3"/>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s="28" customFormat="1" x14ac:dyDescent="0.2">
      <c r="A1263" s="10"/>
      <c r="B1263" s="10"/>
      <c r="C1263" s="10"/>
      <c r="D1263" s="10"/>
      <c r="E1263" s="10"/>
      <c r="F1263" s="10"/>
      <c r="G1263" s="10"/>
      <c r="H1263" s="10"/>
      <c r="I1263" s="10"/>
      <c r="J1263" s="10"/>
      <c r="K1263" s="10"/>
      <c r="L1263" s="10"/>
      <c r="M1263" s="2"/>
      <c r="N1263" s="1">
        <v>1258</v>
      </c>
      <c r="O1263" s="1" t="str">
        <f t="shared" si="154"/>
        <v>NA</v>
      </c>
      <c r="P1263" s="1" t="e">
        <f t="shared" si="150"/>
        <v>#VALUE!</v>
      </c>
      <c r="Q1263" s="1" t="e">
        <f t="shared" si="151"/>
        <v>#VALUE!</v>
      </c>
      <c r="R1263" s="1">
        <f t="shared" si="152"/>
        <v>-0.2886751345948127</v>
      </c>
      <c r="S1263" s="1">
        <f t="shared" si="153"/>
        <v>-0.50000000000000022</v>
      </c>
      <c r="T1263" s="2"/>
      <c r="U1263" s="3"/>
      <c r="V1263" s="3"/>
      <c r="W1263" s="3"/>
      <c r="X1263" s="3"/>
      <c r="Y1263" s="3"/>
      <c r="Z1263" s="3"/>
      <c r="AA1263" s="3"/>
      <c r="AB1263" s="3"/>
      <c r="AC1263" s="3"/>
      <c r="AD1263" s="3"/>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s="28" customFormat="1" x14ac:dyDescent="0.2">
      <c r="A1264" s="10"/>
      <c r="B1264" s="10"/>
      <c r="C1264" s="10"/>
      <c r="D1264" s="10"/>
      <c r="E1264" s="10"/>
      <c r="F1264" s="10"/>
      <c r="G1264" s="10"/>
      <c r="H1264" s="10"/>
      <c r="I1264" s="10"/>
      <c r="J1264" s="10"/>
      <c r="K1264" s="10"/>
      <c r="L1264" s="10"/>
      <c r="M1264" s="2"/>
      <c r="N1264" s="1">
        <v>1259</v>
      </c>
      <c r="O1264" s="1" t="str">
        <f t="shared" si="154"/>
        <v>NA</v>
      </c>
      <c r="P1264" s="1" t="e">
        <f t="shared" si="150"/>
        <v>#VALUE!</v>
      </c>
      <c r="Q1264" s="1" t="e">
        <f t="shared" si="151"/>
        <v>#VALUE!</v>
      </c>
      <c r="R1264" s="1">
        <f t="shared" si="152"/>
        <v>-0.57735026918962573</v>
      </c>
      <c r="S1264" s="1">
        <f t="shared" si="153"/>
        <v>0</v>
      </c>
      <c r="T1264" s="2"/>
      <c r="U1264" s="3"/>
      <c r="V1264" s="3"/>
      <c r="W1264" s="3"/>
      <c r="X1264" s="3"/>
      <c r="Y1264" s="3"/>
      <c r="Z1264" s="3"/>
      <c r="AA1264" s="3"/>
      <c r="AB1264" s="3"/>
      <c r="AC1264" s="3"/>
      <c r="AD1264" s="3"/>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s="28" customFormat="1" x14ac:dyDescent="0.2">
      <c r="A1265" s="10"/>
      <c r="B1265" s="10"/>
      <c r="C1265" s="10"/>
      <c r="D1265" s="10"/>
      <c r="E1265" s="10"/>
      <c r="F1265" s="10"/>
      <c r="G1265" s="10"/>
      <c r="H1265" s="10"/>
      <c r="I1265" s="10"/>
      <c r="J1265" s="10"/>
      <c r="K1265" s="10"/>
      <c r="L1265" s="10"/>
      <c r="M1265" s="2"/>
      <c r="N1265" s="1">
        <v>1260</v>
      </c>
      <c r="O1265" s="1" t="str">
        <f t="shared" si="154"/>
        <v>NA</v>
      </c>
      <c r="P1265" s="1" t="e">
        <f t="shared" si="150"/>
        <v>#VALUE!</v>
      </c>
      <c r="Q1265" s="1" t="e">
        <f t="shared" si="151"/>
        <v>#VALUE!</v>
      </c>
      <c r="R1265" s="1">
        <f t="shared" si="152"/>
        <v>6.1257422745431001E-17</v>
      </c>
      <c r="S1265" s="1">
        <f t="shared" si="153"/>
        <v>1</v>
      </c>
      <c r="T1265" s="2"/>
      <c r="U1265" s="3"/>
      <c r="V1265" s="3"/>
      <c r="W1265" s="3"/>
      <c r="X1265" s="3"/>
      <c r="Y1265" s="3"/>
      <c r="Z1265" s="3"/>
      <c r="AA1265" s="3"/>
      <c r="AB1265" s="3"/>
      <c r="AC1265" s="3"/>
      <c r="AD1265" s="3"/>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s="28" customFormat="1" x14ac:dyDescent="0.2">
      <c r="A1266" s="10"/>
      <c r="B1266" s="10"/>
      <c r="C1266" s="10"/>
      <c r="D1266" s="10"/>
      <c r="E1266" s="10"/>
      <c r="F1266" s="10"/>
      <c r="G1266" s="10"/>
      <c r="H1266" s="10"/>
      <c r="I1266" s="10"/>
      <c r="J1266" s="10"/>
      <c r="K1266" s="10"/>
      <c r="L1266" s="10"/>
      <c r="M1266" s="2"/>
      <c r="N1266" s="1">
        <v>1261</v>
      </c>
      <c r="O1266" s="1" t="str">
        <f t="shared" si="154"/>
        <v>NA</v>
      </c>
      <c r="P1266" s="1" t="e">
        <f t="shared" si="150"/>
        <v>#VALUE!</v>
      </c>
      <c r="Q1266" s="1" t="e">
        <f t="shared" si="151"/>
        <v>#VALUE!</v>
      </c>
      <c r="R1266" s="1">
        <f t="shared" si="152"/>
        <v>0.57735026918962573</v>
      </c>
      <c r="S1266" s="1">
        <f t="shared" si="153"/>
        <v>0</v>
      </c>
      <c r="T1266" s="2"/>
      <c r="U1266" s="3"/>
      <c r="V1266" s="3"/>
      <c r="W1266" s="3"/>
      <c r="X1266" s="3"/>
      <c r="Y1266" s="3"/>
      <c r="Z1266" s="3"/>
      <c r="AA1266" s="3"/>
      <c r="AB1266" s="3"/>
      <c r="AC1266" s="3"/>
      <c r="AD1266" s="3"/>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s="28" customFormat="1" x14ac:dyDescent="0.2">
      <c r="A1267" s="10"/>
      <c r="B1267" s="10"/>
      <c r="C1267" s="10"/>
      <c r="D1267" s="10"/>
      <c r="E1267" s="10"/>
      <c r="F1267" s="10"/>
      <c r="G1267" s="10"/>
      <c r="H1267" s="10"/>
      <c r="I1267" s="10"/>
      <c r="J1267" s="10"/>
      <c r="K1267" s="10"/>
      <c r="L1267" s="10"/>
      <c r="M1267" s="2"/>
      <c r="N1267" s="1">
        <v>1262</v>
      </c>
      <c r="O1267" s="1" t="str">
        <f t="shared" si="154"/>
        <v>NA</v>
      </c>
      <c r="P1267" s="1" t="e">
        <f t="shared" si="150"/>
        <v>#VALUE!</v>
      </c>
      <c r="Q1267" s="1" t="e">
        <f t="shared" si="151"/>
        <v>#VALUE!</v>
      </c>
      <c r="R1267" s="1">
        <f t="shared" si="152"/>
        <v>0.28867513459481303</v>
      </c>
      <c r="S1267" s="1">
        <f t="shared" si="153"/>
        <v>-0.5</v>
      </c>
      <c r="T1267" s="2"/>
      <c r="U1267" s="3"/>
      <c r="V1267" s="3"/>
      <c r="W1267" s="3"/>
      <c r="X1267" s="3"/>
      <c r="Y1267" s="3"/>
      <c r="Z1267" s="3"/>
      <c r="AA1267" s="3"/>
      <c r="AB1267" s="3"/>
      <c r="AC1267" s="3"/>
      <c r="AD1267" s="3"/>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s="28" customFormat="1" x14ac:dyDescent="0.2">
      <c r="A1268" s="10"/>
      <c r="B1268" s="10"/>
      <c r="C1268" s="10"/>
      <c r="D1268" s="10"/>
      <c r="E1268" s="10"/>
      <c r="F1268" s="10"/>
      <c r="G1268" s="10"/>
      <c r="H1268" s="10"/>
      <c r="I1268" s="10"/>
      <c r="J1268" s="10"/>
      <c r="K1268" s="10"/>
      <c r="L1268" s="10"/>
      <c r="M1268" s="2"/>
      <c r="N1268" s="1">
        <v>1263</v>
      </c>
      <c r="O1268" s="1" t="str">
        <f t="shared" si="154"/>
        <v>NA</v>
      </c>
      <c r="P1268" s="1" t="e">
        <f t="shared" si="150"/>
        <v>#VALUE!</v>
      </c>
      <c r="Q1268" s="1" t="e">
        <f t="shared" si="151"/>
        <v>#VALUE!</v>
      </c>
      <c r="R1268" s="1">
        <f t="shared" si="152"/>
        <v>-0.86602540378443849</v>
      </c>
      <c r="S1268" s="1">
        <f t="shared" si="153"/>
        <v>-0.50000000000000033</v>
      </c>
      <c r="T1268" s="2"/>
      <c r="U1268" s="3"/>
      <c r="V1268" s="3"/>
      <c r="W1268" s="3"/>
      <c r="X1268" s="3"/>
      <c r="Y1268" s="3"/>
      <c r="Z1268" s="3"/>
      <c r="AA1268" s="3"/>
      <c r="AB1268" s="3"/>
      <c r="AC1268" s="3"/>
      <c r="AD1268" s="3"/>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s="28" customFormat="1" x14ac:dyDescent="0.2">
      <c r="A1269" s="10"/>
      <c r="B1269" s="10"/>
      <c r="C1269" s="10"/>
      <c r="D1269" s="10"/>
      <c r="E1269" s="10"/>
      <c r="F1269" s="10"/>
      <c r="G1269" s="10"/>
      <c r="H1269" s="10"/>
      <c r="I1269" s="10"/>
      <c r="J1269" s="10"/>
      <c r="K1269" s="10"/>
      <c r="L1269" s="10"/>
      <c r="M1269" s="2"/>
      <c r="N1269" s="1">
        <v>1264</v>
      </c>
      <c r="O1269" s="1" t="str">
        <f t="shared" si="154"/>
        <v>NA</v>
      </c>
      <c r="P1269" s="1" t="e">
        <f t="shared" si="150"/>
        <v>#VALUE!</v>
      </c>
      <c r="Q1269" s="1" t="e">
        <f t="shared" si="151"/>
        <v>#VALUE!</v>
      </c>
      <c r="R1269" s="1">
        <f t="shared" si="152"/>
        <v>-0.28867513459481281</v>
      </c>
      <c r="S1269" s="1">
        <f t="shared" si="153"/>
        <v>0.49999999999999983</v>
      </c>
      <c r="T1269" s="2"/>
      <c r="U1269" s="3"/>
      <c r="V1269" s="3"/>
      <c r="W1269" s="3"/>
      <c r="X1269" s="3"/>
      <c r="Y1269" s="3"/>
      <c r="Z1269" s="3"/>
      <c r="AA1269" s="3"/>
      <c r="AB1269" s="3"/>
      <c r="AC1269" s="3"/>
      <c r="AD1269" s="3"/>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s="28" customFormat="1" x14ac:dyDescent="0.2">
      <c r="A1270" s="10"/>
      <c r="B1270" s="10"/>
      <c r="C1270" s="10"/>
      <c r="D1270" s="10"/>
      <c r="E1270" s="10"/>
      <c r="F1270" s="10"/>
      <c r="G1270" s="10"/>
      <c r="H1270" s="10"/>
      <c r="I1270" s="10"/>
      <c r="J1270" s="10"/>
      <c r="K1270" s="10"/>
      <c r="L1270" s="10"/>
      <c r="M1270" s="2"/>
      <c r="N1270" s="1">
        <v>1265</v>
      </c>
      <c r="O1270" s="1" t="str">
        <f t="shared" si="154"/>
        <v>NA</v>
      </c>
      <c r="P1270" s="1" t="e">
        <f t="shared" si="150"/>
        <v>#VALUE!</v>
      </c>
      <c r="Q1270" s="1" t="e">
        <f t="shared" si="151"/>
        <v>#VALUE!</v>
      </c>
      <c r="R1270" s="1">
        <f t="shared" si="152"/>
        <v>0.28867513459481292</v>
      </c>
      <c r="S1270" s="1">
        <f t="shared" si="153"/>
        <v>0.50000000000000011</v>
      </c>
      <c r="T1270" s="2"/>
      <c r="U1270" s="3"/>
      <c r="V1270" s="3"/>
      <c r="W1270" s="3"/>
      <c r="X1270" s="3"/>
      <c r="Y1270" s="3"/>
      <c r="Z1270" s="3"/>
      <c r="AA1270" s="3"/>
      <c r="AB1270" s="3"/>
      <c r="AC1270" s="3"/>
      <c r="AD1270" s="3"/>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s="28" customFormat="1" x14ac:dyDescent="0.2">
      <c r="A1271" s="10"/>
      <c r="B1271" s="10"/>
      <c r="C1271" s="10"/>
      <c r="D1271" s="10"/>
      <c r="E1271" s="10"/>
      <c r="F1271" s="10"/>
      <c r="G1271" s="10"/>
      <c r="H1271" s="10"/>
      <c r="I1271" s="10"/>
      <c r="J1271" s="10"/>
      <c r="K1271" s="10"/>
      <c r="L1271" s="10"/>
      <c r="M1271" s="2"/>
      <c r="N1271" s="1">
        <v>1266</v>
      </c>
      <c r="O1271" s="1" t="str">
        <f t="shared" si="154"/>
        <v>NA</v>
      </c>
      <c r="P1271" s="1" t="e">
        <f t="shared" si="150"/>
        <v>#VALUE!</v>
      </c>
      <c r="Q1271" s="1" t="e">
        <f t="shared" si="151"/>
        <v>#VALUE!</v>
      </c>
      <c r="R1271" s="1">
        <f t="shared" si="152"/>
        <v>0.86602540378443871</v>
      </c>
      <c r="S1271" s="1">
        <f t="shared" si="153"/>
        <v>-0.49999999999999983</v>
      </c>
      <c r="T1271" s="2"/>
      <c r="U1271" s="3"/>
      <c r="V1271" s="3"/>
      <c r="W1271" s="3"/>
      <c r="X1271" s="3"/>
      <c r="Y1271" s="3"/>
      <c r="Z1271" s="3"/>
      <c r="AA1271" s="3"/>
      <c r="AB1271" s="3"/>
      <c r="AC1271" s="3"/>
      <c r="AD1271" s="3"/>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s="28" customFormat="1" x14ac:dyDescent="0.2">
      <c r="A1272" s="10"/>
      <c r="B1272" s="10"/>
      <c r="C1272" s="10"/>
      <c r="D1272" s="10"/>
      <c r="E1272" s="10"/>
      <c r="F1272" s="10"/>
      <c r="G1272" s="10"/>
      <c r="H1272" s="10"/>
      <c r="I1272" s="10"/>
      <c r="J1272" s="10"/>
      <c r="K1272" s="10"/>
      <c r="L1272" s="10"/>
      <c r="M1272" s="2"/>
      <c r="N1272" s="1">
        <v>1267</v>
      </c>
      <c r="O1272" s="1" t="str">
        <f t="shared" si="154"/>
        <v>NA</v>
      </c>
      <c r="P1272" s="1" t="e">
        <f t="shared" si="150"/>
        <v>#VALUE!</v>
      </c>
      <c r="Q1272" s="1" t="e">
        <f t="shared" si="151"/>
        <v>#VALUE!</v>
      </c>
      <c r="R1272" s="1">
        <f t="shared" si="152"/>
        <v>-0.2886751345948127</v>
      </c>
      <c r="S1272" s="1">
        <f t="shared" si="153"/>
        <v>-0.50000000000000022</v>
      </c>
      <c r="T1272" s="2"/>
      <c r="U1272" s="3"/>
      <c r="V1272" s="3"/>
      <c r="W1272" s="3"/>
      <c r="X1272" s="3"/>
      <c r="Y1272" s="3"/>
      <c r="Z1272" s="3"/>
      <c r="AA1272" s="3"/>
      <c r="AB1272" s="3"/>
      <c r="AC1272" s="3"/>
      <c r="AD1272" s="3"/>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s="28" customFormat="1" x14ac:dyDescent="0.2">
      <c r="A1273" s="10"/>
      <c r="B1273" s="10"/>
      <c r="C1273" s="10"/>
      <c r="D1273" s="10"/>
      <c r="E1273" s="10"/>
      <c r="F1273" s="10"/>
      <c r="G1273" s="10"/>
      <c r="H1273" s="10"/>
      <c r="I1273" s="10"/>
      <c r="J1273" s="10"/>
      <c r="K1273" s="10"/>
      <c r="L1273" s="10"/>
      <c r="M1273" s="2"/>
      <c r="N1273" s="1">
        <v>1268</v>
      </c>
      <c r="O1273" s="1" t="str">
        <f t="shared" si="154"/>
        <v>NA</v>
      </c>
      <c r="P1273" s="1" t="e">
        <f t="shared" si="150"/>
        <v>#VALUE!</v>
      </c>
      <c r="Q1273" s="1" t="e">
        <f t="shared" si="151"/>
        <v>#VALUE!</v>
      </c>
      <c r="R1273" s="1">
        <f t="shared" si="152"/>
        <v>-0.57735026918962573</v>
      </c>
      <c r="S1273" s="1">
        <f t="shared" si="153"/>
        <v>0</v>
      </c>
      <c r="T1273" s="2"/>
      <c r="U1273" s="3"/>
      <c r="V1273" s="3"/>
      <c r="W1273" s="3"/>
      <c r="X1273" s="3"/>
      <c r="Y1273" s="3"/>
      <c r="Z1273" s="3"/>
      <c r="AA1273" s="3"/>
      <c r="AB1273" s="3"/>
      <c r="AC1273" s="3"/>
      <c r="AD1273" s="3"/>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s="28" customFormat="1" x14ac:dyDescent="0.2">
      <c r="A1274" s="10"/>
      <c r="B1274" s="10"/>
      <c r="C1274" s="10"/>
      <c r="D1274" s="10"/>
      <c r="E1274" s="10"/>
      <c r="F1274" s="10"/>
      <c r="G1274" s="10"/>
      <c r="H1274" s="10"/>
      <c r="I1274" s="10"/>
      <c r="J1274" s="10"/>
      <c r="K1274" s="10"/>
      <c r="L1274" s="10"/>
      <c r="M1274" s="2"/>
      <c r="N1274" s="1">
        <v>1269</v>
      </c>
      <c r="O1274" s="1" t="str">
        <f t="shared" si="154"/>
        <v>NA</v>
      </c>
      <c r="P1274" s="1" t="e">
        <f t="shared" si="150"/>
        <v>#VALUE!</v>
      </c>
      <c r="Q1274" s="1" t="e">
        <f t="shared" si="151"/>
        <v>#VALUE!</v>
      </c>
      <c r="R1274" s="1">
        <f t="shared" si="152"/>
        <v>6.1257422745431001E-17</v>
      </c>
      <c r="S1274" s="1">
        <f t="shared" si="153"/>
        <v>1</v>
      </c>
      <c r="T1274" s="2"/>
      <c r="U1274" s="3"/>
      <c r="V1274" s="3"/>
      <c r="W1274" s="3"/>
      <c r="X1274" s="3"/>
      <c r="Y1274" s="3"/>
      <c r="Z1274" s="3"/>
      <c r="AA1274" s="3"/>
      <c r="AB1274" s="3"/>
      <c r="AC1274" s="3"/>
      <c r="AD1274" s="3"/>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s="28" customFormat="1" x14ac:dyDescent="0.2">
      <c r="A1275" s="10"/>
      <c r="B1275" s="10"/>
      <c r="C1275" s="10"/>
      <c r="D1275" s="10"/>
      <c r="E1275" s="10"/>
      <c r="F1275" s="10"/>
      <c r="G1275" s="10"/>
      <c r="H1275" s="10"/>
      <c r="I1275" s="10"/>
      <c r="J1275" s="10"/>
      <c r="K1275" s="10"/>
      <c r="L1275" s="10"/>
      <c r="M1275" s="2"/>
      <c r="N1275" s="1">
        <v>1270</v>
      </c>
      <c r="O1275" s="1" t="str">
        <f t="shared" si="154"/>
        <v>NA</v>
      </c>
      <c r="P1275" s="1" t="e">
        <f t="shared" si="150"/>
        <v>#VALUE!</v>
      </c>
      <c r="Q1275" s="1" t="e">
        <f t="shared" si="151"/>
        <v>#VALUE!</v>
      </c>
      <c r="R1275" s="1">
        <f t="shared" si="152"/>
        <v>0.57735026918962573</v>
      </c>
      <c r="S1275" s="1">
        <f t="shared" si="153"/>
        <v>0</v>
      </c>
      <c r="T1275" s="2"/>
      <c r="U1275" s="3"/>
      <c r="V1275" s="3"/>
      <c r="W1275" s="3"/>
      <c r="X1275" s="3"/>
      <c r="Y1275" s="3"/>
      <c r="Z1275" s="3"/>
      <c r="AA1275" s="3"/>
      <c r="AB1275" s="3"/>
      <c r="AC1275" s="3"/>
      <c r="AD1275" s="3"/>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s="28" customFormat="1" x14ac:dyDescent="0.2">
      <c r="A1276" s="10"/>
      <c r="B1276" s="10"/>
      <c r="C1276" s="10"/>
      <c r="D1276" s="10"/>
      <c r="E1276" s="10"/>
      <c r="F1276" s="10"/>
      <c r="G1276" s="10"/>
      <c r="H1276" s="10"/>
      <c r="I1276" s="10"/>
      <c r="J1276" s="10"/>
      <c r="K1276" s="10"/>
      <c r="L1276" s="10"/>
      <c r="M1276" s="2"/>
      <c r="N1276" s="1">
        <v>1271</v>
      </c>
      <c r="O1276" s="1" t="str">
        <f t="shared" si="154"/>
        <v>NA</v>
      </c>
      <c r="P1276" s="1" t="e">
        <f t="shared" si="150"/>
        <v>#VALUE!</v>
      </c>
      <c r="Q1276" s="1" t="e">
        <f t="shared" si="151"/>
        <v>#VALUE!</v>
      </c>
      <c r="R1276" s="1">
        <f t="shared" si="152"/>
        <v>0.28867513459481303</v>
      </c>
      <c r="S1276" s="1">
        <f t="shared" si="153"/>
        <v>-0.5</v>
      </c>
      <c r="T1276" s="2"/>
      <c r="U1276" s="3"/>
      <c r="V1276" s="3"/>
      <c r="W1276" s="3"/>
      <c r="X1276" s="3"/>
      <c r="Y1276" s="3"/>
      <c r="Z1276" s="3"/>
      <c r="AA1276" s="3"/>
      <c r="AB1276" s="3"/>
      <c r="AC1276" s="3"/>
      <c r="AD1276" s="3"/>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s="28" customFormat="1" x14ac:dyDescent="0.2">
      <c r="A1277" s="10"/>
      <c r="B1277" s="10"/>
      <c r="C1277" s="10"/>
      <c r="D1277" s="10"/>
      <c r="E1277" s="10"/>
      <c r="F1277" s="10"/>
      <c r="G1277" s="10"/>
      <c r="H1277" s="10"/>
      <c r="I1277" s="10"/>
      <c r="J1277" s="10"/>
      <c r="K1277" s="10"/>
      <c r="L1277" s="10"/>
      <c r="M1277" s="2"/>
      <c r="N1277" s="1">
        <v>1272</v>
      </c>
      <c r="O1277" s="1" t="str">
        <f t="shared" si="154"/>
        <v>NA</v>
      </c>
      <c r="P1277" s="1" t="e">
        <f t="shared" si="150"/>
        <v>#VALUE!</v>
      </c>
      <c r="Q1277" s="1" t="e">
        <f t="shared" si="151"/>
        <v>#VALUE!</v>
      </c>
      <c r="R1277" s="1">
        <f t="shared" si="152"/>
        <v>-0.86602540378443849</v>
      </c>
      <c r="S1277" s="1">
        <f t="shared" si="153"/>
        <v>-0.50000000000000033</v>
      </c>
      <c r="T1277" s="2"/>
      <c r="U1277" s="3"/>
      <c r="V1277" s="3"/>
      <c r="W1277" s="3"/>
      <c r="X1277" s="3"/>
      <c r="Y1277" s="3"/>
      <c r="Z1277" s="3"/>
      <c r="AA1277" s="3"/>
      <c r="AB1277" s="3"/>
      <c r="AC1277" s="3"/>
      <c r="AD1277" s="3"/>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s="28" customFormat="1" x14ac:dyDescent="0.2">
      <c r="A1278" s="10"/>
      <c r="B1278" s="10"/>
      <c r="C1278" s="10"/>
      <c r="D1278" s="10"/>
      <c r="E1278" s="10"/>
      <c r="F1278" s="10"/>
      <c r="G1278" s="10"/>
      <c r="H1278" s="10"/>
      <c r="I1278" s="10"/>
      <c r="J1278" s="10"/>
      <c r="K1278" s="10"/>
      <c r="L1278" s="10"/>
      <c r="M1278" s="2"/>
      <c r="N1278" s="1">
        <v>1273</v>
      </c>
      <c r="O1278" s="1" t="str">
        <f t="shared" si="154"/>
        <v>NA</v>
      </c>
      <c r="P1278" s="1" t="e">
        <f t="shared" si="150"/>
        <v>#VALUE!</v>
      </c>
      <c r="Q1278" s="1" t="e">
        <f t="shared" si="151"/>
        <v>#VALUE!</v>
      </c>
      <c r="R1278" s="1">
        <f t="shared" si="152"/>
        <v>-0.28867513459481281</v>
      </c>
      <c r="S1278" s="1">
        <f t="shared" si="153"/>
        <v>0.49999999999999983</v>
      </c>
      <c r="T1278" s="2"/>
      <c r="U1278" s="3"/>
      <c r="V1278" s="3"/>
      <c r="W1278" s="3"/>
      <c r="X1278" s="3"/>
      <c r="Y1278" s="3"/>
      <c r="Z1278" s="3"/>
      <c r="AA1278" s="3"/>
      <c r="AB1278" s="3"/>
      <c r="AC1278" s="3"/>
      <c r="AD1278" s="3"/>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s="28" customFormat="1" x14ac:dyDescent="0.2">
      <c r="A1279" s="10"/>
      <c r="B1279" s="10"/>
      <c r="C1279" s="10"/>
      <c r="D1279" s="10"/>
      <c r="E1279" s="10"/>
      <c r="F1279" s="10"/>
      <c r="G1279" s="10"/>
      <c r="H1279" s="10"/>
      <c r="I1279" s="10"/>
      <c r="J1279" s="10"/>
      <c r="K1279" s="10"/>
      <c r="L1279" s="10"/>
      <c r="M1279" s="2"/>
      <c r="N1279" s="1">
        <v>1274</v>
      </c>
      <c r="O1279" s="1" t="str">
        <f t="shared" si="154"/>
        <v>NA</v>
      </c>
      <c r="P1279" s="1" t="e">
        <f t="shared" si="150"/>
        <v>#VALUE!</v>
      </c>
      <c r="Q1279" s="1" t="e">
        <f t="shared" si="151"/>
        <v>#VALUE!</v>
      </c>
      <c r="R1279" s="1">
        <f t="shared" si="152"/>
        <v>0.28867513459481292</v>
      </c>
      <c r="S1279" s="1">
        <f t="shared" si="153"/>
        <v>0.50000000000000011</v>
      </c>
      <c r="T1279" s="2"/>
      <c r="U1279" s="3"/>
      <c r="V1279" s="3"/>
      <c r="W1279" s="3"/>
      <c r="X1279" s="3"/>
      <c r="Y1279" s="3"/>
      <c r="Z1279" s="3"/>
      <c r="AA1279" s="3"/>
      <c r="AB1279" s="3"/>
      <c r="AC1279" s="3"/>
      <c r="AD1279" s="3"/>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s="28" customFormat="1" x14ac:dyDescent="0.2">
      <c r="A1280" s="10"/>
      <c r="B1280" s="10"/>
      <c r="C1280" s="10"/>
      <c r="D1280" s="10"/>
      <c r="E1280" s="10"/>
      <c r="F1280" s="10"/>
      <c r="G1280" s="10"/>
      <c r="H1280" s="10"/>
      <c r="I1280" s="10"/>
      <c r="J1280" s="10"/>
      <c r="K1280" s="10"/>
      <c r="L1280" s="10"/>
      <c r="M1280" s="2"/>
      <c r="N1280" s="1">
        <v>1275</v>
      </c>
      <c r="O1280" s="1" t="str">
        <f t="shared" si="154"/>
        <v>NA</v>
      </c>
      <c r="P1280" s="1" t="e">
        <f t="shared" si="150"/>
        <v>#VALUE!</v>
      </c>
      <c r="Q1280" s="1" t="e">
        <f t="shared" si="151"/>
        <v>#VALUE!</v>
      </c>
      <c r="R1280" s="1">
        <f t="shared" si="152"/>
        <v>0.86602540378443871</v>
      </c>
      <c r="S1280" s="1">
        <f t="shared" si="153"/>
        <v>-0.49999999999999983</v>
      </c>
      <c r="T1280" s="2"/>
      <c r="U1280" s="3"/>
      <c r="V1280" s="3"/>
      <c r="W1280" s="3"/>
      <c r="X1280" s="3"/>
      <c r="Y1280" s="3"/>
      <c r="Z1280" s="3"/>
      <c r="AA1280" s="3"/>
      <c r="AB1280" s="3"/>
      <c r="AC1280" s="3"/>
      <c r="AD1280" s="3"/>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s="28" customFormat="1" x14ac:dyDescent="0.2">
      <c r="A1281" s="10"/>
      <c r="B1281" s="10"/>
      <c r="C1281" s="10"/>
      <c r="D1281" s="10"/>
      <c r="E1281" s="10"/>
      <c r="F1281" s="10"/>
      <c r="G1281" s="10"/>
      <c r="H1281" s="10"/>
      <c r="I1281" s="10"/>
      <c r="J1281" s="10"/>
      <c r="K1281" s="10"/>
      <c r="L1281" s="10"/>
      <c r="M1281" s="2"/>
      <c r="N1281" s="1">
        <v>1276</v>
      </c>
      <c r="O1281" s="1" t="str">
        <f t="shared" si="154"/>
        <v>NA</v>
      </c>
      <c r="P1281" s="1" t="e">
        <f t="shared" si="150"/>
        <v>#VALUE!</v>
      </c>
      <c r="Q1281" s="1" t="e">
        <f t="shared" si="151"/>
        <v>#VALUE!</v>
      </c>
      <c r="R1281" s="1">
        <f t="shared" si="152"/>
        <v>-0.2886751345948127</v>
      </c>
      <c r="S1281" s="1">
        <f t="shared" si="153"/>
        <v>-0.50000000000000022</v>
      </c>
      <c r="T1281" s="2"/>
      <c r="U1281" s="3"/>
      <c r="V1281" s="3"/>
      <c r="W1281" s="3"/>
      <c r="X1281" s="3"/>
      <c r="Y1281" s="3"/>
      <c r="Z1281" s="3"/>
      <c r="AA1281" s="3"/>
      <c r="AB1281" s="3"/>
      <c r="AC1281" s="3"/>
      <c r="AD1281" s="3"/>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s="28" customFormat="1" x14ac:dyDescent="0.2">
      <c r="A1282" s="10"/>
      <c r="B1282" s="10"/>
      <c r="C1282" s="10"/>
      <c r="D1282" s="10"/>
      <c r="E1282" s="10"/>
      <c r="F1282" s="10"/>
      <c r="G1282" s="10"/>
      <c r="H1282" s="10"/>
      <c r="I1282" s="10"/>
      <c r="J1282" s="10"/>
      <c r="K1282" s="10"/>
      <c r="L1282" s="10"/>
      <c r="M1282" s="2"/>
      <c r="N1282" s="1">
        <v>1277</v>
      </c>
      <c r="O1282" s="1" t="str">
        <f t="shared" si="154"/>
        <v>NA</v>
      </c>
      <c r="P1282" s="1" t="e">
        <f t="shared" si="150"/>
        <v>#VALUE!</v>
      </c>
      <c r="Q1282" s="1" t="e">
        <f t="shared" si="151"/>
        <v>#VALUE!</v>
      </c>
      <c r="R1282" s="1">
        <f t="shared" si="152"/>
        <v>-0.57735026918962573</v>
      </c>
      <c r="S1282" s="1">
        <f t="shared" si="153"/>
        <v>0</v>
      </c>
      <c r="T1282" s="2"/>
      <c r="U1282" s="3"/>
      <c r="V1282" s="3"/>
      <c r="W1282" s="3"/>
      <c r="X1282" s="3"/>
      <c r="Y1282" s="3"/>
      <c r="Z1282" s="3"/>
      <c r="AA1282" s="3"/>
      <c r="AB1282" s="3"/>
      <c r="AC1282" s="3"/>
      <c r="AD1282" s="3"/>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s="28" customFormat="1" x14ac:dyDescent="0.2">
      <c r="A1283" s="10"/>
      <c r="B1283" s="10"/>
      <c r="C1283" s="10"/>
      <c r="D1283" s="10"/>
      <c r="E1283" s="10"/>
      <c r="F1283" s="10"/>
      <c r="G1283" s="10"/>
      <c r="H1283" s="10"/>
      <c r="I1283" s="10"/>
      <c r="J1283" s="10"/>
      <c r="K1283" s="10"/>
      <c r="L1283" s="10"/>
      <c r="M1283" s="2"/>
      <c r="N1283" s="1">
        <v>1278</v>
      </c>
      <c r="O1283" s="1" t="str">
        <f t="shared" si="154"/>
        <v>NA</v>
      </c>
      <c r="P1283" s="1" t="e">
        <f t="shared" si="150"/>
        <v>#VALUE!</v>
      </c>
      <c r="Q1283" s="1" t="e">
        <f t="shared" si="151"/>
        <v>#VALUE!</v>
      </c>
      <c r="R1283" s="1">
        <f t="shared" si="152"/>
        <v>6.1257422745431001E-17</v>
      </c>
      <c r="S1283" s="1">
        <f t="shared" si="153"/>
        <v>1</v>
      </c>
      <c r="T1283" s="2"/>
      <c r="U1283" s="3"/>
      <c r="V1283" s="3"/>
      <c r="W1283" s="3"/>
      <c r="X1283" s="3"/>
      <c r="Y1283" s="3"/>
      <c r="Z1283" s="3"/>
      <c r="AA1283" s="3"/>
      <c r="AB1283" s="3"/>
      <c r="AC1283" s="3"/>
      <c r="AD1283" s="3"/>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s="28" customFormat="1" x14ac:dyDescent="0.2">
      <c r="A1284" s="10"/>
      <c r="B1284" s="10"/>
      <c r="C1284" s="10"/>
      <c r="D1284" s="10"/>
      <c r="E1284" s="10"/>
      <c r="F1284" s="10"/>
      <c r="G1284" s="10"/>
      <c r="H1284" s="10"/>
      <c r="I1284" s="10"/>
      <c r="J1284" s="10"/>
      <c r="K1284" s="10"/>
      <c r="L1284" s="10"/>
      <c r="M1284" s="2"/>
      <c r="N1284" s="1">
        <v>1279</v>
      </c>
      <c r="O1284" s="1" t="str">
        <f t="shared" si="154"/>
        <v>NA</v>
      </c>
      <c r="P1284" s="1" t="e">
        <f t="shared" si="150"/>
        <v>#VALUE!</v>
      </c>
      <c r="Q1284" s="1" t="e">
        <f t="shared" si="151"/>
        <v>#VALUE!</v>
      </c>
      <c r="R1284" s="1">
        <f t="shared" si="152"/>
        <v>0.57735026918962573</v>
      </c>
      <c r="S1284" s="1">
        <f t="shared" si="153"/>
        <v>0</v>
      </c>
      <c r="T1284" s="2"/>
      <c r="U1284" s="3"/>
      <c r="V1284" s="3"/>
      <c r="W1284" s="3"/>
      <c r="X1284" s="3"/>
      <c r="Y1284" s="3"/>
      <c r="Z1284" s="3"/>
      <c r="AA1284" s="3"/>
      <c r="AB1284" s="3"/>
      <c r="AC1284" s="3"/>
      <c r="AD1284" s="3"/>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s="28" customFormat="1" x14ac:dyDescent="0.2">
      <c r="A1285" s="10"/>
      <c r="B1285" s="10"/>
      <c r="C1285" s="10"/>
      <c r="D1285" s="10"/>
      <c r="E1285" s="10"/>
      <c r="F1285" s="10"/>
      <c r="G1285" s="10"/>
      <c r="H1285" s="10"/>
      <c r="I1285" s="10"/>
      <c r="J1285" s="10"/>
      <c r="K1285" s="10"/>
      <c r="L1285" s="10"/>
      <c r="M1285" s="2"/>
      <c r="N1285" s="1">
        <v>1280</v>
      </c>
      <c r="O1285" s="1" t="str">
        <f t="shared" si="154"/>
        <v>NA</v>
      </c>
      <c r="P1285" s="1" t="e">
        <f t="shared" ref="P1285:P1348" si="155">(1-MOD(O1285-1,$E$1)/$E$1)*VLOOKUP(IF(INT((O1285-1)/$E$1)=$A$1,1,INT((O1285-1)/$E$1)+1),$A$7:$C$57,2)+MOD(O1285-1,$E$1)/$E$1*VLOOKUP(IF(INT((O1285-1)/$E$1)+1=$A$1,1,(INT((O1285-1)/$E$1)+2)),$A$7:$C$57,2)</f>
        <v>#VALUE!</v>
      </c>
      <c r="Q1285" s="1" t="e">
        <f t="shared" ref="Q1285:Q1348" si="156">(1-MOD(O1285-1,$E$1)/$E$1)*VLOOKUP(IF(INT((O1285-1)/$E$1)=$A$1,1,INT((O1285-1)/$E$1)+1),$A$7:$C$57,3)+MOD(O1285-1,$E$1)/$E$1*VLOOKUP(IF(INT((O1285-1)/$E$1)+1=$A$1,1,(INT((O1285-1)/$E$1)+2)),$A$7:$C$57,3)</f>
        <v>#VALUE!</v>
      </c>
      <c r="R1285" s="1">
        <f t="shared" ref="R1285:R1348" si="157">VLOOKUP(MOD(N1285*$C$1,$A$1*$E$1),$N$5:$Q$2019,3)</f>
        <v>0.28867513459481303</v>
      </c>
      <c r="S1285" s="1">
        <f t="shared" ref="S1285:S1348" si="158">VLOOKUP(MOD(N1285*$C$1,$A$1*$E$1),$N$5:$Q$2019,4)</f>
        <v>-0.5</v>
      </c>
      <c r="T1285" s="2"/>
      <c r="U1285" s="3"/>
      <c r="V1285" s="3"/>
      <c r="W1285" s="3"/>
      <c r="X1285" s="3"/>
      <c r="Y1285" s="3"/>
      <c r="Z1285" s="3"/>
      <c r="AA1285" s="3"/>
      <c r="AB1285" s="3"/>
      <c r="AC1285" s="3"/>
      <c r="AD1285" s="3"/>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s="28" customFormat="1" x14ac:dyDescent="0.2">
      <c r="A1286" s="10"/>
      <c r="B1286" s="10"/>
      <c r="C1286" s="10"/>
      <c r="D1286" s="10"/>
      <c r="E1286" s="10"/>
      <c r="F1286" s="10"/>
      <c r="G1286" s="10"/>
      <c r="H1286" s="10"/>
      <c r="I1286" s="10"/>
      <c r="J1286" s="10"/>
      <c r="K1286" s="10"/>
      <c r="L1286" s="10"/>
      <c r="M1286" s="2"/>
      <c r="N1286" s="1">
        <v>1281</v>
      </c>
      <c r="O1286" s="1" t="str">
        <f t="shared" ref="O1286:O1349" si="159">IF($N$4&gt;=O1285,O1285+1,"NA")</f>
        <v>NA</v>
      </c>
      <c r="P1286" s="1" t="e">
        <f t="shared" si="155"/>
        <v>#VALUE!</v>
      </c>
      <c r="Q1286" s="1" t="e">
        <f t="shared" si="156"/>
        <v>#VALUE!</v>
      </c>
      <c r="R1286" s="1">
        <f t="shared" si="157"/>
        <v>-0.86602540378443849</v>
      </c>
      <c r="S1286" s="1">
        <f t="shared" si="158"/>
        <v>-0.50000000000000033</v>
      </c>
      <c r="T1286" s="2"/>
      <c r="U1286" s="3"/>
      <c r="V1286" s="3"/>
      <c r="W1286" s="3"/>
      <c r="X1286" s="3"/>
      <c r="Y1286" s="3"/>
      <c r="Z1286" s="3"/>
      <c r="AA1286" s="3"/>
      <c r="AB1286" s="3"/>
      <c r="AC1286" s="3"/>
      <c r="AD1286" s="3"/>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s="28" customFormat="1" x14ac:dyDescent="0.2">
      <c r="A1287" s="10"/>
      <c r="B1287" s="10"/>
      <c r="C1287" s="10"/>
      <c r="D1287" s="10"/>
      <c r="E1287" s="10"/>
      <c r="F1287" s="10"/>
      <c r="G1287" s="10"/>
      <c r="H1287" s="10"/>
      <c r="I1287" s="10"/>
      <c r="J1287" s="10"/>
      <c r="K1287" s="10"/>
      <c r="L1287" s="10"/>
      <c r="M1287" s="2"/>
      <c r="N1287" s="1">
        <v>1282</v>
      </c>
      <c r="O1287" s="1" t="str">
        <f t="shared" si="159"/>
        <v>NA</v>
      </c>
      <c r="P1287" s="1" t="e">
        <f t="shared" si="155"/>
        <v>#VALUE!</v>
      </c>
      <c r="Q1287" s="1" t="e">
        <f t="shared" si="156"/>
        <v>#VALUE!</v>
      </c>
      <c r="R1287" s="1">
        <f t="shared" si="157"/>
        <v>-0.28867513459481281</v>
      </c>
      <c r="S1287" s="1">
        <f t="shared" si="158"/>
        <v>0.49999999999999983</v>
      </c>
      <c r="T1287" s="2"/>
      <c r="U1287" s="3"/>
      <c r="V1287" s="3"/>
      <c r="W1287" s="3"/>
      <c r="X1287" s="3"/>
      <c r="Y1287" s="3"/>
      <c r="Z1287" s="3"/>
      <c r="AA1287" s="3"/>
      <c r="AB1287" s="3"/>
      <c r="AC1287" s="3"/>
      <c r="AD1287" s="3"/>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s="28" customFormat="1" x14ac:dyDescent="0.2">
      <c r="A1288" s="10"/>
      <c r="B1288" s="10"/>
      <c r="C1288" s="10"/>
      <c r="D1288" s="10"/>
      <c r="E1288" s="10"/>
      <c r="F1288" s="10"/>
      <c r="G1288" s="10"/>
      <c r="H1288" s="10"/>
      <c r="I1288" s="10"/>
      <c r="J1288" s="10"/>
      <c r="K1288" s="10"/>
      <c r="L1288" s="10"/>
      <c r="M1288" s="2"/>
      <c r="N1288" s="1">
        <v>1283</v>
      </c>
      <c r="O1288" s="1" t="str">
        <f t="shared" si="159"/>
        <v>NA</v>
      </c>
      <c r="P1288" s="1" t="e">
        <f t="shared" si="155"/>
        <v>#VALUE!</v>
      </c>
      <c r="Q1288" s="1" t="e">
        <f t="shared" si="156"/>
        <v>#VALUE!</v>
      </c>
      <c r="R1288" s="1">
        <f t="shared" si="157"/>
        <v>0.28867513459481292</v>
      </c>
      <c r="S1288" s="1">
        <f t="shared" si="158"/>
        <v>0.50000000000000011</v>
      </c>
      <c r="T1288" s="2"/>
      <c r="U1288" s="3"/>
      <c r="V1288" s="3"/>
      <c r="W1288" s="3"/>
      <c r="X1288" s="3"/>
      <c r="Y1288" s="3"/>
      <c r="Z1288" s="3"/>
      <c r="AA1288" s="3"/>
      <c r="AB1288" s="3"/>
      <c r="AC1288" s="3"/>
      <c r="AD1288" s="3"/>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s="28" customFormat="1" x14ac:dyDescent="0.2">
      <c r="A1289" s="10"/>
      <c r="B1289" s="10"/>
      <c r="C1289" s="10"/>
      <c r="D1289" s="10"/>
      <c r="E1289" s="10"/>
      <c r="F1289" s="10"/>
      <c r="G1289" s="10"/>
      <c r="H1289" s="10"/>
      <c r="I1289" s="10"/>
      <c r="J1289" s="10"/>
      <c r="K1289" s="10"/>
      <c r="L1289" s="10"/>
      <c r="M1289" s="2"/>
      <c r="N1289" s="1">
        <v>1284</v>
      </c>
      <c r="O1289" s="1" t="str">
        <f t="shared" si="159"/>
        <v>NA</v>
      </c>
      <c r="P1289" s="1" t="e">
        <f t="shared" si="155"/>
        <v>#VALUE!</v>
      </c>
      <c r="Q1289" s="1" t="e">
        <f t="shared" si="156"/>
        <v>#VALUE!</v>
      </c>
      <c r="R1289" s="1">
        <f t="shared" si="157"/>
        <v>0.86602540378443871</v>
      </c>
      <c r="S1289" s="1">
        <f t="shared" si="158"/>
        <v>-0.49999999999999983</v>
      </c>
      <c r="T1289" s="2"/>
      <c r="U1289" s="3"/>
      <c r="V1289" s="3"/>
      <c r="W1289" s="3"/>
      <c r="X1289" s="3"/>
      <c r="Y1289" s="3"/>
      <c r="Z1289" s="3"/>
      <c r="AA1289" s="3"/>
      <c r="AB1289" s="3"/>
      <c r="AC1289" s="3"/>
      <c r="AD1289" s="3"/>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s="28" customFormat="1" x14ac:dyDescent="0.2">
      <c r="A1290" s="10"/>
      <c r="B1290" s="10"/>
      <c r="C1290" s="10"/>
      <c r="D1290" s="10"/>
      <c r="E1290" s="10"/>
      <c r="F1290" s="10"/>
      <c r="G1290" s="10"/>
      <c r="H1290" s="10"/>
      <c r="I1290" s="10"/>
      <c r="J1290" s="10"/>
      <c r="K1290" s="10"/>
      <c r="L1290" s="10"/>
      <c r="M1290" s="2"/>
      <c r="N1290" s="1">
        <v>1285</v>
      </c>
      <c r="O1290" s="1" t="str">
        <f t="shared" si="159"/>
        <v>NA</v>
      </c>
      <c r="P1290" s="1" t="e">
        <f t="shared" si="155"/>
        <v>#VALUE!</v>
      </c>
      <c r="Q1290" s="1" t="e">
        <f t="shared" si="156"/>
        <v>#VALUE!</v>
      </c>
      <c r="R1290" s="1">
        <f t="shared" si="157"/>
        <v>-0.2886751345948127</v>
      </c>
      <c r="S1290" s="1">
        <f t="shared" si="158"/>
        <v>-0.50000000000000022</v>
      </c>
      <c r="T1290" s="2"/>
      <c r="U1290" s="3"/>
      <c r="V1290" s="3"/>
      <c r="W1290" s="3"/>
      <c r="X1290" s="3"/>
      <c r="Y1290" s="3"/>
      <c r="Z1290" s="3"/>
      <c r="AA1290" s="3"/>
      <c r="AB1290" s="3"/>
      <c r="AC1290" s="3"/>
      <c r="AD1290" s="3"/>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s="28" customFormat="1" x14ac:dyDescent="0.2">
      <c r="A1291" s="10"/>
      <c r="B1291" s="10"/>
      <c r="C1291" s="10"/>
      <c r="D1291" s="10"/>
      <c r="E1291" s="10"/>
      <c r="F1291" s="10"/>
      <c r="G1291" s="10"/>
      <c r="H1291" s="10"/>
      <c r="I1291" s="10"/>
      <c r="J1291" s="10"/>
      <c r="K1291" s="10"/>
      <c r="L1291" s="10"/>
      <c r="M1291" s="2"/>
      <c r="N1291" s="1">
        <v>1286</v>
      </c>
      <c r="O1291" s="1" t="str">
        <f t="shared" si="159"/>
        <v>NA</v>
      </c>
      <c r="P1291" s="1" t="e">
        <f t="shared" si="155"/>
        <v>#VALUE!</v>
      </c>
      <c r="Q1291" s="1" t="e">
        <f t="shared" si="156"/>
        <v>#VALUE!</v>
      </c>
      <c r="R1291" s="1">
        <f t="shared" si="157"/>
        <v>-0.57735026918962573</v>
      </c>
      <c r="S1291" s="1">
        <f t="shared" si="158"/>
        <v>0</v>
      </c>
      <c r="T1291" s="2"/>
      <c r="U1291" s="3"/>
      <c r="V1291" s="3"/>
      <c r="W1291" s="3"/>
      <c r="X1291" s="3"/>
      <c r="Y1291" s="3"/>
      <c r="Z1291" s="3"/>
      <c r="AA1291" s="3"/>
      <c r="AB1291" s="3"/>
      <c r="AC1291" s="3"/>
      <c r="AD1291" s="3"/>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s="28" customFormat="1" x14ac:dyDescent="0.2">
      <c r="A1292" s="10"/>
      <c r="B1292" s="10"/>
      <c r="C1292" s="10"/>
      <c r="D1292" s="10"/>
      <c r="E1292" s="10"/>
      <c r="F1292" s="10"/>
      <c r="G1292" s="10"/>
      <c r="H1292" s="10"/>
      <c r="I1292" s="10"/>
      <c r="J1292" s="10"/>
      <c r="K1292" s="10"/>
      <c r="L1292" s="10"/>
      <c r="M1292" s="2"/>
      <c r="N1292" s="1">
        <v>1287</v>
      </c>
      <c r="O1292" s="1" t="str">
        <f t="shared" si="159"/>
        <v>NA</v>
      </c>
      <c r="P1292" s="1" t="e">
        <f t="shared" si="155"/>
        <v>#VALUE!</v>
      </c>
      <c r="Q1292" s="1" t="e">
        <f t="shared" si="156"/>
        <v>#VALUE!</v>
      </c>
      <c r="R1292" s="1">
        <f t="shared" si="157"/>
        <v>6.1257422745431001E-17</v>
      </c>
      <c r="S1292" s="1">
        <f t="shared" si="158"/>
        <v>1</v>
      </c>
      <c r="T1292" s="2"/>
      <c r="U1292" s="3"/>
      <c r="V1292" s="3"/>
      <c r="W1292" s="3"/>
      <c r="X1292" s="3"/>
      <c r="Y1292" s="3"/>
      <c r="Z1292" s="3"/>
      <c r="AA1292" s="3"/>
      <c r="AB1292" s="3"/>
      <c r="AC1292" s="3"/>
      <c r="AD1292" s="3"/>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s="28" customFormat="1" x14ac:dyDescent="0.2">
      <c r="A1293" s="10"/>
      <c r="B1293" s="10"/>
      <c r="C1293" s="10"/>
      <c r="D1293" s="10"/>
      <c r="E1293" s="10"/>
      <c r="F1293" s="10"/>
      <c r="G1293" s="10"/>
      <c r="H1293" s="10"/>
      <c r="I1293" s="10"/>
      <c r="J1293" s="10"/>
      <c r="K1293" s="10"/>
      <c r="L1293" s="10"/>
      <c r="M1293" s="2"/>
      <c r="N1293" s="1">
        <v>1288</v>
      </c>
      <c r="O1293" s="1" t="str">
        <f t="shared" si="159"/>
        <v>NA</v>
      </c>
      <c r="P1293" s="1" t="e">
        <f t="shared" si="155"/>
        <v>#VALUE!</v>
      </c>
      <c r="Q1293" s="1" t="e">
        <f t="shared" si="156"/>
        <v>#VALUE!</v>
      </c>
      <c r="R1293" s="1">
        <f t="shared" si="157"/>
        <v>0.57735026918962573</v>
      </c>
      <c r="S1293" s="1">
        <f t="shared" si="158"/>
        <v>0</v>
      </c>
      <c r="T1293" s="2"/>
      <c r="U1293" s="3"/>
      <c r="V1293" s="3"/>
      <c r="W1293" s="3"/>
      <c r="X1293" s="3"/>
      <c r="Y1293" s="3"/>
      <c r="Z1293" s="3"/>
      <c r="AA1293" s="3"/>
      <c r="AB1293" s="3"/>
      <c r="AC1293" s="3"/>
      <c r="AD1293" s="3"/>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s="28" customFormat="1" x14ac:dyDescent="0.2">
      <c r="A1294" s="10"/>
      <c r="B1294" s="10"/>
      <c r="C1294" s="10"/>
      <c r="D1294" s="10"/>
      <c r="E1294" s="10"/>
      <c r="F1294" s="10"/>
      <c r="G1294" s="10"/>
      <c r="H1294" s="10"/>
      <c r="I1294" s="10"/>
      <c r="J1294" s="10"/>
      <c r="K1294" s="10"/>
      <c r="L1294" s="10"/>
      <c r="M1294" s="2"/>
      <c r="N1294" s="1">
        <v>1289</v>
      </c>
      <c r="O1294" s="1" t="str">
        <f t="shared" si="159"/>
        <v>NA</v>
      </c>
      <c r="P1294" s="1" t="e">
        <f t="shared" si="155"/>
        <v>#VALUE!</v>
      </c>
      <c r="Q1294" s="1" t="e">
        <f t="shared" si="156"/>
        <v>#VALUE!</v>
      </c>
      <c r="R1294" s="1">
        <f t="shared" si="157"/>
        <v>0.28867513459481303</v>
      </c>
      <c r="S1294" s="1">
        <f t="shared" si="158"/>
        <v>-0.5</v>
      </c>
      <c r="T1294" s="2"/>
      <c r="U1294" s="3"/>
      <c r="V1294" s="3"/>
      <c r="W1294" s="3"/>
      <c r="X1294" s="3"/>
      <c r="Y1294" s="3"/>
      <c r="Z1294" s="3"/>
      <c r="AA1294" s="3"/>
      <c r="AB1294" s="3"/>
      <c r="AC1294" s="3"/>
      <c r="AD1294" s="3"/>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s="28" customFormat="1" x14ac:dyDescent="0.2">
      <c r="A1295" s="10"/>
      <c r="B1295" s="10"/>
      <c r="C1295" s="10"/>
      <c r="D1295" s="10"/>
      <c r="E1295" s="10"/>
      <c r="F1295" s="10"/>
      <c r="G1295" s="10"/>
      <c r="H1295" s="10"/>
      <c r="I1295" s="10"/>
      <c r="J1295" s="10"/>
      <c r="K1295" s="10"/>
      <c r="L1295" s="10"/>
      <c r="M1295" s="2"/>
      <c r="N1295" s="1">
        <v>1290</v>
      </c>
      <c r="O1295" s="1" t="str">
        <f t="shared" si="159"/>
        <v>NA</v>
      </c>
      <c r="P1295" s="1" t="e">
        <f t="shared" si="155"/>
        <v>#VALUE!</v>
      </c>
      <c r="Q1295" s="1" t="e">
        <f t="shared" si="156"/>
        <v>#VALUE!</v>
      </c>
      <c r="R1295" s="1">
        <f t="shared" si="157"/>
        <v>-0.86602540378443849</v>
      </c>
      <c r="S1295" s="1">
        <f t="shared" si="158"/>
        <v>-0.50000000000000033</v>
      </c>
      <c r="T1295" s="2"/>
      <c r="U1295" s="3"/>
      <c r="V1295" s="3"/>
      <c r="W1295" s="3"/>
      <c r="X1295" s="3"/>
      <c r="Y1295" s="3"/>
      <c r="Z1295" s="3"/>
      <c r="AA1295" s="3"/>
      <c r="AB1295" s="3"/>
      <c r="AC1295" s="3"/>
      <c r="AD1295" s="3"/>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s="28" customFormat="1" x14ac:dyDescent="0.2">
      <c r="A1296" s="10"/>
      <c r="B1296" s="10"/>
      <c r="C1296" s="10"/>
      <c r="D1296" s="10"/>
      <c r="E1296" s="10"/>
      <c r="F1296" s="10"/>
      <c r="G1296" s="10"/>
      <c r="H1296" s="10"/>
      <c r="I1296" s="10"/>
      <c r="J1296" s="10"/>
      <c r="K1296" s="10"/>
      <c r="L1296" s="10"/>
      <c r="M1296" s="2"/>
      <c r="N1296" s="1">
        <v>1291</v>
      </c>
      <c r="O1296" s="1" t="str">
        <f t="shared" si="159"/>
        <v>NA</v>
      </c>
      <c r="P1296" s="1" t="e">
        <f t="shared" si="155"/>
        <v>#VALUE!</v>
      </c>
      <c r="Q1296" s="1" t="e">
        <f t="shared" si="156"/>
        <v>#VALUE!</v>
      </c>
      <c r="R1296" s="1">
        <f t="shared" si="157"/>
        <v>-0.28867513459481281</v>
      </c>
      <c r="S1296" s="1">
        <f t="shared" si="158"/>
        <v>0.49999999999999983</v>
      </c>
      <c r="T1296" s="2"/>
      <c r="U1296" s="3"/>
      <c r="V1296" s="3"/>
      <c r="W1296" s="3"/>
      <c r="X1296" s="3"/>
      <c r="Y1296" s="3"/>
      <c r="Z1296" s="3"/>
      <c r="AA1296" s="3"/>
      <c r="AB1296" s="3"/>
      <c r="AC1296" s="3"/>
      <c r="AD1296" s="3"/>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s="28" customFormat="1" x14ac:dyDescent="0.2">
      <c r="A1297" s="10"/>
      <c r="B1297" s="10"/>
      <c r="C1297" s="10"/>
      <c r="D1297" s="10"/>
      <c r="E1297" s="10"/>
      <c r="F1297" s="10"/>
      <c r="G1297" s="10"/>
      <c r="H1297" s="10"/>
      <c r="I1297" s="10"/>
      <c r="J1297" s="10"/>
      <c r="K1297" s="10"/>
      <c r="L1297" s="10"/>
      <c r="M1297" s="2"/>
      <c r="N1297" s="1">
        <v>1292</v>
      </c>
      <c r="O1297" s="1" t="str">
        <f t="shared" si="159"/>
        <v>NA</v>
      </c>
      <c r="P1297" s="1" t="e">
        <f t="shared" si="155"/>
        <v>#VALUE!</v>
      </c>
      <c r="Q1297" s="1" t="e">
        <f t="shared" si="156"/>
        <v>#VALUE!</v>
      </c>
      <c r="R1297" s="1">
        <f t="shared" si="157"/>
        <v>0.28867513459481292</v>
      </c>
      <c r="S1297" s="1">
        <f t="shared" si="158"/>
        <v>0.50000000000000011</v>
      </c>
      <c r="T1297" s="2"/>
      <c r="U1297" s="3"/>
      <c r="V1297" s="3"/>
      <c r="W1297" s="3"/>
      <c r="X1297" s="3"/>
      <c r="Y1297" s="3"/>
      <c r="Z1297" s="3"/>
      <c r="AA1297" s="3"/>
      <c r="AB1297" s="3"/>
      <c r="AC1297" s="3"/>
      <c r="AD1297" s="3"/>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s="28" customFormat="1" x14ac:dyDescent="0.2">
      <c r="A1298" s="10"/>
      <c r="B1298" s="10"/>
      <c r="C1298" s="10"/>
      <c r="D1298" s="10"/>
      <c r="E1298" s="10"/>
      <c r="F1298" s="10"/>
      <c r="G1298" s="10"/>
      <c r="H1298" s="10"/>
      <c r="I1298" s="10"/>
      <c r="J1298" s="10"/>
      <c r="K1298" s="10"/>
      <c r="L1298" s="10"/>
      <c r="M1298" s="2"/>
      <c r="N1298" s="1">
        <v>1293</v>
      </c>
      <c r="O1298" s="1" t="str">
        <f t="shared" si="159"/>
        <v>NA</v>
      </c>
      <c r="P1298" s="1" t="e">
        <f t="shared" si="155"/>
        <v>#VALUE!</v>
      </c>
      <c r="Q1298" s="1" t="e">
        <f t="shared" si="156"/>
        <v>#VALUE!</v>
      </c>
      <c r="R1298" s="1">
        <f t="shared" si="157"/>
        <v>0.86602540378443871</v>
      </c>
      <c r="S1298" s="1">
        <f t="shared" si="158"/>
        <v>-0.49999999999999983</v>
      </c>
      <c r="T1298" s="2"/>
      <c r="U1298" s="3"/>
      <c r="V1298" s="3"/>
      <c r="W1298" s="3"/>
      <c r="X1298" s="3"/>
      <c r="Y1298" s="3"/>
      <c r="Z1298" s="3"/>
      <c r="AA1298" s="3"/>
      <c r="AB1298" s="3"/>
      <c r="AC1298" s="3"/>
      <c r="AD1298" s="3"/>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s="28" customFormat="1" x14ac:dyDescent="0.2">
      <c r="A1299" s="10"/>
      <c r="B1299" s="10"/>
      <c r="C1299" s="10"/>
      <c r="D1299" s="10"/>
      <c r="E1299" s="10"/>
      <c r="F1299" s="10"/>
      <c r="G1299" s="10"/>
      <c r="H1299" s="10"/>
      <c r="I1299" s="10"/>
      <c r="J1299" s="10"/>
      <c r="K1299" s="10"/>
      <c r="L1299" s="10"/>
      <c r="M1299" s="2"/>
      <c r="N1299" s="1">
        <v>1294</v>
      </c>
      <c r="O1299" s="1" t="str">
        <f t="shared" si="159"/>
        <v>NA</v>
      </c>
      <c r="P1299" s="1" t="e">
        <f t="shared" si="155"/>
        <v>#VALUE!</v>
      </c>
      <c r="Q1299" s="1" t="e">
        <f t="shared" si="156"/>
        <v>#VALUE!</v>
      </c>
      <c r="R1299" s="1">
        <f t="shared" si="157"/>
        <v>-0.2886751345948127</v>
      </c>
      <c r="S1299" s="1">
        <f t="shared" si="158"/>
        <v>-0.50000000000000022</v>
      </c>
      <c r="T1299" s="2"/>
      <c r="U1299" s="3"/>
      <c r="V1299" s="3"/>
      <c r="W1299" s="3"/>
      <c r="X1299" s="3"/>
      <c r="Y1299" s="3"/>
      <c r="Z1299" s="3"/>
      <c r="AA1299" s="3"/>
      <c r="AB1299" s="3"/>
      <c r="AC1299" s="3"/>
      <c r="AD1299" s="3"/>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s="28" customFormat="1" x14ac:dyDescent="0.2">
      <c r="A1300" s="10"/>
      <c r="B1300" s="10"/>
      <c r="C1300" s="10"/>
      <c r="D1300" s="10"/>
      <c r="E1300" s="10"/>
      <c r="F1300" s="10"/>
      <c r="G1300" s="10"/>
      <c r="H1300" s="10"/>
      <c r="I1300" s="10"/>
      <c r="J1300" s="10"/>
      <c r="K1300" s="10"/>
      <c r="L1300" s="10"/>
      <c r="M1300" s="2"/>
      <c r="N1300" s="1">
        <v>1295</v>
      </c>
      <c r="O1300" s="1" t="str">
        <f t="shared" si="159"/>
        <v>NA</v>
      </c>
      <c r="P1300" s="1" t="e">
        <f t="shared" si="155"/>
        <v>#VALUE!</v>
      </c>
      <c r="Q1300" s="1" t="e">
        <f t="shared" si="156"/>
        <v>#VALUE!</v>
      </c>
      <c r="R1300" s="1">
        <f t="shared" si="157"/>
        <v>-0.57735026918962573</v>
      </c>
      <c r="S1300" s="1">
        <f t="shared" si="158"/>
        <v>0</v>
      </c>
      <c r="T1300" s="2"/>
      <c r="U1300" s="3"/>
      <c r="V1300" s="3"/>
      <c r="W1300" s="3"/>
      <c r="X1300" s="3"/>
      <c r="Y1300" s="3"/>
      <c r="Z1300" s="3"/>
      <c r="AA1300" s="3"/>
      <c r="AB1300" s="3"/>
      <c r="AC1300" s="3"/>
      <c r="AD1300" s="3"/>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s="28" customFormat="1" x14ac:dyDescent="0.2">
      <c r="A1301" s="10"/>
      <c r="B1301" s="10"/>
      <c r="C1301" s="10"/>
      <c r="D1301" s="10"/>
      <c r="E1301" s="10"/>
      <c r="F1301" s="10"/>
      <c r="G1301" s="10"/>
      <c r="H1301" s="10"/>
      <c r="I1301" s="10"/>
      <c r="J1301" s="10"/>
      <c r="K1301" s="10"/>
      <c r="L1301" s="10"/>
      <c r="M1301" s="2"/>
      <c r="N1301" s="1">
        <v>1296</v>
      </c>
      <c r="O1301" s="1" t="str">
        <f t="shared" si="159"/>
        <v>NA</v>
      </c>
      <c r="P1301" s="1" t="e">
        <f t="shared" si="155"/>
        <v>#VALUE!</v>
      </c>
      <c r="Q1301" s="1" t="e">
        <f t="shared" si="156"/>
        <v>#VALUE!</v>
      </c>
      <c r="R1301" s="1">
        <f t="shared" si="157"/>
        <v>6.1257422745431001E-17</v>
      </c>
      <c r="S1301" s="1">
        <f t="shared" si="158"/>
        <v>1</v>
      </c>
      <c r="T1301" s="2"/>
      <c r="U1301" s="3"/>
      <c r="V1301" s="3"/>
      <c r="W1301" s="3"/>
      <c r="X1301" s="3"/>
      <c r="Y1301" s="3"/>
      <c r="Z1301" s="3"/>
      <c r="AA1301" s="3"/>
      <c r="AB1301" s="3"/>
      <c r="AC1301" s="3"/>
      <c r="AD1301" s="3"/>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s="28" customFormat="1" x14ac:dyDescent="0.2">
      <c r="A1302" s="10"/>
      <c r="B1302" s="10"/>
      <c r="C1302" s="10"/>
      <c r="D1302" s="10"/>
      <c r="E1302" s="10"/>
      <c r="F1302" s="10"/>
      <c r="G1302" s="10"/>
      <c r="H1302" s="10"/>
      <c r="I1302" s="10"/>
      <c r="J1302" s="10"/>
      <c r="K1302" s="10"/>
      <c r="L1302" s="10"/>
      <c r="M1302" s="2"/>
      <c r="N1302" s="1">
        <v>1297</v>
      </c>
      <c r="O1302" s="1" t="str">
        <f t="shared" si="159"/>
        <v>NA</v>
      </c>
      <c r="P1302" s="1" t="e">
        <f t="shared" si="155"/>
        <v>#VALUE!</v>
      </c>
      <c r="Q1302" s="1" t="e">
        <f t="shared" si="156"/>
        <v>#VALUE!</v>
      </c>
      <c r="R1302" s="1">
        <f t="shared" si="157"/>
        <v>0.57735026918962573</v>
      </c>
      <c r="S1302" s="1">
        <f t="shared" si="158"/>
        <v>0</v>
      </c>
      <c r="T1302" s="2"/>
      <c r="U1302" s="3"/>
      <c r="V1302" s="3"/>
      <c r="W1302" s="3"/>
      <c r="X1302" s="3"/>
      <c r="Y1302" s="3"/>
      <c r="Z1302" s="3"/>
      <c r="AA1302" s="3"/>
      <c r="AB1302" s="3"/>
      <c r="AC1302" s="3"/>
      <c r="AD1302" s="3"/>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s="28" customFormat="1" x14ac:dyDescent="0.2">
      <c r="A1303" s="10"/>
      <c r="B1303" s="10"/>
      <c r="C1303" s="10"/>
      <c r="D1303" s="10"/>
      <c r="E1303" s="10"/>
      <c r="F1303" s="10"/>
      <c r="G1303" s="10"/>
      <c r="H1303" s="10"/>
      <c r="I1303" s="10"/>
      <c r="J1303" s="10"/>
      <c r="K1303" s="10"/>
      <c r="L1303" s="10"/>
      <c r="M1303" s="2"/>
      <c r="N1303" s="1">
        <v>1298</v>
      </c>
      <c r="O1303" s="1" t="str">
        <f t="shared" si="159"/>
        <v>NA</v>
      </c>
      <c r="P1303" s="1" t="e">
        <f t="shared" si="155"/>
        <v>#VALUE!</v>
      </c>
      <c r="Q1303" s="1" t="e">
        <f t="shared" si="156"/>
        <v>#VALUE!</v>
      </c>
      <c r="R1303" s="1">
        <f t="shared" si="157"/>
        <v>0.28867513459481303</v>
      </c>
      <c r="S1303" s="1">
        <f t="shared" si="158"/>
        <v>-0.5</v>
      </c>
      <c r="T1303" s="2"/>
      <c r="U1303" s="3"/>
      <c r="V1303" s="3"/>
      <c r="W1303" s="3"/>
      <c r="X1303" s="3"/>
      <c r="Y1303" s="3"/>
      <c r="Z1303" s="3"/>
      <c r="AA1303" s="3"/>
      <c r="AB1303" s="3"/>
      <c r="AC1303" s="3"/>
      <c r="AD1303" s="3"/>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s="28" customFormat="1" x14ac:dyDescent="0.2">
      <c r="A1304" s="10"/>
      <c r="B1304" s="10"/>
      <c r="C1304" s="10"/>
      <c r="D1304" s="10"/>
      <c r="E1304" s="10"/>
      <c r="F1304" s="10"/>
      <c r="G1304" s="10"/>
      <c r="H1304" s="10"/>
      <c r="I1304" s="10"/>
      <c r="J1304" s="10"/>
      <c r="K1304" s="10"/>
      <c r="L1304" s="10"/>
      <c r="M1304" s="2"/>
      <c r="N1304" s="1">
        <v>1299</v>
      </c>
      <c r="O1304" s="1" t="str">
        <f t="shared" si="159"/>
        <v>NA</v>
      </c>
      <c r="P1304" s="1" t="e">
        <f t="shared" si="155"/>
        <v>#VALUE!</v>
      </c>
      <c r="Q1304" s="1" t="e">
        <f t="shared" si="156"/>
        <v>#VALUE!</v>
      </c>
      <c r="R1304" s="1">
        <f t="shared" si="157"/>
        <v>-0.86602540378443849</v>
      </c>
      <c r="S1304" s="1">
        <f t="shared" si="158"/>
        <v>-0.50000000000000033</v>
      </c>
      <c r="T1304" s="2"/>
      <c r="U1304" s="3"/>
      <c r="V1304" s="3"/>
      <c r="W1304" s="3"/>
      <c r="X1304" s="3"/>
      <c r="Y1304" s="3"/>
      <c r="Z1304" s="3"/>
      <c r="AA1304" s="3"/>
      <c r="AB1304" s="3"/>
      <c r="AC1304" s="3"/>
      <c r="AD1304" s="3"/>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s="28" customFormat="1" x14ac:dyDescent="0.2">
      <c r="A1305" s="10"/>
      <c r="B1305" s="10"/>
      <c r="C1305" s="10"/>
      <c r="D1305" s="10"/>
      <c r="E1305" s="10"/>
      <c r="F1305" s="10"/>
      <c r="G1305" s="10"/>
      <c r="H1305" s="10"/>
      <c r="I1305" s="10"/>
      <c r="J1305" s="10"/>
      <c r="K1305" s="10"/>
      <c r="L1305" s="10"/>
      <c r="M1305" s="2"/>
      <c r="N1305" s="1">
        <v>1300</v>
      </c>
      <c r="O1305" s="1" t="str">
        <f t="shared" si="159"/>
        <v>NA</v>
      </c>
      <c r="P1305" s="1" t="e">
        <f t="shared" si="155"/>
        <v>#VALUE!</v>
      </c>
      <c r="Q1305" s="1" t="e">
        <f t="shared" si="156"/>
        <v>#VALUE!</v>
      </c>
      <c r="R1305" s="1">
        <f t="shared" si="157"/>
        <v>-0.28867513459481281</v>
      </c>
      <c r="S1305" s="1">
        <f t="shared" si="158"/>
        <v>0.49999999999999983</v>
      </c>
      <c r="T1305" s="2"/>
      <c r="U1305" s="3"/>
      <c r="V1305" s="3"/>
      <c r="W1305" s="3"/>
      <c r="X1305" s="3"/>
      <c r="Y1305" s="3"/>
      <c r="Z1305" s="3"/>
      <c r="AA1305" s="3"/>
      <c r="AB1305" s="3"/>
      <c r="AC1305" s="3"/>
      <c r="AD1305" s="3"/>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s="28" customFormat="1" x14ac:dyDescent="0.2">
      <c r="A1306" s="10"/>
      <c r="B1306" s="10"/>
      <c r="C1306" s="10"/>
      <c r="D1306" s="10"/>
      <c r="E1306" s="10"/>
      <c r="F1306" s="10"/>
      <c r="G1306" s="10"/>
      <c r="H1306" s="10"/>
      <c r="I1306" s="10"/>
      <c r="J1306" s="10"/>
      <c r="K1306" s="10"/>
      <c r="L1306" s="10"/>
      <c r="M1306" s="2"/>
      <c r="N1306" s="1">
        <v>1301</v>
      </c>
      <c r="O1306" s="1" t="str">
        <f t="shared" si="159"/>
        <v>NA</v>
      </c>
      <c r="P1306" s="1" t="e">
        <f t="shared" si="155"/>
        <v>#VALUE!</v>
      </c>
      <c r="Q1306" s="1" t="e">
        <f t="shared" si="156"/>
        <v>#VALUE!</v>
      </c>
      <c r="R1306" s="1">
        <f t="shared" si="157"/>
        <v>0.28867513459481292</v>
      </c>
      <c r="S1306" s="1">
        <f t="shared" si="158"/>
        <v>0.50000000000000011</v>
      </c>
      <c r="T1306" s="2"/>
      <c r="U1306" s="3"/>
      <c r="V1306" s="3"/>
      <c r="W1306" s="3"/>
      <c r="X1306" s="3"/>
      <c r="Y1306" s="3"/>
      <c r="Z1306" s="3"/>
      <c r="AA1306" s="3"/>
      <c r="AB1306" s="3"/>
      <c r="AC1306" s="3"/>
      <c r="AD1306" s="3"/>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s="28" customFormat="1" x14ac:dyDescent="0.2">
      <c r="A1307" s="10"/>
      <c r="B1307" s="10"/>
      <c r="C1307" s="10"/>
      <c r="D1307" s="10"/>
      <c r="E1307" s="10"/>
      <c r="F1307" s="10"/>
      <c r="G1307" s="10"/>
      <c r="H1307" s="10"/>
      <c r="I1307" s="10"/>
      <c r="J1307" s="10"/>
      <c r="K1307" s="10"/>
      <c r="L1307" s="10"/>
      <c r="M1307" s="2"/>
      <c r="N1307" s="1">
        <v>1302</v>
      </c>
      <c r="O1307" s="1" t="str">
        <f t="shared" si="159"/>
        <v>NA</v>
      </c>
      <c r="P1307" s="1" t="e">
        <f t="shared" si="155"/>
        <v>#VALUE!</v>
      </c>
      <c r="Q1307" s="1" t="e">
        <f t="shared" si="156"/>
        <v>#VALUE!</v>
      </c>
      <c r="R1307" s="1">
        <f t="shared" si="157"/>
        <v>0.86602540378443871</v>
      </c>
      <c r="S1307" s="1">
        <f t="shared" si="158"/>
        <v>-0.49999999999999983</v>
      </c>
      <c r="T1307" s="2"/>
      <c r="U1307" s="3"/>
      <c r="V1307" s="3"/>
      <c r="W1307" s="3"/>
      <c r="X1307" s="3"/>
      <c r="Y1307" s="3"/>
      <c r="Z1307" s="3"/>
      <c r="AA1307" s="3"/>
      <c r="AB1307" s="3"/>
      <c r="AC1307" s="3"/>
      <c r="AD1307" s="3"/>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s="28" customFormat="1" x14ac:dyDescent="0.2">
      <c r="A1308" s="10"/>
      <c r="B1308" s="10"/>
      <c r="C1308" s="10"/>
      <c r="D1308" s="10"/>
      <c r="E1308" s="10"/>
      <c r="F1308" s="10"/>
      <c r="G1308" s="10"/>
      <c r="H1308" s="10"/>
      <c r="I1308" s="10"/>
      <c r="J1308" s="10"/>
      <c r="K1308" s="10"/>
      <c r="L1308" s="10"/>
      <c r="M1308" s="2"/>
      <c r="N1308" s="1">
        <v>1303</v>
      </c>
      <c r="O1308" s="1" t="str">
        <f t="shared" si="159"/>
        <v>NA</v>
      </c>
      <c r="P1308" s="1" t="e">
        <f t="shared" si="155"/>
        <v>#VALUE!</v>
      </c>
      <c r="Q1308" s="1" t="e">
        <f t="shared" si="156"/>
        <v>#VALUE!</v>
      </c>
      <c r="R1308" s="1">
        <f t="shared" si="157"/>
        <v>-0.2886751345948127</v>
      </c>
      <c r="S1308" s="1">
        <f t="shared" si="158"/>
        <v>-0.50000000000000022</v>
      </c>
      <c r="T1308" s="2"/>
      <c r="U1308" s="3"/>
      <c r="V1308" s="3"/>
      <c r="W1308" s="3"/>
      <c r="X1308" s="3"/>
      <c r="Y1308" s="3"/>
      <c r="Z1308" s="3"/>
      <c r="AA1308" s="3"/>
      <c r="AB1308" s="3"/>
      <c r="AC1308" s="3"/>
      <c r="AD1308" s="3"/>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s="28" customFormat="1" x14ac:dyDescent="0.2">
      <c r="A1309" s="10"/>
      <c r="B1309" s="10"/>
      <c r="C1309" s="10"/>
      <c r="D1309" s="10"/>
      <c r="E1309" s="10"/>
      <c r="F1309" s="10"/>
      <c r="G1309" s="10"/>
      <c r="H1309" s="10"/>
      <c r="I1309" s="10"/>
      <c r="J1309" s="10"/>
      <c r="K1309" s="10"/>
      <c r="L1309" s="10"/>
      <c r="M1309" s="2"/>
      <c r="N1309" s="1">
        <v>1304</v>
      </c>
      <c r="O1309" s="1" t="str">
        <f t="shared" si="159"/>
        <v>NA</v>
      </c>
      <c r="P1309" s="1" t="e">
        <f t="shared" si="155"/>
        <v>#VALUE!</v>
      </c>
      <c r="Q1309" s="1" t="e">
        <f t="shared" si="156"/>
        <v>#VALUE!</v>
      </c>
      <c r="R1309" s="1">
        <f t="shared" si="157"/>
        <v>-0.57735026918962573</v>
      </c>
      <c r="S1309" s="1">
        <f t="shared" si="158"/>
        <v>0</v>
      </c>
      <c r="T1309" s="2"/>
      <c r="U1309" s="3"/>
      <c r="V1309" s="3"/>
      <c r="W1309" s="3"/>
      <c r="X1309" s="3"/>
      <c r="Y1309" s="3"/>
      <c r="Z1309" s="3"/>
      <c r="AA1309" s="3"/>
      <c r="AB1309" s="3"/>
      <c r="AC1309" s="3"/>
      <c r="AD1309" s="3"/>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s="28" customFormat="1" x14ac:dyDescent="0.2">
      <c r="A1310" s="10"/>
      <c r="B1310" s="10"/>
      <c r="C1310" s="10"/>
      <c r="D1310" s="10"/>
      <c r="E1310" s="10"/>
      <c r="F1310" s="10"/>
      <c r="G1310" s="10"/>
      <c r="H1310" s="10"/>
      <c r="I1310" s="10"/>
      <c r="J1310" s="10"/>
      <c r="K1310" s="10"/>
      <c r="L1310" s="10"/>
      <c r="M1310" s="2"/>
      <c r="N1310" s="1">
        <v>1305</v>
      </c>
      <c r="O1310" s="1" t="str">
        <f t="shared" si="159"/>
        <v>NA</v>
      </c>
      <c r="P1310" s="1" t="e">
        <f t="shared" si="155"/>
        <v>#VALUE!</v>
      </c>
      <c r="Q1310" s="1" t="e">
        <f t="shared" si="156"/>
        <v>#VALUE!</v>
      </c>
      <c r="R1310" s="1">
        <f t="shared" si="157"/>
        <v>6.1257422745431001E-17</v>
      </c>
      <c r="S1310" s="1">
        <f t="shared" si="158"/>
        <v>1</v>
      </c>
      <c r="T1310" s="2"/>
      <c r="U1310" s="3"/>
      <c r="V1310" s="3"/>
      <c r="W1310" s="3"/>
      <c r="X1310" s="3"/>
      <c r="Y1310" s="3"/>
      <c r="Z1310" s="3"/>
      <c r="AA1310" s="3"/>
      <c r="AB1310" s="3"/>
      <c r="AC1310" s="3"/>
      <c r="AD1310" s="3"/>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s="28" customFormat="1" x14ac:dyDescent="0.2">
      <c r="A1311" s="10"/>
      <c r="B1311" s="10"/>
      <c r="C1311" s="10"/>
      <c r="D1311" s="10"/>
      <c r="E1311" s="10"/>
      <c r="F1311" s="10"/>
      <c r="G1311" s="10"/>
      <c r="H1311" s="10"/>
      <c r="I1311" s="10"/>
      <c r="J1311" s="10"/>
      <c r="K1311" s="10"/>
      <c r="L1311" s="10"/>
      <c r="M1311" s="2"/>
      <c r="N1311" s="1">
        <v>1306</v>
      </c>
      <c r="O1311" s="1" t="str">
        <f t="shared" si="159"/>
        <v>NA</v>
      </c>
      <c r="P1311" s="1" t="e">
        <f t="shared" si="155"/>
        <v>#VALUE!</v>
      </c>
      <c r="Q1311" s="1" t="e">
        <f t="shared" si="156"/>
        <v>#VALUE!</v>
      </c>
      <c r="R1311" s="1">
        <f t="shared" si="157"/>
        <v>0.57735026918962573</v>
      </c>
      <c r="S1311" s="1">
        <f t="shared" si="158"/>
        <v>0</v>
      </c>
      <c r="T1311" s="2"/>
      <c r="U1311" s="3"/>
      <c r="V1311" s="3"/>
      <c r="W1311" s="3"/>
      <c r="X1311" s="3"/>
      <c r="Y1311" s="3"/>
      <c r="Z1311" s="3"/>
      <c r="AA1311" s="3"/>
      <c r="AB1311" s="3"/>
      <c r="AC1311" s="3"/>
      <c r="AD1311" s="3"/>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s="28" customFormat="1" x14ac:dyDescent="0.2">
      <c r="A1312" s="10"/>
      <c r="B1312" s="10"/>
      <c r="C1312" s="10"/>
      <c r="D1312" s="10"/>
      <c r="E1312" s="10"/>
      <c r="F1312" s="10"/>
      <c r="G1312" s="10"/>
      <c r="H1312" s="10"/>
      <c r="I1312" s="10"/>
      <c r="J1312" s="10"/>
      <c r="K1312" s="10"/>
      <c r="L1312" s="10"/>
      <c r="M1312" s="2"/>
      <c r="N1312" s="1">
        <v>1307</v>
      </c>
      <c r="O1312" s="1" t="str">
        <f t="shared" si="159"/>
        <v>NA</v>
      </c>
      <c r="P1312" s="1" t="e">
        <f t="shared" si="155"/>
        <v>#VALUE!</v>
      </c>
      <c r="Q1312" s="1" t="e">
        <f t="shared" si="156"/>
        <v>#VALUE!</v>
      </c>
      <c r="R1312" s="1">
        <f t="shared" si="157"/>
        <v>0.28867513459481303</v>
      </c>
      <c r="S1312" s="1">
        <f t="shared" si="158"/>
        <v>-0.5</v>
      </c>
      <c r="T1312" s="2"/>
      <c r="U1312" s="3"/>
      <c r="V1312" s="3"/>
      <c r="W1312" s="3"/>
      <c r="X1312" s="3"/>
      <c r="Y1312" s="3"/>
      <c r="Z1312" s="3"/>
      <c r="AA1312" s="3"/>
      <c r="AB1312" s="3"/>
      <c r="AC1312" s="3"/>
      <c r="AD1312" s="3"/>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s="28" customFormat="1" x14ac:dyDescent="0.2">
      <c r="A1313" s="10"/>
      <c r="B1313" s="10"/>
      <c r="C1313" s="10"/>
      <c r="D1313" s="10"/>
      <c r="E1313" s="10"/>
      <c r="F1313" s="10"/>
      <c r="G1313" s="10"/>
      <c r="H1313" s="10"/>
      <c r="I1313" s="10"/>
      <c r="J1313" s="10"/>
      <c r="K1313" s="10"/>
      <c r="L1313" s="10"/>
      <c r="M1313" s="2"/>
      <c r="N1313" s="1">
        <v>1308</v>
      </c>
      <c r="O1313" s="1" t="str">
        <f t="shared" si="159"/>
        <v>NA</v>
      </c>
      <c r="P1313" s="1" t="e">
        <f t="shared" si="155"/>
        <v>#VALUE!</v>
      </c>
      <c r="Q1313" s="1" t="e">
        <f t="shared" si="156"/>
        <v>#VALUE!</v>
      </c>
      <c r="R1313" s="1">
        <f t="shared" si="157"/>
        <v>-0.86602540378443849</v>
      </c>
      <c r="S1313" s="1">
        <f t="shared" si="158"/>
        <v>-0.50000000000000033</v>
      </c>
      <c r="T1313" s="2"/>
      <c r="U1313" s="3"/>
      <c r="V1313" s="3"/>
      <c r="W1313" s="3"/>
      <c r="X1313" s="3"/>
      <c r="Y1313" s="3"/>
      <c r="Z1313" s="3"/>
      <c r="AA1313" s="3"/>
      <c r="AB1313" s="3"/>
      <c r="AC1313" s="3"/>
      <c r="AD1313" s="3"/>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s="28" customFormat="1" x14ac:dyDescent="0.2">
      <c r="A1314" s="10"/>
      <c r="B1314" s="10"/>
      <c r="C1314" s="10"/>
      <c r="D1314" s="10"/>
      <c r="E1314" s="10"/>
      <c r="F1314" s="10"/>
      <c r="G1314" s="10"/>
      <c r="H1314" s="10"/>
      <c r="I1314" s="10"/>
      <c r="J1314" s="10"/>
      <c r="K1314" s="10"/>
      <c r="L1314" s="10"/>
      <c r="M1314" s="2"/>
      <c r="N1314" s="1">
        <v>1309</v>
      </c>
      <c r="O1314" s="1" t="str">
        <f t="shared" si="159"/>
        <v>NA</v>
      </c>
      <c r="P1314" s="1" t="e">
        <f t="shared" si="155"/>
        <v>#VALUE!</v>
      </c>
      <c r="Q1314" s="1" t="e">
        <f t="shared" si="156"/>
        <v>#VALUE!</v>
      </c>
      <c r="R1314" s="1">
        <f t="shared" si="157"/>
        <v>-0.28867513459481281</v>
      </c>
      <c r="S1314" s="1">
        <f t="shared" si="158"/>
        <v>0.49999999999999983</v>
      </c>
      <c r="T1314" s="2"/>
      <c r="U1314" s="3"/>
      <c r="V1314" s="3"/>
      <c r="W1314" s="3"/>
      <c r="X1314" s="3"/>
      <c r="Y1314" s="3"/>
      <c r="Z1314" s="3"/>
      <c r="AA1314" s="3"/>
      <c r="AB1314" s="3"/>
      <c r="AC1314" s="3"/>
      <c r="AD1314" s="3"/>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s="28" customFormat="1" x14ac:dyDescent="0.2">
      <c r="A1315" s="10"/>
      <c r="B1315" s="10"/>
      <c r="C1315" s="10"/>
      <c r="D1315" s="10"/>
      <c r="E1315" s="10"/>
      <c r="F1315" s="10"/>
      <c r="G1315" s="10"/>
      <c r="H1315" s="10"/>
      <c r="I1315" s="10"/>
      <c r="J1315" s="10"/>
      <c r="K1315" s="10"/>
      <c r="L1315" s="10"/>
      <c r="M1315" s="2"/>
      <c r="N1315" s="1">
        <v>1310</v>
      </c>
      <c r="O1315" s="1" t="str">
        <f t="shared" si="159"/>
        <v>NA</v>
      </c>
      <c r="P1315" s="1" t="e">
        <f t="shared" si="155"/>
        <v>#VALUE!</v>
      </c>
      <c r="Q1315" s="1" t="e">
        <f t="shared" si="156"/>
        <v>#VALUE!</v>
      </c>
      <c r="R1315" s="1">
        <f t="shared" si="157"/>
        <v>0.28867513459481292</v>
      </c>
      <c r="S1315" s="1">
        <f t="shared" si="158"/>
        <v>0.50000000000000011</v>
      </c>
      <c r="T1315" s="2"/>
      <c r="U1315" s="3"/>
      <c r="V1315" s="3"/>
      <c r="W1315" s="3"/>
      <c r="X1315" s="3"/>
      <c r="Y1315" s="3"/>
      <c r="Z1315" s="3"/>
      <c r="AA1315" s="3"/>
      <c r="AB1315" s="3"/>
      <c r="AC1315" s="3"/>
      <c r="AD1315" s="3"/>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s="28" customFormat="1" x14ac:dyDescent="0.2">
      <c r="A1316" s="10"/>
      <c r="B1316" s="10"/>
      <c r="C1316" s="10"/>
      <c r="D1316" s="10"/>
      <c r="E1316" s="10"/>
      <c r="F1316" s="10"/>
      <c r="G1316" s="10"/>
      <c r="H1316" s="10"/>
      <c r="I1316" s="10"/>
      <c r="J1316" s="10"/>
      <c r="K1316" s="10"/>
      <c r="L1316" s="10"/>
      <c r="M1316" s="2"/>
      <c r="N1316" s="1">
        <v>1311</v>
      </c>
      <c r="O1316" s="1" t="str">
        <f t="shared" si="159"/>
        <v>NA</v>
      </c>
      <c r="P1316" s="1" t="e">
        <f t="shared" si="155"/>
        <v>#VALUE!</v>
      </c>
      <c r="Q1316" s="1" t="e">
        <f t="shared" si="156"/>
        <v>#VALUE!</v>
      </c>
      <c r="R1316" s="1">
        <f t="shared" si="157"/>
        <v>0.86602540378443871</v>
      </c>
      <c r="S1316" s="1">
        <f t="shared" si="158"/>
        <v>-0.49999999999999983</v>
      </c>
      <c r="T1316" s="2"/>
      <c r="U1316" s="3"/>
      <c r="V1316" s="3"/>
      <c r="W1316" s="3"/>
      <c r="X1316" s="3"/>
      <c r="Y1316" s="3"/>
      <c r="Z1316" s="3"/>
      <c r="AA1316" s="3"/>
      <c r="AB1316" s="3"/>
      <c r="AC1316" s="3"/>
      <c r="AD1316" s="3"/>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s="28" customFormat="1" x14ac:dyDescent="0.2">
      <c r="A1317" s="10"/>
      <c r="B1317" s="10"/>
      <c r="C1317" s="10"/>
      <c r="D1317" s="10"/>
      <c r="E1317" s="10"/>
      <c r="F1317" s="10"/>
      <c r="G1317" s="10"/>
      <c r="H1317" s="10"/>
      <c r="I1317" s="10"/>
      <c r="J1317" s="10"/>
      <c r="K1317" s="10"/>
      <c r="L1317" s="10"/>
      <c r="M1317" s="2"/>
      <c r="N1317" s="1">
        <v>1312</v>
      </c>
      <c r="O1317" s="1" t="str">
        <f t="shared" si="159"/>
        <v>NA</v>
      </c>
      <c r="P1317" s="1" t="e">
        <f t="shared" si="155"/>
        <v>#VALUE!</v>
      </c>
      <c r="Q1317" s="1" t="e">
        <f t="shared" si="156"/>
        <v>#VALUE!</v>
      </c>
      <c r="R1317" s="1">
        <f t="shared" si="157"/>
        <v>-0.2886751345948127</v>
      </c>
      <c r="S1317" s="1">
        <f t="shared" si="158"/>
        <v>-0.50000000000000022</v>
      </c>
      <c r="T1317" s="2"/>
      <c r="U1317" s="3"/>
      <c r="V1317" s="3"/>
      <c r="W1317" s="3"/>
      <c r="X1317" s="3"/>
      <c r="Y1317" s="3"/>
      <c r="Z1317" s="3"/>
      <c r="AA1317" s="3"/>
      <c r="AB1317" s="3"/>
      <c r="AC1317" s="3"/>
      <c r="AD1317" s="3"/>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s="28" customFormat="1" x14ac:dyDescent="0.2">
      <c r="A1318" s="10"/>
      <c r="B1318" s="10"/>
      <c r="C1318" s="10"/>
      <c r="D1318" s="10"/>
      <c r="E1318" s="10"/>
      <c r="F1318" s="10"/>
      <c r="G1318" s="10"/>
      <c r="H1318" s="10"/>
      <c r="I1318" s="10"/>
      <c r="J1318" s="10"/>
      <c r="K1318" s="10"/>
      <c r="L1318" s="10"/>
      <c r="M1318" s="2"/>
      <c r="N1318" s="1">
        <v>1313</v>
      </c>
      <c r="O1318" s="1" t="str">
        <f t="shared" si="159"/>
        <v>NA</v>
      </c>
      <c r="P1318" s="1" t="e">
        <f t="shared" si="155"/>
        <v>#VALUE!</v>
      </c>
      <c r="Q1318" s="1" t="e">
        <f t="shared" si="156"/>
        <v>#VALUE!</v>
      </c>
      <c r="R1318" s="1">
        <f t="shared" si="157"/>
        <v>-0.57735026918962573</v>
      </c>
      <c r="S1318" s="1">
        <f t="shared" si="158"/>
        <v>0</v>
      </c>
      <c r="T1318" s="2"/>
      <c r="U1318" s="3"/>
      <c r="V1318" s="3"/>
      <c r="W1318" s="3"/>
      <c r="X1318" s="3"/>
      <c r="Y1318" s="3"/>
      <c r="Z1318" s="3"/>
      <c r="AA1318" s="3"/>
      <c r="AB1318" s="3"/>
      <c r="AC1318" s="3"/>
      <c r="AD1318" s="3"/>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s="28" customFormat="1" x14ac:dyDescent="0.2">
      <c r="A1319" s="10"/>
      <c r="B1319" s="10"/>
      <c r="C1319" s="10"/>
      <c r="D1319" s="10"/>
      <c r="E1319" s="10"/>
      <c r="F1319" s="10"/>
      <c r="G1319" s="10"/>
      <c r="H1319" s="10"/>
      <c r="I1319" s="10"/>
      <c r="J1319" s="10"/>
      <c r="K1319" s="10"/>
      <c r="L1319" s="10"/>
      <c r="M1319" s="2"/>
      <c r="N1319" s="1">
        <v>1314</v>
      </c>
      <c r="O1319" s="1" t="str">
        <f t="shared" si="159"/>
        <v>NA</v>
      </c>
      <c r="P1319" s="1" t="e">
        <f t="shared" si="155"/>
        <v>#VALUE!</v>
      </c>
      <c r="Q1319" s="1" t="e">
        <f t="shared" si="156"/>
        <v>#VALUE!</v>
      </c>
      <c r="R1319" s="1">
        <f t="shared" si="157"/>
        <v>6.1257422745431001E-17</v>
      </c>
      <c r="S1319" s="1">
        <f t="shared" si="158"/>
        <v>1</v>
      </c>
      <c r="T1319" s="2"/>
      <c r="U1319" s="3"/>
      <c r="V1319" s="3"/>
      <c r="W1319" s="3"/>
      <c r="X1319" s="3"/>
      <c r="Y1319" s="3"/>
      <c r="Z1319" s="3"/>
      <c r="AA1319" s="3"/>
      <c r="AB1319" s="3"/>
      <c r="AC1319" s="3"/>
      <c r="AD1319" s="3"/>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s="28" customFormat="1" x14ac:dyDescent="0.2">
      <c r="A1320" s="10"/>
      <c r="B1320" s="10"/>
      <c r="C1320" s="10"/>
      <c r="D1320" s="10"/>
      <c r="E1320" s="10"/>
      <c r="F1320" s="10"/>
      <c r="G1320" s="10"/>
      <c r="H1320" s="10"/>
      <c r="I1320" s="10"/>
      <c r="J1320" s="10"/>
      <c r="K1320" s="10"/>
      <c r="L1320" s="10"/>
      <c r="M1320" s="2"/>
      <c r="N1320" s="1">
        <v>1315</v>
      </c>
      <c r="O1320" s="1" t="str">
        <f t="shared" si="159"/>
        <v>NA</v>
      </c>
      <c r="P1320" s="1" t="e">
        <f t="shared" si="155"/>
        <v>#VALUE!</v>
      </c>
      <c r="Q1320" s="1" t="e">
        <f t="shared" si="156"/>
        <v>#VALUE!</v>
      </c>
      <c r="R1320" s="1">
        <f t="shared" si="157"/>
        <v>0.57735026918962573</v>
      </c>
      <c r="S1320" s="1">
        <f t="shared" si="158"/>
        <v>0</v>
      </c>
      <c r="T1320" s="2"/>
      <c r="U1320" s="3"/>
      <c r="V1320" s="3"/>
      <c r="W1320" s="3"/>
      <c r="X1320" s="3"/>
      <c r="Y1320" s="3"/>
      <c r="Z1320" s="3"/>
      <c r="AA1320" s="3"/>
      <c r="AB1320" s="3"/>
      <c r="AC1320" s="3"/>
      <c r="AD1320" s="3"/>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s="28" customFormat="1" x14ac:dyDescent="0.2">
      <c r="A1321" s="10"/>
      <c r="B1321" s="10"/>
      <c r="C1321" s="10"/>
      <c r="D1321" s="10"/>
      <c r="E1321" s="10"/>
      <c r="F1321" s="10"/>
      <c r="G1321" s="10"/>
      <c r="H1321" s="10"/>
      <c r="I1321" s="10"/>
      <c r="J1321" s="10"/>
      <c r="K1321" s="10"/>
      <c r="L1321" s="10"/>
      <c r="M1321" s="2"/>
      <c r="N1321" s="1">
        <v>1316</v>
      </c>
      <c r="O1321" s="1" t="str">
        <f t="shared" si="159"/>
        <v>NA</v>
      </c>
      <c r="P1321" s="1" t="e">
        <f t="shared" si="155"/>
        <v>#VALUE!</v>
      </c>
      <c r="Q1321" s="1" t="e">
        <f t="shared" si="156"/>
        <v>#VALUE!</v>
      </c>
      <c r="R1321" s="1">
        <f t="shared" si="157"/>
        <v>0.28867513459481303</v>
      </c>
      <c r="S1321" s="1">
        <f t="shared" si="158"/>
        <v>-0.5</v>
      </c>
      <c r="T1321" s="2"/>
      <c r="U1321" s="3"/>
      <c r="V1321" s="3"/>
      <c r="W1321" s="3"/>
      <c r="X1321" s="3"/>
      <c r="Y1321" s="3"/>
      <c r="Z1321" s="3"/>
      <c r="AA1321" s="3"/>
      <c r="AB1321" s="3"/>
      <c r="AC1321" s="3"/>
      <c r="AD1321" s="3"/>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s="28" customFormat="1" x14ac:dyDescent="0.2">
      <c r="A1322" s="10"/>
      <c r="B1322" s="10"/>
      <c r="C1322" s="10"/>
      <c r="D1322" s="10"/>
      <c r="E1322" s="10"/>
      <c r="F1322" s="10"/>
      <c r="G1322" s="10"/>
      <c r="H1322" s="10"/>
      <c r="I1322" s="10"/>
      <c r="J1322" s="10"/>
      <c r="K1322" s="10"/>
      <c r="L1322" s="10"/>
      <c r="M1322" s="2"/>
      <c r="N1322" s="1">
        <v>1317</v>
      </c>
      <c r="O1322" s="1" t="str">
        <f t="shared" si="159"/>
        <v>NA</v>
      </c>
      <c r="P1322" s="1" t="e">
        <f t="shared" si="155"/>
        <v>#VALUE!</v>
      </c>
      <c r="Q1322" s="1" t="e">
        <f t="shared" si="156"/>
        <v>#VALUE!</v>
      </c>
      <c r="R1322" s="1">
        <f t="shared" si="157"/>
        <v>-0.86602540378443849</v>
      </c>
      <c r="S1322" s="1">
        <f t="shared" si="158"/>
        <v>-0.50000000000000033</v>
      </c>
      <c r="T1322" s="2"/>
      <c r="U1322" s="3"/>
      <c r="V1322" s="3"/>
      <c r="W1322" s="3"/>
      <c r="X1322" s="3"/>
      <c r="Y1322" s="3"/>
      <c r="Z1322" s="3"/>
      <c r="AA1322" s="3"/>
      <c r="AB1322" s="3"/>
      <c r="AC1322" s="3"/>
      <c r="AD1322" s="3"/>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s="28" customFormat="1" x14ac:dyDescent="0.2">
      <c r="A1323" s="10"/>
      <c r="B1323" s="10"/>
      <c r="C1323" s="10"/>
      <c r="D1323" s="10"/>
      <c r="E1323" s="10"/>
      <c r="F1323" s="10"/>
      <c r="G1323" s="10"/>
      <c r="H1323" s="10"/>
      <c r="I1323" s="10"/>
      <c r="J1323" s="10"/>
      <c r="K1323" s="10"/>
      <c r="L1323" s="10"/>
      <c r="M1323" s="2"/>
      <c r="N1323" s="1">
        <v>1318</v>
      </c>
      <c r="O1323" s="1" t="str">
        <f t="shared" si="159"/>
        <v>NA</v>
      </c>
      <c r="P1323" s="1" t="e">
        <f t="shared" si="155"/>
        <v>#VALUE!</v>
      </c>
      <c r="Q1323" s="1" t="e">
        <f t="shared" si="156"/>
        <v>#VALUE!</v>
      </c>
      <c r="R1323" s="1">
        <f t="shared" si="157"/>
        <v>-0.28867513459481281</v>
      </c>
      <c r="S1323" s="1">
        <f t="shared" si="158"/>
        <v>0.49999999999999983</v>
      </c>
      <c r="T1323" s="2"/>
      <c r="U1323" s="3"/>
      <c r="V1323" s="3"/>
      <c r="W1323" s="3"/>
      <c r="X1323" s="3"/>
      <c r="Y1323" s="3"/>
      <c r="Z1323" s="3"/>
      <c r="AA1323" s="3"/>
      <c r="AB1323" s="3"/>
      <c r="AC1323" s="3"/>
      <c r="AD1323" s="3"/>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s="28" customFormat="1" x14ac:dyDescent="0.2">
      <c r="A1324" s="10"/>
      <c r="B1324" s="10"/>
      <c r="C1324" s="10"/>
      <c r="D1324" s="10"/>
      <c r="E1324" s="10"/>
      <c r="F1324" s="10"/>
      <c r="G1324" s="10"/>
      <c r="H1324" s="10"/>
      <c r="I1324" s="10"/>
      <c r="J1324" s="10"/>
      <c r="K1324" s="10"/>
      <c r="L1324" s="10"/>
      <c r="M1324" s="2"/>
      <c r="N1324" s="1">
        <v>1319</v>
      </c>
      <c r="O1324" s="1" t="str">
        <f t="shared" si="159"/>
        <v>NA</v>
      </c>
      <c r="P1324" s="1" t="e">
        <f t="shared" si="155"/>
        <v>#VALUE!</v>
      </c>
      <c r="Q1324" s="1" t="e">
        <f t="shared" si="156"/>
        <v>#VALUE!</v>
      </c>
      <c r="R1324" s="1">
        <f t="shared" si="157"/>
        <v>0.28867513459481292</v>
      </c>
      <c r="S1324" s="1">
        <f t="shared" si="158"/>
        <v>0.50000000000000011</v>
      </c>
      <c r="T1324" s="2"/>
      <c r="U1324" s="3"/>
      <c r="V1324" s="3"/>
      <c r="W1324" s="3"/>
      <c r="X1324" s="3"/>
      <c r="Y1324" s="3"/>
      <c r="Z1324" s="3"/>
      <c r="AA1324" s="3"/>
      <c r="AB1324" s="3"/>
      <c r="AC1324" s="3"/>
      <c r="AD1324" s="3"/>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s="28" customFormat="1" x14ac:dyDescent="0.2">
      <c r="A1325" s="10"/>
      <c r="B1325" s="10"/>
      <c r="C1325" s="10"/>
      <c r="D1325" s="10"/>
      <c r="E1325" s="10"/>
      <c r="F1325" s="10"/>
      <c r="G1325" s="10"/>
      <c r="H1325" s="10"/>
      <c r="I1325" s="10"/>
      <c r="J1325" s="10"/>
      <c r="K1325" s="10"/>
      <c r="L1325" s="10"/>
      <c r="M1325" s="2"/>
      <c r="N1325" s="1">
        <v>1320</v>
      </c>
      <c r="O1325" s="1" t="str">
        <f t="shared" si="159"/>
        <v>NA</v>
      </c>
      <c r="P1325" s="1" t="e">
        <f t="shared" si="155"/>
        <v>#VALUE!</v>
      </c>
      <c r="Q1325" s="1" t="e">
        <f t="shared" si="156"/>
        <v>#VALUE!</v>
      </c>
      <c r="R1325" s="1">
        <f t="shared" si="157"/>
        <v>0.86602540378443871</v>
      </c>
      <c r="S1325" s="1">
        <f t="shared" si="158"/>
        <v>-0.49999999999999983</v>
      </c>
      <c r="T1325" s="2"/>
      <c r="U1325" s="3"/>
      <c r="V1325" s="3"/>
      <c r="W1325" s="3"/>
      <c r="X1325" s="3"/>
      <c r="Y1325" s="3"/>
      <c r="Z1325" s="3"/>
      <c r="AA1325" s="3"/>
      <c r="AB1325" s="3"/>
      <c r="AC1325" s="3"/>
      <c r="AD1325" s="3"/>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s="28" customFormat="1" x14ac:dyDescent="0.2">
      <c r="A1326" s="10"/>
      <c r="B1326" s="10"/>
      <c r="C1326" s="10"/>
      <c r="D1326" s="10"/>
      <c r="E1326" s="10"/>
      <c r="F1326" s="10"/>
      <c r="G1326" s="10"/>
      <c r="H1326" s="10"/>
      <c r="I1326" s="10"/>
      <c r="J1326" s="10"/>
      <c r="K1326" s="10"/>
      <c r="L1326" s="10"/>
      <c r="M1326" s="2"/>
      <c r="N1326" s="1">
        <v>1321</v>
      </c>
      <c r="O1326" s="1" t="str">
        <f t="shared" si="159"/>
        <v>NA</v>
      </c>
      <c r="P1326" s="1" t="e">
        <f t="shared" si="155"/>
        <v>#VALUE!</v>
      </c>
      <c r="Q1326" s="1" t="e">
        <f t="shared" si="156"/>
        <v>#VALUE!</v>
      </c>
      <c r="R1326" s="1">
        <f t="shared" si="157"/>
        <v>-0.2886751345948127</v>
      </c>
      <c r="S1326" s="1">
        <f t="shared" si="158"/>
        <v>-0.50000000000000022</v>
      </c>
      <c r="T1326" s="2"/>
      <c r="U1326" s="3"/>
      <c r="V1326" s="3"/>
      <c r="W1326" s="3"/>
      <c r="X1326" s="3"/>
      <c r="Y1326" s="3"/>
      <c r="Z1326" s="3"/>
      <c r="AA1326" s="3"/>
      <c r="AB1326" s="3"/>
      <c r="AC1326" s="3"/>
      <c r="AD1326" s="3"/>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s="28" customFormat="1" x14ac:dyDescent="0.2">
      <c r="A1327" s="10"/>
      <c r="B1327" s="10"/>
      <c r="C1327" s="10"/>
      <c r="D1327" s="10"/>
      <c r="E1327" s="10"/>
      <c r="F1327" s="10"/>
      <c r="G1327" s="10"/>
      <c r="H1327" s="10"/>
      <c r="I1327" s="10"/>
      <c r="J1327" s="10"/>
      <c r="K1327" s="10"/>
      <c r="L1327" s="10"/>
      <c r="M1327" s="2"/>
      <c r="N1327" s="1">
        <v>1322</v>
      </c>
      <c r="O1327" s="1" t="str">
        <f t="shared" si="159"/>
        <v>NA</v>
      </c>
      <c r="P1327" s="1" t="e">
        <f t="shared" si="155"/>
        <v>#VALUE!</v>
      </c>
      <c r="Q1327" s="1" t="e">
        <f t="shared" si="156"/>
        <v>#VALUE!</v>
      </c>
      <c r="R1327" s="1">
        <f t="shared" si="157"/>
        <v>-0.57735026918962573</v>
      </c>
      <c r="S1327" s="1">
        <f t="shared" si="158"/>
        <v>0</v>
      </c>
      <c r="T1327" s="2"/>
      <c r="U1327" s="3"/>
      <c r="V1327" s="3"/>
      <c r="W1327" s="3"/>
      <c r="X1327" s="3"/>
      <c r="Y1327" s="3"/>
      <c r="Z1327" s="3"/>
      <c r="AA1327" s="3"/>
      <c r="AB1327" s="3"/>
      <c r="AC1327" s="3"/>
      <c r="AD1327" s="3"/>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s="28" customFormat="1" x14ac:dyDescent="0.2">
      <c r="A1328" s="10"/>
      <c r="B1328" s="10"/>
      <c r="C1328" s="10"/>
      <c r="D1328" s="10"/>
      <c r="E1328" s="10"/>
      <c r="F1328" s="10"/>
      <c r="G1328" s="10"/>
      <c r="H1328" s="10"/>
      <c r="I1328" s="10"/>
      <c r="J1328" s="10"/>
      <c r="K1328" s="10"/>
      <c r="L1328" s="10"/>
      <c r="M1328" s="2"/>
      <c r="N1328" s="1">
        <v>1323</v>
      </c>
      <c r="O1328" s="1" t="str">
        <f t="shared" si="159"/>
        <v>NA</v>
      </c>
      <c r="P1328" s="1" t="e">
        <f t="shared" si="155"/>
        <v>#VALUE!</v>
      </c>
      <c r="Q1328" s="1" t="e">
        <f t="shared" si="156"/>
        <v>#VALUE!</v>
      </c>
      <c r="R1328" s="1">
        <f t="shared" si="157"/>
        <v>6.1257422745431001E-17</v>
      </c>
      <c r="S1328" s="1">
        <f t="shared" si="158"/>
        <v>1</v>
      </c>
      <c r="T1328" s="2"/>
      <c r="U1328" s="3"/>
      <c r="V1328" s="3"/>
      <c r="W1328" s="3"/>
      <c r="X1328" s="3"/>
      <c r="Y1328" s="3"/>
      <c r="Z1328" s="3"/>
      <c r="AA1328" s="3"/>
      <c r="AB1328" s="3"/>
      <c r="AC1328" s="3"/>
      <c r="AD1328" s="3"/>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s="28" customFormat="1" x14ac:dyDescent="0.2">
      <c r="A1329" s="10"/>
      <c r="B1329" s="10"/>
      <c r="C1329" s="10"/>
      <c r="D1329" s="10"/>
      <c r="E1329" s="10"/>
      <c r="F1329" s="10"/>
      <c r="G1329" s="10"/>
      <c r="H1329" s="10"/>
      <c r="I1329" s="10"/>
      <c r="J1329" s="10"/>
      <c r="K1329" s="10"/>
      <c r="L1329" s="10"/>
      <c r="M1329" s="2"/>
      <c r="N1329" s="1">
        <v>1324</v>
      </c>
      <c r="O1329" s="1" t="str">
        <f t="shared" si="159"/>
        <v>NA</v>
      </c>
      <c r="P1329" s="1" t="e">
        <f t="shared" si="155"/>
        <v>#VALUE!</v>
      </c>
      <c r="Q1329" s="1" t="e">
        <f t="shared" si="156"/>
        <v>#VALUE!</v>
      </c>
      <c r="R1329" s="1">
        <f t="shared" si="157"/>
        <v>0.57735026918962573</v>
      </c>
      <c r="S1329" s="1">
        <f t="shared" si="158"/>
        <v>0</v>
      </c>
      <c r="T1329" s="2"/>
      <c r="U1329" s="3"/>
      <c r="V1329" s="3"/>
      <c r="W1329" s="3"/>
      <c r="X1329" s="3"/>
      <c r="Y1329" s="3"/>
      <c r="Z1329" s="3"/>
      <c r="AA1329" s="3"/>
      <c r="AB1329" s="3"/>
      <c r="AC1329" s="3"/>
      <c r="AD1329" s="3"/>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s="28" customFormat="1" x14ac:dyDescent="0.2">
      <c r="A1330" s="10"/>
      <c r="B1330" s="10"/>
      <c r="C1330" s="10"/>
      <c r="D1330" s="10"/>
      <c r="E1330" s="10"/>
      <c r="F1330" s="10"/>
      <c r="G1330" s="10"/>
      <c r="H1330" s="10"/>
      <c r="I1330" s="10"/>
      <c r="J1330" s="10"/>
      <c r="K1330" s="10"/>
      <c r="L1330" s="10"/>
      <c r="M1330" s="2"/>
      <c r="N1330" s="1">
        <v>1325</v>
      </c>
      <c r="O1330" s="1" t="str">
        <f t="shared" si="159"/>
        <v>NA</v>
      </c>
      <c r="P1330" s="1" t="e">
        <f t="shared" si="155"/>
        <v>#VALUE!</v>
      </c>
      <c r="Q1330" s="1" t="e">
        <f t="shared" si="156"/>
        <v>#VALUE!</v>
      </c>
      <c r="R1330" s="1">
        <f t="shared" si="157"/>
        <v>0.28867513459481303</v>
      </c>
      <c r="S1330" s="1">
        <f t="shared" si="158"/>
        <v>-0.5</v>
      </c>
      <c r="T1330" s="2"/>
      <c r="U1330" s="3"/>
      <c r="V1330" s="3"/>
      <c r="W1330" s="3"/>
      <c r="X1330" s="3"/>
      <c r="Y1330" s="3"/>
      <c r="Z1330" s="3"/>
      <c r="AA1330" s="3"/>
      <c r="AB1330" s="3"/>
      <c r="AC1330" s="3"/>
      <c r="AD1330" s="3"/>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s="28" customFormat="1" x14ac:dyDescent="0.2">
      <c r="A1331" s="10"/>
      <c r="B1331" s="10"/>
      <c r="C1331" s="10"/>
      <c r="D1331" s="10"/>
      <c r="E1331" s="10"/>
      <c r="F1331" s="10"/>
      <c r="G1331" s="10"/>
      <c r="H1331" s="10"/>
      <c r="I1331" s="10"/>
      <c r="J1331" s="10"/>
      <c r="K1331" s="10"/>
      <c r="L1331" s="10"/>
      <c r="M1331" s="2"/>
      <c r="N1331" s="1">
        <v>1326</v>
      </c>
      <c r="O1331" s="1" t="str">
        <f t="shared" si="159"/>
        <v>NA</v>
      </c>
      <c r="P1331" s="1" t="e">
        <f t="shared" si="155"/>
        <v>#VALUE!</v>
      </c>
      <c r="Q1331" s="1" t="e">
        <f t="shared" si="156"/>
        <v>#VALUE!</v>
      </c>
      <c r="R1331" s="1">
        <f t="shared" si="157"/>
        <v>-0.86602540378443849</v>
      </c>
      <c r="S1331" s="1">
        <f t="shared" si="158"/>
        <v>-0.50000000000000033</v>
      </c>
      <c r="T1331" s="2"/>
      <c r="U1331" s="3"/>
      <c r="V1331" s="3"/>
      <c r="W1331" s="3"/>
      <c r="X1331" s="3"/>
      <c r="Y1331" s="3"/>
      <c r="Z1331" s="3"/>
      <c r="AA1331" s="3"/>
      <c r="AB1331" s="3"/>
      <c r="AC1331" s="3"/>
      <c r="AD1331" s="3"/>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s="28" customFormat="1" x14ac:dyDescent="0.2">
      <c r="A1332" s="10"/>
      <c r="B1332" s="10"/>
      <c r="C1332" s="10"/>
      <c r="D1332" s="10"/>
      <c r="E1332" s="10"/>
      <c r="F1332" s="10"/>
      <c r="G1332" s="10"/>
      <c r="H1332" s="10"/>
      <c r="I1332" s="10"/>
      <c r="J1332" s="10"/>
      <c r="K1332" s="10"/>
      <c r="L1332" s="10"/>
      <c r="M1332" s="2"/>
      <c r="N1332" s="1">
        <v>1327</v>
      </c>
      <c r="O1332" s="1" t="str">
        <f t="shared" si="159"/>
        <v>NA</v>
      </c>
      <c r="P1332" s="1" t="e">
        <f t="shared" si="155"/>
        <v>#VALUE!</v>
      </c>
      <c r="Q1332" s="1" t="e">
        <f t="shared" si="156"/>
        <v>#VALUE!</v>
      </c>
      <c r="R1332" s="1">
        <f t="shared" si="157"/>
        <v>-0.28867513459481281</v>
      </c>
      <c r="S1332" s="1">
        <f t="shared" si="158"/>
        <v>0.49999999999999983</v>
      </c>
      <c r="T1332" s="2"/>
      <c r="U1332" s="3"/>
      <c r="V1332" s="3"/>
      <c r="W1332" s="3"/>
      <c r="X1332" s="3"/>
      <c r="Y1332" s="3"/>
      <c r="Z1332" s="3"/>
      <c r="AA1332" s="3"/>
      <c r="AB1332" s="3"/>
      <c r="AC1332" s="3"/>
      <c r="AD1332" s="3"/>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s="28" customFormat="1" x14ac:dyDescent="0.2">
      <c r="A1333" s="10"/>
      <c r="B1333" s="10"/>
      <c r="C1333" s="10"/>
      <c r="D1333" s="10"/>
      <c r="E1333" s="10"/>
      <c r="F1333" s="10"/>
      <c r="G1333" s="10"/>
      <c r="H1333" s="10"/>
      <c r="I1333" s="10"/>
      <c r="J1333" s="10"/>
      <c r="K1333" s="10"/>
      <c r="L1333" s="10"/>
      <c r="M1333" s="2"/>
      <c r="N1333" s="1">
        <v>1328</v>
      </c>
      <c r="O1333" s="1" t="str">
        <f t="shared" si="159"/>
        <v>NA</v>
      </c>
      <c r="P1333" s="1" t="e">
        <f t="shared" si="155"/>
        <v>#VALUE!</v>
      </c>
      <c r="Q1333" s="1" t="e">
        <f t="shared" si="156"/>
        <v>#VALUE!</v>
      </c>
      <c r="R1333" s="1">
        <f t="shared" si="157"/>
        <v>0.28867513459481292</v>
      </c>
      <c r="S1333" s="1">
        <f t="shared" si="158"/>
        <v>0.50000000000000011</v>
      </c>
      <c r="T1333" s="2"/>
      <c r="U1333" s="3"/>
      <c r="V1333" s="3"/>
      <c r="W1333" s="3"/>
      <c r="X1333" s="3"/>
      <c r="Y1333" s="3"/>
      <c r="Z1333" s="3"/>
      <c r="AA1333" s="3"/>
      <c r="AB1333" s="3"/>
      <c r="AC1333" s="3"/>
      <c r="AD1333" s="3"/>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s="28" customFormat="1" x14ac:dyDescent="0.2">
      <c r="A1334" s="10"/>
      <c r="B1334" s="10"/>
      <c r="C1334" s="10"/>
      <c r="D1334" s="10"/>
      <c r="E1334" s="10"/>
      <c r="F1334" s="10"/>
      <c r="G1334" s="10"/>
      <c r="H1334" s="10"/>
      <c r="I1334" s="10"/>
      <c r="J1334" s="10"/>
      <c r="K1334" s="10"/>
      <c r="L1334" s="10"/>
      <c r="M1334" s="2"/>
      <c r="N1334" s="1">
        <v>1329</v>
      </c>
      <c r="O1334" s="1" t="str">
        <f t="shared" si="159"/>
        <v>NA</v>
      </c>
      <c r="P1334" s="1" t="e">
        <f t="shared" si="155"/>
        <v>#VALUE!</v>
      </c>
      <c r="Q1334" s="1" t="e">
        <f t="shared" si="156"/>
        <v>#VALUE!</v>
      </c>
      <c r="R1334" s="1">
        <f t="shared" si="157"/>
        <v>0.86602540378443871</v>
      </c>
      <c r="S1334" s="1">
        <f t="shared" si="158"/>
        <v>-0.49999999999999983</v>
      </c>
      <c r="T1334" s="2"/>
      <c r="U1334" s="3"/>
      <c r="V1334" s="3"/>
      <c r="W1334" s="3"/>
      <c r="X1334" s="3"/>
      <c r="Y1334" s="3"/>
      <c r="Z1334" s="3"/>
      <c r="AA1334" s="3"/>
      <c r="AB1334" s="3"/>
      <c r="AC1334" s="3"/>
      <c r="AD1334" s="3"/>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s="28" customFormat="1" x14ac:dyDescent="0.2">
      <c r="A1335" s="10"/>
      <c r="B1335" s="10"/>
      <c r="C1335" s="10"/>
      <c r="D1335" s="10"/>
      <c r="E1335" s="10"/>
      <c r="F1335" s="10"/>
      <c r="G1335" s="10"/>
      <c r="H1335" s="10"/>
      <c r="I1335" s="10"/>
      <c r="J1335" s="10"/>
      <c r="K1335" s="10"/>
      <c r="L1335" s="10"/>
      <c r="M1335" s="2"/>
      <c r="N1335" s="1">
        <v>1330</v>
      </c>
      <c r="O1335" s="1" t="str">
        <f t="shared" si="159"/>
        <v>NA</v>
      </c>
      <c r="P1335" s="1" t="e">
        <f t="shared" si="155"/>
        <v>#VALUE!</v>
      </c>
      <c r="Q1335" s="1" t="e">
        <f t="shared" si="156"/>
        <v>#VALUE!</v>
      </c>
      <c r="R1335" s="1">
        <f t="shared" si="157"/>
        <v>-0.2886751345948127</v>
      </c>
      <c r="S1335" s="1">
        <f t="shared" si="158"/>
        <v>-0.50000000000000022</v>
      </c>
      <c r="T1335" s="2"/>
      <c r="U1335" s="3"/>
      <c r="V1335" s="3"/>
      <c r="W1335" s="3"/>
      <c r="X1335" s="3"/>
      <c r="Y1335" s="3"/>
      <c r="Z1335" s="3"/>
      <c r="AA1335" s="3"/>
      <c r="AB1335" s="3"/>
      <c r="AC1335" s="3"/>
      <c r="AD1335" s="3"/>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s="28" customFormat="1" x14ac:dyDescent="0.2">
      <c r="A1336" s="10"/>
      <c r="B1336" s="10"/>
      <c r="C1336" s="10"/>
      <c r="D1336" s="10"/>
      <c r="E1336" s="10"/>
      <c r="F1336" s="10"/>
      <c r="G1336" s="10"/>
      <c r="H1336" s="10"/>
      <c r="I1336" s="10"/>
      <c r="J1336" s="10"/>
      <c r="K1336" s="10"/>
      <c r="L1336" s="10"/>
      <c r="M1336" s="2"/>
      <c r="N1336" s="1">
        <v>1331</v>
      </c>
      <c r="O1336" s="1" t="str">
        <f t="shared" si="159"/>
        <v>NA</v>
      </c>
      <c r="P1336" s="1" t="e">
        <f t="shared" si="155"/>
        <v>#VALUE!</v>
      </c>
      <c r="Q1336" s="1" t="e">
        <f t="shared" si="156"/>
        <v>#VALUE!</v>
      </c>
      <c r="R1336" s="1">
        <f t="shared" si="157"/>
        <v>-0.57735026918962573</v>
      </c>
      <c r="S1336" s="1">
        <f t="shared" si="158"/>
        <v>0</v>
      </c>
      <c r="T1336" s="2"/>
      <c r="U1336" s="3"/>
      <c r="V1336" s="3"/>
      <c r="W1336" s="3"/>
      <c r="X1336" s="3"/>
      <c r="Y1336" s="3"/>
      <c r="Z1336" s="3"/>
      <c r="AA1336" s="3"/>
      <c r="AB1336" s="3"/>
      <c r="AC1336" s="3"/>
      <c r="AD1336" s="3"/>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s="28" customFormat="1" x14ac:dyDescent="0.2">
      <c r="A1337" s="10"/>
      <c r="B1337" s="10"/>
      <c r="C1337" s="10"/>
      <c r="D1337" s="10"/>
      <c r="E1337" s="10"/>
      <c r="F1337" s="10"/>
      <c r="G1337" s="10"/>
      <c r="H1337" s="10"/>
      <c r="I1337" s="10"/>
      <c r="J1337" s="10"/>
      <c r="K1337" s="10"/>
      <c r="L1337" s="10"/>
      <c r="M1337" s="2"/>
      <c r="N1337" s="1">
        <v>1332</v>
      </c>
      <c r="O1337" s="1" t="str">
        <f t="shared" si="159"/>
        <v>NA</v>
      </c>
      <c r="P1337" s="1" t="e">
        <f t="shared" si="155"/>
        <v>#VALUE!</v>
      </c>
      <c r="Q1337" s="1" t="e">
        <f t="shared" si="156"/>
        <v>#VALUE!</v>
      </c>
      <c r="R1337" s="1">
        <f t="shared" si="157"/>
        <v>6.1257422745431001E-17</v>
      </c>
      <c r="S1337" s="1">
        <f t="shared" si="158"/>
        <v>1</v>
      </c>
      <c r="T1337" s="2"/>
      <c r="U1337" s="3"/>
      <c r="V1337" s="3"/>
      <c r="W1337" s="3"/>
      <c r="X1337" s="3"/>
      <c r="Y1337" s="3"/>
      <c r="Z1337" s="3"/>
      <c r="AA1337" s="3"/>
      <c r="AB1337" s="3"/>
      <c r="AC1337" s="3"/>
      <c r="AD1337" s="3"/>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s="28" customFormat="1" x14ac:dyDescent="0.2">
      <c r="A1338" s="10"/>
      <c r="B1338" s="10"/>
      <c r="C1338" s="10"/>
      <c r="D1338" s="10"/>
      <c r="E1338" s="10"/>
      <c r="F1338" s="10"/>
      <c r="G1338" s="10"/>
      <c r="H1338" s="10"/>
      <c r="I1338" s="10"/>
      <c r="J1338" s="10"/>
      <c r="K1338" s="10"/>
      <c r="L1338" s="10"/>
      <c r="M1338" s="2"/>
      <c r="N1338" s="1">
        <v>1333</v>
      </c>
      <c r="O1338" s="1" t="str">
        <f t="shared" si="159"/>
        <v>NA</v>
      </c>
      <c r="P1338" s="1" t="e">
        <f t="shared" si="155"/>
        <v>#VALUE!</v>
      </c>
      <c r="Q1338" s="1" t="e">
        <f t="shared" si="156"/>
        <v>#VALUE!</v>
      </c>
      <c r="R1338" s="1">
        <f t="shared" si="157"/>
        <v>0.57735026918962573</v>
      </c>
      <c r="S1338" s="1">
        <f t="shared" si="158"/>
        <v>0</v>
      </c>
      <c r="T1338" s="2"/>
      <c r="U1338" s="3"/>
      <c r="V1338" s="3"/>
      <c r="W1338" s="3"/>
      <c r="X1338" s="3"/>
      <c r="Y1338" s="3"/>
      <c r="Z1338" s="3"/>
      <c r="AA1338" s="3"/>
      <c r="AB1338" s="3"/>
      <c r="AC1338" s="3"/>
      <c r="AD1338" s="3"/>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s="28" customFormat="1" x14ac:dyDescent="0.2">
      <c r="A1339" s="10"/>
      <c r="B1339" s="10"/>
      <c r="C1339" s="10"/>
      <c r="D1339" s="10"/>
      <c r="E1339" s="10"/>
      <c r="F1339" s="10"/>
      <c r="G1339" s="10"/>
      <c r="H1339" s="10"/>
      <c r="I1339" s="10"/>
      <c r="J1339" s="10"/>
      <c r="K1339" s="10"/>
      <c r="L1339" s="10"/>
      <c r="M1339" s="2"/>
      <c r="N1339" s="1">
        <v>1334</v>
      </c>
      <c r="O1339" s="1" t="str">
        <f t="shared" si="159"/>
        <v>NA</v>
      </c>
      <c r="P1339" s="1" t="e">
        <f t="shared" si="155"/>
        <v>#VALUE!</v>
      </c>
      <c r="Q1339" s="1" t="e">
        <f t="shared" si="156"/>
        <v>#VALUE!</v>
      </c>
      <c r="R1339" s="1">
        <f t="shared" si="157"/>
        <v>0.28867513459481303</v>
      </c>
      <c r="S1339" s="1">
        <f t="shared" si="158"/>
        <v>-0.5</v>
      </c>
      <c r="T1339" s="2"/>
      <c r="U1339" s="3"/>
      <c r="V1339" s="3"/>
      <c r="W1339" s="3"/>
      <c r="X1339" s="3"/>
      <c r="Y1339" s="3"/>
      <c r="Z1339" s="3"/>
      <c r="AA1339" s="3"/>
      <c r="AB1339" s="3"/>
      <c r="AC1339" s="3"/>
      <c r="AD1339" s="3"/>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s="28" customFormat="1" x14ac:dyDescent="0.2">
      <c r="A1340" s="10"/>
      <c r="B1340" s="10"/>
      <c r="C1340" s="10"/>
      <c r="D1340" s="10"/>
      <c r="E1340" s="10"/>
      <c r="F1340" s="10"/>
      <c r="G1340" s="10"/>
      <c r="H1340" s="10"/>
      <c r="I1340" s="10"/>
      <c r="J1340" s="10"/>
      <c r="K1340" s="10"/>
      <c r="L1340" s="10"/>
      <c r="M1340" s="2"/>
      <c r="N1340" s="1">
        <v>1335</v>
      </c>
      <c r="O1340" s="1" t="str">
        <f t="shared" si="159"/>
        <v>NA</v>
      </c>
      <c r="P1340" s="1" t="e">
        <f t="shared" si="155"/>
        <v>#VALUE!</v>
      </c>
      <c r="Q1340" s="1" t="e">
        <f t="shared" si="156"/>
        <v>#VALUE!</v>
      </c>
      <c r="R1340" s="1">
        <f t="shared" si="157"/>
        <v>-0.86602540378443849</v>
      </c>
      <c r="S1340" s="1">
        <f t="shared" si="158"/>
        <v>-0.50000000000000033</v>
      </c>
      <c r="T1340" s="2"/>
      <c r="U1340" s="3"/>
      <c r="V1340" s="3"/>
      <c r="W1340" s="3"/>
      <c r="X1340" s="3"/>
      <c r="Y1340" s="3"/>
      <c r="Z1340" s="3"/>
      <c r="AA1340" s="3"/>
      <c r="AB1340" s="3"/>
      <c r="AC1340" s="3"/>
      <c r="AD1340" s="3"/>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s="28" customFormat="1" x14ac:dyDescent="0.2">
      <c r="A1341" s="10"/>
      <c r="B1341" s="10"/>
      <c r="C1341" s="10"/>
      <c r="D1341" s="10"/>
      <c r="E1341" s="10"/>
      <c r="F1341" s="10"/>
      <c r="G1341" s="10"/>
      <c r="H1341" s="10"/>
      <c r="I1341" s="10"/>
      <c r="J1341" s="10"/>
      <c r="K1341" s="10"/>
      <c r="L1341" s="10"/>
      <c r="M1341" s="2"/>
      <c r="N1341" s="1">
        <v>1336</v>
      </c>
      <c r="O1341" s="1" t="str">
        <f t="shared" si="159"/>
        <v>NA</v>
      </c>
      <c r="P1341" s="1" t="e">
        <f t="shared" si="155"/>
        <v>#VALUE!</v>
      </c>
      <c r="Q1341" s="1" t="e">
        <f t="shared" si="156"/>
        <v>#VALUE!</v>
      </c>
      <c r="R1341" s="1">
        <f t="shared" si="157"/>
        <v>-0.28867513459481281</v>
      </c>
      <c r="S1341" s="1">
        <f t="shared" si="158"/>
        <v>0.49999999999999983</v>
      </c>
      <c r="T1341" s="2"/>
      <c r="U1341" s="3"/>
      <c r="V1341" s="3"/>
      <c r="W1341" s="3"/>
      <c r="X1341" s="3"/>
      <c r="Y1341" s="3"/>
      <c r="Z1341" s="3"/>
      <c r="AA1341" s="3"/>
      <c r="AB1341" s="3"/>
      <c r="AC1341" s="3"/>
      <c r="AD1341" s="3"/>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s="28" customFormat="1" x14ac:dyDescent="0.2">
      <c r="A1342" s="10"/>
      <c r="B1342" s="10"/>
      <c r="C1342" s="10"/>
      <c r="D1342" s="10"/>
      <c r="E1342" s="10"/>
      <c r="F1342" s="10"/>
      <c r="G1342" s="10"/>
      <c r="H1342" s="10"/>
      <c r="I1342" s="10"/>
      <c r="J1342" s="10"/>
      <c r="K1342" s="10"/>
      <c r="L1342" s="10"/>
      <c r="M1342" s="2"/>
      <c r="N1342" s="1">
        <v>1337</v>
      </c>
      <c r="O1342" s="1" t="str">
        <f t="shared" si="159"/>
        <v>NA</v>
      </c>
      <c r="P1342" s="1" t="e">
        <f t="shared" si="155"/>
        <v>#VALUE!</v>
      </c>
      <c r="Q1342" s="1" t="e">
        <f t="shared" si="156"/>
        <v>#VALUE!</v>
      </c>
      <c r="R1342" s="1">
        <f t="shared" si="157"/>
        <v>0.28867513459481292</v>
      </c>
      <c r="S1342" s="1">
        <f t="shared" si="158"/>
        <v>0.50000000000000011</v>
      </c>
      <c r="T1342" s="2"/>
      <c r="U1342" s="3"/>
      <c r="V1342" s="3"/>
      <c r="W1342" s="3"/>
      <c r="X1342" s="3"/>
      <c r="Y1342" s="3"/>
      <c r="Z1342" s="3"/>
      <c r="AA1342" s="3"/>
      <c r="AB1342" s="3"/>
      <c r="AC1342" s="3"/>
      <c r="AD1342" s="3"/>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s="28" customFormat="1" x14ac:dyDescent="0.2">
      <c r="A1343" s="10"/>
      <c r="B1343" s="10"/>
      <c r="C1343" s="10"/>
      <c r="D1343" s="10"/>
      <c r="E1343" s="10"/>
      <c r="F1343" s="10"/>
      <c r="G1343" s="10"/>
      <c r="H1343" s="10"/>
      <c r="I1343" s="10"/>
      <c r="J1343" s="10"/>
      <c r="K1343" s="10"/>
      <c r="L1343" s="10"/>
      <c r="M1343" s="2"/>
      <c r="N1343" s="1">
        <v>1338</v>
      </c>
      <c r="O1343" s="1" t="str">
        <f t="shared" si="159"/>
        <v>NA</v>
      </c>
      <c r="P1343" s="1" t="e">
        <f t="shared" si="155"/>
        <v>#VALUE!</v>
      </c>
      <c r="Q1343" s="1" t="e">
        <f t="shared" si="156"/>
        <v>#VALUE!</v>
      </c>
      <c r="R1343" s="1">
        <f t="shared" si="157"/>
        <v>0.86602540378443871</v>
      </c>
      <c r="S1343" s="1">
        <f t="shared" si="158"/>
        <v>-0.49999999999999983</v>
      </c>
      <c r="T1343" s="2"/>
      <c r="U1343" s="3"/>
      <c r="V1343" s="3"/>
      <c r="W1343" s="3"/>
      <c r="X1343" s="3"/>
      <c r="Y1343" s="3"/>
      <c r="Z1343" s="3"/>
      <c r="AA1343" s="3"/>
      <c r="AB1343" s="3"/>
      <c r="AC1343" s="3"/>
      <c r="AD1343" s="3"/>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s="28" customFormat="1" x14ac:dyDescent="0.2">
      <c r="A1344" s="10"/>
      <c r="B1344" s="10"/>
      <c r="C1344" s="10"/>
      <c r="D1344" s="10"/>
      <c r="E1344" s="10"/>
      <c r="F1344" s="10"/>
      <c r="G1344" s="10"/>
      <c r="H1344" s="10"/>
      <c r="I1344" s="10"/>
      <c r="J1344" s="10"/>
      <c r="K1344" s="10"/>
      <c r="L1344" s="10"/>
      <c r="M1344" s="2"/>
      <c r="N1344" s="1">
        <v>1339</v>
      </c>
      <c r="O1344" s="1" t="str">
        <f t="shared" si="159"/>
        <v>NA</v>
      </c>
      <c r="P1344" s="1" t="e">
        <f t="shared" si="155"/>
        <v>#VALUE!</v>
      </c>
      <c r="Q1344" s="1" t="e">
        <f t="shared" si="156"/>
        <v>#VALUE!</v>
      </c>
      <c r="R1344" s="1">
        <f t="shared" si="157"/>
        <v>-0.2886751345948127</v>
      </c>
      <c r="S1344" s="1">
        <f t="shared" si="158"/>
        <v>-0.50000000000000022</v>
      </c>
      <c r="T1344" s="2"/>
      <c r="U1344" s="3"/>
      <c r="V1344" s="3"/>
      <c r="W1344" s="3"/>
      <c r="X1344" s="3"/>
      <c r="Y1344" s="3"/>
      <c r="Z1344" s="3"/>
      <c r="AA1344" s="3"/>
      <c r="AB1344" s="3"/>
      <c r="AC1344" s="3"/>
      <c r="AD1344" s="3"/>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s="28" customFormat="1" x14ac:dyDescent="0.2">
      <c r="A1345" s="10"/>
      <c r="B1345" s="10"/>
      <c r="C1345" s="10"/>
      <c r="D1345" s="10"/>
      <c r="E1345" s="10"/>
      <c r="F1345" s="10"/>
      <c r="G1345" s="10"/>
      <c r="H1345" s="10"/>
      <c r="I1345" s="10"/>
      <c r="J1345" s="10"/>
      <c r="K1345" s="10"/>
      <c r="L1345" s="10"/>
      <c r="M1345" s="2"/>
      <c r="N1345" s="1">
        <v>1340</v>
      </c>
      <c r="O1345" s="1" t="str">
        <f t="shared" si="159"/>
        <v>NA</v>
      </c>
      <c r="P1345" s="1" t="e">
        <f t="shared" si="155"/>
        <v>#VALUE!</v>
      </c>
      <c r="Q1345" s="1" t="e">
        <f t="shared" si="156"/>
        <v>#VALUE!</v>
      </c>
      <c r="R1345" s="1">
        <f t="shared" si="157"/>
        <v>-0.57735026918962573</v>
      </c>
      <c r="S1345" s="1">
        <f t="shared" si="158"/>
        <v>0</v>
      </c>
      <c r="T1345" s="2"/>
      <c r="U1345" s="3"/>
      <c r="V1345" s="3"/>
      <c r="W1345" s="3"/>
      <c r="X1345" s="3"/>
      <c r="Y1345" s="3"/>
      <c r="Z1345" s="3"/>
      <c r="AA1345" s="3"/>
      <c r="AB1345" s="3"/>
      <c r="AC1345" s="3"/>
      <c r="AD1345" s="3"/>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s="28" customFormat="1" x14ac:dyDescent="0.2">
      <c r="A1346" s="10"/>
      <c r="B1346" s="10"/>
      <c r="C1346" s="10"/>
      <c r="D1346" s="10"/>
      <c r="E1346" s="10"/>
      <c r="F1346" s="10"/>
      <c r="G1346" s="10"/>
      <c r="H1346" s="10"/>
      <c r="I1346" s="10"/>
      <c r="J1346" s="10"/>
      <c r="K1346" s="10"/>
      <c r="L1346" s="10"/>
      <c r="M1346" s="2"/>
      <c r="N1346" s="1">
        <v>1341</v>
      </c>
      <c r="O1346" s="1" t="str">
        <f t="shared" si="159"/>
        <v>NA</v>
      </c>
      <c r="P1346" s="1" t="e">
        <f t="shared" si="155"/>
        <v>#VALUE!</v>
      </c>
      <c r="Q1346" s="1" t="e">
        <f t="shared" si="156"/>
        <v>#VALUE!</v>
      </c>
      <c r="R1346" s="1">
        <f t="shared" si="157"/>
        <v>6.1257422745431001E-17</v>
      </c>
      <c r="S1346" s="1">
        <f t="shared" si="158"/>
        <v>1</v>
      </c>
      <c r="T1346" s="2"/>
      <c r="U1346" s="3"/>
      <c r="V1346" s="3"/>
      <c r="W1346" s="3"/>
      <c r="X1346" s="3"/>
      <c r="Y1346" s="3"/>
      <c r="Z1346" s="3"/>
      <c r="AA1346" s="3"/>
      <c r="AB1346" s="3"/>
      <c r="AC1346" s="3"/>
      <c r="AD1346" s="3"/>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s="28" customFormat="1" x14ac:dyDescent="0.2">
      <c r="A1347" s="10"/>
      <c r="B1347" s="10"/>
      <c r="C1347" s="10"/>
      <c r="D1347" s="10"/>
      <c r="E1347" s="10"/>
      <c r="F1347" s="10"/>
      <c r="G1347" s="10"/>
      <c r="H1347" s="10"/>
      <c r="I1347" s="10"/>
      <c r="J1347" s="10"/>
      <c r="K1347" s="10"/>
      <c r="L1347" s="10"/>
      <c r="M1347" s="2"/>
      <c r="N1347" s="1">
        <v>1342</v>
      </c>
      <c r="O1347" s="1" t="str">
        <f t="shared" si="159"/>
        <v>NA</v>
      </c>
      <c r="P1347" s="1" t="e">
        <f t="shared" si="155"/>
        <v>#VALUE!</v>
      </c>
      <c r="Q1347" s="1" t="e">
        <f t="shared" si="156"/>
        <v>#VALUE!</v>
      </c>
      <c r="R1347" s="1">
        <f t="shared" si="157"/>
        <v>0.57735026918962573</v>
      </c>
      <c r="S1347" s="1">
        <f t="shared" si="158"/>
        <v>0</v>
      </c>
      <c r="T1347" s="2"/>
      <c r="U1347" s="3"/>
      <c r="V1347" s="3"/>
      <c r="W1347" s="3"/>
      <c r="X1347" s="3"/>
      <c r="Y1347" s="3"/>
      <c r="Z1347" s="3"/>
      <c r="AA1347" s="3"/>
      <c r="AB1347" s="3"/>
      <c r="AC1347" s="3"/>
      <c r="AD1347" s="3"/>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s="28" customFormat="1" x14ac:dyDescent="0.2">
      <c r="A1348" s="10"/>
      <c r="B1348" s="10"/>
      <c r="C1348" s="10"/>
      <c r="D1348" s="10"/>
      <c r="E1348" s="10"/>
      <c r="F1348" s="10"/>
      <c r="G1348" s="10"/>
      <c r="H1348" s="10"/>
      <c r="I1348" s="10"/>
      <c r="J1348" s="10"/>
      <c r="K1348" s="10"/>
      <c r="L1348" s="10"/>
      <c r="M1348" s="2"/>
      <c r="N1348" s="1">
        <v>1343</v>
      </c>
      <c r="O1348" s="1" t="str">
        <f t="shared" si="159"/>
        <v>NA</v>
      </c>
      <c r="P1348" s="1" t="e">
        <f t="shared" si="155"/>
        <v>#VALUE!</v>
      </c>
      <c r="Q1348" s="1" t="e">
        <f t="shared" si="156"/>
        <v>#VALUE!</v>
      </c>
      <c r="R1348" s="1">
        <f t="shared" si="157"/>
        <v>0.28867513459481303</v>
      </c>
      <c r="S1348" s="1">
        <f t="shared" si="158"/>
        <v>-0.5</v>
      </c>
      <c r="T1348" s="2"/>
      <c r="U1348" s="3"/>
      <c r="V1348" s="3"/>
      <c r="W1348" s="3"/>
      <c r="X1348" s="3"/>
      <c r="Y1348" s="3"/>
      <c r="Z1348" s="3"/>
      <c r="AA1348" s="3"/>
      <c r="AB1348" s="3"/>
      <c r="AC1348" s="3"/>
      <c r="AD1348" s="3"/>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s="28" customFormat="1" x14ac:dyDescent="0.2">
      <c r="A1349" s="10"/>
      <c r="B1349" s="10"/>
      <c r="C1349" s="10"/>
      <c r="D1349" s="10"/>
      <c r="E1349" s="10"/>
      <c r="F1349" s="10"/>
      <c r="G1349" s="10"/>
      <c r="H1349" s="10"/>
      <c r="I1349" s="10"/>
      <c r="J1349" s="10"/>
      <c r="K1349" s="10"/>
      <c r="L1349" s="10"/>
      <c r="M1349" s="2"/>
      <c r="N1349" s="1">
        <v>1344</v>
      </c>
      <c r="O1349" s="1" t="str">
        <f t="shared" si="159"/>
        <v>NA</v>
      </c>
      <c r="P1349" s="1" t="e">
        <f t="shared" ref="P1349:P1412" si="160">(1-MOD(O1349-1,$E$1)/$E$1)*VLOOKUP(IF(INT((O1349-1)/$E$1)=$A$1,1,INT((O1349-1)/$E$1)+1),$A$7:$C$57,2)+MOD(O1349-1,$E$1)/$E$1*VLOOKUP(IF(INT((O1349-1)/$E$1)+1=$A$1,1,(INT((O1349-1)/$E$1)+2)),$A$7:$C$57,2)</f>
        <v>#VALUE!</v>
      </c>
      <c r="Q1349" s="1" t="e">
        <f t="shared" ref="Q1349:Q1412" si="161">(1-MOD(O1349-1,$E$1)/$E$1)*VLOOKUP(IF(INT((O1349-1)/$E$1)=$A$1,1,INT((O1349-1)/$E$1)+1),$A$7:$C$57,3)+MOD(O1349-1,$E$1)/$E$1*VLOOKUP(IF(INT((O1349-1)/$E$1)+1=$A$1,1,(INT((O1349-1)/$E$1)+2)),$A$7:$C$57,3)</f>
        <v>#VALUE!</v>
      </c>
      <c r="R1349" s="1">
        <f t="shared" ref="R1349:R1412" si="162">VLOOKUP(MOD(N1349*$C$1,$A$1*$E$1),$N$5:$Q$2019,3)</f>
        <v>-0.86602540378443849</v>
      </c>
      <c r="S1349" s="1">
        <f t="shared" ref="S1349:S1412" si="163">VLOOKUP(MOD(N1349*$C$1,$A$1*$E$1),$N$5:$Q$2019,4)</f>
        <v>-0.50000000000000033</v>
      </c>
      <c r="T1349" s="2"/>
      <c r="U1349" s="3"/>
      <c r="V1349" s="3"/>
      <c r="W1349" s="3"/>
      <c r="X1349" s="3"/>
      <c r="Y1349" s="3"/>
      <c r="Z1349" s="3"/>
      <c r="AA1349" s="3"/>
      <c r="AB1349" s="3"/>
      <c r="AC1349" s="3"/>
      <c r="AD1349" s="3"/>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s="28" customFormat="1" x14ac:dyDescent="0.2">
      <c r="A1350" s="10"/>
      <c r="B1350" s="10"/>
      <c r="C1350" s="10"/>
      <c r="D1350" s="10"/>
      <c r="E1350" s="10"/>
      <c r="F1350" s="10"/>
      <c r="G1350" s="10"/>
      <c r="H1350" s="10"/>
      <c r="I1350" s="10"/>
      <c r="J1350" s="10"/>
      <c r="K1350" s="10"/>
      <c r="L1350" s="10"/>
      <c r="M1350" s="2"/>
      <c r="N1350" s="1">
        <v>1345</v>
      </c>
      <c r="O1350" s="1" t="str">
        <f t="shared" ref="O1350:O1413" si="164">IF($N$4&gt;=O1349,O1349+1,"NA")</f>
        <v>NA</v>
      </c>
      <c r="P1350" s="1" t="e">
        <f t="shared" si="160"/>
        <v>#VALUE!</v>
      </c>
      <c r="Q1350" s="1" t="e">
        <f t="shared" si="161"/>
        <v>#VALUE!</v>
      </c>
      <c r="R1350" s="1">
        <f t="shared" si="162"/>
        <v>-0.28867513459481281</v>
      </c>
      <c r="S1350" s="1">
        <f t="shared" si="163"/>
        <v>0.49999999999999983</v>
      </c>
      <c r="T1350" s="2"/>
      <c r="U1350" s="3"/>
      <c r="V1350" s="3"/>
      <c r="W1350" s="3"/>
      <c r="X1350" s="3"/>
      <c r="Y1350" s="3"/>
      <c r="Z1350" s="3"/>
      <c r="AA1350" s="3"/>
      <c r="AB1350" s="3"/>
      <c r="AC1350" s="3"/>
      <c r="AD1350" s="3"/>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s="28" customFormat="1" x14ac:dyDescent="0.2">
      <c r="A1351" s="10"/>
      <c r="B1351" s="10"/>
      <c r="C1351" s="10"/>
      <c r="D1351" s="10"/>
      <c r="E1351" s="10"/>
      <c r="F1351" s="10"/>
      <c r="G1351" s="10"/>
      <c r="H1351" s="10"/>
      <c r="I1351" s="10"/>
      <c r="J1351" s="10"/>
      <c r="K1351" s="10"/>
      <c r="L1351" s="10"/>
      <c r="M1351" s="2"/>
      <c r="N1351" s="1">
        <v>1346</v>
      </c>
      <c r="O1351" s="1" t="str">
        <f t="shared" si="164"/>
        <v>NA</v>
      </c>
      <c r="P1351" s="1" t="e">
        <f t="shared" si="160"/>
        <v>#VALUE!</v>
      </c>
      <c r="Q1351" s="1" t="e">
        <f t="shared" si="161"/>
        <v>#VALUE!</v>
      </c>
      <c r="R1351" s="1">
        <f t="shared" si="162"/>
        <v>0.28867513459481292</v>
      </c>
      <c r="S1351" s="1">
        <f t="shared" si="163"/>
        <v>0.50000000000000011</v>
      </c>
      <c r="T1351" s="2"/>
      <c r="U1351" s="3"/>
      <c r="V1351" s="3"/>
      <c r="W1351" s="3"/>
      <c r="X1351" s="3"/>
      <c r="Y1351" s="3"/>
      <c r="Z1351" s="3"/>
      <c r="AA1351" s="3"/>
      <c r="AB1351" s="3"/>
      <c r="AC1351" s="3"/>
      <c r="AD1351" s="3"/>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s="28" customFormat="1" x14ac:dyDescent="0.2">
      <c r="A1352" s="10"/>
      <c r="B1352" s="10"/>
      <c r="C1352" s="10"/>
      <c r="D1352" s="10"/>
      <c r="E1352" s="10"/>
      <c r="F1352" s="10"/>
      <c r="G1352" s="10"/>
      <c r="H1352" s="10"/>
      <c r="I1352" s="10"/>
      <c r="J1352" s="10"/>
      <c r="K1352" s="10"/>
      <c r="L1352" s="10"/>
      <c r="M1352" s="2"/>
      <c r="N1352" s="1">
        <v>1347</v>
      </c>
      <c r="O1352" s="1" t="str">
        <f t="shared" si="164"/>
        <v>NA</v>
      </c>
      <c r="P1352" s="1" t="e">
        <f t="shared" si="160"/>
        <v>#VALUE!</v>
      </c>
      <c r="Q1352" s="1" t="e">
        <f t="shared" si="161"/>
        <v>#VALUE!</v>
      </c>
      <c r="R1352" s="1">
        <f t="shared" si="162"/>
        <v>0.86602540378443871</v>
      </c>
      <c r="S1352" s="1">
        <f t="shared" si="163"/>
        <v>-0.49999999999999983</v>
      </c>
      <c r="T1352" s="2"/>
      <c r="U1352" s="3"/>
      <c r="V1352" s="3"/>
      <c r="W1352" s="3"/>
      <c r="X1352" s="3"/>
      <c r="Y1352" s="3"/>
      <c r="Z1352" s="3"/>
      <c r="AA1352" s="3"/>
      <c r="AB1352" s="3"/>
      <c r="AC1352" s="3"/>
      <c r="AD1352" s="3"/>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s="28" customFormat="1" x14ac:dyDescent="0.2">
      <c r="A1353" s="10"/>
      <c r="B1353" s="10"/>
      <c r="C1353" s="10"/>
      <c r="D1353" s="10"/>
      <c r="E1353" s="10"/>
      <c r="F1353" s="10"/>
      <c r="G1353" s="10"/>
      <c r="H1353" s="10"/>
      <c r="I1353" s="10"/>
      <c r="J1353" s="10"/>
      <c r="K1353" s="10"/>
      <c r="L1353" s="10"/>
      <c r="M1353" s="2"/>
      <c r="N1353" s="1">
        <v>1348</v>
      </c>
      <c r="O1353" s="1" t="str">
        <f t="shared" si="164"/>
        <v>NA</v>
      </c>
      <c r="P1353" s="1" t="e">
        <f t="shared" si="160"/>
        <v>#VALUE!</v>
      </c>
      <c r="Q1353" s="1" t="e">
        <f t="shared" si="161"/>
        <v>#VALUE!</v>
      </c>
      <c r="R1353" s="1">
        <f t="shared" si="162"/>
        <v>-0.2886751345948127</v>
      </c>
      <c r="S1353" s="1">
        <f t="shared" si="163"/>
        <v>-0.50000000000000022</v>
      </c>
      <c r="T1353" s="2"/>
      <c r="U1353" s="3"/>
      <c r="V1353" s="3"/>
      <c r="W1353" s="3"/>
      <c r="X1353" s="3"/>
      <c r="Y1353" s="3"/>
      <c r="Z1353" s="3"/>
      <c r="AA1353" s="3"/>
      <c r="AB1353" s="3"/>
      <c r="AC1353" s="3"/>
      <c r="AD1353" s="3"/>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s="28" customFormat="1" x14ac:dyDescent="0.2">
      <c r="A1354" s="10"/>
      <c r="B1354" s="10"/>
      <c r="C1354" s="10"/>
      <c r="D1354" s="10"/>
      <c r="E1354" s="10"/>
      <c r="F1354" s="10"/>
      <c r="G1354" s="10"/>
      <c r="H1354" s="10"/>
      <c r="I1354" s="10"/>
      <c r="J1354" s="10"/>
      <c r="K1354" s="10"/>
      <c r="L1354" s="10"/>
      <c r="M1354" s="2"/>
      <c r="N1354" s="1">
        <v>1349</v>
      </c>
      <c r="O1354" s="1" t="str">
        <f t="shared" si="164"/>
        <v>NA</v>
      </c>
      <c r="P1354" s="1" t="e">
        <f t="shared" si="160"/>
        <v>#VALUE!</v>
      </c>
      <c r="Q1354" s="1" t="e">
        <f t="shared" si="161"/>
        <v>#VALUE!</v>
      </c>
      <c r="R1354" s="1">
        <f t="shared" si="162"/>
        <v>-0.57735026918962573</v>
      </c>
      <c r="S1354" s="1">
        <f t="shared" si="163"/>
        <v>0</v>
      </c>
      <c r="T1354" s="2"/>
      <c r="U1354" s="3"/>
      <c r="V1354" s="3"/>
      <c r="W1354" s="3"/>
      <c r="X1354" s="3"/>
      <c r="Y1354" s="3"/>
      <c r="Z1354" s="3"/>
      <c r="AA1354" s="3"/>
      <c r="AB1354" s="3"/>
      <c r="AC1354" s="3"/>
      <c r="AD1354" s="3"/>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s="28" customFormat="1" x14ac:dyDescent="0.2">
      <c r="A1355" s="10"/>
      <c r="B1355" s="10"/>
      <c r="C1355" s="10"/>
      <c r="D1355" s="10"/>
      <c r="E1355" s="10"/>
      <c r="F1355" s="10"/>
      <c r="G1355" s="10"/>
      <c r="H1355" s="10"/>
      <c r="I1355" s="10"/>
      <c r="J1355" s="10"/>
      <c r="K1355" s="10"/>
      <c r="L1355" s="10"/>
      <c r="M1355" s="2"/>
      <c r="N1355" s="1">
        <v>1350</v>
      </c>
      <c r="O1355" s="1" t="str">
        <f t="shared" si="164"/>
        <v>NA</v>
      </c>
      <c r="P1355" s="1" t="e">
        <f t="shared" si="160"/>
        <v>#VALUE!</v>
      </c>
      <c r="Q1355" s="1" t="e">
        <f t="shared" si="161"/>
        <v>#VALUE!</v>
      </c>
      <c r="R1355" s="1">
        <f t="shared" si="162"/>
        <v>6.1257422745431001E-17</v>
      </c>
      <c r="S1355" s="1">
        <f t="shared" si="163"/>
        <v>1</v>
      </c>
      <c r="T1355" s="2"/>
      <c r="U1355" s="3"/>
      <c r="V1355" s="3"/>
      <c r="W1355" s="3"/>
      <c r="X1355" s="3"/>
      <c r="Y1355" s="3"/>
      <c r="Z1355" s="3"/>
      <c r="AA1355" s="3"/>
      <c r="AB1355" s="3"/>
      <c r="AC1355" s="3"/>
      <c r="AD1355" s="3"/>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s="28" customFormat="1" x14ac:dyDescent="0.2">
      <c r="A1356" s="10"/>
      <c r="B1356" s="10"/>
      <c r="C1356" s="10"/>
      <c r="D1356" s="10"/>
      <c r="E1356" s="10"/>
      <c r="F1356" s="10"/>
      <c r="G1356" s="10"/>
      <c r="H1356" s="10"/>
      <c r="I1356" s="10"/>
      <c r="J1356" s="10"/>
      <c r="K1356" s="10"/>
      <c r="L1356" s="10"/>
      <c r="M1356" s="2"/>
      <c r="N1356" s="1">
        <v>1351</v>
      </c>
      <c r="O1356" s="1" t="str">
        <f t="shared" si="164"/>
        <v>NA</v>
      </c>
      <c r="P1356" s="1" t="e">
        <f t="shared" si="160"/>
        <v>#VALUE!</v>
      </c>
      <c r="Q1356" s="1" t="e">
        <f t="shared" si="161"/>
        <v>#VALUE!</v>
      </c>
      <c r="R1356" s="1">
        <f t="shared" si="162"/>
        <v>0.57735026918962573</v>
      </c>
      <c r="S1356" s="1">
        <f t="shared" si="163"/>
        <v>0</v>
      </c>
      <c r="T1356" s="2"/>
      <c r="U1356" s="3"/>
      <c r="V1356" s="3"/>
      <c r="W1356" s="3"/>
      <c r="X1356" s="3"/>
      <c r="Y1356" s="3"/>
      <c r="Z1356" s="3"/>
      <c r="AA1356" s="3"/>
      <c r="AB1356" s="3"/>
      <c r="AC1356" s="3"/>
      <c r="AD1356" s="3"/>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s="28" customFormat="1" x14ac:dyDescent="0.2">
      <c r="A1357" s="10"/>
      <c r="B1357" s="10"/>
      <c r="C1357" s="10"/>
      <c r="D1357" s="10"/>
      <c r="E1357" s="10"/>
      <c r="F1357" s="10"/>
      <c r="G1357" s="10"/>
      <c r="H1357" s="10"/>
      <c r="I1357" s="10"/>
      <c r="J1357" s="10"/>
      <c r="K1357" s="10"/>
      <c r="L1357" s="10"/>
      <c r="M1357" s="2"/>
      <c r="N1357" s="1">
        <v>1352</v>
      </c>
      <c r="O1357" s="1" t="str">
        <f t="shared" si="164"/>
        <v>NA</v>
      </c>
      <c r="P1357" s="1" t="e">
        <f t="shared" si="160"/>
        <v>#VALUE!</v>
      </c>
      <c r="Q1357" s="1" t="e">
        <f t="shared" si="161"/>
        <v>#VALUE!</v>
      </c>
      <c r="R1357" s="1">
        <f t="shared" si="162"/>
        <v>0.28867513459481303</v>
      </c>
      <c r="S1357" s="1">
        <f t="shared" si="163"/>
        <v>-0.5</v>
      </c>
      <c r="T1357" s="2"/>
      <c r="U1357" s="3"/>
      <c r="V1357" s="3"/>
      <c r="W1357" s="3"/>
      <c r="X1357" s="3"/>
      <c r="Y1357" s="3"/>
      <c r="Z1357" s="3"/>
      <c r="AA1357" s="3"/>
      <c r="AB1357" s="3"/>
      <c r="AC1357" s="3"/>
      <c r="AD1357" s="3"/>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s="28" customFormat="1" x14ac:dyDescent="0.2">
      <c r="A1358" s="10"/>
      <c r="B1358" s="10"/>
      <c r="C1358" s="10"/>
      <c r="D1358" s="10"/>
      <c r="E1358" s="10"/>
      <c r="F1358" s="10"/>
      <c r="G1358" s="10"/>
      <c r="H1358" s="10"/>
      <c r="I1358" s="10"/>
      <c r="J1358" s="10"/>
      <c r="K1358" s="10"/>
      <c r="L1358" s="10"/>
      <c r="M1358" s="2"/>
      <c r="N1358" s="1">
        <v>1353</v>
      </c>
      <c r="O1358" s="1" t="str">
        <f t="shared" si="164"/>
        <v>NA</v>
      </c>
      <c r="P1358" s="1" t="e">
        <f t="shared" si="160"/>
        <v>#VALUE!</v>
      </c>
      <c r="Q1358" s="1" t="e">
        <f t="shared" si="161"/>
        <v>#VALUE!</v>
      </c>
      <c r="R1358" s="1">
        <f t="shared" si="162"/>
        <v>-0.86602540378443849</v>
      </c>
      <c r="S1358" s="1">
        <f t="shared" si="163"/>
        <v>-0.50000000000000033</v>
      </c>
      <c r="T1358" s="2"/>
      <c r="U1358" s="3"/>
      <c r="V1358" s="3"/>
      <c r="W1358" s="3"/>
      <c r="X1358" s="3"/>
      <c r="Y1358" s="3"/>
      <c r="Z1358" s="3"/>
      <c r="AA1358" s="3"/>
      <c r="AB1358" s="3"/>
      <c r="AC1358" s="3"/>
      <c r="AD1358" s="3"/>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s="28" customFormat="1" x14ac:dyDescent="0.2">
      <c r="A1359" s="10"/>
      <c r="B1359" s="10"/>
      <c r="C1359" s="10"/>
      <c r="D1359" s="10"/>
      <c r="E1359" s="10"/>
      <c r="F1359" s="10"/>
      <c r="G1359" s="10"/>
      <c r="H1359" s="10"/>
      <c r="I1359" s="10"/>
      <c r="J1359" s="10"/>
      <c r="K1359" s="10"/>
      <c r="L1359" s="10"/>
      <c r="M1359" s="2"/>
      <c r="N1359" s="1">
        <v>1354</v>
      </c>
      <c r="O1359" s="1" t="str">
        <f t="shared" si="164"/>
        <v>NA</v>
      </c>
      <c r="P1359" s="1" t="e">
        <f t="shared" si="160"/>
        <v>#VALUE!</v>
      </c>
      <c r="Q1359" s="1" t="e">
        <f t="shared" si="161"/>
        <v>#VALUE!</v>
      </c>
      <c r="R1359" s="1">
        <f t="shared" si="162"/>
        <v>-0.28867513459481281</v>
      </c>
      <c r="S1359" s="1">
        <f t="shared" si="163"/>
        <v>0.49999999999999983</v>
      </c>
      <c r="T1359" s="2"/>
      <c r="U1359" s="3"/>
      <c r="V1359" s="3"/>
      <c r="W1359" s="3"/>
      <c r="X1359" s="3"/>
      <c r="Y1359" s="3"/>
      <c r="Z1359" s="3"/>
      <c r="AA1359" s="3"/>
      <c r="AB1359" s="3"/>
      <c r="AC1359" s="3"/>
      <c r="AD1359" s="3"/>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s="28" customFormat="1" x14ac:dyDescent="0.2">
      <c r="A1360" s="10"/>
      <c r="B1360" s="10"/>
      <c r="C1360" s="10"/>
      <c r="D1360" s="10"/>
      <c r="E1360" s="10"/>
      <c r="F1360" s="10"/>
      <c r="G1360" s="10"/>
      <c r="H1360" s="10"/>
      <c r="I1360" s="10"/>
      <c r="J1360" s="10"/>
      <c r="K1360" s="10"/>
      <c r="L1360" s="10"/>
      <c r="M1360" s="2"/>
      <c r="N1360" s="1">
        <v>1355</v>
      </c>
      <c r="O1360" s="1" t="str">
        <f t="shared" si="164"/>
        <v>NA</v>
      </c>
      <c r="P1360" s="1" t="e">
        <f t="shared" si="160"/>
        <v>#VALUE!</v>
      </c>
      <c r="Q1360" s="1" t="e">
        <f t="shared" si="161"/>
        <v>#VALUE!</v>
      </c>
      <c r="R1360" s="1">
        <f t="shared" si="162"/>
        <v>0.28867513459481292</v>
      </c>
      <c r="S1360" s="1">
        <f t="shared" si="163"/>
        <v>0.50000000000000011</v>
      </c>
      <c r="T1360" s="2"/>
      <c r="U1360" s="3"/>
      <c r="V1360" s="3"/>
      <c r="W1360" s="3"/>
      <c r="X1360" s="3"/>
      <c r="Y1360" s="3"/>
      <c r="Z1360" s="3"/>
      <c r="AA1360" s="3"/>
      <c r="AB1360" s="3"/>
      <c r="AC1360" s="3"/>
      <c r="AD1360" s="3"/>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s="28" customFormat="1" x14ac:dyDescent="0.2">
      <c r="A1361" s="10"/>
      <c r="B1361" s="10"/>
      <c r="C1361" s="10"/>
      <c r="D1361" s="10"/>
      <c r="E1361" s="10"/>
      <c r="F1361" s="10"/>
      <c r="G1361" s="10"/>
      <c r="H1361" s="10"/>
      <c r="I1361" s="10"/>
      <c r="J1361" s="10"/>
      <c r="K1361" s="10"/>
      <c r="L1361" s="10"/>
      <c r="M1361" s="2"/>
      <c r="N1361" s="1">
        <v>1356</v>
      </c>
      <c r="O1361" s="1" t="str">
        <f t="shared" si="164"/>
        <v>NA</v>
      </c>
      <c r="P1361" s="1" t="e">
        <f t="shared" si="160"/>
        <v>#VALUE!</v>
      </c>
      <c r="Q1361" s="1" t="e">
        <f t="shared" si="161"/>
        <v>#VALUE!</v>
      </c>
      <c r="R1361" s="1">
        <f t="shared" si="162"/>
        <v>0.86602540378443871</v>
      </c>
      <c r="S1361" s="1">
        <f t="shared" si="163"/>
        <v>-0.49999999999999983</v>
      </c>
      <c r="T1361" s="2"/>
      <c r="U1361" s="3"/>
      <c r="V1361" s="3"/>
      <c r="W1361" s="3"/>
      <c r="X1361" s="3"/>
      <c r="Y1361" s="3"/>
      <c r="Z1361" s="3"/>
      <c r="AA1361" s="3"/>
      <c r="AB1361" s="3"/>
      <c r="AC1361" s="3"/>
      <c r="AD1361" s="3"/>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s="28" customFormat="1" x14ac:dyDescent="0.2">
      <c r="A1362" s="10"/>
      <c r="B1362" s="10"/>
      <c r="C1362" s="10"/>
      <c r="D1362" s="10"/>
      <c r="E1362" s="10"/>
      <c r="F1362" s="10"/>
      <c r="G1362" s="10"/>
      <c r="H1362" s="10"/>
      <c r="I1362" s="10"/>
      <c r="J1362" s="10"/>
      <c r="K1362" s="10"/>
      <c r="L1362" s="10"/>
      <c r="M1362" s="2"/>
      <c r="N1362" s="1">
        <v>1357</v>
      </c>
      <c r="O1362" s="1" t="str">
        <f t="shared" si="164"/>
        <v>NA</v>
      </c>
      <c r="P1362" s="1" t="e">
        <f t="shared" si="160"/>
        <v>#VALUE!</v>
      </c>
      <c r="Q1362" s="1" t="e">
        <f t="shared" si="161"/>
        <v>#VALUE!</v>
      </c>
      <c r="R1362" s="1">
        <f t="shared" si="162"/>
        <v>-0.2886751345948127</v>
      </c>
      <c r="S1362" s="1">
        <f t="shared" si="163"/>
        <v>-0.50000000000000022</v>
      </c>
      <c r="T1362" s="2"/>
      <c r="U1362" s="3"/>
      <c r="V1362" s="3"/>
      <c r="W1362" s="3"/>
      <c r="X1362" s="3"/>
      <c r="Y1362" s="3"/>
      <c r="Z1362" s="3"/>
      <c r="AA1362" s="3"/>
      <c r="AB1362" s="3"/>
      <c r="AC1362" s="3"/>
      <c r="AD1362" s="3"/>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s="28" customFormat="1" x14ac:dyDescent="0.2">
      <c r="A1363" s="10"/>
      <c r="B1363" s="10"/>
      <c r="C1363" s="10"/>
      <c r="D1363" s="10"/>
      <c r="E1363" s="10"/>
      <c r="F1363" s="10"/>
      <c r="G1363" s="10"/>
      <c r="H1363" s="10"/>
      <c r="I1363" s="10"/>
      <c r="J1363" s="10"/>
      <c r="K1363" s="10"/>
      <c r="L1363" s="10"/>
      <c r="M1363" s="2"/>
      <c r="N1363" s="1">
        <v>1358</v>
      </c>
      <c r="O1363" s="1" t="str">
        <f t="shared" si="164"/>
        <v>NA</v>
      </c>
      <c r="P1363" s="1" t="e">
        <f t="shared" si="160"/>
        <v>#VALUE!</v>
      </c>
      <c r="Q1363" s="1" t="e">
        <f t="shared" si="161"/>
        <v>#VALUE!</v>
      </c>
      <c r="R1363" s="1">
        <f t="shared" si="162"/>
        <v>-0.57735026918962573</v>
      </c>
      <c r="S1363" s="1">
        <f t="shared" si="163"/>
        <v>0</v>
      </c>
      <c r="T1363" s="2"/>
      <c r="U1363" s="3"/>
      <c r="V1363" s="3"/>
      <c r="W1363" s="3"/>
      <c r="X1363" s="3"/>
      <c r="Y1363" s="3"/>
      <c r="Z1363" s="3"/>
      <c r="AA1363" s="3"/>
      <c r="AB1363" s="3"/>
      <c r="AC1363" s="3"/>
      <c r="AD1363" s="3"/>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s="28" customFormat="1" x14ac:dyDescent="0.2">
      <c r="A1364" s="10"/>
      <c r="B1364" s="10"/>
      <c r="C1364" s="10"/>
      <c r="D1364" s="10"/>
      <c r="E1364" s="10"/>
      <c r="F1364" s="10"/>
      <c r="G1364" s="10"/>
      <c r="H1364" s="10"/>
      <c r="I1364" s="10"/>
      <c r="J1364" s="10"/>
      <c r="K1364" s="10"/>
      <c r="L1364" s="10"/>
      <c r="M1364" s="2"/>
      <c r="N1364" s="1">
        <v>1359</v>
      </c>
      <c r="O1364" s="1" t="str">
        <f t="shared" si="164"/>
        <v>NA</v>
      </c>
      <c r="P1364" s="1" t="e">
        <f t="shared" si="160"/>
        <v>#VALUE!</v>
      </c>
      <c r="Q1364" s="1" t="e">
        <f t="shared" si="161"/>
        <v>#VALUE!</v>
      </c>
      <c r="R1364" s="1">
        <f t="shared" si="162"/>
        <v>6.1257422745431001E-17</v>
      </c>
      <c r="S1364" s="1">
        <f t="shared" si="163"/>
        <v>1</v>
      </c>
      <c r="T1364" s="2"/>
      <c r="U1364" s="3"/>
      <c r="V1364" s="3"/>
      <c r="W1364" s="3"/>
      <c r="X1364" s="3"/>
      <c r="Y1364" s="3"/>
      <c r="Z1364" s="3"/>
      <c r="AA1364" s="3"/>
      <c r="AB1364" s="3"/>
      <c r="AC1364" s="3"/>
      <c r="AD1364" s="3"/>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s="28" customFormat="1" x14ac:dyDescent="0.2">
      <c r="A1365" s="10"/>
      <c r="B1365" s="10"/>
      <c r="C1365" s="10"/>
      <c r="D1365" s="10"/>
      <c r="E1365" s="10"/>
      <c r="F1365" s="10"/>
      <c r="G1365" s="10"/>
      <c r="H1365" s="10"/>
      <c r="I1365" s="10"/>
      <c r="J1365" s="10"/>
      <c r="K1365" s="10"/>
      <c r="L1365" s="10"/>
      <c r="M1365" s="2"/>
      <c r="N1365" s="1">
        <v>1360</v>
      </c>
      <c r="O1365" s="1" t="str">
        <f t="shared" si="164"/>
        <v>NA</v>
      </c>
      <c r="P1365" s="1" t="e">
        <f t="shared" si="160"/>
        <v>#VALUE!</v>
      </c>
      <c r="Q1365" s="1" t="e">
        <f t="shared" si="161"/>
        <v>#VALUE!</v>
      </c>
      <c r="R1365" s="1">
        <f t="shared" si="162"/>
        <v>0.57735026918962573</v>
      </c>
      <c r="S1365" s="1">
        <f t="shared" si="163"/>
        <v>0</v>
      </c>
      <c r="T1365" s="2"/>
      <c r="U1365" s="3"/>
      <c r="V1365" s="3"/>
      <c r="W1365" s="3"/>
      <c r="X1365" s="3"/>
      <c r="Y1365" s="3"/>
      <c r="Z1365" s="3"/>
      <c r="AA1365" s="3"/>
      <c r="AB1365" s="3"/>
      <c r="AC1365" s="3"/>
      <c r="AD1365" s="3"/>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s="28" customFormat="1" x14ac:dyDescent="0.2">
      <c r="A1366" s="10"/>
      <c r="B1366" s="10"/>
      <c r="C1366" s="10"/>
      <c r="D1366" s="10"/>
      <c r="E1366" s="10"/>
      <c r="F1366" s="10"/>
      <c r="G1366" s="10"/>
      <c r="H1366" s="10"/>
      <c r="I1366" s="10"/>
      <c r="J1366" s="10"/>
      <c r="K1366" s="10"/>
      <c r="L1366" s="10"/>
      <c r="M1366" s="2"/>
      <c r="N1366" s="1">
        <v>1361</v>
      </c>
      <c r="O1366" s="1" t="str">
        <f t="shared" si="164"/>
        <v>NA</v>
      </c>
      <c r="P1366" s="1" t="e">
        <f t="shared" si="160"/>
        <v>#VALUE!</v>
      </c>
      <c r="Q1366" s="1" t="e">
        <f t="shared" si="161"/>
        <v>#VALUE!</v>
      </c>
      <c r="R1366" s="1">
        <f t="shared" si="162"/>
        <v>0.28867513459481303</v>
      </c>
      <c r="S1366" s="1">
        <f t="shared" si="163"/>
        <v>-0.5</v>
      </c>
      <c r="T1366" s="2"/>
      <c r="U1366" s="3"/>
      <c r="V1366" s="3"/>
      <c r="W1366" s="3"/>
      <c r="X1366" s="3"/>
      <c r="Y1366" s="3"/>
      <c r="Z1366" s="3"/>
      <c r="AA1366" s="3"/>
      <c r="AB1366" s="3"/>
      <c r="AC1366" s="3"/>
      <c r="AD1366" s="3"/>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s="28" customFormat="1" x14ac:dyDescent="0.2">
      <c r="A1367" s="10"/>
      <c r="B1367" s="10"/>
      <c r="C1367" s="10"/>
      <c r="D1367" s="10"/>
      <c r="E1367" s="10"/>
      <c r="F1367" s="10"/>
      <c r="G1367" s="10"/>
      <c r="H1367" s="10"/>
      <c r="I1367" s="10"/>
      <c r="J1367" s="10"/>
      <c r="K1367" s="10"/>
      <c r="L1367" s="10"/>
      <c r="M1367" s="2"/>
      <c r="N1367" s="1">
        <v>1362</v>
      </c>
      <c r="O1367" s="1" t="str">
        <f t="shared" si="164"/>
        <v>NA</v>
      </c>
      <c r="P1367" s="1" t="e">
        <f t="shared" si="160"/>
        <v>#VALUE!</v>
      </c>
      <c r="Q1367" s="1" t="e">
        <f t="shared" si="161"/>
        <v>#VALUE!</v>
      </c>
      <c r="R1367" s="1">
        <f t="shared" si="162"/>
        <v>-0.86602540378443849</v>
      </c>
      <c r="S1367" s="1">
        <f t="shared" si="163"/>
        <v>-0.50000000000000033</v>
      </c>
      <c r="T1367" s="2"/>
      <c r="U1367" s="3"/>
      <c r="V1367" s="3"/>
      <c r="W1367" s="3"/>
      <c r="X1367" s="3"/>
      <c r="Y1367" s="3"/>
      <c r="Z1367" s="3"/>
      <c r="AA1367" s="3"/>
      <c r="AB1367" s="3"/>
      <c r="AC1367" s="3"/>
      <c r="AD1367" s="3"/>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s="28" customFormat="1" x14ac:dyDescent="0.2">
      <c r="A1368" s="10"/>
      <c r="B1368" s="10"/>
      <c r="C1368" s="10"/>
      <c r="D1368" s="10"/>
      <c r="E1368" s="10"/>
      <c r="F1368" s="10"/>
      <c r="G1368" s="10"/>
      <c r="H1368" s="10"/>
      <c r="I1368" s="10"/>
      <c r="J1368" s="10"/>
      <c r="K1368" s="10"/>
      <c r="L1368" s="10"/>
      <c r="M1368" s="2"/>
      <c r="N1368" s="1">
        <v>1363</v>
      </c>
      <c r="O1368" s="1" t="str">
        <f t="shared" si="164"/>
        <v>NA</v>
      </c>
      <c r="P1368" s="1" t="e">
        <f t="shared" si="160"/>
        <v>#VALUE!</v>
      </c>
      <c r="Q1368" s="1" t="e">
        <f t="shared" si="161"/>
        <v>#VALUE!</v>
      </c>
      <c r="R1368" s="1">
        <f t="shared" si="162"/>
        <v>-0.28867513459481281</v>
      </c>
      <c r="S1368" s="1">
        <f t="shared" si="163"/>
        <v>0.49999999999999983</v>
      </c>
      <c r="T1368" s="2"/>
      <c r="U1368" s="3"/>
      <c r="V1368" s="3"/>
      <c r="W1368" s="3"/>
      <c r="X1368" s="3"/>
      <c r="Y1368" s="3"/>
      <c r="Z1368" s="3"/>
      <c r="AA1368" s="3"/>
      <c r="AB1368" s="3"/>
      <c r="AC1368" s="3"/>
      <c r="AD1368" s="3"/>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s="28" customFormat="1" x14ac:dyDescent="0.2">
      <c r="A1369" s="10"/>
      <c r="B1369" s="10"/>
      <c r="C1369" s="10"/>
      <c r="D1369" s="10"/>
      <c r="E1369" s="10"/>
      <c r="F1369" s="10"/>
      <c r="G1369" s="10"/>
      <c r="H1369" s="10"/>
      <c r="I1369" s="10"/>
      <c r="J1369" s="10"/>
      <c r="K1369" s="10"/>
      <c r="L1369" s="10"/>
      <c r="M1369" s="2"/>
      <c r="N1369" s="1">
        <v>1364</v>
      </c>
      <c r="O1369" s="1" t="str">
        <f t="shared" si="164"/>
        <v>NA</v>
      </c>
      <c r="P1369" s="1" t="e">
        <f t="shared" si="160"/>
        <v>#VALUE!</v>
      </c>
      <c r="Q1369" s="1" t="e">
        <f t="shared" si="161"/>
        <v>#VALUE!</v>
      </c>
      <c r="R1369" s="1">
        <f t="shared" si="162"/>
        <v>0.28867513459481292</v>
      </c>
      <c r="S1369" s="1">
        <f t="shared" si="163"/>
        <v>0.50000000000000011</v>
      </c>
      <c r="T1369" s="2"/>
      <c r="U1369" s="3"/>
      <c r="V1369" s="3"/>
      <c r="W1369" s="3"/>
      <c r="X1369" s="3"/>
      <c r="Y1369" s="3"/>
      <c r="Z1369" s="3"/>
      <c r="AA1369" s="3"/>
      <c r="AB1369" s="3"/>
      <c r="AC1369" s="3"/>
      <c r="AD1369" s="3"/>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s="28" customFormat="1" x14ac:dyDescent="0.2">
      <c r="A1370" s="10"/>
      <c r="B1370" s="10"/>
      <c r="C1370" s="10"/>
      <c r="D1370" s="10"/>
      <c r="E1370" s="10"/>
      <c r="F1370" s="10"/>
      <c r="G1370" s="10"/>
      <c r="H1370" s="10"/>
      <c r="I1370" s="10"/>
      <c r="J1370" s="10"/>
      <c r="K1370" s="10"/>
      <c r="L1370" s="10"/>
      <c r="M1370" s="2"/>
      <c r="N1370" s="1">
        <v>1365</v>
      </c>
      <c r="O1370" s="1" t="str">
        <f t="shared" si="164"/>
        <v>NA</v>
      </c>
      <c r="P1370" s="1" t="e">
        <f t="shared" si="160"/>
        <v>#VALUE!</v>
      </c>
      <c r="Q1370" s="1" t="e">
        <f t="shared" si="161"/>
        <v>#VALUE!</v>
      </c>
      <c r="R1370" s="1">
        <f t="shared" si="162"/>
        <v>0.86602540378443871</v>
      </c>
      <c r="S1370" s="1">
        <f t="shared" si="163"/>
        <v>-0.49999999999999983</v>
      </c>
      <c r="T1370" s="2"/>
      <c r="U1370" s="3"/>
      <c r="V1370" s="3"/>
      <c r="W1370" s="3"/>
      <c r="X1370" s="3"/>
      <c r="Y1370" s="3"/>
      <c r="Z1370" s="3"/>
      <c r="AA1370" s="3"/>
      <c r="AB1370" s="3"/>
      <c r="AC1370" s="3"/>
      <c r="AD1370" s="3"/>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s="28" customFormat="1" x14ac:dyDescent="0.2">
      <c r="A1371" s="10"/>
      <c r="B1371" s="10"/>
      <c r="C1371" s="10"/>
      <c r="D1371" s="10"/>
      <c r="E1371" s="10"/>
      <c r="F1371" s="10"/>
      <c r="G1371" s="10"/>
      <c r="H1371" s="10"/>
      <c r="I1371" s="10"/>
      <c r="J1371" s="10"/>
      <c r="K1371" s="10"/>
      <c r="L1371" s="10"/>
      <c r="M1371" s="2"/>
      <c r="N1371" s="1">
        <v>1366</v>
      </c>
      <c r="O1371" s="1" t="str">
        <f t="shared" si="164"/>
        <v>NA</v>
      </c>
      <c r="P1371" s="1" t="e">
        <f t="shared" si="160"/>
        <v>#VALUE!</v>
      </c>
      <c r="Q1371" s="1" t="e">
        <f t="shared" si="161"/>
        <v>#VALUE!</v>
      </c>
      <c r="R1371" s="1">
        <f t="shared" si="162"/>
        <v>-0.2886751345948127</v>
      </c>
      <c r="S1371" s="1">
        <f t="shared" si="163"/>
        <v>-0.50000000000000022</v>
      </c>
      <c r="T1371" s="2"/>
      <c r="U1371" s="3"/>
      <c r="V1371" s="3"/>
      <c r="W1371" s="3"/>
      <c r="X1371" s="3"/>
      <c r="Y1371" s="3"/>
      <c r="Z1371" s="3"/>
      <c r="AA1371" s="3"/>
      <c r="AB1371" s="3"/>
      <c r="AC1371" s="3"/>
      <c r="AD1371" s="3"/>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s="28" customFormat="1" x14ac:dyDescent="0.2">
      <c r="A1372" s="10"/>
      <c r="B1372" s="10"/>
      <c r="C1372" s="10"/>
      <c r="D1372" s="10"/>
      <c r="E1372" s="10"/>
      <c r="F1372" s="10"/>
      <c r="G1372" s="10"/>
      <c r="H1372" s="10"/>
      <c r="I1372" s="10"/>
      <c r="J1372" s="10"/>
      <c r="K1372" s="10"/>
      <c r="L1372" s="10"/>
      <c r="M1372" s="2"/>
      <c r="N1372" s="1">
        <v>1367</v>
      </c>
      <c r="O1372" s="1" t="str">
        <f t="shared" si="164"/>
        <v>NA</v>
      </c>
      <c r="P1372" s="1" t="e">
        <f t="shared" si="160"/>
        <v>#VALUE!</v>
      </c>
      <c r="Q1372" s="1" t="e">
        <f t="shared" si="161"/>
        <v>#VALUE!</v>
      </c>
      <c r="R1372" s="1">
        <f t="shared" si="162"/>
        <v>-0.57735026918962573</v>
      </c>
      <c r="S1372" s="1">
        <f t="shared" si="163"/>
        <v>0</v>
      </c>
      <c r="T1372" s="2"/>
      <c r="U1372" s="3"/>
      <c r="V1372" s="3"/>
      <c r="W1372" s="3"/>
      <c r="X1372" s="3"/>
      <c r="Y1372" s="3"/>
      <c r="Z1372" s="3"/>
      <c r="AA1372" s="3"/>
      <c r="AB1372" s="3"/>
      <c r="AC1372" s="3"/>
      <c r="AD1372" s="3"/>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s="28" customFormat="1" x14ac:dyDescent="0.2">
      <c r="A1373" s="10"/>
      <c r="B1373" s="10"/>
      <c r="C1373" s="10"/>
      <c r="D1373" s="10"/>
      <c r="E1373" s="10"/>
      <c r="F1373" s="10"/>
      <c r="G1373" s="10"/>
      <c r="H1373" s="10"/>
      <c r="I1373" s="10"/>
      <c r="J1373" s="10"/>
      <c r="K1373" s="10"/>
      <c r="L1373" s="10"/>
      <c r="M1373" s="2"/>
      <c r="N1373" s="1">
        <v>1368</v>
      </c>
      <c r="O1373" s="1" t="str">
        <f t="shared" si="164"/>
        <v>NA</v>
      </c>
      <c r="P1373" s="1" t="e">
        <f t="shared" si="160"/>
        <v>#VALUE!</v>
      </c>
      <c r="Q1373" s="1" t="e">
        <f t="shared" si="161"/>
        <v>#VALUE!</v>
      </c>
      <c r="R1373" s="1">
        <f t="shared" si="162"/>
        <v>6.1257422745431001E-17</v>
      </c>
      <c r="S1373" s="1">
        <f t="shared" si="163"/>
        <v>1</v>
      </c>
      <c r="T1373" s="2"/>
      <c r="U1373" s="3"/>
      <c r="V1373" s="3"/>
      <c r="W1373" s="3"/>
      <c r="X1373" s="3"/>
      <c r="Y1373" s="3"/>
      <c r="Z1373" s="3"/>
      <c r="AA1373" s="3"/>
      <c r="AB1373" s="3"/>
      <c r="AC1373" s="3"/>
      <c r="AD1373" s="3"/>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s="28" customFormat="1" x14ac:dyDescent="0.2">
      <c r="A1374" s="10"/>
      <c r="B1374" s="10"/>
      <c r="C1374" s="10"/>
      <c r="D1374" s="10"/>
      <c r="E1374" s="10"/>
      <c r="F1374" s="10"/>
      <c r="G1374" s="10"/>
      <c r="H1374" s="10"/>
      <c r="I1374" s="10"/>
      <c r="J1374" s="10"/>
      <c r="K1374" s="10"/>
      <c r="L1374" s="10"/>
      <c r="M1374" s="2"/>
      <c r="N1374" s="1">
        <v>1369</v>
      </c>
      <c r="O1374" s="1" t="str">
        <f t="shared" si="164"/>
        <v>NA</v>
      </c>
      <c r="P1374" s="1" t="e">
        <f t="shared" si="160"/>
        <v>#VALUE!</v>
      </c>
      <c r="Q1374" s="1" t="e">
        <f t="shared" si="161"/>
        <v>#VALUE!</v>
      </c>
      <c r="R1374" s="1">
        <f t="shared" si="162"/>
        <v>0.57735026918962573</v>
      </c>
      <c r="S1374" s="1">
        <f t="shared" si="163"/>
        <v>0</v>
      </c>
      <c r="T1374" s="2"/>
      <c r="U1374" s="3"/>
      <c r="V1374" s="3"/>
      <c r="W1374" s="3"/>
      <c r="X1374" s="3"/>
      <c r="Y1374" s="3"/>
      <c r="Z1374" s="3"/>
      <c r="AA1374" s="3"/>
      <c r="AB1374" s="3"/>
      <c r="AC1374" s="3"/>
      <c r="AD1374" s="3"/>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s="28" customFormat="1" x14ac:dyDescent="0.2">
      <c r="A1375" s="10"/>
      <c r="B1375" s="10"/>
      <c r="C1375" s="10"/>
      <c r="D1375" s="10"/>
      <c r="E1375" s="10"/>
      <c r="F1375" s="10"/>
      <c r="G1375" s="10"/>
      <c r="H1375" s="10"/>
      <c r="I1375" s="10"/>
      <c r="J1375" s="10"/>
      <c r="K1375" s="10"/>
      <c r="L1375" s="10"/>
      <c r="M1375" s="2"/>
      <c r="N1375" s="1">
        <v>1370</v>
      </c>
      <c r="O1375" s="1" t="str">
        <f t="shared" si="164"/>
        <v>NA</v>
      </c>
      <c r="P1375" s="1" t="e">
        <f t="shared" si="160"/>
        <v>#VALUE!</v>
      </c>
      <c r="Q1375" s="1" t="e">
        <f t="shared" si="161"/>
        <v>#VALUE!</v>
      </c>
      <c r="R1375" s="1">
        <f t="shared" si="162"/>
        <v>0.28867513459481303</v>
      </c>
      <c r="S1375" s="1">
        <f t="shared" si="163"/>
        <v>-0.5</v>
      </c>
      <c r="T1375" s="2"/>
      <c r="U1375" s="3"/>
      <c r="V1375" s="3"/>
      <c r="W1375" s="3"/>
      <c r="X1375" s="3"/>
      <c r="Y1375" s="3"/>
      <c r="Z1375" s="3"/>
      <c r="AA1375" s="3"/>
      <c r="AB1375" s="3"/>
      <c r="AC1375" s="3"/>
      <c r="AD1375" s="3"/>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s="28" customFormat="1" x14ac:dyDescent="0.2">
      <c r="A1376" s="10"/>
      <c r="B1376" s="10"/>
      <c r="C1376" s="10"/>
      <c r="D1376" s="10"/>
      <c r="E1376" s="10"/>
      <c r="F1376" s="10"/>
      <c r="G1376" s="10"/>
      <c r="H1376" s="10"/>
      <c r="I1376" s="10"/>
      <c r="J1376" s="10"/>
      <c r="K1376" s="10"/>
      <c r="L1376" s="10"/>
      <c r="M1376" s="2"/>
      <c r="N1376" s="1">
        <v>1371</v>
      </c>
      <c r="O1376" s="1" t="str">
        <f t="shared" si="164"/>
        <v>NA</v>
      </c>
      <c r="P1376" s="1" t="e">
        <f t="shared" si="160"/>
        <v>#VALUE!</v>
      </c>
      <c r="Q1376" s="1" t="e">
        <f t="shared" si="161"/>
        <v>#VALUE!</v>
      </c>
      <c r="R1376" s="1">
        <f t="shared" si="162"/>
        <v>-0.86602540378443849</v>
      </c>
      <c r="S1376" s="1">
        <f t="shared" si="163"/>
        <v>-0.50000000000000033</v>
      </c>
      <c r="T1376" s="2"/>
      <c r="U1376" s="3"/>
      <c r="V1376" s="3"/>
      <c r="W1376" s="3"/>
      <c r="X1376" s="3"/>
      <c r="Y1376" s="3"/>
      <c r="Z1376" s="3"/>
      <c r="AA1376" s="3"/>
      <c r="AB1376" s="3"/>
      <c r="AC1376" s="3"/>
      <c r="AD1376" s="3"/>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s="28" customFormat="1" x14ac:dyDescent="0.2">
      <c r="A1377" s="10"/>
      <c r="B1377" s="10"/>
      <c r="C1377" s="10"/>
      <c r="D1377" s="10"/>
      <c r="E1377" s="10"/>
      <c r="F1377" s="10"/>
      <c r="G1377" s="10"/>
      <c r="H1377" s="10"/>
      <c r="I1377" s="10"/>
      <c r="J1377" s="10"/>
      <c r="K1377" s="10"/>
      <c r="L1377" s="10"/>
      <c r="M1377" s="2"/>
      <c r="N1377" s="1">
        <v>1372</v>
      </c>
      <c r="O1377" s="1" t="str">
        <f t="shared" si="164"/>
        <v>NA</v>
      </c>
      <c r="P1377" s="1" t="e">
        <f t="shared" si="160"/>
        <v>#VALUE!</v>
      </c>
      <c r="Q1377" s="1" t="e">
        <f t="shared" si="161"/>
        <v>#VALUE!</v>
      </c>
      <c r="R1377" s="1">
        <f t="shared" si="162"/>
        <v>-0.28867513459481281</v>
      </c>
      <c r="S1377" s="1">
        <f t="shared" si="163"/>
        <v>0.49999999999999983</v>
      </c>
      <c r="T1377" s="2"/>
      <c r="U1377" s="3"/>
      <c r="V1377" s="3"/>
      <c r="W1377" s="3"/>
      <c r="X1377" s="3"/>
      <c r="Y1377" s="3"/>
      <c r="Z1377" s="3"/>
      <c r="AA1377" s="3"/>
      <c r="AB1377" s="3"/>
      <c r="AC1377" s="3"/>
      <c r="AD1377" s="3"/>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s="28" customFormat="1" x14ac:dyDescent="0.2">
      <c r="A1378" s="10"/>
      <c r="B1378" s="10"/>
      <c r="C1378" s="10"/>
      <c r="D1378" s="10"/>
      <c r="E1378" s="10"/>
      <c r="F1378" s="10"/>
      <c r="G1378" s="10"/>
      <c r="H1378" s="10"/>
      <c r="I1378" s="10"/>
      <c r="J1378" s="10"/>
      <c r="K1378" s="10"/>
      <c r="L1378" s="10"/>
      <c r="M1378" s="2"/>
      <c r="N1378" s="1">
        <v>1373</v>
      </c>
      <c r="O1378" s="1" t="str">
        <f t="shared" si="164"/>
        <v>NA</v>
      </c>
      <c r="P1378" s="1" t="e">
        <f t="shared" si="160"/>
        <v>#VALUE!</v>
      </c>
      <c r="Q1378" s="1" t="e">
        <f t="shared" si="161"/>
        <v>#VALUE!</v>
      </c>
      <c r="R1378" s="1">
        <f t="shared" si="162"/>
        <v>0.28867513459481292</v>
      </c>
      <c r="S1378" s="1">
        <f t="shared" si="163"/>
        <v>0.50000000000000011</v>
      </c>
      <c r="T1378" s="2"/>
      <c r="U1378" s="3"/>
      <c r="V1378" s="3"/>
      <c r="W1378" s="3"/>
      <c r="X1378" s="3"/>
      <c r="Y1378" s="3"/>
      <c r="Z1378" s="3"/>
      <c r="AA1378" s="3"/>
      <c r="AB1378" s="3"/>
      <c r="AC1378" s="3"/>
      <c r="AD1378" s="3"/>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s="28" customFormat="1" x14ac:dyDescent="0.2">
      <c r="A1379" s="10"/>
      <c r="B1379" s="10"/>
      <c r="C1379" s="10"/>
      <c r="D1379" s="10"/>
      <c r="E1379" s="10"/>
      <c r="F1379" s="10"/>
      <c r="G1379" s="10"/>
      <c r="H1379" s="10"/>
      <c r="I1379" s="10"/>
      <c r="J1379" s="10"/>
      <c r="K1379" s="10"/>
      <c r="L1379" s="10"/>
      <c r="M1379" s="2"/>
      <c r="N1379" s="1">
        <v>1374</v>
      </c>
      <c r="O1379" s="1" t="str">
        <f t="shared" si="164"/>
        <v>NA</v>
      </c>
      <c r="P1379" s="1" t="e">
        <f t="shared" si="160"/>
        <v>#VALUE!</v>
      </c>
      <c r="Q1379" s="1" t="e">
        <f t="shared" si="161"/>
        <v>#VALUE!</v>
      </c>
      <c r="R1379" s="1">
        <f t="shared" si="162"/>
        <v>0.86602540378443871</v>
      </c>
      <c r="S1379" s="1">
        <f t="shared" si="163"/>
        <v>-0.49999999999999983</v>
      </c>
      <c r="T1379" s="2"/>
      <c r="U1379" s="3"/>
      <c r="V1379" s="3"/>
      <c r="W1379" s="3"/>
      <c r="X1379" s="3"/>
      <c r="Y1379" s="3"/>
      <c r="Z1379" s="3"/>
      <c r="AA1379" s="3"/>
      <c r="AB1379" s="3"/>
      <c r="AC1379" s="3"/>
      <c r="AD1379" s="3"/>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s="28" customFormat="1" x14ac:dyDescent="0.2">
      <c r="A1380" s="10"/>
      <c r="B1380" s="10"/>
      <c r="C1380" s="10"/>
      <c r="D1380" s="10"/>
      <c r="E1380" s="10"/>
      <c r="F1380" s="10"/>
      <c r="G1380" s="10"/>
      <c r="H1380" s="10"/>
      <c r="I1380" s="10"/>
      <c r="J1380" s="10"/>
      <c r="K1380" s="10"/>
      <c r="L1380" s="10"/>
      <c r="M1380" s="2"/>
      <c r="N1380" s="1">
        <v>1375</v>
      </c>
      <c r="O1380" s="1" t="str">
        <f t="shared" si="164"/>
        <v>NA</v>
      </c>
      <c r="P1380" s="1" t="e">
        <f t="shared" si="160"/>
        <v>#VALUE!</v>
      </c>
      <c r="Q1380" s="1" t="e">
        <f t="shared" si="161"/>
        <v>#VALUE!</v>
      </c>
      <c r="R1380" s="1">
        <f t="shared" si="162"/>
        <v>-0.2886751345948127</v>
      </c>
      <c r="S1380" s="1">
        <f t="shared" si="163"/>
        <v>-0.50000000000000022</v>
      </c>
      <c r="T1380" s="2"/>
      <c r="U1380" s="3"/>
      <c r="V1380" s="3"/>
      <c r="W1380" s="3"/>
      <c r="X1380" s="3"/>
      <c r="Y1380" s="3"/>
      <c r="Z1380" s="3"/>
      <c r="AA1380" s="3"/>
      <c r="AB1380" s="3"/>
      <c r="AC1380" s="3"/>
      <c r="AD1380" s="3"/>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s="28" customFormat="1" x14ac:dyDescent="0.2">
      <c r="A1381" s="10"/>
      <c r="B1381" s="10"/>
      <c r="C1381" s="10"/>
      <c r="D1381" s="10"/>
      <c r="E1381" s="10"/>
      <c r="F1381" s="10"/>
      <c r="G1381" s="10"/>
      <c r="H1381" s="10"/>
      <c r="I1381" s="10"/>
      <c r="J1381" s="10"/>
      <c r="K1381" s="10"/>
      <c r="L1381" s="10"/>
      <c r="M1381" s="2"/>
      <c r="N1381" s="1">
        <v>1376</v>
      </c>
      <c r="O1381" s="1" t="str">
        <f t="shared" si="164"/>
        <v>NA</v>
      </c>
      <c r="P1381" s="1" t="e">
        <f t="shared" si="160"/>
        <v>#VALUE!</v>
      </c>
      <c r="Q1381" s="1" t="e">
        <f t="shared" si="161"/>
        <v>#VALUE!</v>
      </c>
      <c r="R1381" s="1">
        <f t="shared" si="162"/>
        <v>-0.57735026918962573</v>
      </c>
      <c r="S1381" s="1">
        <f t="shared" si="163"/>
        <v>0</v>
      </c>
      <c r="T1381" s="2"/>
      <c r="U1381" s="3"/>
      <c r="V1381" s="3"/>
      <c r="W1381" s="3"/>
      <c r="X1381" s="3"/>
      <c r="Y1381" s="3"/>
      <c r="Z1381" s="3"/>
      <c r="AA1381" s="3"/>
      <c r="AB1381" s="3"/>
      <c r="AC1381" s="3"/>
      <c r="AD1381" s="3"/>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s="28" customFormat="1" x14ac:dyDescent="0.2">
      <c r="A1382" s="10"/>
      <c r="B1382" s="10"/>
      <c r="C1382" s="10"/>
      <c r="D1382" s="10"/>
      <c r="E1382" s="10"/>
      <c r="F1382" s="10"/>
      <c r="G1382" s="10"/>
      <c r="H1382" s="10"/>
      <c r="I1382" s="10"/>
      <c r="J1382" s="10"/>
      <c r="K1382" s="10"/>
      <c r="L1382" s="10"/>
      <c r="M1382" s="2"/>
      <c r="N1382" s="1">
        <v>1377</v>
      </c>
      <c r="O1382" s="1" t="str">
        <f t="shared" si="164"/>
        <v>NA</v>
      </c>
      <c r="P1382" s="1" t="e">
        <f t="shared" si="160"/>
        <v>#VALUE!</v>
      </c>
      <c r="Q1382" s="1" t="e">
        <f t="shared" si="161"/>
        <v>#VALUE!</v>
      </c>
      <c r="R1382" s="1">
        <f t="shared" si="162"/>
        <v>6.1257422745431001E-17</v>
      </c>
      <c r="S1382" s="1">
        <f t="shared" si="163"/>
        <v>1</v>
      </c>
      <c r="T1382" s="2"/>
      <c r="U1382" s="3"/>
      <c r="V1382" s="3"/>
      <c r="W1382" s="3"/>
      <c r="X1382" s="3"/>
      <c r="Y1382" s="3"/>
      <c r="Z1382" s="3"/>
      <c r="AA1382" s="3"/>
      <c r="AB1382" s="3"/>
      <c r="AC1382" s="3"/>
      <c r="AD1382" s="3"/>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s="28" customFormat="1" x14ac:dyDescent="0.2">
      <c r="A1383" s="10"/>
      <c r="B1383" s="10"/>
      <c r="C1383" s="10"/>
      <c r="D1383" s="10"/>
      <c r="E1383" s="10"/>
      <c r="F1383" s="10"/>
      <c r="G1383" s="10"/>
      <c r="H1383" s="10"/>
      <c r="I1383" s="10"/>
      <c r="J1383" s="10"/>
      <c r="K1383" s="10"/>
      <c r="L1383" s="10"/>
      <c r="M1383" s="2"/>
      <c r="N1383" s="1">
        <v>1378</v>
      </c>
      <c r="O1383" s="1" t="str">
        <f t="shared" si="164"/>
        <v>NA</v>
      </c>
      <c r="P1383" s="1" t="e">
        <f t="shared" si="160"/>
        <v>#VALUE!</v>
      </c>
      <c r="Q1383" s="1" t="e">
        <f t="shared" si="161"/>
        <v>#VALUE!</v>
      </c>
      <c r="R1383" s="1">
        <f t="shared" si="162"/>
        <v>0.57735026918962573</v>
      </c>
      <c r="S1383" s="1">
        <f t="shared" si="163"/>
        <v>0</v>
      </c>
      <c r="T1383" s="2"/>
      <c r="U1383" s="3"/>
      <c r="V1383" s="3"/>
      <c r="W1383" s="3"/>
      <c r="X1383" s="3"/>
      <c r="Y1383" s="3"/>
      <c r="Z1383" s="3"/>
      <c r="AA1383" s="3"/>
      <c r="AB1383" s="3"/>
      <c r="AC1383" s="3"/>
      <c r="AD1383" s="3"/>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s="28" customFormat="1" x14ac:dyDescent="0.2">
      <c r="A1384" s="10"/>
      <c r="B1384" s="10"/>
      <c r="C1384" s="10"/>
      <c r="D1384" s="10"/>
      <c r="E1384" s="10"/>
      <c r="F1384" s="10"/>
      <c r="G1384" s="10"/>
      <c r="H1384" s="10"/>
      <c r="I1384" s="10"/>
      <c r="J1384" s="10"/>
      <c r="K1384" s="10"/>
      <c r="L1384" s="10"/>
      <c r="M1384" s="2"/>
      <c r="N1384" s="1">
        <v>1379</v>
      </c>
      <c r="O1384" s="1" t="str">
        <f t="shared" si="164"/>
        <v>NA</v>
      </c>
      <c r="P1384" s="1" t="e">
        <f t="shared" si="160"/>
        <v>#VALUE!</v>
      </c>
      <c r="Q1384" s="1" t="e">
        <f t="shared" si="161"/>
        <v>#VALUE!</v>
      </c>
      <c r="R1384" s="1">
        <f t="shared" si="162"/>
        <v>0.28867513459481303</v>
      </c>
      <c r="S1384" s="1">
        <f t="shared" si="163"/>
        <v>-0.5</v>
      </c>
      <c r="T1384" s="2"/>
      <c r="U1384" s="3"/>
      <c r="V1384" s="3"/>
      <c r="W1384" s="3"/>
      <c r="X1384" s="3"/>
      <c r="Y1384" s="3"/>
      <c r="Z1384" s="3"/>
      <c r="AA1384" s="3"/>
      <c r="AB1384" s="3"/>
      <c r="AC1384" s="3"/>
      <c r="AD1384" s="3"/>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s="28" customFormat="1" x14ac:dyDescent="0.2">
      <c r="A1385" s="10"/>
      <c r="B1385" s="10"/>
      <c r="C1385" s="10"/>
      <c r="D1385" s="10"/>
      <c r="E1385" s="10"/>
      <c r="F1385" s="10"/>
      <c r="G1385" s="10"/>
      <c r="H1385" s="10"/>
      <c r="I1385" s="10"/>
      <c r="J1385" s="10"/>
      <c r="K1385" s="10"/>
      <c r="L1385" s="10"/>
      <c r="M1385" s="2"/>
      <c r="N1385" s="1">
        <v>1380</v>
      </c>
      <c r="O1385" s="1" t="str">
        <f t="shared" si="164"/>
        <v>NA</v>
      </c>
      <c r="P1385" s="1" t="e">
        <f t="shared" si="160"/>
        <v>#VALUE!</v>
      </c>
      <c r="Q1385" s="1" t="e">
        <f t="shared" si="161"/>
        <v>#VALUE!</v>
      </c>
      <c r="R1385" s="1">
        <f t="shared" si="162"/>
        <v>-0.86602540378443849</v>
      </c>
      <c r="S1385" s="1">
        <f t="shared" si="163"/>
        <v>-0.50000000000000033</v>
      </c>
      <c r="T1385" s="2"/>
      <c r="U1385" s="3"/>
      <c r="V1385" s="3"/>
      <c r="W1385" s="3"/>
      <c r="X1385" s="3"/>
      <c r="Y1385" s="3"/>
      <c r="Z1385" s="3"/>
      <c r="AA1385" s="3"/>
      <c r="AB1385" s="3"/>
      <c r="AC1385" s="3"/>
      <c r="AD1385" s="3"/>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s="28" customFormat="1" x14ac:dyDescent="0.2">
      <c r="A1386" s="10"/>
      <c r="B1386" s="10"/>
      <c r="C1386" s="10"/>
      <c r="D1386" s="10"/>
      <c r="E1386" s="10"/>
      <c r="F1386" s="10"/>
      <c r="G1386" s="10"/>
      <c r="H1386" s="10"/>
      <c r="I1386" s="10"/>
      <c r="J1386" s="10"/>
      <c r="K1386" s="10"/>
      <c r="L1386" s="10"/>
      <c r="M1386" s="2"/>
      <c r="N1386" s="1">
        <v>1381</v>
      </c>
      <c r="O1386" s="1" t="str">
        <f t="shared" si="164"/>
        <v>NA</v>
      </c>
      <c r="P1386" s="1" t="e">
        <f t="shared" si="160"/>
        <v>#VALUE!</v>
      </c>
      <c r="Q1386" s="1" t="e">
        <f t="shared" si="161"/>
        <v>#VALUE!</v>
      </c>
      <c r="R1386" s="1">
        <f t="shared" si="162"/>
        <v>-0.28867513459481281</v>
      </c>
      <c r="S1386" s="1">
        <f t="shared" si="163"/>
        <v>0.49999999999999983</v>
      </c>
      <c r="T1386" s="2"/>
      <c r="U1386" s="3"/>
      <c r="V1386" s="3"/>
      <c r="W1386" s="3"/>
      <c r="X1386" s="3"/>
      <c r="Y1386" s="3"/>
      <c r="Z1386" s="3"/>
      <c r="AA1386" s="3"/>
      <c r="AB1386" s="3"/>
      <c r="AC1386" s="3"/>
      <c r="AD1386" s="3"/>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s="28" customFormat="1" x14ac:dyDescent="0.2">
      <c r="A1387" s="10"/>
      <c r="B1387" s="10"/>
      <c r="C1387" s="10"/>
      <c r="D1387" s="10"/>
      <c r="E1387" s="10"/>
      <c r="F1387" s="10"/>
      <c r="G1387" s="10"/>
      <c r="H1387" s="10"/>
      <c r="I1387" s="10"/>
      <c r="J1387" s="10"/>
      <c r="K1387" s="10"/>
      <c r="L1387" s="10"/>
      <c r="M1387" s="2"/>
      <c r="N1387" s="1">
        <v>1382</v>
      </c>
      <c r="O1387" s="1" t="str">
        <f t="shared" si="164"/>
        <v>NA</v>
      </c>
      <c r="P1387" s="1" t="e">
        <f t="shared" si="160"/>
        <v>#VALUE!</v>
      </c>
      <c r="Q1387" s="1" t="e">
        <f t="shared" si="161"/>
        <v>#VALUE!</v>
      </c>
      <c r="R1387" s="1">
        <f t="shared" si="162"/>
        <v>0.28867513459481292</v>
      </c>
      <c r="S1387" s="1">
        <f t="shared" si="163"/>
        <v>0.50000000000000011</v>
      </c>
      <c r="T1387" s="2"/>
      <c r="U1387" s="3"/>
      <c r="V1387" s="3"/>
      <c r="W1387" s="3"/>
      <c r="X1387" s="3"/>
      <c r="Y1387" s="3"/>
      <c r="Z1387" s="3"/>
      <c r="AA1387" s="3"/>
      <c r="AB1387" s="3"/>
      <c r="AC1387" s="3"/>
      <c r="AD1387" s="3"/>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row>
    <row r="1388" spans="1:59" s="28" customFormat="1" x14ac:dyDescent="0.2">
      <c r="A1388" s="10"/>
      <c r="B1388" s="10"/>
      <c r="C1388" s="10"/>
      <c r="D1388" s="10"/>
      <c r="E1388" s="10"/>
      <c r="F1388" s="10"/>
      <c r="G1388" s="10"/>
      <c r="H1388" s="10"/>
      <c r="I1388" s="10"/>
      <c r="J1388" s="10"/>
      <c r="K1388" s="10"/>
      <c r="L1388" s="10"/>
      <c r="M1388" s="2"/>
      <c r="N1388" s="1">
        <v>1383</v>
      </c>
      <c r="O1388" s="1" t="str">
        <f t="shared" si="164"/>
        <v>NA</v>
      </c>
      <c r="P1388" s="1" t="e">
        <f t="shared" si="160"/>
        <v>#VALUE!</v>
      </c>
      <c r="Q1388" s="1" t="e">
        <f t="shared" si="161"/>
        <v>#VALUE!</v>
      </c>
      <c r="R1388" s="1">
        <f t="shared" si="162"/>
        <v>0.86602540378443871</v>
      </c>
      <c r="S1388" s="1">
        <f t="shared" si="163"/>
        <v>-0.49999999999999983</v>
      </c>
      <c r="T1388" s="2"/>
      <c r="U1388" s="3"/>
      <c r="V1388" s="3"/>
      <c r="W1388" s="3"/>
      <c r="X1388" s="3"/>
      <c r="Y1388" s="3"/>
      <c r="Z1388" s="3"/>
      <c r="AA1388" s="3"/>
      <c r="AB1388" s="3"/>
      <c r="AC1388" s="3"/>
      <c r="AD1388" s="3"/>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s="28" customFormat="1" x14ac:dyDescent="0.2">
      <c r="A1389" s="10"/>
      <c r="B1389" s="10"/>
      <c r="C1389" s="10"/>
      <c r="D1389" s="10"/>
      <c r="E1389" s="10"/>
      <c r="F1389" s="10"/>
      <c r="G1389" s="10"/>
      <c r="H1389" s="10"/>
      <c r="I1389" s="10"/>
      <c r="J1389" s="10"/>
      <c r="K1389" s="10"/>
      <c r="L1389" s="10"/>
      <c r="M1389" s="2"/>
      <c r="N1389" s="1">
        <v>1384</v>
      </c>
      <c r="O1389" s="1" t="str">
        <f t="shared" si="164"/>
        <v>NA</v>
      </c>
      <c r="P1389" s="1" t="e">
        <f t="shared" si="160"/>
        <v>#VALUE!</v>
      </c>
      <c r="Q1389" s="1" t="e">
        <f t="shared" si="161"/>
        <v>#VALUE!</v>
      </c>
      <c r="R1389" s="1">
        <f t="shared" si="162"/>
        <v>-0.2886751345948127</v>
      </c>
      <c r="S1389" s="1">
        <f t="shared" si="163"/>
        <v>-0.50000000000000022</v>
      </c>
      <c r="T1389" s="2"/>
      <c r="U1389" s="3"/>
      <c r="V1389" s="3"/>
      <c r="W1389" s="3"/>
      <c r="X1389" s="3"/>
      <c r="Y1389" s="3"/>
      <c r="Z1389" s="3"/>
      <c r="AA1389" s="3"/>
      <c r="AB1389" s="3"/>
      <c r="AC1389" s="3"/>
      <c r="AD1389" s="3"/>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s="28" customFormat="1" x14ac:dyDescent="0.2">
      <c r="A1390" s="10"/>
      <c r="B1390" s="10"/>
      <c r="C1390" s="10"/>
      <c r="D1390" s="10"/>
      <c r="E1390" s="10"/>
      <c r="F1390" s="10"/>
      <c r="G1390" s="10"/>
      <c r="H1390" s="10"/>
      <c r="I1390" s="10"/>
      <c r="J1390" s="10"/>
      <c r="K1390" s="10"/>
      <c r="L1390" s="10"/>
      <c r="M1390" s="2"/>
      <c r="N1390" s="1">
        <v>1385</v>
      </c>
      <c r="O1390" s="1" t="str">
        <f t="shared" si="164"/>
        <v>NA</v>
      </c>
      <c r="P1390" s="1" t="e">
        <f t="shared" si="160"/>
        <v>#VALUE!</v>
      </c>
      <c r="Q1390" s="1" t="e">
        <f t="shared" si="161"/>
        <v>#VALUE!</v>
      </c>
      <c r="R1390" s="1">
        <f t="shared" si="162"/>
        <v>-0.57735026918962573</v>
      </c>
      <c r="S1390" s="1">
        <f t="shared" si="163"/>
        <v>0</v>
      </c>
      <c r="T1390" s="2"/>
      <c r="U1390" s="3"/>
      <c r="V1390" s="3"/>
      <c r="W1390" s="3"/>
      <c r="X1390" s="3"/>
      <c r="Y1390" s="3"/>
      <c r="Z1390" s="3"/>
      <c r="AA1390" s="3"/>
      <c r="AB1390" s="3"/>
      <c r="AC1390" s="3"/>
      <c r="AD1390" s="3"/>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s="28" customFormat="1" x14ac:dyDescent="0.2">
      <c r="A1391" s="10"/>
      <c r="B1391" s="10"/>
      <c r="C1391" s="10"/>
      <c r="D1391" s="10"/>
      <c r="E1391" s="10"/>
      <c r="F1391" s="10"/>
      <c r="G1391" s="10"/>
      <c r="H1391" s="10"/>
      <c r="I1391" s="10"/>
      <c r="J1391" s="10"/>
      <c r="K1391" s="10"/>
      <c r="L1391" s="10"/>
      <c r="M1391" s="2"/>
      <c r="N1391" s="1">
        <v>1386</v>
      </c>
      <c r="O1391" s="1" t="str">
        <f t="shared" si="164"/>
        <v>NA</v>
      </c>
      <c r="P1391" s="1" t="e">
        <f t="shared" si="160"/>
        <v>#VALUE!</v>
      </c>
      <c r="Q1391" s="1" t="e">
        <f t="shared" si="161"/>
        <v>#VALUE!</v>
      </c>
      <c r="R1391" s="1">
        <f t="shared" si="162"/>
        <v>6.1257422745431001E-17</v>
      </c>
      <c r="S1391" s="1">
        <f t="shared" si="163"/>
        <v>1</v>
      </c>
      <c r="T1391" s="2"/>
      <c r="U1391" s="3"/>
      <c r="V1391" s="3"/>
      <c r="W1391" s="3"/>
      <c r="X1391" s="3"/>
      <c r="Y1391" s="3"/>
      <c r="Z1391" s="3"/>
      <c r="AA1391" s="3"/>
      <c r="AB1391" s="3"/>
      <c r="AC1391" s="3"/>
      <c r="AD1391" s="3"/>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s="28" customFormat="1" x14ac:dyDescent="0.2">
      <c r="A1392" s="10"/>
      <c r="B1392" s="10"/>
      <c r="C1392" s="10"/>
      <c r="D1392" s="10"/>
      <c r="E1392" s="10"/>
      <c r="F1392" s="10"/>
      <c r="G1392" s="10"/>
      <c r="H1392" s="10"/>
      <c r="I1392" s="10"/>
      <c r="J1392" s="10"/>
      <c r="K1392" s="10"/>
      <c r="L1392" s="10"/>
      <c r="M1392" s="2"/>
      <c r="N1392" s="1">
        <v>1387</v>
      </c>
      <c r="O1392" s="1" t="str">
        <f t="shared" si="164"/>
        <v>NA</v>
      </c>
      <c r="P1392" s="1" t="e">
        <f t="shared" si="160"/>
        <v>#VALUE!</v>
      </c>
      <c r="Q1392" s="1" t="e">
        <f t="shared" si="161"/>
        <v>#VALUE!</v>
      </c>
      <c r="R1392" s="1">
        <f t="shared" si="162"/>
        <v>0.57735026918962573</v>
      </c>
      <c r="S1392" s="1">
        <f t="shared" si="163"/>
        <v>0</v>
      </c>
      <c r="T1392" s="2"/>
      <c r="U1392" s="3"/>
      <c r="V1392" s="3"/>
      <c r="W1392" s="3"/>
      <c r="X1392" s="3"/>
      <c r="Y1392" s="3"/>
      <c r="Z1392" s="3"/>
      <c r="AA1392" s="3"/>
      <c r="AB1392" s="3"/>
      <c r="AC1392" s="3"/>
      <c r="AD1392" s="3"/>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s="28" customFormat="1" x14ac:dyDescent="0.2">
      <c r="A1393" s="10"/>
      <c r="B1393" s="10"/>
      <c r="C1393" s="10"/>
      <c r="D1393" s="10"/>
      <c r="E1393" s="10"/>
      <c r="F1393" s="10"/>
      <c r="G1393" s="10"/>
      <c r="H1393" s="10"/>
      <c r="I1393" s="10"/>
      <c r="J1393" s="10"/>
      <c r="K1393" s="10"/>
      <c r="L1393" s="10"/>
      <c r="M1393" s="2"/>
      <c r="N1393" s="1">
        <v>1388</v>
      </c>
      <c r="O1393" s="1" t="str">
        <f t="shared" si="164"/>
        <v>NA</v>
      </c>
      <c r="P1393" s="1" t="e">
        <f t="shared" si="160"/>
        <v>#VALUE!</v>
      </c>
      <c r="Q1393" s="1" t="e">
        <f t="shared" si="161"/>
        <v>#VALUE!</v>
      </c>
      <c r="R1393" s="1">
        <f t="shared" si="162"/>
        <v>0.28867513459481303</v>
      </c>
      <c r="S1393" s="1">
        <f t="shared" si="163"/>
        <v>-0.5</v>
      </c>
      <c r="T1393" s="2"/>
      <c r="U1393" s="3"/>
      <c r="V1393" s="3"/>
      <c r="W1393" s="3"/>
      <c r="X1393" s="3"/>
      <c r="Y1393" s="3"/>
      <c r="Z1393" s="3"/>
      <c r="AA1393" s="3"/>
      <c r="AB1393" s="3"/>
      <c r="AC1393" s="3"/>
      <c r="AD1393" s="3"/>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s="28" customFormat="1" x14ac:dyDescent="0.2">
      <c r="A1394" s="10"/>
      <c r="B1394" s="10"/>
      <c r="C1394" s="10"/>
      <c r="D1394" s="10"/>
      <c r="E1394" s="10"/>
      <c r="F1394" s="10"/>
      <c r="G1394" s="10"/>
      <c r="H1394" s="10"/>
      <c r="I1394" s="10"/>
      <c r="J1394" s="10"/>
      <c r="K1394" s="10"/>
      <c r="L1394" s="10"/>
      <c r="M1394" s="2"/>
      <c r="N1394" s="1">
        <v>1389</v>
      </c>
      <c r="O1394" s="1" t="str">
        <f t="shared" si="164"/>
        <v>NA</v>
      </c>
      <c r="P1394" s="1" t="e">
        <f t="shared" si="160"/>
        <v>#VALUE!</v>
      </c>
      <c r="Q1394" s="1" t="e">
        <f t="shared" si="161"/>
        <v>#VALUE!</v>
      </c>
      <c r="R1394" s="1">
        <f t="shared" si="162"/>
        <v>-0.86602540378443849</v>
      </c>
      <c r="S1394" s="1">
        <f t="shared" si="163"/>
        <v>-0.50000000000000033</v>
      </c>
      <c r="T1394" s="2"/>
      <c r="U1394" s="3"/>
      <c r="V1394" s="3"/>
      <c r="W1394" s="3"/>
      <c r="X1394" s="3"/>
      <c r="Y1394" s="3"/>
      <c r="Z1394" s="3"/>
      <c r="AA1394" s="3"/>
      <c r="AB1394" s="3"/>
      <c r="AC1394" s="3"/>
      <c r="AD1394" s="3"/>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s="28" customFormat="1" x14ac:dyDescent="0.2">
      <c r="A1395" s="10"/>
      <c r="B1395" s="10"/>
      <c r="C1395" s="10"/>
      <c r="D1395" s="10"/>
      <c r="E1395" s="10"/>
      <c r="F1395" s="10"/>
      <c r="G1395" s="10"/>
      <c r="H1395" s="10"/>
      <c r="I1395" s="10"/>
      <c r="J1395" s="10"/>
      <c r="K1395" s="10"/>
      <c r="L1395" s="10"/>
      <c r="M1395" s="2"/>
      <c r="N1395" s="1">
        <v>1390</v>
      </c>
      <c r="O1395" s="1" t="str">
        <f t="shared" si="164"/>
        <v>NA</v>
      </c>
      <c r="P1395" s="1" t="e">
        <f t="shared" si="160"/>
        <v>#VALUE!</v>
      </c>
      <c r="Q1395" s="1" t="e">
        <f t="shared" si="161"/>
        <v>#VALUE!</v>
      </c>
      <c r="R1395" s="1">
        <f t="shared" si="162"/>
        <v>-0.28867513459481281</v>
      </c>
      <c r="S1395" s="1">
        <f t="shared" si="163"/>
        <v>0.49999999999999983</v>
      </c>
      <c r="T1395" s="2"/>
      <c r="U1395" s="3"/>
      <c r="V1395" s="3"/>
      <c r="W1395" s="3"/>
      <c r="X1395" s="3"/>
      <c r="Y1395" s="3"/>
      <c r="Z1395" s="3"/>
      <c r="AA1395" s="3"/>
      <c r="AB1395" s="3"/>
      <c r="AC1395" s="3"/>
      <c r="AD1395" s="3"/>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s="28" customFormat="1" x14ac:dyDescent="0.2">
      <c r="A1396" s="10"/>
      <c r="B1396" s="10"/>
      <c r="C1396" s="10"/>
      <c r="D1396" s="10"/>
      <c r="E1396" s="10"/>
      <c r="F1396" s="10"/>
      <c r="G1396" s="10"/>
      <c r="H1396" s="10"/>
      <c r="I1396" s="10"/>
      <c r="J1396" s="10"/>
      <c r="K1396" s="10"/>
      <c r="L1396" s="10"/>
      <c r="M1396" s="2"/>
      <c r="N1396" s="1">
        <v>1391</v>
      </c>
      <c r="O1396" s="1" t="str">
        <f t="shared" si="164"/>
        <v>NA</v>
      </c>
      <c r="P1396" s="1" t="e">
        <f t="shared" si="160"/>
        <v>#VALUE!</v>
      </c>
      <c r="Q1396" s="1" t="e">
        <f t="shared" si="161"/>
        <v>#VALUE!</v>
      </c>
      <c r="R1396" s="1">
        <f t="shared" si="162"/>
        <v>0.28867513459481292</v>
      </c>
      <c r="S1396" s="1">
        <f t="shared" si="163"/>
        <v>0.50000000000000011</v>
      </c>
      <c r="T1396" s="2"/>
      <c r="U1396" s="3"/>
      <c r="V1396" s="3"/>
      <c r="W1396" s="3"/>
      <c r="X1396" s="3"/>
      <c r="Y1396" s="3"/>
      <c r="Z1396" s="3"/>
      <c r="AA1396" s="3"/>
      <c r="AB1396" s="3"/>
      <c r="AC1396" s="3"/>
      <c r="AD1396" s="3"/>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s="28" customFormat="1" x14ac:dyDescent="0.2">
      <c r="A1397" s="10"/>
      <c r="B1397" s="10"/>
      <c r="C1397" s="10"/>
      <c r="D1397" s="10"/>
      <c r="E1397" s="10"/>
      <c r="F1397" s="10"/>
      <c r="G1397" s="10"/>
      <c r="H1397" s="10"/>
      <c r="I1397" s="10"/>
      <c r="J1397" s="10"/>
      <c r="K1397" s="10"/>
      <c r="L1397" s="10"/>
      <c r="M1397" s="2"/>
      <c r="N1397" s="1">
        <v>1392</v>
      </c>
      <c r="O1397" s="1" t="str">
        <f t="shared" si="164"/>
        <v>NA</v>
      </c>
      <c r="P1397" s="1" t="e">
        <f t="shared" si="160"/>
        <v>#VALUE!</v>
      </c>
      <c r="Q1397" s="1" t="e">
        <f t="shared" si="161"/>
        <v>#VALUE!</v>
      </c>
      <c r="R1397" s="1">
        <f t="shared" si="162"/>
        <v>0.86602540378443871</v>
      </c>
      <c r="S1397" s="1">
        <f t="shared" si="163"/>
        <v>-0.49999999999999983</v>
      </c>
      <c r="T1397" s="2"/>
      <c r="U1397" s="3"/>
      <c r="V1397" s="3"/>
      <c r="W1397" s="3"/>
      <c r="X1397" s="3"/>
      <c r="Y1397" s="3"/>
      <c r="Z1397" s="3"/>
      <c r="AA1397" s="3"/>
      <c r="AB1397" s="3"/>
      <c r="AC1397" s="3"/>
      <c r="AD1397" s="3"/>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s="28" customFormat="1" x14ac:dyDescent="0.2">
      <c r="A1398" s="10"/>
      <c r="B1398" s="10"/>
      <c r="C1398" s="10"/>
      <c r="D1398" s="10"/>
      <c r="E1398" s="10"/>
      <c r="F1398" s="10"/>
      <c r="G1398" s="10"/>
      <c r="H1398" s="10"/>
      <c r="I1398" s="10"/>
      <c r="J1398" s="10"/>
      <c r="K1398" s="10"/>
      <c r="L1398" s="10"/>
      <c r="M1398" s="2"/>
      <c r="N1398" s="1">
        <v>1393</v>
      </c>
      <c r="O1398" s="1" t="str">
        <f t="shared" si="164"/>
        <v>NA</v>
      </c>
      <c r="P1398" s="1" t="e">
        <f t="shared" si="160"/>
        <v>#VALUE!</v>
      </c>
      <c r="Q1398" s="1" t="e">
        <f t="shared" si="161"/>
        <v>#VALUE!</v>
      </c>
      <c r="R1398" s="1">
        <f t="shared" si="162"/>
        <v>-0.2886751345948127</v>
      </c>
      <c r="S1398" s="1">
        <f t="shared" si="163"/>
        <v>-0.50000000000000022</v>
      </c>
      <c r="T1398" s="2"/>
      <c r="U1398" s="3"/>
      <c r="V1398" s="3"/>
      <c r="W1398" s="3"/>
      <c r="X1398" s="3"/>
      <c r="Y1398" s="3"/>
      <c r="Z1398" s="3"/>
      <c r="AA1398" s="3"/>
      <c r="AB1398" s="3"/>
      <c r="AC1398" s="3"/>
      <c r="AD1398" s="3"/>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s="28" customFormat="1" x14ac:dyDescent="0.2">
      <c r="A1399" s="10"/>
      <c r="B1399" s="10"/>
      <c r="C1399" s="10"/>
      <c r="D1399" s="10"/>
      <c r="E1399" s="10"/>
      <c r="F1399" s="10"/>
      <c r="G1399" s="10"/>
      <c r="H1399" s="10"/>
      <c r="I1399" s="10"/>
      <c r="J1399" s="10"/>
      <c r="K1399" s="10"/>
      <c r="L1399" s="10"/>
      <c r="M1399" s="2"/>
      <c r="N1399" s="1">
        <v>1394</v>
      </c>
      <c r="O1399" s="1" t="str">
        <f t="shared" si="164"/>
        <v>NA</v>
      </c>
      <c r="P1399" s="1" t="e">
        <f t="shared" si="160"/>
        <v>#VALUE!</v>
      </c>
      <c r="Q1399" s="1" t="e">
        <f t="shared" si="161"/>
        <v>#VALUE!</v>
      </c>
      <c r="R1399" s="1">
        <f t="shared" si="162"/>
        <v>-0.57735026918962573</v>
      </c>
      <c r="S1399" s="1">
        <f t="shared" si="163"/>
        <v>0</v>
      </c>
      <c r="T1399" s="2"/>
      <c r="U1399" s="3"/>
      <c r="V1399" s="3"/>
      <c r="W1399" s="3"/>
      <c r="X1399" s="3"/>
      <c r="Y1399" s="3"/>
      <c r="Z1399" s="3"/>
      <c r="AA1399" s="3"/>
      <c r="AB1399" s="3"/>
      <c r="AC1399" s="3"/>
      <c r="AD1399" s="3"/>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s="28" customFormat="1" x14ac:dyDescent="0.2">
      <c r="A1400" s="10"/>
      <c r="B1400" s="10"/>
      <c r="C1400" s="10"/>
      <c r="D1400" s="10"/>
      <c r="E1400" s="10"/>
      <c r="F1400" s="10"/>
      <c r="G1400" s="10"/>
      <c r="H1400" s="10"/>
      <c r="I1400" s="10"/>
      <c r="J1400" s="10"/>
      <c r="K1400" s="10"/>
      <c r="L1400" s="10"/>
      <c r="M1400" s="2"/>
      <c r="N1400" s="1">
        <v>1395</v>
      </c>
      <c r="O1400" s="1" t="str">
        <f t="shared" si="164"/>
        <v>NA</v>
      </c>
      <c r="P1400" s="1" t="e">
        <f t="shared" si="160"/>
        <v>#VALUE!</v>
      </c>
      <c r="Q1400" s="1" t="e">
        <f t="shared" si="161"/>
        <v>#VALUE!</v>
      </c>
      <c r="R1400" s="1">
        <f t="shared" si="162"/>
        <v>6.1257422745431001E-17</v>
      </c>
      <c r="S1400" s="1">
        <f t="shared" si="163"/>
        <v>1</v>
      </c>
      <c r="T1400" s="2"/>
      <c r="U1400" s="3"/>
      <c r="V1400" s="3"/>
      <c r="W1400" s="3"/>
      <c r="X1400" s="3"/>
      <c r="Y1400" s="3"/>
      <c r="Z1400" s="3"/>
      <c r="AA1400" s="3"/>
      <c r="AB1400" s="3"/>
      <c r="AC1400" s="3"/>
      <c r="AD1400" s="3"/>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s="28" customFormat="1" x14ac:dyDescent="0.2">
      <c r="A1401" s="10"/>
      <c r="B1401" s="10"/>
      <c r="C1401" s="10"/>
      <c r="D1401" s="10"/>
      <c r="E1401" s="10"/>
      <c r="F1401" s="10"/>
      <c r="G1401" s="10"/>
      <c r="H1401" s="10"/>
      <c r="I1401" s="10"/>
      <c r="J1401" s="10"/>
      <c r="K1401" s="10"/>
      <c r="L1401" s="10"/>
      <c r="M1401" s="2"/>
      <c r="N1401" s="1">
        <v>1396</v>
      </c>
      <c r="O1401" s="1" t="str">
        <f t="shared" si="164"/>
        <v>NA</v>
      </c>
      <c r="P1401" s="1" t="e">
        <f t="shared" si="160"/>
        <v>#VALUE!</v>
      </c>
      <c r="Q1401" s="1" t="e">
        <f t="shared" si="161"/>
        <v>#VALUE!</v>
      </c>
      <c r="R1401" s="1">
        <f t="shared" si="162"/>
        <v>0.57735026918962573</v>
      </c>
      <c r="S1401" s="1">
        <f t="shared" si="163"/>
        <v>0</v>
      </c>
      <c r="T1401" s="2"/>
      <c r="U1401" s="3"/>
      <c r="V1401" s="3"/>
      <c r="W1401" s="3"/>
      <c r="X1401" s="3"/>
      <c r="Y1401" s="3"/>
      <c r="Z1401" s="3"/>
      <c r="AA1401" s="3"/>
      <c r="AB1401" s="3"/>
      <c r="AC1401" s="3"/>
      <c r="AD1401" s="3"/>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s="28" customFormat="1" x14ac:dyDescent="0.2">
      <c r="A1402" s="10"/>
      <c r="B1402" s="10"/>
      <c r="C1402" s="10"/>
      <c r="D1402" s="10"/>
      <c r="E1402" s="10"/>
      <c r="F1402" s="10"/>
      <c r="G1402" s="10"/>
      <c r="H1402" s="10"/>
      <c r="I1402" s="10"/>
      <c r="J1402" s="10"/>
      <c r="K1402" s="10"/>
      <c r="L1402" s="10"/>
      <c r="M1402" s="2"/>
      <c r="N1402" s="1">
        <v>1397</v>
      </c>
      <c r="O1402" s="1" t="str">
        <f t="shared" si="164"/>
        <v>NA</v>
      </c>
      <c r="P1402" s="1" t="e">
        <f t="shared" si="160"/>
        <v>#VALUE!</v>
      </c>
      <c r="Q1402" s="1" t="e">
        <f t="shared" si="161"/>
        <v>#VALUE!</v>
      </c>
      <c r="R1402" s="1">
        <f t="shared" si="162"/>
        <v>0.28867513459481303</v>
      </c>
      <c r="S1402" s="1">
        <f t="shared" si="163"/>
        <v>-0.5</v>
      </c>
      <c r="T1402" s="2"/>
      <c r="U1402" s="3"/>
      <c r="V1402" s="3"/>
      <c r="W1402" s="3"/>
      <c r="X1402" s="3"/>
      <c r="Y1402" s="3"/>
      <c r="Z1402" s="3"/>
      <c r="AA1402" s="3"/>
      <c r="AB1402" s="3"/>
      <c r="AC1402" s="3"/>
      <c r="AD1402" s="3"/>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s="28" customFormat="1" x14ac:dyDescent="0.2">
      <c r="A1403" s="10"/>
      <c r="B1403" s="10"/>
      <c r="C1403" s="10"/>
      <c r="D1403" s="10"/>
      <c r="E1403" s="10"/>
      <c r="F1403" s="10"/>
      <c r="G1403" s="10"/>
      <c r="H1403" s="10"/>
      <c r="I1403" s="10"/>
      <c r="J1403" s="10"/>
      <c r="K1403" s="10"/>
      <c r="L1403" s="10"/>
      <c r="M1403" s="2"/>
      <c r="N1403" s="1">
        <v>1398</v>
      </c>
      <c r="O1403" s="1" t="str">
        <f t="shared" si="164"/>
        <v>NA</v>
      </c>
      <c r="P1403" s="1" t="e">
        <f t="shared" si="160"/>
        <v>#VALUE!</v>
      </c>
      <c r="Q1403" s="1" t="e">
        <f t="shared" si="161"/>
        <v>#VALUE!</v>
      </c>
      <c r="R1403" s="1">
        <f t="shared" si="162"/>
        <v>-0.86602540378443849</v>
      </c>
      <c r="S1403" s="1">
        <f t="shared" si="163"/>
        <v>-0.50000000000000033</v>
      </c>
      <c r="T1403" s="2"/>
      <c r="U1403" s="3"/>
      <c r="V1403" s="3"/>
      <c r="W1403" s="3"/>
      <c r="X1403" s="3"/>
      <c r="Y1403" s="3"/>
      <c r="Z1403" s="3"/>
      <c r="AA1403" s="3"/>
      <c r="AB1403" s="3"/>
      <c r="AC1403" s="3"/>
      <c r="AD1403" s="3"/>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s="28" customFormat="1" x14ac:dyDescent="0.2">
      <c r="A1404" s="10"/>
      <c r="B1404" s="10"/>
      <c r="C1404" s="10"/>
      <c r="D1404" s="10"/>
      <c r="E1404" s="10"/>
      <c r="F1404" s="10"/>
      <c r="G1404" s="10"/>
      <c r="H1404" s="10"/>
      <c r="I1404" s="10"/>
      <c r="J1404" s="10"/>
      <c r="K1404" s="10"/>
      <c r="L1404" s="10"/>
      <c r="M1404" s="2"/>
      <c r="N1404" s="1">
        <v>1399</v>
      </c>
      <c r="O1404" s="1" t="str">
        <f t="shared" si="164"/>
        <v>NA</v>
      </c>
      <c r="P1404" s="1" t="e">
        <f t="shared" si="160"/>
        <v>#VALUE!</v>
      </c>
      <c r="Q1404" s="1" t="e">
        <f t="shared" si="161"/>
        <v>#VALUE!</v>
      </c>
      <c r="R1404" s="1">
        <f t="shared" si="162"/>
        <v>-0.28867513459481281</v>
      </c>
      <c r="S1404" s="1">
        <f t="shared" si="163"/>
        <v>0.49999999999999983</v>
      </c>
      <c r="T1404" s="2"/>
      <c r="U1404" s="3"/>
      <c r="V1404" s="3"/>
      <c r="W1404" s="3"/>
      <c r="X1404" s="3"/>
      <c r="Y1404" s="3"/>
      <c r="Z1404" s="3"/>
      <c r="AA1404" s="3"/>
      <c r="AB1404" s="3"/>
      <c r="AC1404" s="3"/>
      <c r="AD1404" s="3"/>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s="28" customFormat="1" x14ac:dyDescent="0.2">
      <c r="A1405" s="10"/>
      <c r="B1405" s="10"/>
      <c r="C1405" s="10"/>
      <c r="D1405" s="10"/>
      <c r="E1405" s="10"/>
      <c r="F1405" s="10"/>
      <c r="G1405" s="10"/>
      <c r="H1405" s="10"/>
      <c r="I1405" s="10"/>
      <c r="J1405" s="10"/>
      <c r="K1405" s="10"/>
      <c r="L1405" s="10"/>
      <c r="M1405" s="2"/>
      <c r="N1405" s="1">
        <v>1400</v>
      </c>
      <c r="O1405" s="1" t="str">
        <f t="shared" si="164"/>
        <v>NA</v>
      </c>
      <c r="P1405" s="1" t="e">
        <f t="shared" si="160"/>
        <v>#VALUE!</v>
      </c>
      <c r="Q1405" s="1" t="e">
        <f t="shared" si="161"/>
        <v>#VALUE!</v>
      </c>
      <c r="R1405" s="1">
        <f t="shared" si="162"/>
        <v>0.28867513459481292</v>
      </c>
      <c r="S1405" s="1">
        <f t="shared" si="163"/>
        <v>0.50000000000000011</v>
      </c>
      <c r="T1405" s="2"/>
      <c r="U1405" s="3"/>
      <c r="V1405" s="3"/>
      <c r="W1405" s="3"/>
      <c r="X1405" s="3"/>
      <c r="Y1405" s="3"/>
      <c r="Z1405" s="3"/>
      <c r="AA1405" s="3"/>
      <c r="AB1405" s="3"/>
      <c r="AC1405" s="3"/>
      <c r="AD1405" s="3"/>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s="28" customFormat="1" x14ac:dyDescent="0.2">
      <c r="A1406" s="10"/>
      <c r="B1406" s="10"/>
      <c r="C1406" s="10"/>
      <c r="D1406" s="10"/>
      <c r="E1406" s="10"/>
      <c r="F1406" s="10"/>
      <c r="G1406" s="10"/>
      <c r="H1406" s="10"/>
      <c r="I1406" s="10"/>
      <c r="J1406" s="10"/>
      <c r="K1406" s="10"/>
      <c r="L1406" s="10"/>
      <c r="M1406" s="2"/>
      <c r="N1406" s="1">
        <v>1401</v>
      </c>
      <c r="O1406" s="1" t="str">
        <f t="shared" si="164"/>
        <v>NA</v>
      </c>
      <c r="P1406" s="1" t="e">
        <f t="shared" si="160"/>
        <v>#VALUE!</v>
      </c>
      <c r="Q1406" s="1" t="e">
        <f t="shared" si="161"/>
        <v>#VALUE!</v>
      </c>
      <c r="R1406" s="1">
        <f t="shared" si="162"/>
        <v>0.86602540378443871</v>
      </c>
      <c r="S1406" s="1">
        <f t="shared" si="163"/>
        <v>-0.49999999999999983</v>
      </c>
      <c r="T1406" s="2"/>
      <c r="U1406" s="3"/>
      <c r="V1406" s="3"/>
      <c r="W1406" s="3"/>
      <c r="X1406" s="3"/>
      <c r="Y1406" s="3"/>
      <c r="Z1406" s="3"/>
      <c r="AA1406" s="3"/>
      <c r="AB1406" s="3"/>
      <c r="AC1406" s="3"/>
      <c r="AD1406" s="3"/>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s="28" customFormat="1" x14ac:dyDescent="0.2">
      <c r="A1407" s="10"/>
      <c r="B1407" s="10"/>
      <c r="C1407" s="10"/>
      <c r="D1407" s="10"/>
      <c r="E1407" s="10"/>
      <c r="F1407" s="10"/>
      <c r="G1407" s="10"/>
      <c r="H1407" s="10"/>
      <c r="I1407" s="10"/>
      <c r="J1407" s="10"/>
      <c r="K1407" s="10"/>
      <c r="L1407" s="10"/>
      <c r="M1407" s="2"/>
      <c r="N1407" s="1">
        <v>1402</v>
      </c>
      <c r="O1407" s="1" t="str">
        <f t="shared" si="164"/>
        <v>NA</v>
      </c>
      <c r="P1407" s="1" t="e">
        <f t="shared" si="160"/>
        <v>#VALUE!</v>
      </c>
      <c r="Q1407" s="1" t="e">
        <f t="shared" si="161"/>
        <v>#VALUE!</v>
      </c>
      <c r="R1407" s="1">
        <f t="shared" si="162"/>
        <v>-0.2886751345948127</v>
      </c>
      <c r="S1407" s="1">
        <f t="shared" si="163"/>
        <v>-0.50000000000000022</v>
      </c>
      <c r="T1407" s="2"/>
      <c r="U1407" s="3"/>
      <c r="V1407" s="3"/>
      <c r="W1407" s="3"/>
      <c r="X1407" s="3"/>
      <c r="Y1407" s="3"/>
      <c r="Z1407" s="3"/>
      <c r="AA1407" s="3"/>
      <c r="AB1407" s="3"/>
      <c r="AC1407" s="3"/>
      <c r="AD1407" s="3"/>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s="28" customFormat="1" x14ac:dyDescent="0.2">
      <c r="A1408" s="10"/>
      <c r="B1408" s="10"/>
      <c r="C1408" s="10"/>
      <c r="D1408" s="10"/>
      <c r="E1408" s="10"/>
      <c r="F1408" s="10"/>
      <c r="G1408" s="10"/>
      <c r="H1408" s="10"/>
      <c r="I1408" s="10"/>
      <c r="J1408" s="10"/>
      <c r="K1408" s="10"/>
      <c r="L1408" s="10"/>
      <c r="M1408" s="2"/>
      <c r="N1408" s="1">
        <v>1403</v>
      </c>
      <c r="O1408" s="1" t="str">
        <f t="shared" si="164"/>
        <v>NA</v>
      </c>
      <c r="P1408" s="1" t="e">
        <f t="shared" si="160"/>
        <v>#VALUE!</v>
      </c>
      <c r="Q1408" s="1" t="e">
        <f t="shared" si="161"/>
        <v>#VALUE!</v>
      </c>
      <c r="R1408" s="1">
        <f t="shared" si="162"/>
        <v>-0.57735026918962573</v>
      </c>
      <c r="S1408" s="1">
        <f t="shared" si="163"/>
        <v>0</v>
      </c>
      <c r="T1408" s="2"/>
      <c r="U1408" s="3"/>
      <c r="V1408" s="3"/>
      <c r="W1408" s="3"/>
      <c r="X1408" s="3"/>
      <c r="Y1408" s="3"/>
      <c r="Z1408" s="3"/>
      <c r="AA1408" s="3"/>
      <c r="AB1408" s="3"/>
      <c r="AC1408" s="3"/>
      <c r="AD1408" s="3"/>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s="28" customFormat="1" x14ac:dyDescent="0.2">
      <c r="A1409" s="10"/>
      <c r="B1409" s="10"/>
      <c r="C1409" s="10"/>
      <c r="D1409" s="10"/>
      <c r="E1409" s="10"/>
      <c r="F1409" s="10"/>
      <c r="G1409" s="10"/>
      <c r="H1409" s="10"/>
      <c r="I1409" s="10"/>
      <c r="J1409" s="10"/>
      <c r="K1409" s="10"/>
      <c r="L1409" s="10"/>
      <c r="M1409" s="2"/>
      <c r="N1409" s="1">
        <v>1404</v>
      </c>
      <c r="O1409" s="1" t="str">
        <f t="shared" si="164"/>
        <v>NA</v>
      </c>
      <c r="P1409" s="1" t="e">
        <f t="shared" si="160"/>
        <v>#VALUE!</v>
      </c>
      <c r="Q1409" s="1" t="e">
        <f t="shared" si="161"/>
        <v>#VALUE!</v>
      </c>
      <c r="R1409" s="1">
        <f t="shared" si="162"/>
        <v>6.1257422745431001E-17</v>
      </c>
      <c r="S1409" s="1">
        <f t="shared" si="163"/>
        <v>1</v>
      </c>
      <c r="T1409" s="2"/>
      <c r="U1409" s="3"/>
      <c r="V1409" s="3"/>
      <c r="W1409" s="3"/>
      <c r="X1409" s="3"/>
      <c r="Y1409" s="3"/>
      <c r="Z1409" s="3"/>
      <c r="AA1409" s="3"/>
      <c r="AB1409" s="3"/>
      <c r="AC1409" s="3"/>
      <c r="AD1409" s="3"/>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s="28" customFormat="1" x14ac:dyDescent="0.2">
      <c r="A1410" s="10"/>
      <c r="B1410" s="10"/>
      <c r="C1410" s="10"/>
      <c r="D1410" s="10"/>
      <c r="E1410" s="10"/>
      <c r="F1410" s="10"/>
      <c r="G1410" s="10"/>
      <c r="H1410" s="10"/>
      <c r="I1410" s="10"/>
      <c r="J1410" s="10"/>
      <c r="K1410" s="10"/>
      <c r="L1410" s="10"/>
      <c r="M1410" s="2"/>
      <c r="N1410" s="1">
        <v>1405</v>
      </c>
      <c r="O1410" s="1" t="str">
        <f t="shared" si="164"/>
        <v>NA</v>
      </c>
      <c r="P1410" s="1" t="e">
        <f t="shared" si="160"/>
        <v>#VALUE!</v>
      </c>
      <c r="Q1410" s="1" t="e">
        <f t="shared" si="161"/>
        <v>#VALUE!</v>
      </c>
      <c r="R1410" s="1">
        <f t="shared" si="162"/>
        <v>0.57735026918962573</v>
      </c>
      <c r="S1410" s="1">
        <f t="shared" si="163"/>
        <v>0</v>
      </c>
      <c r="T1410" s="2"/>
      <c r="U1410" s="3"/>
      <c r="V1410" s="3"/>
      <c r="W1410" s="3"/>
      <c r="X1410" s="3"/>
      <c r="Y1410" s="3"/>
      <c r="Z1410" s="3"/>
      <c r="AA1410" s="3"/>
      <c r="AB1410" s="3"/>
      <c r="AC1410" s="3"/>
      <c r="AD1410" s="3"/>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s="28" customFormat="1" x14ac:dyDescent="0.2">
      <c r="A1411" s="10"/>
      <c r="B1411" s="10"/>
      <c r="C1411" s="10"/>
      <c r="D1411" s="10"/>
      <c r="E1411" s="10"/>
      <c r="F1411" s="10"/>
      <c r="G1411" s="10"/>
      <c r="H1411" s="10"/>
      <c r="I1411" s="10"/>
      <c r="J1411" s="10"/>
      <c r="K1411" s="10"/>
      <c r="L1411" s="10"/>
      <c r="M1411" s="2"/>
      <c r="N1411" s="1">
        <v>1406</v>
      </c>
      <c r="O1411" s="1" t="str">
        <f t="shared" si="164"/>
        <v>NA</v>
      </c>
      <c r="P1411" s="1" t="e">
        <f t="shared" si="160"/>
        <v>#VALUE!</v>
      </c>
      <c r="Q1411" s="1" t="e">
        <f t="shared" si="161"/>
        <v>#VALUE!</v>
      </c>
      <c r="R1411" s="1">
        <f t="shared" si="162"/>
        <v>0.28867513459481303</v>
      </c>
      <c r="S1411" s="1">
        <f t="shared" si="163"/>
        <v>-0.5</v>
      </c>
      <c r="T1411" s="2"/>
      <c r="U1411" s="3"/>
      <c r="V1411" s="3"/>
      <c r="W1411" s="3"/>
      <c r="X1411" s="3"/>
      <c r="Y1411" s="3"/>
      <c r="Z1411" s="3"/>
      <c r="AA1411" s="3"/>
      <c r="AB1411" s="3"/>
      <c r="AC1411" s="3"/>
      <c r="AD1411" s="3"/>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row>
    <row r="1412" spans="1:59" s="28" customFormat="1" x14ac:dyDescent="0.2">
      <c r="A1412" s="10"/>
      <c r="B1412" s="10"/>
      <c r="C1412" s="10"/>
      <c r="D1412" s="10"/>
      <c r="E1412" s="10"/>
      <c r="F1412" s="10"/>
      <c r="G1412" s="10"/>
      <c r="H1412" s="10"/>
      <c r="I1412" s="10"/>
      <c r="J1412" s="10"/>
      <c r="K1412" s="10"/>
      <c r="L1412" s="10"/>
      <c r="M1412" s="2"/>
      <c r="N1412" s="1">
        <v>1407</v>
      </c>
      <c r="O1412" s="1" t="str">
        <f t="shared" si="164"/>
        <v>NA</v>
      </c>
      <c r="P1412" s="1" t="e">
        <f t="shared" si="160"/>
        <v>#VALUE!</v>
      </c>
      <c r="Q1412" s="1" t="e">
        <f t="shared" si="161"/>
        <v>#VALUE!</v>
      </c>
      <c r="R1412" s="1">
        <f t="shared" si="162"/>
        <v>-0.86602540378443849</v>
      </c>
      <c r="S1412" s="1">
        <f t="shared" si="163"/>
        <v>-0.50000000000000033</v>
      </c>
      <c r="T1412" s="2"/>
      <c r="U1412" s="3"/>
      <c r="V1412" s="3"/>
      <c r="W1412" s="3"/>
      <c r="X1412" s="3"/>
      <c r="Y1412" s="3"/>
      <c r="Z1412" s="3"/>
      <c r="AA1412" s="3"/>
      <c r="AB1412" s="3"/>
      <c r="AC1412" s="3"/>
      <c r="AD1412" s="3"/>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s="28" customFormat="1" x14ac:dyDescent="0.2">
      <c r="A1413" s="10"/>
      <c r="B1413" s="10"/>
      <c r="C1413" s="10"/>
      <c r="D1413" s="10"/>
      <c r="E1413" s="10"/>
      <c r="F1413" s="10"/>
      <c r="G1413" s="10"/>
      <c r="H1413" s="10"/>
      <c r="I1413" s="10"/>
      <c r="J1413" s="10"/>
      <c r="K1413" s="10"/>
      <c r="L1413" s="10"/>
      <c r="M1413" s="2"/>
      <c r="N1413" s="1">
        <v>1408</v>
      </c>
      <c r="O1413" s="1" t="str">
        <f t="shared" si="164"/>
        <v>NA</v>
      </c>
      <c r="P1413" s="1" t="e">
        <f t="shared" ref="P1413:P1476" si="165">(1-MOD(O1413-1,$E$1)/$E$1)*VLOOKUP(IF(INT((O1413-1)/$E$1)=$A$1,1,INT((O1413-1)/$E$1)+1),$A$7:$C$57,2)+MOD(O1413-1,$E$1)/$E$1*VLOOKUP(IF(INT((O1413-1)/$E$1)+1=$A$1,1,(INT((O1413-1)/$E$1)+2)),$A$7:$C$57,2)</f>
        <v>#VALUE!</v>
      </c>
      <c r="Q1413" s="1" t="e">
        <f t="shared" ref="Q1413:Q1476" si="166">(1-MOD(O1413-1,$E$1)/$E$1)*VLOOKUP(IF(INT((O1413-1)/$E$1)=$A$1,1,INT((O1413-1)/$E$1)+1),$A$7:$C$57,3)+MOD(O1413-1,$E$1)/$E$1*VLOOKUP(IF(INT((O1413-1)/$E$1)+1=$A$1,1,(INT((O1413-1)/$E$1)+2)),$A$7:$C$57,3)</f>
        <v>#VALUE!</v>
      </c>
      <c r="R1413" s="1">
        <f t="shared" ref="R1413:R1476" si="167">VLOOKUP(MOD(N1413*$C$1,$A$1*$E$1),$N$5:$Q$2019,3)</f>
        <v>-0.28867513459481281</v>
      </c>
      <c r="S1413" s="1">
        <f t="shared" ref="S1413:S1476" si="168">VLOOKUP(MOD(N1413*$C$1,$A$1*$E$1),$N$5:$Q$2019,4)</f>
        <v>0.49999999999999983</v>
      </c>
      <c r="T1413" s="2"/>
      <c r="U1413" s="3"/>
      <c r="V1413" s="3"/>
      <c r="W1413" s="3"/>
      <c r="X1413" s="3"/>
      <c r="Y1413" s="3"/>
      <c r="Z1413" s="3"/>
      <c r="AA1413" s="3"/>
      <c r="AB1413" s="3"/>
      <c r="AC1413" s="3"/>
      <c r="AD1413" s="3"/>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s="28" customFormat="1" x14ac:dyDescent="0.2">
      <c r="A1414" s="10"/>
      <c r="B1414" s="10"/>
      <c r="C1414" s="10"/>
      <c r="D1414" s="10"/>
      <c r="E1414" s="10"/>
      <c r="F1414" s="10"/>
      <c r="G1414" s="10"/>
      <c r="H1414" s="10"/>
      <c r="I1414" s="10"/>
      <c r="J1414" s="10"/>
      <c r="K1414" s="10"/>
      <c r="L1414" s="10"/>
      <c r="M1414" s="2"/>
      <c r="N1414" s="1">
        <v>1409</v>
      </c>
      <c r="O1414" s="1" t="str">
        <f t="shared" ref="O1414:O1477" si="169">IF($N$4&gt;=O1413,O1413+1,"NA")</f>
        <v>NA</v>
      </c>
      <c r="P1414" s="1" t="e">
        <f t="shared" si="165"/>
        <v>#VALUE!</v>
      </c>
      <c r="Q1414" s="1" t="e">
        <f t="shared" si="166"/>
        <v>#VALUE!</v>
      </c>
      <c r="R1414" s="1">
        <f t="shared" si="167"/>
        <v>0.28867513459481292</v>
      </c>
      <c r="S1414" s="1">
        <f t="shared" si="168"/>
        <v>0.50000000000000011</v>
      </c>
      <c r="T1414" s="2"/>
      <c r="U1414" s="3"/>
      <c r="V1414" s="3"/>
      <c r="W1414" s="3"/>
      <c r="X1414" s="3"/>
      <c r="Y1414" s="3"/>
      <c r="Z1414" s="3"/>
      <c r="AA1414" s="3"/>
      <c r="AB1414" s="3"/>
      <c r="AC1414" s="3"/>
      <c r="AD1414" s="3"/>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s="28" customFormat="1" x14ac:dyDescent="0.2">
      <c r="A1415" s="10"/>
      <c r="B1415" s="10"/>
      <c r="C1415" s="10"/>
      <c r="D1415" s="10"/>
      <c r="E1415" s="10"/>
      <c r="F1415" s="10"/>
      <c r="G1415" s="10"/>
      <c r="H1415" s="10"/>
      <c r="I1415" s="10"/>
      <c r="J1415" s="10"/>
      <c r="K1415" s="10"/>
      <c r="L1415" s="10"/>
      <c r="M1415" s="2"/>
      <c r="N1415" s="1">
        <v>1410</v>
      </c>
      <c r="O1415" s="1" t="str">
        <f t="shared" si="169"/>
        <v>NA</v>
      </c>
      <c r="P1415" s="1" t="e">
        <f t="shared" si="165"/>
        <v>#VALUE!</v>
      </c>
      <c r="Q1415" s="1" t="e">
        <f t="shared" si="166"/>
        <v>#VALUE!</v>
      </c>
      <c r="R1415" s="1">
        <f t="shared" si="167"/>
        <v>0.86602540378443871</v>
      </c>
      <c r="S1415" s="1">
        <f t="shared" si="168"/>
        <v>-0.49999999999999983</v>
      </c>
      <c r="T1415" s="2"/>
      <c r="U1415" s="3"/>
      <c r="V1415" s="3"/>
      <c r="W1415" s="3"/>
      <c r="X1415" s="3"/>
      <c r="Y1415" s="3"/>
      <c r="Z1415" s="3"/>
      <c r="AA1415" s="3"/>
      <c r="AB1415" s="3"/>
      <c r="AC1415" s="3"/>
      <c r="AD1415" s="3"/>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s="28" customFormat="1" x14ac:dyDescent="0.2">
      <c r="A1416" s="10"/>
      <c r="B1416" s="10"/>
      <c r="C1416" s="10"/>
      <c r="D1416" s="10"/>
      <c r="E1416" s="10"/>
      <c r="F1416" s="10"/>
      <c r="G1416" s="10"/>
      <c r="H1416" s="10"/>
      <c r="I1416" s="10"/>
      <c r="J1416" s="10"/>
      <c r="K1416" s="10"/>
      <c r="L1416" s="10"/>
      <c r="M1416" s="2"/>
      <c r="N1416" s="1">
        <v>1411</v>
      </c>
      <c r="O1416" s="1" t="str">
        <f t="shared" si="169"/>
        <v>NA</v>
      </c>
      <c r="P1416" s="1" t="e">
        <f t="shared" si="165"/>
        <v>#VALUE!</v>
      </c>
      <c r="Q1416" s="1" t="e">
        <f t="shared" si="166"/>
        <v>#VALUE!</v>
      </c>
      <c r="R1416" s="1">
        <f t="shared" si="167"/>
        <v>-0.2886751345948127</v>
      </c>
      <c r="S1416" s="1">
        <f t="shared" si="168"/>
        <v>-0.50000000000000022</v>
      </c>
      <c r="T1416" s="2"/>
      <c r="U1416" s="3"/>
      <c r="V1416" s="3"/>
      <c r="W1416" s="3"/>
      <c r="X1416" s="3"/>
      <c r="Y1416" s="3"/>
      <c r="Z1416" s="3"/>
      <c r="AA1416" s="3"/>
      <c r="AB1416" s="3"/>
      <c r="AC1416" s="3"/>
      <c r="AD1416" s="3"/>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s="28" customFormat="1" x14ac:dyDescent="0.2">
      <c r="A1417" s="10"/>
      <c r="B1417" s="10"/>
      <c r="C1417" s="10"/>
      <c r="D1417" s="10"/>
      <c r="E1417" s="10"/>
      <c r="F1417" s="10"/>
      <c r="G1417" s="10"/>
      <c r="H1417" s="10"/>
      <c r="I1417" s="10"/>
      <c r="J1417" s="10"/>
      <c r="K1417" s="10"/>
      <c r="L1417" s="10"/>
      <c r="M1417" s="2"/>
      <c r="N1417" s="1">
        <v>1412</v>
      </c>
      <c r="O1417" s="1" t="str">
        <f t="shared" si="169"/>
        <v>NA</v>
      </c>
      <c r="P1417" s="1" t="e">
        <f t="shared" si="165"/>
        <v>#VALUE!</v>
      </c>
      <c r="Q1417" s="1" t="e">
        <f t="shared" si="166"/>
        <v>#VALUE!</v>
      </c>
      <c r="R1417" s="1">
        <f t="shared" si="167"/>
        <v>-0.57735026918962573</v>
      </c>
      <c r="S1417" s="1">
        <f t="shared" si="168"/>
        <v>0</v>
      </c>
      <c r="T1417" s="2"/>
      <c r="U1417" s="3"/>
      <c r="V1417" s="3"/>
      <c r="W1417" s="3"/>
      <c r="X1417" s="3"/>
      <c r="Y1417" s="3"/>
      <c r="Z1417" s="3"/>
      <c r="AA1417" s="3"/>
      <c r="AB1417" s="3"/>
      <c r="AC1417" s="3"/>
      <c r="AD1417" s="3"/>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s="28" customFormat="1" x14ac:dyDescent="0.2">
      <c r="A1418" s="10"/>
      <c r="B1418" s="10"/>
      <c r="C1418" s="10"/>
      <c r="D1418" s="10"/>
      <c r="E1418" s="10"/>
      <c r="F1418" s="10"/>
      <c r="G1418" s="10"/>
      <c r="H1418" s="10"/>
      <c r="I1418" s="10"/>
      <c r="J1418" s="10"/>
      <c r="K1418" s="10"/>
      <c r="L1418" s="10"/>
      <c r="M1418" s="2"/>
      <c r="N1418" s="1">
        <v>1413</v>
      </c>
      <c r="O1418" s="1" t="str">
        <f t="shared" si="169"/>
        <v>NA</v>
      </c>
      <c r="P1418" s="1" t="e">
        <f t="shared" si="165"/>
        <v>#VALUE!</v>
      </c>
      <c r="Q1418" s="1" t="e">
        <f t="shared" si="166"/>
        <v>#VALUE!</v>
      </c>
      <c r="R1418" s="1">
        <f t="shared" si="167"/>
        <v>6.1257422745431001E-17</v>
      </c>
      <c r="S1418" s="1">
        <f t="shared" si="168"/>
        <v>1</v>
      </c>
      <c r="T1418" s="2"/>
      <c r="U1418" s="3"/>
      <c r="V1418" s="3"/>
      <c r="W1418" s="3"/>
      <c r="X1418" s="3"/>
      <c r="Y1418" s="3"/>
      <c r="Z1418" s="3"/>
      <c r="AA1418" s="3"/>
      <c r="AB1418" s="3"/>
      <c r="AC1418" s="3"/>
      <c r="AD1418" s="3"/>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s="28" customFormat="1" x14ac:dyDescent="0.2">
      <c r="A1419" s="10"/>
      <c r="B1419" s="10"/>
      <c r="C1419" s="10"/>
      <c r="D1419" s="10"/>
      <c r="E1419" s="10"/>
      <c r="F1419" s="10"/>
      <c r="G1419" s="10"/>
      <c r="H1419" s="10"/>
      <c r="I1419" s="10"/>
      <c r="J1419" s="10"/>
      <c r="K1419" s="10"/>
      <c r="L1419" s="10"/>
      <c r="M1419" s="2"/>
      <c r="N1419" s="1">
        <v>1414</v>
      </c>
      <c r="O1419" s="1" t="str">
        <f t="shared" si="169"/>
        <v>NA</v>
      </c>
      <c r="P1419" s="1" t="e">
        <f t="shared" si="165"/>
        <v>#VALUE!</v>
      </c>
      <c r="Q1419" s="1" t="e">
        <f t="shared" si="166"/>
        <v>#VALUE!</v>
      </c>
      <c r="R1419" s="1">
        <f t="shared" si="167"/>
        <v>0.57735026918962573</v>
      </c>
      <c r="S1419" s="1">
        <f t="shared" si="168"/>
        <v>0</v>
      </c>
      <c r="T1419" s="2"/>
      <c r="U1419" s="3"/>
      <c r="V1419" s="3"/>
      <c r="W1419" s="3"/>
      <c r="X1419" s="3"/>
      <c r="Y1419" s="3"/>
      <c r="Z1419" s="3"/>
      <c r="AA1419" s="3"/>
      <c r="AB1419" s="3"/>
      <c r="AC1419" s="3"/>
      <c r="AD1419" s="3"/>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s="28" customFormat="1" x14ac:dyDescent="0.2">
      <c r="A1420" s="10"/>
      <c r="B1420" s="10"/>
      <c r="C1420" s="10"/>
      <c r="D1420" s="10"/>
      <c r="E1420" s="10"/>
      <c r="F1420" s="10"/>
      <c r="G1420" s="10"/>
      <c r="H1420" s="10"/>
      <c r="I1420" s="10"/>
      <c r="J1420" s="10"/>
      <c r="K1420" s="10"/>
      <c r="L1420" s="10"/>
      <c r="M1420" s="2"/>
      <c r="N1420" s="1">
        <v>1415</v>
      </c>
      <c r="O1420" s="1" t="str">
        <f t="shared" si="169"/>
        <v>NA</v>
      </c>
      <c r="P1420" s="1" t="e">
        <f t="shared" si="165"/>
        <v>#VALUE!</v>
      </c>
      <c r="Q1420" s="1" t="e">
        <f t="shared" si="166"/>
        <v>#VALUE!</v>
      </c>
      <c r="R1420" s="1">
        <f t="shared" si="167"/>
        <v>0.28867513459481303</v>
      </c>
      <c r="S1420" s="1">
        <f t="shared" si="168"/>
        <v>-0.5</v>
      </c>
      <c r="T1420" s="2"/>
      <c r="U1420" s="3"/>
      <c r="V1420" s="3"/>
      <c r="W1420" s="3"/>
      <c r="X1420" s="3"/>
      <c r="Y1420" s="3"/>
      <c r="Z1420" s="3"/>
      <c r="AA1420" s="3"/>
      <c r="AB1420" s="3"/>
      <c r="AC1420" s="3"/>
      <c r="AD1420" s="3"/>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row>
    <row r="1421" spans="1:59" s="28" customFormat="1" x14ac:dyDescent="0.2">
      <c r="A1421" s="10"/>
      <c r="B1421" s="10"/>
      <c r="C1421" s="10"/>
      <c r="D1421" s="10"/>
      <c r="E1421" s="10"/>
      <c r="F1421" s="10"/>
      <c r="G1421" s="10"/>
      <c r="H1421" s="10"/>
      <c r="I1421" s="10"/>
      <c r="J1421" s="10"/>
      <c r="K1421" s="10"/>
      <c r="L1421" s="10"/>
      <c r="M1421" s="2"/>
      <c r="N1421" s="1">
        <v>1416</v>
      </c>
      <c r="O1421" s="1" t="str">
        <f t="shared" si="169"/>
        <v>NA</v>
      </c>
      <c r="P1421" s="1" t="e">
        <f t="shared" si="165"/>
        <v>#VALUE!</v>
      </c>
      <c r="Q1421" s="1" t="e">
        <f t="shared" si="166"/>
        <v>#VALUE!</v>
      </c>
      <c r="R1421" s="1">
        <f t="shared" si="167"/>
        <v>-0.86602540378443849</v>
      </c>
      <c r="S1421" s="1">
        <f t="shared" si="168"/>
        <v>-0.50000000000000033</v>
      </c>
      <c r="T1421" s="2"/>
      <c r="U1421" s="3"/>
      <c r="V1421" s="3"/>
      <c r="W1421" s="3"/>
      <c r="X1421" s="3"/>
      <c r="Y1421" s="3"/>
      <c r="Z1421" s="3"/>
      <c r="AA1421" s="3"/>
      <c r="AB1421" s="3"/>
      <c r="AC1421" s="3"/>
      <c r="AD1421" s="3"/>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s="28" customFormat="1" x14ac:dyDescent="0.2">
      <c r="A1422" s="10"/>
      <c r="B1422" s="10"/>
      <c r="C1422" s="10"/>
      <c r="D1422" s="10"/>
      <c r="E1422" s="10"/>
      <c r="F1422" s="10"/>
      <c r="G1422" s="10"/>
      <c r="H1422" s="10"/>
      <c r="I1422" s="10"/>
      <c r="J1422" s="10"/>
      <c r="K1422" s="10"/>
      <c r="L1422" s="10"/>
      <c r="M1422" s="2"/>
      <c r="N1422" s="1">
        <v>1417</v>
      </c>
      <c r="O1422" s="1" t="str">
        <f t="shared" si="169"/>
        <v>NA</v>
      </c>
      <c r="P1422" s="1" t="e">
        <f t="shared" si="165"/>
        <v>#VALUE!</v>
      </c>
      <c r="Q1422" s="1" t="e">
        <f t="shared" si="166"/>
        <v>#VALUE!</v>
      </c>
      <c r="R1422" s="1">
        <f t="shared" si="167"/>
        <v>-0.28867513459481281</v>
      </c>
      <c r="S1422" s="1">
        <f t="shared" si="168"/>
        <v>0.49999999999999983</v>
      </c>
      <c r="T1422" s="2"/>
      <c r="U1422" s="3"/>
      <c r="V1422" s="3"/>
      <c r="W1422" s="3"/>
      <c r="X1422" s="3"/>
      <c r="Y1422" s="3"/>
      <c r="Z1422" s="3"/>
      <c r="AA1422" s="3"/>
      <c r="AB1422" s="3"/>
      <c r="AC1422" s="3"/>
      <c r="AD1422" s="3"/>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s="28" customFormat="1" x14ac:dyDescent="0.2">
      <c r="A1423" s="10"/>
      <c r="B1423" s="10"/>
      <c r="C1423" s="10"/>
      <c r="D1423" s="10"/>
      <c r="E1423" s="10"/>
      <c r="F1423" s="10"/>
      <c r="G1423" s="10"/>
      <c r="H1423" s="10"/>
      <c r="I1423" s="10"/>
      <c r="J1423" s="10"/>
      <c r="K1423" s="10"/>
      <c r="L1423" s="10"/>
      <c r="M1423" s="2"/>
      <c r="N1423" s="1">
        <v>1418</v>
      </c>
      <c r="O1423" s="1" t="str">
        <f t="shared" si="169"/>
        <v>NA</v>
      </c>
      <c r="P1423" s="1" t="e">
        <f t="shared" si="165"/>
        <v>#VALUE!</v>
      </c>
      <c r="Q1423" s="1" t="e">
        <f t="shared" si="166"/>
        <v>#VALUE!</v>
      </c>
      <c r="R1423" s="1">
        <f t="shared" si="167"/>
        <v>0.28867513459481292</v>
      </c>
      <c r="S1423" s="1">
        <f t="shared" si="168"/>
        <v>0.50000000000000011</v>
      </c>
      <c r="T1423" s="2"/>
      <c r="U1423" s="3"/>
      <c r="V1423" s="3"/>
      <c r="W1423" s="3"/>
      <c r="X1423" s="3"/>
      <c r="Y1423" s="3"/>
      <c r="Z1423" s="3"/>
      <c r="AA1423" s="3"/>
      <c r="AB1423" s="3"/>
      <c r="AC1423" s="3"/>
      <c r="AD1423" s="3"/>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s="28" customFormat="1" x14ac:dyDescent="0.2">
      <c r="A1424" s="10"/>
      <c r="B1424" s="10"/>
      <c r="C1424" s="10"/>
      <c r="D1424" s="10"/>
      <c r="E1424" s="10"/>
      <c r="F1424" s="10"/>
      <c r="G1424" s="10"/>
      <c r="H1424" s="10"/>
      <c r="I1424" s="10"/>
      <c r="J1424" s="10"/>
      <c r="K1424" s="10"/>
      <c r="L1424" s="10"/>
      <c r="M1424" s="2"/>
      <c r="N1424" s="1">
        <v>1419</v>
      </c>
      <c r="O1424" s="1" t="str">
        <f t="shared" si="169"/>
        <v>NA</v>
      </c>
      <c r="P1424" s="1" t="e">
        <f t="shared" si="165"/>
        <v>#VALUE!</v>
      </c>
      <c r="Q1424" s="1" t="e">
        <f t="shared" si="166"/>
        <v>#VALUE!</v>
      </c>
      <c r="R1424" s="1">
        <f t="shared" si="167"/>
        <v>0.86602540378443871</v>
      </c>
      <c r="S1424" s="1">
        <f t="shared" si="168"/>
        <v>-0.49999999999999983</v>
      </c>
      <c r="T1424" s="2"/>
      <c r="U1424" s="3"/>
      <c r="V1424" s="3"/>
      <c r="W1424" s="3"/>
      <c r="X1424" s="3"/>
      <c r="Y1424" s="3"/>
      <c r="Z1424" s="3"/>
      <c r="AA1424" s="3"/>
      <c r="AB1424" s="3"/>
      <c r="AC1424" s="3"/>
      <c r="AD1424" s="3"/>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s="28" customFormat="1" x14ac:dyDescent="0.2">
      <c r="A1425" s="10"/>
      <c r="B1425" s="10"/>
      <c r="C1425" s="10"/>
      <c r="D1425" s="10"/>
      <c r="E1425" s="10"/>
      <c r="F1425" s="10"/>
      <c r="G1425" s="10"/>
      <c r="H1425" s="10"/>
      <c r="I1425" s="10"/>
      <c r="J1425" s="10"/>
      <c r="K1425" s="10"/>
      <c r="L1425" s="10"/>
      <c r="M1425" s="2"/>
      <c r="N1425" s="1">
        <v>1420</v>
      </c>
      <c r="O1425" s="1" t="str">
        <f t="shared" si="169"/>
        <v>NA</v>
      </c>
      <c r="P1425" s="1" t="e">
        <f t="shared" si="165"/>
        <v>#VALUE!</v>
      </c>
      <c r="Q1425" s="1" t="e">
        <f t="shared" si="166"/>
        <v>#VALUE!</v>
      </c>
      <c r="R1425" s="1">
        <f t="shared" si="167"/>
        <v>-0.2886751345948127</v>
      </c>
      <c r="S1425" s="1">
        <f t="shared" si="168"/>
        <v>-0.50000000000000022</v>
      </c>
      <c r="T1425" s="2"/>
      <c r="U1425" s="3"/>
      <c r="V1425" s="3"/>
      <c r="W1425" s="3"/>
      <c r="X1425" s="3"/>
      <c r="Y1425" s="3"/>
      <c r="Z1425" s="3"/>
      <c r="AA1425" s="3"/>
      <c r="AB1425" s="3"/>
      <c r="AC1425" s="3"/>
      <c r="AD1425" s="3"/>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s="28" customFormat="1" x14ac:dyDescent="0.2">
      <c r="A1426" s="10"/>
      <c r="B1426" s="10"/>
      <c r="C1426" s="10"/>
      <c r="D1426" s="10"/>
      <c r="E1426" s="10"/>
      <c r="F1426" s="10"/>
      <c r="G1426" s="10"/>
      <c r="H1426" s="10"/>
      <c r="I1426" s="10"/>
      <c r="J1426" s="10"/>
      <c r="K1426" s="10"/>
      <c r="L1426" s="10"/>
      <c r="M1426" s="2"/>
      <c r="N1426" s="1">
        <v>1421</v>
      </c>
      <c r="O1426" s="1" t="str">
        <f t="shared" si="169"/>
        <v>NA</v>
      </c>
      <c r="P1426" s="1" t="e">
        <f t="shared" si="165"/>
        <v>#VALUE!</v>
      </c>
      <c r="Q1426" s="1" t="e">
        <f t="shared" si="166"/>
        <v>#VALUE!</v>
      </c>
      <c r="R1426" s="1">
        <f t="shared" si="167"/>
        <v>-0.57735026918962573</v>
      </c>
      <c r="S1426" s="1">
        <f t="shared" si="168"/>
        <v>0</v>
      </c>
      <c r="T1426" s="2"/>
      <c r="U1426" s="3"/>
      <c r="V1426" s="3"/>
      <c r="W1426" s="3"/>
      <c r="X1426" s="3"/>
      <c r="Y1426" s="3"/>
      <c r="Z1426" s="3"/>
      <c r="AA1426" s="3"/>
      <c r="AB1426" s="3"/>
      <c r="AC1426" s="3"/>
      <c r="AD1426" s="3"/>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s="28" customFormat="1" x14ac:dyDescent="0.2">
      <c r="A1427" s="10"/>
      <c r="B1427" s="10"/>
      <c r="C1427" s="10"/>
      <c r="D1427" s="10"/>
      <c r="E1427" s="10"/>
      <c r="F1427" s="10"/>
      <c r="G1427" s="10"/>
      <c r="H1427" s="10"/>
      <c r="I1427" s="10"/>
      <c r="J1427" s="10"/>
      <c r="K1427" s="10"/>
      <c r="L1427" s="10"/>
      <c r="M1427" s="2"/>
      <c r="N1427" s="1">
        <v>1422</v>
      </c>
      <c r="O1427" s="1" t="str">
        <f t="shared" si="169"/>
        <v>NA</v>
      </c>
      <c r="P1427" s="1" t="e">
        <f t="shared" si="165"/>
        <v>#VALUE!</v>
      </c>
      <c r="Q1427" s="1" t="e">
        <f t="shared" si="166"/>
        <v>#VALUE!</v>
      </c>
      <c r="R1427" s="1">
        <f t="shared" si="167"/>
        <v>6.1257422745431001E-17</v>
      </c>
      <c r="S1427" s="1">
        <f t="shared" si="168"/>
        <v>1</v>
      </c>
      <c r="T1427" s="2"/>
      <c r="U1427" s="3"/>
      <c r="V1427" s="3"/>
      <c r="W1427" s="3"/>
      <c r="X1427" s="3"/>
      <c r="Y1427" s="3"/>
      <c r="Z1427" s="3"/>
      <c r="AA1427" s="3"/>
      <c r="AB1427" s="3"/>
      <c r="AC1427" s="3"/>
      <c r="AD1427" s="3"/>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row>
    <row r="1428" spans="1:59" s="28" customFormat="1" x14ac:dyDescent="0.2">
      <c r="A1428" s="10"/>
      <c r="B1428" s="10"/>
      <c r="C1428" s="10"/>
      <c r="D1428" s="10"/>
      <c r="E1428" s="10"/>
      <c r="F1428" s="10"/>
      <c r="G1428" s="10"/>
      <c r="H1428" s="10"/>
      <c r="I1428" s="10"/>
      <c r="J1428" s="10"/>
      <c r="K1428" s="10"/>
      <c r="L1428" s="10"/>
      <c r="M1428" s="2"/>
      <c r="N1428" s="1">
        <v>1423</v>
      </c>
      <c r="O1428" s="1" t="str">
        <f t="shared" si="169"/>
        <v>NA</v>
      </c>
      <c r="P1428" s="1" t="e">
        <f t="shared" si="165"/>
        <v>#VALUE!</v>
      </c>
      <c r="Q1428" s="1" t="e">
        <f t="shared" si="166"/>
        <v>#VALUE!</v>
      </c>
      <c r="R1428" s="1">
        <f t="shared" si="167"/>
        <v>0.57735026918962573</v>
      </c>
      <c r="S1428" s="1">
        <f t="shared" si="168"/>
        <v>0</v>
      </c>
      <c r="T1428" s="2"/>
      <c r="U1428" s="3"/>
      <c r="V1428" s="3"/>
      <c r="W1428" s="3"/>
      <c r="X1428" s="3"/>
      <c r="Y1428" s="3"/>
      <c r="Z1428" s="3"/>
      <c r="AA1428" s="3"/>
      <c r="AB1428" s="3"/>
      <c r="AC1428" s="3"/>
      <c r="AD1428" s="3"/>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s="28" customFormat="1" x14ac:dyDescent="0.2">
      <c r="A1429" s="10"/>
      <c r="B1429" s="10"/>
      <c r="C1429" s="10"/>
      <c r="D1429" s="10"/>
      <c r="E1429" s="10"/>
      <c r="F1429" s="10"/>
      <c r="G1429" s="10"/>
      <c r="H1429" s="10"/>
      <c r="I1429" s="10"/>
      <c r="J1429" s="10"/>
      <c r="K1429" s="10"/>
      <c r="L1429" s="10"/>
      <c r="M1429" s="2"/>
      <c r="N1429" s="1">
        <v>1424</v>
      </c>
      <c r="O1429" s="1" t="str">
        <f t="shared" si="169"/>
        <v>NA</v>
      </c>
      <c r="P1429" s="1" t="e">
        <f t="shared" si="165"/>
        <v>#VALUE!</v>
      </c>
      <c r="Q1429" s="1" t="e">
        <f t="shared" si="166"/>
        <v>#VALUE!</v>
      </c>
      <c r="R1429" s="1">
        <f t="shared" si="167"/>
        <v>0.28867513459481303</v>
      </c>
      <c r="S1429" s="1">
        <f t="shared" si="168"/>
        <v>-0.5</v>
      </c>
      <c r="T1429" s="2"/>
      <c r="U1429" s="3"/>
      <c r="V1429" s="3"/>
      <c r="W1429" s="3"/>
      <c r="X1429" s="3"/>
      <c r="Y1429" s="3"/>
      <c r="Z1429" s="3"/>
      <c r="AA1429" s="3"/>
      <c r="AB1429" s="3"/>
      <c r="AC1429" s="3"/>
      <c r="AD1429" s="3"/>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row>
    <row r="1430" spans="1:59" s="28" customFormat="1" x14ac:dyDescent="0.2">
      <c r="A1430" s="10"/>
      <c r="B1430" s="10"/>
      <c r="C1430" s="10"/>
      <c r="D1430" s="10"/>
      <c r="E1430" s="10"/>
      <c r="F1430" s="10"/>
      <c r="G1430" s="10"/>
      <c r="H1430" s="10"/>
      <c r="I1430" s="10"/>
      <c r="J1430" s="10"/>
      <c r="K1430" s="10"/>
      <c r="L1430" s="10"/>
      <c r="M1430" s="2"/>
      <c r="N1430" s="1">
        <v>1425</v>
      </c>
      <c r="O1430" s="1" t="str">
        <f t="shared" si="169"/>
        <v>NA</v>
      </c>
      <c r="P1430" s="1" t="e">
        <f t="shared" si="165"/>
        <v>#VALUE!</v>
      </c>
      <c r="Q1430" s="1" t="e">
        <f t="shared" si="166"/>
        <v>#VALUE!</v>
      </c>
      <c r="R1430" s="1">
        <f t="shared" si="167"/>
        <v>-0.86602540378443849</v>
      </c>
      <c r="S1430" s="1">
        <f t="shared" si="168"/>
        <v>-0.50000000000000033</v>
      </c>
      <c r="T1430" s="2"/>
      <c r="U1430" s="3"/>
      <c r="V1430" s="3"/>
      <c r="W1430" s="3"/>
      <c r="X1430" s="3"/>
      <c r="Y1430" s="3"/>
      <c r="Z1430" s="3"/>
      <c r="AA1430" s="3"/>
      <c r="AB1430" s="3"/>
      <c r="AC1430" s="3"/>
      <c r="AD1430" s="3"/>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row>
    <row r="1431" spans="1:59" s="28" customFormat="1" x14ac:dyDescent="0.2">
      <c r="A1431" s="10"/>
      <c r="B1431" s="10"/>
      <c r="C1431" s="10"/>
      <c r="D1431" s="10"/>
      <c r="E1431" s="10"/>
      <c r="F1431" s="10"/>
      <c r="G1431" s="10"/>
      <c r="H1431" s="10"/>
      <c r="I1431" s="10"/>
      <c r="J1431" s="10"/>
      <c r="K1431" s="10"/>
      <c r="L1431" s="10"/>
      <c r="M1431" s="2"/>
      <c r="N1431" s="1">
        <v>1426</v>
      </c>
      <c r="O1431" s="1" t="str">
        <f t="shared" si="169"/>
        <v>NA</v>
      </c>
      <c r="P1431" s="1" t="e">
        <f t="shared" si="165"/>
        <v>#VALUE!</v>
      </c>
      <c r="Q1431" s="1" t="e">
        <f t="shared" si="166"/>
        <v>#VALUE!</v>
      </c>
      <c r="R1431" s="1">
        <f t="shared" si="167"/>
        <v>-0.28867513459481281</v>
      </c>
      <c r="S1431" s="1">
        <f t="shared" si="168"/>
        <v>0.49999999999999983</v>
      </c>
      <c r="T1431" s="2"/>
      <c r="U1431" s="3"/>
      <c r="V1431" s="3"/>
      <c r="W1431" s="3"/>
      <c r="X1431" s="3"/>
      <c r="Y1431" s="3"/>
      <c r="Z1431" s="3"/>
      <c r="AA1431" s="3"/>
      <c r="AB1431" s="3"/>
      <c r="AC1431" s="3"/>
      <c r="AD1431" s="3"/>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s="28" customFormat="1" x14ac:dyDescent="0.2">
      <c r="A1432" s="10"/>
      <c r="B1432" s="10"/>
      <c r="C1432" s="10"/>
      <c r="D1432" s="10"/>
      <c r="E1432" s="10"/>
      <c r="F1432" s="10"/>
      <c r="G1432" s="10"/>
      <c r="H1432" s="10"/>
      <c r="I1432" s="10"/>
      <c r="J1432" s="10"/>
      <c r="K1432" s="10"/>
      <c r="L1432" s="10"/>
      <c r="M1432" s="2"/>
      <c r="N1432" s="1">
        <v>1427</v>
      </c>
      <c r="O1432" s="1" t="str">
        <f t="shared" si="169"/>
        <v>NA</v>
      </c>
      <c r="P1432" s="1" t="e">
        <f t="shared" si="165"/>
        <v>#VALUE!</v>
      </c>
      <c r="Q1432" s="1" t="e">
        <f t="shared" si="166"/>
        <v>#VALUE!</v>
      </c>
      <c r="R1432" s="1">
        <f t="shared" si="167"/>
        <v>0.28867513459481292</v>
      </c>
      <c r="S1432" s="1">
        <f t="shared" si="168"/>
        <v>0.50000000000000011</v>
      </c>
      <c r="T1432" s="2"/>
      <c r="U1432" s="3"/>
      <c r="V1432" s="3"/>
      <c r="W1432" s="3"/>
      <c r="X1432" s="3"/>
      <c r="Y1432" s="3"/>
      <c r="Z1432" s="3"/>
      <c r="AA1432" s="3"/>
      <c r="AB1432" s="3"/>
      <c r="AC1432" s="3"/>
      <c r="AD1432" s="3"/>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s="28" customFormat="1" x14ac:dyDescent="0.2">
      <c r="A1433" s="10"/>
      <c r="B1433" s="10"/>
      <c r="C1433" s="10"/>
      <c r="D1433" s="10"/>
      <c r="E1433" s="10"/>
      <c r="F1433" s="10"/>
      <c r="G1433" s="10"/>
      <c r="H1433" s="10"/>
      <c r="I1433" s="10"/>
      <c r="J1433" s="10"/>
      <c r="K1433" s="10"/>
      <c r="L1433" s="10"/>
      <c r="M1433" s="2"/>
      <c r="N1433" s="1">
        <v>1428</v>
      </c>
      <c r="O1433" s="1" t="str">
        <f t="shared" si="169"/>
        <v>NA</v>
      </c>
      <c r="P1433" s="1" t="e">
        <f t="shared" si="165"/>
        <v>#VALUE!</v>
      </c>
      <c r="Q1433" s="1" t="e">
        <f t="shared" si="166"/>
        <v>#VALUE!</v>
      </c>
      <c r="R1433" s="1">
        <f t="shared" si="167"/>
        <v>0.86602540378443871</v>
      </c>
      <c r="S1433" s="1">
        <f t="shared" si="168"/>
        <v>-0.49999999999999983</v>
      </c>
      <c r="T1433" s="2"/>
      <c r="U1433" s="3"/>
      <c r="V1433" s="3"/>
      <c r="W1433" s="3"/>
      <c r="X1433" s="3"/>
      <c r="Y1433" s="3"/>
      <c r="Z1433" s="3"/>
      <c r="AA1433" s="3"/>
      <c r="AB1433" s="3"/>
      <c r="AC1433" s="3"/>
      <c r="AD1433" s="3"/>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s="28" customFormat="1" x14ac:dyDescent="0.2">
      <c r="A1434" s="10"/>
      <c r="B1434" s="10"/>
      <c r="C1434" s="10"/>
      <c r="D1434" s="10"/>
      <c r="E1434" s="10"/>
      <c r="F1434" s="10"/>
      <c r="G1434" s="10"/>
      <c r="H1434" s="10"/>
      <c r="I1434" s="10"/>
      <c r="J1434" s="10"/>
      <c r="K1434" s="10"/>
      <c r="L1434" s="10"/>
      <c r="M1434" s="2"/>
      <c r="N1434" s="1">
        <v>1429</v>
      </c>
      <c r="O1434" s="1" t="str">
        <f t="shared" si="169"/>
        <v>NA</v>
      </c>
      <c r="P1434" s="1" t="e">
        <f t="shared" si="165"/>
        <v>#VALUE!</v>
      </c>
      <c r="Q1434" s="1" t="e">
        <f t="shared" si="166"/>
        <v>#VALUE!</v>
      </c>
      <c r="R1434" s="1">
        <f t="shared" si="167"/>
        <v>-0.2886751345948127</v>
      </c>
      <c r="S1434" s="1">
        <f t="shared" si="168"/>
        <v>-0.50000000000000022</v>
      </c>
      <c r="T1434" s="2"/>
      <c r="U1434" s="3"/>
      <c r="V1434" s="3"/>
      <c r="W1434" s="3"/>
      <c r="X1434" s="3"/>
      <c r="Y1434" s="3"/>
      <c r="Z1434" s="3"/>
      <c r="AA1434" s="3"/>
      <c r="AB1434" s="3"/>
      <c r="AC1434" s="3"/>
      <c r="AD1434" s="3"/>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s="28" customFormat="1" x14ac:dyDescent="0.2">
      <c r="A1435" s="10"/>
      <c r="B1435" s="10"/>
      <c r="C1435" s="10"/>
      <c r="D1435" s="10"/>
      <c r="E1435" s="10"/>
      <c r="F1435" s="10"/>
      <c r="G1435" s="10"/>
      <c r="H1435" s="10"/>
      <c r="I1435" s="10"/>
      <c r="J1435" s="10"/>
      <c r="K1435" s="10"/>
      <c r="L1435" s="10"/>
      <c r="M1435" s="2"/>
      <c r="N1435" s="1">
        <v>1430</v>
      </c>
      <c r="O1435" s="1" t="str">
        <f t="shared" si="169"/>
        <v>NA</v>
      </c>
      <c r="P1435" s="1" t="e">
        <f t="shared" si="165"/>
        <v>#VALUE!</v>
      </c>
      <c r="Q1435" s="1" t="e">
        <f t="shared" si="166"/>
        <v>#VALUE!</v>
      </c>
      <c r="R1435" s="1">
        <f t="shared" si="167"/>
        <v>-0.57735026918962573</v>
      </c>
      <c r="S1435" s="1">
        <f t="shared" si="168"/>
        <v>0</v>
      </c>
      <c r="T1435" s="2"/>
      <c r="U1435" s="3"/>
      <c r="V1435" s="3"/>
      <c r="W1435" s="3"/>
      <c r="X1435" s="3"/>
      <c r="Y1435" s="3"/>
      <c r="Z1435" s="3"/>
      <c r="AA1435" s="3"/>
      <c r="AB1435" s="3"/>
      <c r="AC1435" s="3"/>
      <c r="AD1435" s="3"/>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s="28" customFormat="1" x14ac:dyDescent="0.2">
      <c r="A1436" s="10"/>
      <c r="B1436" s="10"/>
      <c r="C1436" s="10"/>
      <c r="D1436" s="10"/>
      <c r="E1436" s="10"/>
      <c r="F1436" s="10"/>
      <c r="G1436" s="10"/>
      <c r="H1436" s="10"/>
      <c r="I1436" s="10"/>
      <c r="J1436" s="10"/>
      <c r="K1436" s="10"/>
      <c r="L1436" s="10"/>
      <c r="M1436" s="2"/>
      <c r="N1436" s="1">
        <v>1431</v>
      </c>
      <c r="O1436" s="1" t="str">
        <f t="shared" si="169"/>
        <v>NA</v>
      </c>
      <c r="P1436" s="1" t="e">
        <f t="shared" si="165"/>
        <v>#VALUE!</v>
      </c>
      <c r="Q1436" s="1" t="e">
        <f t="shared" si="166"/>
        <v>#VALUE!</v>
      </c>
      <c r="R1436" s="1">
        <f t="shared" si="167"/>
        <v>6.1257422745431001E-17</v>
      </c>
      <c r="S1436" s="1">
        <f t="shared" si="168"/>
        <v>1</v>
      </c>
      <c r="T1436" s="2"/>
      <c r="U1436" s="3"/>
      <c r="V1436" s="3"/>
      <c r="W1436" s="3"/>
      <c r="X1436" s="3"/>
      <c r="Y1436" s="3"/>
      <c r="Z1436" s="3"/>
      <c r="AA1436" s="3"/>
      <c r="AB1436" s="3"/>
      <c r="AC1436" s="3"/>
      <c r="AD1436" s="3"/>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s="28" customFormat="1" x14ac:dyDescent="0.2">
      <c r="A1437" s="10"/>
      <c r="B1437" s="10"/>
      <c r="C1437" s="10"/>
      <c r="D1437" s="10"/>
      <c r="E1437" s="10"/>
      <c r="F1437" s="10"/>
      <c r="G1437" s="10"/>
      <c r="H1437" s="10"/>
      <c r="I1437" s="10"/>
      <c r="J1437" s="10"/>
      <c r="K1437" s="10"/>
      <c r="L1437" s="10"/>
      <c r="M1437" s="2"/>
      <c r="N1437" s="1">
        <v>1432</v>
      </c>
      <c r="O1437" s="1" t="str">
        <f t="shared" si="169"/>
        <v>NA</v>
      </c>
      <c r="P1437" s="1" t="e">
        <f t="shared" si="165"/>
        <v>#VALUE!</v>
      </c>
      <c r="Q1437" s="1" t="e">
        <f t="shared" si="166"/>
        <v>#VALUE!</v>
      </c>
      <c r="R1437" s="1">
        <f t="shared" si="167"/>
        <v>0.57735026918962573</v>
      </c>
      <c r="S1437" s="1">
        <f t="shared" si="168"/>
        <v>0</v>
      </c>
      <c r="T1437" s="2"/>
      <c r="U1437" s="3"/>
      <c r="V1437" s="3"/>
      <c r="W1437" s="3"/>
      <c r="X1437" s="3"/>
      <c r="Y1437" s="3"/>
      <c r="Z1437" s="3"/>
      <c r="AA1437" s="3"/>
      <c r="AB1437" s="3"/>
      <c r="AC1437" s="3"/>
      <c r="AD1437" s="3"/>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s="28" customFormat="1" x14ac:dyDescent="0.2">
      <c r="A1438" s="10"/>
      <c r="B1438" s="10"/>
      <c r="C1438" s="10"/>
      <c r="D1438" s="10"/>
      <c r="E1438" s="10"/>
      <c r="F1438" s="10"/>
      <c r="G1438" s="10"/>
      <c r="H1438" s="10"/>
      <c r="I1438" s="10"/>
      <c r="J1438" s="10"/>
      <c r="K1438" s="10"/>
      <c r="L1438" s="10"/>
      <c r="M1438" s="2"/>
      <c r="N1438" s="1">
        <v>1433</v>
      </c>
      <c r="O1438" s="1" t="str">
        <f t="shared" si="169"/>
        <v>NA</v>
      </c>
      <c r="P1438" s="1" t="e">
        <f t="shared" si="165"/>
        <v>#VALUE!</v>
      </c>
      <c r="Q1438" s="1" t="e">
        <f t="shared" si="166"/>
        <v>#VALUE!</v>
      </c>
      <c r="R1438" s="1">
        <f t="shared" si="167"/>
        <v>0.28867513459481303</v>
      </c>
      <c r="S1438" s="1">
        <f t="shared" si="168"/>
        <v>-0.5</v>
      </c>
      <c r="T1438" s="2"/>
      <c r="U1438" s="3"/>
      <c r="V1438" s="3"/>
      <c r="W1438" s="3"/>
      <c r="X1438" s="3"/>
      <c r="Y1438" s="3"/>
      <c r="Z1438" s="3"/>
      <c r="AA1438" s="3"/>
      <c r="AB1438" s="3"/>
      <c r="AC1438" s="3"/>
      <c r="AD1438" s="3"/>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s="28" customFormat="1" x14ac:dyDescent="0.2">
      <c r="A1439" s="10"/>
      <c r="B1439" s="10"/>
      <c r="C1439" s="10"/>
      <c r="D1439" s="10"/>
      <c r="E1439" s="10"/>
      <c r="F1439" s="10"/>
      <c r="G1439" s="10"/>
      <c r="H1439" s="10"/>
      <c r="I1439" s="10"/>
      <c r="J1439" s="10"/>
      <c r="K1439" s="10"/>
      <c r="L1439" s="10"/>
      <c r="M1439" s="2"/>
      <c r="N1439" s="1">
        <v>1434</v>
      </c>
      <c r="O1439" s="1" t="str">
        <f t="shared" si="169"/>
        <v>NA</v>
      </c>
      <c r="P1439" s="1" t="e">
        <f t="shared" si="165"/>
        <v>#VALUE!</v>
      </c>
      <c r="Q1439" s="1" t="e">
        <f t="shared" si="166"/>
        <v>#VALUE!</v>
      </c>
      <c r="R1439" s="1">
        <f t="shared" si="167"/>
        <v>-0.86602540378443849</v>
      </c>
      <c r="S1439" s="1">
        <f t="shared" si="168"/>
        <v>-0.50000000000000033</v>
      </c>
      <c r="T1439" s="2"/>
      <c r="U1439" s="3"/>
      <c r="V1439" s="3"/>
      <c r="W1439" s="3"/>
      <c r="X1439" s="3"/>
      <c r="Y1439" s="3"/>
      <c r="Z1439" s="3"/>
      <c r="AA1439" s="3"/>
      <c r="AB1439" s="3"/>
      <c r="AC1439" s="3"/>
      <c r="AD1439" s="3"/>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s="28" customFormat="1" x14ac:dyDescent="0.2">
      <c r="A1440" s="10"/>
      <c r="B1440" s="10"/>
      <c r="C1440" s="10"/>
      <c r="D1440" s="10"/>
      <c r="E1440" s="10"/>
      <c r="F1440" s="10"/>
      <c r="G1440" s="10"/>
      <c r="H1440" s="10"/>
      <c r="I1440" s="10"/>
      <c r="J1440" s="10"/>
      <c r="K1440" s="10"/>
      <c r="L1440" s="10"/>
      <c r="M1440" s="2"/>
      <c r="N1440" s="1">
        <v>1435</v>
      </c>
      <c r="O1440" s="1" t="str">
        <f t="shared" si="169"/>
        <v>NA</v>
      </c>
      <c r="P1440" s="1" t="e">
        <f t="shared" si="165"/>
        <v>#VALUE!</v>
      </c>
      <c r="Q1440" s="1" t="e">
        <f t="shared" si="166"/>
        <v>#VALUE!</v>
      </c>
      <c r="R1440" s="1">
        <f t="shared" si="167"/>
        <v>-0.28867513459481281</v>
      </c>
      <c r="S1440" s="1">
        <f t="shared" si="168"/>
        <v>0.49999999999999983</v>
      </c>
      <c r="T1440" s="2"/>
      <c r="U1440" s="3"/>
      <c r="V1440" s="3"/>
      <c r="W1440" s="3"/>
      <c r="X1440" s="3"/>
      <c r="Y1440" s="3"/>
      <c r="Z1440" s="3"/>
      <c r="AA1440" s="3"/>
      <c r="AB1440" s="3"/>
      <c r="AC1440" s="3"/>
      <c r="AD1440" s="3"/>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s="28" customFormat="1" x14ac:dyDescent="0.2">
      <c r="A1441" s="10"/>
      <c r="B1441" s="10"/>
      <c r="C1441" s="10"/>
      <c r="D1441" s="10"/>
      <c r="E1441" s="10"/>
      <c r="F1441" s="10"/>
      <c r="G1441" s="10"/>
      <c r="H1441" s="10"/>
      <c r="I1441" s="10"/>
      <c r="J1441" s="10"/>
      <c r="K1441" s="10"/>
      <c r="L1441" s="10"/>
      <c r="M1441" s="2"/>
      <c r="N1441" s="1">
        <v>1436</v>
      </c>
      <c r="O1441" s="1" t="str">
        <f t="shared" si="169"/>
        <v>NA</v>
      </c>
      <c r="P1441" s="1" t="e">
        <f t="shared" si="165"/>
        <v>#VALUE!</v>
      </c>
      <c r="Q1441" s="1" t="e">
        <f t="shared" si="166"/>
        <v>#VALUE!</v>
      </c>
      <c r="R1441" s="1">
        <f t="shared" si="167"/>
        <v>0.28867513459481292</v>
      </c>
      <c r="S1441" s="1">
        <f t="shared" si="168"/>
        <v>0.50000000000000011</v>
      </c>
      <c r="T1441" s="2"/>
      <c r="U1441" s="3"/>
      <c r="V1441" s="3"/>
      <c r="W1441" s="3"/>
      <c r="X1441" s="3"/>
      <c r="Y1441" s="3"/>
      <c r="Z1441" s="3"/>
      <c r="AA1441" s="3"/>
      <c r="AB1441" s="3"/>
      <c r="AC1441" s="3"/>
      <c r="AD1441" s="3"/>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s="28" customFormat="1" x14ac:dyDescent="0.2">
      <c r="A1442" s="10"/>
      <c r="B1442" s="10"/>
      <c r="C1442" s="10"/>
      <c r="D1442" s="10"/>
      <c r="E1442" s="10"/>
      <c r="F1442" s="10"/>
      <c r="G1442" s="10"/>
      <c r="H1442" s="10"/>
      <c r="I1442" s="10"/>
      <c r="J1442" s="10"/>
      <c r="K1442" s="10"/>
      <c r="L1442" s="10"/>
      <c r="M1442" s="2"/>
      <c r="N1442" s="1">
        <v>1437</v>
      </c>
      <c r="O1442" s="1" t="str">
        <f t="shared" si="169"/>
        <v>NA</v>
      </c>
      <c r="P1442" s="1" t="e">
        <f t="shared" si="165"/>
        <v>#VALUE!</v>
      </c>
      <c r="Q1442" s="1" t="e">
        <f t="shared" si="166"/>
        <v>#VALUE!</v>
      </c>
      <c r="R1442" s="1">
        <f t="shared" si="167"/>
        <v>0.86602540378443871</v>
      </c>
      <c r="S1442" s="1">
        <f t="shared" si="168"/>
        <v>-0.49999999999999983</v>
      </c>
      <c r="T1442" s="2"/>
      <c r="U1442" s="3"/>
      <c r="V1442" s="3"/>
      <c r="W1442" s="3"/>
      <c r="X1442" s="3"/>
      <c r="Y1442" s="3"/>
      <c r="Z1442" s="3"/>
      <c r="AA1442" s="3"/>
      <c r="AB1442" s="3"/>
      <c r="AC1442" s="3"/>
      <c r="AD1442" s="3"/>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s="28" customFormat="1" x14ac:dyDescent="0.2">
      <c r="A1443" s="10"/>
      <c r="B1443" s="10"/>
      <c r="C1443" s="10"/>
      <c r="D1443" s="10"/>
      <c r="E1443" s="10"/>
      <c r="F1443" s="10"/>
      <c r="G1443" s="10"/>
      <c r="H1443" s="10"/>
      <c r="I1443" s="10"/>
      <c r="J1443" s="10"/>
      <c r="K1443" s="10"/>
      <c r="L1443" s="10"/>
      <c r="M1443" s="2"/>
      <c r="N1443" s="1">
        <v>1438</v>
      </c>
      <c r="O1443" s="1" t="str">
        <f t="shared" si="169"/>
        <v>NA</v>
      </c>
      <c r="P1443" s="1" t="e">
        <f t="shared" si="165"/>
        <v>#VALUE!</v>
      </c>
      <c r="Q1443" s="1" t="e">
        <f t="shared" si="166"/>
        <v>#VALUE!</v>
      </c>
      <c r="R1443" s="1">
        <f t="shared" si="167"/>
        <v>-0.2886751345948127</v>
      </c>
      <c r="S1443" s="1">
        <f t="shared" si="168"/>
        <v>-0.50000000000000022</v>
      </c>
      <c r="T1443" s="2"/>
      <c r="U1443" s="3"/>
      <c r="V1443" s="3"/>
      <c r="W1443" s="3"/>
      <c r="X1443" s="3"/>
      <c r="Y1443" s="3"/>
      <c r="Z1443" s="3"/>
      <c r="AA1443" s="3"/>
      <c r="AB1443" s="3"/>
      <c r="AC1443" s="3"/>
      <c r="AD1443" s="3"/>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s="28" customFormat="1" x14ac:dyDescent="0.2">
      <c r="A1444" s="10"/>
      <c r="B1444" s="10"/>
      <c r="C1444" s="10"/>
      <c r="D1444" s="10"/>
      <c r="E1444" s="10"/>
      <c r="F1444" s="10"/>
      <c r="G1444" s="10"/>
      <c r="H1444" s="10"/>
      <c r="I1444" s="10"/>
      <c r="J1444" s="10"/>
      <c r="K1444" s="10"/>
      <c r="L1444" s="10"/>
      <c r="M1444" s="2"/>
      <c r="N1444" s="1">
        <v>1439</v>
      </c>
      <c r="O1444" s="1" t="str">
        <f t="shared" si="169"/>
        <v>NA</v>
      </c>
      <c r="P1444" s="1" t="e">
        <f t="shared" si="165"/>
        <v>#VALUE!</v>
      </c>
      <c r="Q1444" s="1" t="e">
        <f t="shared" si="166"/>
        <v>#VALUE!</v>
      </c>
      <c r="R1444" s="1">
        <f t="shared" si="167"/>
        <v>-0.57735026918962573</v>
      </c>
      <c r="S1444" s="1">
        <f t="shared" si="168"/>
        <v>0</v>
      </c>
      <c r="T1444" s="2"/>
      <c r="U1444" s="3"/>
      <c r="V1444" s="3"/>
      <c r="W1444" s="3"/>
      <c r="X1444" s="3"/>
      <c r="Y1444" s="3"/>
      <c r="Z1444" s="3"/>
      <c r="AA1444" s="3"/>
      <c r="AB1444" s="3"/>
      <c r="AC1444" s="3"/>
      <c r="AD1444" s="3"/>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s="28" customFormat="1" x14ac:dyDescent="0.2">
      <c r="A1445" s="10"/>
      <c r="B1445" s="10"/>
      <c r="C1445" s="10"/>
      <c r="D1445" s="10"/>
      <c r="E1445" s="10"/>
      <c r="F1445" s="10"/>
      <c r="G1445" s="10"/>
      <c r="H1445" s="10"/>
      <c r="I1445" s="10"/>
      <c r="J1445" s="10"/>
      <c r="K1445" s="10"/>
      <c r="L1445" s="10"/>
      <c r="M1445" s="2"/>
      <c r="N1445" s="1">
        <v>1440</v>
      </c>
      <c r="O1445" s="1" t="str">
        <f t="shared" si="169"/>
        <v>NA</v>
      </c>
      <c r="P1445" s="1" t="e">
        <f t="shared" si="165"/>
        <v>#VALUE!</v>
      </c>
      <c r="Q1445" s="1" t="e">
        <f t="shared" si="166"/>
        <v>#VALUE!</v>
      </c>
      <c r="R1445" s="1">
        <f t="shared" si="167"/>
        <v>6.1257422745431001E-17</v>
      </c>
      <c r="S1445" s="1">
        <f t="shared" si="168"/>
        <v>1</v>
      </c>
      <c r="T1445" s="2"/>
      <c r="U1445" s="3"/>
      <c r="V1445" s="3"/>
      <c r="W1445" s="3"/>
      <c r="X1445" s="3"/>
      <c r="Y1445" s="3"/>
      <c r="Z1445" s="3"/>
      <c r="AA1445" s="3"/>
      <c r="AB1445" s="3"/>
      <c r="AC1445" s="3"/>
      <c r="AD1445" s="3"/>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s="28" customFormat="1" x14ac:dyDescent="0.2">
      <c r="A1446" s="10"/>
      <c r="B1446" s="10"/>
      <c r="C1446" s="10"/>
      <c r="D1446" s="10"/>
      <c r="E1446" s="10"/>
      <c r="F1446" s="10"/>
      <c r="G1446" s="10"/>
      <c r="H1446" s="10"/>
      <c r="I1446" s="10"/>
      <c r="J1446" s="10"/>
      <c r="K1446" s="10"/>
      <c r="L1446" s="10"/>
      <c r="M1446" s="2"/>
      <c r="N1446" s="1">
        <v>1441</v>
      </c>
      <c r="O1446" s="1" t="str">
        <f t="shared" si="169"/>
        <v>NA</v>
      </c>
      <c r="P1446" s="1" t="e">
        <f t="shared" si="165"/>
        <v>#VALUE!</v>
      </c>
      <c r="Q1446" s="1" t="e">
        <f t="shared" si="166"/>
        <v>#VALUE!</v>
      </c>
      <c r="R1446" s="1">
        <f t="shared" si="167"/>
        <v>0.57735026918962573</v>
      </c>
      <c r="S1446" s="1">
        <f t="shared" si="168"/>
        <v>0</v>
      </c>
      <c r="T1446" s="2"/>
      <c r="U1446" s="3"/>
      <c r="V1446" s="3"/>
      <c r="W1446" s="3"/>
      <c r="X1446" s="3"/>
      <c r="Y1446" s="3"/>
      <c r="Z1446" s="3"/>
      <c r="AA1446" s="3"/>
      <c r="AB1446" s="3"/>
      <c r="AC1446" s="3"/>
      <c r="AD1446" s="3"/>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s="28" customFormat="1" x14ac:dyDescent="0.2">
      <c r="A1447" s="10"/>
      <c r="B1447" s="10"/>
      <c r="C1447" s="10"/>
      <c r="D1447" s="10"/>
      <c r="E1447" s="10"/>
      <c r="F1447" s="10"/>
      <c r="G1447" s="10"/>
      <c r="H1447" s="10"/>
      <c r="I1447" s="10"/>
      <c r="J1447" s="10"/>
      <c r="K1447" s="10"/>
      <c r="L1447" s="10"/>
      <c r="M1447" s="2"/>
      <c r="N1447" s="1">
        <v>1442</v>
      </c>
      <c r="O1447" s="1" t="str">
        <f t="shared" si="169"/>
        <v>NA</v>
      </c>
      <c r="P1447" s="1" t="e">
        <f t="shared" si="165"/>
        <v>#VALUE!</v>
      </c>
      <c r="Q1447" s="1" t="e">
        <f t="shared" si="166"/>
        <v>#VALUE!</v>
      </c>
      <c r="R1447" s="1">
        <f t="shared" si="167"/>
        <v>0.28867513459481303</v>
      </c>
      <c r="S1447" s="1">
        <f t="shared" si="168"/>
        <v>-0.5</v>
      </c>
      <c r="T1447" s="2"/>
      <c r="U1447" s="3"/>
      <c r="V1447" s="3"/>
      <c r="W1447" s="3"/>
      <c r="X1447" s="3"/>
      <c r="Y1447" s="3"/>
      <c r="Z1447" s="3"/>
      <c r="AA1447" s="3"/>
      <c r="AB1447" s="3"/>
      <c r="AC1447" s="3"/>
      <c r="AD1447" s="3"/>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s="28" customFormat="1" x14ac:dyDescent="0.2">
      <c r="A1448" s="10"/>
      <c r="B1448" s="10"/>
      <c r="C1448" s="10"/>
      <c r="D1448" s="10"/>
      <c r="E1448" s="10"/>
      <c r="F1448" s="10"/>
      <c r="G1448" s="10"/>
      <c r="H1448" s="10"/>
      <c r="I1448" s="10"/>
      <c r="J1448" s="10"/>
      <c r="K1448" s="10"/>
      <c r="L1448" s="10"/>
      <c r="M1448" s="2"/>
      <c r="N1448" s="1">
        <v>1443</v>
      </c>
      <c r="O1448" s="1" t="str">
        <f t="shared" si="169"/>
        <v>NA</v>
      </c>
      <c r="P1448" s="1" t="e">
        <f t="shared" si="165"/>
        <v>#VALUE!</v>
      </c>
      <c r="Q1448" s="1" t="e">
        <f t="shared" si="166"/>
        <v>#VALUE!</v>
      </c>
      <c r="R1448" s="1">
        <f t="shared" si="167"/>
        <v>-0.86602540378443849</v>
      </c>
      <c r="S1448" s="1">
        <f t="shared" si="168"/>
        <v>-0.50000000000000033</v>
      </c>
      <c r="T1448" s="2"/>
      <c r="U1448" s="3"/>
      <c r="V1448" s="3"/>
      <c r="W1448" s="3"/>
      <c r="X1448" s="3"/>
      <c r="Y1448" s="3"/>
      <c r="Z1448" s="3"/>
      <c r="AA1448" s="3"/>
      <c r="AB1448" s="3"/>
      <c r="AC1448" s="3"/>
      <c r="AD1448" s="3"/>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s="28" customFormat="1" x14ac:dyDescent="0.2">
      <c r="A1449" s="10"/>
      <c r="B1449" s="10"/>
      <c r="C1449" s="10"/>
      <c r="D1449" s="10"/>
      <c r="E1449" s="10"/>
      <c r="F1449" s="10"/>
      <c r="G1449" s="10"/>
      <c r="H1449" s="10"/>
      <c r="I1449" s="10"/>
      <c r="J1449" s="10"/>
      <c r="K1449" s="10"/>
      <c r="L1449" s="10"/>
      <c r="M1449" s="2"/>
      <c r="N1449" s="1">
        <v>1444</v>
      </c>
      <c r="O1449" s="1" t="str">
        <f t="shared" si="169"/>
        <v>NA</v>
      </c>
      <c r="P1449" s="1" t="e">
        <f t="shared" si="165"/>
        <v>#VALUE!</v>
      </c>
      <c r="Q1449" s="1" t="e">
        <f t="shared" si="166"/>
        <v>#VALUE!</v>
      </c>
      <c r="R1449" s="1">
        <f t="shared" si="167"/>
        <v>-0.28867513459481281</v>
      </c>
      <c r="S1449" s="1">
        <f t="shared" si="168"/>
        <v>0.49999999999999983</v>
      </c>
      <c r="T1449" s="2"/>
      <c r="U1449" s="3"/>
      <c r="V1449" s="3"/>
      <c r="W1449" s="3"/>
      <c r="X1449" s="3"/>
      <c r="Y1449" s="3"/>
      <c r="Z1449" s="3"/>
      <c r="AA1449" s="3"/>
      <c r="AB1449" s="3"/>
      <c r="AC1449" s="3"/>
      <c r="AD1449" s="3"/>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s="28" customFormat="1" x14ac:dyDescent="0.2">
      <c r="A1450" s="10"/>
      <c r="B1450" s="10"/>
      <c r="C1450" s="10"/>
      <c r="D1450" s="10"/>
      <c r="E1450" s="10"/>
      <c r="F1450" s="10"/>
      <c r="G1450" s="10"/>
      <c r="H1450" s="10"/>
      <c r="I1450" s="10"/>
      <c r="J1450" s="10"/>
      <c r="K1450" s="10"/>
      <c r="L1450" s="10"/>
      <c r="M1450" s="2"/>
      <c r="N1450" s="1">
        <v>1445</v>
      </c>
      <c r="O1450" s="1" t="str">
        <f t="shared" si="169"/>
        <v>NA</v>
      </c>
      <c r="P1450" s="1" t="e">
        <f t="shared" si="165"/>
        <v>#VALUE!</v>
      </c>
      <c r="Q1450" s="1" t="e">
        <f t="shared" si="166"/>
        <v>#VALUE!</v>
      </c>
      <c r="R1450" s="1">
        <f t="shared" si="167"/>
        <v>0.28867513459481292</v>
      </c>
      <c r="S1450" s="1">
        <f t="shared" si="168"/>
        <v>0.50000000000000011</v>
      </c>
      <c r="T1450" s="2"/>
      <c r="U1450" s="3"/>
      <c r="V1450" s="3"/>
      <c r="W1450" s="3"/>
      <c r="X1450" s="3"/>
      <c r="Y1450" s="3"/>
      <c r="Z1450" s="3"/>
      <c r="AA1450" s="3"/>
      <c r="AB1450" s="3"/>
      <c r="AC1450" s="3"/>
      <c r="AD1450" s="3"/>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s="28" customFormat="1" x14ac:dyDescent="0.2">
      <c r="A1451" s="10"/>
      <c r="B1451" s="10"/>
      <c r="C1451" s="10"/>
      <c r="D1451" s="10"/>
      <c r="E1451" s="10"/>
      <c r="F1451" s="10"/>
      <c r="G1451" s="10"/>
      <c r="H1451" s="10"/>
      <c r="I1451" s="10"/>
      <c r="J1451" s="10"/>
      <c r="K1451" s="10"/>
      <c r="L1451" s="10"/>
      <c r="M1451" s="2"/>
      <c r="N1451" s="1">
        <v>1446</v>
      </c>
      <c r="O1451" s="1" t="str">
        <f t="shared" si="169"/>
        <v>NA</v>
      </c>
      <c r="P1451" s="1" t="e">
        <f t="shared" si="165"/>
        <v>#VALUE!</v>
      </c>
      <c r="Q1451" s="1" t="e">
        <f t="shared" si="166"/>
        <v>#VALUE!</v>
      </c>
      <c r="R1451" s="1">
        <f t="shared" si="167"/>
        <v>0.86602540378443871</v>
      </c>
      <c r="S1451" s="1">
        <f t="shared" si="168"/>
        <v>-0.49999999999999983</v>
      </c>
      <c r="T1451" s="2"/>
      <c r="U1451" s="3"/>
      <c r="V1451" s="3"/>
      <c r="W1451" s="3"/>
      <c r="X1451" s="3"/>
      <c r="Y1451" s="3"/>
      <c r="Z1451" s="3"/>
      <c r="AA1451" s="3"/>
      <c r="AB1451" s="3"/>
      <c r="AC1451" s="3"/>
      <c r="AD1451" s="3"/>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s="28" customFormat="1" x14ac:dyDescent="0.2">
      <c r="A1452" s="10"/>
      <c r="B1452" s="10"/>
      <c r="C1452" s="10"/>
      <c r="D1452" s="10"/>
      <c r="E1452" s="10"/>
      <c r="F1452" s="10"/>
      <c r="G1452" s="10"/>
      <c r="H1452" s="10"/>
      <c r="I1452" s="10"/>
      <c r="J1452" s="10"/>
      <c r="K1452" s="10"/>
      <c r="L1452" s="10"/>
      <c r="M1452" s="2"/>
      <c r="N1452" s="1">
        <v>1447</v>
      </c>
      <c r="O1452" s="1" t="str">
        <f t="shared" si="169"/>
        <v>NA</v>
      </c>
      <c r="P1452" s="1" t="e">
        <f t="shared" si="165"/>
        <v>#VALUE!</v>
      </c>
      <c r="Q1452" s="1" t="e">
        <f t="shared" si="166"/>
        <v>#VALUE!</v>
      </c>
      <c r="R1452" s="1">
        <f t="shared" si="167"/>
        <v>-0.2886751345948127</v>
      </c>
      <c r="S1452" s="1">
        <f t="shared" si="168"/>
        <v>-0.50000000000000022</v>
      </c>
      <c r="T1452" s="2"/>
      <c r="U1452" s="3"/>
      <c r="V1452" s="3"/>
      <c r="W1452" s="3"/>
      <c r="X1452" s="3"/>
      <c r="Y1452" s="3"/>
      <c r="Z1452" s="3"/>
      <c r="AA1452" s="3"/>
      <c r="AB1452" s="3"/>
      <c r="AC1452" s="3"/>
      <c r="AD1452" s="3"/>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s="28" customFormat="1" x14ac:dyDescent="0.2">
      <c r="A1453" s="10"/>
      <c r="B1453" s="10"/>
      <c r="C1453" s="10"/>
      <c r="D1453" s="10"/>
      <c r="E1453" s="10"/>
      <c r="F1453" s="10"/>
      <c r="G1453" s="10"/>
      <c r="H1453" s="10"/>
      <c r="I1453" s="10"/>
      <c r="J1453" s="10"/>
      <c r="K1453" s="10"/>
      <c r="L1453" s="10"/>
      <c r="M1453" s="2"/>
      <c r="N1453" s="1">
        <v>1448</v>
      </c>
      <c r="O1453" s="1" t="str">
        <f t="shared" si="169"/>
        <v>NA</v>
      </c>
      <c r="P1453" s="1" t="e">
        <f t="shared" si="165"/>
        <v>#VALUE!</v>
      </c>
      <c r="Q1453" s="1" t="e">
        <f t="shared" si="166"/>
        <v>#VALUE!</v>
      </c>
      <c r="R1453" s="1">
        <f t="shared" si="167"/>
        <v>-0.57735026918962573</v>
      </c>
      <c r="S1453" s="1">
        <f t="shared" si="168"/>
        <v>0</v>
      </c>
      <c r="T1453" s="2"/>
      <c r="U1453" s="3"/>
      <c r="V1453" s="3"/>
      <c r="W1453" s="3"/>
      <c r="X1453" s="3"/>
      <c r="Y1453" s="3"/>
      <c r="Z1453" s="3"/>
      <c r="AA1453" s="3"/>
      <c r="AB1453" s="3"/>
      <c r="AC1453" s="3"/>
      <c r="AD1453" s="3"/>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s="28" customFormat="1" x14ac:dyDescent="0.2">
      <c r="A1454" s="10"/>
      <c r="B1454" s="10"/>
      <c r="C1454" s="10"/>
      <c r="D1454" s="10"/>
      <c r="E1454" s="10"/>
      <c r="F1454" s="10"/>
      <c r="G1454" s="10"/>
      <c r="H1454" s="10"/>
      <c r="I1454" s="10"/>
      <c r="J1454" s="10"/>
      <c r="K1454" s="10"/>
      <c r="L1454" s="10"/>
      <c r="M1454" s="2"/>
      <c r="N1454" s="1">
        <v>1449</v>
      </c>
      <c r="O1454" s="1" t="str">
        <f t="shared" si="169"/>
        <v>NA</v>
      </c>
      <c r="P1454" s="1" t="e">
        <f t="shared" si="165"/>
        <v>#VALUE!</v>
      </c>
      <c r="Q1454" s="1" t="e">
        <f t="shared" si="166"/>
        <v>#VALUE!</v>
      </c>
      <c r="R1454" s="1">
        <f t="shared" si="167"/>
        <v>6.1257422745431001E-17</v>
      </c>
      <c r="S1454" s="1">
        <f t="shared" si="168"/>
        <v>1</v>
      </c>
      <c r="T1454" s="2"/>
      <c r="U1454" s="3"/>
      <c r="V1454" s="3"/>
      <c r="W1454" s="3"/>
      <c r="X1454" s="3"/>
      <c r="Y1454" s="3"/>
      <c r="Z1454" s="3"/>
      <c r="AA1454" s="3"/>
      <c r="AB1454" s="3"/>
      <c r="AC1454" s="3"/>
      <c r="AD1454" s="3"/>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s="28" customFormat="1" x14ac:dyDescent="0.2">
      <c r="A1455" s="10"/>
      <c r="B1455" s="10"/>
      <c r="C1455" s="10"/>
      <c r="D1455" s="10"/>
      <c r="E1455" s="10"/>
      <c r="F1455" s="10"/>
      <c r="G1455" s="10"/>
      <c r="H1455" s="10"/>
      <c r="I1455" s="10"/>
      <c r="J1455" s="10"/>
      <c r="K1455" s="10"/>
      <c r="L1455" s="10"/>
      <c r="M1455" s="2"/>
      <c r="N1455" s="1">
        <v>1450</v>
      </c>
      <c r="O1455" s="1" t="str">
        <f t="shared" si="169"/>
        <v>NA</v>
      </c>
      <c r="P1455" s="1" t="e">
        <f t="shared" si="165"/>
        <v>#VALUE!</v>
      </c>
      <c r="Q1455" s="1" t="e">
        <f t="shared" si="166"/>
        <v>#VALUE!</v>
      </c>
      <c r="R1455" s="1">
        <f t="shared" si="167"/>
        <v>0.57735026918962573</v>
      </c>
      <c r="S1455" s="1">
        <f t="shared" si="168"/>
        <v>0</v>
      </c>
      <c r="T1455" s="2"/>
      <c r="U1455" s="3"/>
      <c r="V1455" s="3"/>
      <c r="W1455" s="3"/>
      <c r="X1455" s="3"/>
      <c r="Y1455" s="3"/>
      <c r="Z1455" s="3"/>
      <c r="AA1455" s="3"/>
      <c r="AB1455" s="3"/>
      <c r="AC1455" s="3"/>
      <c r="AD1455" s="3"/>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s="28" customFormat="1" x14ac:dyDescent="0.2">
      <c r="A1456" s="10"/>
      <c r="B1456" s="10"/>
      <c r="C1456" s="10"/>
      <c r="D1456" s="10"/>
      <c r="E1456" s="10"/>
      <c r="F1456" s="10"/>
      <c r="G1456" s="10"/>
      <c r="H1456" s="10"/>
      <c r="I1456" s="10"/>
      <c r="J1456" s="10"/>
      <c r="K1456" s="10"/>
      <c r="L1456" s="10"/>
      <c r="M1456" s="2"/>
      <c r="N1456" s="1">
        <v>1451</v>
      </c>
      <c r="O1456" s="1" t="str">
        <f t="shared" si="169"/>
        <v>NA</v>
      </c>
      <c r="P1456" s="1" t="e">
        <f t="shared" si="165"/>
        <v>#VALUE!</v>
      </c>
      <c r="Q1456" s="1" t="e">
        <f t="shared" si="166"/>
        <v>#VALUE!</v>
      </c>
      <c r="R1456" s="1">
        <f t="shared" si="167"/>
        <v>0.28867513459481303</v>
      </c>
      <c r="S1456" s="1">
        <f t="shared" si="168"/>
        <v>-0.5</v>
      </c>
      <c r="T1456" s="2"/>
      <c r="U1456" s="3"/>
      <c r="V1456" s="3"/>
      <c r="W1456" s="3"/>
      <c r="X1456" s="3"/>
      <c r="Y1456" s="3"/>
      <c r="Z1456" s="3"/>
      <c r="AA1456" s="3"/>
      <c r="AB1456" s="3"/>
      <c r="AC1456" s="3"/>
      <c r="AD1456" s="3"/>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s="28" customFormat="1" x14ac:dyDescent="0.2">
      <c r="A1457" s="10"/>
      <c r="B1457" s="10"/>
      <c r="C1457" s="10"/>
      <c r="D1457" s="10"/>
      <c r="E1457" s="10"/>
      <c r="F1457" s="10"/>
      <c r="G1457" s="10"/>
      <c r="H1457" s="10"/>
      <c r="I1457" s="10"/>
      <c r="J1457" s="10"/>
      <c r="K1457" s="10"/>
      <c r="L1457" s="10"/>
      <c r="M1457" s="2"/>
      <c r="N1457" s="1">
        <v>1452</v>
      </c>
      <c r="O1457" s="1" t="str">
        <f t="shared" si="169"/>
        <v>NA</v>
      </c>
      <c r="P1457" s="1" t="e">
        <f t="shared" si="165"/>
        <v>#VALUE!</v>
      </c>
      <c r="Q1457" s="1" t="e">
        <f t="shared" si="166"/>
        <v>#VALUE!</v>
      </c>
      <c r="R1457" s="1">
        <f t="shared" si="167"/>
        <v>-0.86602540378443849</v>
      </c>
      <c r="S1457" s="1">
        <f t="shared" si="168"/>
        <v>-0.50000000000000033</v>
      </c>
      <c r="T1457" s="2"/>
      <c r="U1457" s="3"/>
      <c r="V1457" s="3"/>
      <c r="W1457" s="3"/>
      <c r="X1457" s="3"/>
      <c r="Y1457" s="3"/>
      <c r="Z1457" s="3"/>
      <c r="AA1457" s="3"/>
      <c r="AB1457" s="3"/>
      <c r="AC1457" s="3"/>
      <c r="AD1457" s="3"/>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s="28" customFormat="1" x14ac:dyDescent="0.2">
      <c r="A1458" s="10"/>
      <c r="B1458" s="10"/>
      <c r="C1458" s="10"/>
      <c r="D1458" s="10"/>
      <c r="E1458" s="10"/>
      <c r="F1458" s="10"/>
      <c r="G1458" s="10"/>
      <c r="H1458" s="10"/>
      <c r="I1458" s="10"/>
      <c r="J1458" s="10"/>
      <c r="K1458" s="10"/>
      <c r="L1458" s="10"/>
      <c r="M1458" s="2"/>
      <c r="N1458" s="1">
        <v>1453</v>
      </c>
      <c r="O1458" s="1" t="str">
        <f t="shared" si="169"/>
        <v>NA</v>
      </c>
      <c r="P1458" s="1" t="e">
        <f t="shared" si="165"/>
        <v>#VALUE!</v>
      </c>
      <c r="Q1458" s="1" t="e">
        <f t="shared" si="166"/>
        <v>#VALUE!</v>
      </c>
      <c r="R1458" s="1">
        <f t="shared" si="167"/>
        <v>-0.28867513459481281</v>
      </c>
      <c r="S1458" s="1">
        <f t="shared" si="168"/>
        <v>0.49999999999999983</v>
      </c>
      <c r="T1458" s="2"/>
      <c r="U1458" s="3"/>
      <c r="V1458" s="3"/>
      <c r="W1458" s="3"/>
      <c r="X1458" s="3"/>
      <c r="Y1458" s="3"/>
      <c r="Z1458" s="3"/>
      <c r="AA1458" s="3"/>
      <c r="AB1458" s="3"/>
      <c r="AC1458" s="3"/>
      <c r="AD1458" s="3"/>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s="28" customFormat="1" x14ac:dyDescent="0.2">
      <c r="A1459" s="10"/>
      <c r="B1459" s="10"/>
      <c r="C1459" s="10"/>
      <c r="D1459" s="10"/>
      <c r="E1459" s="10"/>
      <c r="F1459" s="10"/>
      <c r="G1459" s="10"/>
      <c r="H1459" s="10"/>
      <c r="I1459" s="10"/>
      <c r="J1459" s="10"/>
      <c r="K1459" s="10"/>
      <c r="L1459" s="10"/>
      <c r="M1459" s="2"/>
      <c r="N1459" s="1">
        <v>1454</v>
      </c>
      <c r="O1459" s="1" t="str">
        <f t="shared" si="169"/>
        <v>NA</v>
      </c>
      <c r="P1459" s="1" t="e">
        <f t="shared" si="165"/>
        <v>#VALUE!</v>
      </c>
      <c r="Q1459" s="1" t="e">
        <f t="shared" si="166"/>
        <v>#VALUE!</v>
      </c>
      <c r="R1459" s="1">
        <f t="shared" si="167"/>
        <v>0.28867513459481292</v>
      </c>
      <c r="S1459" s="1">
        <f t="shared" si="168"/>
        <v>0.50000000000000011</v>
      </c>
      <c r="T1459" s="2"/>
      <c r="U1459" s="3"/>
      <c r="V1459" s="3"/>
      <c r="W1459" s="3"/>
      <c r="X1459" s="3"/>
      <c r="Y1459" s="3"/>
      <c r="Z1459" s="3"/>
      <c r="AA1459" s="3"/>
      <c r="AB1459" s="3"/>
      <c r="AC1459" s="3"/>
      <c r="AD1459" s="3"/>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s="28" customFormat="1" x14ac:dyDescent="0.2">
      <c r="A1460" s="10"/>
      <c r="B1460" s="10"/>
      <c r="C1460" s="10"/>
      <c r="D1460" s="10"/>
      <c r="E1460" s="10"/>
      <c r="F1460" s="10"/>
      <c r="G1460" s="10"/>
      <c r="H1460" s="10"/>
      <c r="I1460" s="10"/>
      <c r="J1460" s="10"/>
      <c r="K1460" s="10"/>
      <c r="L1460" s="10"/>
      <c r="M1460" s="2"/>
      <c r="N1460" s="1">
        <v>1455</v>
      </c>
      <c r="O1460" s="1" t="str">
        <f t="shared" si="169"/>
        <v>NA</v>
      </c>
      <c r="P1460" s="1" t="e">
        <f t="shared" si="165"/>
        <v>#VALUE!</v>
      </c>
      <c r="Q1460" s="1" t="e">
        <f t="shared" si="166"/>
        <v>#VALUE!</v>
      </c>
      <c r="R1460" s="1">
        <f t="shared" si="167"/>
        <v>0.86602540378443871</v>
      </c>
      <c r="S1460" s="1">
        <f t="shared" si="168"/>
        <v>-0.49999999999999983</v>
      </c>
      <c r="T1460" s="2"/>
      <c r="U1460" s="3"/>
      <c r="V1460" s="3"/>
      <c r="W1460" s="3"/>
      <c r="X1460" s="3"/>
      <c r="Y1460" s="3"/>
      <c r="Z1460" s="3"/>
      <c r="AA1460" s="3"/>
      <c r="AB1460" s="3"/>
      <c r="AC1460" s="3"/>
      <c r="AD1460" s="3"/>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s="28" customFormat="1" x14ac:dyDescent="0.2">
      <c r="A1461" s="10"/>
      <c r="B1461" s="10"/>
      <c r="C1461" s="10"/>
      <c r="D1461" s="10"/>
      <c r="E1461" s="10"/>
      <c r="F1461" s="10"/>
      <c r="G1461" s="10"/>
      <c r="H1461" s="10"/>
      <c r="I1461" s="10"/>
      <c r="J1461" s="10"/>
      <c r="K1461" s="10"/>
      <c r="L1461" s="10"/>
      <c r="M1461" s="2"/>
      <c r="N1461" s="1">
        <v>1456</v>
      </c>
      <c r="O1461" s="1" t="str">
        <f t="shared" si="169"/>
        <v>NA</v>
      </c>
      <c r="P1461" s="1" t="e">
        <f t="shared" si="165"/>
        <v>#VALUE!</v>
      </c>
      <c r="Q1461" s="1" t="e">
        <f t="shared" si="166"/>
        <v>#VALUE!</v>
      </c>
      <c r="R1461" s="1">
        <f t="shared" si="167"/>
        <v>-0.2886751345948127</v>
      </c>
      <c r="S1461" s="1">
        <f t="shared" si="168"/>
        <v>-0.50000000000000022</v>
      </c>
      <c r="T1461" s="2"/>
      <c r="U1461" s="3"/>
      <c r="V1461" s="3"/>
      <c r="W1461" s="3"/>
      <c r="X1461" s="3"/>
      <c r="Y1461" s="3"/>
      <c r="Z1461" s="3"/>
      <c r="AA1461" s="3"/>
      <c r="AB1461" s="3"/>
      <c r="AC1461" s="3"/>
      <c r="AD1461" s="3"/>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s="28" customFormat="1" x14ac:dyDescent="0.2">
      <c r="A1462" s="10"/>
      <c r="B1462" s="10"/>
      <c r="C1462" s="10"/>
      <c r="D1462" s="10"/>
      <c r="E1462" s="10"/>
      <c r="F1462" s="10"/>
      <c r="G1462" s="10"/>
      <c r="H1462" s="10"/>
      <c r="I1462" s="10"/>
      <c r="J1462" s="10"/>
      <c r="K1462" s="10"/>
      <c r="L1462" s="10"/>
      <c r="M1462" s="2"/>
      <c r="N1462" s="1">
        <v>1457</v>
      </c>
      <c r="O1462" s="1" t="str">
        <f t="shared" si="169"/>
        <v>NA</v>
      </c>
      <c r="P1462" s="1" t="e">
        <f t="shared" si="165"/>
        <v>#VALUE!</v>
      </c>
      <c r="Q1462" s="1" t="e">
        <f t="shared" si="166"/>
        <v>#VALUE!</v>
      </c>
      <c r="R1462" s="1">
        <f t="shared" si="167"/>
        <v>-0.57735026918962573</v>
      </c>
      <c r="S1462" s="1">
        <f t="shared" si="168"/>
        <v>0</v>
      </c>
      <c r="T1462" s="2"/>
      <c r="U1462" s="3"/>
      <c r="V1462" s="3"/>
      <c r="W1462" s="3"/>
      <c r="X1462" s="3"/>
      <c r="Y1462" s="3"/>
      <c r="Z1462" s="3"/>
      <c r="AA1462" s="3"/>
      <c r="AB1462" s="3"/>
      <c r="AC1462" s="3"/>
      <c r="AD1462" s="3"/>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s="28" customFormat="1" x14ac:dyDescent="0.2">
      <c r="A1463" s="10"/>
      <c r="B1463" s="10"/>
      <c r="C1463" s="10"/>
      <c r="D1463" s="10"/>
      <c r="E1463" s="10"/>
      <c r="F1463" s="10"/>
      <c r="G1463" s="10"/>
      <c r="H1463" s="10"/>
      <c r="I1463" s="10"/>
      <c r="J1463" s="10"/>
      <c r="K1463" s="10"/>
      <c r="L1463" s="10"/>
      <c r="M1463" s="2"/>
      <c r="N1463" s="1">
        <v>1458</v>
      </c>
      <c r="O1463" s="1" t="str">
        <f t="shared" si="169"/>
        <v>NA</v>
      </c>
      <c r="P1463" s="1" t="e">
        <f t="shared" si="165"/>
        <v>#VALUE!</v>
      </c>
      <c r="Q1463" s="1" t="e">
        <f t="shared" si="166"/>
        <v>#VALUE!</v>
      </c>
      <c r="R1463" s="1">
        <f t="shared" si="167"/>
        <v>6.1257422745431001E-17</v>
      </c>
      <c r="S1463" s="1">
        <f t="shared" si="168"/>
        <v>1</v>
      </c>
      <c r="T1463" s="2"/>
      <c r="U1463" s="3"/>
      <c r="V1463" s="3"/>
      <c r="W1463" s="3"/>
      <c r="X1463" s="3"/>
      <c r="Y1463" s="3"/>
      <c r="Z1463" s="3"/>
      <c r="AA1463" s="3"/>
      <c r="AB1463" s="3"/>
      <c r="AC1463" s="3"/>
      <c r="AD1463" s="3"/>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s="28" customFormat="1" x14ac:dyDescent="0.2">
      <c r="A1464" s="10"/>
      <c r="B1464" s="10"/>
      <c r="C1464" s="10"/>
      <c r="D1464" s="10"/>
      <c r="E1464" s="10"/>
      <c r="F1464" s="10"/>
      <c r="G1464" s="10"/>
      <c r="H1464" s="10"/>
      <c r="I1464" s="10"/>
      <c r="J1464" s="10"/>
      <c r="K1464" s="10"/>
      <c r="L1464" s="10"/>
      <c r="M1464" s="2"/>
      <c r="N1464" s="1">
        <v>1459</v>
      </c>
      <c r="O1464" s="1" t="str">
        <f t="shared" si="169"/>
        <v>NA</v>
      </c>
      <c r="P1464" s="1" t="e">
        <f t="shared" si="165"/>
        <v>#VALUE!</v>
      </c>
      <c r="Q1464" s="1" t="e">
        <f t="shared" si="166"/>
        <v>#VALUE!</v>
      </c>
      <c r="R1464" s="1">
        <f t="shared" si="167"/>
        <v>0.57735026918962573</v>
      </c>
      <c r="S1464" s="1">
        <f t="shared" si="168"/>
        <v>0</v>
      </c>
      <c r="T1464" s="2"/>
      <c r="U1464" s="3"/>
      <c r="V1464" s="3"/>
      <c r="W1464" s="3"/>
      <c r="X1464" s="3"/>
      <c r="Y1464" s="3"/>
      <c r="Z1464" s="3"/>
      <c r="AA1464" s="3"/>
      <c r="AB1464" s="3"/>
      <c r="AC1464" s="3"/>
      <c r="AD1464" s="3"/>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s="28" customFormat="1" x14ac:dyDescent="0.2">
      <c r="A1465" s="10"/>
      <c r="B1465" s="10"/>
      <c r="C1465" s="10"/>
      <c r="D1465" s="10"/>
      <c r="E1465" s="10"/>
      <c r="F1465" s="10"/>
      <c r="G1465" s="10"/>
      <c r="H1465" s="10"/>
      <c r="I1465" s="10"/>
      <c r="J1465" s="10"/>
      <c r="K1465" s="10"/>
      <c r="L1465" s="10"/>
      <c r="M1465" s="2"/>
      <c r="N1465" s="1">
        <v>1460</v>
      </c>
      <c r="O1465" s="1" t="str">
        <f t="shared" si="169"/>
        <v>NA</v>
      </c>
      <c r="P1465" s="1" t="e">
        <f t="shared" si="165"/>
        <v>#VALUE!</v>
      </c>
      <c r="Q1465" s="1" t="e">
        <f t="shared" si="166"/>
        <v>#VALUE!</v>
      </c>
      <c r="R1465" s="1">
        <f t="shared" si="167"/>
        <v>0.28867513459481303</v>
      </c>
      <c r="S1465" s="1">
        <f t="shared" si="168"/>
        <v>-0.5</v>
      </c>
      <c r="T1465" s="2"/>
      <c r="U1465" s="3"/>
      <c r="V1465" s="3"/>
      <c r="W1465" s="3"/>
      <c r="X1465" s="3"/>
      <c r="Y1465" s="3"/>
      <c r="Z1465" s="3"/>
      <c r="AA1465" s="3"/>
      <c r="AB1465" s="3"/>
      <c r="AC1465" s="3"/>
      <c r="AD1465" s="3"/>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s="28" customFormat="1" x14ac:dyDescent="0.2">
      <c r="A1466" s="10"/>
      <c r="B1466" s="10"/>
      <c r="C1466" s="10"/>
      <c r="D1466" s="10"/>
      <c r="E1466" s="10"/>
      <c r="F1466" s="10"/>
      <c r="G1466" s="10"/>
      <c r="H1466" s="10"/>
      <c r="I1466" s="10"/>
      <c r="J1466" s="10"/>
      <c r="K1466" s="10"/>
      <c r="L1466" s="10"/>
      <c r="M1466" s="2"/>
      <c r="N1466" s="1">
        <v>1461</v>
      </c>
      <c r="O1466" s="1" t="str">
        <f t="shared" si="169"/>
        <v>NA</v>
      </c>
      <c r="P1466" s="1" t="e">
        <f t="shared" si="165"/>
        <v>#VALUE!</v>
      </c>
      <c r="Q1466" s="1" t="e">
        <f t="shared" si="166"/>
        <v>#VALUE!</v>
      </c>
      <c r="R1466" s="1">
        <f t="shared" si="167"/>
        <v>-0.86602540378443849</v>
      </c>
      <c r="S1466" s="1">
        <f t="shared" si="168"/>
        <v>-0.50000000000000033</v>
      </c>
      <c r="T1466" s="2"/>
      <c r="U1466" s="3"/>
      <c r="V1466" s="3"/>
      <c r="W1466" s="3"/>
      <c r="X1466" s="3"/>
      <c r="Y1466" s="3"/>
      <c r="Z1466" s="3"/>
      <c r="AA1466" s="3"/>
      <c r="AB1466" s="3"/>
      <c r="AC1466" s="3"/>
      <c r="AD1466" s="3"/>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s="28" customFormat="1" x14ac:dyDescent="0.2">
      <c r="A1467" s="10"/>
      <c r="B1467" s="10"/>
      <c r="C1467" s="10"/>
      <c r="D1467" s="10"/>
      <c r="E1467" s="10"/>
      <c r="F1467" s="10"/>
      <c r="G1467" s="10"/>
      <c r="H1467" s="10"/>
      <c r="I1467" s="10"/>
      <c r="J1467" s="10"/>
      <c r="K1467" s="10"/>
      <c r="L1467" s="10"/>
      <c r="M1467" s="2"/>
      <c r="N1467" s="1">
        <v>1462</v>
      </c>
      <c r="O1467" s="1" t="str">
        <f t="shared" si="169"/>
        <v>NA</v>
      </c>
      <c r="P1467" s="1" t="e">
        <f t="shared" si="165"/>
        <v>#VALUE!</v>
      </c>
      <c r="Q1467" s="1" t="e">
        <f t="shared" si="166"/>
        <v>#VALUE!</v>
      </c>
      <c r="R1467" s="1">
        <f t="shared" si="167"/>
        <v>-0.28867513459481281</v>
      </c>
      <c r="S1467" s="1">
        <f t="shared" si="168"/>
        <v>0.49999999999999983</v>
      </c>
      <c r="T1467" s="2"/>
      <c r="U1467" s="3"/>
      <c r="V1467" s="3"/>
      <c r="W1467" s="3"/>
      <c r="X1467" s="3"/>
      <c r="Y1467" s="3"/>
      <c r="Z1467" s="3"/>
      <c r="AA1467" s="3"/>
      <c r="AB1467" s="3"/>
      <c r="AC1467" s="3"/>
      <c r="AD1467" s="3"/>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s="28" customFormat="1" x14ac:dyDescent="0.2">
      <c r="A1468" s="10"/>
      <c r="B1468" s="10"/>
      <c r="C1468" s="10"/>
      <c r="D1468" s="10"/>
      <c r="E1468" s="10"/>
      <c r="F1468" s="10"/>
      <c r="G1468" s="10"/>
      <c r="H1468" s="10"/>
      <c r="I1468" s="10"/>
      <c r="J1468" s="10"/>
      <c r="K1468" s="10"/>
      <c r="L1468" s="10"/>
      <c r="M1468" s="2"/>
      <c r="N1468" s="1">
        <v>1463</v>
      </c>
      <c r="O1468" s="1" t="str">
        <f t="shared" si="169"/>
        <v>NA</v>
      </c>
      <c r="P1468" s="1" t="e">
        <f t="shared" si="165"/>
        <v>#VALUE!</v>
      </c>
      <c r="Q1468" s="1" t="e">
        <f t="shared" si="166"/>
        <v>#VALUE!</v>
      </c>
      <c r="R1468" s="1">
        <f t="shared" si="167"/>
        <v>0.28867513459481292</v>
      </c>
      <c r="S1468" s="1">
        <f t="shared" si="168"/>
        <v>0.50000000000000011</v>
      </c>
      <c r="T1468" s="2"/>
      <c r="U1468" s="3"/>
      <c r="V1468" s="3"/>
      <c r="W1468" s="3"/>
      <c r="X1468" s="3"/>
      <c r="Y1468" s="3"/>
      <c r="Z1468" s="3"/>
      <c r="AA1468" s="3"/>
      <c r="AB1468" s="3"/>
      <c r="AC1468" s="3"/>
      <c r="AD1468" s="3"/>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s="28" customFormat="1" x14ac:dyDescent="0.2">
      <c r="A1469" s="10"/>
      <c r="B1469" s="10"/>
      <c r="C1469" s="10"/>
      <c r="D1469" s="10"/>
      <c r="E1469" s="10"/>
      <c r="F1469" s="10"/>
      <c r="G1469" s="10"/>
      <c r="H1469" s="10"/>
      <c r="I1469" s="10"/>
      <c r="J1469" s="10"/>
      <c r="K1469" s="10"/>
      <c r="L1469" s="10"/>
      <c r="M1469" s="2"/>
      <c r="N1469" s="1">
        <v>1464</v>
      </c>
      <c r="O1469" s="1" t="str">
        <f t="shared" si="169"/>
        <v>NA</v>
      </c>
      <c r="P1469" s="1" t="e">
        <f t="shared" si="165"/>
        <v>#VALUE!</v>
      </c>
      <c r="Q1469" s="1" t="e">
        <f t="shared" si="166"/>
        <v>#VALUE!</v>
      </c>
      <c r="R1469" s="1">
        <f t="shared" si="167"/>
        <v>0.86602540378443871</v>
      </c>
      <c r="S1469" s="1">
        <f t="shared" si="168"/>
        <v>-0.49999999999999983</v>
      </c>
      <c r="T1469" s="2"/>
      <c r="U1469" s="3"/>
      <c r="V1469" s="3"/>
      <c r="W1469" s="3"/>
      <c r="X1469" s="3"/>
      <c r="Y1469" s="3"/>
      <c r="Z1469" s="3"/>
      <c r="AA1469" s="3"/>
      <c r="AB1469" s="3"/>
      <c r="AC1469" s="3"/>
      <c r="AD1469" s="3"/>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s="28" customFormat="1" x14ac:dyDescent="0.2">
      <c r="A1470" s="10"/>
      <c r="B1470" s="10"/>
      <c r="C1470" s="10"/>
      <c r="D1470" s="10"/>
      <c r="E1470" s="10"/>
      <c r="F1470" s="10"/>
      <c r="G1470" s="10"/>
      <c r="H1470" s="10"/>
      <c r="I1470" s="10"/>
      <c r="J1470" s="10"/>
      <c r="K1470" s="10"/>
      <c r="L1470" s="10"/>
      <c r="M1470" s="2"/>
      <c r="N1470" s="1">
        <v>1465</v>
      </c>
      <c r="O1470" s="1" t="str">
        <f t="shared" si="169"/>
        <v>NA</v>
      </c>
      <c r="P1470" s="1" t="e">
        <f t="shared" si="165"/>
        <v>#VALUE!</v>
      </c>
      <c r="Q1470" s="1" t="e">
        <f t="shared" si="166"/>
        <v>#VALUE!</v>
      </c>
      <c r="R1470" s="1">
        <f t="shared" si="167"/>
        <v>-0.2886751345948127</v>
      </c>
      <c r="S1470" s="1">
        <f t="shared" si="168"/>
        <v>-0.50000000000000022</v>
      </c>
      <c r="T1470" s="2"/>
      <c r="U1470" s="3"/>
      <c r="V1470" s="3"/>
      <c r="W1470" s="3"/>
      <c r="X1470" s="3"/>
      <c r="Y1470" s="3"/>
      <c r="Z1470" s="3"/>
      <c r="AA1470" s="3"/>
      <c r="AB1470" s="3"/>
      <c r="AC1470" s="3"/>
      <c r="AD1470" s="3"/>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s="28" customFormat="1" x14ac:dyDescent="0.2">
      <c r="A1471" s="10"/>
      <c r="B1471" s="10"/>
      <c r="C1471" s="10"/>
      <c r="D1471" s="10"/>
      <c r="E1471" s="10"/>
      <c r="F1471" s="10"/>
      <c r="G1471" s="10"/>
      <c r="H1471" s="10"/>
      <c r="I1471" s="10"/>
      <c r="J1471" s="10"/>
      <c r="K1471" s="10"/>
      <c r="L1471" s="10"/>
      <c r="M1471" s="2"/>
      <c r="N1471" s="1">
        <v>1466</v>
      </c>
      <c r="O1471" s="1" t="str">
        <f t="shared" si="169"/>
        <v>NA</v>
      </c>
      <c r="P1471" s="1" t="e">
        <f t="shared" si="165"/>
        <v>#VALUE!</v>
      </c>
      <c r="Q1471" s="1" t="e">
        <f t="shared" si="166"/>
        <v>#VALUE!</v>
      </c>
      <c r="R1471" s="1">
        <f t="shared" si="167"/>
        <v>-0.57735026918962573</v>
      </c>
      <c r="S1471" s="1">
        <f t="shared" si="168"/>
        <v>0</v>
      </c>
      <c r="T1471" s="2"/>
      <c r="U1471" s="3"/>
      <c r="V1471" s="3"/>
      <c r="W1471" s="3"/>
      <c r="X1471" s="3"/>
      <c r="Y1471" s="3"/>
      <c r="Z1471" s="3"/>
      <c r="AA1471" s="3"/>
      <c r="AB1471" s="3"/>
      <c r="AC1471" s="3"/>
      <c r="AD1471" s="3"/>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s="28" customFormat="1" x14ac:dyDescent="0.2">
      <c r="A1472" s="10"/>
      <c r="B1472" s="10"/>
      <c r="C1472" s="10"/>
      <c r="D1472" s="10"/>
      <c r="E1472" s="10"/>
      <c r="F1472" s="10"/>
      <c r="G1472" s="10"/>
      <c r="H1472" s="10"/>
      <c r="I1472" s="10"/>
      <c r="J1472" s="10"/>
      <c r="K1472" s="10"/>
      <c r="L1472" s="10"/>
      <c r="M1472" s="2"/>
      <c r="N1472" s="1">
        <v>1467</v>
      </c>
      <c r="O1472" s="1" t="str">
        <f t="shared" si="169"/>
        <v>NA</v>
      </c>
      <c r="P1472" s="1" t="e">
        <f t="shared" si="165"/>
        <v>#VALUE!</v>
      </c>
      <c r="Q1472" s="1" t="e">
        <f t="shared" si="166"/>
        <v>#VALUE!</v>
      </c>
      <c r="R1472" s="1">
        <f t="shared" si="167"/>
        <v>6.1257422745431001E-17</v>
      </c>
      <c r="S1472" s="1">
        <f t="shared" si="168"/>
        <v>1</v>
      </c>
      <c r="T1472" s="2"/>
      <c r="U1472" s="3"/>
      <c r="V1472" s="3"/>
      <c r="W1472" s="3"/>
      <c r="X1472" s="3"/>
      <c r="Y1472" s="3"/>
      <c r="Z1472" s="3"/>
      <c r="AA1472" s="3"/>
      <c r="AB1472" s="3"/>
      <c r="AC1472" s="3"/>
      <c r="AD1472" s="3"/>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row>
    <row r="1473" spans="1:59" s="28" customFormat="1" x14ac:dyDescent="0.2">
      <c r="A1473" s="10"/>
      <c r="B1473" s="10"/>
      <c r="C1473" s="10"/>
      <c r="D1473" s="10"/>
      <c r="E1473" s="10"/>
      <c r="F1473" s="10"/>
      <c r="G1473" s="10"/>
      <c r="H1473" s="10"/>
      <c r="I1473" s="10"/>
      <c r="J1473" s="10"/>
      <c r="K1473" s="10"/>
      <c r="L1473" s="10"/>
      <c r="M1473" s="2"/>
      <c r="N1473" s="1">
        <v>1468</v>
      </c>
      <c r="O1473" s="1" t="str">
        <f t="shared" si="169"/>
        <v>NA</v>
      </c>
      <c r="P1473" s="1" t="e">
        <f t="shared" si="165"/>
        <v>#VALUE!</v>
      </c>
      <c r="Q1473" s="1" t="e">
        <f t="shared" si="166"/>
        <v>#VALUE!</v>
      </c>
      <c r="R1473" s="1">
        <f t="shared" si="167"/>
        <v>0.57735026918962573</v>
      </c>
      <c r="S1473" s="1">
        <f t="shared" si="168"/>
        <v>0</v>
      </c>
      <c r="T1473" s="2"/>
      <c r="U1473" s="3"/>
      <c r="V1473" s="3"/>
      <c r="W1473" s="3"/>
      <c r="X1473" s="3"/>
      <c r="Y1473" s="3"/>
      <c r="Z1473" s="3"/>
      <c r="AA1473" s="3"/>
      <c r="AB1473" s="3"/>
      <c r="AC1473" s="3"/>
      <c r="AD1473" s="3"/>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s="28" customFormat="1" x14ac:dyDescent="0.2">
      <c r="A1474" s="10"/>
      <c r="B1474" s="10"/>
      <c r="C1474" s="10"/>
      <c r="D1474" s="10"/>
      <c r="E1474" s="10"/>
      <c r="F1474" s="10"/>
      <c r="G1474" s="10"/>
      <c r="H1474" s="10"/>
      <c r="I1474" s="10"/>
      <c r="J1474" s="10"/>
      <c r="K1474" s="10"/>
      <c r="L1474" s="10"/>
      <c r="M1474" s="2"/>
      <c r="N1474" s="1">
        <v>1469</v>
      </c>
      <c r="O1474" s="1" t="str">
        <f t="shared" si="169"/>
        <v>NA</v>
      </c>
      <c r="P1474" s="1" t="e">
        <f t="shared" si="165"/>
        <v>#VALUE!</v>
      </c>
      <c r="Q1474" s="1" t="e">
        <f t="shared" si="166"/>
        <v>#VALUE!</v>
      </c>
      <c r="R1474" s="1">
        <f t="shared" si="167"/>
        <v>0.28867513459481303</v>
      </c>
      <c r="S1474" s="1">
        <f t="shared" si="168"/>
        <v>-0.5</v>
      </c>
      <c r="T1474" s="2"/>
      <c r="U1474" s="3"/>
      <c r="V1474" s="3"/>
      <c r="W1474" s="3"/>
      <c r="X1474" s="3"/>
      <c r="Y1474" s="3"/>
      <c r="Z1474" s="3"/>
      <c r="AA1474" s="3"/>
      <c r="AB1474" s="3"/>
      <c r="AC1474" s="3"/>
      <c r="AD1474" s="3"/>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s="28" customFormat="1" x14ac:dyDescent="0.2">
      <c r="A1475" s="10"/>
      <c r="B1475" s="10"/>
      <c r="C1475" s="10"/>
      <c r="D1475" s="10"/>
      <c r="E1475" s="10"/>
      <c r="F1475" s="10"/>
      <c r="G1475" s="10"/>
      <c r="H1475" s="10"/>
      <c r="I1475" s="10"/>
      <c r="J1475" s="10"/>
      <c r="K1475" s="10"/>
      <c r="L1475" s="10"/>
      <c r="M1475" s="2"/>
      <c r="N1475" s="1">
        <v>1470</v>
      </c>
      <c r="O1475" s="1" t="str">
        <f t="shared" si="169"/>
        <v>NA</v>
      </c>
      <c r="P1475" s="1" t="e">
        <f t="shared" si="165"/>
        <v>#VALUE!</v>
      </c>
      <c r="Q1475" s="1" t="e">
        <f t="shared" si="166"/>
        <v>#VALUE!</v>
      </c>
      <c r="R1475" s="1">
        <f t="shared" si="167"/>
        <v>-0.86602540378443849</v>
      </c>
      <c r="S1475" s="1">
        <f t="shared" si="168"/>
        <v>-0.50000000000000033</v>
      </c>
      <c r="T1475" s="2"/>
      <c r="U1475" s="3"/>
      <c r="V1475" s="3"/>
      <c r="W1475" s="3"/>
      <c r="X1475" s="3"/>
      <c r="Y1475" s="3"/>
      <c r="Z1475" s="3"/>
      <c r="AA1475" s="3"/>
      <c r="AB1475" s="3"/>
      <c r="AC1475" s="3"/>
      <c r="AD1475" s="3"/>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s="28" customFormat="1" x14ac:dyDescent="0.2">
      <c r="A1476" s="10"/>
      <c r="B1476" s="10"/>
      <c r="C1476" s="10"/>
      <c r="D1476" s="10"/>
      <c r="E1476" s="10"/>
      <c r="F1476" s="10"/>
      <c r="G1476" s="10"/>
      <c r="H1476" s="10"/>
      <c r="I1476" s="10"/>
      <c r="J1476" s="10"/>
      <c r="K1476" s="10"/>
      <c r="L1476" s="10"/>
      <c r="M1476" s="2"/>
      <c r="N1476" s="1">
        <v>1471</v>
      </c>
      <c r="O1476" s="1" t="str">
        <f t="shared" si="169"/>
        <v>NA</v>
      </c>
      <c r="P1476" s="1" t="e">
        <f t="shared" si="165"/>
        <v>#VALUE!</v>
      </c>
      <c r="Q1476" s="1" t="e">
        <f t="shared" si="166"/>
        <v>#VALUE!</v>
      </c>
      <c r="R1476" s="1">
        <f t="shared" si="167"/>
        <v>-0.28867513459481281</v>
      </c>
      <c r="S1476" s="1">
        <f t="shared" si="168"/>
        <v>0.49999999999999983</v>
      </c>
      <c r="T1476" s="2"/>
      <c r="U1476" s="3"/>
      <c r="V1476" s="3"/>
      <c r="W1476" s="3"/>
      <c r="X1476" s="3"/>
      <c r="Y1476" s="3"/>
      <c r="Z1476" s="3"/>
      <c r="AA1476" s="3"/>
      <c r="AB1476" s="3"/>
      <c r="AC1476" s="3"/>
      <c r="AD1476" s="3"/>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s="28" customFormat="1" x14ac:dyDescent="0.2">
      <c r="A1477" s="10"/>
      <c r="B1477" s="10"/>
      <c r="C1477" s="10"/>
      <c r="D1477" s="10"/>
      <c r="E1477" s="10"/>
      <c r="F1477" s="10"/>
      <c r="G1477" s="10"/>
      <c r="H1477" s="10"/>
      <c r="I1477" s="10"/>
      <c r="J1477" s="10"/>
      <c r="K1477" s="10"/>
      <c r="L1477" s="10"/>
      <c r="M1477" s="2"/>
      <c r="N1477" s="1">
        <v>1472</v>
      </c>
      <c r="O1477" s="1" t="str">
        <f t="shared" si="169"/>
        <v>NA</v>
      </c>
      <c r="P1477" s="1" t="e">
        <f t="shared" ref="P1477:P1540" si="170">(1-MOD(O1477-1,$E$1)/$E$1)*VLOOKUP(IF(INT((O1477-1)/$E$1)=$A$1,1,INT((O1477-1)/$E$1)+1),$A$7:$C$57,2)+MOD(O1477-1,$E$1)/$E$1*VLOOKUP(IF(INT((O1477-1)/$E$1)+1=$A$1,1,(INT((O1477-1)/$E$1)+2)),$A$7:$C$57,2)</f>
        <v>#VALUE!</v>
      </c>
      <c r="Q1477" s="1" t="e">
        <f t="shared" ref="Q1477:Q1540" si="171">(1-MOD(O1477-1,$E$1)/$E$1)*VLOOKUP(IF(INT((O1477-1)/$E$1)=$A$1,1,INT((O1477-1)/$E$1)+1),$A$7:$C$57,3)+MOD(O1477-1,$E$1)/$E$1*VLOOKUP(IF(INT((O1477-1)/$E$1)+1=$A$1,1,(INT((O1477-1)/$E$1)+2)),$A$7:$C$57,3)</f>
        <v>#VALUE!</v>
      </c>
      <c r="R1477" s="1">
        <f t="shared" ref="R1477:R1540" si="172">VLOOKUP(MOD(N1477*$C$1,$A$1*$E$1),$N$5:$Q$2019,3)</f>
        <v>0.28867513459481292</v>
      </c>
      <c r="S1477" s="1">
        <f t="shared" ref="S1477:S1540" si="173">VLOOKUP(MOD(N1477*$C$1,$A$1*$E$1),$N$5:$Q$2019,4)</f>
        <v>0.50000000000000011</v>
      </c>
      <c r="T1477" s="2"/>
      <c r="U1477" s="3"/>
      <c r="V1477" s="3"/>
      <c r="W1477" s="3"/>
      <c r="X1477" s="3"/>
      <c r="Y1477" s="3"/>
      <c r="Z1477" s="3"/>
      <c r="AA1477" s="3"/>
      <c r="AB1477" s="3"/>
      <c r="AC1477" s="3"/>
      <c r="AD1477" s="3"/>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s="28" customFormat="1" x14ac:dyDescent="0.2">
      <c r="A1478" s="10"/>
      <c r="B1478" s="10"/>
      <c r="C1478" s="10"/>
      <c r="D1478" s="10"/>
      <c r="E1478" s="10"/>
      <c r="F1478" s="10"/>
      <c r="G1478" s="10"/>
      <c r="H1478" s="10"/>
      <c r="I1478" s="10"/>
      <c r="J1478" s="10"/>
      <c r="K1478" s="10"/>
      <c r="L1478" s="10"/>
      <c r="M1478" s="2"/>
      <c r="N1478" s="1">
        <v>1473</v>
      </c>
      <c r="O1478" s="1" t="str">
        <f t="shared" ref="O1478:O1541" si="174">IF($N$4&gt;=O1477,O1477+1,"NA")</f>
        <v>NA</v>
      </c>
      <c r="P1478" s="1" t="e">
        <f t="shared" si="170"/>
        <v>#VALUE!</v>
      </c>
      <c r="Q1478" s="1" t="e">
        <f t="shared" si="171"/>
        <v>#VALUE!</v>
      </c>
      <c r="R1478" s="1">
        <f t="shared" si="172"/>
        <v>0.86602540378443871</v>
      </c>
      <c r="S1478" s="1">
        <f t="shared" si="173"/>
        <v>-0.49999999999999983</v>
      </c>
      <c r="T1478" s="2"/>
      <c r="U1478" s="3"/>
      <c r="V1478" s="3"/>
      <c r="W1478" s="3"/>
      <c r="X1478" s="3"/>
      <c r="Y1478" s="3"/>
      <c r="Z1478" s="3"/>
      <c r="AA1478" s="3"/>
      <c r="AB1478" s="3"/>
      <c r="AC1478" s="3"/>
      <c r="AD1478" s="3"/>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s="28" customFormat="1" x14ac:dyDescent="0.2">
      <c r="A1479" s="10"/>
      <c r="B1479" s="10"/>
      <c r="C1479" s="10"/>
      <c r="D1479" s="10"/>
      <c r="E1479" s="10"/>
      <c r="F1479" s="10"/>
      <c r="G1479" s="10"/>
      <c r="H1479" s="10"/>
      <c r="I1479" s="10"/>
      <c r="J1479" s="10"/>
      <c r="K1479" s="10"/>
      <c r="L1479" s="10"/>
      <c r="M1479" s="2"/>
      <c r="N1479" s="1">
        <v>1474</v>
      </c>
      <c r="O1479" s="1" t="str">
        <f t="shared" si="174"/>
        <v>NA</v>
      </c>
      <c r="P1479" s="1" t="e">
        <f t="shared" si="170"/>
        <v>#VALUE!</v>
      </c>
      <c r="Q1479" s="1" t="e">
        <f t="shared" si="171"/>
        <v>#VALUE!</v>
      </c>
      <c r="R1479" s="1">
        <f t="shared" si="172"/>
        <v>-0.2886751345948127</v>
      </c>
      <c r="S1479" s="1">
        <f t="shared" si="173"/>
        <v>-0.50000000000000022</v>
      </c>
      <c r="T1479" s="2"/>
      <c r="U1479" s="3"/>
      <c r="V1479" s="3"/>
      <c r="W1479" s="3"/>
      <c r="X1479" s="3"/>
      <c r="Y1479" s="3"/>
      <c r="Z1479" s="3"/>
      <c r="AA1479" s="3"/>
      <c r="AB1479" s="3"/>
      <c r="AC1479" s="3"/>
      <c r="AD1479" s="3"/>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s="28" customFormat="1" x14ac:dyDescent="0.2">
      <c r="A1480" s="10"/>
      <c r="B1480" s="10"/>
      <c r="C1480" s="10"/>
      <c r="D1480" s="10"/>
      <c r="E1480" s="10"/>
      <c r="F1480" s="10"/>
      <c r="G1480" s="10"/>
      <c r="H1480" s="10"/>
      <c r="I1480" s="10"/>
      <c r="J1480" s="10"/>
      <c r="K1480" s="10"/>
      <c r="L1480" s="10"/>
      <c r="M1480" s="2"/>
      <c r="N1480" s="1">
        <v>1475</v>
      </c>
      <c r="O1480" s="1" t="str">
        <f t="shared" si="174"/>
        <v>NA</v>
      </c>
      <c r="P1480" s="1" t="e">
        <f t="shared" si="170"/>
        <v>#VALUE!</v>
      </c>
      <c r="Q1480" s="1" t="e">
        <f t="shared" si="171"/>
        <v>#VALUE!</v>
      </c>
      <c r="R1480" s="1">
        <f t="shared" si="172"/>
        <v>-0.57735026918962573</v>
      </c>
      <c r="S1480" s="1">
        <f t="shared" si="173"/>
        <v>0</v>
      </c>
      <c r="T1480" s="2"/>
      <c r="U1480" s="3"/>
      <c r="V1480" s="3"/>
      <c r="W1480" s="3"/>
      <c r="X1480" s="3"/>
      <c r="Y1480" s="3"/>
      <c r="Z1480" s="3"/>
      <c r="AA1480" s="3"/>
      <c r="AB1480" s="3"/>
      <c r="AC1480" s="3"/>
      <c r="AD1480" s="3"/>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s="28" customFormat="1" x14ac:dyDescent="0.2">
      <c r="A1481" s="10"/>
      <c r="B1481" s="10"/>
      <c r="C1481" s="10"/>
      <c r="D1481" s="10"/>
      <c r="E1481" s="10"/>
      <c r="F1481" s="10"/>
      <c r="G1481" s="10"/>
      <c r="H1481" s="10"/>
      <c r="I1481" s="10"/>
      <c r="J1481" s="10"/>
      <c r="K1481" s="10"/>
      <c r="L1481" s="10"/>
      <c r="M1481" s="2"/>
      <c r="N1481" s="1">
        <v>1476</v>
      </c>
      <c r="O1481" s="1" t="str">
        <f t="shared" si="174"/>
        <v>NA</v>
      </c>
      <c r="P1481" s="1" t="e">
        <f t="shared" si="170"/>
        <v>#VALUE!</v>
      </c>
      <c r="Q1481" s="1" t="e">
        <f t="shared" si="171"/>
        <v>#VALUE!</v>
      </c>
      <c r="R1481" s="1">
        <f t="shared" si="172"/>
        <v>6.1257422745431001E-17</v>
      </c>
      <c r="S1481" s="1">
        <f t="shared" si="173"/>
        <v>1</v>
      </c>
      <c r="T1481" s="2"/>
      <c r="U1481" s="3"/>
      <c r="V1481" s="3"/>
      <c r="W1481" s="3"/>
      <c r="X1481" s="3"/>
      <c r="Y1481" s="3"/>
      <c r="Z1481" s="3"/>
      <c r="AA1481" s="3"/>
      <c r="AB1481" s="3"/>
      <c r="AC1481" s="3"/>
      <c r="AD1481" s="3"/>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s="28" customFormat="1" x14ac:dyDescent="0.2">
      <c r="A1482" s="10"/>
      <c r="B1482" s="10"/>
      <c r="C1482" s="10"/>
      <c r="D1482" s="10"/>
      <c r="E1482" s="10"/>
      <c r="F1482" s="10"/>
      <c r="G1482" s="10"/>
      <c r="H1482" s="10"/>
      <c r="I1482" s="10"/>
      <c r="J1482" s="10"/>
      <c r="K1482" s="10"/>
      <c r="L1482" s="10"/>
      <c r="M1482" s="2"/>
      <c r="N1482" s="1">
        <v>1477</v>
      </c>
      <c r="O1482" s="1" t="str">
        <f t="shared" si="174"/>
        <v>NA</v>
      </c>
      <c r="P1482" s="1" t="e">
        <f t="shared" si="170"/>
        <v>#VALUE!</v>
      </c>
      <c r="Q1482" s="1" t="e">
        <f t="shared" si="171"/>
        <v>#VALUE!</v>
      </c>
      <c r="R1482" s="1">
        <f t="shared" si="172"/>
        <v>0.57735026918962573</v>
      </c>
      <c r="S1482" s="1">
        <f t="shared" si="173"/>
        <v>0</v>
      </c>
      <c r="T1482" s="2"/>
      <c r="U1482" s="3"/>
      <c r="V1482" s="3"/>
      <c r="W1482" s="3"/>
      <c r="X1482" s="3"/>
      <c r="Y1482" s="3"/>
      <c r="Z1482" s="3"/>
      <c r="AA1482" s="3"/>
      <c r="AB1482" s="3"/>
      <c r="AC1482" s="3"/>
      <c r="AD1482" s="3"/>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s="28" customFormat="1" x14ac:dyDescent="0.2">
      <c r="A1483" s="10"/>
      <c r="B1483" s="10"/>
      <c r="C1483" s="10"/>
      <c r="D1483" s="10"/>
      <c r="E1483" s="10"/>
      <c r="F1483" s="10"/>
      <c r="G1483" s="10"/>
      <c r="H1483" s="10"/>
      <c r="I1483" s="10"/>
      <c r="J1483" s="10"/>
      <c r="K1483" s="10"/>
      <c r="L1483" s="10"/>
      <c r="M1483" s="2"/>
      <c r="N1483" s="1">
        <v>1478</v>
      </c>
      <c r="O1483" s="1" t="str">
        <f t="shared" si="174"/>
        <v>NA</v>
      </c>
      <c r="P1483" s="1" t="e">
        <f t="shared" si="170"/>
        <v>#VALUE!</v>
      </c>
      <c r="Q1483" s="1" t="e">
        <f t="shared" si="171"/>
        <v>#VALUE!</v>
      </c>
      <c r="R1483" s="1">
        <f t="shared" si="172"/>
        <v>0.28867513459481303</v>
      </c>
      <c r="S1483" s="1">
        <f t="shared" si="173"/>
        <v>-0.5</v>
      </c>
      <c r="T1483" s="2"/>
      <c r="U1483" s="3"/>
      <c r="V1483" s="3"/>
      <c r="W1483" s="3"/>
      <c r="X1483" s="3"/>
      <c r="Y1483" s="3"/>
      <c r="Z1483" s="3"/>
      <c r="AA1483" s="3"/>
      <c r="AB1483" s="3"/>
      <c r="AC1483" s="3"/>
      <c r="AD1483" s="3"/>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s="28" customFormat="1" x14ac:dyDescent="0.2">
      <c r="A1484" s="10"/>
      <c r="B1484" s="10"/>
      <c r="C1484" s="10"/>
      <c r="D1484" s="10"/>
      <c r="E1484" s="10"/>
      <c r="F1484" s="10"/>
      <c r="G1484" s="10"/>
      <c r="H1484" s="10"/>
      <c r="I1484" s="10"/>
      <c r="J1484" s="10"/>
      <c r="K1484" s="10"/>
      <c r="L1484" s="10"/>
      <c r="M1484" s="2"/>
      <c r="N1484" s="1">
        <v>1479</v>
      </c>
      <c r="O1484" s="1" t="str">
        <f t="shared" si="174"/>
        <v>NA</v>
      </c>
      <c r="P1484" s="1" t="e">
        <f t="shared" si="170"/>
        <v>#VALUE!</v>
      </c>
      <c r="Q1484" s="1" t="e">
        <f t="shared" si="171"/>
        <v>#VALUE!</v>
      </c>
      <c r="R1484" s="1">
        <f t="shared" si="172"/>
        <v>-0.86602540378443849</v>
      </c>
      <c r="S1484" s="1">
        <f t="shared" si="173"/>
        <v>-0.50000000000000033</v>
      </c>
      <c r="T1484" s="2"/>
      <c r="U1484" s="3"/>
      <c r="V1484" s="3"/>
      <c r="W1484" s="3"/>
      <c r="X1484" s="3"/>
      <c r="Y1484" s="3"/>
      <c r="Z1484" s="3"/>
      <c r="AA1484" s="3"/>
      <c r="AB1484" s="3"/>
      <c r="AC1484" s="3"/>
      <c r="AD1484" s="3"/>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s="28" customFormat="1" x14ac:dyDescent="0.2">
      <c r="A1485" s="10"/>
      <c r="B1485" s="10"/>
      <c r="C1485" s="10"/>
      <c r="D1485" s="10"/>
      <c r="E1485" s="10"/>
      <c r="F1485" s="10"/>
      <c r="G1485" s="10"/>
      <c r="H1485" s="10"/>
      <c r="I1485" s="10"/>
      <c r="J1485" s="10"/>
      <c r="K1485" s="10"/>
      <c r="L1485" s="10"/>
      <c r="M1485" s="2"/>
      <c r="N1485" s="1">
        <v>1480</v>
      </c>
      <c r="O1485" s="1" t="str">
        <f t="shared" si="174"/>
        <v>NA</v>
      </c>
      <c r="P1485" s="1" t="e">
        <f t="shared" si="170"/>
        <v>#VALUE!</v>
      </c>
      <c r="Q1485" s="1" t="e">
        <f t="shared" si="171"/>
        <v>#VALUE!</v>
      </c>
      <c r="R1485" s="1">
        <f t="shared" si="172"/>
        <v>-0.28867513459481281</v>
      </c>
      <c r="S1485" s="1">
        <f t="shared" si="173"/>
        <v>0.49999999999999983</v>
      </c>
      <c r="T1485" s="2"/>
      <c r="U1485" s="3"/>
      <c r="V1485" s="3"/>
      <c r="W1485" s="3"/>
      <c r="X1485" s="3"/>
      <c r="Y1485" s="3"/>
      <c r="Z1485" s="3"/>
      <c r="AA1485" s="3"/>
      <c r="AB1485" s="3"/>
      <c r="AC1485" s="3"/>
      <c r="AD1485" s="3"/>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s="28" customFormat="1" x14ac:dyDescent="0.2">
      <c r="A1486" s="10"/>
      <c r="B1486" s="10"/>
      <c r="C1486" s="10"/>
      <c r="D1486" s="10"/>
      <c r="E1486" s="10"/>
      <c r="F1486" s="10"/>
      <c r="G1486" s="10"/>
      <c r="H1486" s="10"/>
      <c r="I1486" s="10"/>
      <c r="J1486" s="10"/>
      <c r="K1486" s="10"/>
      <c r="L1486" s="10"/>
      <c r="M1486" s="2"/>
      <c r="N1486" s="1">
        <v>1481</v>
      </c>
      <c r="O1486" s="1" t="str">
        <f t="shared" si="174"/>
        <v>NA</v>
      </c>
      <c r="P1486" s="1" t="e">
        <f t="shared" si="170"/>
        <v>#VALUE!</v>
      </c>
      <c r="Q1486" s="1" t="e">
        <f t="shared" si="171"/>
        <v>#VALUE!</v>
      </c>
      <c r="R1486" s="1">
        <f t="shared" si="172"/>
        <v>0.28867513459481292</v>
      </c>
      <c r="S1486" s="1">
        <f t="shared" si="173"/>
        <v>0.50000000000000011</v>
      </c>
      <c r="T1486" s="2"/>
      <c r="U1486" s="3"/>
      <c r="V1486" s="3"/>
      <c r="W1486" s="3"/>
      <c r="X1486" s="3"/>
      <c r="Y1486" s="3"/>
      <c r="Z1486" s="3"/>
      <c r="AA1486" s="3"/>
      <c r="AB1486" s="3"/>
      <c r="AC1486" s="3"/>
      <c r="AD1486" s="3"/>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s="28" customFormat="1" x14ac:dyDescent="0.2">
      <c r="A1487" s="10"/>
      <c r="B1487" s="10"/>
      <c r="C1487" s="10"/>
      <c r="D1487" s="10"/>
      <c r="E1487" s="10"/>
      <c r="F1487" s="10"/>
      <c r="G1487" s="10"/>
      <c r="H1487" s="10"/>
      <c r="I1487" s="10"/>
      <c r="J1487" s="10"/>
      <c r="K1487" s="10"/>
      <c r="L1487" s="10"/>
      <c r="M1487" s="2"/>
      <c r="N1487" s="1">
        <v>1482</v>
      </c>
      <c r="O1487" s="1" t="str">
        <f t="shared" si="174"/>
        <v>NA</v>
      </c>
      <c r="P1487" s="1" t="e">
        <f t="shared" si="170"/>
        <v>#VALUE!</v>
      </c>
      <c r="Q1487" s="1" t="e">
        <f t="shared" si="171"/>
        <v>#VALUE!</v>
      </c>
      <c r="R1487" s="1">
        <f t="shared" si="172"/>
        <v>0.86602540378443871</v>
      </c>
      <c r="S1487" s="1">
        <f t="shared" si="173"/>
        <v>-0.49999999999999983</v>
      </c>
      <c r="T1487" s="2"/>
      <c r="U1487" s="3"/>
      <c r="V1487" s="3"/>
      <c r="W1487" s="3"/>
      <c r="X1487" s="3"/>
      <c r="Y1487" s="3"/>
      <c r="Z1487" s="3"/>
      <c r="AA1487" s="3"/>
      <c r="AB1487" s="3"/>
      <c r="AC1487" s="3"/>
      <c r="AD1487" s="3"/>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s="28" customFormat="1" x14ac:dyDescent="0.2">
      <c r="A1488" s="10"/>
      <c r="B1488" s="10"/>
      <c r="C1488" s="10"/>
      <c r="D1488" s="10"/>
      <c r="E1488" s="10"/>
      <c r="F1488" s="10"/>
      <c r="G1488" s="10"/>
      <c r="H1488" s="10"/>
      <c r="I1488" s="10"/>
      <c r="J1488" s="10"/>
      <c r="K1488" s="10"/>
      <c r="L1488" s="10"/>
      <c r="M1488" s="2"/>
      <c r="N1488" s="1">
        <v>1483</v>
      </c>
      <c r="O1488" s="1" t="str">
        <f t="shared" si="174"/>
        <v>NA</v>
      </c>
      <c r="P1488" s="1" t="e">
        <f t="shared" si="170"/>
        <v>#VALUE!</v>
      </c>
      <c r="Q1488" s="1" t="e">
        <f t="shared" si="171"/>
        <v>#VALUE!</v>
      </c>
      <c r="R1488" s="1">
        <f t="shared" si="172"/>
        <v>-0.2886751345948127</v>
      </c>
      <c r="S1488" s="1">
        <f t="shared" si="173"/>
        <v>-0.50000000000000022</v>
      </c>
      <c r="T1488" s="2"/>
      <c r="U1488" s="3"/>
      <c r="V1488" s="3"/>
      <c r="W1488" s="3"/>
      <c r="X1488" s="3"/>
      <c r="Y1488" s="3"/>
      <c r="Z1488" s="3"/>
      <c r="AA1488" s="3"/>
      <c r="AB1488" s="3"/>
      <c r="AC1488" s="3"/>
      <c r="AD1488" s="3"/>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59" s="28" customFormat="1" x14ac:dyDescent="0.2">
      <c r="A1489" s="10"/>
      <c r="B1489" s="10"/>
      <c r="C1489" s="10"/>
      <c r="D1489" s="10"/>
      <c r="E1489" s="10"/>
      <c r="F1489" s="10"/>
      <c r="G1489" s="10"/>
      <c r="H1489" s="10"/>
      <c r="I1489" s="10"/>
      <c r="J1489" s="10"/>
      <c r="K1489" s="10"/>
      <c r="L1489" s="10"/>
      <c r="M1489" s="2"/>
      <c r="N1489" s="1">
        <v>1484</v>
      </c>
      <c r="O1489" s="1" t="str">
        <f t="shared" si="174"/>
        <v>NA</v>
      </c>
      <c r="P1489" s="1" t="e">
        <f t="shared" si="170"/>
        <v>#VALUE!</v>
      </c>
      <c r="Q1489" s="1" t="e">
        <f t="shared" si="171"/>
        <v>#VALUE!</v>
      </c>
      <c r="R1489" s="1">
        <f t="shared" si="172"/>
        <v>-0.57735026918962573</v>
      </c>
      <c r="S1489" s="1">
        <f t="shared" si="173"/>
        <v>0</v>
      </c>
      <c r="T1489" s="2"/>
      <c r="U1489" s="3"/>
      <c r="V1489" s="3"/>
      <c r="W1489" s="3"/>
      <c r="X1489" s="3"/>
      <c r="Y1489" s="3"/>
      <c r="Z1489" s="3"/>
      <c r="AA1489" s="3"/>
      <c r="AB1489" s="3"/>
      <c r="AC1489" s="3"/>
      <c r="AD1489" s="3"/>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59" s="28" customFormat="1" x14ac:dyDescent="0.2">
      <c r="A1490" s="10"/>
      <c r="B1490" s="10"/>
      <c r="C1490" s="10"/>
      <c r="D1490" s="10"/>
      <c r="E1490" s="10"/>
      <c r="F1490" s="10"/>
      <c r="G1490" s="10"/>
      <c r="H1490" s="10"/>
      <c r="I1490" s="10"/>
      <c r="J1490" s="10"/>
      <c r="K1490" s="10"/>
      <c r="L1490" s="10"/>
      <c r="M1490" s="2"/>
      <c r="N1490" s="1">
        <v>1485</v>
      </c>
      <c r="O1490" s="1" t="str">
        <f t="shared" si="174"/>
        <v>NA</v>
      </c>
      <c r="P1490" s="1" t="e">
        <f t="shared" si="170"/>
        <v>#VALUE!</v>
      </c>
      <c r="Q1490" s="1" t="e">
        <f t="shared" si="171"/>
        <v>#VALUE!</v>
      </c>
      <c r="R1490" s="1">
        <f t="shared" si="172"/>
        <v>6.1257422745431001E-17</v>
      </c>
      <c r="S1490" s="1">
        <f t="shared" si="173"/>
        <v>1</v>
      </c>
      <c r="T1490" s="2"/>
      <c r="U1490" s="3"/>
      <c r="V1490" s="3"/>
      <c r="W1490" s="3"/>
      <c r="X1490" s="3"/>
      <c r="Y1490" s="3"/>
      <c r="Z1490" s="3"/>
      <c r="AA1490" s="3"/>
      <c r="AB1490" s="3"/>
      <c r="AC1490" s="3"/>
      <c r="AD1490" s="3"/>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59" s="28" customFormat="1" x14ac:dyDescent="0.2">
      <c r="A1491" s="10"/>
      <c r="B1491" s="10"/>
      <c r="C1491" s="10"/>
      <c r="D1491" s="10"/>
      <c r="E1491" s="10"/>
      <c r="F1491" s="10"/>
      <c r="G1491" s="10"/>
      <c r="H1491" s="10"/>
      <c r="I1491" s="10"/>
      <c r="J1491" s="10"/>
      <c r="K1491" s="10"/>
      <c r="L1491" s="10"/>
      <c r="M1491" s="2"/>
      <c r="N1491" s="1">
        <v>1486</v>
      </c>
      <c r="O1491" s="1" t="str">
        <f t="shared" si="174"/>
        <v>NA</v>
      </c>
      <c r="P1491" s="1" t="e">
        <f t="shared" si="170"/>
        <v>#VALUE!</v>
      </c>
      <c r="Q1491" s="1" t="e">
        <f t="shared" si="171"/>
        <v>#VALUE!</v>
      </c>
      <c r="R1491" s="1">
        <f t="shared" si="172"/>
        <v>0.57735026918962573</v>
      </c>
      <c r="S1491" s="1">
        <f t="shared" si="173"/>
        <v>0</v>
      </c>
      <c r="T1491" s="2"/>
      <c r="U1491" s="3"/>
      <c r="V1491" s="3"/>
      <c r="W1491" s="3"/>
      <c r="X1491" s="3"/>
      <c r="Y1491" s="3"/>
      <c r="Z1491" s="3"/>
      <c r="AA1491" s="3"/>
      <c r="AB1491" s="3"/>
      <c r="AC1491" s="3"/>
      <c r="AD1491" s="3"/>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59" s="28" customFormat="1" x14ac:dyDescent="0.2">
      <c r="A1492" s="10"/>
      <c r="B1492" s="10"/>
      <c r="C1492" s="10"/>
      <c r="D1492" s="10"/>
      <c r="E1492" s="10"/>
      <c r="F1492" s="10"/>
      <c r="G1492" s="10"/>
      <c r="H1492" s="10"/>
      <c r="I1492" s="10"/>
      <c r="J1492" s="10"/>
      <c r="K1492" s="10"/>
      <c r="L1492" s="10"/>
      <c r="M1492" s="2"/>
      <c r="N1492" s="1">
        <v>1487</v>
      </c>
      <c r="O1492" s="1" t="str">
        <f t="shared" si="174"/>
        <v>NA</v>
      </c>
      <c r="P1492" s="1" t="e">
        <f t="shared" si="170"/>
        <v>#VALUE!</v>
      </c>
      <c r="Q1492" s="1" t="e">
        <f t="shared" si="171"/>
        <v>#VALUE!</v>
      </c>
      <c r="R1492" s="1">
        <f t="shared" si="172"/>
        <v>0.28867513459481303</v>
      </c>
      <c r="S1492" s="1">
        <f t="shared" si="173"/>
        <v>-0.5</v>
      </c>
      <c r="T1492" s="2"/>
      <c r="U1492" s="3"/>
      <c r="V1492" s="3"/>
      <c r="W1492" s="3"/>
      <c r="X1492" s="3"/>
      <c r="Y1492" s="3"/>
      <c r="Z1492" s="3"/>
      <c r="AA1492" s="3"/>
      <c r="AB1492" s="3"/>
      <c r="AC1492" s="3"/>
      <c r="AD1492" s="3"/>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59" s="28" customFormat="1" x14ac:dyDescent="0.2">
      <c r="A1493" s="10"/>
      <c r="B1493" s="10"/>
      <c r="C1493" s="10"/>
      <c r="D1493" s="10"/>
      <c r="E1493" s="10"/>
      <c r="F1493" s="10"/>
      <c r="G1493" s="10"/>
      <c r="H1493" s="10"/>
      <c r="I1493" s="10"/>
      <c r="J1493" s="10"/>
      <c r="K1493" s="10"/>
      <c r="L1493" s="10"/>
      <c r="M1493" s="2"/>
      <c r="N1493" s="1">
        <v>1488</v>
      </c>
      <c r="O1493" s="1" t="str">
        <f t="shared" si="174"/>
        <v>NA</v>
      </c>
      <c r="P1493" s="1" t="e">
        <f t="shared" si="170"/>
        <v>#VALUE!</v>
      </c>
      <c r="Q1493" s="1" t="e">
        <f t="shared" si="171"/>
        <v>#VALUE!</v>
      </c>
      <c r="R1493" s="1">
        <f t="shared" si="172"/>
        <v>-0.86602540378443849</v>
      </c>
      <c r="S1493" s="1">
        <f t="shared" si="173"/>
        <v>-0.50000000000000033</v>
      </c>
      <c r="T1493" s="2"/>
      <c r="U1493" s="3"/>
      <c r="V1493" s="3"/>
      <c r="W1493" s="3"/>
      <c r="X1493" s="3"/>
      <c r="Y1493" s="3"/>
      <c r="Z1493" s="3"/>
      <c r="AA1493" s="3"/>
      <c r="AB1493" s="3"/>
      <c r="AC1493" s="3"/>
      <c r="AD1493" s="3"/>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59" s="28" customFormat="1" x14ac:dyDescent="0.2">
      <c r="A1494" s="10"/>
      <c r="B1494" s="10"/>
      <c r="C1494" s="10"/>
      <c r="D1494" s="10"/>
      <c r="E1494" s="10"/>
      <c r="F1494" s="10"/>
      <c r="G1494" s="10"/>
      <c r="H1494" s="10"/>
      <c r="I1494" s="10"/>
      <c r="J1494" s="10"/>
      <c r="K1494" s="10"/>
      <c r="L1494" s="10"/>
      <c r="M1494" s="2"/>
      <c r="N1494" s="1">
        <v>1489</v>
      </c>
      <c r="O1494" s="1" t="str">
        <f t="shared" si="174"/>
        <v>NA</v>
      </c>
      <c r="P1494" s="1" t="e">
        <f t="shared" si="170"/>
        <v>#VALUE!</v>
      </c>
      <c r="Q1494" s="1" t="e">
        <f t="shared" si="171"/>
        <v>#VALUE!</v>
      </c>
      <c r="R1494" s="1">
        <f t="shared" si="172"/>
        <v>-0.28867513459481281</v>
      </c>
      <c r="S1494" s="1">
        <f t="shared" si="173"/>
        <v>0.49999999999999983</v>
      </c>
      <c r="T1494" s="2"/>
      <c r="U1494" s="3"/>
      <c r="V1494" s="3"/>
      <c r="W1494" s="3"/>
      <c r="X1494" s="3"/>
      <c r="Y1494" s="3"/>
      <c r="Z1494" s="3"/>
      <c r="AA1494" s="3"/>
      <c r="AB1494" s="3"/>
      <c r="AC1494" s="3"/>
      <c r="AD1494" s="3"/>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59" s="28" customFormat="1" x14ac:dyDescent="0.2">
      <c r="A1495" s="10"/>
      <c r="B1495" s="10"/>
      <c r="C1495" s="10"/>
      <c r="D1495" s="10"/>
      <c r="E1495" s="10"/>
      <c r="F1495" s="10"/>
      <c r="G1495" s="10"/>
      <c r="H1495" s="10"/>
      <c r="I1495" s="10"/>
      <c r="J1495" s="10"/>
      <c r="K1495" s="10"/>
      <c r="L1495" s="10"/>
      <c r="M1495" s="2"/>
      <c r="N1495" s="1">
        <v>1490</v>
      </c>
      <c r="O1495" s="1" t="str">
        <f t="shared" si="174"/>
        <v>NA</v>
      </c>
      <c r="P1495" s="1" t="e">
        <f t="shared" si="170"/>
        <v>#VALUE!</v>
      </c>
      <c r="Q1495" s="1" t="e">
        <f t="shared" si="171"/>
        <v>#VALUE!</v>
      </c>
      <c r="R1495" s="1">
        <f t="shared" si="172"/>
        <v>0.28867513459481292</v>
      </c>
      <c r="S1495" s="1">
        <f t="shared" si="173"/>
        <v>0.50000000000000011</v>
      </c>
      <c r="T1495" s="2"/>
      <c r="U1495" s="3"/>
      <c r="V1495" s="3"/>
      <c r="W1495" s="3"/>
      <c r="X1495" s="3"/>
      <c r="Y1495" s="3"/>
      <c r="Z1495" s="3"/>
      <c r="AA1495" s="3"/>
      <c r="AB1495" s="3"/>
      <c r="AC1495" s="3"/>
      <c r="AD1495" s="3"/>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59" s="28" customFormat="1" x14ac:dyDescent="0.2">
      <c r="A1496" s="10"/>
      <c r="B1496" s="10"/>
      <c r="C1496" s="10"/>
      <c r="D1496" s="10"/>
      <c r="E1496" s="10"/>
      <c r="F1496" s="10"/>
      <c r="G1496" s="10"/>
      <c r="H1496" s="10"/>
      <c r="I1496" s="10"/>
      <c r="J1496" s="10"/>
      <c r="K1496" s="10"/>
      <c r="L1496" s="10"/>
      <c r="M1496" s="2"/>
      <c r="N1496" s="1">
        <v>1491</v>
      </c>
      <c r="O1496" s="1" t="str">
        <f t="shared" si="174"/>
        <v>NA</v>
      </c>
      <c r="P1496" s="1" t="e">
        <f t="shared" si="170"/>
        <v>#VALUE!</v>
      </c>
      <c r="Q1496" s="1" t="e">
        <f t="shared" si="171"/>
        <v>#VALUE!</v>
      </c>
      <c r="R1496" s="1">
        <f t="shared" si="172"/>
        <v>0.86602540378443871</v>
      </c>
      <c r="S1496" s="1">
        <f t="shared" si="173"/>
        <v>-0.49999999999999983</v>
      </c>
      <c r="T1496" s="2"/>
      <c r="U1496" s="3"/>
      <c r="V1496" s="3"/>
      <c r="W1496" s="3"/>
      <c r="X1496" s="3"/>
      <c r="Y1496" s="3"/>
      <c r="Z1496" s="3"/>
      <c r="AA1496" s="3"/>
      <c r="AB1496" s="3"/>
      <c r="AC1496" s="3"/>
      <c r="AD1496" s="3"/>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59" s="28" customFormat="1" x14ac:dyDescent="0.2">
      <c r="A1497" s="10"/>
      <c r="B1497" s="10"/>
      <c r="C1497" s="10"/>
      <c r="D1497" s="10"/>
      <c r="E1497" s="10"/>
      <c r="F1497" s="10"/>
      <c r="G1497" s="10"/>
      <c r="H1497" s="10"/>
      <c r="I1497" s="10"/>
      <c r="J1497" s="10"/>
      <c r="K1497" s="10"/>
      <c r="L1497" s="10"/>
      <c r="M1497" s="2"/>
      <c r="N1497" s="1">
        <v>1492</v>
      </c>
      <c r="O1497" s="1" t="str">
        <f t="shared" si="174"/>
        <v>NA</v>
      </c>
      <c r="P1497" s="1" t="e">
        <f t="shared" si="170"/>
        <v>#VALUE!</v>
      </c>
      <c r="Q1497" s="1" t="e">
        <f t="shared" si="171"/>
        <v>#VALUE!</v>
      </c>
      <c r="R1497" s="1">
        <f t="shared" si="172"/>
        <v>-0.2886751345948127</v>
      </c>
      <c r="S1497" s="1">
        <f t="shared" si="173"/>
        <v>-0.50000000000000022</v>
      </c>
      <c r="T1497" s="2"/>
      <c r="U1497" s="3"/>
      <c r="V1497" s="3"/>
      <c r="W1497" s="3"/>
      <c r="X1497" s="3"/>
      <c r="Y1497" s="3"/>
      <c r="Z1497" s="3"/>
      <c r="AA1497" s="3"/>
      <c r="AB1497" s="3"/>
      <c r="AC1497" s="3"/>
      <c r="AD1497" s="3"/>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row>
    <row r="1498" spans="1:59" s="28" customFormat="1" x14ac:dyDescent="0.2">
      <c r="A1498" s="10"/>
      <c r="B1498" s="10"/>
      <c r="C1498" s="10"/>
      <c r="D1498" s="10"/>
      <c r="E1498" s="10"/>
      <c r="F1498" s="10"/>
      <c r="G1498" s="10"/>
      <c r="H1498" s="10"/>
      <c r="I1498" s="10"/>
      <c r="J1498" s="10"/>
      <c r="K1498" s="10"/>
      <c r="L1498" s="10"/>
      <c r="M1498" s="2"/>
      <c r="N1498" s="1">
        <v>1493</v>
      </c>
      <c r="O1498" s="1" t="str">
        <f t="shared" si="174"/>
        <v>NA</v>
      </c>
      <c r="P1498" s="1" t="e">
        <f t="shared" si="170"/>
        <v>#VALUE!</v>
      </c>
      <c r="Q1498" s="1" t="e">
        <f t="shared" si="171"/>
        <v>#VALUE!</v>
      </c>
      <c r="R1498" s="1">
        <f t="shared" si="172"/>
        <v>-0.57735026918962573</v>
      </c>
      <c r="S1498" s="1">
        <f t="shared" si="173"/>
        <v>0</v>
      </c>
      <c r="T1498" s="2"/>
      <c r="U1498" s="3"/>
      <c r="V1498" s="3"/>
      <c r="W1498" s="3"/>
      <c r="X1498" s="3"/>
      <c r="Y1498" s="3"/>
      <c r="Z1498" s="3"/>
      <c r="AA1498" s="3"/>
      <c r="AB1498" s="3"/>
      <c r="AC1498" s="3"/>
      <c r="AD1498" s="3"/>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row>
    <row r="1499" spans="1:59" s="28" customFormat="1" x14ac:dyDescent="0.2">
      <c r="A1499" s="10"/>
      <c r="B1499" s="10"/>
      <c r="C1499" s="10"/>
      <c r="D1499" s="10"/>
      <c r="E1499" s="10"/>
      <c r="F1499" s="10"/>
      <c r="G1499" s="10"/>
      <c r="H1499" s="10"/>
      <c r="I1499" s="10"/>
      <c r="J1499" s="10"/>
      <c r="K1499" s="10"/>
      <c r="L1499" s="10"/>
      <c r="M1499" s="2"/>
      <c r="N1499" s="1">
        <v>1494</v>
      </c>
      <c r="O1499" s="1" t="str">
        <f t="shared" si="174"/>
        <v>NA</v>
      </c>
      <c r="P1499" s="1" t="e">
        <f t="shared" si="170"/>
        <v>#VALUE!</v>
      </c>
      <c r="Q1499" s="1" t="e">
        <f t="shared" si="171"/>
        <v>#VALUE!</v>
      </c>
      <c r="R1499" s="1">
        <f t="shared" si="172"/>
        <v>6.1257422745431001E-17</v>
      </c>
      <c r="S1499" s="1">
        <f t="shared" si="173"/>
        <v>1</v>
      </c>
      <c r="T1499" s="2"/>
      <c r="U1499" s="3"/>
      <c r="V1499" s="3"/>
      <c r="W1499" s="3"/>
      <c r="X1499" s="3"/>
      <c r="Y1499" s="3"/>
      <c r="Z1499" s="3"/>
      <c r="AA1499" s="3"/>
      <c r="AB1499" s="3"/>
      <c r="AC1499" s="3"/>
      <c r="AD1499" s="3"/>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row>
    <row r="1500" spans="1:59" s="28" customFormat="1" x14ac:dyDescent="0.2">
      <c r="A1500" s="10"/>
      <c r="B1500" s="10"/>
      <c r="C1500" s="10"/>
      <c r="D1500" s="10"/>
      <c r="E1500" s="10"/>
      <c r="F1500" s="10"/>
      <c r="G1500" s="10"/>
      <c r="H1500" s="10"/>
      <c r="I1500" s="10"/>
      <c r="J1500" s="10"/>
      <c r="K1500" s="10"/>
      <c r="L1500" s="10"/>
      <c r="M1500" s="2"/>
      <c r="N1500" s="1">
        <v>1495</v>
      </c>
      <c r="O1500" s="1" t="str">
        <f t="shared" si="174"/>
        <v>NA</v>
      </c>
      <c r="P1500" s="1" t="e">
        <f t="shared" si="170"/>
        <v>#VALUE!</v>
      </c>
      <c r="Q1500" s="1" t="e">
        <f t="shared" si="171"/>
        <v>#VALUE!</v>
      </c>
      <c r="R1500" s="1">
        <f t="shared" si="172"/>
        <v>0.57735026918962573</v>
      </c>
      <c r="S1500" s="1">
        <f t="shared" si="173"/>
        <v>0</v>
      </c>
      <c r="T1500" s="2"/>
      <c r="U1500" s="3"/>
      <c r="V1500" s="3"/>
      <c r="W1500" s="3"/>
      <c r="X1500" s="3"/>
      <c r="Y1500" s="3"/>
      <c r="Z1500" s="3"/>
      <c r="AA1500" s="3"/>
      <c r="AB1500" s="3"/>
      <c r="AC1500" s="3"/>
      <c r="AD1500" s="3"/>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row>
    <row r="1501" spans="1:59" s="28" customFormat="1" x14ac:dyDescent="0.2">
      <c r="A1501" s="10"/>
      <c r="B1501" s="10"/>
      <c r="C1501" s="10"/>
      <c r="D1501" s="10"/>
      <c r="E1501" s="10"/>
      <c r="F1501" s="10"/>
      <c r="G1501" s="10"/>
      <c r="H1501" s="10"/>
      <c r="I1501" s="10"/>
      <c r="J1501" s="10"/>
      <c r="K1501" s="10"/>
      <c r="L1501" s="10"/>
      <c r="M1501" s="2"/>
      <c r="N1501" s="1">
        <v>1496</v>
      </c>
      <c r="O1501" s="1" t="str">
        <f t="shared" si="174"/>
        <v>NA</v>
      </c>
      <c r="P1501" s="1" t="e">
        <f t="shared" si="170"/>
        <v>#VALUE!</v>
      </c>
      <c r="Q1501" s="1" t="e">
        <f t="shared" si="171"/>
        <v>#VALUE!</v>
      </c>
      <c r="R1501" s="1">
        <f t="shared" si="172"/>
        <v>0.28867513459481303</v>
      </c>
      <c r="S1501" s="1">
        <f t="shared" si="173"/>
        <v>-0.5</v>
      </c>
      <c r="T1501" s="2"/>
      <c r="U1501" s="3"/>
      <c r="V1501" s="3"/>
      <c r="W1501" s="3"/>
      <c r="X1501" s="3"/>
      <c r="Y1501" s="3"/>
      <c r="Z1501" s="3"/>
      <c r="AA1501" s="3"/>
      <c r="AB1501" s="3"/>
      <c r="AC1501" s="3"/>
      <c r="AD1501" s="3"/>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row>
    <row r="1502" spans="1:59" s="28" customFormat="1" x14ac:dyDescent="0.2">
      <c r="A1502" s="10"/>
      <c r="B1502" s="10"/>
      <c r="C1502" s="10"/>
      <c r="D1502" s="10"/>
      <c r="E1502" s="10"/>
      <c r="F1502" s="10"/>
      <c r="G1502" s="10"/>
      <c r="H1502" s="10"/>
      <c r="I1502" s="10"/>
      <c r="J1502" s="10"/>
      <c r="K1502" s="10"/>
      <c r="L1502" s="10"/>
      <c r="M1502" s="2"/>
      <c r="N1502" s="1">
        <v>1497</v>
      </c>
      <c r="O1502" s="1" t="str">
        <f t="shared" si="174"/>
        <v>NA</v>
      </c>
      <c r="P1502" s="1" t="e">
        <f t="shared" si="170"/>
        <v>#VALUE!</v>
      </c>
      <c r="Q1502" s="1" t="e">
        <f t="shared" si="171"/>
        <v>#VALUE!</v>
      </c>
      <c r="R1502" s="1">
        <f t="shared" si="172"/>
        <v>-0.86602540378443849</v>
      </c>
      <c r="S1502" s="1">
        <f t="shared" si="173"/>
        <v>-0.50000000000000033</v>
      </c>
      <c r="T1502" s="2"/>
      <c r="U1502" s="3"/>
      <c r="V1502" s="3"/>
      <c r="W1502" s="3"/>
      <c r="X1502" s="3"/>
      <c r="Y1502" s="3"/>
      <c r="Z1502" s="3"/>
      <c r="AA1502" s="3"/>
      <c r="AB1502" s="3"/>
      <c r="AC1502" s="3"/>
      <c r="AD1502" s="3"/>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row>
    <row r="1503" spans="1:59" s="28" customFormat="1" x14ac:dyDescent="0.2">
      <c r="A1503" s="10"/>
      <c r="B1503" s="10"/>
      <c r="C1503" s="10"/>
      <c r="D1503" s="10"/>
      <c r="E1503" s="10"/>
      <c r="F1503" s="10"/>
      <c r="G1503" s="10"/>
      <c r="H1503" s="10"/>
      <c r="I1503" s="10"/>
      <c r="J1503" s="10"/>
      <c r="K1503" s="10"/>
      <c r="L1503" s="10"/>
      <c r="M1503" s="2"/>
      <c r="N1503" s="1">
        <v>1498</v>
      </c>
      <c r="O1503" s="1" t="str">
        <f t="shared" si="174"/>
        <v>NA</v>
      </c>
      <c r="P1503" s="1" t="e">
        <f t="shared" si="170"/>
        <v>#VALUE!</v>
      </c>
      <c r="Q1503" s="1" t="e">
        <f t="shared" si="171"/>
        <v>#VALUE!</v>
      </c>
      <c r="R1503" s="1">
        <f t="shared" si="172"/>
        <v>-0.28867513459481281</v>
      </c>
      <c r="S1503" s="1">
        <f t="shared" si="173"/>
        <v>0.49999999999999983</v>
      </c>
      <c r="T1503" s="2"/>
      <c r="U1503" s="3"/>
      <c r="V1503" s="3"/>
      <c r="W1503" s="3"/>
      <c r="X1503" s="3"/>
      <c r="Y1503" s="3"/>
      <c r="Z1503" s="3"/>
      <c r="AA1503" s="3"/>
      <c r="AB1503" s="3"/>
      <c r="AC1503" s="3"/>
      <c r="AD1503" s="3"/>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row>
    <row r="1504" spans="1:59" s="28" customFormat="1" x14ac:dyDescent="0.2">
      <c r="A1504" s="10"/>
      <c r="B1504" s="10"/>
      <c r="C1504" s="10"/>
      <c r="D1504" s="10"/>
      <c r="E1504" s="10"/>
      <c r="F1504" s="10"/>
      <c r="G1504" s="10"/>
      <c r="H1504" s="10"/>
      <c r="I1504" s="10"/>
      <c r="J1504" s="10"/>
      <c r="K1504" s="10"/>
      <c r="L1504" s="10"/>
      <c r="M1504" s="2"/>
      <c r="N1504" s="1">
        <v>1499</v>
      </c>
      <c r="O1504" s="1" t="str">
        <f t="shared" si="174"/>
        <v>NA</v>
      </c>
      <c r="P1504" s="1" t="e">
        <f t="shared" si="170"/>
        <v>#VALUE!</v>
      </c>
      <c r="Q1504" s="1" t="e">
        <f t="shared" si="171"/>
        <v>#VALUE!</v>
      </c>
      <c r="R1504" s="1">
        <f t="shared" si="172"/>
        <v>0.28867513459481292</v>
      </c>
      <c r="S1504" s="1">
        <f t="shared" si="173"/>
        <v>0.50000000000000011</v>
      </c>
      <c r="T1504" s="2"/>
      <c r="U1504" s="3"/>
      <c r="V1504" s="3"/>
      <c r="W1504" s="3"/>
      <c r="X1504" s="3"/>
      <c r="Y1504" s="3"/>
      <c r="Z1504" s="3"/>
      <c r="AA1504" s="3"/>
      <c r="AB1504" s="3"/>
      <c r="AC1504" s="3"/>
      <c r="AD1504" s="3"/>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row>
    <row r="1505" spans="1:59" s="28" customFormat="1" x14ac:dyDescent="0.2">
      <c r="A1505" s="10"/>
      <c r="B1505" s="10"/>
      <c r="C1505" s="10"/>
      <c r="D1505" s="10"/>
      <c r="E1505" s="10"/>
      <c r="F1505" s="10"/>
      <c r="G1505" s="10"/>
      <c r="H1505" s="10"/>
      <c r="I1505" s="10"/>
      <c r="J1505" s="10"/>
      <c r="K1505" s="10"/>
      <c r="L1505" s="10"/>
      <c r="M1505" s="2"/>
      <c r="N1505" s="1">
        <v>1500</v>
      </c>
      <c r="O1505" s="1" t="str">
        <f t="shared" si="174"/>
        <v>NA</v>
      </c>
      <c r="P1505" s="1" t="e">
        <f t="shared" si="170"/>
        <v>#VALUE!</v>
      </c>
      <c r="Q1505" s="1" t="e">
        <f t="shared" si="171"/>
        <v>#VALUE!</v>
      </c>
      <c r="R1505" s="1">
        <f t="shared" si="172"/>
        <v>0.86602540378443871</v>
      </c>
      <c r="S1505" s="1">
        <f t="shared" si="173"/>
        <v>-0.49999999999999983</v>
      </c>
      <c r="T1505" s="2"/>
      <c r="U1505" s="3"/>
      <c r="V1505" s="3"/>
      <c r="W1505" s="3"/>
      <c r="X1505" s="3"/>
      <c r="Y1505" s="3"/>
      <c r="Z1505" s="3"/>
      <c r="AA1505" s="3"/>
      <c r="AB1505" s="3"/>
      <c r="AC1505" s="3"/>
      <c r="AD1505" s="3"/>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row>
    <row r="1506" spans="1:59" s="28" customFormat="1" x14ac:dyDescent="0.2">
      <c r="A1506" s="10"/>
      <c r="B1506" s="10"/>
      <c r="C1506" s="10"/>
      <c r="D1506" s="10"/>
      <c r="E1506" s="10"/>
      <c r="F1506" s="10"/>
      <c r="G1506" s="10"/>
      <c r="H1506" s="10"/>
      <c r="I1506" s="10"/>
      <c r="J1506" s="10"/>
      <c r="K1506" s="10"/>
      <c r="L1506" s="10"/>
      <c r="M1506" s="2"/>
      <c r="N1506" s="1">
        <v>1501</v>
      </c>
      <c r="O1506" s="1" t="str">
        <f t="shared" si="174"/>
        <v>NA</v>
      </c>
      <c r="P1506" s="1" t="e">
        <f t="shared" si="170"/>
        <v>#VALUE!</v>
      </c>
      <c r="Q1506" s="1" t="e">
        <f t="shared" si="171"/>
        <v>#VALUE!</v>
      </c>
      <c r="R1506" s="1">
        <f t="shared" si="172"/>
        <v>-0.2886751345948127</v>
      </c>
      <c r="S1506" s="1">
        <f t="shared" si="173"/>
        <v>-0.50000000000000022</v>
      </c>
      <c r="T1506" s="2"/>
      <c r="U1506" s="3"/>
      <c r="V1506" s="3"/>
      <c r="W1506" s="3"/>
      <c r="X1506" s="3"/>
      <c r="Y1506" s="3"/>
      <c r="Z1506" s="3"/>
      <c r="AA1506" s="3"/>
      <c r="AB1506" s="3"/>
      <c r="AC1506" s="3"/>
      <c r="AD1506" s="3"/>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row>
    <row r="1507" spans="1:59" s="28" customFormat="1" x14ac:dyDescent="0.2">
      <c r="A1507" s="10"/>
      <c r="B1507" s="10"/>
      <c r="C1507" s="10"/>
      <c r="D1507" s="10"/>
      <c r="E1507" s="10"/>
      <c r="F1507" s="10"/>
      <c r="G1507" s="10"/>
      <c r="H1507" s="10"/>
      <c r="I1507" s="10"/>
      <c r="J1507" s="10"/>
      <c r="K1507" s="10"/>
      <c r="L1507" s="10"/>
      <c r="M1507" s="2"/>
      <c r="N1507" s="1">
        <v>1502</v>
      </c>
      <c r="O1507" s="1" t="str">
        <f t="shared" si="174"/>
        <v>NA</v>
      </c>
      <c r="P1507" s="1" t="e">
        <f t="shared" si="170"/>
        <v>#VALUE!</v>
      </c>
      <c r="Q1507" s="1" t="e">
        <f t="shared" si="171"/>
        <v>#VALUE!</v>
      </c>
      <c r="R1507" s="1">
        <f t="shared" si="172"/>
        <v>-0.57735026918962573</v>
      </c>
      <c r="S1507" s="1">
        <f t="shared" si="173"/>
        <v>0</v>
      </c>
      <c r="T1507" s="2"/>
      <c r="U1507" s="3"/>
      <c r="V1507" s="3"/>
      <c r="W1507" s="3"/>
      <c r="X1507" s="3"/>
      <c r="Y1507" s="3"/>
      <c r="Z1507" s="3"/>
      <c r="AA1507" s="3"/>
      <c r="AB1507" s="3"/>
      <c r="AC1507" s="3"/>
      <c r="AD1507" s="3"/>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row>
    <row r="1508" spans="1:59" s="28" customFormat="1" x14ac:dyDescent="0.2">
      <c r="A1508" s="10"/>
      <c r="B1508" s="10"/>
      <c r="C1508" s="10"/>
      <c r="D1508" s="10"/>
      <c r="E1508" s="10"/>
      <c r="F1508" s="10"/>
      <c r="G1508" s="10"/>
      <c r="H1508" s="10"/>
      <c r="I1508" s="10"/>
      <c r="J1508" s="10"/>
      <c r="K1508" s="10"/>
      <c r="L1508" s="10"/>
      <c r="M1508" s="2"/>
      <c r="N1508" s="1">
        <v>1503</v>
      </c>
      <c r="O1508" s="1" t="str">
        <f t="shared" si="174"/>
        <v>NA</v>
      </c>
      <c r="P1508" s="1" t="e">
        <f t="shared" si="170"/>
        <v>#VALUE!</v>
      </c>
      <c r="Q1508" s="1" t="e">
        <f t="shared" si="171"/>
        <v>#VALUE!</v>
      </c>
      <c r="R1508" s="1">
        <f t="shared" si="172"/>
        <v>6.1257422745431001E-17</v>
      </c>
      <c r="S1508" s="1">
        <f t="shared" si="173"/>
        <v>1</v>
      </c>
      <c r="T1508" s="2"/>
      <c r="U1508" s="3"/>
      <c r="V1508" s="3"/>
      <c r="W1508" s="3"/>
      <c r="X1508" s="3"/>
      <c r="Y1508" s="3"/>
      <c r="Z1508" s="3"/>
      <c r="AA1508" s="3"/>
      <c r="AB1508" s="3"/>
      <c r="AC1508" s="3"/>
      <c r="AD1508" s="3"/>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row>
    <row r="1509" spans="1:59" s="28" customFormat="1" x14ac:dyDescent="0.2">
      <c r="A1509" s="10"/>
      <c r="B1509" s="10"/>
      <c r="C1509" s="10"/>
      <c r="D1509" s="10"/>
      <c r="E1509" s="10"/>
      <c r="F1509" s="10"/>
      <c r="G1509" s="10"/>
      <c r="H1509" s="10"/>
      <c r="I1509" s="10"/>
      <c r="J1509" s="10"/>
      <c r="K1509" s="10"/>
      <c r="L1509" s="10"/>
      <c r="M1509" s="2"/>
      <c r="N1509" s="1">
        <v>1504</v>
      </c>
      <c r="O1509" s="1" t="str">
        <f t="shared" si="174"/>
        <v>NA</v>
      </c>
      <c r="P1509" s="1" t="e">
        <f t="shared" si="170"/>
        <v>#VALUE!</v>
      </c>
      <c r="Q1509" s="1" t="e">
        <f t="shared" si="171"/>
        <v>#VALUE!</v>
      </c>
      <c r="R1509" s="1">
        <f t="shared" si="172"/>
        <v>0.57735026918962573</v>
      </c>
      <c r="S1509" s="1">
        <f t="shared" si="173"/>
        <v>0</v>
      </c>
      <c r="T1509" s="2"/>
      <c r="U1509" s="3"/>
      <c r="V1509" s="3"/>
      <c r="W1509" s="3"/>
      <c r="X1509" s="3"/>
      <c r="Y1509" s="3"/>
      <c r="Z1509" s="3"/>
      <c r="AA1509" s="3"/>
      <c r="AB1509" s="3"/>
      <c r="AC1509" s="3"/>
      <c r="AD1509" s="3"/>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row>
    <row r="1510" spans="1:59" s="28" customFormat="1" x14ac:dyDescent="0.2">
      <c r="A1510" s="10"/>
      <c r="B1510" s="10"/>
      <c r="C1510" s="10"/>
      <c r="D1510" s="10"/>
      <c r="E1510" s="10"/>
      <c r="F1510" s="10"/>
      <c r="G1510" s="10"/>
      <c r="H1510" s="10"/>
      <c r="I1510" s="10"/>
      <c r="J1510" s="10"/>
      <c r="K1510" s="10"/>
      <c r="L1510" s="10"/>
      <c r="M1510" s="2"/>
      <c r="N1510" s="1">
        <v>1505</v>
      </c>
      <c r="O1510" s="1" t="str">
        <f t="shared" si="174"/>
        <v>NA</v>
      </c>
      <c r="P1510" s="1" t="e">
        <f t="shared" si="170"/>
        <v>#VALUE!</v>
      </c>
      <c r="Q1510" s="1" t="e">
        <f t="shared" si="171"/>
        <v>#VALUE!</v>
      </c>
      <c r="R1510" s="1">
        <f t="shared" si="172"/>
        <v>0.28867513459481303</v>
      </c>
      <c r="S1510" s="1">
        <f t="shared" si="173"/>
        <v>-0.5</v>
      </c>
      <c r="T1510" s="2"/>
      <c r="U1510" s="3"/>
      <c r="V1510" s="3"/>
      <c r="W1510" s="3"/>
      <c r="X1510" s="3"/>
      <c r="Y1510" s="3"/>
      <c r="Z1510" s="3"/>
      <c r="AA1510" s="3"/>
      <c r="AB1510" s="3"/>
      <c r="AC1510" s="3"/>
      <c r="AD1510" s="3"/>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row>
    <row r="1511" spans="1:59" s="28" customFormat="1" x14ac:dyDescent="0.2">
      <c r="A1511" s="10"/>
      <c r="B1511" s="10"/>
      <c r="C1511" s="10"/>
      <c r="D1511" s="10"/>
      <c r="E1511" s="10"/>
      <c r="F1511" s="10"/>
      <c r="G1511" s="10"/>
      <c r="H1511" s="10"/>
      <c r="I1511" s="10"/>
      <c r="J1511" s="10"/>
      <c r="K1511" s="10"/>
      <c r="L1511" s="10"/>
      <c r="M1511" s="2"/>
      <c r="N1511" s="1">
        <v>1506</v>
      </c>
      <c r="O1511" s="1" t="str">
        <f t="shared" si="174"/>
        <v>NA</v>
      </c>
      <c r="P1511" s="1" t="e">
        <f t="shared" si="170"/>
        <v>#VALUE!</v>
      </c>
      <c r="Q1511" s="1" t="e">
        <f t="shared" si="171"/>
        <v>#VALUE!</v>
      </c>
      <c r="R1511" s="1">
        <f t="shared" si="172"/>
        <v>-0.86602540378443849</v>
      </c>
      <c r="S1511" s="1">
        <f t="shared" si="173"/>
        <v>-0.50000000000000033</v>
      </c>
      <c r="T1511" s="2"/>
      <c r="U1511" s="3"/>
      <c r="V1511" s="3"/>
      <c r="W1511" s="3"/>
      <c r="X1511" s="3"/>
      <c r="Y1511" s="3"/>
      <c r="Z1511" s="3"/>
      <c r="AA1511" s="3"/>
      <c r="AB1511" s="3"/>
      <c r="AC1511" s="3"/>
      <c r="AD1511" s="3"/>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row>
    <row r="1512" spans="1:59" s="28" customFormat="1" x14ac:dyDescent="0.2">
      <c r="A1512" s="10"/>
      <c r="B1512" s="10"/>
      <c r="C1512" s="10"/>
      <c r="D1512" s="10"/>
      <c r="E1512" s="10"/>
      <c r="F1512" s="10"/>
      <c r="G1512" s="10"/>
      <c r="H1512" s="10"/>
      <c r="I1512" s="10"/>
      <c r="J1512" s="10"/>
      <c r="K1512" s="10"/>
      <c r="L1512" s="10"/>
      <c r="M1512" s="2"/>
      <c r="N1512" s="1">
        <v>1507</v>
      </c>
      <c r="O1512" s="1" t="str">
        <f t="shared" si="174"/>
        <v>NA</v>
      </c>
      <c r="P1512" s="1" t="e">
        <f t="shared" si="170"/>
        <v>#VALUE!</v>
      </c>
      <c r="Q1512" s="1" t="e">
        <f t="shared" si="171"/>
        <v>#VALUE!</v>
      </c>
      <c r="R1512" s="1">
        <f t="shared" si="172"/>
        <v>-0.28867513459481281</v>
      </c>
      <c r="S1512" s="1">
        <f t="shared" si="173"/>
        <v>0.49999999999999983</v>
      </c>
      <c r="T1512" s="2"/>
      <c r="U1512" s="3"/>
      <c r="V1512" s="3"/>
      <c r="W1512" s="3"/>
      <c r="X1512" s="3"/>
      <c r="Y1512" s="3"/>
      <c r="Z1512" s="3"/>
      <c r="AA1512" s="3"/>
      <c r="AB1512" s="3"/>
      <c r="AC1512" s="3"/>
      <c r="AD1512" s="3"/>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row>
    <row r="1513" spans="1:59" s="28" customFormat="1" x14ac:dyDescent="0.2">
      <c r="A1513" s="10"/>
      <c r="B1513" s="10"/>
      <c r="C1513" s="10"/>
      <c r="D1513" s="10"/>
      <c r="E1513" s="10"/>
      <c r="F1513" s="10"/>
      <c r="G1513" s="10"/>
      <c r="H1513" s="10"/>
      <c r="I1513" s="10"/>
      <c r="J1513" s="10"/>
      <c r="K1513" s="10"/>
      <c r="L1513" s="10"/>
      <c r="M1513" s="2"/>
      <c r="N1513" s="1">
        <v>1508</v>
      </c>
      <c r="O1513" s="1" t="str">
        <f t="shared" si="174"/>
        <v>NA</v>
      </c>
      <c r="P1513" s="1" t="e">
        <f t="shared" si="170"/>
        <v>#VALUE!</v>
      </c>
      <c r="Q1513" s="1" t="e">
        <f t="shared" si="171"/>
        <v>#VALUE!</v>
      </c>
      <c r="R1513" s="1">
        <f t="shared" si="172"/>
        <v>0.28867513459481292</v>
      </c>
      <c r="S1513" s="1">
        <f t="shared" si="173"/>
        <v>0.50000000000000011</v>
      </c>
      <c r="T1513" s="2"/>
      <c r="U1513" s="3"/>
      <c r="V1513" s="3"/>
      <c r="W1513" s="3"/>
      <c r="X1513" s="3"/>
      <c r="Y1513" s="3"/>
      <c r="Z1513" s="3"/>
      <c r="AA1513" s="3"/>
      <c r="AB1513" s="3"/>
      <c r="AC1513" s="3"/>
      <c r="AD1513" s="3"/>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row>
    <row r="1514" spans="1:59" s="28" customFormat="1" x14ac:dyDescent="0.2">
      <c r="A1514" s="10"/>
      <c r="B1514" s="10"/>
      <c r="C1514" s="10"/>
      <c r="D1514" s="10"/>
      <c r="E1514" s="10"/>
      <c r="F1514" s="10"/>
      <c r="G1514" s="10"/>
      <c r="H1514" s="10"/>
      <c r="I1514" s="10"/>
      <c r="J1514" s="10"/>
      <c r="K1514" s="10"/>
      <c r="L1514" s="10"/>
      <c r="M1514" s="2"/>
      <c r="N1514" s="1">
        <v>1509</v>
      </c>
      <c r="O1514" s="1" t="str">
        <f t="shared" si="174"/>
        <v>NA</v>
      </c>
      <c r="P1514" s="1" t="e">
        <f t="shared" si="170"/>
        <v>#VALUE!</v>
      </c>
      <c r="Q1514" s="1" t="e">
        <f t="shared" si="171"/>
        <v>#VALUE!</v>
      </c>
      <c r="R1514" s="1">
        <f t="shared" si="172"/>
        <v>0.86602540378443871</v>
      </c>
      <c r="S1514" s="1">
        <f t="shared" si="173"/>
        <v>-0.49999999999999983</v>
      </c>
      <c r="T1514" s="2"/>
      <c r="U1514" s="3"/>
      <c r="V1514" s="3"/>
      <c r="W1514" s="3"/>
      <c r="X1514" s="3"/>
      <c r="Y1514" s="3"/>
      <c r="Z1514" s="3"/>
      <c r="AA1514" s="3"/>
      <c r="AB1514" s="3"/>
      <c r="AC1514" s="3"/>
      <c r="AD1514" s="3"/>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row>
    <row r="1515" spans="1:59" s="28" customFormat="1" x14ac:dyDescent="0.2">
      <c r="A1515" s="10"/>
      <c r="B1515" s="10"/>
      <c r="C1515" s="10"/>
      <c r="D1515" s="10"/>
      <c r="E1515" s="10"/>
      <c r="F1515" s="10"/>
      <c r="G1515" s="10"/>
      <c r="H1515" s="10"/>
      <c r="I1515" s="10"/>
      <c r="J1515" s="10"/>
      <c r="K1515" s="10"/>
      <c r="L1515" s="10"/>
      <c r="M1515" s="2"/>
      <c r="N1515" s="1">
        <v>1510</v>
      </c>
      <c r="O1515" s="1" t="str">
        <f t="shared" si="174"/>
        <v>NA</v>
      </c>
      <c r="P1515" s="1" t="e">
        <f t="shared" si="170"/>
        <v>#VALUE!</v>
      </c>
      <c r="Q1515" s="1" t="e">
        <f t="shared" si="171"/>
        <v>#VALUE!</v>
      </c>
      <c r="R1515" s="1">
        <f t="shared" si="172"/>
        <v>-0.2886751345948127</v>
      </c>
      <c r="S1515" s="1">
        <f t="shared" si="173"/>
        <v>-0.50000000000000022</v>
      </c>
      <c r="T1515" s="2"/>
      <c r="U1515" s="3"/>
      <c r="V1515" s="3"/>
      <c r="W1515" s="3"/>
      <c r="X1515" s="3"/>
      <c r="Y1515" s="3"/>
      <c r="Z1515" s="3"/>
      <c r="AA1515" s="3"/>
      <c r="AB1515" s="3"/>
      <c r="AC1515" s="3"/>
      <c r="AD1515" s="3"/>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row>
    <row r="1516" spans="1:59" s="28" customFormat="1" x14ac:dyDescent="0.2">
      <c r="A1516" s="10"/>
      <c r="B1516" s="10"/>
      <c r="C1516" s="10"/>
      <c r="D1516" s="10"/>
      <c r="E1516" s="10"/>
      <c r="F1516" s="10"/>
      <c r="G1516" s="10"/>
      <c r="H1516" s="10"/>
      <c r="I1516" s="10"/>
      <c r="J1516" s="10"/>
      <c r="K1516" s="10"/>
      <c r="L1516" s="10"/>
      <c r="M1516" s="2"/>
      <c r="N1516" s="1">
        <v>1511</v>
      </c>
      <c r="O1516" s="1" t="str">
        <f t="shared" si="174"/>
        <v>NA</v>
      </c>
      <c r="P1516" s="1" t="e">
        <f t="shared" si="170"/>
        <v>#VALUE!</v>
      </c>
      <c r="Q1516" s="1" t="e">
        <f t="shared" si="171"/>
        <v>#VALUE!</v>
      </c>
      <c r="R1516" s="1">
        <f t="shared" si="172"/>
        <v>-0.57735026918962573</v>
      </c>
      <c r="S1516" s="1">
        <f t="shared" si="173"/>
        <v>0</v>
      </c>
      <c r="T1516" s="2"/>
      <c r="U1516" s="3"/>
      <c r="V1516" s="3"/>
      <c r="W1516" s="3"/>
      <c r="X1516" s="3"/>
      <c r="Y1516" s="3"/>
      <c r="Z1516" s="3"/>
      <c r="AA1516" s="3"/>
      <c r="AB1516" s="3"/>
      <c r="AC1516" s="3"/>
      <c r="AD1516" s="3"/>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row>
    <row r="1517" spans="1:59" s="28" customFormat="1" x14ac:dyDescent="0.2">
      <c r="A1517" s="10"/>
      <c r="B1517" s="10"/>
      <c r="C1517" s="10"/>
      <c r="D1517" s="10"/>
      <c r="E1517" s="10"/>
      <c r="F1517" s="10"/>
      <c r="G1517" s="10"/>
      <c r="H1517" s="10"/>
      <c r="I1517" s="10"/>
      <c r="J1517" s="10"/>
      <c r="K1517" s="10"/>
      <c r="L1517" s="10"/>
      <c r="M1517" s="2"/>
      <c r="N1517" s="1">
        <v>1512</v>
      </c>
      <c r="O1517" s="1" t="str">
        <f t="shared" si="174"/>
        <v>NA</v>
      </c>
      <c r="P1517" s="1" t="e">
        <f t="shared" si="170"/>
        <v>#VALUE!</v>
      </c>
      <c r="Q1517" s="1" t="e">
        <f t="shared" si="171"/>
        <v>#VALUE!</v>
      </c>
      <c r="R1517" s="1">
        <f t="shared" si="172"/>
        <v>6.1257422745431001E-17</v>
      </c>
      <c r="S1517" s="1">
        <f t="shared" si="173"/>
        <v>1</v>
      </c>
      <c r="T1517" s="2"/>
      <c r="U1517" s="3"/>
      <c r="V1517" s="3"/>
      <c r="W1517" s="3"/>
      <c r="X1517" s="3"/>
      <c r="Y1517" s="3"/>
      <c r="Z1517" s="3"/>
      <c r="AA1517" s="3"/>
      <c r="AB1517" s="3"/>
      <c r="AC1517" s="3"/>
      <c r="AD1517" s="3"/>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row>
    <row r="1518" spans="1:59" s="28" customFormat="1" x14ac:dyDescent="0.2">
      <c r="A1518" s="10"/>
      <c r="B1518" s="10"/>
      <c r="C1518" s="10"/>
      <c r="D1518" s="10"/>
      <c r="E1518" s="10"/>
      <c r="F1518" s="10"/>
      <c r="G1518" s="10"/>
      <c r="H1518" s="10"/>
      <c r="I1518" s="10"/>
      <c r="J1518" s="10"/>
      <c r="K1518" s="10"/>
      <c r="L1518" s="10"/>
      <c r="M1518" s="2"/>
      <c r="N1518" s="1">
        <v>1513</v>
      </c>
      <c r="O1518" s="1" t="str">
        <f t="shared" si="174"/>
        <v>NA</v>
      </c>
      <c r="P1518" s="1" t="e">
        <f t="shared" si="170"/>
        <v>#VALUE!</v>
      </c>
      <c r="Q1518" s="1" t="e">
        <f t="shared" si="171"/>
        <v>#VALUE!</v>
      </c>
      <c r="R1518" s="1">
        <f t="shared" si="172"/>
        <v>0.57735026918962573</v>
      </c>
      <c r="S1518" s="1">
        <f t="shared" si="173"/>
        <v>0</v>
      </c>
      <c r="T1518" s="2"/>
      <c r="U1518" s="3"/>
      <c r="V1518" s="3"/>
      <c r="W1518" s="3"/>
      <c r="X1518" s="3"/>
      <c r="Y1518" s="3"/>
      <c r="Z1518" s="3"/>
      <c r="AA1518" s="3"/>
      <c r="AB1518" s="3"/>
      <c r="AC1518" s="3"/>
      <c r="AD1518" s="3"/>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row>
    <row r="1519" spans="1:59" s="28" customFormat="1" x14ac:dyDescent="0.2">
      <c r="A1519" s="10"/>
      <c r="B1519" s="10"/>
      <c r="C1519" s="10"/>
      <c r="D1519" s="10"/>
      <c r="E1519" s="10"/>
      <c r="F1519" s="10"/>
      <c r="G1519" s="10"/>
      <c r="H1519" s="10"/>
      <c r="I1519" s="10"/>
      <c r="J1519" s="10"/>
      <c r="K1519" s="10"/>
      <c r="L1519" s="10"/>
      <c r="M1519" s="2"/>
      <c r="N1519" s="1">
        <v>1514</v>
      </c>
      <c r="O1519" s="1" t="str">
        <f t="shared" si="174"/>
        <v>NA</v>
      </c>
      <c r="P1519" s="1" t="e">
        <f t="shared" si="170"/>
        <v>#VALUE!</v>
      </c>
      <c r="Q1519" s="1" t="e">
        <f t="shared" si="171"/>
        <v>#VALUE!</v>
      </c>
      <c r="R1519" s="1">
        <f t="shared" si="172"/>
        <v>0.28867513459481303</v>
      </c>
      <c r="S1519" s="1">
        <f t="shared" si="173"/>
        <v>-0.5</v>
      </c>
      <c r="T1519" s="2"/>
      <c r="U1519" s="3"/>
      <c r="V1519" s="3"/>
      <c r="W1519" s="3"/>
      <c r="X1519" s="3"/>
      <c r="Y1519" s="3"/>
      <c r="Z1519" s="3"/>
      <c r="AA1519" s="3"/>
      <c r="AB1519" s="3"/>
      <c r="AC1519" s="3"/>
      <c r="AD1519" s="3"/>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row>
    <row r="1520" spans="1:59" s="28" customFormat="1" x14ac:dyDescent="0.2">
      <c r="A1520" s="10"/>
      <c r="B1520" s="10"/>
      <c r="C1520" s="10"/>
      <c r="D1520" s="10"/>
      <c r="E1520" s="10"/>
      <c r="F1520" s="10"/>
      <c r="G1520" s="10"/>
      <c r="H1520" s="10"/>
      <c r="I1520" s="10"/>
      <c r="J1520" s="10"/>
      <c r="K1520" s="10"/>
      <c r="L1520" s="10"/>
      <c r="M1520" s="2"/>
      <c r="N1520" s="1">
        <v>1515</v>
      </c>
      <c r="O1520" s="1" t="str">
        <f t="shared" si="174"/>
        <v>NA</v>
      </c>
      <c r="P1520" s="1" t="e">
        <f t="shared" si="170"/>
        <v>#VALUE!</v>
      </c>
      <c r="Q1520" s="1" t="e">
        <f t="shared" si="171"/>
        <v>#VALUE!</v>
      </c>
      <c r="R1520" s="1">
        <f t="shared" si="172"/>
        <v>-0.86602540378443849</v>
      </c>
      <c r="S1520" s="1">
        <f t="shared" si="173"/>
        <v>-0.50000000000000033</v>
      </c>
      <c r="T1520" s="2"/>
      <c r="U1520" s="3"/>
      <c r="V1520" s="3"/>
      <c r="W1520" s="3"/>
      <c r="X1520" s="3"/>
      <c r="Y1520" s="3"/>
      <c r="Z1520" s="3"/>
      <c r="AA1520" s="3"/>
      <c r="AB1520" s="3"/>
      <c r="AC1520" s="3"/>
      <c r="AD1520" s="3"/>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row>
    <row r="1521" spans="1:59" s="28" customFormat="1" x14ac:dyDescent="0.2">
      <c r="A1521" s="10"/>
      <c r="B1521" s="10"/>
      <c r="C1521" s="10"/>
      <c r="D1521" s="10"/>
      <c r="E1521" s="10"/>
      <c r="F1521" s="10"/>
      <c r="G1521" s="10"/>
      <c r="H1521" s="10"/>
      <c r="I1521" s="10"/>
      <c r="J1521" s="10"/>
      <c r="K1521" s="10"/>
      <c r="L1521" s="10"/>
      <c r="M1521" s="2"/>
      <c r="N1521" s="1">
        <v>1516</v>
      </c>
      <c r="O1521" s="1" t="str">
        <f t="shared" si="174"/>
        <v>NA</v>
      </c>
      <c r="P1521" s="1" t="e">
        <f t="shared" si="170"/>
        <v>#VALUE!</v>
      </c>
      <c r="Q1521" s="1" t="e">
        <f t="shared" si="171"/>
        <v>#VALUE!</v>
      </c>
      <c r="R1521" s="1">
        <f t="shared" si="172"/>
        <v>-0.28867513459481281</v>
      </c>
      <c r="S1521" s="1">
        <f t="shared" si="173"/>
        <v>0.49999999999999983</v>
      </c>
      <c r="T1521" s="2"/>
      <c r="U1521" s="3"/>
      <c r="V1521" s="3"/>
      <c r="W1521" s="3"/>
      <c r="X1521" s="3"/>
      <c r="Y1521" s="3"/>
      <c r="Z1521" s="3"/>
      <c r="AA1521" s="3"/>
      <c r="AB1521" s="3"/>
      <c r="AC1521" s="3"/>
      <c r="AD1521" s="3"/>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row>
    <row r="1522" spans="1:59" s="28" customFormat="1" x14ac:dyDescent="0.2">
      <c r="A1522" s="10"/>
      <c r="B1522" s="10"/>
      <c r="C1522" s="10"/>
      <c r="D1522" s="10"/>
      <c r="E1522" s="10"/>
      <c r="F1522" s="10"/>
      <c r="G1522" s="10"/>
      <c r="H1522" s="10"/>
      <c r="I1522" s="10"/>
      <c r="J1522" s="10"/>
      <c r="K1522" s="10"/>
      <c r="L1522" s="10"/>
      <c r="M1522" s="2"/>
      <c r="N1522" s="1">
        <v>1517</v>
      </c>
      <c r="O1522" s="1" t="str">
        <f t="shared" si="174"/>
        <v>NA</v>
      </c>
      <c r="P1522" s="1" t="e">
        <f t="shared" si="170"/>
        <v>#VALUE!</v>
      </c>
      <c r="Q1522" s="1" t="e">
        <f t="shared" si="171"/>
        <v>#VALUE!</v>
      </c>
      <c r="R1522" s="1">
        <f t="shared" si="172"/>
        <v>0.28867513459481292</v>
      </c>
      <c r="S1522" s="1">
        <f t="shared" si="173"/>
        <v>0.50000000000000011</v>
      </c>
      <c r="T1522" s="2"/>
      <c r="U1522" s="3"/>
      <c r="V1522" s="3"/>
      <c r="W1522" s="3"/>
      <c r="X1522" s="3"/>
      <c r="Y1522" s="3"/>
      <c r="Z1522" s="3"/>
      <c r="AA1522" s="3"/>
      <c r="AB1522" s="3"/>
      <c r="AC1522" s="3"/>
      <c r="AD1522" s="3"/>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row>
    <row r="1523" spans="1:59" s="28" customFormat="1" x14ac:dyDescent="0.2">
      <c r="A1523" s="10"/>
      <c r="B1523" s="10"/>
      <c r="C1523" s="10"/>
      <c r="D1523" s="10"/>
      <c r="E1523" s="10"/>
      <c r="F1523" s="10"/>
      <c r="G1523" s="10"/>
      <c r="H1523" s="10"/>
      <c r="I1523" s="10"/>
      <c r="J1523" s="10"/>
      <c r="K1523" s="10"/>
      <c r="L1523" s="10"/>
      <c r="M1523" s="2"/>
      <c r="N1523" s="1">
        <v>1518</v>
      </c>
      <c r="O1523" s="1" t="str">
        <f t="shared" si="174"/>
        <v>NA</v>
      </c>
      <c r="P1523" s="1" t="e">
        <f t="shared" si="170"/>
        <v>#VALUE!</v>
      </c>
      <c r="Q1523" s="1" t="e">
        <f t="shared" si="171"/>
        <v>#VALUE!</v>
      </c>
      <c r="R1523" s="1">
        <f t="shared" si="172"/>
        <v>0.86602540378443871</v>
      </c>
      <c r="S1523" s="1">
        <f t="shared" si="173"/>
        <v>-0.49999999999999983</v>
      </c>
      <c r="T1523" s="2"/>
      <c r="U1523" s="3"/>
      <c r="V1523" s="3"/>
      <c r="W1523" s="3"/>
      <c r="X1523" s="3"/>
      <c r="Y1523" s="3"/>
      <c r="Z1523" s="3"/>
      <c r="AA1523" s="3"/>
      <c r="AB1523" s="3"/>
      <c r="AC1523" s="3"/>
      <c r="AD1523" s="3"/>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row>
    <row r="1524" spans="1:59" s="28" customFormat="1" x14ac:dyDescent="0.2">
      <c r="A1524" s="10"/>
      <c r="B1524" s="10"/>
      <c r="C1524" s="10"/>
      <c r="D1524" s="10"/>
      <c r="E1524" s="10"/>
      <c r="F1524" s="10"/>
      <c r="G1524" s="10"/>
      <c r="H1524" s="10"/>
      <c r="I1524" s="10"/>
      <c r="J1524" s="10"/>
      <c r="K1524" s="10"/>
      <c r="L1524" s="10"/>
      <c r="M1524" s="2"/>
      <c r="N1524" s="1">
        <v>1519</v>
      </c>
      <c r="O1524" s="1" t="str">
        <f t="shared" si="174"/>
        <v>NA</v>
      </c>
      <c r="P1524" s="1" t="e">
        <f t="shared" si="170"/>
        <v>#VALUE!</v>
      </c>
      <c r="Q1524" s="1" t="e">
        <f t="shared" si="171"/>
        <v>#VALUE!</v>
      </c>
      <c r="R1524" s="1">
        <f t="shared" si="172"/>
        <v>-0.2886751345948127</v>
      </c>
      <c r="S1524" s="1">
        <f t="shared" si="173"/>
        <v>-0.50000000000000022</v>
      </c>
      <c r="T1524" s="2"/>
      <c r="U1524" s="3"/>
      <c r="V1524" s="3"/>
      <c r="W1524" s="3"/>
      <c r="X1524" s="3"/>
      <c r="Y1524" s="3"/>
      <c r="Z1524" s="3"/>
      <c r="AA1524" s="3"/>
      <c r="AB1524" s="3"/>
      <c r="AC1524" s="3"/>
      <c r="AD1524" s="3"/>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row>
    <row r="1525" spans="1:59" s="28" customFormat="1" x14ac:dyDescent="0.2">
      <c r="A1525" s="10"/>
      <c r="B1525" s="10"/>
      <c r="C1525" s="10"/>
      <c r="D1525" s="10"/>
      <c r="E1525" s="10"/>
      <c r="F1525" s="10"/>
      <c r="G1525" s="10"/>
      <c r="H1525" s="10"/>
      <c r="I1525" s="10"/>
      <c r="J1525" s="10"/>
      <c r="K1525" s="10"/>
      <c r="L1525" s="10"/>
      <c r="M1525" s="2"/>
      <c r="N1525" s="1">
        <v>1520</v>
      </c>
      <c r="O1525" s="1" t="str">
        <f t="shared" si="174"/>
        <v>NA</v>
      </c>
      <c r="P1525" s="1" t="e">
        <f t="shared" si="170"/>
        <v>#VALUE!</v>
      </c>
      <c r="Q1525" s="1" t="e">
        <f t="shared" si="171"/>
        <v>#VALUE!</v>
      </c>
      <c r="R1525" s="1">
        <f t="shared" si="172"/>
        <v>-0.57735026918962573</v>
      </c>
      <c r="S1525" s="1">
        <f t="shared" si="173"/>
        <v>0</v>
      </c>
      <c r="T1525" s="2"/>
      <c r="U1525" s="3"/>
      <c r="V1525" s="3"/>
      <c r="W1525" s="3"/>
      <c r="X1525" s="3"/>
      <c r="Y1525" s="3"/>
      <c r="Z1525" s="3"/>
      <c r="AA1525" s="3"/>
      <c r="AB1525" s="3"/>
      <c r="AC1525" s="3"/>
      <c r="AD1525" s="3"/>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row>
    <row r="1526" spans="1:59" s="28" customFormat="1" x14ac:dyDescent="0.2">
      <c r="A1526" s="10"/>
      <c r="B1526" s="10"/>
      <c r="C1526" s="10"/>
      <c r="D1526" s="10"/>
      <c r="E1526" s="10"/>
      <c r="F1526" s="10"/>
      <c r="G1526" s="10"/>
      <c r="H1526" s="10"/>
      <c r="I1526" s="10"/>
      <c r="J1526" s="10"/>
      <c r="K1526" s="10"/>
      <c r="L1526" s="10"/>
      <c r="M1526" s="2"/>
      <c r="N1526" s="1">
        <v>1521</v>
      </c>
      <c r="O1526" s="1" t="str">
        <f t="shared" si="174"/>
        <v>NA</v>
      </c>
      <c r="P1526" s="1" t="e">
        <f t="shared" si="170"/>
        <v>#VALUE!</v>
      </c>
      <c r="Q1526" s="1" t="e">
        <f t="shared" si="171"/>
        <v>#VALUE!</v>
      </c>
      <c r="R1526" s="1">
        <f t="shared" si="172"/>
        <v>6.1257422745431001E-17</v>
      </c>
      <c r="S1526" s="1">
        <f t="shared" si="173"/>
        <v>1</v>
      </c>
      <c r="T1526" s="2"/>
      <c r="U1526" s="3"/>
      <c r="V1526" s="3"/>
      <c r="W1526" s="3"/>
      <c r="X1526" s="3"/>
      <c r="Y1526" s="3"/>
      <c r="Z1526" s="3"/>
      <c r="AA1526" s="3"/>
      <c r="AB1526" s="3"/>
      <c r="AC1526" s="3"/>
      <c r="AD1526" s="3"/>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row>
    <row r="1527" spans="1:59" s="28" customFormat="1" x14ac:dyDescent="0.2">
      <c r="A1527" s="10"/>
      <c r="B1527" s="10"/>
      <c r="C1527" s="10"/>
      <c r="D1527" s="10"/>
      <c r="E1527" s="10"/>
      <c r="F1527" s="10"/>
      <c r="G1527" s="10"/>
      <c r="H1527" s="10"/>
      <c r="I1527" s="10"/>
      <c r="J1527" s="10"/>
      <c r="K1527" s="10"/>
      <c r="L1527" s="10"/>
      <c r="M1527" s="2"/>
      <c r="N1527" s="1">
        <v>1522</v>
      </c>
      <c r="O1527" s="1" t="str">
        <f t="shared" si="174"/>
        <v>NA</v>
      </c>
      <c r="P1527" s="1" t="e">
        <f t="shared" si="170"/>
        <v>#VALUE!</v>
      </c>
      <c r="Q1527" s="1" t="e">
        <f t="shared" si="171"/>
        <v>#VALUE!</v>
      </c>
      <c r="R1527" s="1">
        <f t="shared" si="172"/>
        <v>0.57735026918962573</v>
      </c>
      <c r="S1527" s="1">
        <f t="shared" si="173"/>
        <v>0</v>
      </c>
      <c r="T1527" s="2"/>
      <c r="U1527" s="3"/>
      <c r="V1527" s="3"/>
      <c r="W1527" s="3"/>
      <c r="X1527" s="3"/>
      <c r="Y1527" s="3"/>
      <c r="Z1527" s="3"/>
      <c r="AA1527" s="3"/>
      <c r="AB1527" s="3"/>
      <c r="AC1527" s="3"/>
      <c r="AD1527" s="3"/>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row>
    <row r="1528" spans="1:59" s="28" customFormat="1" x14ac:dyDescent="0.2">
      <c r="A1528" s="10"/>
      <c r="B1528" s="10"/>
      <c r="C1528" s="10"/>
      <c r="D1528" s="10"/>
      <c r="E1528" s="10"/>
      <c r="F1528" s="10"/>
      <c r="G1528" s="10"/>
      <c r="H1528" s="10"/>
      <c r="I1528" s="10"/>
      <c r="J1528" s="10"/>
      <c r="K1528" s="10"/>
      <c r="L1528" s="10"/>
      <c r="M1528" s="2"/>
      <c r="N1528" s="1">
        <v>1523</v>
      </c>
      <c r="O1528" s="1" t="str">
        <f t="shared" si="174"/>
        <v>NA</v>
      </c>
      <c r="P1528" s="1" t="e">
        <f t="shared" si="170"/>
        <v>#VALUE!</v>
      </c>
      <c r="Q1528" s="1" t="e">
        <f t="shared" si="171"/>
        <v>#VALUE!</v>
      </c>
      <c r="R1528" s="1">
        <f t="shared" si="172"/>
        <v>0.28867513459481303</v>
      </c>
      <c r="S1528" s="1">
        <f t="shared" si="173"/>
        <v>-0.5</v>
      </c>
      <c r="T1528" s="2"/>
      <c r="U1528" s="3"/>
      <c r="V1528" s="3"/>
      <c r="W1528" s="3"/>
      <c r="X1528" s="3"/>
      <c r="Y1528" s="3"/>
      <c r="Z1528" s="3"/>
      <c r="AA1528" s="3"/>
      <c r="AB1528" s="3"/>
      <c r="AC1528" s="3"/>
      <c r="AD1528" s="3"/>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row>
    <row r="1529" spans="1:59" s="28" customFormat="1" x14ac:dyDescent="0.2">
      <c r="A1529" s="10"/>
      <c r="B1529" s="10"/>
      <c r="C1529" s="10"/>
      <c r="D1529" s="10"/>
      <c r="E1529" s="10"/>
      <c r="F1529" s="10"/>
      <c r="G1529" s="10"/>
      <c r="H1529" s="10"/>
      <c r="I1529" s="10"/>
      <c r="J1529" s="10"/>
      <c r="K1529" s="10"/>
      <c r="L1529" s="10"/>
      <c r="M1529" s="2"/>
      <c r="N1529" s="1">
        <v>1524</v>
      </c>
      <c r="O1529" s="1" t="str">
        <f t="shared" si="174"/>
        <v>NA</v>
      </c>
      <c r="P1529" s="1" t="e">
        <f t="shared" si="170"/>
        <v>#VALUE!</v>
      </c>
      <c r="Q1529" s="1" t="e">
        <f t="shared" si="171"/>
        <v>#VALUE!</v>
      </c>
      <c r="R1529" s="1">
        <f t="shared" si="172"/>
        <v>-0.86602540378443849</v>
      </c>
      <c r="S1529" s="1">
        <f t="shared" si="173"/>
        <v>-0.50000000000000033</v>
      </c>
      <c r="T1529" s="2"/>
      <c r="U1529" s="3"/>
      <c r="V1529" s="3"/>
      <c r="W1529" s="3"/>
      <c r="X1529" s="3"/>
      <c r="Y1529" s="3"/>
      <c r="Z1529" s="3"/>
      <c r="AA1529" s="3"/>
      <c r="AB1529" s="3"/>
      <c r="AC1529" s="3"/>
      <c r="AD1529" s="3"/>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row>
    <row r="1530" spans="1:59" s="28" customFormat="1" x14ac:dyDescent="0.2">
      <c r="A1530" s="10"/>
      <c r="B1530" s="10"/>
      <c r="C1530" s="10"/>
      <c r="D1530" s="10"/>
      <c r="E1530" s="10"/>
      <c r="F1530" s="10"/>
      <c r="G1530" s="10"/>
      <c r="H1530" s="10"/>
      <c r="I1530" s="10"/>
      <c r="J1530" s="10"/>
      <c r="K1530" s="10"/>
      <c r="L1530" s="10"/>
      <c r="M1530" s="2"/>
      <c r="N1530" s="1">
        <v>1525</v>
      </c>
      <c r="O1530" s="1" t="str">
        <f t="shared" si="174"/>
        <v>NA</v>
      </c>
      <c r="P1530" s="1" t="e">
        <f t="shared" si="170"/>
        <v>#VALUE!</v>
      </c>
      <c r="Q1530" s="1" t="e">
        <f t="shared" si="171"/>
        <v>#VALUE!</v>
      </c>
      <c r="R1530" s="1">
        <f t="shared" si="172"/>
        <v>-0.28867513459481281</v>
      </c>
      <c r="S1530" s="1">
        <f t="shared" si="173"/>
        <v>0.49999999999999983</v>
      </c>
      <c r="T1530" s="2"/>
      <c r="U1530" s="3"/>
      <c r="V1530" s="3"/>
      <c r="W1530" s="3"/>
      <c r="X1530" s="3"/>
      <c r="Y1530" s="3"/>
      <c r="Z1530" s="3"/>
      <c r="AA1530" s="3"/>
      <c r="AB1530" s="3"/>
      <c r="AC1530" s="3"/>
      <c r="AD1530" s="3"/>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row>
    <row r="1531" spans="1:59" s="28" customFormat="1" x14ac:dyDescent="0.2">
      <c r="A1531" s="10"/>
      <c r="B1531" s="10"/>
      <c r="C1531" s="10"/>
      <c r="D1531" s="10"/>
      <c r="E1531" s="10"/>
      <c r="F1531" s="10"/>
      <c r="G1531" s="10"/>
      <c r="H1531" s="10"/>
      <c r="I1531" s="10"/>
      <c r="J1531" s="10"/>
      <c r="K1531" s="10"/>
      <c r="L1531" s="10"/>
      <c r="M1531" s="2"/>
      <c r="N1531" s="1">
        <v>1526</v>
      </c>
      <c r="O1531" s="1" t="str">
        <f t="shared" si="174"/>
        <v>NA</v>
      </c>
      <c r="P1531" s="1" t="e">
        <f t="shared" si="170"/>
        <v>#VALUE!</v>
      </c>
      <c r="Q1531" s="1" t="e">
        <f t="shared" si="171"/>
        <v>#VALUE!</v>
      </c>
      <c r="R1531" s="1">
        <f t="shared" si="172"/>
        <v>0.28867513459481292</v>
      </c>
      <c r="S1531" s="1">
        <f t="shared" si="173"/>
        <v>0.50000000000000011</v>
      </c>
      <c r="T1531" s="2"/>
      <c r="U1531" s="3"/>
      <c r="V1531" s="3"/>
      <c r="W1531" s="3"/>
      <c r="X1531" s="3"/>
      <c r="Y1531" s="3"/>
      <c r="Z1531" s="3"/>
      <c r="AA1531" s="3"/>
      <c r="AB1531" s="3"/>
      <c r="AC1531" s="3"/>
      <c r="AD1531" s="3"/>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row>
    <row r="1532" spans="1:59" s="28" customFormat="1" x14ac:dyDescent="0.2">
      <c r="A1532" s="10"/>
      <c r="B1532" s="10"/>
      <c r="C1532" s="10"/>
      <c r="D1532" s="10"/>
      <c r="E1532" s="10"/>
      <c r="F1532" s="10"/>
      <c r="G1532" s="10"/>
      <c r="H1532" s="10"/>
      <c r="I1532" s="10"/>
      <c r="J1532" s="10"/>
      <c r="K1532" s="10"/>
      <c r="L1532" s="10"/>
      <c r="M1532" s="2"/>
      <c r="N1532" s="1">
        <v>1527</v>
      </c>
      <c r="O1532" s="1" t="str">
        <f t="shared" si="174"/>
        <v>NA</v>
      </c>
      <c r="P1532" s="1" t="e">
        <f t="shared" si="170"/>
        <v>#VALUE!</v>
      </c>
      <c r="Q1532" s="1" t="e">
        <f t="shared" si="171"/>
        <v>#VALUE!</v>
      </c>
      <c r="R1532" s="1">
        <f t="shared" si="172"/>
        <v>0.86602540378443871</v>
      </c>
      <c r="S1532" s="1">
        <f t="shared" si="173"/>
        <v>-0.49999999999999983</v>
      </c>
      <c r="T1532" s="2"/>
      <c r="U1532" s="3"/>
      <c r="V1532" s="3"/>
      <c r="W1532" s="3"/>
      <c r="X1532" s="3"/>
      <c r="Y1532" s="3"/>
      <c r="Z1532" s="3"/>
      <c r="AA1532" s="3"/>
      <c r="AB1532" s="3"/>
      <c r="AC1532" s="3"/>
      <c r="AD1532" s="3"/>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row>
    <row r="1533" spans="1:59" s="28" customFormat="1" x14ac:dyDescent="0.2">
      <c r="A1533" s="10"/>
      <c r="B1533" s="10"/>
      <c r="C1533" s="10"/>
      <c r="D1533" s="10"/>
      <c r="E1533" s="10"/>
      <c r="F1533" s="10"/>
      <c r="G1533" s="10"/>
      <c r="H1533" s="10"/>
      <c r="I1533" s="10"/>
      <c r="J1533" s="10"/>
      <c r="K1533" s="10"/>
      <c r="L1533" s="10"/>
      <c r="M1533" s="2"/>
      <c r="N1533" s="1">
        <v>1528</v>
      </c>
      <c r="O1533" s="1" t="str">
        <f t="shared" si="174"/>
        <v>NA</v>
      </c>
      <c r="P1533" s="1" t="e">
        <f t="shared" si="170"/>
        <v>#VALUE!</v>
      </c>
      <c r="Q1533" s="1" t="e">
        <f t="shared" si="171"/>
        <v>#VALUE!</v>
      </c>
      <c r="R1533" s="1">
        <f t="shared" si="172"/>
        <v>-0.2886751345948127</v>
      </c>
      <c r="S1533" s="1">
        <f t="shared" si="173"/>
        <v>-0.50000000000000022</v>
      </c>
      <c r="T1533" s="2"/>
      <c r="U1533" s="3"/>
      <c r="V1533" s="3"/>
      <c r="W1533" s="3"/>
      <c r="X1533" s="3"/>
      <c r="Y1533" s="3"/>
      <c r="Z1533" s="3"/>
      <c r="AA1533" s="3"/>
      <c r="AB1533" s="3"/>
      <c r="AC1533" s="3"/>
      <c r="AD1533" s="3"/>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row>
    <row r="1534" spans="1:59" s="28" customFormat="1" x14ac:dyDescent="0.2">
      <c r="A1534" s="10"/>
      <c r="B1534" s="10"/>
      <c r="C1534" s="10"/>
      <c r="D1534" s="10"/>
      <c r="E1534" s="10"/>
      <c r="F1534" s="10"/>
      <c r="G1534" s="10"/>
      <c r="H1534" s="10"/>
      <c r="I1534" s="10"/>
      <c r="J1534" s="10"/>
      <c r="K1534" s="10"/>
      <c r="L1534" s="10"/>
      <c r="M1534" s="2"/>
      <c r="N1534" s="1">
        <v>1529</v>
      </c>
      <c r="O1534" s="1" t="str">
        <f t="shared" si="174"/>
        <v>NA</v>
      </c>
      <c r="P1534" s="1" t="e">
        <f t="shared" si="170"/>
        <v>#VALUE!</v>
      </c>
      <c r="Q1534" s="1" t="e">
        <f t="shared" si="171"/>
        <v>#VALUE!</v>
      </c>
      <c r="R1534" s="1">
        <f t="shared" si="172"/>
        <v>-0.57735026918962573</v>
      </c>
      <c r="S1534" s="1">
        <f t="shared" si="173"/>
        <v>0</v>
      </c>
      <c r="T1534" s="2"/>
      <c r="U1534" s="3"/>
      <c r="V1534" s="3"/>
      <c r="W1534" s="3"/>
      <c r="X1534" s="3"/>
      <c r="Y1534" s="3"/>
      <c r="Z1534" s="3"/>
      <c r="AA1534" s="3"/>
      <c r="AB1534" s="3"/>
      <c r="AC1534" s="3"/>
      <c r="AD1534" s="3"/>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row>
    <row r="1535" spans="1:59" s="28" customFormat="1" x14ac:dyDescent="0.2">
      <c r="A1535" s="10"/>
      <c r="B1535" s="10"/>
      <c r="C1535" s="10"/>
      <c r="D1535" s="10"/>
      <c r="E1535" s="10"/>
      <c r="F1535" s="10"/>
      <c r="G1535" s="10"/>
      <c r="H1535" s="10"/>
      <c r="I1535" s="10"/>
      <c r="J1535" s="10"/>
      <c r="K1535" s="10"/>
      <c r="L1535" s="10"/>
      <c r="M1535" s="2"/>
      <c r="N1535" s="1">
        <v>1530</v>
      </c>
      <c r="O1535" s="1" t="str">
        <f t="shared" si="174"/>
        <v>NA</v>
      </c>
      <c r="P1535" s="1" t="e">
        <f t="shared" si="170"/>
        <v>#VALUE!</v>
      </c>
      <c r="Q1535" s="1" t="e">
        <f t="shared" si="171"/>
        <v>#VALUE!</v>
      </c>
      <c r="R1535" s="1">
        <f t="shared" si="172"/>
        <v>6.1257422745431001E-17</v>
      </c>
      <c r="S1535" s="1">
        <f t="shared" si="173"/>
        <v>1</v>
      </c>
      <c r="T1535" s="2"/>
      <c r="U1535" s="3"/>
      <c r="V1535" s="3"/>
      <c r="W1535" s="3"/>
      <c r="X1535" s="3"/>
      <c r="Y1535" s="3"/>
      <c r="Z1535" s="3"/>
      <c r="AA1535" s="3"/>
      <c r="AB1535" s="3"/>
      <c r="AC1535" s="3"/>
      <c r="AD1535" s="3"/>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row>
    <row r="1536" spans="1:59" s="28" customFormat="1" x14ac:dyDescent="0.2">
      <c r="A1536" s="10"/>
      <c r="B1536" s="10"/>
      <c r="C1536" s="10"/>
      <c r="D1536" s="10"/>
      <c r="E1536" s="10"/>
      <c r="F1536" s="10"/>
      <c r="G1536" s="10"/>
      <c r="H1536" s="10"/>
      <c r="I1536" s="10"/>
      <c r="J1536" s="10"/>
      <c r="K1536" s="10"/>
      <c r="L1536" s="10"/>
      <c r="M1536" s="2"/>
      <c r="N1536" s="1">
        <v>1531</v>
      </c>
      <c r="O1536" s="1" t="str">
        <f t="shared" si="174"/>
        <v>NA</v>
      </c>
      <c r="P1536" s="1" t="e">
        <f t="shared" si="170"/>
        <v>#VALUE!</v>
      </c>
      <c r="Q1536" s="1" t="e">
        <f t="shared" si="171"/>
        <v>#VALUE!</v>
      </c>
      <c r="R1536" s="1">
        <f t="shared" si="172"/>
        <v>0.57735026918962573</v>
      </c>
      <c r="S1536" s="1">
        <f t="shared" si="173"/>
        <v>0</v>
      </c>
      <c r="T1536" s="2"/>
      <c r="U1536" s="3"/>
      <c r="V1536" s="3"/>
      <c r="W1536" s="3"/>
      <c r="X1536" s="3"/>
      <c r="Y1536" s="3"/>
      <c r="Z1536" s="3"/>
      <c r="AA1536" s="3"/>
      <c r="AB1536" s="3"/>
      <c r="AC1536" s="3"/>
      <c r="AD1536" s="3"/>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row>
    <row r="1537" spans="1:59" s="28" customFormat="1" x14ac:dyDescent="0.2">
      <c r="A1537" s="10"/>
      <c r="B1537" s="10"/>
      <c r="C1537" s="10"/>
      <c r="D1537" s="10"/>
      <c r="E1537" s="10"/>
      <c r="F1537" s="10"/>
      <c r="G1537" s="10"/>
      <c r="H1537" s="10"/>
      <c r="I1537" s="10"/>
      <c r="J1537" s="10"/>
      <c r="K1537" s="10"/>
      <c r="L1537" s="10"/>
      <c r="M1537" s="2"/>
      <c r="N1537" s="1">
        <v>1532</v>
      </c>
      <c r="O1537" s="1" t="str">
        <f t="shared" si="174"/>
        <v>NA</v>
      </c>
      <c r="P1537" s="1" t="e">
        <f t="shared" si="170"/>
        <v>#VALUE!</v>
      </c>
      <c r="Q1537" s="1" t="e">
        <f t="shared" si="171"/>
        <v>#VALUE!</v>
      </c>
      <c r="R1537" s="1">
        <f t="shared" si="172"/>
        <v>0.28867513459481303</v>
      </c>
      <c r="S1537" s="1">
        <f t="shared" si="173"/>
        <v>-0.5</v>
      </c>
      <c r="T1537" s="2"/>
      <c r="U1537" s="3"/>
      <c r="V1537" s="3"/>
      <c r="W1537" s="3"/>
      <c r="X1537" s="3"/>
      <c r="Y1537" s="3"/>
      <c r="Z1537" s="3"/>
      <c r="AA1537" s="3"/>
      <c r="AB1537" s="3"/>
      <c r="AC1537" s="3"/>
      <c r="AD1537" s="3"/>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row>
    <row r="1538" spans="1:59" s="28" customFormat="1" x14ac:dyDescent="0.2">
      <c r="A1538" s="10"/>
      <c r="B1538" s="10"/>
      <c r="C1538" s="10"/>
      <c r="D1538" s="10"/>
      <c r="E1538" s="10"/>
      <c r="F1538" s="10"/>
      <c r="G1538" s="10"/>
      <c r="H1538" s="10"/>
      <c r="I1538" s="10"/>
      <c r="J1538" s="10"/>
      <c r="K1538" s="10"/>
      <c r="L1538" s="10"/>
      <c r="M1538" s="2"/>
      <c r="N1538" s="1">
        <v>1533</v>
      </c>
      <c r="O1538" s="1" t="str">
        <f t="shared" si="174"/>
        <v>NA</v>
      </c>
      <c r="P1538" s="1" t="e">
        <f t="shared" si="170"/>
        <v>#VALUE!</v>
      </c>
      <c r="Q1538" s="1" t="e">
        <f t="shared" si="171"/>
        <v>#VALUE!</v>
      </c>
      <c r="R1538" s="1">
        <f t="shared" si="172"/>
        <v>-0.86602540378443849</v>
      </c>
      <c r="S1538" s="1">
        <f t="shared" si="173"/>
        <v>-0.50000000000000033</v>
      </c>
      <c r="T1538" s="2"/>
      <c r="U1538" s="3"/>
      <c r="V1538" s="3"/>
      <c r="W1538" s="3"/>
      <c r="X1538" s="3"/>
      <c r="Y1538" s="3"/>
      <c r="Z1538" s="3"/>
      <c r="AA1538" s="3"/>
      <c r="AB1538" s="3"/>
      <c r="AC1538" s="3"/>
      <c r="AD1538" s="3"/>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row>
    <row r="1539" spans="1:59" s="28" customFormat="1" x14ac:dyDescent="0.2">
      <c r="A1539" s="10"/>
      <c r="B1539" s="10"/>
      <c r="C1539" s="10"/>
      <c r="D1539" s="10"/>
      <c r="E1539" s="10"/>
      <c r="F1539" s="10"/>
      <c r="G1539" s="10"/>
      <c r="H1539" s="10"/>
      <c r="I1539" s="10"/>
      <c r="J1539" s="10"/>
      <c r="K1539" s="10"/>
      <c r="L1539" s="10"/>
      <c r="M1539" s="2"/>
      <c r="N1539" s="1">
        <v>1534</v>
      </c>
      <c r="O1539" s="1" t="str">
        <f t="shared" si="174"/>
        <v>NA</v>
      </c>
      <c r="P1539" s="1" t="e">
        <f t="shared" si="170"/>
        <v>#VALUE!</v>
      </c>
      <c r="Q1539" s="1" t="e">
        <f t="shared" si="171"/>
        <v>#VALUE!</v>
      </c>
      <c r="R1539" s="1">
        <f t="shared" si="172"/>
        <v>-0.28867513459481281</v>
      </c>
      <c r="S1539" s="1">
        <f t="shared" si="173"/>
        <v>0.49999999999999983</v>
      </c>
      <c r="T1539" s="2"/>
      <c r="U1539" s="3"/>
      <c r="V1539" s="3"/>
      <c r="W1539" s="3"/>
      <c r="X1539" s="3"/>
      <c r="Y1539" s="3"/>
      <c r="Z1539" s="3"/>
      <c r="AA1539" s="3"/>
      <c r="AB1539" s="3"/>
      <c r="AC1539" s="3"/>
      <c r="AD1539" s="3"/>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row>
    <row r="1540" spans="1:59" s="28" customFormat="1" x14ac:dyDescent="0.2">
      <c r="A1540" s="10"/>
      <c r="B1540" s="10"/>
      <c r="C1540" s="10"/>
      <c r="D1540" s="10"/>
      <c r="E1540" s="10"/>
      <c r="F1540" s="10"/>
      <c r="G1540" s="10"/>
      <c r="H1540" s="10"/>
      <c r="I1540" s="10"/>
      <c r="J1540" s="10"/>
      <c r="K1540" s="10"/>
      <c r="L1540" s="10"/>
      <c r="M1540" s="2"/>
      <c r="N1540" s="1">
        <v>1535</v>
      </c>
      <c r="O1540" s="1" t="str">
        <f t="shared" si="174"/>
        <v>NA</v>
      </c>
      <c r="P1540" s="1" t="e">
        <f t="shared" si="170"/>
        <v>#VALUE!</v>
      </c>
      <c r="Q1540" s="1" t="e">
        <f t="shared" si="171"/>
        <v>#VALUE!</v>
      </c>
      <c r="R1540" s="1">
        <f t="shared" si="172"/>
        <v>0.28867513459481292</v>
      </c>
      <c r="S1540" s="1">
        <f t="shared" si="173"/>
        <v>0.50000000000000011</v>
      </c>
      <c r="T1540" s="2"/>
      <c r="U1540" s="3"/>
      <c r="V1540" s="3"/>
      <c r="W1540" s="3"/>
      <c r="X1540" s="3"/>
      <c r="Y1540" s="3"/>
      <c r="Z1540" s="3"/>
      <c r="AA1540" s="3"/>
      <c r="AB1540" s="3"/>
      <c r="AC1540" s="3"/>
      <c r="AD1540" s="3"/>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row>
    <row r="1541" spans="1:59" s="28" customFormat="1" x14ac:dyDescent="0.2">
      <c r="A1541" s="10"/>
      <c r="B1541" s="10"/>
      <c r="C1541" s="10"/>
      <c r="D1541" s="10"/>
      <c r="E1541" s="10"/>
      <c r="F1541" s="10"/>
      <c r="G1541" s="10"/>
      <c r="H1541" s="10"/>
      <c r="I1541" s="10"/>
      <c r="J1541" s="10"/>
      <c r="K1541" s="10"/>
      <c r="L1541" s="10"/>
      <c r="M1541" s="2"/>
      <c r="N1541" s="1">
        <v>1536</v>
      </c>
      <c r="O1541" s="1" t="str">
        <f t="shared" si="174"/>
        <v>NA</v>
      </c>
      <c r="P1541" s="1" t="e">
        <f t="shared" ref="P1541:P1604" si="175">(1-MOD(O1541-1,$E$1)/$E$1)*VLOOKUP(IF(INT((O1541-1)/$E$1)=$A$1,1,INT((O1541-1)/$E$1)+1),$A$7:$C$57,2)+MOD(O1541-1,$E$1)/$E$1*VLOOKUP(IF(INT((O1541-1)/$E$1)+1=$A$1,1,(INT((O1541-1)/$E$1)+2)),$A$7:$C$57,2)</f>
        <v>#VALUE!</v>
      </c>
      <c r="Q1541" s="1" t="e">
        <f t="shared" ref="Q1541:Q1604" si="176">(1-MOD(O1541-1,$E$1)/$E$1)*VLOOKUP(IF(INT((O1541-1)/$E$1)=$A$1,1,INT((O1541-1)/$E$1)+1),$A$7:$C$57,3)+MOD(O1541-1,$E$1)/$E$1*VLOOKUP(IF(INT((O1541-1)/$E$1)+1=$A$1,1,(INT((O1541-1)/$E$1)+2)),$A$7:$C$57,3)</f>
        <v>#VALUE!</v>
      </c>
      <c r="R1541" s="1">
        <f t="shared" ref="R1541:R1604" si="177">VLOOKUP(MOD(N1541*$C$1,$A$1*$E$1),$N$5:$Q$2019,3)</f>
        <v>0.86602540378443871</v>
      </c>
      <c r="S1541" s="1">
        <f t="shared" ref="S1541:S1604" si="178">VLOOKUP(MOD(N1541*$C$1,$A$1*$E$1),$N$5:$Q$2019,4)</f>
        <v>-0.49999999999999983</v>
      </c>
      <c r="T1541" s="2"/>
      <c r="U1541" s="3"/>
      <c r="V1541" s="3"/>
      <c r="W1541" s="3"/>
      <c r="X1541" s="3"/>
      <c r="Y1541" s="3"/>
      <c r="Z1541" s="3"/>
      <c r="AA1541" s="3"/>
      <c r="AB1541" s="3"/>
      <c r="AC1541" s="3"/>
      <c r="AD1541" s="3"/>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s="28" customFormat="1" x14ac:dyDescent="0.2">
      <c r="A1542" s="10"/>
      <c r="B1542" s="10"/>
      <c r="C1542" s="10"/>
      <c r="D1542" s="10"/>
      <c r="E1542" s="10"/>
      <c r="F1542" s="10"/>
      <c r="G1542" s="10"/>
      <c r="H1542" s="10"/>
      <c r="I1542" s="10"/>
      <c r="J1542" s="10"/>
      <c r="K1542" s="10"/>
      <c r="L1542" s="10"/>
      <c r="M1542" s="2"/>
      <c r="N1542" s="1">
        <v>1537</v>
      </c>
      <c r="O1542" s="1" t="str">
        <f t="shared" ref="O1542:O1605" si="179">IF($N$4&gt;=O1541,O1541+1,"NA")</f>
        <v>NA</v>
      </c>
      <c r="P1542" s="1" t="e">
        <f t="shared" si="175"/>
        <v>#VALUE!</v>
      </c>
      <c r="Q1542" s="1" t="e">
        <f t="shared" si="176"/>
        <v>#VALUE!</v>
      </c>
      <c r="R1542" s="1">
        <f t="shared" si="177"/>
        <v>-0.2886751345948127</v>
      </c>
      <c r="S1542" s="1">
        <f t="shared" si="178"/>
        <v>-0.50000000000000022</v>
      </c>
      <c r="T1542" s="2"/>
      <c r="U1542" s="3"/>
      <c r="V1542" s="3"/>
      <c r="W1542" s="3"/>
      <c r="X1542" s="3"/>
      <c r="Y1542" s="3"/>
      <c r="Z1542" s="3"/>
      <c r="AA1542" s="3"/>
      <c r="AB1542" s="3"/>
      <c r="AC1542" s="3"/>
      <c r="AD1542" s="3"/>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row>
    <row r="1543" spans="1:59" s="28" customFormat="1" x14ac:dyDescent="0.2">
      <c r="A1543" s="10"/>
      <c r="B1543" s="10"/>
      <c r="C1543" s="10"/>
      <c r="D1543" s="10"/>
      <c r="E1543" s="10"/>
      <c r="F1543" s="10"/>
      <c r="G1543" s="10"/>
      <c r="H1543" s="10"/>
      <c r="I1543" s="10"/>
      <c r="J1543" s="10"/>
      <c r="K1543" s="10"/>
      <c r="L1543" s="10"/>
      <c r="M1543" s="2"/>
      <c r="N1543" s="1">
        <v>1538</v>
      </c>
      <c r="O1543" s="1" t="str">
        <f t="shared" si="179"/>
        <v>NA</v>
      </c>
      <c r="P1543" s="1" t="e">
        <f t="shared" si="175"/>
        <v>#VALUE!</v>
      </c>
      <c r="Q1543" s="1" t="e">
        <f t="shared" si="176"/>
        <v>#VALUE!</v>
      </c>
      <c r="R1543" s="1">
        <f t="shared" si="177"/>
        <v>-0.57735026918962573</v>
      </c>
      <c r="S1543" s="1">
        <f t="shared" si="178"/>
        <v>0</v>
      </c>
      <c r="T1543" s="2"/>
      <c r="U1543" s="3"/>
      <c r="V1543" s="3"/>
      <c r="W1543" s="3"/>
      <c r="X1543" s="3"/>
      <c r="Y1543" s="3"/>
      <c r="Z1543" s="3"/>
      <c r="AA1543" s="3"/>
      <c r="AB1543" s="3"/>
      <c r="AC1543" s="3"/>
      <c r="AD1543" s="3"/>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s="28" customFormat="1" x14ac:dyDescent="0.2">
      <c r="A1544" s="10"/>
      <c r="B1544" s="10"/>
      <c r="C1544" s="10"/>
      <c r="D1544" s="10"/>
      <c r="E1544" s="10"/>
      <c r="F1544" s="10"/>
      <c r="G1544" s="10"/>
      <c r="H1544" s="10"/>
      <c r="I1544" s="10"/>
      <c r="J1544" s="10"/>
      <c r="K1544" s="10"/>
      <c r="L1544" s="10"/>
      <c r="M1544" s="2"/>
      <c r="N1544" s="1">
        <v>1539</v>
      </c>
      <c r="O1544" s="1" t="str">
        <f t="shared" si="179"/>
        <v>NA</v>
      </c>
      <c r="P1544" s="1" t="e">
        <f t="shared" si="175"/>
        <v>#VALUE!</v>
      </c>
      <c r="Q1544" s="1" t="e">
        <f t="shared" si="176"/>
        <v>#VALUE!</v>
      </c>
      <c r="R1544" s="1">
        <f t="shared" si="177"/>
        <v>6.1257422745431001E-17</v>
      </c>
      <c r="S1544" s="1">
        <f t="shared" si="178"/>
        <v>1</v>
      </c>
      <c r="T1544" s="2"/>
      <c r="U1544" s="3"/>
      <c r="V1544" s="3"/>
      <c r="W1544" s="3"/>
      <c r="X1544" s="3"/>
      <c r="Y1544" s="3"/>
      <c r="Z1544" s="3"/>
      <c r="AA1544" s="3"/>
      <c r="AB1544" s="3"/>
      <c r="AC1544" s="3"/>
      <c r="AD1544" s="3"/>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s="28" customFormat="1" x14ac:dyDescent="0.2">
      <c r="A1545" s="10"/>
      <c r="B1545" s="10"/>
      <c r="C1545" s="10"/>
      <c r="D1545" s="10"/>
      <c r="E1545" s="10"/>
      <c r="F1545" s="10"/>
      <c r="G1545" s="10"/>
      <c r="H1545" s="10"/>
      <c r="I1545" s="10"/>
      <c r="J1545" s="10"/>
      <c r="K1545" s="10"/>
      <c r="L1545" s="10"/>
      <c r="M1545" s="2"/>
      <c r="N1545" s="1">
        <v>1540</v>
      </c>
      <c r="O1545" s="1" t="str">
        <f t="shared" si="179"/>
        <v>NA</v>
      </c>
      <c r="P1545" s="1" t="e">
        <f t="shared" si="175"/>
        <v>#VALUE!</v>
      </c>
      <c r="Q1545" s="1" t="e">
        <f t="shared" si="176"/>
        <v>#VALUE!</v>
      </c>
      <c r="R1545" s="1">
        <f t="shared" si="177"/>
        <v>0.57735026918962573</v>
      </c>
      <c r="S1545" s="1">
        <f t="shared" si="178"/>
        <v>0</v>
      </c>
      <c r="T1545" s="2"/>
      <c r="U1545" s="3"/>
      <c r="V1545" s="3"/>
      <c r="W1545" s="3"/>
      <c r="X1545" s="3"/>
      <c r="Y1545" s="3"/>
      <c r="Z1545" s="3"/>
      <c r="AA1545" s="3"/>
      <c r="AB1545" s="3"/>
      <c r="AC1545" s="3"/>
      <c r="AD1545" s="3"/>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row>
    <row r="1546" spans="1:59" s="28" customFormat="1" x14ac:dyDescent="0.2">
      <c r="A1546" s="10"/>
      <c r="B1546" s="10"/>
      <c r="C1546" s="10"/>
      <c r="D1546" s="10"/>
      <c r="E1546" s="10"/>
      <c r="F1546" s="10"/>
      <c r="G1546" s="10"/>
      <c r="H1546" s="10"/>
      <c r="I1546" s="10"/>
      <c r="J1546" s="10"/>
      <c r="K1546" s="10"/>
      <c r="L1546" s="10"/>
      <c r="M1546" s="2"/>
      <c r="N1546" s="1">
        <v>1541</v>
      </c>
      <c r="O1546" s="1" t="str">
        <f t="shared" si="179"/>
        <v>NA</v>
      </c>
      <c r="P1546" s="1" t="e">
        <f t="shared" si="175"/>
        <v>#VALUE!</v>
      </c>
      <c r="Q1546" s="1" t="e">
        <f t="shared" si="176"/>
        <v>#VALUE!</v>
      </c>
      <c r="R1546" s="1">
        <f t="shared" si="177"/>
        <v>0.28867513459481303</v>
      </c>
      <c r="S1546" s="1">
        <f t="shared" si="178"/>
        <v>-0.5</v>
      </c>
      <c r="T1546" s="2"/>
      <c r="U1546" s="3"/>
      <c r="V1546" s="3"/>
      <c r="W1546" s="3"/>
      <c r="X1546" s="3"/>
      <c r="Y1546" s="3"/>
      <c r="Z1546" s="3"/>
      <c r="AA1546" s="3"/>
      <c r="AB1546" s="3"/>
      <c r="AC1546" s="3"/>
      <c r="AD1546" s="3"/>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s="28" customFormat="1" x14ac:dyDescent="0.2">
      <c r="A1547" s="10"/>
      <c r="B1547" s="10"/>
      <c r="C1547" s="10"/>
      <c r="D1547" s="10"/>
      <c r="E1547" s="10"/>
      <c r="F1547" s="10"/>
      <c r="G1547" s="10"/>
      <c r="H1547" s="10"/>
      <c r="I1547" s="10"/>
      <c r="J1547" s="10"/>
      <c r="K1547" s="10"/>
      <c r="L1547" s="10"/>
      <c r="M1547" s="2"/>
      <c r="N1547" s="1">
        <v>1542</v>
      </c>
      <c r="O1547" s="1" t="str">
        <f t="shared" si="179"/>
        <v>NA</v>
      </c>
      <c r="P1547" s="1" t="e">
        <f t="shared" si="175"/>
        <v>#VALUE!</v>
      </c>
      <c r="Q1547" s="1" t="e">
        <f t="shared" si="176"/>
        <v>#VALUE!</v>
      </c>
      <c r="R1547" s="1">
        <f t="shared" si="177"/>
        <v>-0.86602540378443849</v>
      </c>
      <c r="S1547" s="1">
        <f t="shared" si="178"/>
        <v>-0.50000000000000033</v>
      </c>
      <c r="T1547" s="2"/>
      <c r="U1547" s="3"/>
      <c r="V1547" s="3"/>
      <c r="W1547" s="3"/>
      <c r="X1547" s="3"/>
      <c r="Y1547" s="3"/>
      <c r="Z1547" s="3"/>
      <c r="AA1547" s="3"/>
      <c r="AB1547" s="3"/>
      <c r="AC1547" s="3"/>
      <c r="AD1547" s="3"/>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s="28" customFormat="1" x14ac:dyDescent="0.2">
      <c r="A1548" s="10"/>
      <c r="B1548" s="10"/>
      <c r="C1548" s="10"/>
      <c r="D1548" s="10"/>
      <c r="E1548" s="10"/>
      <c r="F1548" s="10"/>
      <c r="G1548" s="10"/>
      <c r="H1548" s="10"/>
      <c r="I1548" s="10"/>
      <c r="J1548" s="10"/>
      <c r="K1548" s="10"/>
      <c r="L1548" s="10"/>
      <c r="M1548" s="2"/>
      <c r="N1548" s="1">
        <v>1543</v>
      </c>
      <c r="O1548" s="1" t="str">
        <f t="shared" si="179"/>
        <v>NA</v>
      </c>
      <c r="P1548" s="1" t="e">
        <f t="shared" si="175"/>
        <v>#VALUE!</v>
      </c>
      <c r="Q1548" s="1" t="e">
        <f t="shared" si="176"/>
        <v>#VALUE!</v>
      </c>
      <c r="R1548" s="1">
        <f t="shared" si="177"/>
        <v>-0.28867513459481281</v>
      </c>
      <c r="S1548" s="1">
        <f t="shared" si="178"/>
        <v>0.49999999999999983</v>
      </c>
      <c r="T1548" s="2"/>
      <c r="U1548" s="3"/>
      <c r="V1548" s="3"/>
      <c r="W1548" s="3"/>
      <c r="X1548" s="3"/>
      <c r="Y1548" s="3"/>
      <c r="Z1548" s="3"/>
      <c r="AA1548" s="3"/>
      <c r="AB1548" s="3"/>
      <c r="AC1548" s="3"/>
      <c r="AD1548" s="3"/>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s="28" customFormat="1" x14ac:dyDescent="0.2">
      <c r="A1549" s="10"/>
      <c r="B1549" s="10"/>
      <c r="C1549" s="10"/>
      <c r="D1549" s="10"/>
      <c r="E1549" s="10"/>
      <c r="F1549" s="10"/>
      <c r="G1549" s="10"/>
      <c r="H1549" s="10"/>
      <c r="I1549" s="10"/>
      <c r="J1549" s="10"/>
      <c r="K1549" s="10"/>
      <c r="L1549" s="10"/>
      <c r="M1549" s="2"/>
      <c r="N1549" s="1">
        <v>1544</v>
      </c>
      <c r="O1549" s="1" t="str">
        <f t="shared" si="179"/>
        <v>NA</v>
      </c>
      <c r="P1549" s="1" t="e">
        <f t="shared" si="175"/>
        <v>#VALUE!</v>
      </c>
      <c r="Q1549" s="1" t="e">
        <f t="shared" si="176"/>
        <v>#VALUE!</v>
      </c>
      <c r="R1549" s="1">
        <f t="shared" si="177"/>
        <v>0.28867513459481292</v>
      </c>
      <c r="S1549" s="1">
        <f t="shared" si="178"/>
        <v>0.50000000000000011</v>
      </c>
      <c r="T1549" s="2"/>
      <c r="U1549" s="3"/>
      <c r="V1549" s="3"/>
      <c r="W1549" s="3"/>
      <c r="X1549" s="3"/>
      <c r="Y1549" s="3"/>
      <c r="Z1549" s="3"/>
      <c r="AA1549" s="3"/>
      <c r="AB1549" s="3"/>
      <c r="AC1549" s="3"/>
      <c r="AD1549" s="3"/>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s="28" customFormat="1" x14ac:dyDescent="0.2">
      <c r="A1550" s="10"/>
      <c r="B1550" s="10"/>
      <c r="C1550" s="10"/>
      <c r="D1550" s="10"/>
      <c r="E1550" s="10"/>
      <c r="F1550" s="10"/>
      <c r="G1550" s="10"/>
      <c r="H1550" s="10"/>
      <c r="I1550" s="10"/>
      <c r="J1550" s="10"/>
      <c r="K1550" s="10"/>
      <c r="L1550" s="10"/>
      <c r="M1550" s="2"/>
      <c r="N1550" s="1">
        <v>1545</v>
      </c>
      <c r="O1550" s="1" t="str">
        <f t="shared" si="179"/>
        <v>NA</v>
      </c>
      <c r="P1550" s="1" t="e">
        <f t="shared" si="175"/>
        <v>#VALUE!</v>
      </c>
      <c r="Q1550" s="1" t="e">
        <f t="shared" si="176"/>
        <v>#VALUE!</v>
      </c>
      <c r="R1550" s="1">
        <f t="shared" si="177"/>
        <v>0.86602540378443871</v>
      </c>
      <c r="S1550" s="1">
        <f t="shared" si="178"/>
        <v>-0.49999999999999983</v>
      </c>
      <c r="T1550" s="2"/>
      <c r="U1550" s="3"/>
      <c r="V1550" s="3"/>
      <c r="W1550" s="3"/>
      <c r="X1550" s="3"/>
      <c r="Y1550" s="3"/>
      <c r="Z1550" s="3"/>
      <c r="AA1550" s="3"/>
      <c r="AB1550" s="3"/>
      <c r="AC1550" s="3"/>
      <c r="AD1550" s="3"/>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s="28" customFormat="1" x14ac:dyDescent="0.2">
      <c r="A1551" s="10"/>
      <c r="B1551" s="10"/>
      <c r="C1551" s="10"/>
      <c r="D1551" s="10"/>
      <c r="E1551" s="10"/>
      <c r="F1551" s="10"/>
      <c r="G1551" s="10"/>
      <c r="H1551" s="10"/>
      <c r="I1551" s="10"/>
      <c r="J1551" s="10"/>
      <c r="K1551" s="10"/>
      <c r="L1551" s="10"/>
      <c r="M1551" s="2"/>
      <c r="N1551" s="1">
        <v>1546</v>
      </c>
      <c r="O1551" s="1" t="str">
        <f t="shared" si="179"/>
        <v>NA</v>
      </c>
      <c r="P1551" s="1" t="e">
        <f t="shared" si="175"/>
        <v>#VALUE!</v>
      </c>
      <c r="Q1551" s="1" t="e">
        <f t="shared" si="176"/>
        <v>#VALUE!</v>
      </c>
      <c r="R1551" s="1">
        <f t="shared" si="177"/>
        <v>-0.2886751345948127</v>
      </c>
      <c r="S1551" s="1">
        <f t="shared" si="178"/>
        <v>-0.50000000000000022</v>
      </c>
      <c r="T1551" s="2"/>
      <c r="U1551" s="3"/>
      <c r="V1551" s="3"/>
      <c r="W1551" s="3"/>
      <c r="X1551" s="3"/>
      <c r="Y1551" s="3"/>
      <c r="Z1551" s="3"/>
      <c r="AA1551" s="3"/>
      <c r="AB1551" s="3"/>
      <c r="AC1551" s="3"/>
      <c r="AD1551" s="3"/>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s="28" customFormat="1" x14ac:dyDescent="0.2">
      <c r="A1552" s="10"/>
      <c r="B1552" s="10"/>
      <c r="C1552" s="10"/>
      <c r="D1552" s="10"/>
      <c r="E1552" s="10"/>
      <c r="F1552" s="10"/>
      <c r="G1552" s="10"/>
      <c r="H1552" s="10"/>
      <c r="I1552" s="10"/>
      <c r="J1552" s="10"/>
      <c r="K1552" s="10"/>
      <c r="L1552" s="10"/>
      <c r="M1552" s="2"/>
      <c r="N1552" s="1">
        <v>1547</v>
      </c>
      <c r="O1552" s="1" t="str">
        <f t="shared" si="179"/>
        <v>NA</v>
      </c>
      <c r="P1552" s="1" t="e">
        <f t="shared" si="175"/>
        <v>#VALUE!</v>
      </c>
      <c r="Q1552" s="1" t="e">
        <f t="shared" si="176"/>
        <v>#VALUE!</v>
      </c>
      <c r="R1552" s="1">
        <f t="shared" si="177"/>
        <v>-0.57735026918962573</v>
      </c>
      <c r="S1552" s="1">
        <f t="shared" si="178"/>
        <v>0</v>
      </c>
      <c r="T1552" s="2"/>
      <c r="U1552" s="3"/>
      <c r="V1552" s="3"/>
      <c r="W1552" s="3"/>
      <c r="X1552" s="3"/>
      <c r="Y1552" s="3"/>
      <c r="Z1552" s="3"/>
      <c r="AA1552" s="3"/>
      <c r="AB1552" s="3"/>
      <c r="AC1552" s="3"/>
      <c r="AD1552" s="3"/>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s="28" customFormat="1" x14ac:dyDescent="0.2">
      <c r="A1553" s="10"/>
      <c r="B1553" s="10"/>
      <c r="C1553" s="10"/>
      <c r="D1553" s="10"/>
      <c r="E1553" s="10"/>
      <c r="F1553" s="10"/>
      <c r="G1553" s="10"/>
      <c r="H1553" s="10"/>
      <c r="I1553" s="10"/>
      <c r="J1553" s="10"/>
      <c r="K1553" s="10"/>
      <c r="L1553" s="10"/>
      <c r="M1553" s="2"/>
      <c r="N1553" s="1">
        <v>1548</v>
      </c>
      <c r="O1553" s="1" t="str">
        <f t="shared" si="179"/>
        <v>NA</v>
      </c>
      <c r="P1553" s="1" t="e">
        <f t="shared" si="175"/>
        <v>#VALUE!</v>
      </c>
      <c r="Q1553" s="1" t="e">
        <f t="shared" si="176"/>
        <v>#VALUE!</v>
      </c>
      <c r="R1553" s="1">
        <f t="shared" si="177"/>
        <v>6.1257422745431001E-17</v>
      </c>
      <c r="S1553" s="1">
        <f t="shared" si="178"/>
        <v>1</v>
      </c>
      <c r="T1553" s="2"/>
      <c r="U1553" s="3"/>
      <c r="V1553" s="3"/>
      <c r="W1553" s="3"/>
      <c r="X1553" s="3"/>
      <c r="Y1553" s="3"/>
      <c r="Z1553" s="3"/>
      <c r="AA1553" s="3"/>
      <c r="AB1553" s="3"/>
      <c r="AC1553" s="3"/>
      <c r="AD1553" s="3"/>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s="28" customFormat="1" x14ac:dyDescent="0.2">
      <c r="A1554" s="10"/>
      <c r="B1554" s="10"/>
      <c r="C1554" s="10"/>
      <c r="D1554" s="10"/>
      <c r="E1554" s="10"/>
      <c r="F1554" s="10"/>
      <c r="G1554" s="10"/>
      <c r="H1554" s="10"/>
      <c r="I1554" s="10"/>
      <c r="J1554" s="10"/>
      <c r="K1554" s="10"/>
      <c r="L1554" s="10"/>
      <c r="M1554" s="2"/>
      <c r="N1554" s="1">
        <v>1549</v>
      </c>
      <c r="O1554" s="1" t="str">
        <f t="shared" si="179"/>
        <v>NA</v>
      </c>
      <c r="P1554" s="1" t="e">
        <f t="shared" si="175"/>
        <v>#VALUE!</v>
      </c>
      <c r="Q1554" s="1" t="e">
        <f t="shared" si="176"/>
        <v>#VALUE!</v>
      </c>
      <c r="R1554" s="1">
        <f t="shared" si="177"/>
        <v>0.57735026918962573</v>
      </c>
      <c r="S1554" s="1">
        <f t="shared" si="178"/>
        <v>0</v>
      </c>
      <c r="T1554" s="2"/>
      <c r="U1554" s="3"/>
      <c r="V1554" s="3"/>
      <c r="W1554" s="3"/>
      <c r="X1554" s="3"/>
      <c r="Y1554" s="3"/>
      <c r="Z1554" s="3"/>
      <c r="AA1554" s="3"/>
      <c r="AB1554" s="3"/>
      <c r="AC1554" s="3"/>
      <c r="AD1554" s="3"/>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s="28" customFormat="1" x14ac:dyDescent="0.2">
      <c r="A1555" s="10"/>
      <c r="B1555" s="10"/>
      <c r="C1555" s="10"/>
      <c r="D1555" s="10"/>
      <c r="E1555" s="10"/>
      <c r="F1555" s="10"/>
      <c r="G1555" s="10"/>
      <c r="H1555" s="10"/>
      <c r="I1555" s="10"/>
      <c r="J1555" s="10"/>
      <c r="K1555" s="10"/>
      <c r="L1555" s="10"/>
      <c r="M1555" s="2"/>
      <c r="N1555" s="1">
        <v>1550</v>
      </c>
      <c r="O1555" s="1" t="str">
        <f t="shared" si="179"/>
        <v>NA</v>
      </c>
      <c r="P1555" s="1" t="e">
        <f t="shared" si="175"/>
        <v>#VALUE!</v>
      </c>
      <c r="Q1555" s="1" t="e">
        <f t="shared" si="176"/>
        <v>#VALUE!</v>
      </c>
      <c r="R1555" s="1">
        <f t="shared" si="177"/>
        <v>0.28867513459481303</v>
      </c>
      <c r="S1555" s="1">
        <f t="shared" si="178"/>
        <v>-0.5</v>
      </c>
      <c r="T1555" s="2"/>
      <c r="U1555" s="3"/>
      <c r="V1555" s="3"/>
      <c r="W1555" s="3"/>
      <c r="X1555" s="3"/>
      <c r="Y1555" s="3"/>
      <c r="Z1555" s="3"/>
      <c r="AA1555" s="3"/>
      <c r="AB1555" s="3"/>
      <c r="AC1555" s="3"/>
      <c r="AD1555" s="3"/>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s="28" customFormat="1" x14ac:dyDescent="0.2">
      <c r="A1556" s="10"/>
      <c r="B1556" s="10"/>
      <c r="C1556" s="10"/>
      <c r="D1556" s="10"/>
      <c r="E1556" s="10"/>
      <c r="F1556" s="10"/>
      <c r="G1556" s="10"/>
      <c r="H1556" s="10"/>
      <c r="I1556" s="10"/>
      <c r="J1556" s="10"/>
      <c r="K1556" s="10"/>
      <c r="L1556" s="10"/>
      <c r="M1556" s="2"/>
      <c r="N1556" s="1">
        <v>1551</v>
      </c>
      <c r="O1556" s="1" t="str">
        <f t="shared" si="179"/>
        <v>NA</v>
      </c>
      <c r="P1556" s="1" t="e">
        <f t="shared" si="175"/>
        <v>#VALUE!</v>
      </c>
      <c r="Q1556" s="1" t="e">
        <f t="shared" si="176"/>
        <v>#VALUE!</v>
      </c>
      <c r="R1556" s="1">
        <f t="shared" si="177"/>
        <v>-0.86602540378443849</v>
      </c>
      <c r="S1556" s="1">
        <f t="shared" si="178"/>
        <v>-0.50000000000000033</v>
      </c>
      <c r="T1556" s="2"/>
      <c r="U1556" s="3"/>
      <c r="V1556" s="3"/>
      <c r="W1556" s="3"/>
      <c r="X1556" s="3"/>
      <c r="Y1556" s="3"/>
      <c r="Z1556" s="3"/>
      <c r="AA1556" s="3"/>
      <c r="AB1556" s="3"/>
      <c r="AC1556" s="3"/>
      <c r="AD1556" s="3"/>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s="28" customFormat="1" x14ac:dyDescent="0.2">
      <c r="A1557" s="10"/>
      <c r="B1557" s="10"/>
      <c r="C1557" s="10"/>
      <c r="D1557" s="10"/>
      <c r="E1557" s="10"/>
      <c r="F1557" s="10"/>
      <c r="G1557" s="10"/>
      <c r="H1557" s="10"/>
      <c r="I1557" s="10"/>
      <c r="J1557" s="10"/>
      <c r="K1557" s="10"/>
      <c r="L1557" s="10"/>
      <c r="M1557" s="2"/>
      <c r="N1557" s="1">
        <v>1552</v>
      </c>
      <c r="O1557" s="1" t="str">
        <f t="shared" si="179"/>
        <v>NA</v>
      </c>
      <c r="P1557" s="1" t="e">
        <f t="shared" si="175"/>
        <v>#VALUE!</v>
      </c>
      <c r="Q1557" s="1" t="e">
        <f t="shared" si="176"/>
        <v>#VALUE!</v>
      </c>
      <c r="R1557" s="1">
        <f t="shared" si="177"/>
        <v>-0.28867513459481281</v>
      </c>
      <c r="S1557" s="1">
        <f t="shared" si="178"/>
        <v>0.49999999999999983</v>
      </c>
      <c r="T1557" s="2"/>
      <c r="U1557" s="3"/>
      <c r="V1557" s="3"/>
      <c r="W1557" s="3"/>
      <c r="X1557" s="3"/>
      <c r="Y1557" s="3"/>
      <c r="Z1557" s="3"/>
      <c r="AA1557" s="3"/>
      <c r="AB1557" s="3"/>
      <c r="AC1557" s="3"/>
      <c r="AD1557" s="3"/>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s="28" customFormat="1" x14ac:dyDescent="0.2">
      <c r="A1558" s="10"/>
      <c r="B1558" s="10"/>
      <c r="C1558" s="10"/>
      <c r="D1558" s="10"/>
      <c r="E1558" s="10"/>
      <c r="F1558" s="10"/>
      <c r="G1558" s="10"/>
      <c r="H1558" s="10"/>
      <c r="I1558" s="10"/>
      <c r="J1558" s="10"/>
      <c r="K1558" s="10"/>
      <c r="L1558" s="10"/>
      <c r="M1558" s="2"/>
      <c r="N1558" s="1">
        <v>1553</v>
      </c>
      <c r="O1558" s="1" t="str">
        <f t="shared" si="179"/>
        <v>NA</v>
      </c>
      <c r="P1558" s="1" t="e">
        <f t="shared" si="175"/>
        <v>#VALUE!</v>
      </c>
      <c r="Q1558" s="1" t="e">
        <f t="shared" si="176"/>
        <v>#VALUE!</v>
      </c>
      <c r="R1558" s="1">
        <f t="shared" si="177"/>
        <v>0.28867513459481292</v>
      </c>
      <c r="S1558" s="1">
        <f t="shared" si="178"/>
        <v>0.50000000000000011</v>
      </c>
      <c r="T1558" s="2"/>
      <c r="U1558" s="3"/>
      <c r="V1558" s="3"/>
      <c r="W1558" s="3"/>
      <c r="X1558" s="3"/>
      <c r="Y1558" s="3"/>
      <c r="Z1558" s="3"/>
      <c r="AA1558" s="3"/>
      <c r="AB1558" s="3"/>
      <c r="AC1558" s="3"/>
      <c r="AD1558" s="3"/>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s="28" customFormat="1" x14ac:dyDescent="0.2">
      <c r="A1559" s="10"/>
      <c r="B1559" s="10"/>
      <c r="C1559" s="10"/>
      <c r="D1559" s="10"/>
      <c r="E1559" s="10"/>
      <c r="F1559" s="10"/>
      <c r="G1559" s="10"/>
      <c r="H1559" s="10"/>
      <c r="I1559" s="10"/>
      <c r="J1559" s="10"/>
      <c r="K1559" s="10"/>
      <c r="L1559" s="10"/>
      <c r="M1559" s="2"/>
      <c r="N1559" s="1">
        <v>1554</v>
      </c>
      <c r="O1559" s="1" t="str">
        <f t="shared" si="179"/>
        <v>NA</v>
      </c>
      <c r="P1559" s="1" t="e">
        <f t="shared" si="175"/>
        <v>#VALUE!</v>
      </c>
      <c r="Q1559" s="1" t="e">
        <f t="shared" si="176"/>
        <v>#VALUE!</v>
      </c>
      <c r="R1559" s="1">
        <f t="shared" si="177"/>
        <v>0.86602540378443871</v>
      </c>
      <c r="S1559" s="1">
        <f t="shared" si="178"/>
        <v>-0.49999999999999983</v>
      </c>
      <c r="T1559" s="2"/>
      <c r="U1559" s="3"/>
      <c r="V1559" s="3"/>
      <c r="W1559" s="3"/>
      <c r="X1559" s="3"/>
      <c r="Y1559" s="3"/>
      <c r="Z1559" s="3"/>
      <c r="AA1559" s="3"/>
      <c r="AB1559" s="3"/>
      <c r="AC1559" s="3"/>
      <c r="AD1559" s="3"/>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s="28" customFormat="1" x14ac:dyDescent="0.2">
      <c r="A1560" s="10"/>
      <c r="B1560" s="10"/>
      <c r="C1560" s="10"/>
      <c r="D1560" s="10"/>
      <c r="E1560" s="10"/>
      <c r="F1560" s="10"/>
      <c r="G1560" s="10"/>
      <c r="H1560" s="10"/>
      <c r="I1560" s="10"/>
      <c r="J1560" s="10"/>
      <c r="K1560" s="10"/>
      <c r="L1560" s="10"/>
      <c r="M1560" s="2"/>
      <c r="N1560" s="1">
        <v>1555</v>
      </c>
      <c r="O1560" s="1" t="str">
        <f t="shared" si="179"/>
        <v>NA</v>
      </c>
      <c r="P1560" s="1" t="e">
        <f t="shared" si="175"/>
        <v>#VALUE!</v>
      </c>
      <c r="Q1560" s="1" t="e">
        <f t="shared" si="176"/>
        <v>#VALUE!</v>
      </c>
      <c r="R1560" s="1">
        <f t="shared" si="177"/>
        <v>-0.2886751345948127</v>
      </c>
      <c r="S1560" s="1">
        <f t="shared" si="178"/>
        <v>-0.50000000000000022</v>
      </c>
      <c r="T1560" s="2"/>
      <c r="U1560" s="3"/>
      <c r="V1560" s="3"/>
      <c r="W1560" s="3"/>
      <c r="X1560" s="3"/>
      <c r="Y1560" s="3"/>
      <c r="Z1560" s="3"/>
      <c r="AA1560" s="3"/>
      <c r="AB1560" s="3"/>
      <c r="AC1560" s="3"/>
      <c r="AD1560" s="3"/>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s="28" customFormat="1" x14ac:dyDescent="0.2">
      <c r="A1561" s="10"/>
      <c r="B1561" s="10"/>
      <c r="C1561" s="10"/>
      <c r="D1561" s="10"/>
      <c r="E1561" s="10"/>
      <c r="F1561" s="10"/>
      <c r="G1561" s="10"/>
      <c r="H1561" s="10"/>
      <c r="I1561" s="10"/>
      <c r="J1561" s="10"/>
      <c r="K1561" s="10"/>
      <c r="L1561" s="10"/>
      <c r="M1561" s="2"/>
      <c r="N1561" s="1">
        <v>1556</v>
      </c>
      <c r="O1561" s="1" t="str">
        <f t="shared" si="179"/>
        <v>NA</v>
      </c>
      <c r="P1561" s="1" t="e">
        <f t="shared" si="175"/>
        <v>#VALUE!</v>
      </c>
      <c r="Q1561" s="1" t="e">
        <f t="shared" si="176"/>
        <v>#VALUE!</v>
      </c>
      <c r="R1561" s="1">
        <f t="shared" si="177"/>
        <v>-0.57735026918962573</v>
      </c>
      <c r="S1561" s="1">
        <f t="shared" si="178"/>
        <v>0</v>
      </c>
      <c r="T1561" s="2"/>
      <c r="U1561" s="3"/>
      <c r="V1561" s="3"/>
      <c r="W1561" s="3"/>
      <c r="X1561" s="3"/>
      <c r="Y1561" s="3"/>
      <c r="Z1561" s="3"/>
      <c r="AA1561" s="3"/>
      <c r="AB1561" s="3"/>
      <c r="AC1561" s="3"/>
      <c r="AD1561" s="3"/>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s="28" customFormat="1" x14ac:dyDescent="0.2">
      <c r="A1562" s="10"/>
      <c r="B1562" s="10"/>
      <c r="C1562" s="10"/>
      <c r="D1562" s="10"/>
      <c r="E1562" s="10"/>
      <c r="F1562" s="10"/>
      <c r="G1562" s="10"/>
      <c r="H1562" s="10"/>
      <c r="I1562" s="10"/>
      <c r="J1562" s="10"/>
      <c r="K1562" s="10"/>
      <c r="L1562" s="10"/>
      <c r="M1562" s="2"/>
      <c r="N1562" s="1">
        <v>1557</v>
      </c>
      <c r="O1562" s="1" t="str">
        <f t="shared" si="179"/>
        <v>NA</v>
      </c>
      <c r="P1562" s="1" t="e">
        <f t="shared" si="175"/>
        <v>#VALUE!</v>
      </c>
      <c r="Q1562" s="1" t="e">
        <f t="shared" si="176"/>
        <v>#VALUE!</v>
      </c>
      <c r="R1562" s="1">
        <f t="shared" si="177"/>
        <v>6.1257422745431001E-17</v>
      </c>
      <c r="S1562" s="1">
        <f t="shared" si="178"/>
        <v>1</v>
      </c>
      <c r="T1562" s="2"/>
      <c r="U1562" s="3"/>
      <c r="V1562" s="3"/>
      <c r="W1562" s="3"/>
      <c r="X1562" s="3"/>
      <c r="Y1562" s="3"/>
      <c r="Z1562" s="3"/>
      <c r="AA1562" s="3"/>
      <c r="AB1562" s="3"/>
      <c r="AC1562" s="3"/>
      <c r="AD1562" s="3"/>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s="28" customFormat="1" x14ac:dyDescent="0.2">
      <c r="A1563" s="10"/>
      <c r="B1563" s="10"/>
      <c r="C1563" s="10"/>
      <c r="D1563" s="10"/>
      <c r="E1563" s="10"/>
      <c r="F1563" s="10"/>
      <c r="G1563" s="10"/>
      <c r="H1563" s="10"/>
      <c r="I1563" s="10"/>
      <c r="J1563" s="10"/>
      <c r="K1563" s="10"/>
      <c r="L1563" s="10"/>
      <c r="M1563" s="2"/>
      <c r="N1563" s="1">
        <v>1558</v>
      </c>
      <c r="O1563" s="1" t="str">
        <f t="shared" si="179"/>
        <v>NA</v>
      </c>
      <c r="P1563" s="1" t="e">
        <f t="shared" si="175"/>
        <v>#VALUE!</v>
      </c>
      <c r="Q1563" s="1" t="e">
        <f t="shared" si="176"/>
        <v>#VALUE!</v>
      </c>
      <c r="R1563" s="1">
        <f t="shared" si="177"/>
        <v>0.57735026918962573</v>
      </c>
      <c r="S1563" s="1">
        <f t="shared" si="178"/>
        <v>0</v>
      </c>
      <c r="T1563" s="2"/>
      <c r="U1563" s="3"/>
      <c r="V1563" s="3"/>
      <c r="W1563" s="3"/>
      <c r="X1563" s="3"/>
      <c r="Y1563" s="3"/>
      <c r="Z1563" s="3"/>
      <c r="AA1563" s="3"/>
      <c r="AB1563" s="3"/>
      <c r="AC1563" s="3"/>
      <c r="AD1563" s="3"/>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s="28" customFormat="1" x14ac:dyDescent="0.2">
      <c r="A1564" s="10"/>
      <c r="B1564" s="10"/>
      <c r="C1564" s="10"/>
      <c r="D1564" s="10"/>
      <c r="E1564" s="10"/>
      <c r="F1564" s="10"/>
      <c r="G1564" s="10"/>
      <c r="H1564" s="10"/>
      <c r="I1564" s="10"/>
      <c r="J1564" s="10"/>
      <c r="K1564" s="10"/>
      <c r="L1564" s="10"/>
      <c r="M1564" s="2"/>
      <c r="N1564" s="1">
        <v>1559</v>
      </c>
      <c r="O1564" s="1" t="str">
        <f t="shared" si="179"/>
        <v>NA</v>
      </c>
      <c r="P1564" s="1" t="e">
        <f t="shared" si="175"/>
        <v>#VALUE!</v>
      </c>
      <c r="Q1564" s="1" t="e">
        <f t="shared" si="176"/>
        <v>#VALUE!</v>
      </c>
      <c r="R1564" s="1">
        <f t="shared" si="177"/>
        <v>0.28867513459481303</v>
      </c>
      <c r="S1564" s="1">
        <f t="shared" si="178"/>
        <v>-0.5</v>
      </c>
      <c r="T1564" s="2"/>
      <c r="U1564" s="3"/>
      <c r="V1564" s="3"/>
      <c r="W1564" s="3"/>
      <c r="X1564" s="3"/>
      <c r="Y1564" s="3"/>
      <c r="Z1564" s="3"/>
      <c r="AA1564" s="3"/>
      <c r="AB1564" s="3"/>
      <c r="AC1564" s="3"/>
      <c r="AD1564" s="3"/>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s="28" customFormat="1" x14ac:dyDescent="0.2">
      <c r="A1565" s="10"/>
      <c r="B1565" s="10"/>
      <c r="C1565" s="10"/>
      <c r="D1565" s="10"/>
      <c r="E1565" s="10"/>
      <c r="F1565" s="10"/>
      <c r="G1565" s="10"/>
      <c r="H1565" s="10"/>
      <c r="I1565" s="10"/>
      <c r="J1565" s="10"/>
      <c r="K1565" s="10"/>
      <c r="L1565" s="10"/>
      <c r="M1565" s="2"/>
      <c r="N1565" s="1">
        <v>1560</v>
      </c>
      <c r="O1565" s="1" t="str">
        <f t="shared" si="179"/>
        <v>NA</v>
      </c>
      <c r="P1565" s="1" t="e">
        <f t="shared" si="175"/>
        <v>#VALUE!</v>
      </c>
      <c r="Q1565" s="1" t="e">
        <f t="shared" si="176"/>
        <v>#VALUE!</v>
      </c>
      <c r="R1565" s="1">
        <f t="shared" si="177"/>
        <v>-0.86602540378443849</v>
      </c>
      <c r="S1565" s="1">
        <f t="shared" si="178"/>
        <v>-0.50000000000000033</v>
      </c>
      <c r="T1565" s="2"/>
      <c r="U1565" s="3"/>
      <c r="V1565" s="3"/>
      <c r="W1565" s="3"/>
      <c r="X1565" s="3"/>
      <c r="Y1565" s="3"/>
      <c r="Z1565" s="3"/>
      <c r="AA1565" s="3"/>
      <c r="AB1565" s="3"/>
      <c r="AC1565" s="3"/>
      <c r="AD1565" s="3"/>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s="28" customFormat="1" x14ac:dyDescent="0.2">
      <c r="A1566" s="10"/>
      <c r="B1566" s="10"/>
      <c r="C1566" s="10"/>
      <c r="D1566" s="10"/>
      <c r="E1566" s="10"/>
      <c r="F1566" s="10"/>
      <c r="G1566" s="10"/>
      <c r="H1566" s="10"/>
      <c r="I1566" s="10"/>
      <c r="J1566" s="10"/>
      <c r="K1566" s="10"/>
      <c r="L1566" s="10"/>
      <c r="M1566" s="2"/>
      <c r="N1566" s="1">
        <v>1561</v>
      </c>
      <c r="O1566" s="1" t="str">
        <f t="shared" si="179"/>
        <v>NA</v>
      </c>
      <c r="P1566" s="1" t="e">
        <f t="shared" si="175"/>
        <v>#VALUE!</v>
      </c>
      <c r="Q1566" s="1" t="e">
        <f t="shared" si="176"/>
        <v>#VALUE!</v>
      </c>
      <c r="R1566" s="1">
        <f t="shared" si="177"/>
        <v>-0.28867513459481281</v>
      </c>
      <c r="S1566" s="1">
        <f t="shared" si="178"/>
        <v>0.49999999999999983</v>
      </c>
      <c r="T1566" s="2"/>
      <c r="U1566" s="3"/>
      <c r="V1566" s="3"/>
      <c r="W1566" s="3"/>
      <c r="X1566" s="3"/>
      <c r="Y1566" s="3"/>
      <c r="Z1566" s="3"/>
      <c r="AA1566" s="3"/>
      <c r="AB1566" s="3"/>
      <c r="AC1566" s="3"/>
      <c r="AD1566" s="3"/>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s="28" customFormat="1" x14ac:dyDescent="0.2">
      <c r="A1567" s="10"/>
      <c r="B1567" s="10"/>
      <c r="C1567" s="10"/>
      <c r="D1567" s="10"/>
      <c r="E1567" s="10"/>
      <c r="F1567" s="10"/>
      <c r="G1567" s="10"/>
      <c r="H1567" s="10"/>
      <c r="I1567" s="10"/>
      <c r="J1567" s="10"/>
      <c r="K1567" s="10"/>
      <c r="L1567" s="10"/>
      <c r="M1567" s="2"/>
      <c r="N1567" s="1">
        <v>1562</v>
      </c>
      <c r="O1567" s="1" t="str">
        <f t="shared" si="179"/>
        <v>NA</v>
      </c>
      <c r="P1567" s="1" t="e">
        <f t="shared" si="175"/>
        <v>#VALUE!</v>
      </c>
      <c r="Q1567" s="1" t="e">
        <f t="shared" si="176"/>
        <v>#VALUE!</v>
      </c>
      <c r="R1567" s="1">
        <f t="shared" si="177"/>
        <v>0.28867513459481292</v>
      </c>
      <c r="S1567" s="1">
        <f t="shared" si="178"/>
        <v>0.50000000000000011</v>
      </c>
      <c r="T1567" s="2"/>
      <c r="U1567" s="3"/>
      <c r="V1567" s="3"/>
      <c r="W1567" s="3"/>
      <c r="X1567" s="3"/>
      <c r="Y1567" s="3"/>
      <c r="Z1567" s="3"/>
      <c r="AA1567" s="3"/>
      <c r="AB1567" s="3"/>
      <c r="AC1567" s="3"/>
      <c r="AD1567" s="3"/>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row>
    <row r="1568" spans="1:59" s="28" customFormat="1" x14ac:dyDescent="0.2">
      <c r="A1568" s="10"/>
      <c r="B1568" s="10"/>
      <c r="C1568" s="10"/>
      <c r="D1568" s="10"/>
      <c r="E1568" s="10"/>
      <c r="F1568" s="10"/>
      <c r="G1568" s="10"/>
      <c r="H1568" s="10"/>
      <c r="I1568" s="10"/>
      <c r="J1568" s="10"/>
      <c r="K1568" s="10"/>
      <c r="L1568" s="10"/>
      <c r="M1568" s="2"/>
      <c r="N1568" s="1">
        <v>1563</v>
      </c>
      <c r="O1568" s="1" t="str">
        <f t="shared" si="179"/>
        <v>NA</v>
      </c>
      <c r="P1568" s="1" t="e">
        <f t="shared" si="175"/>
        <v>#VALUE!</v>
      </c>
      <c r="Q1568" s="1" t="e">
        <f t="shared" si="176"/>
        <v>#VALUE!</v>
      </c>
      <c r="R1568" s="1">
        <f t="shared" si="177"/>
        <v>0.86602540378443871</v>
      </c>
      <c r="S1568" s="1">
        <f t="shared" si="178"/>
        <v>-0.49999999999999983</v>
      </c>
      <c r="T1568" s="2"/>
      <c r="U1568" s="3"/>
      <c r="V1568" s="3"/>
      <c r="W1568" s="3"/>
      <c r="X1568" s="3"/>
      <c r="Y1568" s="3"/>
      <c r="Z1568" s="3"/>
      <c r="AA1568" s="3"/>
      <c r="AB1568" s="3"/>
      <c r="AC1568" s="3"/>
      <c r="AD1568" s="3"/>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s="28" customFormat="1" x14ac:dyDescent="0.2">
      <c r="A1569" s="10"/>
      <c r="B1569" s="10"/>
      <c r="C1569" s="10"/>
      <c r="D1569" s="10"/>
      <c r="E1569" s="10"/>
      <c r="F1569" s="10"/>
      <c r="G1569" s="10"/>
      <c r="H1569" s="10"/>
      <c r="I1569" s="10"/>
      <c r="J1569" s="10"/>
      <c r="K1569" s="10"/>
      <c r="L1569" s="10"/>
      <c r="M1569" s="2"/>
      <c r="N1569" s="1">
        <v>1564</v>
      </c>
      <c r="O1569" s="1" t="str">
        <f t="shared" si="179"/>
        <v>NA</v>
      </c>
      <c r="P1569" s="1" t="e">
        <f t="shared" si="175"/>
        <v>#VALUE!</v>
      </c>
      <c r="Q1569" s="1" t="e">
        <f t="shared" si="176"/>
        <v>#VALUE!</v>
      </c>
      <c r="R1569" s="1">
        <f t="shared" si="177"/>
        <v>-0.2886751345948127</v>
      </c>
      <c r="S1569" s="1">
        <f t="shared" si="178"/>
        <v>-0.50000000000000022</v>
      </c>
      <c r="T1569" s="2"/>
      <c r="U1569" s="3"/>
      <c r="V1569" s="3"/>
      <c r="W1569" s="3"/>
      <c r="X1569" s="3"/>
      <c r="Y1569" s="3"/>
      <c r="Z1569" s="3"/>
      <c r="AA1569" s="3"/>
      <c r="AB1569" s="3"/>
      <c r="AC1569" s="3"/>
      <c r="AD1569" s="3"/>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s="28" customFormat="1" x14ac:dyDescent="0.2">
      <c r="A1570" s="10"/>
      <c r="B1570" s="10"/>
      <c r="C1570" s="10"/>
      <c r="D1570" s="10"/>
      <c r="E1570" s="10"/>
      <c r="F1570" s="10"/>
      <c r="G1570" s="10"/>
      <c r="H1570" s="10"/>
      <c r="I1570" s="10"/>
      <c r="J1570" s="10"/>
      <c r="K1570" s="10"/>
      <c r="L1570" s="10"/>
      <c r="M1570" s="2"/>
      <c r="N1570" s="1">
        <v>1565</v>
      </c>
      <c r="O1570" s="1" t="str">
        <f t="shared" si="179"/>
        <v>NA</v>
      </c>
      <c r="P1570" s="1" t="e">
        <f t="shared" si="175"/>
        <v>#VALUE!</v>
      </c>
      <c r="Q1570" s="1" t="e">
        <f t="shared" si="176"/>
        <v>#VALUE!</v>
      </c>
      <c r="R1570" s="1">
        <f t="shared" si="177"/>
        <v>-0.57735026918962573</v>
      </c>
      <c r="S1570" s="1">
        <f t="shared" si="178"/>
        <v>0</v>
      </c>
      <c r="T1570" s="2"/>
      <c r="U1570" s="3"/>
      <c r="V1570" s="3"/>
      <c r="W1570" s="3"/>
      <c r="X1570" s="3"/>
      <c r="Y1570" s="3"/>
      <c r="Z1570" s="3"/>
      <c r="AA1570" s="3"/>
      <c r="AB1570" s="3"/>
      <c r="AC1570" s="3"/>
      <c r="AD1570" s="3"/>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s="28" customFormat="1" x14ac:dyDescent="0.2">
      <c r="A1571" s="10"/>
      <c r="B1571" s="10"/>
      <c r="C1571" s="10"/>
      <c r="D1571" s="10"/>
      <c r="E1571" s="10"/>
      <c r="F1571" s="10"/>
      <c r="G1571" s="10"/>
      <c r="H1571" s="10"/>
      <c r="I1571" s="10"/>
      <c r="J1571" s="10"/>
      <c r="K1571" s="10"/>
      <c r="L1571" s="10"/>
      <c r="M1571" s="2"/>
      <c r="N1571" s="1">
        <v>1566</v>
      </c>
      <c r="O1571" s="1" t="str">
        <f t="shared" si="179"/>
        <v>NA</v>
      </c>
      <c r="P1571" s="1" t="e">
        <f t="shared" si="175"/>
        <v>#VALUE!</v>
      </c>
      <c r="Q1571" s="1" t="e">
        <f t="shared" si="176"/>
        <v>#VALUE!</v>
      </c>
      <c r="R1571" s="1">
        <f t="shared" si="177"/>
        <v>6.1257422745431001E-17</v>
      </c>
      <c r="S1571" s="1">
        <f t="shared" si="178"/>
        <v>1</v>
      </c>
      <c r="T1571" s="2"/>
      <c r="U1571" s="3"/>
      <c r="V1571" s="3"/>
      <c r="W1571" s="3"/>
      <c r="X1571" s="3"/>
      <c r="Y1571" s="3"/>
      <c r="Z1571" s="3"/>
      <c r="AA1571" s="3"/>
      <c r="AB1571" s="3"/>
      <c r="AC1571" s="3"/>
      <c r="AD1571" s="3"/>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s="28" customFormat="1" x14ac:dyDescent="0.2">
      <c r="A1572" s="10"/>
      <c r="B1572" s="10"/>
      <c r="C1572" s="10"/>
      <c r="D1572" s="10"/>
      <c r="E1572" s="10"/>
      <c r="F1572" s="10"/>
      <c r="G1572" s="10"/>
      <c r="H1572" s="10"/>
      <c r="I1572" s="10"/>
      <c r="J1572" s="10"/>
      <c r="K1572" s="10"/>
      <c r="L1572" s="10"/>
      <c r="M1572" s="2"/>
      <c r="N1572" s="1">
        <v>1567</v>
      </c>
      <c r="O1572" s="1" t="str">
        <f t="shared" si="179"/>
        <v>NA</v>
      </c>
      <c r="P1572" s="1" t="e">
        <f t="shared" si="175"/>
        <v>#VALUE!</v>
      </c>
      <c r="Q1572" s="1" t="e">
        <f t="shared" si="176"/>
        <v>#VALUE!</v>
      </c>
      <c r="R1572" s="1">
        <f t="shared" si="177"/>
        <v>0.57735026918962573</v>
      </c>
      <c r="S1572" s="1">
        <f t="shared" si="178"/>
        <v>0</v>
      </c>
      <c r="T1572" s="2"/>
      <c r="U1572" s="3"/>
      <c r="V1572" s="3"/>
      <c r="W1572" s="3"/>
      <c r="X1572" s="3"/>
      <c r="Y1572" s="3"/>
      <c r="Z1572" s="3"/>
      <c r="AA1572" s="3"/>
      <c r="AB1572" s="3"/>
      <c r="AC1572" s="3"/>
      <c r="AD1572" s="3"/>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s="28" customFormat="1" x14ac:dyDescent="0.2">
      <c r="A1573" s="10"/>
      <c r="B1573" s="10"/>
      <c r="C1573" s="10"/>
      <c r="D1573" s="10"/>
      <c r="E1573" s="10"/>
      <c r="F1573" s="10"/>
      <c r="G1573" s="10"/>
      <c r="H1573" s="10"/>
      <c r="I1573" s="10"/>
      <c r="J1573" s="10"/>
      <c r="K1573" s="10"/>
      <c r="L1573" s="10"/>
      <c r="M1573" s="2"/>
      <c r="N1573" s="1">
        <v>1568</v>
      </c>
      <c r="O1573" s="1" t="str">
        <f t="shared" si="179"/>
        <v>NA</v>
      </c>
      <c r="P1573" s="1" t="e">
        <f t="shared" si="175"/>
        <v>#VALUE!</v>
      </c>
      <c r="Q1573" s="1" t="e">
        <f t="shared" si="176"/>
        <v>#VALUE!</v>
      </c>
      <c r="R1573" s="1">
        <f t="shared" si="177"/>
        <v>0.28867513459481303</v>
      </c>
      <c r="S1573" s="1">
        <f t="shared" si="178"/>
        <v>-0.5</v>
      </c>
      <c r="T1573" s="2"/>
      <c r="U1573" s="3"/>
      <c r="V1573" s="3"/>
      <c r="W1573" s="3"/>
      <c r="X1573" s="3"/>
      <c r="Y1573" s="3"/>
      <c r="Z1573" s="3"/>
      <c r="AA1573" s="3"/>
      <c r="AB1573" s="3"/>
      <c r="AC1573" s="3"/>
      <c r="AD1573" s="3"/>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s="28" customFormat="1" x14ac:dyDescent="0.2">
      <c r="A1574" s="10"/>
      <c r="B1574" s="10"/>
      <c r="C1574" s="10"/>
      <c r="D1574" s="10"/>
      <c r="E1574" s="10"/>
      <c r="F1574" s="10"/>
      <c r="G1574" s="10"/>
      <c r="H1574" s="10"/>
      <c r="I1574" s="10"/>
      <c r="J1574" s="10"/>
      <c r="K1574" s="10"/>
      <c r="L1574" s="10"/>
      <c r="M1574" s="2"/>
      <c r="N1574" s="1">
        <v>1569</v>
      </c>
      <c r="O1574" s="1" t="str">
        <f t="shared" si="179"/>
        <v>NA</v>
      </c>
      <c r="P1574" s="1" t="e">
        <f t="shared" si="175"/>
        <v>#VALUE!</v>
      </c>
      <c r="Q1574" s="1" t="e">
        <f t="shared" si="176"/>
        <v>#VALUE!</v>
      </c>
      <c r="R1574" s="1">
        <f t="shared" si="177"/>
        <v>-0.86602540378443849</v>
      </c>
      <c r="S1574" s="1">
        <f t="shared" si="178"/>
        <v>-0.50000000000000033</v>
      </c>
      <c r="T1574" s="2"/>
      <c r="U1574" s="3"/>
      <c r="V1574" s="3"/>
      <c r="W1574" s="3"/>
      <c r="X1574" s="3"/>
      <c r="Y1574" s="3"/>
      <c r="Z1574" s="3"/>
      <c r="AA1574" s="3"/>
      <c r="AB1574" s="3"/>
      <c r="AC1574" s="3"/>
      <c r="AD1574" s="3"/>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s="28" customFormat="1" x14ac:dyDescent="0.2">
      <c r="A1575" s="10"/>
      <c r="B1575" s="10"/>
      <c r="C1575" s="10"/>
      <c r="D1575" s="10"/>
      <c r="E1575" s="10"/>
      <c r="F1575" s="10"/>
      <c r="G1575" s="10"/>
      <c r="H1575" s="10"/>
      <c r="I1575" s="10"/>
      <c r="J1575" s="10"/>
      <c r="K1575" s="10"/>
      <c r="L1575" s="10"/>
      <c r="M1575" s="2"/>
      <c r="N1575" s="1">
        <v>1570</v>
      </c>
      <c r="O1575" s="1" t="str">
        <f t="shared" si="179"/>
        <v>NA</v>
      </c>
      <c r="P1575" s="1" t="e">
        <f t="shared" si="175"/>
        <v>#VALUE!</v>
      </c>
      <c r="Q1575" s="1" t="e">
        <f t="shared" si="176"/>
        <v>#VALUE!</v>
      </c>
      <c r="R1575" s="1">
        <f t="shared" si="177"/>
        <v>-0.28867513459481281</v>
      </c>
      <c r="S1575" s="1">
        <f t="shared" si="178"/>
        <v>0.49999999999999983</v>
      </c>
      <c r="T1575" s="2"/>
      <c r="U1575" s="3"/>
      <c r="V1575" s="3"/>
      <c r="W1575" s="3"/>
      <c r="X1575" s="3"/>
      <c r="Y1575" s="3"/>
      <c r="Z1575" s="3"/>
      <c r="AA1575" s="3"/>
      <c r="AB1575" s="3"/>
      <c r="AC1575" s="3"/>
      <c r="AD1575" s="3"/>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s="28" customFormat="1" x14ac:dyDescent="0.2">
      <c r="A1576" s="10"/>
      <c r="B1576" s="10"/>
      <c r="C1576" s="10"/>
      <c r="D1576" s="10"/>
      <c r="E1576" s="10"/>
      <c r="F1576" s="10"/>
      <c r="G1576" s="10"/>
      <c r="H1576" s="10"/>
      <c r="I1576" s="10"/>
      <c r="J1576" s="10"/>
      <c r="K1576" s="10"/>
      <c r="L1576" s="10"/>
      <c r="M1576" s="2"/>
      <c r="N1576" s="1">
        <v>1571</v>
      </c>
      <c r="O1576" s="1" t="str">
        <f t="shared" si="179"/>
        <v>NA</v>
      </c>
      <c r="P1576" s="1" t="e">
        <f t="shared" si="175"/>
        <v>#VALUE!</v>
      </c>
      <c r="Q1576" s="1" t="e">
        <f t="shared" si="176"/>
        <v>#VALUE!</v>
      </c>
      <c r="R1576" s="1">
        <f t="shared" si="177"/>
        <v>0.28867513459481292</v>
      </c>
      <c r="S1576" s="1">
        <f t="shared" si="178"/>
        <v>0.50000000000000011</v>
      </c>
      <c r="T1576" s="2"/>
      <c r="U1576" s="3"/>
      <c r="V1576" s="3"/>
      <c r="W1576" s="3"/>
      <c r="X1576" s="3"/>
      <c r="Y1576" s="3"/>
      <c r="Z1576" s="3"/>
      <c r="AA1576" s="3"/>
      <c r="AB1576" s="3"/>
      <c r="AC1576" s="3"/>
      <c r="AD1576" s="3"/>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s="28" customFormat="1" x14ac:dyDescent="0.2">
      <c r="A1577" s="10"/>
      <c r="B1577" s="10"/>
      <c r="C1577" s="10"/>
      <c r="D1577" s="10"/>
      <c r="E1577" s="10"/>
      <c r="F1577" s="10"/>
      <c r="G1577" s="10"/>
      <c r="H1577" s="10"/>
      <c r="I1577" s="10"/>
      <c r="J1577" s="10"/>
      <c r="K1577" s="10"/>
      <c r="L1577" s="10"/>
      <c r="M1577" s="2"/>
      <c r="N1577" s="1">
        <v>1572</v>
      </c>
      <c r="O1577" s="1" t="str">
        <f t="shared" si="179"/>
        <v>NA</v>
      </c>
      <c r="P1577" s="1" t="e">
        <f t="shared" si="175"/>
        <v>#VALUE!</v>
      </c>
      <c r="Q1577" s="1" t="e">
        <f t="shared" si="176"/>
        <v>#VALUE!</v>
      </c>
      <c r="R1577" s="1">
        <f t="shared" si="177"/>
        <v>0.86602540378443871</v>
      </c>
      <c r="S1577" s="1">
        <f t="shared" si="178"/>
        <v>-0.49999999999999983</v>
      </c>
      <c r="T1577" s="2"/>
      <c r="U1577" s="3"/>
      <c r="V1577" s="3"/>
      <c r="W1577" s="3"/>
      <c r="X1577" s="3"/>
      <c r="Y1577" s="3"/>
      <c r="Z1577" s="3"/>
      <c r="AA1577" s="3"/>
      <c r="AB1577" s="3"/>
      <c r="AC1577" s="3"/>
      <c r="AD1577" s="3"/>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s="28" customFormat="1" x14ac:dyDescent="0.2">
      <c r="A1578" s="10"/>
      <c r="B1578" s="10"/>
      <c r="C1578" s="10"/>
      <c r="D1578" s="10"/>
      <c r="E1578" s="10"/>
      <c r="F1578" s="10"/>
      <c r="G1578" s="10"/>
      <c r="H1578" s="10"/>
      <c r="I1578" s="10"/>
      <c r="J1578" s="10"/>
      <c r="K1578" s="10"/>
      <c r="L1578" s="10"/>
      <c r="M1578" s="2"/>
      <c r="N1578" s="1">
        <v>1573</v>
      </c>
      <c r="O1578" s="1" t="str">
        <f t="shared" si="179"/>
        <v>NA</v>
      </c>
      <c r="P1578" s="1" t="e">
        <f t="shared" si="175"/>
        <v>#VALUE!</v>
      </c>
      <c r="Q1578" s="1" t="e">
        <f t="shared" si="176"/>
        <v>#VALUE!</v>
      </c>
      <c r="R1578" s="1">
        <f t="shared" si="177"/>
        <v>-0.2886751345948127</v>
      </c>
      <c r="S1578" s="1">
        <f t="shared" si="178"/>
        <v>-0.50000000000000022</v>
      </c>
      <c r="T1578" s="2"/>
      <c r="U1578" s="3"/>
      <c r="V1578" s="3"/>
      <c r="W1578" s="3"/>
      <c r="X1578" s="3"/>
      <c r="Y1578" s="3"/>
      <c r="Z1578" s="3"/>
      <c r="AA1578" s="3"/>
      <c r="AB1578" s="3"/>
      <c r="AC1578" s="3"/>
      <c r="AD1578" s="3"/>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s="28" customFormat="1" x14ac:dyDescent="0.2">
      <c r="A1579" s="10"/>
      <c r="B1579" s="10"/>
      <c r="C1579" s="10"/>
      <c r="D1579" s="10"/>
      <c r="E1579" s="10"/>
      <c r="F1579" s="10"/>
      <c r="G1579" s="10"/>
      <c r="H1579" s="10"/>
      <c r="I1579" s="10"/>
      <c r="J1579" s="10"/>
      <c r="K1579" s="10"/>
      <c r="L1579" s="10"/>
      <c r="M1579" s="2"/>
      <c r="N1579" s="1">
        <v>1574</v>
      </c>
      <c r="O1579" s="1" t="str">
        <f t="shared" si="179"/>
        <v>NA</v>
      </c>
      <c r="P1579" s="1" t="e">
        <f t="shared" si="175"/>
        <v>#VALUE!</v>
      </c>
      <c r="Q1579" s="1" t="e">
        <f t="shared" si="176"/>
        <v>#VALUE!</v>
      </c>
      <c r="R1579" s="1">
        <f t="shared" si="177"/>
        <v>-0.57735026918962573</v>
      </c>
      <c r="S1579" s="1">
        <f t="shared" si="178"/>
        <v>0</v>
      </c>
      <c r="T1579" s="2"/>
      <c r="U1579" s="3"/>
      <c r="V1579" s="3"/>
      <c r="W1579" s="3"/>
      <c r="X1579" s="3"/>
      <c r="Y1579" s="3"/>
      <c r="Z1579" s="3"/>
      <c r="AA1579" s="3"/>
      <c r="AB1579" s="3"/>
      <c r="AC1579" s="3"/>
      <c r="AD1579" s="3"/>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s="28" customFormat="1" x14ac:dyDescent="0.2">
      <c r="A1580" s="10"/>
      <c r="B1580" s="10"/>
      <c r="C1580" s="10"/>
      <c r="D1580" s="10"/>
      <c r="E1580" s="10"/>
      <c r="F1580" s="10"/>
      <c r="G1580" s="10"/>
      <c r="H1580" s="10"/>
      <c r="I1580" s="10"/>
      <c r="J1580" s="10"/>
      <c r="K1580" s="10"/>
      <c r="L1580" s="10"/>
      <c r="M1580" s="2"/>
      <c r="N1580" s="1">
        <v>1575</v>
      </c>
      <c r="O1580" s="1" t="str">
        <f t="shared" si="179"/>
        <v>NA</v>
      </c>
      <c r="P1580" s="1" t="e">
        <f t="shared" si="175"/>
        <v>#VALUE!</v>
      </c>
      <c r="Q1580" s="1" t="e">
        <f t="shared" si="176"/>
        <v>#VALUE!</v>
      </c>
      <c r="R1580" s="1">
        <f t="shared" si="177"/>
        <v>6.1257422745431001E-17</v>
      </c>
      <c r="S1580" s="1">
        <f t="shared" si="178"/>
        <v>1</v>
      </c>
      <c r="T1580" s="2"/>
      <c r="U1580" s="3"/>
      <c r="V1580" s="3"/>
      <c r="W1580" s="3"/>
      <c r="X1580" s="3"/>
      <c r="Y1580" s="3"/>
      <c r="Z1580" s="3"/>
      <c r="AA1580" s="3"/>
      <c r="AB1580" s="3"/>
      <c r="AC1580" s="3"/>
      <c r="AD1580" s="3"/>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s="28" customFormat="1" x14ac:dyDescent="0.2">
      <c r="A1581" s="10"/>
      <c r="B1581" s="10"/>
      <c r="C1581" s="10"/>
      <c r="D1581" s="10"/>
      <c r="E1581" s="10"/>
      <c r="F1581" s="10"/>
      <c r="G1581" s="10"/>
      <c r="H1581" s="10"/>
      <c r="I1581" s="10"/>
      <c r="J1581" s="10"/>
      <c r="K1581" s="10"/>
      <c r="L1581" s="10"/>
      <c r="M1581" s="2"/>
      <c r="N1581" s="1">
        <v>1576</v>
      </c>
      <c r="O1581" s="1" t="str">
        <f t="shared" si="179"/>
        <v>NA</v>
      </c>
      <c r="P1581" s="1" t="e">
        <f t="shared" si="175"/>
        <v>#VALUE!</v>
      </c>
      <c r="Q1581" s="1" t="e">
        <f t="shared" si="176"/>
        <v>#VALUE!</v>
      </c>
      <c r="R1581" s="1">
        <f t="shared" si="177"/>
        <v>0.57735026918962573</v>
      </c>
      <c r="S1581" s="1">
        <f t="shared" si="178"/>
        <v>0</v>
      </c>
      <c r="T1581" s="2"/>
      <c r="U1581" s="3"/>
      <c r="V1581" s="3"/>
      <c r="W1581" s="3"/>
      <c r="X1581" s="3"/>
      <c r="Y1581" s="3"/>
      <c r="Z1581" s="3"/>
      <c r="AA1581" s="3"/>
      <c r="AB1581" s="3"/>
      <c r="AC1581" s="3"/>
      <c r="AD1581" s="3"/>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s="28" customFormat="1" x14ac:dyDescent="0.2">
      <c r="A1582" s="10"/>
      <c r="B1582" s="10"/>
      <c r="C1582" s="10"/>
      <c r="D1582" s="10"/>
      <c r="E1582" s="10"/>
      <c r="F1582" s="10"/>
      <c r="G1582" s="10"/>
      <c r="H1582" s="10"/>
      <c r="I1582" s="10"/>
      <c r="J1582" s="10"/>
      <c r="K1582" s="10"/>
      <c r="L1582" s="10"/>
      <c r="M1582" s="2"/>
      <c r="N1582" s="1">
        <v>1577</v>
      </c>
      <c r="O1582" s="1" t="str">
        <f t="shared" si="179"/>
        <v>NA</v>
      </c>
      <c r="P1582" s="1" t="e">
        <f t="shared" si="175"/>
        <v>#VALUE!</v>
      </c>
      <c r="Q1582" s="1" t="e">
        <f t="shared" si="176"/>
        <v>#VALUE!</v>
      </c>
      <c r="R1582" s="1">
        <f t="shared" si="177"/>
        <v>0.28867513459481303</v>
      </c>
      <c r="S1582" s="1">
        <f t="shared" si="178"/>
        <v>-0.5</v>
      </c>
      <c r="T1582" s="2"/>
      <c r="U1582" s="3"/>
      <c r="V1582" s="3"/>
      <c r="W1582" s="3"/>
      <c r="X1582" s="3"/>
      <c r="Y1582" s="3"/>
      <c r="Z1582" s="3"/>
      <c r="AA1582" s="3"/>
      <c r="AB1582" s="3"/>
      <c r="AC1582" s="3"/>
      <c r="AD1582" s="3"/>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s="28" customFormat="1" x14ac:dyDescent="0.2">
      <c r="A1583" s="10"/>
      <c r="B1583" s="10"/>
      <c r="C1583" s="10"/>
      <c r="D1583" s="10"/>
      <c r="E1583" s="10"/>
      <c r="F1583" s="10"/>
      <c r="G1583" s="10"/>
      <c r="H1583" s="10"/>
      <c r="I1583" s="10"/>
      <c r="J1583" s="10"/>
      <c r="K1583" s="10"/>
      <c r="L1583" s="10"/>
      <c r="M1583" s="2"/>
      <c r="N1583" s="1">
        <v>1578</v>
      </c>
      <c r="O1583" s="1" t="str">
        <f t="shared" si="179"/>
        <v>NA</v>
      </c>
      <c r="P1583" s="1" t="e">
        <f t="shared" si="175"/>
        <v>#VALUE!</v>
      </c>
      <c r="Q1583" s="1" t="e">
        <f t="shared" si="176"/>
        <v>#VALUE!</v>
      </c>
      <c r="R1583" s="1">
        <f t="shared" si="177"/>
        <v>-0.86602540378443849</v>
      </c>
      <c r="S1583" s="1">
        <f t="shared" si="178"/>
        <v>-0.50000000000000033</v>
      </c>
      <c r="T1583" s="2"/>
      <c r="U1583" s="3"/>
      <c r="V1583" s="3"/>
      <c r="W1583" s="3"/>
      <c r="X1583" s="3"/>
      <c r="Y1583" s="3"/>
      <c r="Z1583" s="3"/>
      <c r="AA1583" s="3"/>
      <c r="AB1583" s="3"/>
      <c r="AC1583" s="3"/>
      <c r="AD1583" s="3"/>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s="28" customFormat="1" x14ac:dyDescent="0.2">
      <c r="A1584" s="10"/>
      <c r="B1584" s="10"/>
      <c r="C1584" s="10"/>
      <c r="D1584" s="10"/>
      <c r="E1584" s="10"/>
      <c r="F1584" s="10"/>
      <c r="G1584" s="10"/>
      <c r="H1584" s="10"/>
      <c r="I1584" s="10"/>
      <c r="J1584" s="10"/>
      <c r="K1584" s="10"/>
      <c r="L1584" s="10"/>
      <c r="M1584" s="2"/>
      <c r="N1584" s="1">
        <v>1579</v>
      </c>
      <c r="O1584" s="1" t="str">
        <f t="shared" si="179"/>
        <v>NA</v>
      </c>
      <c r="P1584" s="1" t="e">
        <f t="shared" si="175"/>
        <v>#VALUE!</v>
      </c>
      <c r="Q1584" s="1" t="e">
        <f t="shared" si="176"/>
        <v>#VALUE!</v>
      </c>
      <c r="R1584" s="1">
        <f t="shared" si="177"/>
        <v>-0.28867513459481281</v>
      </c>
      <c r="S1584" s="1">
        <f t="shared" si="178"/>
        <v>0.49999999999999983</v>
      </c>
      <c r="T1584" s="2"/>
      <c r="U1584" s="3"/>
      <c r="V1584" s="3"/>
      <c r="W1584" s="3"/>
      <c r="X1584" s="3"/>
      <c r="Y1584" s="3"/>
      <c r="Z1584" s="3"/>
      <c r="AA1584" s="3"/>
      <c r="AB1584" s="3"/>
      <c r="AC1584" s="3"/>
      <c r="AD1584" s="3"/>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s="28" customFormat="1" x14ac:dyDescent="0.2">
      <c r="A1585" s="10"/>
      <c r="B1585" s="10"/>
      <c r="C1585" s="10"/>
      <c r="D1585" s="10"/>
      <c r="E1585" s="10"/>
      <c r="F1585" s="10"/>
      <c r="G1585" s="10"/>
      <c r="H1585" s="10"/>
      <c r="I1585" s="10"/>
      <c r="J1585" s="10"/>
      <c r="K1585" s="10"/>
      <c r="L1585" s="10"/>
      <c r="M1585" s="2"/>
      <c r="N1585" s="1">
        <v>1580</v>
      </c>
      <c r="O1585" s="1" t="str">
        <f t="shared" si="179"/>
        <v>NA</v>
      </c>
      <c r="P1585" s="1" t="e">
        <f t="shared" si="175"/>
        <v>#VALUE!</v>
      </c>
      <c r="Q1585" s="1" t="e">
        <f t="shared" si="176"/>
        <v>#VALUE!</v>
      </c>
      <c r="R1585" s="1">
        <f t="shared" si="177"/>
        <v>0.28867513459481292</v>
      </c>
      <c r="S1585" s="1">
        <f t="shared" si="178"/>
        <v>0.50000000000000011</v>
      </c>
      <c r="T1585" s="2"/>
      <c r="U1585" s="3"/>
      <c r="V1585" s="3"/>
      <c r="W1585" s="3"/>
      <c r="X1585" s="3"/>
      <c r="Y1585" s="3"/>
      <c r="Z1585" s="3"/>
      <c r="AA1585" s="3"/>
      <c r="AB1585" s="3"/>
      <c r="AC1585" s="3"/>
      <c r="AD1585" s="3"/>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s="28" customFormat="1" x14ac:dyDescent="0.2">
      <c r="A1586" s="10"/>
      <c r="B1586" s="10"/>
      <c r="C1586" s="10"/>
      <c r="D1586" s="10"/>
      <c r="E1586" s="10"/>
      <c r="F1586" s="10"/>
      <c r="G1586" s="10"/>
      <c r="H1586" s="10"/>
      <c r="I1586" s="10"/>
      <c r="J1586" s="10"/>
      <c r="K1586" s="10"/>
      <c r="L1586" s="10"/>
      <c r="M1586" s="2"/>
      <c r="N1586" s="1">
        <v>1581</v>
      </c>
      <c r="O1586" s="1" t="str">
        <f t="shared" si="179"/>
        <v>NA</v>
      </c>
      <c r="P1586" s="1" t="e">
        <f t="shared" si="175"/>
        <v>#VALUE!</v>
      </c>
      <c r="Q1586" s="1" t="e">
        <f t="shared" si="176"/>
        <v>#VALUE!</v>
      </c>
      <c r="R1586" s="1">
        <f t="shared" si="177"/>
        <v>0.86602540378443871</v>
      </c>
      <c r="S1586" s="1">
        <f t="shared" si="178"/>
        <v>-0.49999999999999983</v>
      </c>
      <c r="T1586" s="2"/>
      <c r="U1586" s="3"/>
      <c r="V1586" s="3"/>
      <c r="W1586" s="3"/>
      <c r="X1586" s="3"/>
      <c r="Y1586" s="3"/>
      <c r="Z1586" s="3"/>
      <c r="AA1586" s="3"/>
      <c r="AB1586" s="3"/>
      <c r="AC1586" s="3"/>
      <c r="AD1586" s="3"/>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s="28" customFormat="1" x14ac:dyDescent="0.2">
      <c r="A1587" s="10"/>
      <c r="B1587" s="10"/>
      <c r="C1587" s="10"/>
      <c r="D1587" s="10"/>
      <c r="E1587" s="10"/>
      <c r="F1587" s="10"/>
      <c r="G1587" s="10"/>
      <c r="H1587" s="10"/>
      <c r="I1587" s="10"/>
      <c r="J1587" s="10"/>
      <c r="K1587" s="10"/>
      <c r="L1587" s="10"/>
      <c r="M1587" s="2"/>
      <c r="N1587" s="1">
        <v>1582</v>
      </c>
      <c r="O1587" s="1" t="str">
        <f t="shared" si="179"/>
        <v>NA</v>
      </c>
      <c r="P1587" s="1" t="e">
        <f t="shared" si="175"/>
        <v>#VALUE!</v>
      </c>
      <c r="Q1587" s="1" t="e">
        <f t="shared" si="176"/>
        <v>#VALUE!</v>
      </c>
      <c r="R1587" s="1">
        <f t="shared" si="177"/>
        <v>-0.2886751345948127</v>
      </c>
      <c r="S1587" s="1">
        <f t="shared" si="178"/>
        <v>-0.50000000000000022</v>
      </c>
      <c r="T1587" s="2"/>
      <c r="U1587" s="3"/>
      <c r="V1587" s="3"/>
      <c r="W1587" s="3"/>
      <c r="X1587" s="3"/>
      <c r="Y1587" s="3"/>
      <c r="Z1587" s="3"/>
      <c r="AA1587" s="3"/>
      <c r="AB1587" s="3"/>
      <c r="AC1587" s="3"/>
      <c r="AD1587" s="3"/>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s="28" customFormat="1" x14ac:dyDescent="0.2">
      <c r="A1588" s="10"/>
      <c r="B1588" s="10"/>
      <c r="C1588" s="10"/>
      <c r="D1588" s="10"/>
      <c r="E1588" s="10"/>
      <c r="F1588" s="10"/>
      <c r="G1588" s="10"/>
      <c r="H1588" s="10"/>
      <c r="I1588" s="10"/>
      <c r="J1588" s="10"/>
      <c r="K1588" s="10"/>
      <c r="L1588" s="10"/>
      <c r="M1588" s="2"/>
      <c r="N1588" s="1">
        <v>1583</v>
      </c>
      <c r="O1588" s="1" t="str">
        <f t="shared" si="179"/>
        <v>NA</v>
      </c>
      <c r="P1588" s="1" t="e">
        <f t="shared" si="175"/>
        <v>#VALUE!</v>
      </c>
      <c r="Q1588" s="1" t="e">
        <f t="shared" si="176"/>
        <v>#VALUE!</v>
      </c>
      <c r="R1588" s="1">
        <f t="shared" si="177"/>
        <v>-0.57735026918962573</v>
      </c>
      <c r="S1588" s="1">
        <f t="shared" si="178"/>
        <v>0</v>
      </c>
      <c r="T1588" s="2"/>
      <c r="U1588" s="3"/>
      <c r="V1588" s="3"/>
      <c r="W1588" s="3"/>
      <c r="X1588" s="3"/>
      <c r="Y1588" s="3"/>
      <c r="Z1588" s="3"/>
      <c r="AA1588" s="3"/>
      <c r="AB1588" s="3"/>
      <c r="AC1588" s="3"/>
      <c r="AD1588" s="3"/>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s="28" customFormat="1" x14ac:dyDescent="0.2">
      <c r="A1589" s="10"/>
      <c r="B1589" s="10"/>
      <c r="C1589" s="10"/>
      <c r="D1589" s="10"/>
      <c r="E1589" s="10"/>
      <c r="F1589" s="10"/>
      <c r="G1589" s="10"/>
      <c r="H1589" s="10"/>
      <c r="I1589" s="10"/>
      <c r="J1589" s="10"/>
      <c r="K1589" s="10"/>
      <c r="L1589" s="10"/>
      <c r="M1589" s="2"/>
      <c r="N1589" s="1">
        <v>1584</v>
      </c>
      <c r="O1589" s="1" t="str">
        <f t="shared" si="179"/>
        <v>NA</v>
      </c>
      <c r="P1589" s="1" t="e">
        <f t="shared" si="175"/>
        <v>#VALUE!</v>
      </c>
      <c r="Q1589" s="1" t="e">
        <f t="shared" si="176"/>
        <v>#VALUE!</v>
      </c>
      <c r="R1589" s="1">
        <f t="shared" si="177"/>
        <v>6.1257422745431001E-17</v>
      </c>
      <c r="S1589" s="1">
        <f t="shared" si="178"/>
        <v>1</v>
      </c>
      <c r="T1589" s="2"/>
      <c r="U1589" s="3"/>
      <c r="V1589" s="3"/>
      <c r="W1589" s="3"/>
      <c r="X1589" s="3"/>
      <c r="Y1589" s="3"/>
      <c r="Z1589" s="3"/>
      <c r="AA1589" s="3"/>
      <c r="AB1589" s="3"/>
      <c r="AC1589" s="3"/>
      <c r="AD1589" s="3"/>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s="28" customFormat="1" x14ac:dyDescent="0.2">
      <c r="A1590" s="10"/>
      <c r="B1590" s="10"/>
      <c r="C1590" s="10"/>
      <c r="D1590" s="10"/>
      <c r="E1590" s="10"/>
      <c r="F1590" s="10"/>
      <c r="G1590" s="10"/>
      <c r="H1590" s="10"/>
      <c r="I1590" s="10"/>
      <c r="J1590" s="10"/>
      <c r="K1590" s="10"/>
      <c r="L1590" s="10"/>
      <c r="M1590" s="2"/>
      <c r="N1590" s="1">
        <v>1585</v>
      </c>
      <c r="O1590" s="1" t="str">
        <f t="shared" si="179"/>
        <v>NA</v>
      </c>
      <c r="P1590" s="1" t="e">
        <f t="shared" si="175"/>
        <v>#VALUE!</v>
      </c>
      <c r="Q1590" s="1" t="e">
        <f t="shared" si="176"/>
        <v>#VALUE!</v>
      </c>
      <c r="R1590" s="1">
        <f t="shared" si="177"/>
        <v>0.57735026918962573</v>
      </c>
      <c r="S1590" s="1">
        <f t="shared" si="178"/>
        <v>0</v>
      </c>
      <c r="T1590" s="2"/>
      <c r="U1590" s="3"/>
      <c r="V1590" s="3"/>
      <c r="W1590" s="3"/>
      <c r="X1590" s="3"/>
      <c r="Y1590" s="3"/>
      <c r="Z1590" s="3"/>
      <c r="AA1590" s="3"/>
      <c r="AB1590" s="3"/>
      <c r="AC1590" s="3"/>
      <c r="AD1590" s="3"/>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s="28" customFormat="1" x14ac:dyDescent="0.2">
      <c r="A1591" s="10"/>
      <c r="B1591" s="10"/>
      <c r="C1591" s="10"/>
      <c r="D1591" s="10"/>
      <c r="E1591" s="10"/>
      <c r="F1591" s="10"/>
      <c r="G1591" s="10"/>
      <c r="H1591" s="10"/>
      <c r="I1591" s="10"/>
      <c r="J1591" s="10"/>
      <c r="K1591" s="10"/>
      <c r="L1591" s="10"/>
      <c r="M1591" s="2"/>
      <c r="N1591" s="1">
        <v>1586</v>
      </c>
      <c r="O1591" s="1" t="str">
        <f t="shared" si="179"/>
        <v>NA</v>
      </c>
      <c r="P1591" s="1" t="e">
        <f t="shared" si="175"/>
        <v>#VALUE!</v>
      </c>
      <c r="Q1591" s="1" t="e">
        <f t="shared" si="176"/>
        <v>#VALUE!</v>
      </c>
      <c r="R1591" s="1">
        <f t="shared" si="177"/>
        <v>0.28867513459481303</v>
      </c>
      <c r="S1591" s="1">
        <f t="shared" si="178"/>
        <v>-0.5</v>
      </c>
      <c r="T1591" s="2"/>
      <c r="U1591" s="3"/>
      <c r="V1591" s="3"/>
      <c r="W1591" s="3"/>
      <c r="X1591" s="3"/>
      <c r="Y1591" s="3"/>
      <c r="Z1591" s="3"/>
      <c r="AA1591" s="3"/>
      <c r="AB1591" s="3"/>
      <c r="AC1591" s="3"/>
      <c r="AD1591" s="3"/>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s="28" customFormat="1" x14ac:dyDescent="0.2">
      <c r="A1592" s="10"/>
      <c r="B1592" s="10"/>
      <c r="C1592" s="10"/>
      <c r="D1592" s="10"/>
      <c r="E1592" s="10"/>
      <c r="F1592" s="10"/>
      <c r="G1592" s="10"/>
      <c r="H1592" s="10"/>
      <c r="I1592" s="10"/>
      <c r="J1592" s="10"/>
      <c r="K1592" s="10"/>
      <c r="L1592" s="10"/>
      <c r="M1592" s="2"/>
      <c r="N1592" s="1">
        <v>1587</v>
      </c>
      <c r="O1592" s="1" t="str">
        <f t="shared" si="179"/>
        <v>NA</v>
      </c>
      <c r="P1592" s="1" t="e">
        <f t="shared" si="175"/>
        <v>#VALUE!</v>
      </c>
      <c r="Q1592" s="1" t="e">
        <f t="shared" si="176"/>
        <v>#VALUE!</v>
      </c>
      <c r="R1592" s="1">
        <f t="shared" si="177"/>
        <v>-0.86602540378443849</v>
      </c>
      <c r="S1592" s="1">
        <f t="shared" si="178"/>
        <v>-0.50000000000000033</v>
      </c>
      <c r="T1592" s="2"/>
      <c r="U1592" s="3"/>
      <c r="V1592" s="3"/>
      <c r="W1592" s="3"/>
      <c r="X1592" s="3"/>
      <c r="Y1592" s="3"/>
      <c r="Z1592" s="3"/>
      <c r="AA1592" s="3"/>
      <c r="AB1592" s="3"/>
      <c r="AC1592" s="3"/>
      <c r="AD1592" s="3"/>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s="28" customFormat="1" x14ac:dyDescent="0.2">
      <c r="A1593" s="10"/>
      <c r="B1593" s="10"/>
      <c r="C1593" s="10"/>
      <c r="D1593" s="10"/>
      <c r="E1593" s="10"/>
      <c r="F1593" s="10"/>
      <c r="G1593" s="10"/>
      <c r="H1593" s="10"/>
      <c r="I1593" s="10"/>
      <c r="J1593" s="10"/>
      <c r="K1593" s="10"/>
      <c r="L1593" s="10"/>
      <c r="M1593" s="2"/>
      <c r="N1593" s="1">
        <v>1588</v>
      </c>
      <c r="O1593" s="1" t="str">
        <f t="shared" si="179"/>
        <v>NA</v>
      </c>
      <c r="P1593" s="1" t="e">
        <f t="shared" si="175"/>
        <v>#VALUE!</v>
      </c>
      <c r="Q1593" s="1" t="e">
        <f t="shared" si="176"/>
        <v>#VALUE!</v>
      </c>
      <c r="R1593" s="1">
        <f t="shared" si="177"/>
        <v>-0.28867513459481281</v>
      </c>
      <c r="S1593" s="1">
        <f t="shared" si="178"/>
        <v>0.49999999999999983</v>
      </c>
      <c r="T1593" s="2"/>
      <c r="U1593" s="3"/>
      <c r="V1593" s="3"/>
      <c r="W1593" s="3"/>
      <c r="X1593" s="3"/>
      <c r="Y1593" s="3"/>
      <c r="Z1593" s="3"/>
      <c r="AA1593" s="3"/>
      <c r="AB1593" s="3"/>
      <c r="AC1593" s="3"/>
      <c r="AD1593" s="3"/>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s="28" customFormat="1" x14ac:dyDescent="0.2">
      <c r="A1594" s="10"/>
      <c r="B1594" s="10"/>
      <c r="C1594" s="10"/>
      <c r="D1594" s="10"/>
      <c r="E1594" s="10"/>
      <c r="F1594" s="10"/>
      <c r="G1594" s="10"/>
      <c r="H1594" s="10"/>
      <c r="I1594" s="10"/>
      <c r="J1594" s="10"/>
      <c r="K1594" s="10"/>
      <c r="L1594" s="10"/>
      <c r="M1594" s="2"/>
      <c r="N1594" s="1">
        <v>1589</v>
      </c>
      <c r="O1594" s="1" t="str">
        <f t="shared" si="179"/>
        <v>NA</v>
      </c>
      <c r="P1594" s="1" t="e">
        <f t="shared" si="175"/>
        <v>#VALUE!</v>
      </c>
      <c r="Q1594" s="1" t="e">
        <f t="shared" si="176"/>
        <v>#VALUE!</v>
      </c>
      <c r="R1594" s="1">
        <f t="shared" si="177"/>
        <v>0.28867513459481292</v>
      </c>
      <c r="S1594" s="1">
        <f t="shared" si="178"/>
        <v>0.50000000000000011</v>
      </c>
      <c r="T1594" s="2"/>
      <c r="U1594" s="3"/>
      <c r="V1594" s="3"/>
      <c r="W1594" s="3"/>
      <c r="X1594" s="3"/>
      <c r="Y1594" s="3"/>
      <c r="Z1594" s="3"/>
      <c r="AA1594" s="3"/>
      <c r="AB1594" s="3"/>
      <c r="AC1594" s="3"/>
      <c r="AD1594" s="3"/>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s="28" customFormat="1" x14ac:dyDescent="0.2">
      <c r="A1595" s="10"/>
      <c r="B1595" s="10"/>
      <c r="C1595" s="10"/>
      <c r="D1595" s="10"/>
      <c r="E1595" s="10"/>
      <c r="F1595" s="10"/>
      <c r="G1595" s="10"/>
      <c r="H1595" s="10"/>
      <c r="I1595" s="10"/>
      <c r="J1595" s="10"/>
      <c r="K1595" s="10"/>
      <c r="L1595" s="10"/>
      <c r="M1595" s="2"/>
      <c r="N1595" s="1">
        <v>1590</v>
      </c>
      <c r="O1595" s="1" t="str">
        <f t="shared" si="179"/>
        <v>NA</v>
      </c>
      <c r="P1595" s="1" t="e">
        <f t="shared" si="175"/>
        <v>#VALUE!</v>
      </c>
      <c r="Q1595" s="1" t="e">
        <f t="shared" si="176"/>
        <v>#VALUE!</v>
      </c>
      <c r="R1595" s="1">
        <f t="shared" si="177"/>
        <v>0.86602540378443871</v>
      </c>
      <c r="S1595" s="1">
        <f t="shared" si="178"/>
        <v>-0.49999999999999983</v>
      </c>
      <c r="T1595" s="2"/>
      <c r="U1595" s="3"/>
      <c r="V1595" s="3"/>
      <c r="W1595" s="3"/>
      <c r="X1595" s="3"/>
      <c r="Y1595" s="3"/>
      <c r="Z1595" s="3"/>
      <c r="AA1595" s="3"/>
      <c r="AB1595" s="3"/>
      <c r="AC1595" s="3"/>
      <c r="AD1595" s="3"/>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s="28" customFormat="1" x14ac:dyDescent="0.2">
      <c r="A1596" s="10"/>
      <c r="B1596" s="10"/>
      <c r="C1596" s="10"/>
      <c r="D1596" s="10"/>
      <c r="E1596" s="10"/>
      <c r="F1596" s="10"/>
      <c r="G1596" s="10"/>
      <c r="H1596" s="10"/>
      <c r="I1596" s="10"/>
      <c r="J1596" s="10"/>
      <c r="K1596" s="10"/>
      <c r="L1596" s="10"/>
      <c r="M1596" s="2"/>
      <c r="N1596" s="1">
        <v>1591</v>
      </c>
      <c r="O1596" s="1" t="str">
        <f t="shared" si="179"/>
        <v>NA</v>
      </c>
      <c r="P1596" s="1" t="e">
        <f t="shared" si="175"/>
        <v>#VALUE!</v>
      </c>
      <c r="Q1596" s="1" t="e">
        <f t="shared" si="176"/>
        <v>#VALUE!</v>
      </c>
      <c r="R1596" s="1">
        <f t="shared" si="177"/>
        <v>-0.2886751345948127</v>
      </c>
      <c r="S1596" s="1">
        <f t="shared" si="178"/>
        <v>-0.50000000000000022</v>
      </c>
      <c r="T1596" s="2"/>
      <c r="U1596" s="3"/>
      <c r="V1596" s="3"/>
      <c r="W1596" s="3"/>
      <c r="X1596" s="3"/>
      <c r="Y1596" s="3"/>
      <c r="Z1596" s="3"/>
      <c r="AA1596" s="3"/>
      <c r="AB1596" s="3"/>
      <c r="AC1596" s="3"/>
      <c r="AD1596" s="3"/>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s="28" customFormat="1" x14ac:dyDescent="0.2">
      <c r="A1597" s="10"/>
      <c r="B1597" s="10"/>
      <c r="C1597" s="10"/>
      <c r="D1597" s="10"/>
      <c r="E1597" s="10"/>
      <c r="F1597" s="10"/>
      <c r="G1597" s="10"/>
      <c r="H1597" s="10"/>
      <c r="I1597" s="10"/>
      <c r="J1597" s="10"/>
      <c r="K1597" s="10"/>
      <c r="L1597" s="10"/>
      <c r="M1597" s="2"/>
      <c r="N1597" s="1">
        <v>1592</v>
      </c>
      <c r="O1597" s="1" t="str">
        <f t="shared" si="179"/>
        <v>NA</v>
      </c>
      <c r="P1597" s="1" t="e">
        <f t="shared" si="175"/>
        <v>#VALUE!</v>
      </c>
      <c r="Q1597" s="1" t="e">
        <f t="shared" si="176"/>
        <v>#VALUE!</v>
      </c>
      <c r="R1597" s="1">
        <f t="shared" si="177"/>
        <v>-0.57735026918962573</v>
      </c>
      <c r="S1597" s="1">
        <f t="shared" si="178"/>
        <v>0</v>
      </c>
      <c r="T1597" s="2"/>
      <c r="U1597" s="3"/>
      <c r="V1597" s="3"/>
      <c r="W1597" s="3"/>
      <c r="X1597" s="3"/>
      <c r="Y1597" s="3"/>
      <c r="Z1597" s="3"/>
      <c r="AA1597" s="3"/>
      <c r="AB1597" s="3"/>
      <c r="AC1597" s="3"/>
      <c r="AD1597" s="3"/>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s="28" customFormat="1" x14ac:dyDescent="0.2">
      <c r="A1598" s="10"/>
      <c r="B1598" s="10"/>
      <c r="C1598" s="10"/>
      <c r="D1598" s="10"/>
      <c r="E1598" s="10"/>
      <c r="F1598" s="10"/>
      <c r="G1598" s="10"/>
      <c r="H1598" s="10"/>
      <c r="I1598" s="10"/>
      <c r="J1598" s="10"/>
      <c r="K1598" s="10"/>
      <c r="L1598" s="10"/>
      <c r="M1598" s="2"/>
      <c r="N1598" s="1">
        <v>1593</v>
      </c>
      <c r="O1598" s="1" t="str">
        <f t="shared" si="179"/>
        <v>NA</v>
      </c>
      <c r="P1598" s="1" t="e">
        <f t="shared" si="175"/>
        <v>#VALUE!</v>
      </c>
      <c r="Q1598" s="1" t="e">
        <f t="shared" si="176"/>
        <v>#VALUE!</v>
      </c>
      <c r="R1598" s="1">
        <f t="shared" si="177"/>
        <v>6.1257422745431001E-17</v>
      </c>
      <c r="S1598" s="1">
        <f t="shared" si="178"/>
        <v>1</v>
      </c>
      <c r="T1598" s="2"/>
      <c r="U1598" s="3"/>
      <c r="V1598" s="3"/>
      <c r="W1598" s="3"/>
      <c r="X1598" s="3"/>
      <c r="Y1598" s="3"/>
      <c r="Z1598" s="3"/>
      <c r="AA1598" s="3"/>
      <c r="AB1598" s="3"/>
      <c r="AC1598" s="3"/>
      <c r="AD1598" s="3"/>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s="28" customFormat="1" x14ac:dyDescent="0.2">
      <c r="A1599" s="10"/>
      <c r="B1599" s="10"/>
      <c r="C1599" s="10"/>
      <c r="D1599" s="10"/>
      <c r="E1599" s="10"/>
      <c r="F1599" s="10"/>
      <c r="G1599" s="10"/>
      <c r="H1599" s="10"/>
      <c r="I1599" s="10"/>
      <c r="J1599" s="10"/>
      <c r="K1599" s="10"/>
      <c r="L1599" s="10"/>
      <c r="M1599" s="2"/>
      <c r="N1599" s="1">
        <v>1594</v>
      </c>
      <c r="O1599" s="1" t="str">
        <f t="shared" si="179"/>
        <v>NA</v>
      </c>
      <c r="P1599" s="1" t="e">
        <f t="shared" si="175"/>
        <v>#VALUE!</v>
      </c>
      <c r="Q1599" s="1" t="e">
        <f t="shared" si="176"/>
        <v>#VALUE!</v>
      </c>
      <c r="R1599" s="1">
        <f t="shared" si="177"/>
        <v>0.57735026918962573</v>
      </c>
      <c r="S1599" s="1">
        <f t="shared" si="178"/>
        <v>0</v>
      </c>
      <c r="T1599" s="2"/>
      <c r="U1599" s="3"/>
      <c r="V1599" s="3"/>
      <c r="W1599" s="3"/>
      <c r="X1599" s="3"/>
      <c r="Y1599" s="3"/>
      <c r="Z1599" s="3"/>
      <c r="AA1599" s="3"/>
      <c r="AB1599" s="3"/>
      <c r="AC1599" s="3"/>
      <c r="AD1599" s="3"/>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row>
    <row r="1600" spans="1:59" s="28" customFormat="1" x14ac:dyDescent="0.2">
      <c r="A1600" s="10"/>
      <c r="B1600" s="10"/>
      <c r="C1600" s="10"/>
      <c r="D1600" s="10"/>
      <c r="E1600" s="10"/>
      <c r="F1600" s="10"/>
      <c r="G1600" s="10"/>
      <c r="H1600" s="10"/>
      <c r="I1600" s="10"/>
      <c r="J1600" s="10"/>
      <c r="K1600" s="10"/>
      <c r="L1600" s="10"/>
      <c r="M1600" s="2"/>
      <c r="N1600" s="1">
        <v>1595</v>
      </c>
      <c r="O1600" s="1" t="str">
        <f t="shared" si="179"/>
        <v>NA</v>
      </c>
      <c r="P1600" s="1" t="e">
        <f t="shared" si="175"/>
        <v>#VALUE!</v>
      </c>
      <c r="Q1600" s="1" t="e">
        <f t="shared" si="176"/>
        <v>#VALUE!</v>
      </c>
      <c r="R1600" s="1">
        <f t="shared" si="177"/>
        <v>0.28867513459481303</v>
      </c>
      <c r="S1600" s="1">
        <f t="shared" si="178"/>
        <v>-0.5</v>
      </c>
      <c r="T1600" s="2"/>
      <c r="U1600" s="3"/>
      <c r="V1600" s="3"/>
      <c r="W1600" s="3"/>
      <c r="X1600" s="3"/>
      <c r="Y1600" s="3"/>
      <c r="Z1600" s="3"/>
      <c r="AA1600" s="3"/>
      <c r="AB1600" s="3"/>
      <c r="AC1600" s="3"/>
      <c r="AD1600" s="3"/>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s="28" customFormat="1" x14ac:dyDescent="0.2">
      <c r="A1601" s="10"/>
      <c r="B1601" s="10"/>
      <c r="C1601" s="10"/>
      <c r="D1601" s="10"/>
      <c r="E1601" s="10"/>
      <c r="F1601" s="10"/>
      <c r="G1601" s="10"/>
      <c r="H1601" s="10"/>
      <c r="I1601" s="10"/>
      <c r="J1601" s="10"/>
      <c r="K1601" s="10"/>
      <c r="L1601" s="10"/>
      <c r="M1601" s="2"/>
      <c r="N1601" s="1">
        <v>1596</v>
      </c>
      <c r="O1601" s="1" t="str">
        <f t="shared" si="179"/>
        <v>NA</v>
      </c>
      <c r="P1601" s="1" t="e">
        <f t="shared" si="175"/>
        <v>#VALUE!</v>
      </c>
      <c r="Q1601" s="1" t="e">
        <f t="shared" si="176"/>
        <v>#VALUE!</v>
      </c>
      <c r="R1601" s="1">
        <f t="shared" si="177"/>
        <v>-0.86602540378443849</v>
      </c>
      <c r="S1601" s="1">
        <f t="shared" si="178"/>
        <v>-0.50000000000000033</v>
      </c>
      <c r="T1601" s="2"/>
      <c r="U1601" s="3"/>
      <c r="V1601" s="3"/>
      <c r="W1601" s="3"/>
      <c r="X1601" s="3"/>
      <c r="Y1601" s="3"/>
      <c r="Z1601" s="3"/>
      <c r="AA1601" s="3"/>
      <c r="AB1601" s="3"/>
      <c r="AC1601" s="3"/>
      <c r="AD1601" s="3"/>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s="28" customFormat="1" x14ac:dyDescent="0.2">
      <c r="A1602" s="10"/>
      <c r="B1602" s="10"/>
      <c r="C1602" s="10"/>
      <c r="D1602" s="10"/>
      <c r="E1602" s="10"/>
      <c r="F1602" s="10"/>
      <c r="G1602" s="10"/>
      <c r="H1602" s="10"/>
      <c r="I1602" s="10"/>
      <c r="J1602" s="10"/>
      <c r="K1602" s="10"/>
      <c r="L1602" s="10"/>
      <c r="M1602" s="2"/>
      <c r="N1602" s="1">
        <v>1597</v>
      </c>
      <c r="O1602" s="1" t="str">
        <f t="shared" si="179"/>
        <v>NA</v>
      </c>
      <c r="P1602" s="1" t="e">
        <f t="shared" si="175"/>
        <v>#VALUE!</v>
      </c>
      <c r="Q1602" s="1" t="e">
        <f t="shared" si="176"/>
        <v>#VALUE!</v>
      </c>
      <c r="R1602" s="1">
        <f t="shared" si="177"/>
        <v>-0.28867513459481281</v>
      </c>
      <c r="S1602" s="1">
        <f t="shared" si="178"/>
        <v>0.49999999999999983</v>
      </c>
      <c r="T1602" s="2"/>
      <c r="U1602" s="3"/>
      <c r="V1602" s="3"/>
      <c r="W1602" s="3"/>
      <c r="X1602" s="3"/>
      <c r="Y1602" s="3"/>
      <c r="Z1602" s="3"/>
      <c r="AA1602" s="3"/>
      <c r="AB1602" s="3"/>
      <c r="AC1602" s="3"/>
      <c r="AD1602" s="3"/>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s="28" customFormat="1" x14ac:dyDescent="0.2">
      <c r="A1603" s="10"/>
      <c r="B1603" s="10"/>
      <c r="C1603" s="10"/>
      <c r="D1603" s="10"/>
      <c r="E1603" s="10"/>
      <c r="F1603" s="10"/>
      <c r="G1603" s="10"/>
      <c r="H1603" s="10"/>
      <c r="I1603" s="10"/>
      <c r="J1603" s="10"/>
      <c r="K1603" s="10"/>
      <c r="L1603" s="10"/>
      <c r="M1603" s="2"/>
      <c r="N1603" s="1">
        <v>1598</v>
      </c>
      <c r="O1603" s="1" t="str">
        <f t="shared" si="179"/>
        <v>NA</v>
      </c>
      <c r="P1603" s="1" t="e">
        <f t="shared" si="175"/>
        <v>#VALUE!</v>
      </c>
      <c r="Q1603" s="1" t="e">
        <f t="shared" si="176"/>
        <v>#VALUE!</v>
      </c>
      <c r="R1603" s="1">
        <f t="shared" si="177"/>
        <v>0.28867513459481292</v>
      </c>
      <c r="S1603" s="1">
        <f t="shared" si="178"/>
        <v>0.50000000000000011</v>
      </c>
      <c r="T1603" s="2"/>
      <c r="U1603" s="3"/>
      <c r="V1603" s="3"/>
      <c r="W1603" s="3"/>
      <c r="X1603" s="3"/>
      <c r="Y1603" s="3"/>
      <c r="Z1603" s="3"/>
      <c r="AA1603" s="3"/>
      <c r="AB1603" s="3"/>
      <c r="AC1603" s="3"/>
      <c r="AD1603" s="3"/>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s="28" customFormat="1" x14ac:dyDescent="0.2">
      <c r="A1604" s="10"/>
      <c r="B1604" s="10"/>
      <c r="C1604" s="10"/>
      <c r="D1604" s="10"/>
      <c r="E1604" s="10"/>
      <c r="F1604" s="10"/>
      <c r="G1604" s="10"/>
      <c r="H1604" s="10"/>
      <c r="I1604" s="10"/>
      <c r="J1604" s="10"/>
      <c r="K1604" s="10"/>
      <c r="L1604" s="10"/>
      <c r="M1604" s="2"/>
      <c r="N1604" s="1">
        <v>1599</v>
      </c>
      <c r="O1604" s="1" t="str">
        <f t="shared" si="179"/>
        <v>NA</v>
      </c>
      <c r="P1604" s="1" t="e">
        <f t="shared" si="175"/>
        <v>#VALUE!</v>
      </c>
      <c r="Q1604" s="1" t="e">
        <f t="shared" si="176"/>
        <v>#VALUE!</v>
      </c>
      <c r="R1604" s="1">
        <f t="shared" si="177"/>
        <v>0.86602540378443871</v>
      </c>
      <c r="S1604" s="1">
        <f t="shared" si="178"/>
        <v>-0.49999999999999983</v>
      </c>
      <c r="T1604" s="2"/>
      <c r="U1604" s="3"/>
      <c r="V1604" s="3"/>
      <c r="W1604" s="3"/>
      <c r="X1604" s="3"/>
      <c r="Y1604" s="3"/>
      <c r="Z1604" s="3"/>
      <c r="AA1604" s="3"/>
      <c r="AB1604" s="3"/>
      <c r="AC1604" s="3"/>
      <c r="AD1604" s="3"/>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s="28" customFormat="1" x14ac:dyDescent="0.2">
      <c r="A1605" s="10"/>
      <c r="B1605" s="10"/>
      <c r="C1605" s="10"/>
      <c r="D1605" s="10"/>
      <c r="E1605" s="10"/>
      <c r="F1605" s="10"/>
      <c r="G1605" s="10"/>
      <c r="H1605" s="10"/>
      <c r="I1605" s="10"/>
      <c r="J1605" s="10"/>
      <c r="K1605" s="10"/>
      <c r="L1605" s="10"/>
      <c r="M1605" s="2"/>
      <c r="N1605" s="1">
        <v>1600</v>
      </c>
      <c r="O1605" s="1" t="str">
        <f t="shared" si="179"/>
        <v>NA</v>
      </c>
      <c r="P1605" s="1" t="e">
        <f t="shared" ref="P1605:P1668" si="180">(1-MOD(O1605-1,$E$1)/$E$1)*VLOOKUP(IF(INT((O1605-1)/$E$1)=$A$1,1,INT((O1605-1)/$E$1)+1),$A$7:$C$57,2)+MOD(O1605-1,$E$1)/$E$1*VLOOKUP(IF(INT((O1605-1)/$E$1)+1=$A$1,1,(INT((O1605-1)/$E$1)+2)),$A$7:$C$57,2)</f>
        <v>#VALUE!</v>
      </c>
      <c r="Q1605" s="1" t="e">
        <f t="shared" ref="Q1605:Q1668" si="181">(1-MOD(O1605-1,$E$1)/$E$1)*VLOOKUP(IF(INT((O1605-1)/$E$1)=$A$1,1,INT((O1605-1)/$E$1)+1),$A$7:$C$57,3)+MOD(O1605-1,$E$1)/$E$1*VLOOKUP(IF(INT((O1605-1)/$E$1)+1=$A$1,1,(INT((O1605-1)/$E$1)+2)),$A$7:$C$57,3)</f>
        <v>#VALUE!</v>
      </c>
      <c r="R1605" s="1">
        <f t="shared" ref="R1605:R1668" si="182">VLOOKUP(MOD(N1605*$C$1,$A$1*$E$1),$N$5:$Q$2019,3)</f>
        <v>-0.2886751345948127</v>
      </c>
      <c r="S1605" s="1">
        <f t="shared" ref="S1605:S1668" si="183">VLOOKUP(MOD(N1605*$C$1,$A$1*$E$1),$N$5:$Q$2019,4)</f>
        <v>-0.50000000000000022</v>
      </c>
      <c r="T1605" s="2"/>
      <c r="U1605" s="3"/>
      <c r="V1605" s="3"/>
      <c r="W1605" s="3"/>
      <c r="X1605" s="3"/>
      <c r="Y1605" s="3"/>
      <c r="Z1605" s="3"/>
      <c r="AA1605" s="3"/>
      <c r="AB1605" s="3"/>
      <c r="AC1605" s="3"/>
      <c r="AD1605" s="3"/>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s="28" customFormat="1" x14ac:dyDescent="0.2">
      <c r="A1606" s="10"/>
      <c r="B1606" s="10"/>
      <c r="C1606" s="10"/>
      <c r="D1606" s="10"/>
      <c r="E1606" s="10"/>
      <c r="F1606" s="10"/>
      <c r="G1606" s="10"/>
      <c r="H1606" s="10"/>
      <c r="I1606" s="10"/>
      <c r="J1606" s="10"/>
      <c r="K1606" s="10"/>
      <c r="L1606" s="10"/>
      <c r="M1606" s="2"/>
      <c r="N1606" s="1">
        <v>1601</v>
      </c>
      <c r="O1606" s="1" t="str">
        <f t="shared" ref="O1606:O1669" si="184">IF($N$4&gt;=O1605,O1605+1,"NA")</f>
        <v>NA</v>
      </c>
      <c r="P1606" s="1" t="e">
        <f t="shared" si="180"/>
        <v>#VALUE!</v>
      </c>
      <c r="Q1606" s="1" t="e">
        <f t="shared" si="181"/>
        <v>#VALUE!</v>
      </c>
      <c r="R1606" s="1">
        <f t="shared" si="182"/>
        <v>-0.57735026918962573</v>
      </c>
      <c r="S1606" s="1">
        <f t="shared" si="183"/>
        <v>0</v>
      </c>
      <c r="T1606" s="2"/>
      <c r="U1606" s="3"/>
      <c r="V1606" s="3"/>
      <c r="W1606" s="3"/>
      <c r="X1606" s="3"/>
      <c r="Y1606" s="3"/>
      <c r="Z1606" s="3"/>
      <c r="AA1606" s="3"/>
      <c r="AB1606" s="3"/>
      <c r="AC1606" s="3"/>
      <c r="AD1606" s="3"/>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s="28" customFormat="1" x14ac:dyDescent="0.2">
      <c r="A1607" s="10"/>
      <c r="B1607" s="10"/>
      <c r="C1607" s="10"/>
      <c r="D1607" s="10"/>
      <c r="E1607" s="10"/>
      <c r="F1607" s="10"/>
      <c r="G1607" s="10"/>
      <c r="H1607" s="10"/>
      <c r="I1607" s="10"/>
      <c r="J1607" s="10"/>
      <c r="K1607" s="10"/>
      <c r="L1607" s="10"/>
      <c r="M1607" s="2"/>
      <c r="N1607" s="1">
        <v>1602</v>
      </c>
      <c r="O1607" s="1" t="str">
        <f t="shared" si="184"/>
        <v>NA</v>
      </c>
      <c r="P1607" s="1" t="e">
        <f t="shared" si="180"/>
        <v>#VALUE!</v>
      </c>
      <c r="Q1607" s="1" t="e">
        <f t="shared" si="181"/>
        <v>#VALUE!</v>
      </c>
      <c r="R1607" s="1">
        <f t="shared" si="182"/>
        <v>6.1257422745431001E-17</v>
      </c>
      <c r="S1607" s="1">
        <f t="shared" si="183"/>
        <v>1</v>
      </c>
      <c r="T1607" s="2"/>
      <c r="U1607" s="3"/>
      <c r="V1607" s="3"/>
      <c r="W1607" s="3"/>
      <c r="X1607" s="3"/>
      <c r="Y1607" s="3"/>
      <c r="Z1607" s="3"/>
      <c r="AA1607" s="3"/>
      <c r="AB1607" s="3"/>
      <c r="AC1607" s="3"/>
      <c r="AD1607" s="3"/>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s="28" customFormat="1" x14ac:dyDescent="0.2">
      <c r="A1608" s="10"/>
      <c r="B1608" s="10"/>
      <c r="C1608" s="10"/>
      <c r="D1608" s="10"/>
      <c r="E1608" s="10"/>
      <c r="F1608" s="10"/>
      <c r="G1608" s="10"/>
      <c r="H1608" s="10"/>
      <c r="I1608" s="10"/>
      <c r="J1608" s="10"/>
      <c r="K1608" s="10"/>
      <c r="L1608" s="10"/>
      <c r="M1608" s="2"/>
      <c r="N1608" s="1">
        <v>1603</v>
      </c>
      <c r="O1608" s="1" t="str">
        <f t="shared" si="184"/>
        <v>NA</v>
      </c>
      <c r="P1608" s="1" t="e">
        <f t="shared" si="180"/>
        <v>#VALUE!</v>
      </c>
      <c r="Q1608" s="1" t="e">
        <f t="shared" si="181"/>
        <v>#VALUE!</v>
      </c>
      <c r="R1608" s="1">
        <f t="shared" si="182"/>
        <v>0.57735026918962573</v>
      </c>
      <c r="S1608" s="1">
        <f t="shared" si="183"/>
        <v>0</v>
      </c>
      <c r="T1608" s="2"/>
      <c r="U1608" s="3"/>
      <c r="V1608" s="3"/>
      <c r="W1608" s="3"/>
      <c r="X1608" s="3"/>
      <c r="Y1608" s="3"/>
      <c r="Z1608" s="3"/>
      <c r="AA1608" s="3"/>
      <c r="AB1608" s="3"/>
      <c r="AC1608" s="3"/>
      <c r="AD1608" s="3"/>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s="28" customFormat="1" x14ac:dyDescent="0.2">
      <c r="A1609" s="10"/>
      <c r="B1609" s="10"/>
      <c r="C1609" s="10"/>
      <c r="D1609" s="10"/>
      <c r="E1609" s="10"/>
      <c r="F1609" s="10"/>
      <c r="G1609" s="10"/>
      <c r="H1609" s="10"/>
      <c r="I1609" s="10"/>
      <c r="J1609" s="10"/>
      <c r="K1609" s="10"/>
      <c r="L1609" s="10"/>
      <c r="M1609" s="2"/>
      <c r="N1609" s="1">
        <v>1604</v>
      </c>
      <c r="O1609" s="1" t="str">
        <f t="shared" si="184"/>
        <v>NA</v>
      </c>
      <c r="P1609" s="1" t="e">
        <f t="shared" si="180"/>
        <v>#VALUE!</v>
      </c>
      <c r="Q1609" s="1" t="e">
        <f t="shared" si="181"/>
        <v>#VALUE!</v>
      </c>
      <c r="R1609" s="1">
        <f t="shared" si="182"/>
        <v>0.28867513459481303</v>
      </c>
      <c r="S1609" s="1">
        <f t="shared" si="183"/>
        <v>-0.5</v>
      </c>
      <c r="T1609" s="2"/>
      <c r="U1609" s="3"/>
      <c r="V1609" s="3"/>
      <c r="W1609" s="3"/>
      <c r="X1609" s="3"/>
      <c r="Y1609" s="3"/>
      <c r="Z1609" s="3"/>
      <c r="AA1609" s="3"/>
      <c r="AB1609" s="3"/>
      <c r="AC1609" s="3"/>
      <c r="AD1609" s="3"/>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s="28" customFormat="1" x14ac:dyDescent="0.2">
      <c r="A1610" s="10"/>
      <c r="B1610" s="10"/>
      <c r="C1610" s="10"/>
      <c r="D1610" s="10"/>
      <c r="E1610" s="10"/>
      <c r="F1610" s="10"/>
      <c r="G1610" s="10"/>
      <c r="H1610" s="10"/>
      <c r="I1610" s="10"/>
      <c r="J1610" s="10"/>
      <c r="K1610" s="10"/>
      <c r="L1610" s="10"/>
      <c r="M1610" s="2"/>
      <c r="N1610" s="1">
        <v>1605</v>
      </c>
      <c r="O1610" s="1" t="str">
        <f t="shared" si="184"/>
        <v>NA</v>
      </c>
      <c r="P1610" s="1" t="e">
        <f t="shared" si="180"/>
        <v>#VALUE!</v>
      </c>
      <c r="Q1610" s="1" t="e">
        <f t="shared" si="181"/>
        <v>#VALUE!</v>
      </c>
      <c r="R1610" s="1">
        <f t="shared" si="182"/>
        <v>-0.86602540378443849</v>
      </c>
      <c r="S1610" s="1">
        <f t="shared" si="183"/>
        <v>-0.50000000000000033</v>
      </c>
      <c r="T1610" s="2"/>
      <c r="U1610" s="3"/>
      <c r="V1610" s="3"/>
      <c r="W1610" s="3"/>
      <c r="X1610" s="3"/>
      <c r="Y1610" s="3"/>
      <c r="Z1610" s="3"/>
      <c r="AA1610" s="3"/>
      <c r="AB1610" s="3"/>
      <c r="AC1610" s="3"/>
      <c r="AD1610" s="3"/>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s="28" customFormat="1" x14ac:dyDescent="0.2">
      <c r="A1611" s="10"/>
      <c r="B1611" s="10"/>
      <c r="C1611" s="10"/>
      <c r="D1611" s="10"/>
      <c r="E1611" s="10"/>
      <c r="F1611" s="10"/>
      <c r="G1611" s="10"/>
      <c r="H1611" s="10"/>
      <c r="I1611" s="10"/>
      <c r="J1611" s="10"/>
      <c r="K1611" s="10"/>
      <c r="L1611" s="10"/>
      <c r="M1611" s="2"/>
      <c r="N1611" s="1">
        <v>1606</v>
      </c>
      <c r="O1611" s="1" t="str">
        <f t="shared" si="184"/>
        <v>NA</v>
      </c>
      <c r="P1611" s="1" t="e">
        <f t="shared" si="180"/>
        <v>#VALUE!</v>
      </c>
      <c r="Q1611" s="1" t="e">
        <f t="shared" si="181"/>
        <v>#VALUE!</v>
      </c>
      <c r="R1611" s="1">
        <f t="shared" si="182"/>
        <v>-0.28867513459481281</v>
      </c>
      <c r="S1611" s="1">
        <f t="shared" si="183"/>
        <v>0.49999999999999983</v>
      </c>
      <c r="T1611" s="2"/>
      <c r="U1611" s="3"/>
      <c r="V1611" s="3"/>
      <c r="W1611" s="3"/>
      <c r="X1611" s="3"/>
      <c r="Y1611" s="3"/>
      <c r="Z1611" s="3"/>
      <c r="AA1611" s="3"/>
      <c r="AB1611" s="3"/>
      <c r="AC1611" s="3"/>
      <c r="AD1611" s="3"/>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s="28" customFormat="1" x14ac:dyDescent="0.2">
      <c r="A1612" s="10"/>
      <c r="B1612" s="10"/>
      <c r="C1612" s="10"/>
      <c r="D1612" s="10"/>
      <c r="E1612" s="10"/>
      <c r="F1612" s="10"/>
      <c r="G1612" s="10"/>
      <c r="H1612" s="10"/>
      <c r="I1612" s="10"/>
      <c r="J1612" s="10"/>
      <c r="K1612" s="10"/>
      <c r="L1612" s="10"/>
      <c r="M1612" s="2"/>
      <c r="N1612" s="1">
        <v>1607</v>
      </c>
      <c r="O1612" s="1" t="str">
        <f t="shared" si="184"/>
        <v>NA</v>
      </c>
      <c r="P1612" s="1" t="e">
        <f t="shared" si="180"/>
        <v>#VALUE!</v>
      </c>
      <c r="Q1612" s="1" t="e">
        <f t="shared" si="181"/>
        <v>#VALUE!</v>
      </c>
      <c r="R1612" s="1">
        <f t="shared" si="182"/>
        <v>0.28867513459481292</v>
      </c>
      <c r="S1612" s="1">
        <f t="shared" si="183"/>
        <v>0.50000000000000011</v>
      </c>
      <c r="T1612" s="2"/>
      <c r="U1612" s="3"/>
      <c r="V1612" s="3"/>
      <c r="W1612" s="3"/>
      <c r="X1612" s="3"/>
      <c r="Y1612" s="3"/>
      <c r="Z1612" s="3"/>
      <c r="AA1612" s="3"/>
      <c r="AB1612" s="3"/>
      <c r="AC1612" s="3"/>
      <c r="AD1612" s="3"/>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s="28" customFormat="1" x14ac:dyDescent="0.2">
      <c r="A1613" s="10"/>
      <c r="B1613" s="10"/>
      <c r="C1613" s="10"/>
      <c r="D1613" s="10"/>
      <c r="E1613" s="10"/>
      <c r="F1613" s="10"/>
      <c r="G1613" s="10"/>
      <c r="H1613" s="10"/>
      <c r="I1613" s="10"/>
      <c r="J1613" s="10"/>
      <c r="K1613" s="10"/>
      <c r="L1613" s="10"/>
      <c r="M1613" s="2"/>
      <c r="N1613" s="1">
        <v>1608</v>
      </c>
      <c r="O1613" s="1" t="str">
        <f t="shared" si="184"/>
        <v>NA</v>
      </c>
      <c r="P1613" s="1" t="e">
        <f t="shared" si="180"/>
        <v>#VALUE!</v>
      </c>
      <c r="Q1613" s="1" t="e">
        <f t="shared" si="181"/>
        <v>#VALUE!</v>
      </c>
      <c r="R1613" s="1">
        <f t="shared" si="182"/>
        <v>0.86602540378443871</v>
      </c>
      <c r="S1613" s="1">
        <f t="shared" si="183"/>
        <v>-0.49999999999999983</v>
      </c>
      <c r="T1613" s="2"/>
      <c r="U1613" s="3"/>
      <c r="V1613" s="3"/>
      <c r="W1613" s="3"/>
      <c r="X1613" s="3"/>
      <c r="Y1613" s="3"/>
      <c r="Z1613" s="3"/>
      <c r="AA1613" s="3"/>
      <c r="AB1613" s="3"/>
      <c r="AC1613" s="3"/>
      <c r="AD1613" s="3"/>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s="28" customFormat="1" x14ac:dyDescent="0.2">
      <c r="A1614" s="10"/>
      <c r="B1614" s="10"/>
      <c r="C1614" s="10"/>
      <c r="D1614" s="10"/>
      <c r="E1614" s="10"/>
      <c r="F1614" s="10"/>
      <c r="G1614" s="10"/>
      <c r="H1614" s="10"/>
      <c r="I1614" s="10"/>
      <c r="J1614" s="10"/>
      <c r="K1614" s="10"/>
      <c r="L1614" s="10"/>
      <c r="M1614" s="2"/>
      <c r="N1614" s="1">
        <v>1609</v>
      </c>
      <c r="O1614" s="1" t="str">
        <f t="shared" si="184"/>
        <v>NA</v>
      </c>
      <c r="P1614" s="1" t="e">
        <f t="shared" si="180"/>
        <v>#VALUE!</v>
      </c>
      <c r="Q1614" s="1" t="e">
        <f t="shared" si="181"/>
        <v>#VALUE!</v>
      </c>
      <c r="R1614" s="1">
        <f t="shared" si="182"/>
        <v>-0.2886751345948127</v>
      </c>
      <c r="S1614" s="1">
        <f t="shared" si="183"/>
        <v>-0.50000000000000022</v>
      </c>
      <c r="T1614" s="2"/>
      <c r="U1614" s="3"/>
      <c r="V1614" s="3"/>
      <c r="W1614" s="3"/>
      <c r="X1614" s="3"/>
      <c r="Y1614" s="3"/>
      <c r="Z1614" s="3"/>
      <c r="AA1614" s="3"/>
      <c r="AB1614" s="3"/>
      <c r="AC1614" s="3"/>
      <c r="AD1614" s="3"/>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row>
    <row r="1615" spans="1:59" s="28" customFormat="1" x14ac:dyDescent="0.2">
      <c r="A1615" s="10"/>
      <c r="B1615" s="10"/>
      <c r="C1615" s="10"/>
      <c r="D1615" s="10"/>
      <c r="E1615" s="10"/>
      <c r="F1615" s="10"/>
      <c r="G1615" s="10"/>
      <c r="H1615" s="10"/>
      <c r="I1615" s="10"/>
      <c r="J1615" s="10"/>
      <c r="K1615" s="10"/>
      <c r="L1615" s="10"/>
      <c r="M1615" s="2"/>
      <c r="N1615" s="1">
        <v>1610</v>
      </c>
      <c r="O1615" s="1" t="str">
        <f t="shared" si="184"/>
        <v>NA</v>
      </c>
      <c r="P1615" s="1" t="e">
        <f t="shared" si="180"/>
        <v>#VALUE!</v>
      </c>
      <c r="Q1615" s="1" t="e">
        <f t="shared" si="181"/>
        <v>#VALUE!</v>
      </c>
      <c r="R1615" s="1">
        <f t="shared" si="182"/>
        <v>-0.57735026918962573</v>
      </c>
      <c r="S1615" s="1">
        <f t="shared" si="183"/>
        <v>0</v>
      </c>
      <c r="T1615" s="2"/>
      <c r="U1615" s="3"/>
      <c r="V1615" s="3"/>
      <c r="W1615" s="3"/>
      <c r="X1615" s="3"/>
      <c r="Y1615" s="3"/>
      <c r="Z1615" s="3"/>
      <c r="AA1615" s="3"/>
      <c r="AB1615" s="3"/>
      <c r="AC1615" s="3"/>
      <c r="AD1615" s="3"/>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s="28" customFormat="1" x14ac:dyDescent="0.2">
      <c r="A1616" s="10"/>
      <c r="B1616" s="10"/>
      <c r="C1616" s="10"/>
      <c r="D1616" s="10"/>
      <c r="E1616" s="10"/>
      <c r="F1616" s="10"/>
      <c r="G1616" s="10"/>
      <c r="H1616" s="10"/>
      <c r="I1616" s="10"/>
      <c r="J1616" s="10"/>
      <c r="K1616" s="10"/>
      <c r="L1616" s="10"/>
      <c r="M1616" s="2"/>
      <c r="N1616" s="1">
        <v>1611</v>
      </c>
      <c r="O1616" s="1" t="str">
        <f t="shared" si="184"/>
        <v>NA</v>
      </c>
      <c r="P1616" s="1" t="e">
        <f t="shared" si="180"/>
        <v>#VALUE!</v>
      </c>
      <c r="Q1616" s="1" t="e">
        <f t="shared" si="181"/>
        <v>#VALUE!</v>
      </c>
      <c r="R1616" s="1">
        <f t="shared" si="182"/>
        <v>6.1257422745431001E-17</v>
      </c>
      <c r="S1616" s="1">
        <f t="shared" si="183"/>
        <v>1</v>
      </c>
      <c r="T1616" s="2"/>
      <c r="U1616" s="3"/>
      <c r="V1616" s="3"/>
      <c r="W1616" s="3"/>
      <c r="X1616" s="3"/>
      <c r="Y1616" s="3"/>
      <c r="Z1616" s="3"/>
      <c r="AA1616" s="3"/>
      <c r="AB1616" s="3"/>
      <c r="AC1616" s="3"/>
      <c r="AD1616" s="3"/>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s="28" customFormat="1" x14ac:dyDescent="0.2">
      <c r="A1617" s="10"/>
      <c r="B1617" s="10"/>
      <c r="C1617" s="10"/>
      <c r="D1617" s="10"/>
      <c r="E1617" s="10"/>
      <c r="F1617" s="10"/>
      <c r="G1617" s="10"/>
      <c r="H1617" s="10"/>
      <c r="I1617" s="10"/>
      <c r="J1617" s="10"/>
      <c r="K1617" s="10"/>
      <c r="L1617" s="10"/>
      <c r="M1617" s="2"/>
      <c r="N1617" s="1">
        <v>1612</v>
      </c>
      <c r="O1617" s="1" t="str">
        <f t="shared" si="184"/>
        <v>NA</v>
      </c>
      <c r="P1617" s="1" t="e">
        <f t="shared" si="180"/>
        <v>#VALUE!</v>
      </c>
      <c r="Q1617" s="1" t="e">
        <f t="shared" si="181"/>
        <v>#VALUE!</v>
      </c>
      <c r="R1617" s="1">
        <f t="shared" si="182"/>
        <v>0.57735026918962573</v>
      </c>
      <c r="S1617" s="1">
        <f t="shared" si="183"/>
        <v>0</v>
      </c>
      <c r="T1617" s="2"/>
      <c r="U1617" s="3"/>
      <c r="V1617" s="3"/>
      <c r="W1617" s="3"/>
      <c r="X1617" s="3"/>
      <c r="Y1617" s="3"/>
      <c r="Z1617" s="3"/>
      <c r="AA1617" s="3"/>
      <c r="AB1617" s="3"/>
      <c r="AC1617" s="3"/>
      <c r="AD1617" s="3"/>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s="28" customFormat="1" x14ac:dyDescent="0.2">
      <c r="A1618" s="10"/>
      <c r="B1618" s="10"/>
      <c r="C1618" s="10"/>
      <c r="D1618" s="10"/>
      <c r="E1618" s="10"/>
      <c r="F1618" s="10"/>
      <c r="G1618" s="10"/>
      <c r="H1618" s="10"/>
      <c r="I1618" s="10"/>
      <c r="J1618" s="10"/>
      <c r="K1618" s="10"/>
      <c r="L1618" s="10"/>
      <c r="M1618" s="2"/>
      <c r="N1618" s="1">
        <v>1613</v>
      </c>
      <c r="O1618" s="1" t="str">
        <f t="shared" si="184"/>
        <v>NA</v>
      </c>
      <c r="P1618" s="1" t="e">
        <f t="shared" si="180"/>
        <v>#VALUE!</v>
      </c>
      <c r="Q1618" s="1" t="e">
        <f t="shared" si="181"/>
        <v>#VALUE!</v>
      </c>
      <c r="R1618" s="1">
        <f t="shared" si="182"/>
        <v>0.28867513459481303</v>
      </c>
      <c r="S1618" s="1">
        <f t="shared" si="183"/>
        <v>-0.5</v>
      </c>
      <c r="T1618" s="2"/>
      <c r="U1618" s="3"/>
      <c r="V1618" s="3"/>
      <c r="W1618" s="3"/>
      <c r="X1618" s="3"/>
      <c r="Y1618" s="3"/>
      <c r="Z1618" s="3"/>
      <c r="AA1618" s="3"/>
      <c r="AB1618" s="3"/>
      <c r="AC1618" s="3"/>
      <c r="AD1618" s="3"/>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s="28" customFormat="1" x14ac:dyDescent="0.2">
      <c r="A1619" s="10"/>
      <c r="B1619" s="10"/>
      <c r="C1619" s="10"/>
      <c r="D1619" s="10"/>
      <c r="E1619" s="10"/>
      <c r="F1619" s="10"/>
      <c r="G1619" s="10"/>
      <c r="H1619" s="10"/>
      <c r="I1619" s="10"/>
      <c r="J1619" s="10"/>
      <c r="K1619" s="10"/>
      <c r="L1619" s="10"/>
      <c r="M1619" s="2"/>
      <c r="N1619" s="1">
        <v>1614</v>
      </c>
      <c r="O1619" s="1" t="str">
        <f t="shared" si="184"/>
        <v>NA</v>
      </c>
      <c r="P1619" s="1" t="e">
        <f t="shared" si="180"/>
        <v>#VALUE!</v>
      </c>
      <c r="Q1619" s="1" t="e">
        <f t="shared" si="181"/>
        <v>#VALUE!</v>
      </c>
      <c r="R1619" s="1">
        <f t="shared" si="182"/>
        <v>-0.86602540378443849</v>
      </c>
      <c r="S1619" s="1">
        <f t="shared" si="183"/>
        <v>-0.50000000000000033</v>
      </c>
      <c r="T1619" s="2"/>
      <c r="U1619" s="3"/>
      <c r="V1619" s="3"/>
      <c r="W1619" s="3"/>
      <c r="X1619" s="3"/>
      <c r="Y1619" s="3"/>
      <c r="Z1619" s="3"/>
      <c r="AA1619" s="3"/>
      <c r="AB1619" s="3"/>
      <c r="AC1619" s="3"/>
      <c r="AD1619" s="3"/>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s="28" customFormat="1" x14ac:dyDescent="0.2">
      <c r="A1620" s="10"/>
      <c r="B1620" s="10"/>
      <c r="C1620" s="10"/>
      <c r="D1620" s="10"/>
      <c r="E1620" s="10"/>
      <c r="F1620" s="10"/>
      <c r="G1620" s="10"/>
      <c r="H1620" s="10"/>
      <c r="I1620" s="10"/>
      <c r="J1620" s="10"/>
      <c r="K1620" s="10"/>
      <c r="L1620" s="10"/>
      <c r="M1620" s="2"/>
      <c r="N1620" s="1">
        <v>1615</v>
      </c>
      <c r="O1620" s="1" t="str">
        <f t="shared" si="184"/>
        <v>NA</v>
      </c>
      <c r="P1620" s="1" t="e">
        <f t="shared" si="180"/>
        <v>#VALUE!</v>
      </c>
      <c r="Q1620" s="1" t="e">
        <f t="shared" si="181"/>
        <v>#VALUE!</v>
      </c>
      <c r="R1620" s="1">
        <f t="shared" si="182"/>
        <v>-0.28867513459481281</v>
      </c>
      <c r="S1620" s="1">
        <f t="shared" si="183"/>
        <v>0.49999999999999983</v>
      </c>
      <c r="T1620" s="2"/>
      <c r="U1620" s="3"/>
      <c r="V1620" s="3"/>
      <c r="W1620" s="3"/>
      <c r="X1620" s="3"/>
      <c r="Y1620" s="3"/>
      <c r="Z1620" s="3"/>
      <c r="AA1620" s="3"/>
      <c r="AB1620" s="3"/>
      <c r="AC1620" s="3"/>
      <c r="AD1620" s="3"/>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s="28" customFormat="1" x14ac:dyDescent="0.2">
      <c r="A1621" s="10"/>
      <c r="B1621" s="10"/>
      <c r="C1621" s="10"/>
      <c r="D1621" s="10"/>
      <c r="E1621" s="10"/>
      <c r="F1621" s="10"/>
      <c r="G1621" s="10"/>
      <c r="H1621" s="10"/>
      <c r="I1621" s="10"/>
      <c r="J1621" s="10"/>
      <c r="K1621" s="10"/>
      <c r="L1621" s="10"/>
      <c r="M1621" s="2"/>
      <c r="N1621" s="1">
        <v>1616</v>
      </c>
      <c r="O1621" s="1" t="str">
        <f t="shared" si="184"/>
        <v>NA</v>
      </c>
      <c r="P1621" s="1" t="e">
        <f t="shared" si="180"/>
        <v>#VALUE!</v>
      </c>
      <c r="Q1621" s="1" t="e">
        <f t="shared" si="181"/>
        <v>#VALUE!</v>
      </c>
      <c r="R1621" s="1">
        <f t="shared" si="182"/>
        <v>0.28867513459481292</v>
      </c>
      <c r="S1621" s="1">
        <f t="shared" si="183"/>
        <v>0.50000000000000011</v>
      </c>
      <c r="T1621" s="2"/>
      <c r="U1621" s="3"/>
      <c r="V1621" s="3"/>
      <c r="W1621" s="3"/>
      <c r="X1621" s="3"/>
      <c r="Y1621" s="3"/>
      <c r="Z1621" s="3"/>
      <c r="AA1621" s="3"/>
      <c r="AB1621" s="3"/>
      <c r="AC1621" s="3"/>
      <c r="AD1621" s="3"/>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s="28" customFormat="1" x14ac:dyDescent="0.2">
      <c r="A1622" s="10"/>
      <c r="B1622" s="10"/>
      <c r="C1622" s="10"/>
      <c r="D1622" s="10"/>
      <c r="E1622" s="10"/>
      <c r="F1622" s="10"/>
      <c r="G1622" s="10"/>
      <c r="H1622" s="10"/>
      <c r="I1622" s="10"/>
      <c r="J1622" s="10"/>
      <c r="K1622" s="10"/>
      <c r="L1622" s="10"/>
      <c r="M1622" s="2"/>
      <c r="N1622" s="1">
        <v>1617</v>
      </c>
      <c r="O1622" s="1" t="str">
        <f t="shared" si="184"/>
        <v>NA</v>
      </c>
      <c r="P1622" s="1" t="e">
        <f t="shared" si="180"/>
        <v>#VALUE!</v>
      </c>
      <c r="Q1622" s="1" t="e">
        <f t="shared" si="181"/>
        <v>#VALUE!</v>
      </c>
      <c r="R1622" s="1">
        <f t="shared" si="182"/>
        <v>0.86602540378443871</v>
      </c>
      <c r="S1622" s="1">
        <f t="shared" si="183"/>
        <v>-0.49999999999999983</v>
      </c>
      <c r="T1622" s="2"/>
      <c r="U1622" s="3"/>
      <c r="V1622" s="3"/>
      <c r="W1622" s="3"/>
      <c r="X1622" s="3"/>
      <c r="Y1622" s="3"/>
      <c r="Z1622" s="3"/>
      <c r="AA1622" s="3"/>
      <c r="AB1622" s="3"/>
      <c r="AC1622" s="3"/>
      <c r="AD1622" s="3"/>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s="28" customFormat="1" x14ac:dyDescent="0.2">
      <c r="A1623" s="10"/>
      <c r="B1623" s="10"/>
      <c r="C1623" s="10"/>
      <c r="D1623" s="10"/>
      <c r="E1623" s="10"/>
      <c r="F1623" s="10"/>
      <c r="G1623" s="10"/>
      <c r="H1623" s="10"/>
      <c r="I1623" s="10"/>
      <c r="J1623" s="10"/>
      <c r="K1623" s="10"/>
      <c r="L1623" s="10"/>
      <c r="M1623" s="2"/>
      <c r="N1623" s="1">
        <v>1618</v>
      </c>
      <c r="O1623" s="1" t="str">
        <f t="shared" si="184"/>
        <v>NA</v>
      </c>
      <c r="P1623" s="1" t="e">
        <f t="shared" si="180"/>
        <v>#VALUE!</v>
      </c>
      <c r="Q1623" s="1" t="e">
        <f t="shared" si="181"/>
        <v>#VALUE!</v>
      </c>
      <c r="R1623" s="1">
        <f t="shared" si="182"/>
        <v>-0.2886751345948127</v>
      </c>
      <c r="S1623" s="1">
        <f t="shared" si="183"/>
        <v>-0.50000000000000022</v>
      </c>
      <c r="T1623" s="2"/>
      <c r="U1623" s="3"/>
      <c r="V1623" s="3"/>
      <c r="W1623" s="3"/>
      <c r="X1623" s="3"/>
      <c r="Y1623" s="3"/>
      <c r="Z1623" s="3"/>
      <c r="AA1623" s="3"/>
      <c r="AB1623" s="3"/>
      <c r="AC1623" s="3"/>
      <c r="AD1623" s="3"/>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s="28" customFormat="1" x14ac:dyDescent="0.2">
      <c r="A1624" s="10"/>
      <c r="B1624" s="10"/>
      <c r="C1624" s="10"/>
      <c r="D1624" s="10"/>
      <c r="E1624" s="10"/>
      <c r="F1624" s="10"/>
      <c r="G1624" s="10"/>
      <c r="H1624" s="10"/>
      <c r="I1624" s="10"/>
      <c r="J1624" s="10"/>
      <c r="K1624" s="10"/>
      <c r="L1624" s="10"/>
      <c r="M1624" s="2"/>
      <c r="N1624" s="1">
        <v>1619</v>
      </c>
      <c r="O1624" s="1" t="str">
        <f t="shared" si="184"/>
        <v>NA</v>
      </c>
      <c r="P1624" s="1" t="e">
        <f t="shared" si="180"/>
        <v>#VALUE!</v>
      </c>
      <c r="Q1624" s="1" t="e">
        <f t="shared" si="181"/>
        <v>#VALUE!</v>
      </c>
      <c r="R1624" s="1">
        <f t="shared" si="182"/>
        <v>-0.57735026918962573</v>
      </c>
      <c r="S1624" s="1">
        <f t="shared" si="183"/>
        <v>0</v>
      </c>
      <c r="T1624" s="2"/>
      <c r="U1624" s="3"/>
      <c r="V1624" s="3"/>
      <c r="W1624" s="3"/>
      <c r="X1624" s="3"/>
      <c r="Y1624" s="3"/>
      <c r="Z1624" s="3"/>
      <c r="AA1624" s="3"/>
      <c r="AB1624" s="3"/>
      <c r="AC1624" s="3"/>
      <c r="AD1624" s="3"/>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s="28" customFormat="1" x14ac:dyDescent="0.2">
      <c r="A1625" s="10"/>
      <c r="B1625" s="10"/>
      <c r="C1625" s="10"/>
      <c r="D1625" s="10"/>
      <c r="E1625" s="10"/>
      <c r="F1625" s="10"/>
      <c r="G1625" s="10"/>
      <c r="H1625" s="10"/>
      <c r="I1625" s="10"/>
      <c r="J1625" s="10"/>
      <c r="K1625" s="10"/>
      <c r="L1625" s="10"/>
      <c r="M1625" s="2"/>
      <c r="N1625" s="1">
        <v>1620</v>
      </c>
      <c r="O1625" s="1" t="str">
        <f t="shared" si="184"/>
        <v>NA</v>
      </c>
      <c r="P1625" s="1" t="e">
        <f t="shared" si="180"/>
        <v>#VALUE!</v>
      </c>
      <c r="Q1625" s="1" t="e">
        <f t="shared" si="181"/>
        <v>#VALUE!</v>
      </c>
      <c r="R1625" s="1">
        <f t="shared" si="182"/>
        <v>6.1257422745431001E-17</v>
      </c>
      <c r="S1625" s="1">
        <f t="shared" si="183"/>
        <v>1</v>
      </c>
      <c r="T1625" s="2"/>
      <c r="U1625" s="3"/>
      <c r="V1625" s="3"/>
      <c r="W1625" s="3"/>
      <c r="X1625" s="3"/>
      <c r="Y1625" s="3"/>
      <c r="Z1625" s="3"/>
      <c r="AA1625" s="3"/>
      <c r="AB1625" s="3"/>
      <c r="AC1625" s="3"/>
      <c r="AD1625" s="3"/>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s="28" customFormat="1" x14ac:dyDescent="0.2">
      <c r="A1626" s="10"/>
      <c r="B1626" s="10"/>
      <c r="C1626" s="10"/>
      <c r="D1626" s="10"/>
      <c r="E1626" s="10"/>
      <c r="F1626" s="10"/>
      <c r="G1626" s="10"/>
      <c r="H1626" s="10"/>
      <c r="I1626" s="10"/>
      <c r="J1626" s="10"/>
      <c r="K1626" s="10"/>
      <c r="L1626" s="10"/>
      <c r="M1626" s="2"/>
      <c r="N1626" s="1">
        <v>1621</v>
      </c>
      <c r="O1626" s="1" t="str">
        <f t="shared" si="184"/>
        <v>NA</v>
      </c>
      <c r="P1626" s="1" t="e">
        <f t="shared" si="180"/>
        <v>#VALUE!</v>
      </c>
      <c r="Q1626" s="1" t="e">
        <f t="shared" si="181"/>
        <v>#VALUE!</v>
      </c>
      <c r="R1626" s="1">
        <f t="shared" si="182"/>
        <v>0.57735026918962573</v>
      </c>
      <c r="S1626" s="1">
        <f t="shared" si="183"/>
        <v>0</v>
      </c>
      <c r="T1626" s="2"/>
      <c r="U1626" s="3"/>
      <c r="V1626" s="3"/>
      <c r="W1626" s="3"/>
      <c r="X1626" s="3"/>
      <c r="Y1626" s="3"/>
      <c r="Z1626" s="3"/>
      <c r="AA1626" s="3"/>
      <c r="AB1626" s="3"/>
      <c r="AC1626" s="3"/>
      <c r="AD1626" s="3"/>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s="28" customFormat="1" x14ac:dyDescent="0.2">
      <c r="A1627" s="10"/>
      <c r="B1627" s="10"/>
      <c r="C1627" s="10"/>
      <c r="D1627" s="10"/>
      <c r="E1627" s="10"/>
      <c r="F1627" s="10"/>
      <c r="G1627" s="10"/>
      <c r="H1627" s="10"/>
      <c r="I1627" s="10"/>
      <c r="J1627" s="10"/>
      <c r="K1627" s="10"/>
      <c r="L1627" s="10"/>
      <c r="M1627" s="2"/>
      <c r="N1627" s="1">
        <v>1622</v>
      </c>
      <c r="O1627" s="1" t="str">
        <f t="shared" si="184"/>
        <v>NA</v>
      </c>
      <c r="P1627" s="1" t="e">
        <f t="shared" si="180"/>
        <v>#VALUE!</v>
      </c>
      <c r="Q1627" s="1" t="e">
        <f t="shared" si="181"/>
        <v>#VALUE!</v>
      </c>
      <c r="R1627" s="1">
        <f t="shared" si="182"/>
        <v>0.28867513459481303</v>
      </c>
      <c r="S1627" s="1">
        <f t="shared" si="183"/>
        <v>-0.5</v>
      </c>
      <c r="T1627" s="2"/>
      <c r="U1627" s="3"/>
      <c r="V1627" s="3"/>
      <c r="W1627" s="3"/>
      <c r="X1627" s="3"/>
      <c r="Y1627" s="3"/>
      <c r="Z1627" s="3"/>
      <c r="AA1627" s="3"/>
      <c r="AB1627" s="3"/>
      <c r="AC1627" s="3"/>
      <c r="AD1627" s="3"/>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s="28" customFormat="1" x14ac:dyDescent="0.2">
      <c r="A1628" s="10"/>
      <c r="B1628" s="10"/>
      <c r="C1628" s="10"/>
      <c r="D1628" s="10"/>
      <c r="E1628" s="10"/>
      <c r="F1628" s="10"/>
      <c r="G1628" s="10"/>
      <c r="H1628" s="10"/>
      <c r="I1628" s="10"/>
      <c r="J1628" s="10"/>
      <c r="K1628" s="10"/>
      <c r="L1628" s="10"/>
      <c r="M1628" s="2"/>
      <c r="N1628" s="1">
        <v>1623</v>
      </c>
      <c r="O1628" s="1" t="str">
        <f t="shared" si="184"/>
        <v>NA</v>
      </c>
      <c r="P1628" s="1" t="e">
        <f t="shared" si="180"/>
        <v>#VALUE!</v>
      </c>
      <c r="Q1628" s="1" t="e">
        <f t="shared" si="181"/>
        <v>#VALUE!</v>
      </c>
      <c r="R1628" s="1">
        <f t="shared" si="182"/>
        <v>-0.86602540378443849</v>
      </c>
      <c r="S1628" s="1">
        <f t="shared" si="183"/>
        <v>-0.50000000000000033</v>
      </c>
      <c r="T1628" s="2"/>
      <c r="U1628" s="3"/>
      <c r="V1628" s="3"/>
      <c r="W1628" s="3"/>
      <c r="X1628" s="3"/>
      <c r="Y1628" s="3"/>
      <c r="Z1628" s="3"/>
      <c r="AA1628" s="3"/>
      <c r="AB1628" s="3"/>
      <c r="AC1628" s="3"/>
      <c r="AD1628" s="3"/>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s="28" customFormat="1" x14ac:dyDescent="0.2">
      <c r="A1629" s="10"/>
      <c r="B1629" s="10"/>
      <c r="C1629" s="10"/>
      <c r="D1629" s="10"/>
      <c r="E1629" s="10"/>
      <c r="F1629" s="10"/>
      <c r="G1629" s="10"/>
      <c r="H1629" s="10"/>
      <c r="I1629" s="10"/>
      <c r="J1629" s="10"/>
      <c r="K1629" s="10"/>
      <c r="L1629" s="10"/>
      <c r="M1629" s="2"/>
      <c r="N1629" s="1">
        <v>1624</v>
      </c>
      <c r="O1629" s="1" t="str">
        <f t="shared" si="184"/>
        <v>NA</v>
      </c>
      <c r="P1629" s="1" t="e">
        <f t="shared" si="180"/>
        <v>#VALUE!</v>
      </c>
      <c r="Q1629" s="1" t="e">
        <f t="shared" si="181"/>
        <v>#VALUE!</v>
      </c>
      <c r="R1629" s="1">
        <f t="shared" si="182"/>
        <v>-0.28867513459481281</v>
      </c>
      <c r="S1629" s="1">
        <f t="shared" si="183"/>
        <v>0.49999999999999983</v>
      </c>
      <c r="T1629" s="2"/>
      <c r="U1629" s="3"/>
      <c r="V1629" s="3"/>
      <c r="W1629" s="3"/>
      <c r="X1629" s="3"/>
      <c r="Y1629" s="3"/>
      <c r="Z1629" s="3"/>
      <c r="AA1629" s="3"/>
      <c r="AB1629" s="3"/>
      <c r="AC1629" s="3"/>
      <c r="AD1629" s="3"/>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s="28" customFormat="1" x14ac:dyDescent="0.2">
      <c r="A1630" s="10"/>
      <c r="B1630" s="10"/>
      <c r="C1630" s="10"/>
      <c r="D1630" s="10"/>
      <c r="E1630" s="10"/>
      <c r="F1630" s="10"/>
      <c r="G1630" s="10"/>
      <c r="H1630" s="10"/>
      <c r="I1630" s="10"/>
      <c r="J1630" s="10"/>
      <c r="K1630" s="10"/>
      <c r="L1630" s="10"/>
      <c r="M1630" s="2"/>
      <c r="N1630" s="1">
        <v>1625</v>
      </c>
      <c r="O1630" s="1" t="str">
        <f t="shared" si="184"/>
        <v>NA</v>
      </c>
      <c r="P1630" s="1" t="e">
        <f t="shared" si="180"/>
        <v>#VALUE!</v>
      </c>
      <c r="Q1630" s="1" t="e">
        <f t="shared" si="181"/>
        <v>#VALUE!</v>
      </c>
      <c r="R1630" s="1">
        <f t="shared" si="182"/>
        <v>0.28867513459481292</v>
      </c>
      <c r="S1630" s="1">
        <f t="shared" si="183"/>
        <v>0.50000000000000011</v>
      </c>
      <c r="T1630" s="2"/>
      <c r="U1630" s="3"/>
      <c r="V1630" s="3"/>
      <c r="W1630" s="3"/>
      <c r="X1630" s="3"/>
      <c r="Y1630" s="3"/>
      <c r="Z1630" s="3"/>
      <c r="AA1630" s="3"/>
      <c r="AB1630" s="3"/>
      <c r="AC1630" s="3"/>
      <c r="AD1630" s="3"/>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s="28" customFormat="1" x14ac:dyDescent="0.2">
      <c r="A1631" s="10"/>
      <c r="B1631" s="10"/>
      <c r="C1631" s="10"/>
      <c r="D1631" s="10"/>
      <c r="E1631" s="10"/>
      <c r="F1631" s="10"/>
      <c r="G1631" s="10"/>
      <c r="H1631" s="10"/>
      <c r="I1631" s="10"/>
      <c r="J1631" s="10"/>
      <c r="K1631" s="10"/>
      <c r="L1631" s="10"/>
      <c r="M1631" s="2"/>
      <c r="N1631" s="1">
        <v>1626</v>
      </c>
      <c r="O1631" s="1" t="str">
        <f t="shared" si="184"/>
        <v>NA</v>
      </c>
      <c r="P1631" s="1" t="e">
        <f t="shared" si="180"/>
        <v>#VALUE!</v>
      </c>
      <c r="Q1631" s="1" t="e">
        <f t="shared" si="181"/>
        <v>#VALUE!</v>
      </c>
      <c r="R1631" s="1">
        <f t="shared" si="182"/>
        <v>0.86602540378443871</v>
      </c>
      <c r="S1631" s="1">
        <f t="shared" si="183"/>
        <v>-0.49999999999999983</v>
      </c>
      <c r="T1631" s="2"/>
      <c r="U1631" s="3"/>
      <c r="V1631" s="3"/>
      <c r="W1631" s="3"/>
      <c r="X1631" s="3"/>
      <c r="Y1631" s="3"/>
      <c r="Z1631" s="3"/>
      <c r="AA1631" s="3"/>
      <c r="AB1631" s="3"/>
      <c r="AC1631" s="3"/>
      <c r="AD1631" s="3"/>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s="28" customFormat="1" x14ac:dyDescent="0.2">
      <c r="A1632" s="10"/>
      <c r="B1632" s="10"/>
      <c r="C1632" s="10"/>
      <c r="D1632" s="10"/>
      <c r="E1632" s="10"/>
      <c r="F1632" s="10"/>
      <c r="G1632" s="10"/>
      <c r="H1632" s="10"/>
      <c r="I1632" s="10"/>
      <c r="J1632" s="10"/>
      <c r="K1632" s="10"/>
      <c r="L1632" s="10"/>
      <c r="M1632" s="2"/>
      <c r="N1632" s="1">
        <v>1627</v>
      </c>
      <c r="O1632" s="1" t="str">
        <f t="shared" si="184"/>
        <v>NA</v>
      </c>
      <c r="P1632" s="1" t="e">
        <f t="shared" si="180"/>
        <v>#VALUE!</v>
      </c>
      <c r="Q1632" s="1" t="e">
        <f t="shared" si="181"/>
        <v>#VALUE!</v>
      </c>
      <c r="R1632" s="1">
        <f t="shared" si="182"/>
        <v>-0.2886751345948127</v>
      </c>
      <c r="S1632" s="1">
        <f t="shared" si="183"/>
        <v>-0.50000000000000022</v>
      </c>
      <c r="T1632" s="2"/>
      <c r="U1632" s="3"/>
      <c r="V1632" s="3"/>
      <c r="W1632" s="3"/>
      <c r="X1632" s="3"/>
      <c r="Y1632" s="3"/>
      <c r="Z1632" s="3"/>
      <c r="AA1632" s="3"/>
      <c r="AB1632" s="3"/>
      <c r="AC1632" s="3"/>
      <c r="AD1632" s="3"/>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s="28" customFormat="1" x14ac:dyDescent="0.2">
      <c r="A1633" s="10"/>
      <c r="B1633" s="10"/>
      <c r="C1633" s="10"/>
      <c r="D1633" s="10"/>
      <c r="E1633" s="10"/>
      <c r="F1633" s="10"/>
      <c r="G1633" s="10"/>
      <c r="H1633" s="10"/>
      <c r="I1633" s="10"/>
      <c r="J1633" s="10"/>
      <c r="K1633" s="10"/>
      <c r="L1633" s="10"/>
      <c r="M1633" s="2"/>
      <c r="N1633" s="1">
        <v>1628</v>
      </c>
      <c r="O1633" s="1" t="str">
        <f t="shared" si="184"/>
        <v>NA</v>
      </c>
      <c r="P1633" s="1" t="e">
        <f t="shared" si="180"/>
        <v>#VALUE!</v>
      </c>
      <c r="Q1633" s="1" t="e">
        <f t="shared" si="181"/>
        <v>#VALUE!</v>
      </c>
      <c r="R1633" s="1">
        <f t="shared" si="182"/>
        <v>-0.57735026918962573</v>
      </c>
      <c r="S1633" s="1">
        <f t="shared" si="183"/>
        <v>0</v>
      </c>
      <c r="T1633" s="2"/>
      <c r="U1633" s="3"/>
      <c r="V1633" s="3"/>
      <c r="W1633" s="3"/>
      <c r="X1633" s="3"/>
      <c r="Y1633" s="3"/>
      <c r="Z1633" s="3"/>
      <c r="AA1633" s="3"/>
      <c r="AB1633" s="3"/>
      <c r="AC1633" s="3"/>
      <c r="AD1633" s="3"/>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s="28" customFormat="1" x14ac:dyDescent="0.2">
      <c r="A1634" s="10"/>
      <c r="B1634" s="10"/>
      <c r="C1634" s="10"/>
      <c r="D1634" s="10"/>
      <c r="E1634" s="10"/>
      <c r="F1634" s="10"/>
      <c r="G1634" s="10"/>
      <c r="H1634" s="10"/>
      <c r="I1634" s="10"/>
      <c r="J1634" s="10"/>
      <c r="K1634" s="10"/>
      <c r="L1634" s="10"/>
      <c r="M1634" s="2"/>
      <c r="N1634" s="1">
        <v>1629</v>
      </c>
      <c r="O1634" s="1" t="str">
        <f t="shared" si="184"/>
        <v>NA</v>
      </c>
      <c r="P1634" s="1" t="e">
        <f t="shared" si="180"/>
        <v>#VALUE!</v>
      </c>
      <c r="Q1634" s="1" t="e">
        <f t="shared" si="181"/>
        <v>#VALUE!</v>
      </c>
      <c r="R1634" s="1">
        <f t="shared" si="182"/>
        <v>6.1257422745431001E-17</v>
      </c>
      <c r="S1634" s="1">
        <f t="shared" si="183"/>
        <v>1</v>
      </c>
      <c r="T1634" s="2"/>
      <c r="U1634" s="3"/>
      <c r="V1634" s="3"/>
      <c r="W1634" s="3"/>
      <c r="X1634" s="3"/>
      <c r="Y1634" s="3"/>
      <c r="Z1634" s="3"/>
      <c r="AA1634" s="3"/>
      <c r="AB1634" s="3"/>
      <c r="AC1634" s="3"/>
      <c r="AD1634" s="3"/>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s="28" customFormat="1" x14ac:dyDescent="0.2">
      <c r="A1635" s="10"/>
      <c r="B1635" s="10"/>
      <c r="C1635" s="10"/>
      <c r="D1635" s="10"/>
      <c r="E1635" s="10"/>
      <c r="F1635" s="10"/>
      <c r="G1635" s="10"/>
      <c r="H1635" s="10"/>
      <c r="I1635" s="10"/>
      <c r="J1635" s="10"/>
      <c r="K1635" s="10"/>
      <c r="L1635" s="10"/>
      <c r="M1635" s="2"/>
      <c r="N1635" s="1">
        <v>1630</v>
      </c>
      <c r="O1635" s="1" t="str">
        <f t="shared" si="184"/>
        <v>NA</v>
      </c>
      <c r="P1635" s="1" t="e">
        <f t="shared" si="180"/>
        <v>#VALUE!</v>
      </c>
      <c r="Q1635" s="1" t="e">
        <f t="shared" si="181"/>
        <v>#VALUE!</v>
      </c>
      <c r="R1635" s="1">
        <f t="shared" si="182"/>
        <v>0.57735026918962573</v>
      </c>
      <c r="S1635" s="1">
        <f t="shared" si="183"/>
        <v>0</v>
      </c>
      <c r="T1635" s="2"/>
      <c r="U1635" s="3"/>
      <c r="V1635" s="3"/>
      <c r="W1635" s="3"/>
      <c r="X1635" s="3"/>
      <c r="Y1635" s="3"/>
      <c r="Z1635" s="3"/>
      <c r="AA1635" s="3"/>
      <c r="AB1635" s="3"/>
      <c r="AC1635" s="3"/>
      <c r="AD1635" s="3"/>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s="28" customFormat="1" x14ac:dyDescent="0.2">
      <c r="A1636" s="10"/>
      <c r="B1636" s="10"/>
      <c r="C1636" s="10"/>
      <c r="D1636" s="10"/>
      <c r="E1636" s="10"/>
      <c r="F1636" s="10"/>
      <c r="G1636" s="10"/>
      <c r="H1636" s="10"/>
      <c r="I1636" s="10"/>
      <c r="J1636" s="10"/>
      <c r="K1636" s="10"/>
      <c r="L1636" s="10"/>
      <c r="M1636" s="2"/>
      <c r="N1636" s="1">
        <v>1631</v>
      </c>
      <c r="O1636" s="1" t="str">
        <f t="shared" si="184"/>
        <v>NA</v>
      </c>
      <c r="P1636" s="1" t="e">
        <f t="shared" si="180"/>
        <v>#VALUE!</v>
      </c>
      <c r="Q1636" s="1" t="e">
        <f t="shared" si="181"/>
        <v>#VALUE!</v>
      </c>
      <c r="R1636" s="1">
        <f t="shared" si="182"/>
        <v>0.28867513459481303</v>
      </c>
      <c r="S1636" s="1">
        <f t="shared" si="183"/>
        <v>-0.5</v>
      </c>
      <c r="T1636" s="2"/>
      <c r="U1636" s="3"/>
      <c r="V1636" s="3"/>
      <c r="W1636" s="3"/>
      <c r="X1636" s="3"/>
      <c r="Y1636" s="3"/>
      <c r="Z1636" s="3"/>
      <c r="AA1636" s="3"/>
      <c r="AB1636" s="3"/>
      <c r="AC1636" s="3"/>
      <c r="AD1636" s="3"/>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s="28" customFormat="1" x14ac:dyDescent="0.2">
      <c r="A1637" s="10"/>
      <c r="B1637" s="10"/>
      <c r="C1637" s="10"/>
      <c r="D1637" s="10"/>
      <c r="E1637" s="10"/>
      <c r="F1637" s="10"/>
      <c r="G1637" s="10"/>
      <c r="H1637" s="10"/>
      <c r="I1637" s="10"/>
      <c r="J1637" s="10"/>
      <c r="K1637" s="10"/>
      <c r="L1637" s="10"/>
      <c r="M1637" s="2"/>
      <c r="N1637" s="1">
        <v>1632</v>
      </c>
      <c r="O1637" s="1" t="str">
        <f t="shared" si="184"/>
        <v>NA</v>
      </c>
      <c r="P1637" s="1" t="e">
        <f t="shared" si="180"/>
        <v>#VALUE!</v>
      </c>
      <c r="Q1637" s="1" t="e">
        <f t="shared" si="181"/>
        <v>#VALUE!</v>
      </c>
      <c r="R1637" s="1">
        <f t="shared" si="182"/>
        <v>-0.86602540378443849</v>
      </c>
      <c r="S1637" s="1">
        <f t="shared" si="183"/>
        <v>-0.50000000000000033</v>
      </c>
      <c r="T1637" s="2"/>
      <c r="U1637" s="3"/>
      <c r="V1637" s="3"/>
      <c r="W1637" s="3"/>
      <c r="X1637" s="3"/>
      <c r="Y1637" s="3"/>
      <c r="Z1637" s="3"/>
      <c r="AA1637" s="3"/>
      <c r="AB1637" s="3"/>
      <c r="AC1637" s="3"/>
      <c r="AD1637" s="3"/>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s="28" customFormat="1" x14ac:dyDescent="0.2">
      <c r="A1638" s="10"/>
      <c r="B1638" s="10"/>
      <c r="C1638" s="10"/>
      <c r="D1638" s="10"/>
      <c r="E1638" s="10"/>
      <c r="F1638" s="10"/>
      <c r="G1638" s="10"/>
      <c r="H1638" s="10"/>
      <c r="I1638" s="10"/>
      <c r="J1638" s="10"/>
      <c r="K1638" s="10"/>
      <c r="L1638" s="10"/>
      <c r="M1638" s="2"/>
      <c r="N1638" s="1">
        <v>1633</v>
      </c>
      <c r="O1638" s="1" t="str">
        <f t="shared" si="184"/>
        <v>NA</v>
      </c>
      <c r="P1638" s="1" t="e">
        <f t="shared" si="180"/>
        <v>#VALUE!</v>
      </c>
      <c r="Q1638" s="1" t="e">
        <f t="shared" si="181"/>
        <v>#VALUE!</v>
      </c>
      <c r="R1638" s="1">
        <f t="shared" si="182"/>
        <v>-0.28867513459481281</v>
      </c>
      <c r="S1638" s="1">
        <f t="shared" si="183"/>
        <v>0.49999999999999983</v>
      </c>
      <c r="T1638" s="2"/>
      <c r="U1638" s="3"/>
      <c r="V1638" s="3"/>
      <c r="W1638" s="3"/>
      <c r="X1638" s="3"/>
      <c r="Y1638" s="3"/>
      <c r="Z1638" s="3"/>
      <c r="AA1638" s="3"/>
      <c r="AB1638" s="3"/>
      <c r="AC1638" s="3"/>
      <c r="AD1638" s="3"/>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s="28" customFormat="1" x14ac:dyDescent="0.2">
      <c r="A1639" s="10"/>
      <c r="B1639" s="10"/>
      <c r="C1639" s="10"/>
      <c r="D1639" s="10"/>
      <c r="E1639" s="10"/>
      <c r="F1639" s="10"/>
      <c r="G1639" s="10"/>
      <c r="H1639" s="10"/>
      <c r="I1639" s="10"/>
      <c r="J1639" s="10"/>
      <c r="K1639" s="10"/>
      <c r="L1639" s="10"/>
      <c r="M1639" s="2"/>
      <c r="N1639" s="1">
        <v>1634</v>
      </c>
      <c r="O1639" s="1" t="str">
        <f t="shared" si="184"/>
        <v>NA</v>
      </c>
      <c r="P1639" s="1" t="e">
        <f t="shared" si="180"/>
        <v>#VALUE!</v>
      </c>
      <c r="Q1639" s="1" t="e">
        <f t="shared" si="181"/>
        <v>#VALUE!</v>
      </c>
      <c r="R1639" s="1">
        <f t="shared" si="182"/>
        <v>0.28867513459481292</v>
      </c>
      <c r="S1639" s="1">
        <f t="shared" si="183"/>
        <v>0.50000000000000011</v>
      </c>
      <c r="T1639" s="2"/>
      <c r="U1639" s="3"/>
      <c r="V1639" s="3"/>
      <c r="W1639" s="3"/>
      <c r="X1639" s="3"/>
      <c r="Y1639" s="3"/>
      <c r="Z1639" s="3"/>
      <c r="AA1639" s="3"/>
      <c r="AB1639" s="3"/>
      <c r="AC1639" s="3"/>
      <c r="AD1639" s="3"/>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s="28" customFormat="1" x14ac:dyDescent="0.2">
      <c r="A1640" s="10"/>
      <c r="B1640" s="10"/>
      <c r="C1640" s="10"/>
      <c r="D1640" s="10"/>
      <c r="E1640" s="10"/>
      <c r="F1640" s="10"/>
      <c r="G1640" s="10"/>
      <c r="H1640" s="10"/>
      <c r="I1640" s="10"/>
      <c r="J1640" s="10"/>
      <c r="K1640" s="10"/>
      <c r="L1640" s="10"/>
      <c r="M1640" s="2"/>
      <c r="N1640" s="1">
        <v>1635</v>
      </c>
      <c r="O1640" s="1" t="str">
        <f t="shared" si="184"/>
        <v>NA</v>
      </c>
      <c r="P1640" s="1" t="e">
        <f t="shared" si="180"/>
        <v>#VALUE!</v>
      </c>
      <c r="Q1640" s="1" t="e">
        <f t="shared" si="181"/>
        <v>#VALUE!</v>
      </c>
      <c r="R1640" s="1">
        <f t="shared" si="182"/>
        <v>0.86602540378443871</v>
      </c>
      <c r="S1640" s="1">
        <f t="shared" si="183"/>
        <v>-0.49999999999999983</v>
      </c>
      <c r="T1640" s="2"/>
      <c r="U1640" s="3"/>
      <c r="V1640" s="3"/>
      <c r="W1640" s="3"/>
      <c r="X1640" s="3"/>
      <c r="Y1640" s="3"/>
      <c r="Z1640" s="3"/>
      <c r="AA1640" s="3"/>
      <c r="AB1640" s="3"/>
      <c r="AC1640" s="3"/>
      <c r="AD1640" s="3"/>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s="28" customFormat="1" x14ac:dyDescent="0.2">
      <c r="A1641" s="10"/>
      <c r="B1641" s="10"/>
      <c r="C1641" s="10"/>
      <c r="D1641" s="10"/>
      <c r="E1641" s="10"/>
      <c r="F1641" s="10"/>
      <c r="G1641" s="10"/>
      <c r="H1641" s="10"/>
      <c r="I1641" s="10"/>
      <c r="J1641" s="10"/>
      <c r="K1641" s="10"/>
      <c r="L1641" s="10"/>
      <c r="M1641" s="2"/>
      <c r="N1641" s="1">
        <v>1636</v>
      </c>
      <c r="O1641" s="1" t="str">
        <f t="shared" si="184"/>
        <v>NA</v>
      </c>
      <c r="P1641" s="1" t="e">
        <f t="shared" si="180"/>
        <v>#VALUE!</v>
      </c>
      <c r="Q1641" s="1" t="e">
        <f t="shared" si="181"/>
        <v>#VALUE!</v>
      </c>
      <c r="R1641" s="1">
        <f t="shared" si="182"/>
        <v>-0.2886751345948127</v>
      </c>
      <c r="S1641" s="1">
        <f t="shared" si="183"/>
        <v>-0.50000000000000022</v>
      </c>
      <c r="T1641" s="2"/>
      <c r="U1641" s="3"/>
      <c r="V1641" s="3"/>
      <c r="W1641" s="3"/>
      <c r="X1641" s="3"/>
      <c r="Y1641" s="3"/>
      <c r="Z1641" s="3"/>
      <c r="AA1641" s="3"/>
      <c r="AB1641" s="3"/>
      <c r="AC1641" s="3"/>
      <c r="AD1641" s="3"/>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s="28" customFormat="1" x14ac:dyDescent="0.2">
      <c r="A1642" s="10"/>
      <c r="B1642" s="10"/>
      <c r="C1642" s="10"/>
      <c r="D1642" s="10"/>
      <c r="E1642" s="10"/>
      <c r="F1642" s="10"/>
      <c r="G1642" s="10"/>
      <c r="H1642" s="10"/>
      <c r="I1642" s="10"/>
      <c r="J1642" s="10"/>
      <c r="K1642" s="10"/>
      <c r="L1642" s="10"/>
      <c r="M1642" s="2"/>
      <c r="N1642" s="1">
        <v>1637</v>
      </c>
      <c r="O1642" s="1" t="str">
        <f t="shared" si="184"/>
        <v>NA</v>
      </c>
      <c r="P1642" s="1" t="e">
        <f t="shared" si="180"/>
        <v>#VALUE!</v>
      </c>
      <c r="Q1642" s="1" t="e">
        <f t="shared" si="181"/>
        <v>#VALUE!</v>
      </c>
      <c r="R1642" s="1">
        <f t="shared" si="182"/>
        <v>-0.57735026918962573</v>
      </c>
      <c r="S1642" s="1">
        <f t="shared" si="183"/>
        <v>0</v>
      </c>
      <c r="T1642" s="2"/>
      <c r="U1642" s="3"/>
      <c r="V1642" s="3"/>
      <c r="W1642" s="3"/>
      <c r="X1642" s="3"/>
      <c r="Y1642" s="3"/>
      <c r="Z1642" s="3"/>
      <c r="AA1642" s="3"/>
      <c r="AB1642" s="3"/>
      <c r="AC1642" s="3"/>
      <c r="AD1642" s="3"/>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s="28" customFormat="1" x14ac:dyDescent="0.2">
      <c r="A1643" s="10"/>
      <c r="B1643" s="10"/>
      <c r="C1643" s="10"/>
      <c r="D1643" s="10"/>
      <c r="E1643" s="10"/>
      <c r="F1643" s="10"/>
      <c r="G1643" s="10"/>
      <c r="H1643" s="10"/>
      <c r="I1643" s="10"/>
      <c r="J1643" s="10"/>
      <c r="K1643" s="10"/>
      <c r="L1643" s="10"/>
      <c r="M1643" s="2"/>
      <c r="N1643" s="1">
        <v>1638</v>
      </c>
      <c r="O1643" s="1" t="str">
        <f t="shared" si="184"/>
        <v>NA</v>
      </c>
      <c r="P1643" s="1" t="e">
        <f t="shared" si="180"/>
        <v>#VALUE!</v>
      </c>
      <c r="Q1643" s="1" t="e">
        <f t="shared" si="181"/>
        <v>#VALUE!</v>
      </c>
      <c r="R1643" s="1">
        <f t="shared" si="182"/>
        <v>6.1257422745431001E-17</v>
      </c>
      <c r="S1643" s="1">
        <f t="shared" si="183"/>
        <v>1</v>
      </c>
      <c r="T1643" s="2"/>
      <c r="U1643" s="3"/>
      <c r="V1643" s="3"/>
      <c r="W1643" s="3"/>
      <c r="X1643" s="3"/>
      <c r="Y1643" s="3"/>
      <c r="Z1643" s="3"/>
      <c r="AA1643" s="3"/>
      <c r="AB1643" s="3"/>
      <c r="AC1643" s="3"/>
      <c r="AD1643" s="3"/>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s="28" customFormat="1" x14ac:dyDescent="0.2">
      <c r="A1644" s="10"/>
      <c r="B1644" s="10"/>
      <c r="C1644" s="10"/>
      <c r="D1644" s="10"/>
      <c r="E1644" s="10"/>
      <c r="F1644" s="10"/>
      <c r="G1644" s="10"/>
      <c r="H1644" s="10"/>
      <c r="I1644" s="10"/>
      <c r="J1644" s="10"/>
      <c r="K1644" s="10"/>
      <c r="L1644" s="10"/>
      <c r="M1644" s="2"/>
      <c r="N1644" s="1">
        <v>1639</v>
      </c>
      <c r="O1644" s="1" t="str">
        <f t="shared" si="184"/>
        <v>NA</v>
      </c>
      <c r="P1644" s="1" t="e">
        <f t="shared" si="180"/>
        <v>#VALUE!</v>
      </c>
      <c r="Q1644" s="1" t="e">
        <f t="shared" si="181"/>
        <v>#VALUE!</v>
      </c>
      <c r="R1644" s="1">
        <f t="shared" si="182"/>
        <v>0.57735026918962573</v>
      </c>
      <c r="S1644" s="1">
        <f t="shared" si="183"/>
        <v>0</v>
      </c>
      <c r="T1644" s="2"/>
      <c r="U1644" s="3"/>
      <c r="V1644" s="3"/>
      <c r="W1644" s="3"/>
      <c r="X1644" s="3"/>
      <c r="Y1644" s="3"/>
      <c r="Z1644" s="3"/>
      <c r="AA1644" s="3"/>
      <c r="AB1644" s="3"/>
      <c r="AC1644" s="3"/>
      <c r="AD1644" s="3"/>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s="28" customFormat="1" x14ac:dyDescent="0.2">
      <c r="A1645" s="10"/>
      <c r="B1645" s="10"/>
      <c r="C1645" s="10"/>
      <c r="D1645" s="10"/>
      <c r="E1645" s="10"/>
      <c r="F1645" s="10"/>
      <c r="G1645" s="10"/>
      <c r="H1645" s="10"/>
      <c r="I1645" s="10"/>
      <c r="J1645" s="10"/>
      <c r="K1645" s="10"/>
      <c r="L1645" s="10"/>
      <c r="M1645" s="2"/>
      <c r="N1645" s="1">
        <v>1640</v>
      </c>
      <c r="O1645" s="1" t="str">
        <f t="shared" si="184"/>
        <v>NA</v>
      </c>
      <c r="P1645" s="1" t="e">
        <f t="shared" si="180"/>
        <v>#VALUE!</v>
      </c>
      <c r="Q1645" s="1" t="e">
        <f t="shared" si="181"/>
        <v>#VALUE!</v>
      </c>
      <c r="R1645" s="1">
        <f t="shared" si="182"/>
        <v>0.28867513459481303</v>
      </c>
      <c r="S1645" s="1">
        <f t="shared" si="183"/>
        <v>-0.5</v>
      </c>
      <c r="T1645" s="2"/>
      <c r="U1645" s="3"/>
      <c r="V1645" s="3"/>
      <c r="W1645" s="3"/>
      <c r="X1645" s="3"/>
      <c r="Y1645" s="3"/>
      <c r="Z1645" s="3"/>
      <c r="AA1645" s="3"/>
      <c r="AB1645" s="3"/>
      <c r="AC1645" s="3"/>
      <c r="AD1645" s="3"/>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s="28" customFormat="1" x14ac:dyDescent="0.2">
      <c r="A1646" s="10"/>
      <c r="B1646" s="10"/>
      <c r="C1646" s="10"/>
      <c r="D1646" s="10"/>
      <c r="E1646" s="10"/>
      <c r="F1646" s="10"/>
      <c r="G1646" s="10"/>
      <c r="H1646" s="10"/>
      <c r="I1646" s="10"/>
      <c r="J1646" s="10"/>
      <c r="K1646" s="10"/>
      <c r="L1646" s="10"/>
      <c r="M1646" s="2"/>
      <c r="N1646" s="1">
        <v>1641</v>
      </c>
      <c r="O1646" s="1" t="str">
        <f t="shared" si="184"/>
        <v>NA</v>
      </c>
      <c r="P1646" s="1" t="e">
        <f t="shared" si="180"/>
        <v>#VALUE!</v>
      </c>
      <c r="Q1646" s="1" t="e">
        <f t="shared" si="181"/>
        <v>#VALUE!</v>
      </c>
      <c r="R1646" s="1">
        <f t="shared" si="182"/>
        <v>-0.86602540378443849</v>
      </c>
      <c r="S1646" s="1">
        <f t="shared" si="183"/>
        <v>-0.50000000000000033</v>
      </c>
      <c r="T1646" s="2"/>
      <c r="U1646" s="3"/>
      <c r="V1646" s="3"/>
      <c r="W1646" s="3"/>
      <c r="X1646" s="3"/>
      <c r="Y1646" s="3"/>
      <c r="Z1646" s="3"/>
      <c r="AA1646" s="3"/>
      <c r="AB1646" s="3"/>
      <c r="AC1646" s="3"/>
      <c r="AD1646" s="3"/>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s="28" customFormat="1" x14ac:dyDescent="0.2">
      <c r="A1647" s="10"/>
      <c r="B1647" s="10"/>
      <c r="C1647" s="10"/>
      <c r="D1647" s="10"/>
      <c r="E1647" s="10"/>
      <c r="F1647" s="10"/>
      <c r="G1647" s="10"/>
      <c r="H1647" s="10"/>
      <c r="I1647" s="10"/>
      <c r="J1647" s="10"/>
      <c r="K1647" s="10"/>
      <c r="L1647" s="10"/>
      <c r="M1647" s="2"/>
      <c r="N1647" s="1">
        <v>1642</v>
      </c>
      <c r="O1647" s="1" t="str">
        <f t="shared" si="184"/>
        <v>NA</v>
      </c>
      <c r="P1647" s="1" t="e">
        <f t="shared" si="180"/>
        <v>#VALUE!</v>
      </c>
      <c r="Q1647" s="1" t="e">
        <f t="shared" si="181"/>
        <v>#VALUE!</v>
      </c>
      <c r="R1647" s="1">
        <f t="shared" si="182"/>
        <v>-0.28867513459481281</v>
      </c>
      <c r="S1647" s="1">
        <f t="shared" si="183"/>
        <v>0.49999999999999983</v>
      </c>
      <c r="T1647" s="2"/>
      <c r="U1647" s="3"/>
      <c r="V1647" s="3"/>
      <c r="W1647" s="3"/>
      <c r="X1647" s="3"/>
      <c r="Y1647" s="3"/>
      <c r="Z1647" s="3"/>
      <c r="AA1647" s="3"/>
      <c r="AB1647" s="3"/>
      <c r="AC1647" s="3"/>
      <c r="AD1647" s="3"/>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s="28" customFormat="1" x14ac:dyDescent="0.2">
      <c r="A1648" s="10"/>
      <c r="B1648" s="10"/>
      <c r="C1648" s="10"/>
      <c r="D1648" s="10"/>
      <c r="E1648" s="10"/>
      <c r="F1648" s="10"/>
      <c r="G1648" s="10"/>
      <c r="H1648" s="10"/>
      <c r="I1648" s="10"/>
      <c r="J1648" s="10"/>
      <c r="K1648" s="10"/>
      <c r="L1648" s="10"/>
      <c r="M1648" s="2"/>
      <c r="N1648" s="1">
        <v>1643</v>
      </c>
      <c r="O1648" s="1" t="str">
        <f t="shared" si="184"/>
        <v>NA</v>
      </c>
      <c r="P1648" s="1" t="e">
        <f t="shared" si="180"/>
        <v>#VALUE!</v>
      </c>
      <c r="Q1648" s="1" t="e">
        <f t="shared" si="181"/>
        <v>#VALUE!</v>
      </c>
      <c r="R1648" s="1">
        <f t="shared" si="182"/>
        <v>0.28867513459481292</v>
      </c>
      <c r="S1648" s="1">
        <f t="shared" si="183"/>
        <v>0.50000000000000011</v>
      </c>
      <c r="T1648" s="2"/>
      <c r="U1648" s="3"/>
      <c r="V1648" s="3"/>
      <c r="W1648" s="3"/>
      <c r="X1648" s="3"/>
      <c r="Y1648" s="3"/>
      <c r="Z1648" s="3"/>
      <c r="AA1648" s="3"/>
      <c r="AB1648" s="3"/>
      <c r="AC1648" s="3"/>
      <c r="AD1648" s="3"/>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s="28" customFormat="1" x14ac:dyDescent="0.2">
      <c r="A1649" s="10"/>
      <c r="B1649" s="10"/>
      <c r="C1649" s="10"/>
      <c r="D1649" s="10"/>
      <c r="E1649" s="10"/>
      <c r="F1649" s="10"/>
      <c r="G1649" s="10"/>
      <c r="H1649" s="10"/>
      <c r="I1649" s="10"/>
      <c r="J1649" s="10"/>
      <c r="K1649" s="10"/>
      <c r="L1649" s="10"/>
      <c r="M1649" s="2"/>
      <c r="N1649" s="1">
        <v>1644</v>
      </c>
      <c r="O1649" s="1" t="str">
        <f t="shared" si="184"/>
        <v>NA</v>
      </c>
      <c r="P1649" s="1" t="e">
        <f t="shared" si="180"/>
        <v>#VALUE!</v>
      </c>
      <c r="Q1649" s="1" t="e">
        <f t="shared" si="181"/>
        <v>#VALUE!</v>
      </c>
      <c r="R1649" s="1">
        <f t="shared" si="182"/>
        <v>0.86602540378443871</v>
      </c>
      <c r="S1649" s="1">
        <f t="shared" si="183"/>
        <v>-0.49999999999999983</v>
      </c>
      <c r="T1649" s="2"/>
      <c r="U1649" s="3"/>
      <c r="V1649" s="3"/>
      <c r="W1649" s="3"/>
      <c r="X1649" s="3"/>
      <c r="Y1649" s="3"/>
      <c r="Z1649" s="3"/>
      <c r="AA1649" s="3"/>
      <c r="AB1649" s="3"/>
      <c r="AC1649" s="3"/>
      <c r="AD1649" s="3"/>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s="28" customFormat="1" x14ac:dyDescent="0.2">
      <c r="A1650" s="10"/>
      <c r="B1650" s="10"/>
      <c r="C1650" s="10"/>
      <c r="D1650" s="10"/>
      <c r="E1650" s="10"/>
      <c r="F1650" s="10"/>
      <c r="G1650" s="10"/>
      <c r="H1650" s="10"/>
      <c r="I1650" s="10"/>
      <c r="J1650" s="10"/>
      <c r="K1650" s="10"/>
      <c r="L1650" s="10"/>
      <c r="M1650" s="2"/>
      <c r="N1650" s="1">
        <v>1645</v>
      </c>
      <c r="O1650" s="1" t="str">
        <f t="shared" si="184"/>
        <v>NA</v>
      </c>
      <c r="P1650" s="1" t="e">
        <f t="shared" si="180"/>
        <v>#VALUE!</v>
      </c>
      <c r="Q1650" s="1" t="e">
        <f t="shared" si="181"/>
        <v>#VALUE!</v>
      </c>
      <c r="R1650" s="1">
        <f t="shared" si="182"/>
        <v>-0.2886751345948127</v>
      </c>
      <c r="S1650" s="1">
        <f t="shared" si="183"/>
        <v>-0.50000000000000022</v>
      </c>
      <c r="T1650" s="2"/>
      <c r="U1650" s="3"/>
      <c r="V1650" s="3"/>
      <c r="W1650" s="3"/>
      <c r="X1650" s="3"/>
      <c r="Y1650" s="3"/>
      <c r="Z1650" s="3"/>
      <c r="AA1650" s="3"/>
      <c r="AB1650" s="3"/>
      <c r="AC1650" s="3"/>
      <c r="AD1650" s="3"/>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s="28" customFormat="1" x14ac:dyDescent="0.2">
      <c r="A1651" s="10"/>
      <c r="B1651" s="10"/>
      <c r="C1651" s="10"/>
      <c r="D1651" s="10"/>
      <c r="E1651" s="10"/>
      <c r="F1651" s="10"/>
      <c r="G1651" s="10"/>
      <c r="H1651" s="10"/>
      <c r="I1651" s="10"/>
      <c r="J1651" s="10"/>
      <c r="K1651" s="10"/>
      <c r="L1651" s="10"/>
      <c r="M1651" s="2"/>
      <c r="N1651" s="1">
        <v>1646</v>
      </c>
      <c r="O1651" s="1" t="str">
        <f t="shared" si="184"/>
        <v>NA</v>
      </c>
      <c r="P1651" s="1" t="e">
        <f t="shared" si="180"/>
        <v>#VALUE!</v>
      </c>
      <c r="Q1651" s="1" t="e">
        <f t="shared" si="181"/>
        <v>#VALUE!</v>
      </c>
      <c r="R1651" s="1">
        <f t="shared" si="182"/>
        <v>-0.57735026918962573</v>
      </c>
      <c r="S1651" s="1">
        <f t="shared" si="183"/>
        <v>0</v>
      </c>
      <c r="T1651" s="2"/>
      <c r="U1651" s="3"/>
      <c r="V1651" s="3"/>
      <c r="W1651" s="3"/>
      <c r="X1651" s="3"/>
      <c r="Y1651" s="3"/>
      <c r="Z1651" s="3"/>
      <c r="AA1651" s="3"/>
      <c r="AB1651" s="3"/>
      <c r="AC1651" s="3"/>
      <c r="AD1651" s="3"/>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s="28" customFormat="1" x14ac:dyDescent="0.2">
      <c r="A1652" s="10"/>
      <c r="B1652" s="10"/>
      <c r="C1652" s="10"/>
      <c r="D1652" s="10"/>
      <c r="E1652" s="10"/>
      <c r="F1652" s="10"/>
      <c r="G1652" s="10"/>
      <c r="H1652" s="10"/>
      <c r="I1652" s="10"/>
      <c r="J1652" s="10"/>
      <c r="K1652" s="10"/>
      <c r="L1652" s="10"/>
      <c r="M1652" s="2"/>
      <c r="N1652" s="1">
        <v>1647</v>
      </c>
      <c r="O1652" s="1" t="str">
        <f t="shared" si="184"/>
        <v>NA</v>
      </c>
      <c r="P1652" s="1" t="e">
        <f t="shared" si="180"/>
        <v>#VALUE!</v>
      </c>
      <c r="Q1652" s="1" t="e">
        <f t="shared" si="181"/>
        <v>#VALUE!</v>
      </c>
      <c r="R1652" s="1">
        <f t="shared" si="182"/>
        <v>6.1257422745431001E-17</v>
      </c>
      <c r="S1652" s="1">
        <f t="shared" si="183"/>
        <v>1</v>
      </c>
      <c r="T1652" s="2"/>
      <c r="U1652" s="3"/>
      <c r="V1652" s="3"/>
      <c r="W1652" s="3"/>
      <c r="X1652" s="3"/>
      <c r="Y1652" s="3"/>
      <c r="Z1652" s="3"/>
      <c r="AA1652" s="3"/>
      <c r="AB1652" s="3"/>
      <c r="AC1652" s="3"/>
      <c r="AD1652" s="3"/>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s="28" customFormat="1" x14ac:dyDescent="0.2">
      <c r="A1653" s="10"/>
      <c r="B1653" s="10"/>
      <c r="C1653" s="10"/>
      <c r="D1653" s="10"/>
      <c r="E1653" s="10"/>
      <c r="F1653" s="10"/>
      <c r="G1653" s="10"/>
      <c r="H1653" s="10"/>
      <c r="I1653" s="10"/>
      <c r="J1653" s="10"/>
      <c r="K1653" s="10"/>
      <c r="L1653" s="10"/>
      <c r="M1653" s="2"/>
      <c r="N1653" s="1">
        <v>1648</v>
      </c>
      <c r="O1653" s="1" t="str">
        <f t="shared" si="184"/>
        <v>NA</v>
      </c>
      <c r="P1653" s="1" t="e">
        <f t="shared" si="180"/>
        <v>#VALUE!</v>
      </c>
      <c r="Q1653" s="1" t="e">
        <f t="shared" si="181"/>
        <v>#VALUE!</v>
      </c>
      <c r="R1653" s="1">
        <f t="shared" si="182"/>
        <v>0.57735026918962573</v>
      </c>
      <c r="S1653" s="1">
        <f t="shared" si="183"/>
        <v>0</v>
      </c>
      <c r="T1653" s="2"/>
      <c r="U1653" s="3"/>
      <c r="V1653" s="3"/>
      <c r="W1653" s="3"/>
      <c r="X1653" s="3"/>
      <c r="Y1653" s="3"/>
      <c r="Z1653" s="3"/>
      <c r="AA1653" s="3"/>
      <c r="AB1653" s="3"/>
      <c r="AC1653" s="3"/>
      <c r="AD1653" s="3"/>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s="28" customFormat="1" x14ac:dyDescent="0.2">
      <c r="A1654" s="10"/>
      <c r="B1654" s="10"/>
      <c r="C1654" s="10"/>
      <c r="D1654" s="10"/>
      <c r="E1654" s="10"/>
      <c r="F1654" s="10"/>
      <c r="G1654" s="10"/>
      <c r="H1654" s="10"/>
      <c r="I1654" s="10"/>
      <c r="J1654" s="10"/>
      <c r="K1654" s="10"/>
      <c r="L1654" s="10"/>
      <c r="M1654" s="2"/>
      <c r="N1654" s="1">
        <v>1649</v>
      </c>
      <c r="O1654" s="1" t="str">
        <f t="shared" si="184"/>
        <v>NA</v>
      </c>
      <c r="P1654" s="1" t="e">
        <f t="shared" si="180"/>
        <v>#VALUE!</v>
      </c>
      <c r="Q1654" s="1" t="e">
        <f t="shared" si="181"/>
        <v>#VALUE!</v>
      </c>
      <c r="R1654" s="1">
        <f t="shared" si="182"/>
        <v>0.28867513459481303</v>
      </c>
      <c r="S1654" s="1">
        <f t="shared" si="183"/>
        <v>-0.5</v>
      </c>
      <c r="T1654" s="2"/>
      <c r="U1654" s="3"/>
      <c r="V1654" s="3"/>
      <c r="W1654" s="3"/>
      <c r="X1654" s="3"/>
      <c r="Y1654" s="3"/>
      <c r="Z1654" s="3"/>
      <c r="AA1654" s="3"/>
      <c r="AB1654" s="3"/>
      <c r="AC1654" s="3"/>
      <c r="AD1654" s="3"/>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row>
    <row r="1655" spans="1:59" s="28" customFormat="1" x14ac:dyDescent="0.2">
      <c r="A1655" s="10"/>
      <c r="B1655" s="10"/>
      <c r="C1655" s="10"/>
      <c r="D1655" s="10"/>
      <c r="E1655" s="10"/>
      <c r="F1655" s="10"/>
      <c r="G1655" s="10"/>
      <c r="H1655" s="10"/>
      <c r="I1655" s="10"/>
      <c r="J1655" s="10"/>
      <c r="K1655" s="10"/>
      <c r="L1655" s="10"/>
      <c r="M1655" s="2"/>
      <c r="N1655" s="1">
        <v>1650</v>
      </c>
      <c r="O1655" s="1" t="str">
        <f t="shared" si="184"/>
        <v>NA</v>
      </c>
      <c r="P1655" s="1" t="e">
        <f t="shared" si="180"/>
        <v>#VALUE!</v>
      </c>
      <c r="Q1655" s="1" t="e">
        <f t="shared" si="181"/>
        <v>#VALUE!</v>
      </c>
      <c r="R1655" s="1">
        <f t="shared" si="182"/>
        <v>-0.86602540378443849</v>
      </c>
      <c r="S1655" s="1">
        <f t="shared" si="183"/>
        <v>-0.50000000000000033</v>
      </c>
      <c r="T1655" s="2"/>
      <c r="U1655" s="3"/>
      <c r="V1655" s="3"/>
      <c r="W1655" s="3"/>
      <c r="X1655" s="3"/>
      <c r="Y1655" s="3"/>
      <c r="Z1655" s="3"/>
      <c r="AA1655" s="3"/>
      <c r="AB1655" s="3"/>
      <c r="AC1655" s="3"/>
      <c r="AD1655" s="3"/>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s="28" customFormat="1" x14ac:dyDescent="0.2">
      <c r="A1656" s="10"/>
      <c r="B1656" s="10"/>
      <c r="C1656" s="10"/>
      <c r="D1656" s="10"/>
      <c r="E1656" s="10"/>
      <c r="F1656" s="10"/>
      <c r="G1656" s="10"/>
      <c r="H1656" s="10"/>
      <c r="I1656" s="10"/>
      <c r="J1656" s="10"/>
      <c r="K1656" s="10"/>
      <c r="L1656" s="10"/>
      <c r="M1656" s="2"/>
      <c r="N1656" s="1">
        <v>1651</v>
      </c>
      <c r="O1656" s="1" t="str">
        <f t="shared" si="184"/>
        <v>NA</v>
      </c>
      <c r="P1656" s="1" t="e">
        <f t="shared" si="180"/>
        <v>#VALUE!</v>
      </c>
      <c r="Q1656" s="1" t="e">
        <f t="shared" si="181"/>
        <v>#VALUE!</v>
      </c>
      <c r="R1656" s="1">
        <f t="shared" si="182"/>
        <v>-0.28867513459481281</v>
      </c>
      <c r="S1656" s="1">
        <f t="shared" si="183"/>
        <v>0.49999999999999983</v>
      </c>
      <c r="T1656" s="2"/>
      <c r="U1656" s="3"/>
      <c r="V1656" s="3"/>
      <c r="W1656" s="3"/>
      <c r="X1656" s="3"/>
      <c r="Y1656" s="3"/>
      <c r="Z1656" s="3"/>
      <c r="AA1656" s="3"/>
      <c r="AB1656" s="3"/>
      <c r="AC1656" s="3"/>
      <c r="AD1656" s="3"/>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s="28" customFormat="1" x14ac:dyDescent="0.2">
      <c r="A1657" s="10"/>
      <c r="B1657" s="10"/>
      <c r="C1657" s="10"/>
      <c r="D1657" s="10"/>
      <c r="E1657" s="10"/>
      <c r="F1657" s="10"/>
      <c r="G1657" s="10"/>
      <c r="H1657" s="10"/>
      <c r="I1657" s="10"/>
      <c r="J1657" s="10"/>
      <c r="K1657" s="10"/>
      <c r="L1657" s="10"/>
      <c r="M1657" s="2"/>
      <c r="N1657" s="1">
        <v>1652</v>
      </c>
      <c r="O1657" s="1" t="str">
        <f t="shared" si="184"/>
        <v>NA</v>
      </c>
      <c r="P1657" s="1" t="e">
        <f t="shared" si="180"/>
        <v>#VALUE!</v>
      </c>
      <c r="Q1657" s="1" t="e">
        <f t="shared" si="181"/>
        <v>#VALUE!</v>
      </c>
      <c r="R1657" s="1">
        <f t="shared" si="182"/>
        <v>0.28867513459481292</v>
      </c>
      <c r="S1657" s="1">
        <f t="shared" si="183"/>
        <v>0.50000000000000011</v>
      </c>
      <c r="T1657" s="2"/>
      <c r="U1657" s="3"/>
      <c r="V1657" s="3"/>
      <c r="W1657" s="3"/>
      <c r="X1657" s="3"/>
      <c r="Y1657" s="3"/>
      <c r="Z1657" s="3"/>
      <c r="AA1657" s="3"/>
      <c r="AB1657" s="3"/>
      <c r="AC1657" s="3"/>
      <c r="AD1657" s="3"/>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s="28" customFormat="1" x14ac:dyDescent="0.2">
      <c r="A1658" s="10"/>
      <c r="B1658" s="10"/>
      <c r="C1658" s="10"/>
      <c r="D1658" s="10"/>
      <c r="E1658" s="10"/>
      <c r="F1658" s="10"/>
      <c r="G1658" s="10"/>
      <c r="H1658" s="10"/>
      <c r="I1658" s="10"/>
      <c r="J1658" s="10"/>
      <c r="K1658" s="10"/>
      <c r="L1658" s="10"/>
      <c r="M1658" s="2"/>
      <c r="N1658" s="1">
        <v>1653</v>
      </c>
      <c r="O1658" s="1" t="str">
        <f t="shared" si="184"/>
        <v>NA</v>
      </c>
      <c r="P1658" s="1" t="e">
        <f t="shared" si="180"/>
        <v>#VALUE!</v>
      </c>
      <c r="Q1658" s="1" t="e">
        <f t="shared" si="181"/>
        <v>#VALUE!</v>
      </c>
      <c r="R1658" s="1">
        <f t="shared" si="182"/>
        <v>0.86602540378443871</v>
      </c>
      <c r="S1658" s="1">
        <f t="shared" si="183"/>
        <v>-0.49999999999999983</v>
      </c>
      <c r="T1658" s="2"/>
      <c r="U1658" s="3"/>
      <c r="V1658" s="3"/>
      <c r="W1658" s="3"/>
      <c r="X1658" s="3"/>
      <c r="Y1658" s="3"/>
      <c r="Z1658" s="3"/>
      <c r="AA1658" s="3"/>
      <c r="AB1658" s="3"/>
      <c r="AC1658" s="3"/>
      <c r="AD1658" s="3"/>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s="28" customFormat="1" x14ac:dyDescent="0.2">
      <c r="A1659" s="10"/>
      <c r="B1659" s="10"/>
      <c r="C1659" s="10"/>
      <c r="D1659" s="10"/>
      <c r="E1659" s="10"/>
      <c r="F1659" s="10"/>
      <c r="G1659" s="10"/>
      <c r="H1659" s="10"/>
      <c r="I1659" s="10"/>
      <c r="J1659" s="10"/>
      <c r="K1659" s="10"/>
      <c r="L1659" s="10"/>
      <c r="M1659" s="2"/>
      <c r="N1659" s="1">
        <v>1654</v>
      </c>
      <c r="O1659" s="1" t="str">
        <f t="shared" si="184"/>
        <v>NA</v>
      </c>
      <c r="P1659" s="1" t="e">
        <f t="shared" si="180"/>
        <v>#VALUE!</v>
      </c>
      <c r="Q1659" s="1" t="e">
        <f t="shared" si="181"/>
        <v>#VALUE!</v>
      </c>
      <c r="R1659" s="1">
        <f t="shared" si="182"/>
        <v>-0.2886751345948127</v>
      </c>
      <c r="S1659" s="1">
        <f t="shared" si="183"/>
        <v>-0.50000000000000022</v>
      </c>
      <c r="T1659" s="2"/>
      <c r="U1659" s="3"/>
      <c r="V1659" s="3"/>
      <c r="W1659" s="3"/>
      <c r="X1659" s="3"/>
      <c r="Y1659" s="3"/>
      <c r="Z1659" s="3"/>
      <c r="AA1659" s="3"/>
      <c r="AB1659" s="3"/>
      <c r="AC1659" s="3"/>
      <c r="AD1659" s="3"/>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s="28" customFormat="1" x14ac:dyDescent="0.2">
      <c r="A1660" s="10"/>
      <c r="B1660" s="10"/>
      <c r="C1660" s="10"/>
      <c r="D1660" s="10"/>
      <c r="E1660" s="10"/>
      <c r="F1660" s="10"/>
      <c r="G1660" s="10"/>
      <c r="H1660" s="10"/>
      <c r="I1660" s="10"/>
      <c r="J1660" s="10"/>
      <c r="K1660" s="10"/>
      <c r="L1660" s="10"/>
      <c r="M1660" s="2"/>
      <c r="N1660" s="1">
        <v>1655</v>
      </c>
      <c r="O1660" s="1" t="str">
        <f t="shared" si="184"/>
        <v>NA</v>
      </c>
      <c r="P1660" s="1" t="e">
        <f t="shared" si="180"/>
        <v>#VALUE!</v>
      </c>
      <c r="Q1660" s="1" t="e">
        <f t="shared" si="181"/>
        <v>#VALUE!</v>
      </c>
      <c r="R1660" s="1">
        <f t="shared" si="182"/>
        <v>-0.57735026918962573</v>
      </c>
      <c r="S1660" s="1">
        <f t="shared" si="183"/>
        <v>0</v>
      </c>
      <c r="T1660" s="2"/>
      <c r="U1660" s="3"/>
      <c r="V1660" s="3"/>
      <c r="W1660" s="3"/>
      <c r="X1660" s="3"/>
      <c r="Y1660" s="3"/>
      <c r="Z1660" s="3"/>
      <c r="AA1660" s="3"/>
      <c r="AB1660" s="3"/>
      <c r="AC1660" s="3"/>
      <c r="AD1660" s="3"/>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s="28" customFormat="1" x14ac:dyDescent="0.2">
      <c r="A1661" s="10"/>
      <c r="B1661" s="10"/>
      <c r="C1661" s="10"/>
      <c r="D1661" s="10"/>
      <c r="E1661" s="10"/>
      <c r="F1661" s="10"/>
      <c r="G1661" s="10"/>
      <c r="H1661" s="10"/>
      <c r="I1661" s="10"/>
      <c r="J1661" s="10"/>
      <c r="K1661" s="10"/>
      <c r="L1661" s="10"/>
      <c r="M1661" s="2"/>
      <c r="N1661" s="1">
        <v>1656</v>
      </c>
      <c r="O1661" s="1" t="str">
        <f t="shared" si="184"/>
        <v>NA</v>
      </c>
      <c r="P1661" s="1" t="e">
        <f t="shared" si="180"/>
        <v>#VALUE!</v>
      </c>
      <c r="Q1661" s="1" t="e">
        <f t="shared" si="181"/>
        <v>#VALUE!</v>
      </c>
      <c r="R1661" s="1">
        <f t="shared" si="182"/>
        <v>6.1257422745431001E-17</v>
      </c>
      <c r="S1661" s="1">
        <f t="shared" si="183"/>
        <v>1</v>
      </c>
      <c r="T1661" s="2"/>
      <c r="U1661" s="3"/>
      <c r="V1661" s="3"/>
      <c r="W1661" s="3"/>
      <c r="X1661" s="3"/>
      <c r="Y1661" s="3"/>
      <c r="Z1661" s="3"/>
      <c r="AA1661" s="3"/>
      <c r="AB1661" s="3"/>
      <c r="AC1661" s="3"/>
      <c r="AD1661" s="3"/>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s="28" customFormat="1" x14ac:dyDescent="0.2">
      <c r="A1662" s="10"/>
      <c r="B1662" s="10"/>
      <c r="C1662" s="10"/>
      <c r="D1662" s="10"/>
      <c r="E1662" s="10"/>
      <c r="F1662" s="10"/>
      <c r="G1662" s="10"/>
      <c r="H1662" s="10"/>
      <c r="I1662" s="10"/>
      <c r="J1662" s="10"/>
      <c r="K1662" s="10"/>
      <c r="L1662" s="10"/>
      <c r="M1662" s="2"/>
      <c r="N1662" s="1">
        <v>1657</v>
      </c>
      <c r="O1662" s="1" t="str">
        <f t="shared" si="184"/>
        <v>NA</v>
      </c>
      <c r="P1662" s="1" t="e">
        <f t="shared" si="180"/>
        <v>#VALUE!</v>
      </c>
      <c r="Q1662" s="1" t="e">
        <f t="shared" si="181"/>
        <v>#VALUE!</v>
      </c>
      <c r="R1662" s="1">
        <f t="shared" si="182"/>
        <v>0.57735026918962573</v>
      </c>
      <c r="S1662" s="1">
        <f t="shared" si="183"/>
        <v>0</v>
      </c>
      <c r="T1662" s="2"/>
      <c r="U1662" s="3"/>
      <c r="V1662" s="3"/>
      <c r="W1662" s="3"/>
      <c r="X1662" s="3"/>
      <c r="Y1662" s="3"/>
      <c r="Z1662" s="3"/>
      <c r="AA1662" s="3"/>
      <c r="AB1662" s="3"/>
      <c r="AC1662" s="3"/>
      <c r="AD1662" s="3"/>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s="28" customFormat="1" x14ac:dyDescent="0.2">
      <c r="A1663" s="10"/>
      <c r="B1663" s="10"/>
      <c r="C1663" s="10"/>
      <c r="D1663" s="10"/>
      <c r="E1663" s="10"/>
      <c r="F1663" s="10"/>
      <c r="G1663" s="10"/>
      <c r="H1663" s="10"/>
      <c r="I1663" s="10"/>
      <c r="J1663" s="10"/>
      <c r="K1663" s="10"/>
      <c r="L1663" s="10"/>
      <c r="M1663" s="2"/>
      <c r="N1663" s="1">
        <v>1658</v>
      </c>
      <c r="O1663" s="1" t="str">
        <f t="shared" si="184"/>
        <v>NA</v>
      </c>
      <c r="P1663" s="1" t="e">
        <f t="shared" si="180"/>
        <v>#VALUE!</v>
      </c>
      <c r="Q1663" s="1" t="e">
        <f t="shared" si="181"/>
        <v>#VALUE!</v>
      </c>
      <c r="R1663" s="1">
        <f t="shared" si="182"/>
        <v>0.28867513459481303</v>
      </c>
      <c r="S1663" s="1">
        <f t="shared" si="183"/>
        <v>-0.5</v>
      </c>
      <c r="T1663" s="2"/>
      <c r="U1663" s="3"/>
      <c r="V1663" s="3"/>
      <c r="W1663" s="3"/>
      <c r="X1663" s="3"/>
      <c r="Y1663" s="3"/>
      <c r="Z1663" s="3"/>
      <c r="AA1663" s="3"/>
      <c r="AB1663" s="3"/>
      <c r="AC1663" s="3"/>
      <c r="AD1663" s="3"/>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s="28" customFormat="1" x14ac:dyDescent="0.2">
      <c r="A1664" s="10"/>
      <c r="B1664" s="10"/>
      <c r="C1664" s="10"/>
      <c r="D1664" s="10"/>
      <c r="E1664" s="10"/>
      <c r="F1664" s="10"/>
      <c r="G1664" s="10"/>
      <c r="H1664" s="10"/>
      <c r="I1664" s="10"/>
      <c r="J1664" s="10"/>
      <c r="K1664" s="10"/>
      <c r="L1664" s="10"/>
      <c r="M1664" s="2"/>
      <c r="N1664" s="1">
        <v>1659</v>
      </c>
      <c r="O1664" s="1" t="str">
        <f t="shared" si="184"/>
        <v>NA</v>
      </c>
      <c r="P1664" s="1" t="e">
        <f t="shared" si="180"/>
        <v>#VALUE!</v>
      </c>
      <c r="Q1664" s="1" t="e">
        <f t="shared" si="181"/>
        <v>#VALUE!</v>
      </c>
      <c r="R1664" s="1">
        <f t="shared" si="182"/>
        <v>-0.86602540378443849</v>
      </c>
      <c r="S1664" s="1">
        <f t="shared" si="183"/>
        <v>-0.50000000000000033</v>
      </c>
      <c r="T1664" s="2"/>
      <c r="U1664" s="3"/>
      <c r="V1664" s="3"/>
      <c r="W1664" s="3"/>
      <c r="X1664" s="3"/>
      <c r="Y1664" s="3"/>
      <c r="Z1664" s="3"/>
      <c r="AA1664" s="3"/>
      <c r="AB1664" s="3"/>
      <c r="AC1664" s="3"/>
      <c r="AD1664" s="3"/>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s="28" customFormat="1" x14ac:dyDescent="0.2">
      <c r="A1665" s="10"/>
      <c r="B1665" s="10"/>
      <c r="C1665" s="10"/>
      <c r="D1665" s="10"/>
      <c r="E1665" s="10"/>
      <c r="F1665" s="10"/>
      <c r="G1665" s="10"/>
      <c r="H1665" s="10"/>
      <c r="I1665" s="10"/>
      <c r="J1665" s="10"/>
      <c r="K1665" s="10"/>
      <c r="L1665" s="10"/>
      <c r="M1665" s="2"/>
      <c r="N1665" s="1">
        <v>1660</v>
      </c>
      <c r="O1665" s="1" t="str">
        <f t="shared" si="184"/>
        <v>NA</v>
      </c>
      <c r="P1665" s="1" t="e">
        <f t="shared" si="180"/>
        <v>#VALUE!</v>
      </c>
      <c r="Q1665" s="1" t="e">
        <f t="shared" si="181"/>
        <v>#VALUE!</v>
      </c>
      <c r="R1665" s="1">
        <f t="shared" si="182"/>
        <v>-0.28867513459481281</v>
      </c>
      <c r="S1665" s="1">
        <f t="shared" si="183"/>
        <v>0.49999999999999983</v>
      </c>
      <c r="T1665" s="2"/>
      <c r="U1665" s="3"/>
      <c r="V1665" s="3"/>
      <c r="W1665" s="3"/>
      <c r="X1665" s="3"/>
      <c r="Y1665" s="3"/>
      <c r="Z1665" s="3"/>
      <c r="AA1665" s="3"/>
      <c r="AB1665" s="3"/>
      <c r="AC1665" s="3"/>
      <c r="AD1665" s="3"/>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s="28" customFormat="1" x14ac:dyDescent="0.2">
      <c r="A1666" s="10"/>
      <c r="B1666" s="10"/>
      <c r="C1666" s="10"/>
      <c r="D1666" s="10"/>
      <c r="E1666" s="10"/>
      <c r="F1666" s="10"/>
      <c r="G1666" s="10"/>
      <c r="H1666" s="10"/>
      <c r="I1666" s="10"/>
      <c r="J1666" s="10"/>
      <c r="K1666" s="10"/>
      <c r="L1666" s="10"/>
      <c r="M1666" s="2"/>
      <c r="N1666" s="1">
        <v>1661</v>
      </c>
      <c r="O1666" s="1" t="str">
        <f t="shared" si="184"/>
        <v>NA</v>
      </c>
      <c r="P1666" s="1" t="e">
        <f t="shared" si="180"/>
        <v>#VALUE!</v>
      </c>
      <c r="Q1666" s="1" t="e">
        <f t="shared" si="181"/>
        <v>#VALUE!</v>
      </c>
      <c r="R1666" s="1">
        <f t="shared" si="182"/>
        <v>0.28867513459481292</v>
      </c>
      <c r="S1666" s="1">
        <f t="shared" si="183"/>
        <v>0.50000000000000011</v>
      </c>
      <c r="T1666" s="2"/>
      <c r="U1666" s="3"/>
      <c r="V1666" s="3"/>
      <c r="W1666" s="3"/>
      <c r="X1666" s="3"/>
      <c r="Y1666" s="3"/>
      <c r="Z1666" s="3"/>
      <c r="AA1666" s="3"/>
      <c r="AB1666" s="3"/>
      <c r="AC1666" s="3"/>
      <c r="AD1666" s="3"/>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s="28" customFormat="1" x14ac:dyDescent="0.2">
      <c r="A1667" s="10"/>
      <c r="B1667" s="10"/>
      <c r="C1667" s="10"/>
      <c r="D1667" s="10"/>
      <c r="E1667" s="10"/>
      <c r="F1667" s="10"/>
      <c r="G1667" s="10"/>
      <c r="H1667" s="10"/>
      <c r="I1667" s="10"/>
      <c r="J1667" s="10"/>
      <c r="K1667" s="10"/>
      <c r="L1667" s="10"/>
      <c r="M1667" s="2"/>
      <c r="N1667" s="1">
        <v>1662</v>
      </c>
      <c r="O1667" s="1" t="str">
        <f t="shared" si="184"/>
        <v>NA</v>
      </c>
      <c r="P1667" s="1" t="e">
        <f t="shared" si="180"/>
        <v>#VALUE!</v>
      </c>
      <c r="Q1667" s="1" t="e">
        <f t="shared" si="181"/>
        <v>#VALUE!</v>
      </c>
      <c r="R1667" s="1">
        <f t="shared" si="182"/>
        <v>0.86602540378443871</v>
      </c>
      <c r="S1667" s="1">
        <f t="shared" si="183"/>
        <v>-0.49999999999999983</v>
      </c>
      <c r="T1667" s="2"/>
      <c r="U1667" s="3"/>
      <c r="V1667" s="3"/>
      <c r="W1667" s="3"/>
      <c r="X1667" s="3"/>
      <c r="Y1667" s="3"/>
      <c r="Z1667" s="3"/>
      <c r="AA1667" s="3"/>
      <c r="AB1667" s="3"/>
      <c r="AC1667" s="3"/>
      <c r="AD1667" s="3"/>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s="28" customFormat="1" x14ac:dyDescent="0.2">
      <c r="A1668" s="10"/>
      <c r="B1668" s="10"/>
      <c r="C1668" s="10"/>
      <c r="D1668" s="10"/>
      <c r="E1668" s="10"/>
      <c r="F1668" s="10"/>
      <c r="G1668" s="10"/>
      <c r="H1668" s="10"/>
      <c r="I1668" s="10"/>
      <c r="J1668" s="10"/>
      <c r="K1668" s="10"/>
      <c r="L1668" s="10"/>
      <c r="M1668" s="2"/>
      <c r="N1668" s="1">
        <v>1663</v>
      </c>
      <c r="O1668" s="1" t="str">
        <f t="shared" si="184"/>
        <v>NA</v>
      </c>
      <c r="P1668" s="1" t="e">
        <f t="shared" si="180"/>
        <v>#VALUE!</v>
      </c>
      <c r="Q1668" s="1" t="e">
        <f t="shared" si="181"/>
        <v>#VALUE!</v>
      </c>
      <c r="R1668" s="1">
        <f t="shared" si="182"/>
        <v>-0.2886751345948127</v>
      </c>
      <c r="S1668" s="1">
        <f t="shared" si="183"/>
        <v>-0.50000000000000022</v>
      </c>
      <c r="T1668" s="2"/>
      <c r="U1668" s="3"/>
      <c r="V1668" s="3"/>
      <c r="W1668" s="3"/>
      <c r="X1668" s="3"/>
      <c r="Y1668" s="3"/>
      <c r="Z1668" s="3"/>
      <c r="AA1668" s="3"/>
      <c r="AB1668" s="3"/>
      <c r="AC1668" s="3"/>
      <c r="AD1668" s="3"/>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s="28" customFormat="1" x14ac:dyDescent="0.2">
      <c r="A1669" s="10"/>
      <c r="B1669" s="10"/>
      <c r="C1669" s="10"/>
      <c r="D1669" s="10"/>
      <c r="E1669" s="10"/>
      <c r="F1669" s="10"/>
      <c r="G1669" s="10"/>
      <c r="H1669" s="10"/>
      <c r="I1669" s="10"/>
      <c r="J1669" s="10"/>
      <c r="K1669" s="10"/>
      <c r="L1669" s="10"/>
      <c r="M1669" s="2"/>
      <c r="N1669" s="1">
        <v>1664</v>
      </c>
      <c r="O1669" s="1" t="str">
        <f t="shared" si="184"/>
        <v>NA</v>
      </c>
      <c r="P1669" s="1" t="e">
        <f t="shared" ref="P1669:P1732" si="185">(1-MOD(O1669-1,$E$1)/$E$1)*VLOOKUP(IF(INT((O1669-1)/$E$1)=$A$1,1,INT((O1669-1)/$E$1)+1),$A$7:$C$57,2)+MOD(O1669-1,$E$1)/$E$1*VLOOKUP(IF(INT((O1669-1)/$E$1)+1=$A$1,1,(INT((O1669-1)/$E$1)+2)),$A$7:$C$57,2)</f>
        <v>#VALUE!</v>
      </c>
      <c r="Q1669" s="1" t="e">
        <f t="shared" ref="Q1669:Q1732" si="186">(1-MOD(O1669-1,$E$1)/$E$1)*VLOOKUP(IF(INT((O1669-1)/$E$1)=$A$1,1,INT((O1669-1)/$E$1)+1),$A$7:$C$57,3)+MOD(O1669-1,$E$1)/$E$1*VLOOKUP(IF(INT((O1669-1)/$E$1)+1=$A$1,1,(INT((O1669-1)/$E$1)+2)),$A$7:$C$57,3)</f>
        <v>#VALUE!</v>
      </c>
      <c r="R1669" s="1">
        <f t="shared" ref="R1669:R1732" si="187">VLOOKUP(MOD(N1669*$C$1,$A$1*$E$1),$N$5:$Q$2019,3)</f>
        <v>-0.57735026918962573</v>
      </c>
      <c r="S1669" s="1">
        <f t="shared" ref="S1669:S1732" si="188">VLOOKUP(MOD(N1669*$C$1,$A$1*$E$1),$N$5:$Q$2019,4)</f>
        <v>0</v>
      </c>
      <c r="T1669" s="2"/>
      <c r="U1669" s="3"/>
      <c r="V1669" s="3"/>
      <c r="W1669" s="3"/>
      <c r="X1669" s="3"/>
      <c r="Y1669" s="3"/>
      <c r="Z1669" s="3"/>
      <c r="AA1669" s="3"/>
      <c r="AB1669" s="3"/>
      <c r="AC1669" s="3"/>
      <c r="AD1669" s="3"/>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s="28" customFormat="1" x14ac:dyDescent="0.2">
      <c r="A1670" s="10"/>
      <c r="B1670" s="10"/>
      <c r="C1670" s="10"/>
      <c r="D1670" s="10"/>
      <c r="E1670" s="10"/>
      <c r="F1670" s="10"/>
      <c r="G1670" s="10"/>
      <c r="H1670" s="10"/>
      <c r="I1670" s="10"/>
      <c r="J1670" s="10"/>
      <c r="K1670" s="10"/>
      <c r="L1670" s="10"/>
      <c r="M1670" s="2"/>
      <c r="N1670" s="1">
        <v>1665</v>
      </c>
      <c r="O1670" s="1" t="str">
        <f t="shared" ref="O1670:O1733" si="189">IF($N$4&gt;=O1669,O1669+1,"NA")</f>
        <v>NA</v>
      </c>
      <c r="P1670" s="1" t="e">
        <f t="shared" si="185"/>
        <v>#VALUE!</v>
      </c>
      <c r="Q1670" s="1" t="e">
        <f t="shared" si="186"/>
        <v>#VALUE!</v>
      </c>
      <c r="R1670" s="1">
        <f t="shared" si="187"/>
        <v>6.1257422745431001E-17</v>
      </c>
      <c r="S1670" s="1">
        <f t="shared" si="188"/>
        <v>1</v>
      </c>
      <c r="T1670" s="2"/>
      <c r="U1670" s="3"/>
      <c r="V1670" s="3"/>
      <c r="W1670" s="3"/>
      <c r="X1670" s="3"/>
      <c r="Y1670" s="3"/>
      <c r="Z1670" s="3"/>
      <c r="AA1670" s="3"/>
      <c r="AB1670" s="3"/>
      <c r="AC1670" s="3"/>
      <c r="AD1670" s="3"/>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s="28" customFormat="1" x14ac:dyDescent="0.2">
      <c r="A1671" s="10"/>
      <c r="B1671" s="10"/>
      <c r="C1671" s="10"/>
      <c r="D1671" s="10"/>
      <c r="E1671" s="10"/>
      <c r="F1671" s="10"/>
      <c r="G1671" s="10"/>
      <c r="H1671" s="10"/>
      <c r="I1671" s="10"/>
      <c r="J1671" s="10"/>
      <c r="K1671" s="10"/>
      <c r="L1671" s="10"/>
      <c r="M1671" s="2"/>
      <c r="N1671" s="1">
        <v>1666</v>
      </c>
      <c r="O1671" s="1" t="str">
        <f t="shared" si="189"/>
        <v>NA</v>
      </c>
      <c r="P1671" s="1" t="e">
        <f t="shared" si="185"/>
        <v>#VALUE!</v>
      </c>
      <c r="Q1671" s="1" t="e">
        <f t="shared" si="186"/>
        <v>#VALUE!</v>
      </c>
      <c r="R1671" s="1">
        <f t="shared" si="187"/>
        <v>0.57735026918962573</v>
      </c>
      <c r="S1671" s="1">
        <f t="shared" si="188"/>
        <v>0</v>
      </c>
      <c r="T1671" s="2"/>
      <c r="U1671" s="3"/>
      <c r="V1671" s="3"/>
      <c r="W1671" s="3"/>
      <c r="X1671" s="3"/>
      <c r="Y1671" s="3"/>
      <c r="Z1671" s="3"/>
      <c r="AA1671" s="3"/>
      <c r="AB1671" s="3"/>
      <c r="AC1671" s="3"/>
      <c r="AD1671" s="3"/>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s="28" customFormat="1" x14ac:dyDescent="0.2">
      <c r="A1672" s="10"/>
      <c r="B1672" s="10"/>
      <c r="C1672" s="10"/>
      <c r="D1672" s="10"/>
      <c r="E1672" s="10"/>
      <c r="F1672" s="10"/>
      <c r="G1672" s="10"/>
      <c r="H1672" s="10"/>
      <c r="I1672" s="10"/>
      <c r="J1672" s="10"/>
      <c r="K1672" s="10"/>
      <c r="L1672" s="10"/>
      <c r="M1672" s="2"/>
      <c r="N1672" s="1">
        <v>1667</v>
      </c>
      <c r="O1672" s="1" t="str">
        <f t="shared" si="189"/>
        <v>NA</v>
      </c>
      <c r="P1672" s="1" t="e">
        <f t="shared" si="185"/>
        <v>#VALUE!</v>
      </c>
      <c r="Q1672" s="1" t="e">
        <f t="shared" si="186"/>
        <v>#VALUE!</v>
      </c>
      <c r="R1672" s="1">
        <f t="shared" si="187"/>
        <v>0.28867513459481303</v>
      </c>
      <c r="S1672" s="1">
        <f t="shared" si="188"/>
        <v>-0.5</v>
      </c>
      <c r="T1672" s="2"/>
      <c r="U1672" s="3"/>
      <c r="V1672" s="3"/>
      <c r="W1672" s="3"/>
      <c r="X1672" s="3"/>
      <c r="Y1672" s="3"/>
      <c r="Z1672" s="3"/>
      <c r="AA1672" s="3"/>
      <c r="AB1672" s="3"/>
      <c r="AC1672" s="3"/>
      <c r="AD1672" s="3"/>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s="28" customFormat="1" x14ac:dyDescent="0.2">
      <c r="A1673" s="10"/>
      <c r="B1673" s="10"/>
      <c r="C1673" s="10"/>
      <c r="D1673" s="10"/>
      <c r="E1673" s="10"/>
      <c r="F1673" s="10"/>
      <c r="G1673" s="10"/>
      <c r="H1673" s="10"/>
      <c r="I1673" s="10"/>
      <c r="J1673" s="10"/>
      <c r="K1673" s="10"/>
      <c r="L1673" s="10"/>
      <c r="M1673" s="2"/>
      <c r="N1673" s="1">
        <v>1668</v>
      </c>
      <c r="O1673" s="1" t="str">
        <f t="shared" si="189"/>
        <v>NA</v>
      </c>
      <c r="P1673" s="1" t="e">
        <f t="shared" si="185"/>
        <v>#VALUE!</v>
      </c>
      <c r="Q1673" s="1" t="e">
        <f t="shared" si="186"/>
        <v>#VALUE!</v>
      </c>
      <c r="R1673" s="1">
        <f t="shared" si="187"/>
        <v>-0.86602540378443849</v>
      </c>
      <c r="S1673" s="1">
        <f t="shared" si="188"/>
        <v>-0.50000000000000033</v>
      </c>
      <c r="T1673" s="2"/>
      <c r="U1673" s="3"/>
      <c r="V1673" s="3"/>
      <c r="W1673" s="3"/>
      <c r="X1673" s="3"/>
      <c r="Y1673" s="3"/>
      <c r="Z1673" s="3"/>
      <c r="AA1673" s="3"/>
      <c r="AB1673" s="3"/>
      <c r="AC1673" s="3"/>
      <c r="AD1673" s="3"/>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s="28" customFormat="1" x14ac:dyDescent="0.2">
      <c r="A1674" s="10"/>
      <c r="B1674" s="10"/>
      <c r="C1674" s="10"/>
      <c r="D1674" s="10"/>
      <c r="E1674" s="10"/>
      <c r="F1674" s="10"/>
      <c r="G1674" s="10"/>
      <c r="H1674" s="10"/>
      <c r="I1674" s="10"/>
      <c r="J1674" s="10"/>
      <c r="K1674" s="10"/>
      <c r="L1674" s="10"/>
      <c r="M1674" s="2"/>
      <c r="N1674" s="1">
        <v>1669</v>
      </c>
      <c r="O1674" s="1" t="str">
        <f t="shared" si="189"/>
        <v>NA</v>
      </c>
      <c r="P1674" s="1" t="e">
        <f t="shared" si="185"/>
        <v>#VALUE!</v>
      </c>
      <c r="Q1674" s="1" t="e">
        <f t="shared" si="186"/>
        <v>#VALUE!</v>
      </c>
      <c r="R1674" s="1">
        <f t="shared" si="187"/>
        <v>-0.28867513459481281</v>
      </c>
      <c r="S1674" s="1">
        <f t="shared" si="188"/>
        <v>0.49999999999999983</v>
      </c>
      <c r="T1674" s="2"/>
      <c r="U1674" s="3"/>
      <c r="V1674" s="3"/>
      <c r="W1674" s="3"/>
      <c r="X1674" s="3"/>
      <c r="Y1674" s="3"/>
      <c r="Z1674" s="3"/>
      <c r="AA1674" s="3"/>
      <c r="AB1674" s="3"/>
      <c r="AC1674" s="3"/>
      <c r="AD1674" s="3"/>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s="28" customFormat="1" x14ac:dyDescent="0.2">
      <c r="A1675" s="10"/>
      <c r="B1675" s="10"/>
      <c r="C1675" s="10"/>
      <c r="D1675" s="10"/>
      <c r="E1675" s="10"/>
      <c r="F1675" s="10"/>
      <c r="G1675" s="10"/>
      <c r="H1675" s="10"/>
      <c r="I1675" s="10"/>
      <c r="J1675" s="10"/>
      <c r="K1675" s="10"/>
      <c r="L1675" s="10"/>
      <c r="M1675" s="2"/>
      <c r="N1675" s="1">
        <v>1670</v>
      </c>
      <c r="O1675" s="1" t="str">
        <f t="shared" si="189"/>
        <v>NA</v>
      </c>
      <c r="P1675" s="1" t="e">
        <f t="shared" si="185"/>
        <v>#VALUE!</v>
      </c>
      <c r="Q1675" s="1" t="e">
        <f t="shared" si="186"/>
        <v>#VALUE!</v>
      </c>
      <c r="R1675" s="1">
        <f t="shared" si="187"/>
        <v>0.28867513459481292</v>
      </c>
      <c r="S1675" s="1">
        <f t="shared" si="188"/>
        <v>0.50000000000000011</v>
      </c>
      <c r="T1675" s="2"/>
      <c r="U1675" s="3"/>
      <c r="V1675" s="3"/>
      <c r="W1675" s="3"/>
      <c r="X1675" s="3"/>
      <c r="Y1675" s="3"/>
      <c r="Z1675" s="3"/>
      <c r="AA1675" s="3"/>
      <c r="AB1675" s="3"/>
      <c r="AC1675" s="3"/>
      <c r="AD1675" s="3"/>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s="28" customFormat="1" x14ac:dyDescent="0.2">
      <c r="A1676" s="10"/>
      <c r="B1676" s="10"/>
      <c r="C1676" s="10"/>
      <c r="D1676" s="10"/>
      <c r="E1676" s="10"/>
      <c r="F1676" s="10"/>
      <c r="G1676" s="10"/>
      <c r="H1676" s="10"/>
      <c r="I1676" s="10"/>
      <c r="J1676" s="10"/>
      <c r="K1676" s="10"/>
      <c r="L1676" s="10"/>
      <c r="M1676" s="2"/>
      <c r="N1676" s="1">
        <v>1671</v>
      </c>
      <c r="O1676" s="1" t="str">
        <f t="shared" si="189"/>
        <v>NA</v>
      </c>
      <c r="P1676" s="1" t="e">
        <f t="shared" si="185"/>
        <v>#VALUE!</v>
      </c>
      <c r="Q1676" s="1" t="e">
        <f t="shared" si="186"/>
        <v>#VALUE!</v>
      </c>
      <c r="R1676" s="1">
        <f t="shared" si="187"/>
        <v>0.86602540378443871</v>
      </c>
      <c r="S1676" s="1">
        <f t="shared" si="188"/>
        <v>-0.49999999999999983</v>
      </c>
      <c r="T1676" s="2"/>
      <c r="U1676" s="3"/>
      <c r="V1676" s="3"/>
      <c r="W1676" s="3"/>
      <c r="X1676" s="3"/>
      <c r="Y1676" s="3"/>
      <c r="Z1676" s="3"/>
      <c r="AA1676" s="3"/>
      <c r="AB1676" s="3"/>
      <c r="AC1676" s="3"/>
      <c r="AD1676" s="3"/>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s="28" customFormat="1" x14ac:dyDescent="0.2">
      <c r="A1677" s="10"/>
      <c r="B1677" s="10"/>
      <c r="C1677" s="10"/>
      <c r="D1677" s="10"/>
      <c r="E1677" s="10"/>
      <c r="F1677" s="10"/>
      <c r="G1677" s="10"/>
      <c r="H1677" s="10"/>
      <c r="I1677" s="10"/>
      <c r="J1677" s="10"/>
      <c r="K1677" s="10"/>
      <c r="L1677" s="10"/>
      <c r="M1677" s="2"/>
      <c r="N1677" s="1">
        <v>1672</v>
      </c>
      <c r="O1677" s="1" t="str">
        <f t="shared" si="189"/>
        <v>NA</v>
      </c>
      <c r="P1677" s="1" t="e">
        <f t="shared" si="185"/>
        <v>#VALUE!</v>
      </c>
      <c r="Q1677" s="1" t="e">
        <f t="shared" si="186"/>
        <v>#VALUE!</v>
      </c>
      <c r="R1677" s="1">
        <f t="shared" si="187"/>
        <v>-0.2886751345948127</v>
      </c>
      <c r="S1677" s="1">
        <f t="shared" si="188"/>
        <v>-0.50000000000000022</v>
      </c>
      <c r="T1677" s="2"/>
      <c r="U1677" s="3"/>
      <c r="V1677" s="3"/>
      <c r="W1677" s="3"/>
      <c r="X1677" s="3"/>
      <c r="Y1677" s="3"/>
      <c r="Z1677" s="3"/>
      <c r="AA1677" s="3"/>
      <c r="AB1677" s="3"/>
      <c r="AC1677" s="3"/>
      <c r="AD1677" s="3"/>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s="28" customFormat="1" x14ac:dyDescent="0.2">
      <c r="A1678" s="10"/>
      <c r="B1678" s="10"/>
      <c r="C1678" s="10"/>
      <c r="D1678" s="10"/>
      <c r="E1678" s="10"/>
      <c r="F1678" s="10"/>
      <c r="G1678" s="10"/>
      <c r="H1678" s="10"/>
      <c r="I1678" s="10"/>
      <c r="J1678" s="10"/>
      <c r="K1678" s="10"/>
      <c r="L1678" s="10"/>
      <c r="M1678" s="2"/>
      <c r="N1678" s="1">
        <v>1673</v>
      </c>
      <c r="O1678" s="1" t="str">
        <f t="shared" si="189"/>
        <v>NA</v>
      </c>
      <c r="P1678" s="1" t="e">
        <f t="shared" si="185"/>
        <v>#VALUE!</v>
      </c>
      <c r="Q1678" s="1" t="e">
        <f t="shared" si="186"/>
        <v>#VALUE!</v>
      </c>
      <c r="R1678" s="1">
        <f t="shared" si="187"/>
        <v>-0.57735026918962573</v>
      </c>
      <c r="S1678" s="1">
        <f t="shared" si="188"/>
        <v>0</v>
      </c>
      <c r="T1678" s="2"/>
      <c r="U1678" s="3"/>
      <c r="V1678" s="3"/>
      <c r="W1678" s="3"/>
      <c r="X1678" s="3"/>
      <c r="Y1678" s="3"/>
      <c r="Z1678" s="3"/>
      <c r="AA1678" s="3"/>
      <c r="AB1678" s="3"/>
      <c r="AC1678" s="3"/>
      <c r="AD1678" s="3"/>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s="28" customFormat="1" x14ac:dyDescent="0.2">
      <c r="A1679" s="10"/>
      <c r="B1679" s="10"/>
      <c r="C1679" s="10"/>
      <c r="D1679" s="10"/>
      <c r="E1679" s="10"/>
      <c r="F1679" s="10"/>
      <c r="G1679" s="10"/>
      <c r="H1679" s="10"/>
      <c r="I1679" s="10"/>
      <c r="J1679" s="10"/>
      <c r="K1679" s="10"/>
      <c r="L1679" s="10"/>
      <c r="M1679" s="2"/>
      <c r="N1679" s="1">
        <v>1674</v>
      </c>
      <c r="O1679" s="1" t="str">
        <f t="shared" si="189"/>
        <v>NA</v>
      </c>
      <c r="P1679" s="1" t="e">
        <f t="shared" si="185"/>
        <v>#VALUE!</v>
      </c>
      <c r="Q1679" s="1" t="e">
        <f t="shared" si="186"/>
        <v>#VALUE!</v>
      </c>
      <c r="R1679" s="1">
        <f t="shared" si="187"/>
        <v>6.1257422745431001E-17</v>
      </c>
      <c r="S1679" s="1">
        <f t="shared" si="188"/>
        <v>1</v>
      </c>
      <c r="T1679" s="2"/>
      <c r="U1679" s="3"/>
      <c r="V1679" s="3"/>
      <c r="W1679" s="3"/>
      <c r="X1679" s="3"/>
      <c r="Y1679" s="3"/>
      <c r="Z1679" s="3"/>
      <c r="AA1679" s="3"/>
      <c r="AB1679" s="3"/>
      <c r="AC1679" s="3"/>
      <c r="AD1679" s="3"/>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s="28" customFormat="1" x14ac:dyDescent="0.2">
      <c r="A1680" s="10"/>
      <c r="B1680" s="10"/>
      <c r="C1680" s="10"/>
      <c r="D1680" s="10"/>
      <c r="E1680" s="10"/>
      <c r="F1680" s="10"/>
      <c r="G1680" s="10"/>
      <c r="H1680" s="10"/>
      <c r="I1680" s="10"/>
      <c r="J1680" s="10"/>
      <c r="K1680" s="10"/>
      <c r="L1680" s="10"/>
      <c r="M1680" s="2"/>
      <c r="N1680" s="1">
        <v>1675</v>
      </c>
      <c r="O1680" s="1" t="str">
        <f t="shared" si="189"/>
        <v>NA</v>
      </c>
      <c r="P1680" s="1" t="e">
        <f t="shared" si="185"/>
        <v>#VALUE!</v>
      </c>
      <c r="Q1680" s="1" t="e">
        <f t="shared" si="186"/>
        <v>#VALUE!</v>
      </c>
      <c r="R1680" s="1">
        <f t="shared" si="187"/>
        <v>0.57735026918962573</v>
      </c>
      <c r="S1680" s="1">
        <f t="shared" si="188"/>
        <v>0</v>
      </c>
      <c r="T1680" s="2"/>
      <c r="U1680" s="3"/>
      <c r="V1680" s="3"/>
      <c r="W1680" s="3"/>
      <c r="X1680" s="3"/>
      <c r="Y1680" s="3"/>
      <c r="Z1680" s="3"/>
      <c r="AA1680" s="3"/>
      <c r="AB1680" s="3"/>
      <c r="AC1680" s="3"/>
      <c r="AD1680" s="3"/>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s="28" customFormat="1" x14ac:dyDescent="0.2">
      <c r="A1681" s="10"/>
      <c r="B1681" s="10"/>
      <c r="C1681" s="10"/>
      <c r="D1681" s="10"/>
      <c r="E1681" s="10"/>
      <c r="F1681" s="10"/>
      <c r="G1681" s="10"/>
      <c r="H1681" s="10"/>
      <c r="I1681" s="10"/>
      <c r="J1681" s="10"/>
      <c r="K1681" s="10"/>
      <c r="L1681" s="10"/>
      <c r="M1681" s="2"/>
      <c r="N1681" s="1">
        <v>1676</v>
      </c>
      <c r="O1681" s="1" t="str">
        <f t="shared" si="189"/>
        <v>NA</v>
      </c>
      <c r="P1681" s="1" t="e">
        <f t="shared" si="185"/>
        <v>#VALUE!</v>
      </c>
      <c r="Q1681" s="1" t="e">
        <f t="shared" si="186"/>
        <v>#VALUE!</v>
      </c>
      <c r="R1681" s="1">
        <f t="shared" si="187"/>
        <v>0.28867513459481303</v>
      </c>
      <c r="S1681" s="1">
        <f t="shared" si="188"/>
        <v>-0.5</v>
      </c>
      <c r="T1681" s="2"/>
      <c r="U1681" s="3"/>
      <c r="V1681" s="3"/>
      <c r="W1681" s="3"/>
      <c r="X1681" s="3"/>
      <c r="Y1681" s="3"/>
      <c r="Z1681" s="3"/>
      <c r="AA1681" s="3"/>
      <c r="AB1681" s="3"/>
      <c r="AC1681" s="3"/>
      <c r="AD1681" s="3"/>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s="28" customFormat="1" x14ac:dyDescent="0.2">
      <c r="A1682" s="10"/>
      <c r="B1682" s="10"/>
      <c r="C1682" s="10"/>
      <c r="D1682" s="10"/>
      <c r="E1682" s="10"/>
      <c r="F1682" s="10"/>
      <c r="G1682" s="10"/>
      <c r="H1682" s="10"/>
      <c r="I1682" s="10"/>
      <c r="J1682" s="10"/>
      <c r="K1682" s="10"/>
      <c r="L1682" s="10"/>
      <c r="M1682" s="2"/>
      <c r="N1682" s="1">
        <v>1677</v>
      </c>
      <c r="O1682" s="1" t="str">
        <f t="shared" si="189"/>
        <v>NA</v>
      </c>
      <c r="P1682" s="1" t="e">
        <f t="shared" si="185"/>
        <v>#VALUE!</v>
      </c>
      <c r="Q1682" s="1" t="e">
        <f t="shared" si="186"/>
        <v>#VALUE!</v>
      </c>
      <c r="R1682" s="1">
        <f t="shared" si="187"/>
        <v>-0.86602540378443849</v>
      </c>
      <c r="S1682" s="1">
        <f t="shared" si="188"/>
        <v>-0.50000000000000033</v>
      </c>
      <c r="T1682" s="2"/>
      <c r="U1682" s="3"/>
      <c r="V1682" s="3"/>
      <c r="W1682" s="3"/>
      <c r="X1682" s="3"/>
      <c r="Y1682" s="3"/>
      <c r="Z1682" s="3"/>
      <c r="AA1682" s="3"/>
      <c r="AB1682" s="3"/>
      <c r="AC1682" s="3"/>
      <c r="AD1682" s="3"/>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s="28" customFormat="1" x14ac:dyDescent="0.2">
      <c r="A1683" s="10"/>
      <c r="B1683" s="10"/>
      <c r="C1683" s="10"/>
      <c r="D1683" s="10"/>
      <c r="E1683" s="10"/>
      <c r="F1683" s="10"/>
      <c r="G1683" s="10"/>
      <c r="H1683" s="10"/>
      <c r="I1683" s="10"/>
      <c r="J1683" s="10"/>
      <c r="K1683" s="10"/>
      <c r="L1683" s="10"/>
      <c r="M1683" s="2"/>
      <c r="N1683" s="1">
        <v>1678</v>
      </c>
      <c r="O1683" s="1" t="str">
        <f t="shared" si="189"/>
        <v>NA</v>
      </c>
      <c r="P1683" s="1" t="e">
        <f t="shared" si="185"/>
        <v>#VALUE!</v>
      </c>
      <c r="Q1683" s="1" t="e">
        <f t="shared" si="186"/>
        <v>#VALUE!</v>
      </c>
      <c r="R1683" s="1">
        <f t="shared" si="187"/>
        <v>-0.28867513459481281</v>
      </c>
      <c r="S1683" s="1">
        <f t="shared" si="188"/>
        <v>0.49999999999999983</v>
      </c>
      <c r="T1683" s="2"/>
      <c r="U1683" s="3"/>
      <c r="V1683" s="3"/>
      <c r="W1683" s="3"/>
      <c r="X1683" s="3"/>
      <c r="Y1683" s="3"/>
      <c r="Z1683" s="3"/>
      <c r="AA1683" s="3"/>
      <c r="AB1683" s="3"/>
      <c r="AC1683" s="3"/>
      <c r="AD1683" s="3"/>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s="28" customFormat="1" x14ac:dyDescent="0.2">
      <c r="A1684" s="10"/>
      <c r="B1684" s="10"/>
      <c r="C1684" s="10"/>
      <c r="D1684" s="10"/>
      <c r="E1684" s="10"/>
      <c r="F1684" s="10"/>
      <c r="G1684" s="10"/>
      <c r="H1684" s="10"/>
      <c r="I1684" s="10"/>
      <c r="J1684" s="10"/>
      <c r="K1684" s="10"/>
      <c r="L1684" s="10"/>
      <c r="M1684" s="2"/>
      <c r="N1684" s="1">
        <v>1679</v>
      </c>
      <c r="O1684" s="1" t="str">
        <f t="shared" si="189"/>
        <v>NA</v>
      </c>
      <c r="P1684" s="1" t="e">
        <f t="shared" si="185"/>
        <v>#VALUE!</v>
      </c>
      <c r="Q1684" s="1" t="e">
        <f t="shared" si="186"/>
        <v>#VALUE!</v>
      </c>
      <c r="R1684" s="1">
        <f t="shared" si="187"/>
        <v>0.28867513459481292</v>
      </c>
      <c r="S1684" s="1">
        <f t="shared" si="188"/>
        <v>0.50000000000000011</v>
      </c>
      <c r="T1684" s="2"/>
      <c r="U1684" s="3"/>
      <c r="V1684" s="3"/>
      <c r="W1684" s="3"/>
      <c r="X1684" s="3"/>
      <c r="Y1684" s="3"/>
      <c r="Z1684" s="3"/>
      <c r="AA1684" s="3"/>
      <c r="AB1684" s="3"/>
      <c r="AC1684" s="3"/>
      <c r="AD1684" s="3"/>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s="28" customFormat="1" x14ac:dyDescent="0.2">
      <c r="A1685" s="10"/>
      <c r="B1685" s="10"/>
      <c r="C1685" s="10"/>
      <c r="D1685" s="10"/>
      <c r="E1685" s="10"/>
      <c r="F1685" s="10"/>
      <c r="G1685" s="10"/>
      <c r="H1685" s="10"/>
      <c r="I1685" s="10"/>
      <c r="J1685" s="10"/>
      <c r="K1685" s="10"/>
      <c r="L1685" s="10"/>
      <c r="M1685" s="2"/>
      <c r="N1685" s="1">
        <v>1680</v>
      </c>
      <c r="O1685" s="1" t="str">
        <f t="shared" si="189"/>
        <v>NA</v>
      </c>
      <c r="P1685" s="1" t="e">
        <f t="shared" si="185"/>
        <v>#VALUE!</v>
      </c>
      <c r="Q1685" s="1" t="e">
        <f t="shared" si="186"/>
        <v>#VALUE!</v>
      </c>
      <c r="R1685" s="1">
        <f t="shared" si="187"/>
        <v>0.86602540378443871</v>
      </c>
      <c r="S1685" s="1">
        <f t="shared" si="188"/>
        <v>-0.49999999999999983</v>
      </c>
      <c r="T1685" s="2"/>
      <c r="U1685" s="3"/>
      <c r="V1685" s="3"/>
      <c r="W1685" s="3"/>
      <c r="X1685" s="3"/>
      <c r="Y1685" s="3"/>
      <c r="Z1685" s="3"/>
      <c r="AA1685" s="3"/>
      <c r="AB1685" s="3"/>
      <c r="AC1685" s="3"/>
      <c r="AD1685" s="3"/>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s="28" customFormat="1" x14ac:dyDescent="0.2">
      <c r="A1686" s="10"/>
      <c r="B1686" s="10"/>
      <c r="C1686" s="10"/>
      <c r="D1686" s="10"/>
      <c r="E1686" s="10"/>
      <c r="F1686" s="10"/>
      <c r="G1686" s="10"/>
      <c r="H1686" s="10"/>
      <c r="I1686" s="10"/>
      <c r="J1686" s="10"/>
      <c r="K1686" s="10"/>
      <c r="L1686" s="10"/>
      <c r="M1686" s="2"/>
      <c r="N1686" s="1">
        <v>1681</v>
      </c>
      <c r="O1686" s="1" t="str">
        <f t="shared" si="189"/>
        <v>NA</v>
      </c>
      <c r="P1686" s="1" t="e">
        <f t="shared" si="185"/>
        <v>#VALUE!</v>
      </c>
      <c r="Q1686" s="1" t="e">
        <f t="shared" si="186"/>
        <v>#VALUE!</v>
      </c>
      <c r="R1686" s="1">
        <f t="shared" si="187"/>
        <v>-0.2886751345948127</v>
      </c>
      <c r="S1686" s="1">
        <f t="shared" si="188"/>
        <v>-0.50000000000000022</v>
      </c>
      <c r="T1686" s="2"/>
      <c r="U1686" s="3"/>
      <c r="V1686" s="3"/>
      <c r="W1686" s="3"/>
      <c r="X1686" s="3"/>
      <c r="Y1686" s="3"/>
      <c r="Z1686" s="3"/>
      <c r="AA1686" s="3"/>
      <c r="AB1686" s="3"/>
      <c r="AC1686" s="3"/>
      <c r="AD1686" s="3"/>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s="28" customFormat="1" x14ac:dyDescent="0.2">
      <c r="A1687" s="10"/>
      <c r="B1687" s="10"/>
      <c r="C1687" s="10"/>
      <c r="D1687" s="10"/>
      <c r="E1687" s="10"/>
      <c r="F1687" s="10"/>
      <c r="G1687" s="10"/>
      <c r="H1687" s="10"/>
      <c r="I1687" s="10"/>
      <c r="J1687" s="10"/>
      <c r="K1687" s="10"/>
      <c r="L1687" s="10"/>
      <c r="M1687" s="2"/>
      <c r="N1687" s="1">
        <v>1682</v>
      </c>
      <c r="O1687" s="1" t="str">
        <f t="shared" si="189"/>
        <v>NA</v>
      </c>
      <c r="P1687" s="1" t="e">
        <f t="shared" si="185"/>
        <v>#VALUE!</v>
      </c>
      <c r="Q1687" s="1" t="e">
        <f t="shared" si="186"/>
        <v>#VALUE!</v>
      </c>
      <c r="R1687" s="1">
        <f t="shared" si="187"/>
        <v>-0.57735026918962573</v>
      </c>
      <c r="S1687" s="1">
        <f t="shared" si="188"/>
        <v>0</v>
      </c>
      <c r="T1687" s="2"/>
      <c r="U1687" s="3"/>
      <c r="V1687" s="3"/>
      <c r="W1687" s="3"/>
      <c r="X1687" s="3"/>
      <c r="Y1687" s="3"/>
      <c r="Z1687" s="3"/>
      <c r="AA1687" s="3"/>
      <c r="AB1687" s="3"/>
      <c r="AC1687" s="3"/>
      <c r="AD1687" s="3"/>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s="28" customFormat="1" x14ac:dyDescent="0.2">
      <c r="A1688" s="10"/>
      <c r="B1688" s="10"/>
      <c r="C1688" s="10"/>
      <c r="D1688" s="10"/>
      <c r="E1688" s="10"/>
      <c r="F1688" s="10"/>
      <c r="G1688" s="10"/>
      <c r="H1688" s="10"/>
      <c r="I1688" s="10"/>
      <c r="J1688" s="10"/>
      <c r="K1688" s="10"/>
      <c r="L1688" s="10"/>
      <c r="M1688" s="2"/>
      <c r="N1688" s="1">
        <v>1683</v>
      </c>
      <c r="O1688" s="1" t="str">
        <f t="shared" si="189"/>
        <v>NA</v>
      </c>
      <c r="P1688" s="1" t="e">
        <f t="shared" si="185"/>
        <v>#VALUE!</v>
      </c>
      <c r="Q1688" s="1" t="e">
        <f t="shared" si="186"/>
        <v>#VALUE!</v>
      </c>
      <c r="R1688" s="1">
        <f t="shared" si="187"/>
        <v>6.1257422745431001E-17</v>
      </c>
      <c r="S1688" s="1">
        <f t="shared" si="188"/>
        <v>1</v>
      </c>
      <c r="T1688" s="2"/>
      <c r="U1688" s="3"/>
      <c r="V1688" s="3"/>
      <c r="W1688" s="3"/>
      <c r="X1688" s="3"/>
      <c r="Y1688" s="3"/>
      <c r="Z1688" s="3"/>
      <c r="AA1688" s="3"/>
      <c r="AB1688" s="3"/>
      <c r="AC1688" s="3"/>
      <c r="AD1688" s="3"/>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s="28" customFormat="1" x14ac:dyDescent="0.2">
      <c r="A1689" s="10"/>
      <c r="B1689" s="10"/>
      <c r="C1689" s="10"/>
      <c r="D1689" s="10"/>
      <c r="E1689" s="10"/>
      <c r="F1689" s="10"/>
      <c r="G1689" s="10"/>
      <c r="H1689" s="10"/>
      <c r="I1689" s="10"/>
      <c r="J1689" s="10"/>
      <c r="K1689" s="10"/>
      <c r="L1689" s="10"/>
      <c r="M1689" s="2"/>
      <c r="N1689" s="1">
        <v>1684</v>
      </c>
      <c r="O1689" s="1" t="str">
        <f t="shared" si="189"/>
        <v>NA</v>
      </c>
      <c r="P1689" s="1" t="e">
        <f t="shared" si="185"/>
        <v>#VALUE!</v>
      </c>
      <c r="Q1689" s="1" t="e">
        <f t="shared" si="186"/>
        <v>#VALUE!</v>
      </c>
      <c r="R1689" s="1">
        <f t="shared" si="187"/>
        <v>0.57735026918962573</v>
      </c>
      <c r="S1689" s="1">
        <f t="shared" si="188"/>
        <v>0</v>
      </c>
      <c r="T1689" s="2"/>
      <c r="U1689" s="3"/>
      <c r="V1689" s="3"/>
      <c r="W1689" s="3"/>
      <c r="X1689" s="3"/>
      <c r="Y1689" s="3"/>
      <c r="Z1689" s="3"/>
      <c r="AA1689" s="3"/>
      <c r="AB1689" s="3"/>
      <c r="AC1689" s="3"/>
      <c r="AD1689" s="3"/>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s="28" customFormat="1" x14ac:dyDescent="0.2">
      <c r="A1690" s="10"/>
      <c r="B1690" s="10"/>
      <c r="C1690" s="10"/>
      <c r="D1690" s="10"/>
      <c r="E1690" s="10"/>
      <c r="F1690" s="10"/>
      <c r="G1690" s="10"/>
      <c r="H1690" s="10"/>
      <c r="I1690" s="10"/>
      <c r="J1690" s="10"/>
      <c r="K1690" s="10"/>
      <c r="L1690" s="10"/>
      <c r="M1690" s="2"/>
      <c r="N1690" s="1">
        <v>1685</v>
      </c>
      <c r="O1690" s="1" t="str">
        <f t="shared" si="189"/>
        <v>NA</v>
      </c>
      <c r="P1690" s="1" t="e">
        <f t="shared" si="185"/>
        <v>#VALUE!</v>
      </c>
      <c r="Q1690" s="1" t="e">
        <f t="shared" si="186"/>
        <v>#VALUE!</v>
      </c>
      <c r="R1690" s="1">
        <f t="shared" si="187"/>
        <v>0.28867513459481303</v>
      </c>
      <c r="S1690" s="1">
        <f t="shared" si="188"/>
        <v>-0.5</v>
      </c>
      <c r="T1690" s="2"/>
      <c r="U1690" s="3"/>
      <c r="V1690" s="3"/>
      <c r="W1690" s="3"/>
      <c r="X1690" s="3"/>
      <c r="Y1690" s="3"/>
      <c r="Z1690" s="3"/>
      <c r="AA1690" s="3"/>
      <c r="AB1690" s="3"/>
      <c r="AC1690" s="3"/>
      <c r="AD1690" s="3"/>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s="28" customFormat="1" x14ac:dyDescent="0.2">
      <c r="A1691" s="10"/>
      <c r="B1691" s="10"/>
      <c r="C1691" s="10"/>
      <c r="D1691" s="10"/>
      <c r="E1691" s="10"/>
      <c r="F1691" s="10"/>
      <c r="G1691" s="10"/>
      <c r="H1691" s="10"/>
      <c r="I1691" s="10"/>
      <c r="J1691" s="10"/>
      <c r="K1691" s="10"/>
      <c r="L1691" s="10"/>
      <c r="M1691" s="2"/>
      <c r="N1691" s="1">
        <v>1686</v>
      </c>
      <c r="O1691" s="1" t="str">
        <f t="shared" si="189"/>
        <v>NA</v>
      </c>
      <c r="P1691" s="1" t="e">
        <f t="shared" si="185"/>
        <v>#VALUE!</v>
      </c>
      <c r="Q1691" s="1" t="e">
        <f t="shared" si="186"/>
        <v>#VALUE!</v>
      </c>
      <c r="R1691" s="1">
        <f t="shared" si="187"/>
        <v>-0.86602540378443849</v>
      </c>
      <c r="S1691" s="1">
        <f t="shared" si="188"/>
        <v>-0.50000000000000033</v>
      </c>
      <c r="T1691" s="2"/>
      <c r="U1691" s="3"/>
      <c r="V1691" s="3"/>
      <c r="W1691" s="3"/>
      <c r="X1691" s="3"/>
      <c r="Y1691" s="3"/>
      <c r="Z1691" s="3"/>
      <c r="AA1691" s="3"/>
      <c r="AB1691" s="3"/>
      <c r="AC1691" s="3"/>
      <c r="AD1691" s="3"/>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s="28" customFormat="1" x14ac:dyDescent="0.2">
      <c r="A1692" s="10"/>
      <c r="B1692" s="10"/>
      <c r="C1692" s="10"/>
      <c r="D1692" s="10"/>
      <c r="E1692" s="10"/>
      <c r="F1692" s="10"/>
      <c r="G1692" s="10"/>
      <c r="H1692" s="10"/>
      <c r="I1692" s="10"/>
      <c r="J1692" s="10"/>
      <c r="K1692" s="10"/>
      <c r="L1692" s="10"/>
      <c r="M1692" s="2"/>
      <c r="N1692" s="1">
        <v>1687</v>
      </c>
      <c r="O1692" s="1" t="str">
        <f t="shared" si="189"/>
        <v>NA</v>
      </c>
      <c r="P1692" s="1" t="e">
        <f t="shared" si="185"/>
        <v>#VALUE!</v>
      </c>
      <c r="Q1692" s="1" t="e">
        <f t="shared" si="186"/>
        <v>#VALUE!</v>
      </c>
      <c r="R1692" s="1">
        <f t="shared" si="187"/>
        <v>-0.28867513459481281</v>
      </c>
      <c r="S1692" s="1">
        <f t="shared" si="188"/>
        <v>0.49999999999999983</v>
      </c>
      <c r="T1692" s="2"/>
      <c r="U1692" s="3"/>
      <c r="V1692" s="3"/>
      <c r="W1692" s="3"/>
      <c r="X1692" s="3"/>
      <c r="Y1692" s="3"/>
      <c r="Z1692" s="3"/>
      <c r="AA1692" s="3"/>
      <c r="AB1692" s="3"/>
      <c r="AC1692" s="3"/>
      <c r="AD1692" s="3"/>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s="28" customFormat="1" x14ac:dyDescent="0.2">
      <c r="A1693" s="10"/>
      <c r="B1693" s="10"/>
      <c r="C1693" s="10"/>
      <c r="D1693" s="10"/>
      <c r="E1693" s="10"/>
      <c r="F1693" s="10"/>
      <c r="G1693" s="10"/>
      <c r="H1693" s="10"/>
      <c r="I1693" s="10"/>
      <c r="J1693" s="10"/>
      <c r="K1693" s="10"/>
      <c r="L1693" s="10"/>
      <c r="M1693" s="2"/>
      <c r="N1693" s="1">
        <v>1688</v>
      </c>
      <c r="O1693" s="1" t="str">
        <f t="shared" si="189"/>
        <v>NA</v>
      </c>
      <c r="P1693" s="1" t="e">
        <f t="shared" si="185"/>
        <v>#VALUE!</v>
      </c>
      <c r="Q1693" s="1" t="e">
        <f t="shared" si="186"/>
        <v>#VALUE!</v>
      </c>
      <c r="R1693" s="1">
        <f t="shared" si="187"/>
        <v>0.28867513459481292</v>
      </c>
      <c r="S1693" s="1">
        <f t="shared" si="188"/>
        <v>0.50000000000000011</v>
      </c>
      <c r="T1693" s="2"/>
      <c r="U1693" s="3"/>
      <c r="V1693" s="3"/>
      <c r="W1693" s="3"/>
      <c r="X1693" s="3"/>
      <c r="Y1693" s="3"/>
      <c r="Z1693" s="3"/>
      <c r="AA1693" s="3"/>
      <c r="AB1693" s="3"/>
      <c r="AC1693" s="3"/>
      <c r="AD1693" s="3"/>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s="28" customFormat="1" x14ac:dyDescent="0.2">
      <c r="A1694" s="10"/>
      <c r="B1694" s="10"/>
      <c r="C1694" s="10"/>
      <c r="D1694" s="10"/>
      <c r="E1694" s="10"/>
      <c r="F1694" s="10"/>
      <c r="G1694" s="10"/>
      <c r="H1694" s="10"/>
      <c r="I1694" s="10"/>
      <c r="J1694" s="10"/>
      <c r="K1694" s="10"/>
      <c r="L1694" s="10"/>
      <c r="M1694" s="2"/>
      <c r="N1694" s="1">
        <v>1689</v>
      </c>
      <c r="O1694" s="1" t="str">
        <f t="shared" si="189"/>
        <v>NA</v>
      </c>
      <c r="P1694" s="1" t="e">
        <f t="shared" si="185"/>
        <v>#VALUE!</v>
      </c>
      <c r="Q1694" s="1" t="e">
        <f t="shared" si="186"/>
        <v>#VALUE!</v>
      </c>
      <c r="R1694" s="1">
        <f t="shared" si="187"/>
        <v>0.86602540378443871</v>
      </c>
      <c r="S1694" s="1">
        <f t="shared" si="188"/>
        <v>-0.49999999999999983</v>
      </c>
      <c r="T1694" s="2"/>
      <c r="U1694" s="3"/>
      <c r="V1694" s="3"/>
      <c r="W1694" s="3"/>
      <c r="X1694" s="3"/>
      <c r="Y1694" s="3"/>
      <c r="Z1694" s="3"/>
      <c r="AA1694" s="3"/>
      <c r="AB1694" s="3"/>
      <c r="AC1694" s="3"/>
      <c r="AD1694" s="3"/>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s="28" customFormat="1" x14ac:dyDescent="0.2">
      <c r="A1695" s="10"/>
      <c r="B1695" s="10"/>
      <c r="C1695" s="10"/>
      <c r="D1695" s="10"/>
      <c r="E1695" s="10"/>
      <c r="F1695" s="10"/>
      <c r="G1695" s="10"/>
      <c r="H1695" s="10"/>
      <c r="I1695" s="10"/>
      <c r="J1695" s="10"/>
      <c r="K1695" s="10"/>
      <c r="L1695" s="10"/>
      <c r="M1695" s="2"/>
      <c r="N1695" s="1">
        <v>1690</v>
      </c>
      <c r="O1695" s="1" t="str">
        <f t="shared" si="189"/>
        <v>NA</v>
      </c>
      <c r="P1695" s="1" t="e">
        <f t="shared" si="185"/>
        <v>#VALUE!</v>
      </c>
      <c r="Q1695" s="1" t="e">
        <f t="shared" si="186"/>
        <v>#VALUE!</v>
      </c>
      <c r="R1695" s="1">
        <f t="shared" si="187"/>
        <v>-0.2886751345948127</v>
      </c>
      <c r="S1695" s="1">
        <f t="shared" si="188"/>
        <v>-0.50000000000000022</v>
      </c>
      <c r="T1695" s="2"/>
      <c r="U1695" s="3"/>
      <c r="V1695" s="3"/>
      <c r="W1695" s="3"/>
      <c r="X1695" s="3"/>
      <c r="Y1695" s="3"/>
      <c r="Z1695" s="3"/>
      <c r="AA1695" s="3"/>
      <c r="AB1695" s="3"/>
      <c r="AC1695" s="3"/>
      <c r="AD1695" s="3"/>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s="28" customFormat="1" x14ac:dyDescent="0.2">
      <c r="A1696" s="10"/>
      <c r="B1696" s="10"/>
      <c r="C1696" s="10"/>
      <c r="D1696" s="10"/>
      <c r="E1696" s="10"/>
      <c r="F1696" s="10"/>
      <c r="G1696" s="10"/>
      <c r="H1696" s="10"/>
      <c r="I1696" s="10"/>
      <c r="J1696" s="10"/>
      <c r="K1696" s="10"/>
      <c r="L1696" s="10"/>
      <c r="M1696" s="2"/>
      <c r="N1696" s="1">
        <v>1691</v>
      </c>
      <c r="O1696" s="1" t="str">
        <f t="shared" si="189"/>
        <v>NA</v>
      </c>
      <c r="P1696" s="1" t="e">
        <f t="shared" si="185"/>
        <v>#VALUE!</v>
      </c>
      <c r="Q1696" s="1" t="e">
        <f t="shared" si="186"/>
        <v>#VALUE!</v>
      </c>
      <c r="R1696" s="1">
        <f t="shared" si="187"/>
        <v>-0.57735026918962573</v>
      </c>
      <c r="S1696" s="1">
        <f t="shared" si="188"/>
        <v>0</v>
      </c>
      <c r="T1696" s="2"/>
      <c r="U1696" s="3"/>
      <c r="V1696" s="3"/>
      <c r="W1696" s="3"/>
      <c r="X1696" s="3"/>
      <c r="Y1696" s="3"/>
      <c r="Z1696" s="3"/>
      <c r="AA1696" s="3"/>
      <c r="AB1696" s="3"/>
      <c r="AC1696" s="3"/>
      <c r="AD1696" s="3"/>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s="28" customFormat="1" x14ac:dyDescent="0.2">
      <c r="A1697" s="10"/>
      <c r="B1697" s="10"/>
      <c r="C1697" s="10"/>
      <c r="D1697" s="10"/>
      <c r="E1697" s="10"/>
      <c r="F1697" s="10"/>
      <c r="G1697" s="10"/>
      <c r="H1697" s="10"/>
      <c r="I1697" s="10"/>
      <c r="J1697" s="10"/>
      <c r="K1697" s="10"/>
      <c r="L1697" s="10"/>
      <c r="M1697" s="2"/>
      <c r="N1697" s="1">
        <v>1692</v>
      </c>
      <c r="O1697" s="1" t="str">
        <f t="shared" si="189"/>
        <v>NA</v>
      </c>
      <c r="P1697" s="1" t="e">
        <f t="shared" si="185"/>
        <v>#VALUE!</v>
      </c>
      <c r="Q1697" s="1" t="e">
        <f t="shared" si="186"/>
        <v>#VALUE!</v>
      </c>
      <c r="R1697" s="1">
        <f t="shared" si="187"/>
        <v>6.1257422745431001E-17</v>
      </c>
      <c r="S1697" s="1">
        <f t="shared" si="188"/>
        <v>1</v>
      </c>
      <c r="T1697" s="2"/>
      <c r="U1697" s="3"/>
      <c r="V1697" s="3"/>
      <c r="W1697" s="3"/>
      <c r="X1697" s="3"/>
      <c r="Y1697" s="3"/>
      <c r="Z1697" s="3"/>
      <c r="AA1697" s="3"/>
      <c r="AB1697" s="3"/>
      <c r="AC1697" s="3"/>
      <c r="AD1697" s="3"/>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s="28" customFormat="1" x14ac:dyDescent="0.2">
      <c r="A1698" s="10"/>
      <c r="B1698" s="10"/>
      <c r="C1698" s="10"/>
      <c r="D1698" s="10"/>
      <c r="E1698" s="10"/>
      <c r="F1698" s="10"/>
      <c r="G1698" s="10"/>
      <c r="H1698" s="10"/>
      <c r="I1698" s="10"/>
      <c r="J1698" s="10"/>
      <c r="K1698" s="10"/>
      <c r="L1698" s="10"/>
      <c r="M1698" s="2"/>
      <c r="N1698" s="1">
        <v>1693</v>
      </c>
      <c r="O1698" s="1" t="str">
        <f t="shared" si="189"/>
        <v>NA</v>
      </c>
      <c r="P1698" s="1" t="e">
        <f t="shared" si="185"/>
        <v>#VALUE!</v>
      </c>
      <c r="Q1698" s="1" t="e">
        <f t="shared" si="186"/>
        <v>#VALUE!</v>
      </c>
      <c r="R1698" s="1">
        <f t="shared" si="187"/>
        <v>0.57735026918962573</v>
      </c>
      <c r="S1698" s="1">
        <f t="shared" si="188"/>
        <v>0</v>
      </c>
      <c r="T1698" s="2"/>
      <c r="U1698" s="3"/>
      <c r="V1698" s="3"/>
      <c r="W1698" s="3"/>
      <c r="X1698" s="3"/>
      <c r="Y1698" s="3"/>
      <c r="Z1698" s="3"/>
      <c r="AA1698" s="3"/>
      <c r="AB1698" s="3"/>
      <c r="AC1698" s="3"/>
      <c r="AD1698" s="3"/>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s="28" customFormat="1" x14ac:dyDescent="0.2">
      <c r="A1699" s="10"/>
      <c r="B1699" s="10"/>
      <c r="C1699" s="10"/>
      <c r="D1699" s="10"/>
      <c r="E1699" s="10"/>
      <c r="F1699" s="10"/>
      <c r="G1699" s="10"/>
      <c r="H1699" s="10"/>
      <c r="I1699" s="10"/>
      <c r="J1699" s="10"/>
      <c r="K1699" s="10"/>
      <c r="L1699" s="10"/>
      <c r="M1699" s="2"/>
      <c r="N1699" s="1">
        <v>1694</v>
      </c>
      <c r="O1699" s="1" t="str">
        <f t="shared" si="189"/>
        <v>NA</v>
      </c>
      <c r="P1699" s="1" t="e">
        <f t="shared" si="185"/>
        <v>#VALUE!</v>
      </c>
      <c r="Q1699" s="1" t="e">
        <f t="shared" si="186"/>
        <v>#VALUE!</v>
      </c>
      <c r="R1699" s="1">
        <f t="shared" si="187"/>
        <v>0.28867513459481303</v>
      </c>
      <c r="S1699" s="1">
        <f t="shared" si="188"/>
        <v>-0.5</v>
      </c>
      <c r="T1699" s="2"/>
      <c r="U1699" s="3"/>
      <c r="V1699" s="3"/>
      <c r="W1699" s="3"/>
      <c r="X1699" s="3"/>
      <c r="Y1699" s="3"/>
      <c r="Z1699" s="3"/>
      <c r="AA1699" s="3"/>
      <c r="AB1699" s="3"/>
      <c r="AC1699" s="3"/>
      <c r="AD1699" s="3"/>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s="28" customFormat="1" x14ac:dyDescent="0.2">
      <c r="A1700" s="10"/>
      <c r="B1700" s="10"/>
      <c r="C1700" s="10"/>
      <c r="D1700" s="10"/>
      <c r="E1700" s="10"/>
      <c r="F1700" s="10"/>
      <c r="G1700" s="10"/>
      <c r="H1700" s="10"/>
      <c r="I1700" s="10"/>
      <c r="J1700" s="10"/>
      <c r="K1700" s="10"/>
      <c r="L1700" s="10"/>
      <c r="M1700" s="2"/>
      <c r="N1700" s="1">
        <v>1695</v>
      </c>
      <c r="O1700" s="1" t="str">
        <f t="shared" si="189"/>
        <v>NA</v>
      </c>
      <c r="P1700" s="1" t="e">
        <f t="shared" si="185"/>
        <v>#VALUE!</v>
      </c>
      <c r="Q1700" s="1" t="e">
        <f t="shared" si="186"/>
        <v>#VALUE!</v>
      </c>
      <c r="R1700" s="1">
        <f t="shared" si="187"/>
        <v>-0.86602540378443849</v>
      </c>
      <c r="S1700" s="1">
        <f t="shared" si="188"/>
        <v>-0.50000000000000033</v>
      </c>
      <c r="T1700" s="2"/>
      <c r="U1700" s="3"/>
      <c r="V1700" s="3"/>
      <c r="W1700" s="3"/>
      <c r="X1700" s="3"/>
      <c r="Y1700" s="3"/>
      <c r="Z1700" s="3"/>
      <c r="AA1700" s="3"/>
      <c r="AB1700" s="3"/>
      <c r="AC1700" s="3"/>
      <c r="AD1700" s="3"/>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s="28" customFormat="1" x14ac:dyDescent="0.2">
      <c r="A1701" s="10"/>
      <c r="B1701" s="10"/>
      <c r="C1701" s="10"/>
      <c r="D1701" s="10"/>
      <c r="E1701" s="10"/>
      <c r="F1701" s="10"/>
      <c r="G1701" s="10"/>
      <c r="H1701" s="10"/>
      <c r="I1701" s="10"/>
      <c r="J1701" s="10"/>
      <c r="K1701" s="10"/>
      <c r="L1701" s="10"/>
      <c r="M1701" s="2"/>
      <c r="N1701" s="1">
        <v>1696</v>
      </c>
      <c r="O1701" s="1" t="str">
        <f t="shared" si="189"/>
        <v>NA</v>
      </c>
      <c r="P1701" s="1" t="e">
        <f t="shared" si="185"/>
        <v>#VALUE!</v>
      </c>
      <c r="Q1701" s="1" t="e">
        <f t="shared" si="186"/>
        <v>#VALUE!</v>
      </c>
      <c r="R1701" s="1">
        <f t="shared" si="187"/>
        <v>-0.28867513459481281</v>
      </c>
      <c r="S1701" s="1">
        <f t="shared" si="188"/>
        <v>0.49999999999999983</v>
      </c>
      <c r="T1701" s="2"/>
      <c r="U1701" s="3"/>
      <c r="V1701" s="3"/>
      <c r="W1701" s="3"/>
      <c r="X1701" s="3"/>
      <c r="Y1701" s="3"/>
      <c r="Z1701" s="3"/>
      <c r="AA1701" s="3"/>
      <c r="AB1701" s="3"/>
      <c r="AC1701" s="3"/>
      <c r="AD1701" s="3"/>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s="28" customFormat="1" x14ac:dyDescent="0.2">
      <c r="A1702" s="10"/>
      <c r="B1702" s="10"/>
      <c r="C1702" s="10"/>
      <c r="D1702" s="10"/>
      <c r="E1702" s="10"/>
      <c r="F1702" s="10"/>
      <c r="G1702" s="10"/>
      <c r="H1702" s="10"/>
      <c r="I1702" s="10"/>
      <c r="J1702" s="10"/>
      <c r="K1702" s="10"/>
      <c r="L1702" s="10"/>
      <c r="M1702" s="2"/>
      <c r="N1702" s="1">
        <v>1697</v>
      </c>
      <c r="O1702" s="1" t="str">
        <f t="shared" si="189"/>
        <v>NA</v>
      </c>
      <c r="P1702" s="1" t="e">
        <f t="shared" si="185"/>
        <v>#VALUE!</v>
      </c>
      <c r="Q1702" s="1" t="e">
        <f t="shared" si="186"/>
        <v>#VALUE!</v>
      </c>
      <c r="R1702" s="1">
        <f t="shared" si="187"/>
        <v>0.28867513459481292</v>
      </c>
      <c r="S1702" s="1">
        <f t="shared" si="188"/>
        <v>0.50000000000000011</v>
      </c>
      <c r="T1702" s="2"/>
      <c r="U1702" s="3"/>
      <c r="V1702" s="3"/>
      <c r="W1702" s="3"/>
      <c r="X1702" s="3"/>
      <c r="Y1702" s="3"/>
      <c r="Z1702" s="3"/>
      <c r="AA1702" s="3"/>
      <c r="AB1702" s="3"/>
      <c r="AC1702" s="3"/>
      <c r="AD1702" s="3"/>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s="28" customFormat="1" x14ac:dyDescent="0.2">
      <c r="A1703" s="10"/>
      <c r="B1703" s="10"/>
      <c r="C1703" s="10"/>
      <c r="D1703" s="10"/>
      <c r="E1703" s="10"/>
      <c r="F1703" s="10"/>
      <c r="G1703" s="10"/>
      <c r="H1703" s="10"/>
      <c r="I1703" s="10"/>
      <c r="J1703" s="10"/>
      <c r="K1703" s="10"/>
      <c r="L1703" s="10"/>
      <c r="M1703" s="2"/>
      <c r="N1703" s="1">
        <v>1698</v>
      </c>
      <c r="O1703" s="1" t="str">
        <f t="shared" si="189"/>
        <v>NA</v>
      </c>
      <c r="P1703" s="1" t="e">
        <f t="shared" si="185"/>
        <v>#VALUE!</v>
      </c>
      <c r="Q1703" s="1" t="e">
        <f t="shared" si="186"/>
        <v>#VALUE!</v>
      </c>
      <c r="R1703" s="1">
        <f t="shared" si="187"/>
        <v>0.86602540378443871</v>
      </c>
      <c r="S1703" s="1">
        <f t="shared" si="188"/>
        <v>-0.49999999999999983</v>
      </c>
      <c r="T1703" s="2"/>
      <c r="U1703" s="3"/>
      <c r="V1703" s="3"/>
      <c r="W1703" s="3"/>
      <c r="X1703" s="3"/>
      <c r="Y1703" s="3"/>
      <c r="Z1703" s="3"/>
      <c r="AA1703" s="3"/>
      <c r="AB1703" s="3"/>
      <c r="AC1703" s="3"/>
      <c r="AD1703" s="3"/>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s="28" customFormat="1" x14ac:dyDescent="0.2">
      <c r="A1704" s="10"/>
      <c r="B1704" s="10"/>
      <c r="C1704" s="10"/>
      <c r="D1704" s="10"/>
      <c r="E1704" s="10"/>
      <c r="F1704" s="10"/>
      <c r="G1704" s="10"/>
      <c r="H1704" s="10"/>
      <c r="I1704" s="10"/>
      <c r="J1704" s="10"/>
      <c r="K1704" s="10"/>
      <c r="L1704" s="10"/>
      <c r="M1704" s="2"/>
      <c r="N1704" s="1">
        <v>1699</v>
      </c>
      <c r="O1704" s="1" t="str">
        <f t="shared" si="189"/>
        <v>NA</v>
      </c>
      <c r="P1704" s="1" t="e">
        <f t="shared" si="185"/>
        <v>#VALUE!</v>
      </c>
      <c r="Q1704" s="1" t="e">
        <f t="shared" si="186"/>
        <v>#VALUE!</v>
      </c>
      <c r="R1704" s="1">
        <f t="shared" si="187"/>
        <v>-0.2886751345948127</v>
      </c>
      <c r="S1704" s="1">
        <f t="shared" si="188"/>
        <v>-0.50000000000000022</v>
      </c>
      <c r="T1704" s="2"/>
      <c r="U1704" s="3"/>
      <c r="V1704" s="3"/>
      <c r="W1704" s="3"/>
      <c r="X1704" s="3"/>
      <c r="Y1704" s="3"/>
      <c r="Z1704" s="3"/>
      <c r="AA1704" s="3"/>
      <c r="AB1704" s="3"/>
      <c r="AC1704" s="3"/>
      <c r="AD1704" s="3"/>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s="28" customFormat="1" x14ac:dyDescent="0.2">
      <c r="A1705" s="10"/>
      <c r="B1705" s="10"/>
      <c r="C1705" s="10"/>
      <c r="D1705" s="10"/>
      <c r="E1705" s="10"/>
      <c r="F1705" s="10"/>
      <c r="G1705" s="10"/>
      <c r="H1705" s="10"/>
      <c r="I1705" s="10"/>
      <c r="J1705" s="10"/>
      <c r="K1705" s="10"/>
      <c r="L1705" s="10"/>
      <c r="M1705" s="2"/>
      <c r="N1705" s="1">
        <v>1700</v>
      </c>
      <c r="O1705" s="1" t="str">
        <f t="shared" si="189"/>
        <v>NA</v>
      </c>
      <c r="P1705" s="1" t="e">
        <f t="shared" si="185"/>
        <v>#VALUE!</v>
      </c>
      <c r="Q1705" s="1" t="e">
        <f t="shared" si="186"/>
        <v>#VALUE!</v>
      </c>
      <c r="R1705" s="1">
        <f t="shared" si="187"/>
        <v>-0.57735026918962573</v>
      </c>
      <c r="S1705" s="1">
        <f t="shared" si="188"/>
        <v>0</v>
      </c>
      <c r="T1705" s="2"/>
      <c r="U1705" s="3"/>
      <c r="V1705" s="3"/>
      <c r="W1705" s="3"/>
      <c r="X1705" s="3"/>
      <c r="Y1705" s="3"/>
      <c r="Z1705" s="3"/>
      <c r="AA1705" s="3"/>
      <c r="AB1705" s="3"/>
      <c r="AC1705" s="3"/>
      <c r="AD1705" s="3"/>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s="28" customFormat="1" x14ac:dyDescent="0.2">
      <c r="A1706" s="10"/>
      <c r="B1706" s="10"/>
      <c r="C1706" s="10"/>
      <c r="D1706" s="10"/>
      <c r="E1706" s="10"/>
      <c r="F1706" s="10"/>
      <c r="G1706" s="10"/>
      <c r="H1706" s="10"/>
      <c r="I1706" s="10"/>
      <c r="J1706" s="10"/>
      <c r="K1706" s="10"/>
      <c r="L1706" s="10"/>
      <c r="M1706" s="2"/>
      <c r="N1706" s="1">
        <v>1701</v>
      </c>
      <c r="O1706" s="1" t="str">
        <f t="shared" si="189"/>
        <v>NA</v>
      </c>
      <c r="P1706" s="1" t="e">
        <f t="shared" si="185"/>
        <v>#VALUE!</v>
      </c>
      <c r="Q1706" s="1" t="e">
        <f t="shared" si="186"/>
        <v>#VALUE!</v>
      </c>
      <c r="R1706" s="1">
        <f t="shared" si="187"/>
        <v>6.1257422745431001E-17</v>
      </c>
      <c r="S1706" s="1">
        <f t="shared" si="188"/>
        <v>1</v>
      </c>
      <c r="T1706" s="2"/>
      <c r="U1706" s="3"/>
      <c r="V1706" s="3"/>
      <c r="W1706" s="3"/>
      <c r="X1706" s="3"/>
      <c r="Y1706" s="3"/>
      <c r="Z1706" s="3"/>
      <c r="AA1706" s="3"/>
      <c r="AB1706" s="3"/>
      <c r="AC1706" s="3"/>
      <c r="AD1706" s="3"/>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s="28" customFormat="1" x14ac:dyDescent="0.2">
      <c r="A1707" s="10"/>
      <c r="B1707" s="10"/>
      <c r="C1707" s="10"/>
      <c r="D1707" s="10"/>
      <c r="E1707" s="10"/>
      <c r="F1707" s="10"/>
      <c r="G1707" s="10"/>
      <c r="H1707" s="10"/>
      <c r="I1707" s="10"/>
      <c r="J1707" s="10"/>
      <c r="K1707" s="10"/>
      <c r="L1707" s="10"/>
      <c r="M1707" s="2"/>
      <c r="N1707" s="1">
        <v>1702</v>
      </c>
      <c r="O1707" s="1" t="str">
        <f t="shared" si="189"/>
        <v>NA</v>
      </c>
      <c r="P1707" s="1" t="e">
        <f t="shared" si="185"/>
        <v>#VALUE!</v>
      </c>
      <c r="Q1707" s="1" t="e">
        <f t="shared" si="186"/>
        <v>#VALUE!</v>
      </c>
      <c r="R1707" s="1">
        <f t="shared" si="187"/>
        <v>0.57735026918962573</v>
      </c>
      <c r="S1707" s="1">
        <f t="shared" si="188"/>
        <v>0</v>
      </c>
      <c r="T1707" s="2"/>
      <c r="U1707" s="3"/>
      <c r="V1707" s="3"/>
      <c r="W1707" s="3"/>
      <c r="X1707" s="3"/>
      <c r="Y1707" s="3"/>
      <c r="Z1707" s="3"/>
      <c r="AA1707" s="3"/>
      <c r="AB1707" s="3"/>
      <c r="AC1707" s="3"/>
      <c r="AD1707" s="3"/>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s="28" customFormat="1" x14ac:dyDescent="0.2">
      <c r="A1708" s="10"/>
      <c r="B1708" s="10"/>
      <c r="C1708" s="10"/>
      <c r="D1708" s="10"/>
      <c r="E1708" s="10"/>
      <c r="F1708" s="10"/>
      <c r="G1708" s="10"/>
      <c r="H1708" s="10"/>
      <c r="I1708" s="10"/>
      <c r="J1708" s="10"/>
      <c r="K1708" s="10"/>
      <c r="L1708" s="10"/>
      <c r="M1708" s="2"/>
      <c r="N1708" s="1">
        <v>1703</v>
      </c>
      <c r="O1708" s="1" t="str">
        <f t="shared" si="189"/>
        <v>NA</v>
      </c>
      <c r="P1708" s="1" t="e">
        <f t="shared" si="185"/>
        <v>#VALUE!</v>
      </c>
      <c r="Q1708" s="1" t="e">
        <f t="shared" si="186"/>
        <v>#VALUE!</v>
      </c>
      <c r="R1708" s="1">
        <f t="shared" si="187"/>
        <v>0.28867513459481303</v>
      </c>
      <c r="S1708" s="1">
        <f t="shared" si="188"/>
        <v>-0.5</v>
      </c>
      <c r="T1708" s="2"/>
      <c r="U1708" s="3"/>
      <c r="V1708" s="3"/>
      <c r="W1708" s="3"/>
      <c r="X1708" s="3"/>
      <c r="Y1708" s="3"/>
      <c r="Z1708" s="3"/>
      <c r="AA1708" s="3"/>
      <c r="AB1708" s="3"/>
      <c r="AC1708" s="3"/>
      <c r="AD1708" s="3"/>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s="28" customFormat="1" x14ac:dyDescent="0.2">
      <c r="A1709" s="10"/>
      <c r="B1709" s="10"/>
      <c r="C1709" s="10"/>
      <c r="D1709" s="10"/>
      <c r="E1709" s="10"/>
      <c r="F1709" s="10"/>
      <c r="G1709" s="10"/>
      <c r="H1709" s="10"/>
      <c r="I1709" s="10"/>
      <c r="J1709" s="10"/>
      <c r="K1709" s="10"/>
      <c r="L1709" s="10"/>
      <c r="M1709" s="2"/>
      <c r="N1709" s="1">
        <v>1704</v>
      </c>
      <c r="O1709" s="1" t="str">
        <f t="shared" si="189"/>
        <v>NA</v>
      </c>
      <c r="P1709" s="1" t="e">
        <f t="shared" si="185"/>
        <v>#VALUE!</v>
      </c>
      <c r="Q1709" s="1" t="e">
        <f t="shared" si="186"/>
        <v>#VALUE!</v>
      </c>
      <c r="R1709" s="1">
        <f t="shared" si="187"/>
        <v>-0.86602540378443849</v>
      </c>
      <c r="S1709" s="1">
        <f t="shared" si="188"/>
        <v>-0.50000000000000033</v>
      </c>
      <c r="T1709" s="2"/>
      <c r="U1709" s="3"/>
      <c r="V1709" s="3"/>
      <c r="W1709" s="3"/>
      <c r="X1709" s="3"/>
      <c r="Y1709" s="3"/>
      <c r="Z1709" s="3"/>
      <c r="AA1709" s="3"/>
      <c r="AB1709" s="3"/>
      <c r="AC1709" s="3"/>
      <c r="AD1709" s="3"/>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s="28" customFormat="1" x14ac:dyDescent="0.2">
      <c r="A1710" s="10"/>
      <c r="B1710" s="10"/>
      <c r="C1710" s="10"/>
      <c r="D1710" s="10"/>
      <c r="E1710" s="10"/>
      <c r="F1710" s="10"/>
      <c r="G1710" s="10"/>
      <c r="H1710" s="10"/>
      <c r="I1710" s="10"/>
      <c r="J1710" s="10"/>
      <c r="K1710" s="10"/>
      <c r="L1710" s="10"/>
      <c r="M1710" s="2"/>
      <c r="N1710" s="1">
        <v>1705</v>
      </c>
      <c r="O1710" s="1" t="str">
        <f t="shared" si="189"/>
        <v>NA</v>
      </c>
      <c r="P1710" s="1" t="e">
        <f t="shared" si="185"/>
        <v>#VALUE!</v>
      </c>
      <c r="Q1710" s="1" t="e">
        <f t="shared" si="186"/>
        <v>#VALUE!</v>
      </c>
      <c r="R1710" s="1">
        <f t="shared" si="187"/>
        <v>-0.28867513459481281</v>
      </c>
      <c r="S1710" s="1">
        <f t="shared" si="188"/>
        <v>0.49999999999999983</v>
      </c>
      <c r="T1710" s="2"/>
      <c r="U1710" s="3"/>
      <c r="V1710" s="3"/>
      <c r="W1710" s="3"/>
      <c r="X1710" s="3"/>
      <c r="Y1710" s="3"/>
      <c r="Z1710" s="3"/>
      <c r="AA1710" s="3"/>
      <c r="AB1710" s="3"/>
      <c r="AC1710" s="3"/>
      <c r="AD1710" s="3"/>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s="28" customFormat="1" x14ac:dyDescent="0.2">
      <c r="A1711" s="10"/>
      <c r="B1711" s="10"/>
      <c r="C1711" s="10"/>
      <c r="D1711" s="10"/>
      <c r="E1711" s="10"/>
      <c r="F1711" s="10"/>
      <c r="G1711" s="10"/>
      <c r="H1711" s="10"/>
      <c r="I1711" s="10"/>
      <c r="J1711" s="10"/>
      <c r="K1711" s="10"/>
      <c r="L1711" s="10"/>
      <c r="M1711" s="2"/>
      <c r="N1711" s="1">
        <v>1706</v>
      </c>
      <c r="O1711" s="1" t="str">
        <f t="shared" si="189"/>
        <v>NA</v>
      </c>
      <c r="P1711" s="1" t="e">
        <f t="shared" si="185"/>
        <v>#VALUE!</v>
      </c>
      <c r="Q1711" s="1" t="e">
        <f t="shared" si="186"/>
        <v>#VALUE!</v>
      </c>
      <c r="R1711" s="1">
        <f t="shared" si="187"/>
        <v>0.28867513459481292</v>
      </c>
      <c r="S1711" s="1">
        <f t="shared" si="188"/>
        <v>0.50000000000000011</v>
      </c>
      <c r="T1711" s="2"/>
      <c r="U1711" s="3"/>
      <c r="V1711" s="3"/>
      <c r="W1711" s="3"/>
      <c r="X1711" s="3"/>
      <c r="Y1711" s="3"/>
      <c r="Z1711" s="3"/>
      <c r="AA1711" s="3"/>
      <c r="AB1711" s="3"/>
      <c r="AC1711" s="3"/>
      <c r="AD1711" s="3"/>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s="28" customFormat="1" x14ac:dyDescent="0.2">
      <c r="A1712" s="10"/>
      <c r="B1712" s="10"/>
      <c r="C1712" s="10"/>
      <c r="D1712" s="10"/>
      <c r="E1712" s="10"/>
      <c r="F1712" s="10"/>
      <c r="G1712" s="10"/>
      <c r="H1712" s="10"/>
      <c r="I1712" s="10"/>
      <c r="J1712" s="10"/>
      <c r="K1712" s="10"/>
      <c r="L1712" s="10"/>
      <c r="M1712" s="2"/>
      <c r="N1712" s="1">
        <v>1707</v>
      </c>
      <c r="O1712" s="1" t="str">
        <f t="shared" si="189"/>
        <v>NA</v>
      </c>
      <c r="P1712" s="1" t="e">
        <f t="shared" si="185"/>
        <v>#VALUE!</v>
      </c>
      <c r="Q1712" s="1" t="e">
        <f t="shared" si="186"/>
        <v>#VALUE!</v>
      </c>
      <c r="R1712" s="1">
        <f t="shared" si="187"/>
        <v>0.86602540378443871</v>
      </c>
      <c r="S1712" s="1">
        <f t="shared" si="188"/>
        <v>-0.49999999999999983</v>
      </c>
      <c r="T1712" s="2"/>
      <c r="U1712" s="3"/>
      <c r="V1712" s="3"/>
      <c r="W1712" s="3"/>
      <c r="X1712" s="3"/>
      <c r="Y1712" s="3"/>
      <c r="Z1712" s="3"/>
      <c r="AA1712" s="3"/>
      <c r="AB1712" s="3"/>
      <c r="AC1712" s="3"/>
      <c r="AD1712" s="3"/>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s="28" customFormat="1" x14ac:dyDescent="0.2">
      <c r="A1713" s="10"/>
      <c r="B1713" s="10"/>
      <c r="C1713" s="10"/>
      <c r="D1713" s="10"/>
      <c r="E1713" s="10"/>
      <c r="F1713" s="10"/>
      <c r="G1713" s="10"/>
      <c r="H1713" s="10"/>
      <c r="I1713" s="10"/>
      <c r="J1713" s="10"/>
      <c r="K1713" s="10"/>
      <c r="L1713" s="10"/>
      <c r="M1713" s="2"/>
      <c r="N1713" s="1">
        <v>1708</v>
      </c>
      <c r="O1713" s="1" t="str">
        <f t="shared" si="189"/>
        <v>NA</v>
      </c>
      <c r="P1713" s="1" t="e">
        <f t="shared" si="185"/>
        <v>#VALUE!</v>
      </c>
      <c r="Q1713" s="1" t="e">
        <f t="shared" si="186"/>
        <v>#VALUE!</v>
      </c>
      <c r="R1713" s="1">
        <f t="shared" si="187"/>
        <v>-0.2886751345948127</v>
      </c>
      <c r="S1713" s="1">
        <f t="shared" si="188"/>
        <v>-0.50000000000000022</v>
      </c>
      <c r="T1713" s="2"/>
      <c r="U1713" s="3"/>
      <c r="V1713" s="3"/>
      <c r="W1713" s="3"/>
      <c r="X1713" s="3"/>
      <c r="Y1713" s="3"/>
      <c r="Z1713" s="3"/>
      <c r="AA1713" s="3"/>
      <c r="AB1713" s="3"/>
      <c r="AC1713" s="3"/>
      <c r="AD1713" s="3"/>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s="28" customFormat="1" x14ac:dyDescent="0.2">
      <c r="A1714" s="10"/>
      <c r="B1714" s="10"/>
      <c r="C1714" s="10"/>
      <c r="D1714" s="10"/>
      <c r="E1714" s="10"/>
      <c r="F1714" s="10"/>
      <c r="G1714" s="10"/>
      <c r="H1714" s="10"/>
      <c r="I1714" s="10"/>
      <c r="J1714" s="10"/>
      <c r="K1714" s="10"/>
      <c r="L1714" s="10"/>
      <c r="M1714" s="2"/>
      <c r="N1714" s="1">
        <v>1709</v>
      </c>
      <c r="O1714" s="1" t="str">
        <f t="shared" si="189"/>
        <v>NA</v>
      </c>
      <c r="P1714" s="1" t="e">
        <f t="shared" si="185"/>
        <v>#VALUE!</v>
      </c>
      <c r="Q1714" s="1" t="e">
        <f t="shared" si="186"/>
        <v>#VALUE!</v>
      </c>
      <c r="R1714" s="1">
        <f t="shared" si="187"/>
        <v>-0.57735026918962573</v>
      </c>
      <c r="S1714" s="1">
        <f t="shared" si="188"/>
        <v>0</v>
      </c>
      <c r="T1714" s="2"/>
      <c r="U1714" s="3"/>
      <c r="V1714" s="3"/>
      <c r="W1714" s="3"/>
      <c r="X1714" s="3"/>
      <c r="Y1714" s="3"/>
      <c r="Z1714" s="3"/>
      <c r="AA1714" s="3"/>
      <c r="AB1714" s="3"/>
      <c r="AC1714" s="3"/>
      <c r="AD1714" s="3"/>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s="28" customFormat="1" x14ac:dyDescent="0.2">
      <c r="A1715" s="10"/>
      <c r="B1715" s="10"/>
      <c r="C1715" s="10"/>
      <c r="D1715" s="10"/>
      <c r="E1715" s="10"/>
      <c r="F1715" s="10"/>
      <c r="G1715" s="10"/>
      <c r="H1715" s="10"/>
      <c r="I1715" s="10"/>
      <c r="J1715" s="10"/>
      <c r="K1715" s="10"/>
      <c r="L1715" s="10"/>
      <c r="M1715" s="2"/>
      <c r="N1715" s="1">
        <v>1710</v>
      </c>
      <c r="O1715" s="1" t="str">
        <f t="shared" si="189"/>
        <v>NA</v>
      </c>
      <c r="P1715" s="1" t="e">
        <f t="shared" si="185"/>
        <v>#VALUE!</v>
      </c>
      <c r="Q1715" s="1" t="e">
        <f t="shared" si="186"/>
        <v>#VALUE!</v>
      </c>
      <c r="R1715" s="1">
        <f t="shared" si="187"/>
        <v>6.1257422745431001E-17</v>
      </c>
      <c r="S1715" s="1">
        <f t="shared" si="188"/>
        <v>1</v>
      </c>
      <c r="T1715" s="2"/>
      <c r="U1715" s="3"/>
      <c r="V1715" s="3"/>
      <c r="W1715" s="3"/>
      <c r="X1715" s="3"/>
      <c r="Y1715" s="3"/>
      <c r="Z1715" s="3"/>
      <c r="AA1715" s="3"/>
      <c r="AB1715" s="3"/>
      <c r="AC1715" s="3"/>
      <c r="AD1715" s="3"/>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s="28" customFormat="1" x14ac:dyDescent="0.2">
      <c r="A1716" s="10"/>
      <c r="B1716" s="10"/>
      <c r="C1716" s="10"/>
      <c r="D1716" s="10"/>
      <c r="E1716" s="10"/>
      <c r="F1716" s="10"/>
      <c r="G1716" s="10"/>
      <c r="H1716" s="10"/>
      <c r="I1716" s="10"/>
      <c r="J1716" s="10"/>
      <c r="K1716" s="10"/>
      <c r="L1716" s="10"/>
      <c r="M1716" s="2"/>
      <c r="N1716" s="1">
        <v>1711</v>
      </c>
      <c r="O1716" s="1" t="str">
        <f t="shared" si="189"/>
        <v>NA</v>
      </c>
      <c r="P1716" s="1" t="e">
        <f t="shared" si="185"/>
        <v>#VALUE!</v>
      </c>
      <c r="Q1716" s="1" t="e">
        <f t="shared" si="186"/>
        <v>#VALUE!</v>
      </c>
      <c r="R1716" s="1">
        <f t="shared" si="187"/>
        <v>0.57735026918962573</v>
      </c>
      <c r="S1716" s="1">
        <f t="shared" si="188"/>
        <v>0</v>
      </c>
      <c r="T1716" s="2"/>
      <c r="U1716" s="3"/>
      <c r="V1716" s="3"/>
      <c r="W1716" s="3"/>
      <c r="X1716" s="3"/>
      <c r="Y1716" s="3"/>
      <c r="Z1716" s="3"/>
      <c r="AA1716" s="3"/>
      <c r="AB1716" s="3"/>
      <c r="AC1716" s="3"/>
      <c r="AD1716" s="3"/>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s="28" customFormat="1" x14ac:dyDescent="0.2">
      <c r="A1717" s="10"/>
      <c r="B1717" s="10"/>
      <c r="C1717" s="10"/>
      <c r="D1717" s="10"/>
      <c r="E1717" s="10"/>
      <c r="F1717" s="10"/>
      <c r="G1717" s="10"/>
      <c r="H1717" s="10"/>
      <c r="I1717" s="10"/>
      <c r="J1717" s="10"/>
      <c r="K1717" s="10"/>
      <c r="L1717" s="10"/>
      <c r="M1717" s="2"/>
      <c r="N1717" s="1">
        <v>1712</v>
      </c>
      <c r="O1717" s="1" t="str">
        <f t="shared" si="189"/>
        <v>NA</v>
      </c>
      <c r="P1717" s="1" t="e">
        <f t="shared" si="185"/>
        <v>#VALUE!</v>
      </c>
      <c r="Q1717" s="1" t="e">
        <f t="shared" si="186"/>
        <v>#VALUE!</v>
      </c>
      <c r="R1717" s="1">
        <f t="shared" si="187"/>
        <v>0.28867513459481303</v>
      </c>
      <c r="S1717" s="1">
        <f t="shared" si="188"/>
        <v>-0.5</v>
      </c>
      <c r="T1717" s="2"/>
      <c r="U1717" s="3"/>
      <c r="V1717" s="3"/>
      <c r="W1717" s="3"/>
      <c r="X1717" s="3"/>
      <c r="Y1717" s="3"/>
      <c r="Z1717" s="3"/>
      <c r="AA1717" s="3"/>
      <c r="AB1717" s="3"/>
      <c r="AC1717" s="3"/>
      <c r="AD1717" s="3"/>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s="28" customFormat="1" x14ac:dyDescent="0.2">
      <c r="A1718" s="10"/>
      <c r="B1718" s="10"/>
      <c r="C1718" s="10"/>
      <c r="D1718" s="10"/>
      <c r="E1718" s="10"/>
      <c r="F1718" s="10"/>
      <c r="G1718" s="10"/>
      <c r="H1718" s="10"/>
      <c r="I1718" s="10"/>
      <c r="J1718" s="10"/>
      <c r="K1718" s="10"/>
      <c r="L1718" s="10"/>
      <c r="M1718" s="2"/>
      <c r="N1718" s="1">
        <v>1713</v>
      </c>
      <c r="O1718" s="1" t="str">
        <f t="shared" si="189"/>
        <v>NA</v>
      </c>
      <c r="P1718" s="1" t="e">
        <f t="shared" si="185"/>
        <v>#VALUE!</v>
      </c>
      <c r="Q1718" s="1" t="e">
        <f t="shared" si="186"/>
        <v>#VALUE!</v>
      </c>
      <c r="R1718" s="1">
        <f t="shared" si="187"/>
        <v>-0.86602540378443849</v>
      </c>
      <c r="S1718" s="1">
        <f t="shared" si="188"/>
        <v>-0.50000000000000033</v>
      </c>
      <c r="T1718" s="2"/>
      <c r="U1718" s="3"/>
      <c r="V1718" s="3"/>
      <c r="W1718" s="3"/>
      <c r="X1718" s="3"/>
      <c r="Y1718" s="3"/>
      <c r="Z1718" s="3"/>
      <c r="AA1718" s="3"/>
      <c r="AB1718" s="3"/>
      <c r="AC1718" s="3"/>
      <c r="AD1718" s="3"/>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s="28" customFormat="1" x14ac:dyDescent="0.2">
      <c r="A1719" s="10"/>
      <c r="B1719" s="10"/>
      <c r="C1719" s="10"/>
      <c r="D1719" s="10"/>
      <c r="E1719" s="10"/>
      <c r="F1719" s="10"/>
      <c r="G1719" s="10"/>
      <c r="H1719" s="10"/>
      <c r="I1719" s="10"/>
      <c r="J1719" s="10"/>
      <c r="K1719" s="10"/>
      <c r="L1719" s="10"/>
      <c r="M1719" s="2"/>
      <c r="N1719" s="1">
        <v>1714</v>
      </c>
      <c r="O1719" s="1" t="str">
        <f t="shared" si="189"/>
        <v>NA</v>
      </c>
      <c r="P1719" s="1" t="e">
        <f t="shared" si="185"/>
        <v>#VALUE!</v>
      </c>
      <c r="Q1719" s="1" t="e">
        <f t="shared" si="186"/>
        <v>#VALUE!</v>
      </c>
      <c r="R1719" s="1">
        <f t="shared" si="187"/>
        <v>-0.28867513459481281</v>
      </c>
      <c r="S1719" s="1">
        <f t="shared" si="188"/>
        <v>0.49999999999999983</v>
      </c>
      <c r="T1719" s="2"/>
      <c r="U1719" s="3"/>
      <c r="V1719" s="3"/>
      <c r="W1719" s="3"/>
      <c r="X1719" s="3"/>
      <c r="Y1719" s="3"/>
      <c r="Z1719" s="3"/>
      <c r="AA1719" s="3"/>
      <c r="AB1719" s="3"/>
      <c r="AC1719" s="3"/>
      <c r="AD1719" s="3"/>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s="28" customFormat="1" x14ac:dyDescent="0.2">
      <c r="A1720" s="10"/>
      <c r="B1720" s="10"/>
      <c r="C1720" s="10"/>
      <c r="D1720" s="10"/>
      <c r="E1720" s="10"/>
      <c r="F1720" s="10"/>
      <c r="G1720" s="10"/>
      <c r="H1720" s="10"/>
      <c r="I1720" s="10"/>
      <c r="J1720" s="10"/>
      <c r="K1720" s="10"/>
      <c r="L1720" s="10"/>
      <c r="M1720" s="2"/>
      <c r="N1720" s="1">
        <v>1715</v>
      </c>
      <c r="O1720" s="1" t="str">
        <f t="shared" si="189"/>
        <v>NA</v>
      </c>
      <c r="P1720" s="1" t="e">
        <f t="shared" si="185"/>
        <v>#VALUE!</v>
      </c>
      <c r="Q1720" s="1" t="e">
        <f t="shared" si="186"/>
        <v>#VALUE!</v>
      </c>
      <c r="R1720" s="1">
        <f t="shared" si="187"/>
        <v>0.28867513459481292</v>
      </c>
      <c r="S1720" s="1">
        <f t="shared" si="188"/>
        <v>0.50000000000000011</v>
      </c>
      <c r="T1720" s="2"/>
      <c r="U1720" s="3"/>
      <c r="V1720" s="3"/>
      <c r="W1720" s="3"/>
      <c r="X1720" s="3"/>
      <c r="Y1720" s="3"/>
      <c r="Z1720" s="3"/>
      <c r="AA1720" s="3"/>
      <c r="AB1720" s="3"/>
      <c r="AC1720" s="3"/>
      <c r="AD1720" s="3"/>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s="28" customFormat="1" x14ac:dyDescent="0.2">
      <c r="A1721" s="10"/>
      <c r="B1721" s="10"/>
      <c r="C1721" s="10"/>
      <c r="D1721" s="10"/>
      <c r="E1721" s="10"/>
      <c r="F1721" s="10"/>
      <c r="G1721" s="10"/>
      <c r="H1721" s="10"/>
      <c r="I1721" s="10"/>
      <c r="J1721" s="10"/>
      <c r="K1721" s="10"/>
      <c r="L1721" s="10"/>
      <c r="M1721" s="2"/>
      <c r="N1721" s="1">
        <v>1716</v>
      </c>
      <c r="O1721" s="1" t="str">
        <f t="shared" si="189"/>
        <v>NA</v>
      </c>
      <c r="P1721" s="1" t="e">
        <f t="shared" si="185"/>
        <v>#VALUE!</v>
      </c>
      <c r="Q1721" s="1" t="e">
        <f t="shared" si="186"/>
        <v>#VALUE!</v>
      </c>
      <c r="R1721" s="1">
        <f t="shared" si="187"/>
        <v>0.86602540378443871</v>
      </c>
      <c r="S1721" s="1">
        <f t="shared" si="188"/>
        <v>-0.49999999999999983</v>
      </c>
      <c r="T1721" s="2"/>
      <c r="U1721" s="3"/>
      <c r="V1721" s="3"/>
      <c r="W1721" s="3"/>
      <c r="X1721" s="3"/>
      <c r="Y1721" s="3"/>
      <c r="Z1721" s="3"/>
      <c r="AA1721" s="3"/>
      <c r="AB1721" s="3"/>
      <c r="AC1721" s="3"/>
      <c r="AD1721" s="3"/>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s="28" customFormat="1" x14ac:dyDescent="0.2">
      <c r="A1722" s="10"/>
      <c r="B1722" s="10"/>
      <c r="C1722" s="10"/>
      <c r="D1722" s="10"/>
      <c r="E1722" s="10"/>
      <c r="F1722" s="10"/>
      <c r="G1722" s="10"/>
      <c r="H1722" s="10"/>
      <c r="I1722" s="10"/>
      <c r="J1722" s="10"/>
      <c r="K1722" s="10"/>
      <c r="L1722" s="10"/>
      <c r="M1722" s="2"/>
      <c r="N1722" s="1">
        <v>1717</v>
      </c>
      <c r="O1722" s="1" t="str">
        <f t="shared" si="189"/>
        <v>NA</v>
      </c>
      <c r="P1722" s="1" t="e">
        <f t="shared" si="185"/>
        <v>#VALUE!</v>
      </c>
      <c r="Q1722" s="1" t="e">
        <f t="shared" si="186"/>
        <v>#VALUE!</v>
      </c>
      <c r="R1722" s="1">
        <f t="shared" si="187"/>
        <v>-0.2886751345948127</v>
      </c>
      <c r="S1722" s="1">
        <f t="shared" si="188"/>
        <v>-0.50000000000000022</v>
      </c>
      <c r="T1722" s="2"/>
      <c r="U1722" s="3"/>
      <c r="V1722" s="3"/>
      <c r="W1722" s="3"/>
      <c r="X1722" s="3"/>
      <c r="Y1722" s="3"/>
      <c r="Z1722" s="3"/>
      <c r="AA1722" s="3"/>
      <c r="AB1722" s="3"/>
      <c r="AC1722" s="3"/>
      <c r="AD1722" s="3"/>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s="28" customFormat="1" x14ac:dyDescent="0.2">
      <c r="A1723" s="10"/>
      <c r="B1723" s="10"/>
      <c r="C1723" s="10"/>
      <c r="D1723" s="10"/>
      <c r="E1723" s="10"/>
      <c r="F1723" s="10"/>
      <c r="G1723" s="10"/>
      <c r="H1723" s="10"/>
      <c r="I1723" s="10"/>
      <c r="J1723" s="10"/>
      <c r="K1723" s="10"/>
      <c r="L1723" s="10"/>
      <c r="M1723" s="2"/>
      <c r="N1723" s="1">
        <v>1718</v>
      </c>
      <c r="O1723" s="1" t="str">
        <f t="shared" si="189"/>
        <v>NA</v>
      </c>
      <c r="P1723" s="1" t="e">
        <f t="shared" si="185"/>
        <v>#VALUE!</v>
      </c>
      <c r="Q1723" s="1" t="e">
        <f t="shared" si="186"/>
        <v>#VALUE!</v>
      </c>
      <c r="R1723" s="1">
        <f t="shared" si="187"/>
        <v>-0.57735026918962573</v>
      </c>
      <c r="S1723" s="1">
        <f t="shared" si="188"/>
        <v>0</v>
      </c>
      <c r="T1723" s="2"/>
      <c r="U1723" s="3"/>
      <c r="V1723" s="3"/>
      <c r="W1723" s="3"/>
      <c r="X1723" s="3"/>
      <c r="Y1723" s="3"/>
      <c r="Z1723" s="3"/>
      <c r="AA1723" s="3"/>
      <c r="AB1723" s="3"/>
      <c r="AC1723" s="3"/>
      <c r="AD1723" s="3"/>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s="28" customFormat="1" x14ac:dyDescent="0.2">
      <c r="A1724" s="10"/>
      <c r="B1724" s="10"/>
      <c r="C1724" s="10"/>
      <c r="D1724" s="10"/>
      <c r="E1724" s="10"/>
      <c r="F1724" s="10"/>
      <c r="G1724" s="10"/>
      <c r="H1724" s="10"/>
      <c r="I1724" s="10"/>
      <c r="J1724" s="10"/>
      <c r="K1724" s="10"/>
      <c r="L1724" s="10"/>
      <c r="M1724" s="2"/>
      <c r="N1724" s="1">
        <v>1719</v>
      </c>
      <c r="O1724" s="1" t="str">
        <f t="shared" si="189"/>
        <v>NA</v>
      </c>
      <c r="P1724" s="1" t="e">
        <f t="shared" si="185"/>
        <v>#VALUE!</v>
      </c>
      <c r="Q1724" s="1" t="e">
        <f t="shared" si="186"/>
        <v>#VALUE!</v>
      </c>
      <c r="R1724" s="1">
        <f t="shared" si="187"/>
        <v>6.1257422745431001E-17</v>
      </c>
      <c r="S1724" s="1">
        <f t="shared" si="188"/>
        <v>1</v>
      </c>
      <c r="T1724" s="2"/>
      <c r="U1724" s="3"/>
      <c r="V1724" s="3"/>
      <c r="W1724" s="3"/>
      <c r="X1724" s="3"/>
      <c r="Y1724" s="3"/>
      <c r="Z1724" s="3"/>
      <c r="AA1724" s="3"/>
      <c r="AB1724" s="3"/>
      <c r="AC1724" s="3"/>
      <c r="AD1724" s="3"/>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s="28" customFormat="1" x14ac:dyDescent="0.2">
      <c r="A1725" s="10"/>
      <c r="B1725" s="10"/>
      <c r="C1725" s="10"/>
      <c r="D1725" s="10"/>
      <c r="E1725" s="10"/>
      <c r="F1725" s="10"/>
      <c r="G1725" s="10"/>
      <c r="H1725" s="10"/>
      <c r="I1725" s="10"/>
      <c r="J1725" s="10"/>
      <c r="K1725" s="10"/>
      <c r="L1725" s="10"/>
      <c r="M1725" s="2"/>
      <c r="N1725" s="1">
        <v>1720</v>
      </c>
      <c r="O1725" s="1" t="str">
        <f t="shared" si="189"/>
        <v>NA</v>
      </c>
      <c r="P1725" s="1" t="e">
        <f t="shared" si="185"/>
        <v>#VALUE!</v>
      </c>
      <c r="Q1725" s="1" t="e">
        <f t="shared" si="186"/>
        <v>#VALUE!</v>
      </c>
      <c r="R1725" s="1">
        <f t="shared" si="187"/>
        <v>0.57735026918962573</v>
      </c>
      <c r="S1725" s="1">
        <f t="shared" si="188"/>
        <v>0</v>
      </c>
      <c r="T1725" s="2"/>
      <c r="U1725" s="3"/>
      <c r="V1725" s="3"/>
      <c r="W1725" s="3"/>
      <c r="X1725" s="3"/>
      <c r="Y1725" s="3"/>
      <c r="Z1725" s="3"/>
      <c r="AA1725" s="3"/>
      <c r="AB1725" s="3"/>
      <c r="AC1725" s="3"/>
      <c r="AD1725" s="3"/>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s="28" customFormat="1" x14ac:dyDescent="0.2">
      <c r="A1726" s="10"/>
      <c r="B1726" s="10"/>
      <c r="C1726" s="10"/>
      <c r="D1726" s="10"/>
      <c r="E1726" s="10"/>
      <c r="F1726" s="10"/>
      <c r="G1726" s="10"/>
      <c r="H1726" s="10"/>
      <c r="I1726" s="10"/>
      <c r="J1726" s="10"/>
      <c r="K1726" s="10"/>
      <c r="L1726" s="10"/>
      <c r="M1726" s="2"/>
      <c r="N1726" s="1">
        <v>1721</v>
      </c>
      <c r="O1726" s="1" t="str">
        <f t="shared" si="189"/>
        <v>NA</v>
      </c>
      <c r="P1726" s="1" t="e">
        <f t="shared" si="185"/>
        <v>#VALUE!</v>
      </c>
      <c r="Q1726" s="1" t="e">
        <f t="shared" si="186"/>
        <v>#VALUE!</v>
      </c>
      <c r="R1726" s="1">
        <f t="shared" si="187"/>
        <v>0.28867513459481303</v>
      </c>
      <c r="S1726" s="1">
        <f t="shared" si="188"/>
        <v>-0.5</v>
      </c>
      <c r="T1726" s="2"/>
      <c r="U1726" s="3"/>
      <c r="V1726" s="3"/>
      <c r="W1726" s="3"/>
      <c r="X1726" s="3"/>
      <c r="Y1726" s="3"/>
      <c r="Z1726" s="3"/>
      <c r="AA1726" s="3"/>
      <c r="AB1726" s="3"/>
      <c r="AC1726" s="3"/>
      <c r="AD1726" s="3"/>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s="28" customFormat="1" x14ac:dyDescent="0.2">
      <c r="A1727" s="10"/>
      <c r="B1727" s="10"/>
      <c r="C1727" s="10"/>
      <c r="D1727" s="10"/>
      <c r="E1727" s="10"/>
      <c r="F1727" s="10"/>
      <c r="G1727" s="10"/>
      <c r="H1727" s="10"/>
      <c r="I1727" s="10"/>
      <c r="J1727" s="10"/>
      <c r="K1727" s="10"/>
      <c r="L1727" s="10"/>
      <c r="M1727" s="2"/>
      <c r="N1727" s="1">
        <v>1722</v>
      </c>
      <c r="O1727" s="1" t="str">
        <f t="shared" si="189"/>
        <v>NA</v>
      </c>
      <c r="P1727" s="1" t="e">
        <f t="shared" si="185"/>
        <v>#VALUE!</v>
      </c>
      <c r="Q1727" s="1" t="e">
        <f t="shared" si="186"/>
        <v>#VALUE!</v>
      </c>
      <c r="R1727" s="1">
        <f t="shared" si="187"/>
        <v>-0.86602540378443849</v>
      </c>
      <c r="S1727" s="1">
        <f t="shared" si="188"/>
        <v>-0.50000000000000033</v>
      </c>
      <c r="T1727" s="2"/>
      <c r="U1727" s="3"/>
      <c r="V1727" s="3"/>
      <c r="W1727" s="3"/>
      <c r="X1727" s="3"/>
      <c r="Y1727" s="3"/>
      <c r="Z1727" s="3"/>
      <c r="AA1727" s="3"/>
      <c r="AB1727" s="3"/>
      <c r="AC1727" s="3"/>
      <c r="AD1727" s="3"/>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s="28" customFormat="1" x14ac:dyDescent="0.2">
      <c r="A1728" s="10"/>
      <c r="B1728" s="10"/>
      <c r="C1728" s="10"/>
      <c r="D1728" s="10"/>
      <c r="E1728" s="10"/>
      <c r="F1728" s="10"/>
      <c r="G1728" s="10"/>
      <c r="H1728" s="10"/>
      <c r="I1728" s="10"/>
      <c r="J1728" s="10"/>
      <c r="K1728" s="10"/>
      <c r="L1728" s="10"/>
      <c r="M1728" s="2"/>
      <c r="N1728" s="1">
        <v>1723</v>
      </c>
      <c r="O1728" s="1" t="str">
        <f t="shared" si="189"/>
        <v>NA</v>
      </c>
      <c r="P1728" s="1" t="e">
        <f t="shared" si="185"/>
        <v>#VALUE!</v>
      </c>
      <c r="Q1728" s="1" t="e">
        <f t="shared" si="186"/>
        <v>#VALUE!</v>
      </c>
      <c r="R1728" s="1">
        <f t="shared" si="187"/>
        <v>-0.28867513459481281</v>
      </c>
      <c r="S1728" s="1">
        <f t="shared" si="188"/>
        <v>0.49999999999999983</v>
      </c>
      <c r="T1728" s="2"/>
      <c r="U1728" s="3"/>
      <c r="V1728" s="3"/>
      <c r="W1728" s="3"/>
      <c r="X1728" s="3"/>
      <c r="Y1728" s="3"/>
      <c r="Z1728" s="3"/>
      <c r="AA1728" s="3"/>
      <c r="AB1728" s="3"/>
      <c r="AC1728" s="3"/>
      <c r="AD1728" s="3"/>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s="28" customFormat="1" x14ac:dyDescent="0.2">
      <c r="A1729" s="10"/>
      <c r="B1729" s="10"/>
      <c r="C1729" s="10"/>
      <c r="D1729" s="10"/>
      <c r="E1729" s="10"/>
      <c r="F1729" s="10"/>
      <c r="G1729" s="10"/>
      <c r="H1729" s="10"/>
      <c r="I1729" s="10"/>
      <c r="J1729" s="10"/>
      <c r="K1729" s="10"/>
      <c r="L1729" s="10"/>
      <c r="M1729" s="2"/>
      <c r="N1729" s="1">
        <v>1724</v>
      </c>
      <c r="O1729" s="1" t="str">
        <f t="shared" si="189"/>
        <v>NA</v>
      </c>
      <c r="P1729" s="1" t="e">
        <f t="shared" si="185"/>
        <v>#VALUE!</v>
      </c>
      <c r="Q1729" s="1" t="e">
        <f t="shared" si="186"/>
        <v>#VALUE!</v>
      </c>
      <c r="R1729" s="1">
        <f t="shared" si="187"/>
        <v>0.28867513459481292</v>
      </c>
      <c r="S1729" s="1">
        <f t="shared" si="188"/>
        <v>0.50000000000000011</v>
      </c>
      <c r="T1729" s="2"/>
      <c r="U1729" s="3"/>
      <c r="V1729" s="3"/>
      <c r="W1729" s="3"/>
      <c r="X1729" s="3"/>
      <c r="Y1729" s="3"/>
      <c r="Z1729" s="3"/>
      <c r="AA1729" s="3"/>
      <c r="AB1729" s="3"/>
      <c r="AC1729" s="3"/>
      <c r="AD1729" s="3"/>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s="28" customFormat="1" x14ac:dyDescent="0.2">
      <c r="A1730" s="10"/>
      <c r="B1730" s="10"/>
      <c r="C1730" s="10"/>
      <c r="D1730" s="10"/>
      <c r="E1730" s="10"/>
      <c r="F1730" s="10"/>
      <c r="G1730" s="10"/>
      <c r="H1730" s="10"/>
      <c r="I1730" s="10"/>
      <c r="J1730" s="10"/>
      <c r="K1730" s="10"/>
      <c r="L1730" s="10"/>
      <c r="M1730" s="2"/>
      <c r="N1730" s="1">
        <v>1725</v>
      </c>
      <c r="O1730" s="1" t="str">
        <f t="shared" si="189"/>
        <v>NA</v>
      </c>
      <c r="P1730" s="1" t="e">
        <f t="shared" si="185"/>
        <v>#VALUE!</v>
      </c>
      <c r="Q1730" s="1" t="e">
        <f t="shared" si="186"/>
        <v>#VALUE!</v>
      </c>
      <c r="R1730" s="1">
        <f t="shared" si="187"/>
        <v>0.86602540378443871</v>
      </c>
      <c r="S1730" s="1">
        <f t="shared" si="188"/>
        <v>-0.49999999999999983</v>
      </c>
      <c r="T1730" s="2"/>
      <c r="U1730" s="3"/>
      <c r="V1730" s="3"/>
      <c r="W1730" s="3"/>
      <c r="X1730" s="3"/>
      <c r="Y1730" s="3"/>
      <c r="Z1730" s="3"/>
      <c r="AA1730" s="3"/>
      <c r="AB1730" s="3"/>
      <c r="AC1730" s="3"/>
      <c r="AD1730" s="3"/>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s="28" customFormat="1" x14ac:dyDescent="0.2">
      <c r="A1731" s="10"/>
      <c r="B1731" s="10"/>
      <c r="C1731" s="10"/>
      <c r="D1731" s="10"/>
      <c r="E1731" s="10"/>
      <c r="F1731" s="10"/>
      <c r="G1731" s="10"/>
      <c r="H1731" s="10"/>
      <c r="I1731" s="10"/>
      <c r="J1731" s="10"/>
      <c r="K1731" s="10"/>
      <c r="L1731" s="10"/>
      <c r="M1731" s="2"/>
      <c r="N1731" s="1">
        <v>1726</v>
      </c>
      <c r="O1731" s="1" t="str">
        <f t="shared" si="189"/>
        <v>NA</v>
      </c>
      <c r="P1731" s="1" t="e">
        <f t="shared" si="185"/>
        <v>#VALUE!</v>
      </c>
      <c r="Q1731" s="1" t="e">
        <f t="shared" si="186"/>
        <v>#VALUE!</v>
      </c>
      <c r="R1731" s="1">
        <f t="shared" si="187"/>
        <v>-0.2886751345948127</v>
      </c>
      <c r="S1731" s="1">
        <f t="shared" si="188"/>
        <v>-0.50000000000000022</v>
      </c>
      <c r="T1731" s="2"/>
      <c r="U1731" s="3"/>
      <c r="V1731" s="3"/>
      <c r="W1731" s="3"/>
      <c r="X1731" s="3"/>
      <c r="Y1731" s="3"/>
      <c r="Z1731" s="3"/>
      <c r="AA1731" s="3"/>
      <c r="AB1731" s="3"/>
      <c r="AC1731" s="3"/>
      <c r="AD1731" s="3"/>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s="28" customFormat="1" x14ac:dyDescent="0.2">
      <c r="A1732" s="10"/>
      <c r="B1732" s="10"/>
      <c r="C1732" s="10"/>
      <c r="D1732" s="10"/>
      <c r="E1732" s="10"/>
      <c r="F1732" s="10"/>
      <c r="G1732" s="10"/>
      <c r="H1732" s="10"/>
      <c r="I1732" s="10"/>
      <c r="J1732" s="10"/>
      <c r="K1732" s="10"/>
      <c r="L1732" s="10"/>
      <c r="M1732" s="2"/>
      <c r="N1732" s="1">
        <v>1727</v>
      </c>
      <c r="O1732" s="1" t="str">
        <f t="shared" si="189"/>
        <v>NA</v>
      </c>
      <c r="P1732" s="1" t="e">
        <f t="shared" si="185"/>
        <v>#VALUE!</v>
      </c>
      <c r="Q1732" s="1" t="e">
        <f t="shared" si="186"/>
        <v>#VALUE!</v>
      </c>
      <c r="R1732" s="1">
        <f t="shared" si="187"/>
        <v>-0.57735026918962573</v>
      </c>
      <c r="S1732" s="1">
        <f t="shared" si="188"/>
        <v>0</v>
      </c>
      <c r="T1732" s="2"/>
      <c r="U1732" s="3"/>
      <c r="V1732" s="3"/>
      <c r="W1732" s="3"/>
      <c r="X1732" s="3"/>
      <c r="Y1732" s="3"/>
      <c r="Z1732" s="3"/>
      <c r="AA1732" s="3"/>
      <c r="AB1732" s="3"/>
      <c r="AC1732" s="3"/>
      <c r="AD1732" s="3"/>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s="28" customFormat="1" x14ac:dyDescent="0.2">
      <c r="A1733" s="10"/>
      <c r="B1733" s="10"/>
      <c r="C1733" s="10"/>
      <c r="D1733" s="10"/>
      <c r="E1733" s="10"/>
      <c r="F1733" s="10"/>
      <c r="G1733" s="10"/>
      <c r="H1733" s="10"/>
      <c r="I1733" s="10"/>
      <c r="J1733" s="10"/>
      <c r="K1733" s="10"/>
      <c r="L1733" s="10"/>
      <c r="M1733" s="2"/>
      <c r="N1733" s="1">
        <v>1728</v>
      </c>
      <c r="O1733" s="1" t="str">
        <f t="shared" si="189"/>
        <v>NA</v>
      </c>
      <c r="P1733" s="1" t="e">
        <f t="shared" ref="P1733:P1796" si="190">(1-MOD(O1733-1,$E$1)/$E$1)*VLOOKUP(IF(INT((O1733-1)/$E$1)=$A$1,1,INT((O1733-1)/$E$1)+1),$A$7:$C$57,2)+MOD(O1733-1,$E$1)/$E$1*VLOOKUP(IF(INT((O1733-1)/$E$1)+1=$A$1,1,(INT((O1733-1)/$E$1)+2)),$A$7:$C$57,2)</f>
        <v>#VALUE!</v>
      </c>
      <c r="Q1733" s="1" t="e">
        <f t="shared" ref="Q1733:Q1796" si="191">(1-MOD(O1733-1,$E$1)/$E$1)*VLOOKUP(IF(INT((O1733-1)/$E$1)=$A$1,1,INT((O1733-1)/$E$1)+1),$A$7:$C$57,3)+MOD(O1733-1,$E$1)/$E$1*VLOOKUP(IF(INT((O1733-1)/$E$1)+1=$A$1,1,(INT((O1733-1)/$E$1)+2)),$A$7:$C$57,3)</f>
        <v>#VALUE!</v>
      </c>
      <c r="R1733" s="1">
        <f t="shared" ref="R1733:R1796" si="192">VLOOKUP(MOD(N1733*$C$1,$A$1*$E$1),$N$5:$Q$2019,3)</f>
        <v>6.1257422745431001E-17</v>
      </c>
      <c r="S1733" s="1">
        <f t="shared" ref="S1733:S1796" si="193">VLOOKUP(MOD(N1733*$C$1,$A$1*$E$1),$N$5:$Q$2019,4)</f>
        <v>1</v>
      </c>
      <c r="T1733" s="2"/>
      <c r="U1733" s="3"/>
      <c r="V1733" s="3"/>
      <c r="W1733" s="3"/>
      <c r="X1733" s="3"/>
      <c r="Y1733" s="3"/>
      <c r="Z1733" s="3"/>
      <c r="AA1733" s="3"/>
      <c r="AB1733" s="3"/>
      <c r="AC1733" s="3"/>
      <c r="AD1733" s="3"/>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s="28" customFormat="1" x14ac:dyDescent="0.2">
      <c r="A1734" s="10"/>
      <c r="B1734" s="10"/>
      <c r="C1734" s="10"/>
      <c r="D1734" s="10"/>
      <c r="E1734" s="10"/>
      <c r="F1734" s="10"/>
      <c r="G1734" s="10"/>
      <c r="H1734" s="10"/>
      <c r="I1734" s="10"/>
      <c r="J1734" s="10"/>
      <c r="K1734" s="10"/>
      <c r="L1734" s="10"/>
      <c r="M1734" s="2"/>
      <c r="N1734" s="1">
        <v>1729</v>
      </c>
      <c r="O1734" s="1" t="str">
        <f t="shared" ref="O1734:O1797" si="194">IF($N$4&gt;=O1733,O1733+1,"NA")</f>
        <v>NA</v>
      </c>
      <c r="P1734" s="1" t="e">
        <f t="shared" si="190"/>
        <v>#VALUE!</v>
      </c>
      <c r="Q1734" s="1" t="e">
        <f t="shared" si="191"/>
        <v>#VALUE!</v>
      </c>
      <c r="R1734" s="1">
        <f t="shared" si="192"/>
        <v>0.57735026918962573</v>
      </c>
      <c r="S1734" s="1">
        <f t="shared" si="193"/>
        <v>0</v>
      </c>
      <c r="T1734" s="2"/>
      <c r="U1734" s="3"/>
      <c r="V1734" s="3"/>
      <c r="W1734" s="3"/>
      <c r="X1734" s="3"/>
      <c r="Y1734" s="3"/>
      <c r="Z1734" s="3"/>
      <c r="AA1734" s="3"/>
      <c r="AB1734" s="3"/>
      <c r="AC1734" s="3"/>
      <c r="AD1734" s="3"/>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s="28" customFormat="1" x14ac:dyDescent="0.2">
      <c r="A1735" s="10"/>
      <c r="B1735" s="10"/>
      <c r="C1735" s="10"/>
      <c r="D1735" s="10"/>
      <c r="E1735" s="10"/>
      <c r="F1735" s="10"/>
      <c r="G1735" s="10"/>
      <c r="H1735" s="10"/>
      <c r="I1735" s="10"/>
      <c r="J1735" s="10"/>
      <c r="K1735" s="10"/>
      <c r="L1735" s="10"/>
      <c r="M1735" s="2"/>
      <c r="N1735" s="1">
        <v>1730</v>
      </c>
      <c r="O1735" s="1" t="str">
        <f t="shared" si="194"/>
        <v>NA</v>
      </c>
      <c r="P1735" s="1" t="e">
        <f t="shared" si="190"/>
        <v>#VALUE!</v>
      </c>
      <c r="Q1735" s="1" t="e">
        <f t="shared" si="191"/>
        <v>#VALUE!</v>
      </c>
      <c r="R1735" s="1">
        <f t="shared" si="192"/>
        <v>0.28867513459481303</v>
      </c>
      <c r="S1735" s="1">
        <f t="shared" si="193"/>
        <v>-0.5</v>
      </c>
      <c r="T1735" s="2"/>
      <c r="U1735" s="3"/>
      <c r="V1735" s="3"/>
      <c r="W1735" s="3"/>
      <c r="X1735" s="3"/>
      <c r="Y1735" s="3"/>
      <c r="Z1735" s="3"/>
      <c r="AA1735" s="3"/>
      <c r="AB1735" s="3"/>
      <c r="AC1735" s="3"/>
      <c r="AD1735" s="3"/>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s="28" customFormat="1" x14ac:dyDescent="0.2">
      <c r="A1736" s="10"/>
      <c r="B1736" s="10"/>
      <c r="C1736" s="10"/>
      <c r="D1736" s="10"/>
      <c r="E1736" s="10"/>
      <c r="F1736" s="10"/>
      <c r="G1736" s="10"/>
      <c r="H1736" s="10"/>
      <c r="I1736" s="10"/>
      <c r="J1736" s="10"/>
      <c r="K1736" s="10"/>
      <c r="L1736" s="10"/>
      <c r="M1736" s="2"/>
      <c r="N1736" s="1">
        <v>1731</v>
      </c>
      <c r="O1736" s="1" t="str">
        <f t="shared" si="194"/>
        <v>NA</v>
      </c>
      <c r="P1736" s="1" t="e">
        <f t="shared" si="190"/>
        <v>#VALUE!</v>
      </c>
      <c r="Q1736" s="1" t="e">
        <f t="shared" si="191"/>
        <v>#VALUE!</v>
      </c>
      <c r="R1736" s="1">
        <f t="shared" si="192"/>
        <v>-0.86602540378443849</v>
      </c>
      <c r="S1736" s="1">
        <f t="shared" si="193"/>
        <v>-0.50000000000000033</v>
      </c>
      <c r="T1736" s="2"/>
      <c r="U1736" s="3"/>
      <c r="V1736" s="3"/>
      <c r="W1736" s="3"/>
      <c r="X1736" s="3"/>
      <c r="Y1736" s="3"/>
      <c r="Z1736" s="3"/>
      <c r="AA1736" s="3"/>
      <c r="AB1736" s="3"/>
      <c r="AC1736" s="3"/>
      <c r="AD1736" s="3"/>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s="28" customFormat="1" x14ac:dyDescent="0.2">
      <c r="A1737" s="10"/>
      <c r="B1737" s="10"/>
      <c r="C1737" s="10"/>
      <c r="D1737" s="10"/>
      <c r="E1737" s="10"/>
      <c r="F1737" s="10"/>
      <c r="G1737" s="10"/>
      <c r="H1737" s="10"/>
      <c r="I1737" s="10"/>
      <c r="J1737" s="10"/>
      <c r="K1737" s="10"/>
      <c r="L1737" s="10"/>
      <c r="M1737" s="2"/>
      <c r="N1737" s="1">
        <v>1732</v>
      </c>
      <c r="O1737" s="1" t="str">
        <f t="shared" si="194"/>
        <v>NA</v>
      </c>
      <c r="P1737" s="1" t="e">
        <f t="shared" si="190"/>
        <v>#VALUE!</v>
      </c>
      <c r="Q1737" s="1" t="e">
        <f t="shared" si="191"/>
        <v>#VALUE!</v>
      </c>
      <c r="R1737" s="1">
        <f t="shared" si="192"/>
        <v>-0.28867513459481281</v>
      </c>
      <c r="S1737" s="1">
        <f t="shared" si="193"/>
        <v>0.49999999999999983</v>
      </c>
      <c r="T1737" s="2"/>
      <c r="U1737" s="3"/>
      <c r="V1737" s="3"/>
      <c r="W1737" s="3"/>
      <c r="X1737" s="3"/>
      <c r="Y1737" s="3"/>
      <c r="Z1737" s="3"/>
      <c r="AA1737" s="3"/>
      <c r="AB1737" s="3"/>
      <c r="AC1737" s="3"/>
      <c r="AD1737" s="3"/>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s="28" customFormat="1" x14ac:dyDescent="0.2">
      <c r="A1738" s="10"/>
      <c r="B1738" s="10"/>
      <c r="C1738" s="10"/>
      <c r="D1738" s="10"/>
      <c r="E1738" s="10"/>
      <c r="F1738" s="10"/>
      <c r="G1738" s="10"/>
      <c r="H1738" s="10"/>
      <c r="I1738" s="10"/>
      <c r="J1738" s="10"/>
      <c r="K1738" s="10"/>
      <c r="L1738" s="10"/>
      <c r="M1738" s="2"/>
      <c r="N1738" s="1">
        <v>1733</v>
      </c>
      <c r="O1738" s="1" t="str">
        <f t="shared" si="194"/>
        <v>NA</v>
      </c>
      <c r="P1738" s="1" t="e">
        <f t="shared" si="190"/>
        <v>#VALUE!</v>
      </c>
      <c r="Q1738" s="1" t="e">
        <f t="shared" si="191"/>
        <v>#VALUE!</v>
      </c>
      <c r="R1738" s="1">
        <f t="shared" si="192"/>
        <v>0.28867513459481292</v>
      </c>
      <c r="S1738" s="1">
        <f t="shared" si="193"/>
        <v>0.50000000000000011</v>
      </c>
      <c r="T1738" s="2"/>
      <c r="U1738" s="3"/>
      <c r="V1738" s="3"/>
      <c r="W1738" s="3"/>
      <c r="X1738" s="3"/>
      <c r="Y1738" s="3"/>
      <c r="Z1738" s="3"/>
      <c r="AA1738" s="3"/>
      <c r="AB1738" s="3"/>
      <c r="AC1738" s="3"/>
      <c r="AD1738" s="3"/>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s="28" customFormat="1" x14ac:dyDescent="0.2">
      <c r="A1739" s="10"/>
      <c r="B1739" s="10"/>
      <c r="C1739" s="10"/>
      <c r="D1739" s="10"/>
      <c r="E1739" s="10"/>
      <c r="F1739" s="10"/>
      <c r="G1739" s="10"/>
      <c r="H1739" s="10"/>
      <c r="I1739" s="10"/>
      <c r="J1739" s="10"/>
      <c r="K1739" s="10"/>
      <c r="L1739" s="10"/>
      <c r="M1739" s="2"/>
      <c r="N1739" s="1">
        <v>1734</v>
      </c>
      <c r="O1739" s="1" t="str">
        <f t="shared" si="194"/>
        <v>NA</v>
      </c>
      <c r="P1739" s="1" t="e">
        <f t="shared" si="190"/>
        <v>#VALUE!</v>
      </c>
      <c r="Q1739" s="1" t="e">
        <f t="shared" si="191"/>
        <v>#VALUE!</v>
      </c>
      <c r="R1739" s="1">
        <f t="shared" si="192"/>
        <v>0.86602540378443871</v>
      </c>
      <c r="S1739" s="1">
        <f t="shared" si="193"/>
        <v>-0.49999999999999983</v>
      </c>
      <c r="T1739" s="2"/>
      <c r="U1739" s="3"/>
      <c r="V1739" s="3"/>
      <c r="W1739" s="3"/>
      <c r="X1739" s="3"/>
      <c r="Y1739" s="3"/>
      <c r="Z1739" s="3"/>
      <c r="AA1739" s="3"/>
      <c r="AB1739" s="3"/>
      <c r="AC1739" s="3"/>
      <c r="AD1739" s="3"/>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s="28" customFormat="1" x14ac:dyDescent="0.2">
      <c r="A1740" s="10"/>
      <c r="B1740" s="10"/>
      <c r="C1740" s="10"/>
      <c r="D1740" s="10"/>
      <c r="E1740" s="10"/>
      <c r="F1740" s="10"/>
      <c r="G1740" s="10"/>
      <c r="H1740" s="10"/>
      <c r="I1740" s="10"/>
      <c r="J1740" s="10"/>
      <c r="K1740" s="10"/>
      <c r="L1740" s="10"/>
      <c r="M1740" s="2"/>
      <c r="N1740" s="1">
        <v>1735</v>
      </c>
      <c r="O1740" s="1" t="str">
        <f t="shared" si="194"/>
        <v>NA</v>
      </c>
      <c r="P1740" s="1" t="e">
        <f t="shared" si="190"/>
        <v>#VALUE!</v>
      </c>
      <c r="Q1740" s="1" t="e">
        <f t="shared" si="191"/>
        <v>#VALUE!</v>
      </c>
      <c r="R1740" s="1">
        <f t="shared" si="192"/>
        <v>-0.2886751345948127</v>
      </c>
      <c r="S1740" s="1">
        <f t="shared" si="193"/>
        <v>-0.50000000000000022</v>
      </c>
      <c r="T1740" s="2"/>
      <c r="U1740" s="3"/>
      <c r="V1740" s="3"/>
      <c r="W1740" s="3"/>
      <c r="X1740" s="3"/>
      <c r="Y1740" s="3"/>
      <c r="Z1740" s="3"/>
      <c r="AA1740" s="3"/>
      <c r="AB1740" s="3"/>
      <c r="AC1740" s="3"/>
      <c r="AD1740" s="3"/>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s="28" customFormat="1" x14ac:dyDescent="0.2">
      <c r="A1741" s="10"/>
      <c r="B1741" s="10"/>
      <c r="C1741" s="10"/>
      <c r="D1741" s="10"/>
      <c r="E1741" s="10"/>
      <c r="F1741" s="10"/>
      <c r="G1741" s="10"/>
      <c r="H1741" s="10"/>
      <c r="I1741" s="10"/>
      <c r="J1741" s="10"/>
      <c r="K1741" s="10"/>
      <c r="L1741" s="10"/>
      <c r="M1741" s="2"/>
      <c r="N1741" s="1">
        <v>1736</v>
      </c>
      <c r="O1741" s="1" t="str">
        <f t="shared" si="194"/>
        <v>NA</v>
      </c>
      <c r="P1741" s="1" t="e">
        <f t="shared" si="190"/>
        <v>#VALUE!</v>
      </c>
      <c r="Q1741" s="1" t="e">
        <f t="shared" si="191"/>
        <v>#VALUE!</v>
      </c>
      <c r="R1741" s="1">
        <f t="shared" si="192"/>
        <v>-0.57735026918962573</v>
      </c>
      <c r="S1741" s="1">
        <f t="shared" si="193"/>
        <v>0</v>
      </c>
      <c r="T1741" s="2"/>
      <c r="U1741" s="3"/>
      <c r="V1741" s="3"/>
      <c r="W1741" s="3"/>
      <c r="X1741" s="3"/>
      <c r="Y1741" s="3"/>
      <c r="Z1741" s="3"/>
      <c r="AA1741" s="3"/>
      <c r="AB1741" s="3"/>
      <c r="AC1741" s="3"/>
      <c r="AD1741" s="3"/>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s="28" customFormat="1" x14ac:dyDescent="0.2">
      <c r="A1742" s="10"/>
      <c r="B1742" s="10"/>
      <c r="C1742" s="10"/>
      <c r="D1742" s="10"/>
      <c r="E1742" s="10"/>
      <c r="F1742" s="10"/>
      <c r="G1742" s="10"/>
      <c r="H1742" s="10"/>
      <c r="I1742" s="10"/>
      <c r="J1742" s="10"/>
      <c r="K1742" s="10"/>
      <c r="L1742" s="10"/>
      <c r="M1742" s="2"/>
      <c r="N1742" s="1">
        <v>1737</v>
      </c>
      <c r="O1742" s="1" t="str">
        <f t="shared" si="194"/>
        <v>NA</v>
      </c>
      <c r="P1742" s="1" t="e">
        <f t="shared" si="190"/>
        <v>#VALUE!</v>
      </c>
      <c r="Q1742" s="1" t="e">
        <f t="shared" si="191"/>
        <v>#VALUE!</v>
      </c>
      <c r="R1742" s="1">
        <f t="shared" si="192"/>
        <v>6.1257422745431001E-17</v>
      </c>
      <c r="S1742" s="1">
        <f t="shared" si="193"/>
        <v>1</v>
      </c>
      <c r="T1742" s="2"/>
      <c r="U1742" s="3"/>
      <c r="V1742" s="3"/>
      <c r="W1742" s="3"/>
      <c r="X1742" s="3"/>
      <c r="Y1742" s="3"/>
      <c r="Z1742" s="3"/>
      <c r="AA1742" s="3"/>
      <c r="AB1742" s="3"/>
      <c r="AC1742" s="3"/>
      <c r="AD1742" s="3"/>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s="28" customFormat="1" x14ac:dyDescent="0.2">
      <c r="A1743" s="10"/>
      <c r="B1743" s="10"/>
      <c r="C1743" s="10"/>
      <c r="D1743" s="10"/>
      <c r="E1743" s="10"/>
      <c r="F1743" s="10"/>
      <c r="G1743" s="10"/>
      <c r="H1743" s="10"/>
      <c r="I1743" s="10"/>
      <c r="J1743" s="10"/>
      <c r="K1743" s="10"/>
      <c r="L1743" s="10"/>
      <c r="M1743" s="2"/>
      <c r="N1743" s="1">
        <v>1738</v>
      </c>
      <c r="O1743" s="1" t="str">
        <f t="shared" si="194"/>
        <v>NA</v>
      </c>
      <c r="P1743" s="1" t="e">
        <f t="shared" si="190"/>
        <v>#VALUE!</v>
      </c>
      <c r="Q1743" s="1" t="e">
        <f t="shared" si="191"/>
        <v>#VALUE!</v>
      </c>
      <c r="R1743" s="1">
        <f t="shared" si="192"/>
        <v>0.57735026918962573</v>
      </c>
      <c r="S1743" s="1">
        <f t="shared" si="193"/>
        <v>0</v>
      </c>
      <c r="T1743" s="2"/>
      <c r="U1743" s="3"/>
      <c r="V1743" s="3"/>
      <c r="W1743" s="3"/>
      <c r="X1743" s="3"/>
      <c r="Y1743" s="3"/>
      <c r="Z1743" s="3"/>
      <c r="AA1743" s="3"/>
      <c r="AB1743" s="3"/>
      <c r="AC1743" s="3"/>
      <c r="AD1743" s="3"/>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s="28" customFormat="1" x14ac:dyDescent="0.2">
      <c r="A1744" s="10"/>
      <c r="B1744" s="10"/>
      <c r="C1744" s="10"/>
      <c r="D1744" s="10"/>
      <c r="E1744" s="10"/>
      <c r="F1744" s="10"/>
      <c r="G1744" s="10"/>
      <c r="H1744" s="10"/>
      <c r="I1744" s="10"/>
      <c r="J1744" s="10"/>
      <c r="K1744" s="10"/>
      <c r="L1744" s="10"/>
      <c r="M1744" s="2"/>
      <c r="N1744" s="1">
        <v>1739</v>
      </c>
      <c r="O1744" s="1" t="str">
        <f t="shared" si="194"/>
        <v>NA</v>
      </c>
      <c r="P1744" s="1" t="e">
        <f t="shared" si="190"/>
        <v>#VALUE!</v>
      </c>
      <c r="Q1744" s="1" t="e">
        <f t="shared" si="191"/>
        <v>#VALUE!</v>
      </c>
      <c r="R1744" s="1">
        <f t="shared" si="192"/>
        <v>0.28867513459481303</v>
      </c>
      <c r="S1744" s="1">
        <f t="shared" si="193"/>
        <v>-0.5</v>
      </c>
      <c r="T1744" s="2"/>
      <c r="U1744" s="3"/>
      <c r="V1744" s="3"/>
      <c r="W1744" s="3"/>
      <c r="X1744" s="3"/>
      <c r="Y1744" s="3"/>
      <c r="Z1744" s="3"/>
      <c r="AA1744" s="3"/>
      <c r="AB1744" s="3"/>
      <c r="AC1744" s="3"/>
      <c r="AD1744" s="3"/>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s="28" customFormat="1" x14ac:dyDescent="0.2">
      <c r="A1745" s="10"/>
      <c r="B1745" s="10"/>
      <c r="C1745" s="10"/>
      <c r="D1745" s="10"/>
      <c r="E1745" s="10"/>
      <c r="F1745" s="10"/>
      <c r="G1745" s="10"/>
      <c r="H1745" s="10"/>
      <c r="I1745" s="10"/>
      <c r="J1745" s="10"/>
      <c r="K1745" s="10"/>
      <c r="L1745" s="10"/>
      <c r="M1745" s="2"/>
      <c r="N1745" s="1">
        <v>1740</v>
      </c>
      <c r="O1745" s="1" t="str">
        <f t="shared" si="194"/>
        <v>NA</v>
      </c>
      <c r="P1745" s="1" t="e">
        <f t="shared" si="190"/>
        <v>#VALUE!</v>
      </c>
      <c r="Q1745" s="1" t="e">
        <f t="shared" si="191"/>
        <v>#VALUE!</v>
      </c>
      <c r="R1745" s="1">
        <f t="shared" si="192"/>
        <v>-0.86602540378443849</v>
      </c>
      <c r="S1745" s="1">
        <f t="shared" si="193"/>
        <v>-0.50000000000000033</v>
      </c>
      <c r="T1745" s="2"/>
      <c r="U1745" s="3"/>
      <c r="V1745" s="3"/>
      <c r="W1745" s="3"/>
      <c r="X1745" s="3"/>
      <c r="Y1745" s="3"/>
      <c r="Z1745" s="3"/>
      <c r="AA1745" s="3"/>
      <c r="AB1745" s="3"/>
      <c r="AC1745" s="3"/>
      <c r="AD1745" s="3"/>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s="28" customFormat="1" x14ac:dyDescent="0.2">
      <c r="A1746" s="10"/>
      <c r="B1746" s="10"/>
      <c r="C1746" s="10"/>
      <c r="D1746" s="10"/>
      <c r="E1746" s="10"/>
      <c r="F1746" s="10"/>
      <c r="G1746" s="10"/>
      <c r="H1746" s="10"/>
      <c r="I1746" s="10"/>
      <c r="J1746" s="10"/>
      <c r="K1746" s="10"/>
      <c r="L1746" s="10"/>
      <c r="M1746" s="2"/>
      <c r="N1746" s="1">
        <v>1741</v>
      </c>
      <c r="O1746" s="1" t="str">
        <f t="shared" si="194"/>
        <v>NA</v>
      </c>
      <c r="P1746" s="1" t="e">
        <f t="shared" si="190"/>
        <v>#VALUE!</v>
      </c>
      <c r="Q1746" s="1" t="e">
        <f t="shared" si="191"/>
        <v>#VALUE!</v>
      </c>
      <c r="R1746" s="1">
        <f t="shared" si="192"/>
        <v>-0.28867513459481281</v>
      </c>
      <c r="S1746" s="1">
        <f t="shared" si="193"/>
        <v>0.49999999999999983</v>
      </c>
      <c r="T1746" s="2"/>
      <c r="U1746" s="3"/>
      <c r="V1746" s="3"/>
      <c r="W1746" s="3"/>
      <c r="X1746" s="3"/>
      <c r="Y1746" s="3"/>
      <c r="Z1746" s="3"/>
      <c r="AA1746" s="3"/>
      <c r="AB1746" s="3"/>
      <c r="AC1746" s="3"/>
      <c r="AD1746" s="3"/>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s="28" customFormat="1" x14ac:dyDescent="0.2">
      <c r="A1747" s="10"/>
      <c r="B1747" s="10"/>
      <c r="C1747" s="10"/>
      <c r="D1747" s="10"/>
      <c r="E1747" s="10"/>
      <c r="F1747" s="10"/>
      <c r="G1747" s="10"/>
      <c r="H1747" s="10"/>
      <c r="I1747" s="10"/>
      <c r="J1747" s="10"/>
      <c r="K1747" s="10"/>
      <c r="L1747" s="10"/>
      <c r="M1747" s="2"/>
      <c r="N1747" s="1">
        <v>1742</v>
      </c>
      <c r="O1747" s="1" t="str">
        <f t="shared" si="194"/>
        <v>NA</v>
      </c>
      <c r="P1747" s="1" t="e">
        <f t="shared" si="190"/>
        <v>#VALUE!</v>
      </c>
      <c r="Q1747" s="1" t="e">
        <f t="shared" si="191"/>
        <v>#VALUE!</v>
      </c>
      <c r="R1747" s="1">
        <f t="shared" si="192"/>
        <v>0.28867513459481292</v>
      </c>
      <c r="S1747" s="1">
        <f t="shared" si="193"/>
        <v>0.50000000000000011</v>
      </c>
      <c r="T1747" s="2"/>
      <c r="U1747" s="3"/>
      <c r="V1747" s="3"/>
      <c r="W1747" s="3"/>
      <c r="X1747" s="3"/>
      <c r="Y1747" s="3"/>
      <c r="Z1747" s="3"/>
      <c r="AA1747" s="3"/>
      <c r="AB1747" s="3"/>
      <c r="AC1747" s="3"/>
      <c r="AD1747" s="3"/>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s="28" customFormat="1" x14ac:dyDescent="0.2">
      <c r="A1748" s="10"/>
      <c r="B1748" s="10"/>
      <c r="C1748" s="10"/>
      <c r="D1748" s="10"/>
      <c r="E1748" s="10"/>
      <c r="F1748" s="10"/>
      <c r="G1748" s="10"/>
      <c r="H1748" s="10"/>
      <c r="I1748" s="10"/>
      <c r="J1748" s="10"/>
      <c r="K1748" s="10"/>
      <c r="L1748" s="10"/>
      <c r="M1748" s="2"/>
      <c r="N1748" s="1">
        <v>1743</v>
      </c>
      <c r="O1748" s="1" t="str">
        <f t="shared" si="194"/>
        <v>NA</v>
      </c>
      <c r="P1748" s="1" t="e">
        <f t="shared" si="190"/>
        <v>#VALUE!</v>
      </c>
      <c r="Q1748" s="1" t="e">
        <f t="shared" si="191"/>
        <v>#VALUE!</v>
      </c>
      <c r="R1748" s="1">
        <f t="shared" si="192"/>
        <v>0.86602540378443871</v>
      </c>
      <c r="S1748" s="1">
        <f t="shared" si="193"/>
        <v>-0.49999999999999983</v>
      </c>
      <c r="T1748" s="2"/>
      <c r="U1748" s="3"/>
      <c r="V1748" s="3"/>
      <c r="W1748" s="3"/>
      <c r="X1748" s="3"/>
      <c r="Y1748" s="3"/>
      <c r="Z1748" s="3"/>
      <c r="AA1748" s="3"/>
      <c r="AB1748" s="3"/>
      <c r="AC1748" s="3"/>
      <c r="AD1748" s="3"/>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s="28" customFormat="1" x14ac:dyDescent="0.2">
      <c r="A1749" s="10"/>
      <c r="B1749" s="10"/>
      <c r="C1749" s="10"/>
      <c r="D1749" s="10"/>
      <c r="E1749" s="10"/>
      <c r="F1749" s="10"/>
      <c r="G1749" s="10"/>
      <c r="H1749" s="10"/>
      <c r="I1749" s="10"/>
      <c r="J1749" s="10"/>
      <c r="K1749" s="10"/>
      <c r="L1749" s="10"/>
      <c r="M1749" s="2"/>
      <c r="N1749" s="1">
        <v>1744</v>
      </c>
      <c r="O1749" s="1" t="str">
        <f t="shared" si="194"/>
        <v>NA</v>
      </c>
      <c r="P1749" s="1" t="e">
        <f t="shared" si="190"/>
        <v>#VALUE!</v>
      </c>
      <c r="Q1749" s="1" t="e">
        <f t="shared" si="191"/>
        <v>#VALUE!</v>
      </c>
      <c r="R1749" s="1">
        <f t="shared" si="192"/>
        <v>-0.2886751345948127</v>
      </c>
      <c r="S1749" s="1">
        <f t="shared" si="193"/>
        <v>-0.50000000000000022</v>
      </c>
      <c r="T1749" s="2"/>
      <c r="U1749" s="3"/>
      <c r="V1749" s="3"/>
      <c r="W1749" s="3"/>
      <c r="X1749" s="3"/>
      <c r="Y1749" s="3"/>
      <c r="Z1749" s="3"/>
      <c r="AA1749" s="3"/>
      <c r="AB1749" s="3"/>
      <c r="AC1749" s="3"/>
      <c r="AD1749" s="3"/>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s="28" customFormat="1" x14ac:dyDescent="0.2">
      <c r="A1750" s="10"/>
      <c r="B1750" s="10"/>
      <c r="C1750" s="10"/>
      <c r="D1750" s="10"/>
      <c r="E1750" s="10"/>
      <c r="F1750" s="10"/>
      <c r="G1750" s="10"/>
      <c r="H1750" s="10"/>
      <c r="I1750" s="10"/>
      <c r="J1750" s="10"/>
      <c r="K1750" s="10"/>
      <c r="L1750" s="10"/>
      <c r="M1750" s="2"/>
      <c r="N1750" s="1">
        <v>1745</v>
      </c>
      <c r="O1750" s="1" t="str">
        <f t="shared" si="194"/>
        <v>NA</v>
      </c>
      <c r="P1750" s="1" t="e">
        <f t="shared" si="190"/>
        <v>#VALUE!</v>
      </c>
      <c r="Q1750" s="1" t="e">
        <f t="shared" si="191"/>
        <v>#VALUE!</v>
      </c>
      <c r="R1750" s="1">
        <f t="shared" si="192"/>
        <v>-0.57735026918962573</v>
      </c>
      <c r="S1750" s="1">
        <f t="shared" si="193"/>
        <v>0</v>
      </c>
      <c r="T1750" s="2"/>
      <c r="U1750" s="3"/>
      <c r="V1750" s="3"/>
      <c r="W1750" s="3"/>
      <c r="X1750" s="3"/>
      <c r="Y1750" s="3"/>
      <c r="Z1750" s="3"/>
      <c r="AA1750" s="3"/>
      <c r="AB1750" s="3"/>
      <c r="AC1750" s="3"/>
      <c r="AD1750" s="3"/>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s="28" customFormat="1" x14ac:dyDescent="0.2">
      <c r="A1751" s="10"/>
      <c r="B1751" s="10"/>
      <c r="C1751" s="10"/>
      <c r="D1751" s="10"/>
      <c r="E1751" s="10"/>
      <c r="F1751" s="10"/>
      <c r="G1751" s="10"/>
      <c r="H1751" s="10"/>
      <c r="I1751" s="10"/>
      <c r="J1751" s="10"/>
      <c r="K1751" s="10"/>
      <c r="L1751" s="10"/>
      <c r="M1751" s="2"/>
      <c r="N1751" s="1">
        <v>1746</v>
      </c>
      <c r="O1751" s="1" t="str">
        <f t="shared" si="194"/>
        <v>NA</v>
      </c>
      <c r="P1751" s="1" t="e">
        <f t="shared" si="190"/>
        <v>#VALUE!</v>
      </c>
      <c r="Q1751" s="1" t="e">
        <f t="shared" si="191"/>
        <v>#VALUE!</v>
      </c>
      <c r="R1751" s="1">
        <f t="shared" si="192"/>
        <v>6.1257422745431001E-17</v>
      </c>
      <c r="S1751" s="1">
        <f t="shared" si="193"/>
        <v>1</v>
      </c>
      <c r="T1751" s="2"/>
      <c r="U1751" s="3"/>
      <c r="V1751" s="3"/>
      <c r="W1751" s="3"/>
      <c r="X1751" s="3"/>
      <c r="Y1751" s="3"/>
      <c r="Z1751" s="3"/>
      <c r="AA1751" s="3"/>
      <c r="AB1751" s="3"/>
      <c r="AC1751" s="3"/>
      <c r="AD1751" s="3"/>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s="28" customFormat="1" x14ac:dyDescent="0.2">
      <c r="A1752" s="10"/>
      <c r="B1752" s="10"/>
      <c r="C1752" s="10"/>
      <c r="D1752" s="10"/>
      <c r="E1752" s="10"/>
      <c r="F1752" s="10"/>
      <c r="G1752" s="10"/>
      <c r="H1752" s="10"/>
      <c r="I1752" s="10"/>
      <c r="J1752" s="10"/>
      <c r="K1752" s="10"/>
      <c r="L1752" s="10"/>
      <c r="M1752" s="2"/>
      <c r="N1752" s="1">
        <v>1747</v>
      </c>
      <c r="O1752" s="1" t="str">
        <f t="shared" si="194"/>
        <v>NA</v>
      </c>
      <c r="P1752" s="1" t="e">
        <f t="shared" si="190"/>
        <v>#VALUE!</v>
      </c>
      <c r="Q1752" s="1" t="e">
        <f t="shared" si="191"/>
        <v>#VALUE!</v>
      </c>
      <c r="R1752" s="1">
        <f t="shared" si="192"/>
        <v>0.57735026918962573</v>
      </c>
      <c r="S1752" s="1">
        <f t="shared" si="193"/>
        <v>0</v>
      </c>
      <c r="T1752" s="2"/>
      <c r="U1752" s="3"/>
      <c r="V1752" s="3"/>
      <c r="W1752" s="3"/>
      <c r="X1752" s="3"/>
      <c r="Y1752" s="3"/>
      <c r="Z1752" s="3"/>
      <c r="AA1752" s="3"/>
      <c r="AB1752" s="3"/>
      <c r="AC1752" s="3"/>
      <c r="AD1752" s="3"/>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s="28" customFormat="1" x14ac:dyDescent="0.2">
      <c r="A1753" s="10"/>
      <c r="B1753" s="10"/>
      <c r="C1753" s="10"/>
      <c r="D1753" s="10"/>
      <c r="E1753" s="10"/>
      <c r="F1753" s="10"/>
      <c r="G1753" s="10"/>
      <c r="H1753" s="10"/>
      <c r="I1753" s="10"/>
      <c r="J1753" s="10"/>
      <c r="K1753" s="10"/>
      <c r="L1753" s="10"/>
      <c r="M1753" s="2"/>
      <c r="N1753" s="1">
        <v>1748</v>
      </c>
      <c r="O1753" s="1" t="str">
        <f t="shared" si="194"/>
        <v>NA</v>
      </c>
      <c r="P1753" s="1" t="e">
        <f t="shared" si="190"/>
        <v>#VALUE!</v>
      </c>
      <c r="Q1753" s="1" t="e">
        <f t="shared" si="191"/>
        <v>#VALUE!</v>
      </c>
      <c r="R1753" s="1">
        <f t="shared" si="192"/>
        <v>0.28867513459481303</v>
      </c>
      <c r="S1753" s="1">
        <f t="shared" si="193"/>
        <v>-0.5</v>
      </c>
      <c r="T1753" s="2"/>
      <c r="U1753" s="3"/>
      <c r="V1753" s="3"/>
      <c r="W1753" s="3"/>
      <c r="X1753" s="3"/>
      <c r="Y1753" s="3"/>
      <c r="Z1753" s="3"/>
      <c r="AA1753" s="3"/>
      <c r="AB1753" s="3"/>
      <c r="AC1753" s="3"/>
      <c r="AD1753" s="3"/>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s="28" customFormat="1" x14ac:dyDescent="0.2">
      <c r="A1754" s="10"/>
      <c r="B1754" s="10"/>
      <c r="C1754" s="10"/>
      <c r="D1754" s="10"/>
      <c r="E1754" s="10"/>
      <c r="F1754" s="10"/>
      <c r="G1754" s="10"/>
      <c r="H1754" s="10"/>
      <c r="I1754" s="10"/>
      <c r="J1754" s="10"/>
      <c r="K1754" s="10"/>
      <c r="L1754" s="10"/>
      <c r="M1754" s="2"/>
      <c r="N1754" s="1">
        <v>1749</v>
      </c>
      <c r="O1754" s="1" t="str">
        <f t="shared" si="194"/>
        <v>NA</v>
      </c>
      <c r="P1754" s="1" t="e">
        <f t="shared" si="190"/>
        <v>#VALUE!</v>
      </c>
      <c r="Q1754" s="1" t="e">
        <f t="shared" si="191"/>
        <v>#VALUE!</v>
      </c>
      <c r="R1754" s="1">
        <f t="shared" si="192"/>
        <v>-0.86602540378443849</v>
      </c>
      <c r="S1754" s="1">
        <f t="shared" si="193"/>
        <v>-0.50000000000000033</v>
      </c>
      <c r="T1754" s="2"/>
      <c r="U1754" s="3"/>
      <c r="V1754" s="3"/>
      <c r="W1754" s="3"/>
      <c r="X1754" s="3"/>
      <c r="Y1754" s="3"/>
      <c r="Z1754" s="3"/>
      <c r="AA1754" s="3"/>
      <c r="AB1754" s="3"/>
      <c r="AC1754" s="3"/>
      <c r="AD1754" s="3"/>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s="28" customFormat="1" x14ac:dyDescent="0.2">
      <c r="A1755" s="10"/>
      <c r="B1755" s="10"/>
      <c r="C1755" s="10"/>
      <c r="D1755" s="10"/>
      <c r="E1755" s="10"/>
      <c r="F1755" s="10"/>
      <c r="G1755" s="10"/>
      <c r="H1755" s="10"/>
      <c r="I1755" s="10"/>
      <c r="J1755" s="10"/>
      <c r="K1755" s="10"/>
      <c r="L1755" s="10"/>
      <c r="M1755" s="2"/>
      <c r="N1755" s="1">
        <v>1750</v>
      </c>
      <c r="O1755" s="1" t="str">
        <f t="shared" si="194"/>
        <v>NA</v>
      </c>
      <c r="P1755" s="1" t="e">
        <f t="shared" si="190"/>
        <v>#VALUE!</v>
      </c>
      <c r="Q1755" s="1" t="e">
        <f t="shared" si="191"/>
        <v>#VALUE!</v>
      </c>
      <c r="R1755" s="1">
        <f t="shared" si="192"/>
        <v>-0.28867513459481281</v>
      </c>
      <c r="S1755" s="1">
        <f t="shared" si="193"/>
        <v>0.49999999999999983</v>
      </c>
      <c r="T1755" s="2"/>
      <c r="U1755" s="3"/>
      <c r="V1755" s="3"/>
      <c r="W1755" s="3"/>
      <c r="X1755" s="3"/>
      <c r="Y1755" s="3"/>
      <c r="Z1755" s="3"/>
      <c r="AA1755" s="3"/>
      <c r="AB1755" s="3"/>
      <c r="AC1755" s="3"/>
      <c r="AD1755" s="3"/>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s="28" customFormat="1" x14ac:dyDescent="0.2">
      <c r="A1756" s="10"/>
      <c r="B1756" s="10"/>
      <c r="C1756" s="10"/>
      <c r="D1756" s="10"/>
      <c r="E1756" s="10"/>
      <c r="F1756" s="10"/>
      <c r="G1756" s="10"/>
      <c r="H1756" s="10"/>
      <c r="I1756" s="10"/>
      <c r="J1756" s="10"/>
      <c r="K1756" s="10"/>
      <c r="L1756" s="10"/>
      <c r="M1756" s="2"/>
      <c r="N1756" s="1">
        <v>1751</v>
      </c>
      <c r="O1756" s="1" t="str">
        <f t="shared" si="194"/>
        <v>NA</v>
      </c>
      <c r="P1756" s="1" t="e">
        <f t="shared" si="190"/>
        <v>#VALUE!</v>
      </c>
      <c r="Q1756" s="1" t="e">
        <f t="shared" si="191"/>
        <v>#VALUE!</v>
      </c>
      <c r="R1756" s="1">
        <f t="shared" si="192"/>
        <v>0.28867513459481292</v>
      </c>
      <c r="S1756" s="1">
        <f t="shared" si="193"/>
        <v>0.50000000000000011</v>
      </c>
      <c r="T1756" s="2"/>
      <c r="U1756" s="3"/>
      <c r="V1756" s="3"/>
      <c r="W1756" s="3"/>
      <c r="X1756" s="3"/>
      <c r="Y1756" s="3"/>
      <c r="Z1756" s="3"/>
      <c r="AA1756" s="3"/>
      <c r="AB1756" s="3"/>
      <c r="AC1756" s="3"/>
      <c r="AD1756" s="3"/>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s="28" customFormat="1" x14ac:dyDescent="0.2">
      <c r="A1757" s="10"/>
      <c r="B1757" s="10"/>
      <c r="C1757" s="10"/>
      <c r="D1757" s="10"/>
      <c r="E1757" s="10"/>
      <c r="F1757" s="10"/>
      <c r="G1757" s="10"/>
      <c r="H1757" s="10"/>
      <c r="I1757" s="10"/>
      <c r="J1757" s="10"/>
      <c r="K1757" s="10"/>
      <c r="L1757" s="10"/>
      <c r="M1757" s="2"/>
      <c r="N1757" s="1">
        <v>1752</v>
      </c>
      <c r="O1757" s="1" t="str">
        <f t="shared" si="194"/>
        <v>NA</v>
      </c>
      <c r="P1757" s="1" t="e">
        <f t="shared" si="190"/>
        <v>#VALUE!</v>
      </c>
      <c r="Q1757" s="1" t="e">
        <f t="shared" si="191"/>
        <v>#VALUE!</v>
      </c>
      <c r="R1757" s="1">
        <f t="shared" si="192"/>
        <v>0.86602540378443871</v>
      </c>
      <c r="S1757" s="1">
        <f t="shared" si="193"/>
        <v>-0.49999999999999983</v>
      </c>
      <c r="T1757" s="2"/>
      <c r="U1757" s="3"/>
      <c r="V1757" s="3"/>
      <c r="W1757" s="3"/>
      <c r="X1757" s="3"/>
      <c r="Y1757" s="3"/>
      <c r="Z1757" s="3"/>
      <c r="AA1757" s="3"/>
      <c r="AB1757" s="3"/>
      <c r="AC1757" s="3"/>
      <c r="AD1757" s="3"/>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s="28" customFormat="1" x14ac:dyDescent="0.2">
      <c r="A1758" s="10"/>
      <c r="B1758" s="10"/>
      <c r="C1758" s="10"/>
      <c r="D1758" s="10"/>
      <c r="E1758" s="10"/>
      <c r="F1758" s="10"/>
      <c r="G1758" s="10"/>
      <c r="H1758" s="10"/>
      <c r="I1758" s="10"/>
      <c r="J1758" s="10"/>
      <c r="K1758" s="10"/>
      <c r="L1758" s="10"/>
      <c r="M1758" s="2"/>
      <c r="N1758" s="1">
        <v>1753</v>
      </c>
      <c r="O1758" s="1" t="str">
        <f t="shared" si="194"/>
        <v>NA</v>
      </c>
      <c r="P1758" s="1" t="e">
        <f t="shared" si="190"/>
        <v>#VALUE!</v>
      </c>
      <c r="Q1758" s="1" t="e">
        <f t="shared" si="191"/>
        <v>#VALUE!</v>
      </c>
      <c r="R1758" s="1">
        <f t="shared" si="192"/>
        <v>-0.2886751345948127</v>
      </c>
      <c r="S1758" s="1">
        <f t="shared" si="193"/>
        <v>-0.50000000000000022</v>
      </c>
      <c r="T1758" s="2"/>
      <c r="U1758" s="3"/>
      <c r="V1758" s="3"/>
      <c r="W1758" s="3"/>
      <c r="X1758" s="3"/>
      <c r="Y1758" s="3"/>
      <c r="Z1758" s="3"/>
      <c r="AA1758" s="3"/>
      <c r="AB1758" s="3"/>
      <c r="AC1758" s="3"/>
      <c r="AD1758" s="3"/>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s="28" customFormat="1" x14ac:dyDescent="0.2">
      <c r="A1759" s="10"/>
      <c r="B1759" s="10"/>
      <c r="C1759" s="10"/>
      <c r="D1759" s="10"/>
      <c r="E1759" s="10"/>
      <c r="F1759" s="10"/>
      <c r="G1759" s="10"/>
      <c r="H1759" s="10"/>
      <c r="I1759" s="10"/>
      <c r="J1759" s="10"/>
      <c r="K1759" s="10"/>
      <c r="L1759" s="10"/>
      <c r="M1759" s="2"/>
      <c r="N1759" s="1">
        <v>1754</v>
      </c>
      <c r="O1759" s="1" t="str">
        <f t="shared" si="194"/>
        <v>NA</v>
      </c>
      <c r="P1759" s="1" t="e">
        <f t="shared" si="190"/>
        <v>#VALUE!</v>
      </c>
      <c r="Q1759" s="1" t="e">
        <f t="shared" si="191"/>
        <v>#VALUE!</v>
      </c>
      <c r="R1759" s="1">
        <f t="shared" si="192"/>
        <v>-0.57735026918962573</v>
      </c>
      <c r="S1759" s="1">
        <f t="shared" si="193"/>
        <v>0</v>
      </c>
      <c r="T1759" s="2"/>
      <c r="U1759" s="3"/>
      <c r="V1759" s="3"/>
      <c r="W1759" s="3"/>
      <c r="X1759" s="3"/>
      <c r="Y1759" s="3"/>
      <c r="Z1759" s="3"/>
      <c r="AA1759" s="3"/>
      <c r="AB1759" s="3"/>
      <c r="AC1759" s="3"/>
      <c r="AD1759" s="3"/>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s="28" customFormat="1" x14ac:dyDescent="0.2">
      <c r="A1760" s="10"/>
      <c r="B1760" s="10"/>
      <c r="C1760" s="10"/>
      <c r="D1760" s="10"/>
      <c r="E1760" s="10"/>
      <c r="F1760" s="10"/>
      <c r="G1760" s="10"/>
      <c r="H1760" s="10"/>
      <c r="I1760" s="10"/>
      <c r="J1760" s="10"/>
      <c r="K1760" s="10"/>
      <c r="L1760" s="10"/>
      <c r="M1760" s="2"/>
      <c r="N1760" s="1">
        <v>1755</v>
      </c>
      <c r="O1760" s="1" t="str">
        <f t="shared" si="194"/>
        <v>NA</v>
      </c>
      <c r="P1760" s="1" t="e">
        <f t="shared" si="190"/>
        <v>#VALUE!</v>
      </c>
      <c r="Q1760" s="1" t="e">
        <f t="shared" si="191"/>
        <v>#VALUE!</v>
      </c>
      <c r="R1760" s="1">
        <f t="shared" si="192"/>
        <v>6.1257422745431001E-17</v>
      </c>
      <c r="S1760" s="1">
        <f t="shared" si="193"/>
        <v>1</v>
      </c>
      <c r="T1760" s="2"/>
      <c r="U1760" s="3"/>
      <c r="V1760" s="3"/>
      <c r="W1760" s="3"/>
      <c r="X1760" s="3"/>
      <c r="Y1760" s="3"/>
      <c r="Z1760" s="3"/>
      <c r="AA1760" s="3"/>
      <c r="AB1760" s="3"/>
      <c r="AC1760" s="3"/>
      <c r="AD1760" s="3"/>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s="28" customFormat="1" x14ac:dyDescent="0.2">
      <c r="A1761" s="10"/>
      <c r="B1761" s="10"/>
      <c r="C1761" s="10"/>
      <c r="D1761" s="10"/>
      <c r="E1761" s="10"/>
      <c r="F1761" s="10"/>
      <c r="G1761" s="10"/>
      <c r="H1761" s="10"/>
      <c r="I1761" s="10"/>
      <c r="J1761" s="10"/>
      <c r="K1761" s="10"/>
      <c r="L1761" s="10"/>
      <c r="M1761" s="2"/>
      <c r="N1761" s="1">
        <v>1756</v>
      </c>
      <c r="O1761" s="1" t="str">
        <f t="shared" si="194"/>
        <v>NA</v>
      </c>
      <c r="P1761" s="1" t="e">
        <f t="shared" si="190"/>
        <v>#VALUE!</v>
      </c>
      <c r="Q1761" s="1" t="e">
        <f t="shared" si="191"/>
        <v>#VALUE!</v>
      </c>
      <c r="R1761" s="1">
        <f t="shared" si="192"/>
        <v>0.57735026918962573</v>
      </c>
      <c r="S1761" s="1">
        <f t="shared" si="193"/>
        <v>0</v>
      </c>
      <c r="T1761" s="2"/>
      <c r="U1761" s="3"/>
      <c r="V1761" s="3"/>
      <c r="W1761" s="3"/>
      <c r="X1761" s="3"/>
      <c r="Y1761" s="3"/>
      <c r="Z1761" s="3"/>
      <c r="AA1761" s="3"/>
      <c r="AB1761" s="3"/>
      <c r="AC1761" s="3"/>
      <c r="AD1761" s="3"/>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s="28" customFormat="1" x14ac:dyDescent="0.2">
      <c r="A1762" s="10"/>
      <c r="B1762" s="10"/>
      <c r="C1762" s="10"/>
      <c r="D1762" s="10"/>
      <c r="E1762" s="10"/>
      <c r="F1762" s="10"/>
      <c r="G1762" s="10"/>
      <c r="H1762" s="10"/>
      <c r="I1762" s="10"/>
      <c r="J1762" s="10"/>
      <c r="K1762" s="10"/>
      <c r="L1762" s="10"/>
      <c r="M1762" s="2"/>
      <c r="N1762" s="1">
        <v>1757</v>
      </c>
      <c r="O1762" s="1" t="str">
        <f t="shared" si="194"/>
        <v>NA</v>
      </c>
      <c r="P1762" s="1" t="e">
        <f t="shared" si="190"/>
        <v>#VALUE!</v>
      </c>
      <c r="Q1762" s="1" t="e">
        <f t="shared" si="191"/>
        <v>#VALUE!</v>
      </c>
      <c r="R1762" s="1">
        <f t="shared" si="192"/>
        <v>0.28867513459481303</v>
      </c>
      <c r="S1762" s="1">
        <f t="shared" si="193"/>
        <v>-0.5</v>
      </c>
      <c r="T1762" s="2"/>
      <c r="U1762" s="3"/>
      <c r="V1762" s="3"/>
      <c r="W1762" s="3"/>
      <c r="X1762" s="3"/>
      <c r="Y1762" s="3"/>
      <c r="Z1762" s="3"/>
      <c r="AA1762" s="3"/>
      <c r="AB1762" s="3"/>
      <c r="AC1762" s="3"/>
      <c r="AD1762" s="3"/>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s="28" customFormat="1" x14ac:dyDescent="0.2">
      <c r="A1763" s="10"/>
      <c r="B1763" s="10"/>
      <c r="C1763" s="10"/>
      <c r="D1763" s="10"/>
      <c r="E1763" s="10"/>
      <c r="F1763" s="10"/>
      <c r="G1763" s="10"/>
      <c r="H1763" s="10"/>
      <c r="I1763" s="10"/>
      <c r="J1763" s="10"/>
      <c r="K1763" s="10"/>
      <c r="L1763" s="10"/>
      <c r="M1763" s="2"/>
      <c r="N1763" s="1">
        <v>1758</v>
      </c>
      <c r="O1763" s="1" t="str">
        <f t="shared" si="194"/>
        <v>NA</v>
      </c>
      <c r="P1763" s="1" t="e">
        <f t="shared" si="190"/>
        <v>#VALUE!</v>
      </c>
      <c r="Q1763" s="1" t="e">
        <f t="shared" si="191"/>
        <v>#VALUE!</v>
      </c>
      <c r="R1763" s="1">
        <f t="shared" si="192"/>
        <v>-0.86602540378443849</v>
      </c>
      <c r="S1763" s="1">
        <f t="shared" si="193"/>
        <v>-0.50000000000000033</v>
      </c>
      <c r="T1763" s="2"/>
      <c r="U1763" s="3"/>
      <c r="V1763" s="3"/>
      <c r="W1763" s="3"/>
      <c r="X1763" s="3"/>
      <c r="Y1763" s="3"/>
      <c r="Z1763" s="3"/>
      <c r="AA1763" s="3"/>
      <c r="AB1763" s="3"/>
      <c r="AC1763" s="3"/>
      <c r="AD1763" s="3"/>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s="28" customFormat="1" x14ac:dyDescent="0.2">
      <c r="A1764" s="10"/>
      <c r="B1764" s="10"/>
      <c r="C1764" s="10"/>
      <c r="D1764" s="10"/>
      <c r="E1764" s="10"/>
      <c r="F1764" s="10"/>
      <c r="G1764" s="10"/>
      <c r="H1764" s="10"/>
      <c r="I1764" s="10"/>
      <c r="J1764" s="10"/>
      <c r="K1764" s="10"/>
      <c r="L1764" s="10"/>
      <c r="M1764" s="2"/>
      <c r="N1764" s="1">
        <v>1759</v>
      </c>
      <c r="O1764" s="1" t="str">
        <f t="shared" si="194"/>
        <v>NA</v>
      </c>
      <c r="P1764" s="1" t="e">
        <f t="shared" si="190"/>
        <v>#VALUE!</v>
      </c>
      <c r="Q1764" s="1" t="e">
        <f t="shared" si="191"/>
        <v>#VALUE!</v>
      </c>
      <c r="R1764" s="1">
        <f t="shared" si="192"/>
        <v>-0.28867513459481281</v>
      </c>
      <c r="S1764" s="1">
        <f t="shared" si="193"/>
        <v>0.49999999999999983</v>
      </c>
      <c r="T1764" s="2"/>
      <c r="U1764" s="3"/>
      <c r="V1764" s="3"/>
      <c r="W1764" s="3"/>
      <c r="X1764" s="3"/>
      <c r="Y1764" s="3"/>
      <c r="Z1764" s="3"/>
      <c r="AA1764" s="3"/>
      <c r="AB1764" s="3"/>
      <c r="AC1764" s="3"/>
      <c r="AD1764" s="3"/>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s="28" customFormat="1" x14ac:dyDescent="0.2">
      <c r="A1765" s="10"/>
      <c r="B1765" s="10"/>
      <c r="C1765" s="10"/>
      <c r="D1765" s="10"/>
      <c r="E1765" s="10"/>
      <c r="F1765" s="10"/>
      <c r="G1765" s="10"/>
      <c r="H1765" s="10"/>
      <c r="I1765" s="10"/>
      <c r="J1765" s="10"/>
      <c r="K1765" s="10"/>
      <c r="L1765" s="10"/>
      <c r="M1765" s="2"/>
      <c r="N1765" s="1">
        <v>1760</v>
      </c>
      <c r="O1765" s="1" t="str">
        <f t="shared" si="194"/>
        <v>NA</v>
      </c>
      <c r="P1765" s="1" t="e">
        <f t="shared" si="190"/>
        <v>#VALUE!</v>
      </c>
      <c r="Q1765" s="1" t="e">
        <f t="shared" si="191"/>
        <v>#VALUE!</v>
      </c>
      <c r="R1765" s="1">
        <f t="shared" si="192"/>
        <v>0.28867513459481292</v>
      </c>
      <c r="S1765" s="1">
        <f t="shared" si="193"/>
        <v>0.50000000000000011</v>
      </c>
      <c r="T1765" s="2"/>
      <c r="U1765" s="3"/>
      <c r="V1765" s="3"/>
      <c r="W1765" s="3"/>
      <c r="X1765" s="3"/>
      <c r="Y1765" s="3"/>
      <c r="Z1765" s="3"/>
      <c r="AA1765" s="3"/>
      <c r="AB1765" s="3"/>
      <c r="AC1765" s="3"/>
      <c r="AD1765" s="3"/>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s="28" customFormat="1" x14ac:dyDescent="0.2">
      <c r="A1766" s="10"/>
      <c r="B1766" s="10"/>
      <c r="C1766" s="10"/>
      <c r="D1766" s="10"/>
      <c r="E1766" s="10"/>
      <c r="F1766" s="10"/>
      <c r="G1766" s="10"/>
      <c r="H1766" s="10"/>
      <c r="I1766" s="10"/>
      <c r="J1766" s="10"/>
      <c r="K1766" s="10"/>
      <c r="L1766" s="10"/>
      <c r="M1766" s="2"/>
      <c r="N1766" s="1">
        <v>1761</v>
      </c>
      <c r="O1766" s="1" t="str">
        <f t="shared" si="194"/>
        <v>NA</v>
      </c>
      <c r="P1766" s="1" t="e">
        <f t="shared" si="190"/>
        <v>#VALUE!</v>
      </c>
      <c r="Q1766" s="1" t="e">
        <f t="shared" si="191"/>
        <v>#VALUE!</v>
      </c>
      <c r="R1766" s="1">
        <f t="shared" si="192"/>
        <v>0.86602540378443871</v>
      </c>
      <c r="S1766" s="1">
        <f t="shared" si="193"/>
        <v>-0.49999999999999983</v>
      </c>
      <c r="T1766" s="2"/>
      <c r="U1766" s="3"/>
      <c r="V1766" s="3"/>
      <c r="W1766" s="3"/>
      <c r="X1766" s="3"/>
      <c r="Y1766" s="3"/>
      <c r="Z1766" s="3"/>
      <c r="AA1766" s="3"/>
      <c r="AB1766" s="3"/>
      <c r="AC1766" s="3"/>
      <c r="AD1766" s="3"/>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s="28" customFormat="1" x14ac:dyDescent="0.2">
      <c r="A1767" s="10"/>
      <c r="B1767" s="10"/>
      <c r="C1767" s="10"/>
      <c r="D1767" s="10"/>
      <c r="E1767" s="10"/>
      <c r="F1767" s="10"/>
      <c r="G1767" s="10"/>
      <c r="H1767" s="10"/>
      <c r="I1767" s="10"/>
      <c r="J1767" s="10"/>
      <c r="K1767" s="10"/>
      <c r="L1767" s="10"/>
      <c r="M1767" s="2"/>
      <c r="N1767" s="1">
        <v>1762</v>
      </c>
      <c r="O1767" s="1" t="str">
        <f t="shared" si="194"/>
        <v>NA</v>
      </c>
      <c r="P1767" s="1" t="e">
        <f t="shared" si="190"/>
        <v>#VALUE!</v>
      </c>
      <c r="Q1767" s="1" t="e">
        <f t="shared" si="191"/>
        <v>#VALUE!</v>
      </c>
      <c r="R1767" s="1">
        <f t="shared" si="192"/>
        <v>-0.2886751345948127</v>
      </c>
      <c r="S1767" s="1">
        <f t="shared" si="193"/>
        <v>-0.50000000000000022</v>
      </c>
      <c r="T1767" s="2"/>
      <c r="U1767" s="3"/>
      <c r="V1767" s="3"/>
      <c r="W1767" s="3"/>
      <c r="X1767" s="3"/>
      <c r="Y1767" s="3"/>
      <c r="Z1767" s="3"/>
      <c r="AA1767" s="3"/>
      <c r="AB1767" s="3"/>
      <c r="AC1767" s="3"/>
      <c r="AD1767" s="3"/>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s="28" customFormat="1" x14ac:dyDescent="0.2">
      <c r="A1768" s="10"/>
      <c r="B1768" s="10"/>
      <c r="C1768" s="10"/>
      <c r="D1768" s="10"/>
      <c r="E1768" s="10"/>
      <c r="F1768" s="10"/>
      <c r="G1768" s="10"/>
      <c r="H1768" s="10"/>
      <c r="I1768" s="10"/>
      <c r="J1768" s="10"/>
      <c r="K1768" s="10"/>
      <c r="L1768" s="10"/>
      <c r="M1768" s="2"/>
      <c r="N1768" s="1">
        <v>1763</v>
      </c>
      <c r="O1768" s="1" t="str">
        <f t="shared" si="194"/>
        <v>NA</v>
      </c>
      <c r="P1768" s="1" t="e">
        <f t="shared" si="190"/>
        <v>#VALUE!</v>
      </c>
      <c r="Q1768" s="1" t="e">
        <f t="shared" si="191"/>
        <v>#VALUE!</v>
      </c>
      <c r="R1768" s="1">
        <f t="shared" si="192"/>
        <v>-0.57735026918962573</v>
      </c>
      <c r="S1768" s="1">
        <f t="shared" si="193"/>
        <v>0</v>
      </c>
      <c r="T1768" s="2"/>
      <c r="U1768" s="3"/>
      <c r="V1768" s="3"/>
      <c r="W1768" s="3"/>
      <c r="X1768" s="3"/>
      <c r="Y1768" s="3"/>
      <c r="Z1768" s="3"/>
      <c r="AA1768" s="3"/>
      <c r="AB1768" s="3"/>
      <c r="AC1768" s="3"/>
      <c r="AD1768" s="3"/>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s="28" customFormat="1" x14ac:dyDescent="0.2">
      <c r="A1769" s="10"/>
      <c r="B1769" s="10"/>
      <c r="C1769" s="10"/>
      <c r="D1769" s="10"/>
      <c r="E1769" s="10"/>
      <c r="F1769" s="10"/>
      <c r="G1769" s="10"/>
      <c r="H1769" s="10"/>
      <c r="I1769" s="10"/>
      <c r="J1769" s="10"/>
      <c r="K1769" s="10"/>
      <c r="L1769" s="10"/>
      <c r="M1769" s="2"/>
      <c r="N1769" s="1">
        <v>1764</v>
      </c>
      <c r="O1769" s="1" t="str">
        <f t="shared" si="194"/>
        <v>NA</v>
      </c>
      <c r="P1769" s="1" t="e">
        <f t="shared" si="190"/>
        <v>#VALUE!</v>
      </c>
      <c r="Q1769" s="1" t="e">
        <f t="shared" si="191"/>
        <v>#VALUE!</v>
      </c>
      <c r="R1769" s="1">
        <f t="shared" si="192"/>
        <v>6.1257422745431001E-17</v>
      </c>
      <c r="S1769" s="1">
        <f t="shared" si="193"/>
        <v>1</v>
      </c>
      <c r="T1769" s="2"/>
      <c r="U1769" s="3"/>
      <c r="V1769" s="3"/>
      <c r="W1769" s="3"/>
      <c r="X1769" s="3"/>
      <c r="Y1769" s="3"/>
      <c r="Z1769" s="3"/>
      <c r="AA1769" s="3"/>
      <c r="AB1769" s="3"/>
      <c r="AC1769" s="3"/>
      <c r="AD1769" s="3"/>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s="28" customFormat="1" x14ac:dyDescent="0.2">
      <c r="A1770" s="10"/>
      <c r="B1770" s="10"/>
      <c r="C1770" s="10"/>
      <c r="D1770" s="10"/>
      <c r="E1770" s="10"/>
      <c r="F1770" s="10"/>
      <c r="G1770" s="10"/>
      <c r="H1770" s="10"/>
      <c r="I1770" s="10"/>
      <c r="J1770" s="10"/>
      <c r="K1770" s="10"/>
      <c r="L1770" s="10"/>
      <c r="M1770" s="2"/>
      <c r="N1770" s="1">
        <v>1765</v>
      </c>
      <c r="O1770" s="1" t="str">
        <f t="shared" si="194"/>
        <v>NA</v>
      </c>
      <c r="P1770" s="1" t="e">
        <f t="shared" si="190"/>
        <v>#VALUE!</v>
      </c>
      <c r="Q1770" s="1" t="e">
        <f t="shared" si="191"/>
        <v>#VALUE!</v>
      </c>
      <c r="R1770" s="1">
        <f t="shared" si="192"/>
        <v>0.57735026918962573</v>
      </c>
      <c r="S1770" s="1">
        <f t="shared" si="193"/>
        <v>0</v>
      </c>
      <c r="T1770" s="2"/>
      <c r="U1770" s="3"/>
      <c r="V1770" s="3"/>
      <c r="W1770" s="3"/>
      <c r="X1770" s="3"/>
      <c r="Y1770" s="3"/>
      <c r="Z1770" s="3"/>
      <c r="AA1770" s="3"/>
      <c r="AB1770" s="3"/>
      <c r="AC1770" s="3"/>
      <c r="AD1770" s="3"/>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s="28" customFormat="1" x14ac:dyDescent="0.2">
      <c r="A1771" s="10"/>
      <c r="B1771" s="10"/>
      <c r="C1771" s="10"/>
      <c r="D1771" s="10"/>
      <c r="E1771" s="10"/>
      <c r="F1771" s="10"/>
      <c r="G1771" s="10"/>
      <c r="H1771" s="10"/>
      <c r="I1771" s="10"/>
      <c r="J1771" s="10"/>
      <c r="K1771" s="10"/>
      <c r="L1771" s="10"/>
      <c r="M1771" s="2"/>
      <c r="N1771" s="1">
        <v>1766</v>
      </c>
      <c r="O1771" s="1" t="str">
        <f t="shared" si="194"/>
        <v>NA</v>
      </c>
      <c r="P1771" s="1" t="e">
        <f t="shared" si="190"/>
        <v>#VALUE!</v>
      </c>
      <c r="Q1771" s="1" t="e">
        <f t="shared" si="191"/>
        <v>#VALUE!</v>
      </c>
      <c r="R1771" s="1">
        <f t="shared" si="192"/>
        <v>0.28867513459481303</v>
      </c>
      <c r="S1771" s="1">
        <f t="shared" si="193"/>
        <v>-0.5</v>
      </c>
      <c r="T1771" s="2"/>
      <c r="U1771" s="3"/>
      <c r="V1771" s="3"/>
      <c r="W1771" s="3"/>
      <c r="X1771" s="3"/>
      <c r="Y1771" s="3"/>
      <c r="Z1771" s="3"/>
      <c r="AA1771" s="3"/>
      <c r="AB1771" s="3"/>
      <c r="AC1771" s="3"/>
      <c r="AD1771" s="3"/>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s="28" customFormat="1" x14ac:dyDescent="0.2">
      <c r="A1772" s="10"/>
      <c r="B1772" s="10"/>
      <c r="C1772" s="10"/>
      <c r="D1772" s="10"/>
      <c r="E1772" s="10"/>
      <c r="F1772" s="10"/>
      <c r="G1772" s="10"/>
      <c r="H1772" s="10"/>
      <c r="I1772" s="10"/>
      <c r="J1772" s="10"/>
      <c r="K1772" s="10"/>
      <c r="L1772" s="10"/>
      <c r="M1772" s="2"/>
      <c r="N1772" s="1">
        <v>1767</v>
      </c>
      <c r="O1772" s="1" t="str">
        <f t="shared" si="194"/>
        <v>NA</v>
      </c>
      <c r="P1772" s="1" t="e">
        <f t="shared" si="190"/>
        <v>#VALUE!</v>
      </c>
      <c r="Q1772" s="1" t="e">
        <f t="shared" si="191"/>
        <v>#VALUE!</v>
      </c>
      <c r="R1772" s="1">
        <f t="shared" si="192"/>
        <v>-0.86602540378443849</v>
      </c>
      <c r="S1772" s="1">
        <f t="shared" si="193"/>
        <v>-0.50000000000000033</v>
      </c>
      <c r="T1772" s="2"/>
      <c r="U1772" s="3"/>
      <c r="V1772" s="3"/>
      <c r="W1772" s="3"/>
      <c r="X1772" s="3"/>
      <c r="Y1772" s="3"/>
      <c r="Z1772" s="3"/>
      <c r="AA1772" s="3"/>
      <c r="AB1772" s="3"/>
      <c r="AC1772" s="3"/>
      <c r="AD1772" s="3"/>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s="28" customFormat="1" x14ac:dyDescent="0.2">
      <c r="A1773" s="10"/>
      <c r="B1773" s="10"/>
      <c r="C1773" s="10"/>
      <c r="D1773" s="10"/>
      <c r="E1773" s="10"/>
      <c r="F1773" s="10"/>
      <c r="G1773" s="10"/>
      <c r="H1773" s="10"/>
      <c r="I1773" s="10"/>
      <c r="J1773" s="10"/>
      <c r="K1773" s="10"/>
      <c r="L1773" s="10"/>
      <c r="M1773" s="2"/>
      <c r="N1773" s="1">
        <v>1768</v>
      </c>
      <c r="O1773" s="1" t="str">
        <f t="shared" si="194"/>
        <v>NA</v>
      </c>
      <c r="P1773" s="1" t="e">
        <f t="shared" si="190"/>
        <v>#VALUE!</v>
      </c>
      <c r="Q1773" s="1" t="e">
        <f t="shared" si="191"/>
        <v>#VALUE!</v>
      </c>
      <c r="R1773" s="1">
        <f t="shared" si="192"/>
        <v>-0.28867513459481281</v>
      </c>
      <c r="S1773" s="1">
        <f t="shared" si="193"/>
        <v>0.49999999999999983</v>
      </c>
      <c r="T1773" s="2"/>
      <c r="U1773" s="3"/>
      <c r="V1773" s="3"/>
      <c r="W1773" s="3"/>
      <c r="X1773" s="3"/>
      <c r="Y1773" s="3"/>
      <c r="Z1773" s="3"/>
      <c r="AA1773" s="3"/>
      <c r="AB1773" s="3"/>
      <c r="AC1773" s="3"/>
      <c r="AD1773" s="3"/>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s="28" customFormat="1" x14ac:dyDescent="0.2">
      <c r="A1774" s="10"/>
      <c r="B1774" s="10"/>
      <c r="C1774" s="10"/>
      <c r="D1774" s="10"/>
      <c r="E1774" s="10"/>
      <c r="F1774" s="10"/>
      <c r="G1774" s="10"/>
      <c r="H1774" s="10"/>
      <c r="I1774" s="10"/>
      <c r="J1774" s="10"/>
      <c r="K1774" s="10"/>
      <c r="L1774" s="10"/>
      <c r="M1774" s="2"/>
      <c r="N1774" s="1">
        <v>1769</v>
      </c>
      <c r="O1774" s="1" t="str">
        <f t="shared" si="194"/>
        <v>NA</v>
      </c>
      <c r="P1774" s="1" t="e">
        <f t="shared" si="190"/>
        <v>#VALUE!</v>
      </c>
      <c r="Q1774" s="1" t="e">
        <f t="shared" si="191"/>
        <v>#VALUE!</v>
      </c>
      <c r="R1774" s="1">
        <f t="shared" si="192"/>
        <v>0.28867513459481292</v>
      </c>
      <c r="S1774" s="1">
        <f t="shared" si="193"/>
        <v>0.50000000000000011</v>
      </c>
      <c r="T1774" s="2"/>
      <c r="U1774" s="3"/>
      <c r="V1774" s="3"/>
      <c r="W1774" s="3"/>
      <c r="X1774" s="3"/>
      <c r="Y1774" s="3"/>
      <c r="Z1774" s="3"/>
      <c r="AA1774" s="3"/>
      <c r="AB1774" s="3"/>
      <c r="AC1774" s="3"/>
      <c r="AD1774" s="3"/>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s="28" customFormat="1" x14ac:dyDescent="0.2">
      <c r="A1775" s="10"/>
      <c r="B1775" s="10"/>
      <c r="C1775" s="10"/>
      <c r="D1775" s="10"/>
      <c r="E1775" s="10"/>
      <c r="F1775" s="10"/>
      <c r="G1775" s="10"/>
      <c r="H1775" s="10"/>
      <c r="I1775" s="10"/>
      <c r="J1775" s="10"/>
      <c r="K1775" s="10"/>
      <c r="L1775" s="10"/>
      <c r="M1775" s="2"/>
      <c r="N1775" s="1">
        <v>1770</v>
      </c>
      <c r="O1775" s="1" t="str">
        <f t="shared" si="194"/>
        <v>NA</v>
      </c>
      <c r="P1775" s="1" t="e">
        <f t="shared" si="190"/>
        <v>#VALUE!</v>
      </c>
      <c r="Q1775" s="1" t="e">
        <f t="shared" si="191"/>
        <v>#VALUE!</v>
      </c>
      <c r="R1775" s="1">
        <f t="shared" si="192"/>
        <v>0.86602540378443871</v>
      </c>
      <c r="S1775" s="1">
        <f t="shared" si="193"/>
        <v>-0.49999999999999983</v>
      </c>
      <c r="T1775" s="2"/>
      <c r="U1775" s="3"/>
      <c r="V1775" s="3"/>
      <c r="W1775" s="3"/>
      <c r="X1775" s="3"/>
      <c r="Y1775" s="3"/>
      <c r="Z1775" s="3"/>
      <c r="AA1775" s="3"/>
      <c r="AB1775" s="3"/>
      <c r="AC1775" s="3"/>
      <c r="AD1775" s="3"/>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s="28" customFormat="1" x14ac:dyDescent="0.2">
      <c r="A1776" s="10"/>
      <c r="B1776" s="10"/>
      <c r="C1776" s="10"/>
      <c r="D1776" s="10"/>
      <c r="E1776" s="10"/>
      <c r="F1776" s="10"/>
      <c r="G1776" s="10"/>
      <c r="H1776" s="10"/>
      <c r="I1776" s="10"/>
      <c r="J1776" s="10"/>
      <c r="K1776" s="10"/>
      <c r="L1776" s="10"/>
      <c r="M1776" s="2"/>
      <c r="N1776" s="1">
        <v>1771</v>
      </c>
      <c r="O1776" s="1" t="str">
        <f t="shared" si="194"/>
        <v>NA</v>
      </c>
      <c r="P1776" s="1" t="e">
        <f t="shared" si="190"/>
        <v>#VALUE!</v>
      </c>
      <c r="Q1776" s="1" t="e">
        <f t="shared" si="191"/>
        <v>#VALUE!</v>
      </c>
      <c r="R1776" s="1">
        <f t="shared" si="192"/>
        <v>-0.2886751345948127</v>
      </c>
      <c r="S1776" s="1">
        <f t="shared" si="193"/>
        <v>-0.50000000000000022</v>
      </c>
      <c r="T1776" s="2"/>
      <c r="U1776" s="3"/>
      <c r="V1776" s="3"/>
      <c r="W1776" s="3"/>
      <c r="X1776" s="3"/>
      <c r="Y1776" s="3"/>
      <c r="Z1776" s="3"/>
      <c r="AA1776" s="3"/>
      <c r="AB1776" s="3"/>
      <c r="AC1776" s="3"/>
      <c r="AD1776" s="3"/>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s="28" customFormat="1" x14ac:dyDescent="0.2">
      <c r="A1777" s="10"/>
      <c r="B1777" s="10"/>
      <c r="C1777" s="10"/>
      <c r="D1777" s="10"/>
      <c r="E1777" s="10"/>
      <c r="F1777" s="10"/>
      <c r="G1777" s="10"/>
      <c r="H1777" s="10"/>
      <c r="I1777" s="10"/>
      <c r="J1777" s="10"/>
      <c r="K1777" s="10"/>
      <c r="L1777" s="10"/>
      <c r="M1777" s="2"/>
      <c r="N1777" s="1">
        <v>1772</v>
      </c>
      <c r="O1777" s="1" t="str">
        <f t="shared" si="194"/>
        <v>NA</v>
      </c>
      <c r="P1777" s="1" t="e">
        <f t="shared" si="190"/>
        <v>#VALUE!</v>
      </c>
      <c r="Q1777" s="1" t="e">
        <f t="shared" si="191"/>
        <v>#VALUE!</v>
      </c>
      <c r="R1777" s="1">
        <f t="shared" si="192"/>
        <v>-0.57735026918962573</v>
      </c>
      <c r="S1777" s="1">
        <f t="shared" si="193"/>
        <v>0</v>
      </c>
      <c r="T1777" s="2"/>
      <c r="U1777" s="3"/>
      <c r="V1777" s="3"/>
      <c r="W1777" s="3"/>
      <c r="X1777" s="3"/>
      <c r="Y1777" s="3"/>
      <c r="Z1777" s="3"/>
      <c r="AA1777" s="3"/>
      <c r="AB1777" s="3"/>
      <c r="AC1777" s="3"/>
      <c r="AD1777" s="3"/>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s="28" customFormat="1" x14ac:dyDescent="0.2">
      <c r="A1778" s="10"/>
      <c r="B1778" s="10"/>
      <c r="C1778" s="10"/>
      <c r="D1778" s="10"/>
      <c r="E1778" s="10"/>
      <c r="F1778" s="10"/>
      <c r="G1778" s="10"/>
      <c r="H1778" s="10"/>
      <c r="I1778" s="10"/>
      <c r="J1778" s="10"/>
      <c r="K1778" s="10"/>
      <c r="L1778" s="10"/>
      <c r="M1778" s="2"/>
      <c r="N1778" s="1">
        <v>1773</v>
      </c>
      <c r="O1778" s="1" t="str">
        <f t="shared" si="194"/>
        <v>NA</v>
      </c>
      <c r="P1778" s="1" t="e">
        <f t="shared" si="190"/>
        <v>#VALUE!</v>
      </c>
      <c r="Q1778" s="1" t="e">
        <f t="shared" si="191"/>
        <v>#VALUE!</v>
      </c>
      <c r="R1778" s="1">
        <f t="shared" si="192"/>
        <v>6.1257422745431001E-17</v>
      </c>
      <c r="S1778" s="1">
        <f t="shared" si="193"/>
        <v>1</v>
      </c>
      <c r="T1778" s="2"/>
      <c r="U1778" s="3"/>
      <c r="V1778" s="3"/>
      <c r="W1778" s="3"/>
      <c r="X1778" s="3"/>
      <c r="Y1778" s="3"/>
      <c r="Z1778" s="3"/>
      <c r="AA1778" s="3"/>
      <c r="AB1778" s="3"/>
      <c r="AC1778" s="3"/>
      <c r="AD1778" s="3"/>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s="28" customFormat="1" x14ac:dyDescent="0.2">
      <c r="A1779" s="10"/>
      <c r="B1779" s="10"/>
      <c r="C1779" s="10"/>
      <c r="D1779" s="10"/>
      <c r="E1779" s="10"/>
      <c r="F1779" s="10"/>
      <c r="G1779" s="10"/>
      <c r="H1779" s="10"/>
      <c r="I1779" s="10"/>
      <c r="J1779" s="10"/>
      <c r="K1779" s="10"/>
      <c r="L1779" s="10"/>
      <c r="M1779" s="2"/>
      <c r="N1779" s="1">
        <v>1774</v>
      </c>
      <c r="O1779" s="1" t="str">
        <f t="shared" si="194"/>
        <v>NA</v>
      </c>
      <c r="P1779" s="1" t="e">
        <f t="shared" si="190"/>
        <v>#VALUE!</v>
      </c>
      <c r="Q1779" s="1" t="e">
        <f t="shared" si="191"/>
        <v>#VALUE!</v>
      </c>
      <c r="R1779" s="1">
        <f t="shared" si="192"/>
        <v>0.57735026918962573</v>
      </c>
      <c r="S1779" s="1">
        <f t="shared" si="193"/>
        <v>0</v>
      </c>
      <c r="T1779" s="2"/>
      <c r="U1779" s="3"/>
      <c r="V1779" s="3"/>
      <c r="W1779" s="3"/>
      <c r="X1779" s="3"/>
      <c r="Y1779" s="3"/>
      <c r="Z1779" s="3"/>
      <c r="AA1779" s="3"/>
      <c r="AB1779" s="3"/>
      <c r="AC1779" s="3"/>
      <c r="AD1779" s="3"/>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s="28" customFormat="1" x14ac:dyDescent="0.2">
      <c r="A1780" s="10"/>
      <c r="B1780" s="10"/>
      <c r="C1780" s="10"/>
      <c r="D1780" s="10"/>
      <c r="E1780" s="10"/>
      <c r="F1780" s="10"/>
      <c r="G1780" s="10"/>
      <c r="H1780" s="10"/>
      <c r="I1780" s="10"/>
      <c r="J1780" s="10"/>
      <c r="K1780" s="10"/>
      <c r="L1780" s="10"/>
      <c r="M1780" s="2"/>
      <c r="N1780" s="1">
        <v>1775</v>
      </c>
      <c r="O1780" s="1" t="str">
        <f t="shared" si="194"/>
        <v>NA</v>
      </c>
      <c r="P1780" s="1" t="e">
        <f t="shared" si="190"/>
        <v>#VALUE!</v>
      </c>
      <c r="Q1780" s="1" t="e">
        <f t="shared" si="191"/>
        <v>#VALUE!</v>
      </c>
      <c r="R1780" s="1">
        <f t="shared" si="192"/>
        <v>0.28867513459481303</v>
      </c>
      <c r="S1780" s="1">
        <f t="shared" si="193"/>
        <v>-0.5</v>
      </c>
      <c r="T1780" s="2"/>
      <c r="U1780" s="3"/>
      <c r="V1780" s="3"/>
      <c r="W1780" s="3"/>
      <c r="X1780" s="3"/>
      <c r="Y1780" s="3"/>
      <c r="Z1780" s="3"/>
      <c r="AA1780" s="3"/>
      <c r="AB1780" s="3"/>
      <c r="AC1780" s="3"/>
      <c r="AD1780" s="3"/>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s="28" customFormat="1" x14ac:dyDescent="0.2">
      <c r="A1781" s="10"/>
      <c r="B1781" s="10"/>
      <c r="C1781" s="10"/>
      <c r="D1781" s="10"/>
      <c r="E1781" s="10"/>
      <c r="F1781" s="10"/>
      <c r="G1781" s="10"/>
      <c r="H1781" s="10"/>
      <c r="I1781" s="10"/>
      <c r="J1781" s="10"/>
      <c r="K1781" s="10"/>
      <c r="L1781" s="10"/>
      <c r="M1781" s="2"/>
      <c r="N1781" s="1">
        <v>1776</v>
      </c>
      <c r="O1781" s="1" t="str">
        <f t="shared" si="194"/>
        <v>NA</v>
      </c>
      <c r="P1781" s="1" t="e">
        <f t="shared" si="190"/>
        <v>#VALUE!</v>
      </c>
      <c r="Q1781" s="1" t="e">
        <f t="shared" si="191"/>
        <v>#VALUE!</v>
      </c>
      <c r="R1781" s="1">
        <f t="shared" si="192"/>
        <v>-0.86602540378443849</v>
      </c>
      <c r="S1781" s="1">
        <f t="shared" si="193"/>
        <v>-0.50000000000000033</v>
      </c>
      <c r="T1781" s="2"/>
      <c r="U1781" s="3"/>
      <c r="V1781" s="3"/>
      <c r="W1781" s="3"/>
      <c r="X1781" s="3"/>
      <c r="Y1781" s="3"/>
      <c r="Z1781" s="3"/>
      <c r="AA1781" s="3"/>
      <c r="AB1781" s="3"/>
      <c r="AC1781" s="3"/>
      <c r="AD1781" s="3"/>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s="28" customFormat="1" x14ac:dyDescent="0.2">
      <c r="A1782" s="10"/>
      <c r="B1782" s="10"/>
      <c r="C1782" s="10"/>
      <c r="D1782" s="10"/>
      <c r="E1782" s="10"/>
      <c r="F1782" s="10"/>
      <c r="G1782" s="10"/>
      <c r="H1782" s="10"/>
      <c r="I1782" s="10"/>
      <c r="J1782" s="10"/>
      <c r="K1782" s="10"/>
      <c r="L1782" s="10"/>
      <c r="M1782" s="2"/>
      <c r="N1782" s="1">
        <v>1777</v>
      </c>
      <c r="O1782" s="1" t="str">
        <f t="shared" si="194"/>
        <v>NA</v>
      </c>
      <c r="P1782" s="1" t="e">
        <f t="shared" si="190"/>
        <v>#VALUE!</v>
      </c>
      <c r="Q1782" s="1" t="e">
        <f t="shared" si="191"/>
        <v>#VALUE!</v>
      </c>
      <c r="R1782" s="1">
        <f t="shared" si="192"/>
        <v>-0.28867513459481281</v>
      </c>
      <c r="S1782" s="1">
        <f t="shared" si="193"/>
        <v>0.49999999999999983</v>
      </c>
      <c r="T1782" s="2"/>
      <c r="U1782" s="3"/>
      <c r="V1782" s="3"/>
      <c r="W1782" s="3"/>
      <c r="X1782" s="3"/>
      <c r="Y1782" s="3"/>
      <c r="Z1782" s="3"/>
      <c r="AA1782" s="3"/>
      <c r="AB1782" s="3"/>
      <c r="AC1782" s="3"/>
      <c r="AD1782" s="3"/>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s="28" customFormat="1" x14ac:dyDescent="0.2">
      <c r="A1783" s="10"/>
      <c r="B1783" s="10"/>
      <c r="C1783" s="10"/>
      <c r="D1783" s="10"/>
      <c r="E1783" s="10"/>
      <c r="F1783" s="10"/>
      <c r="G1783" s="10"/>
      <c r="H1783" s="10"/>
      <c r="I1783" s="10"/>
      <c r="J1783" s="10"/>
      <c r="K1783" s="10"/>
      <c r="L1783" s="10"/>
      <c r="M1783" s="2"/>
      <c r="N1783" s="1">
        <v>1778</v>
      </c>
      <c r="O1783" s="1" t="str">
        <f t="shared" si="194"/>
        <v>NA</v>
      </c>
      <c r="P1783" s="1" t="e">
        <f t="shared" si="190"/>
        <v>#VALUE!</v>
      </c>
      <c r="Q1783" s="1" t="e">
        <f t="shared" si="191"/>
        <v>#VALUE!</v>
      </c>
      <c r="R1783" s="1">
        <f t="shared" si="192"/>
        <v>0.28867513459481292</v>
      </c>
      <c r="S1783" s="1">
        <f t="shared" si="193"/>
        <v>0.50000000000000011</v>
      </c>
      <c r="T1783" s="2"/>
      <c r="U1783" s="3"/>
      <c r="V1783" s="3"/>
      <c r="W1783" s="3"/>
      <c r="X1783" s="3"/>
      <c r="Y1783" s="3"/>
      <c r="Z1783" s="3"/>
      <c r="AA1783" s="3"/>
      <c r="AB1783" s="3"/>
      <c r="AC1783" s="3"/>
      <c r="AD1783" s="3"/>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s="28" customFormat="1" x14ac:dyDescent="0.2">
      <c r="A1784" s="10"/>
      <c r="B1784" s="10"/>
      <c r="C1784" s="10"/>
      <c r="D1784" s="10"/>
      <c r="E1784" s="10"/>
      <c r="F1784" s="10"/>
      <c r="G1784" s="10"/>
      <c r="H1784" s="10"/>
      <c r="I1784" s="10"/>
      <c r="J1784" s="10"/>
      <c r="K1784" s="10"/>
      <c r="L1784" s="10"/>
      <c r="M1784" s="2"/>
      <c r="N1784" s="1">
        <v>1779</v>
      </c>
      <c r="O1784" s="1" t="str">
        <f t="shared" si="194"/>
        <v>NA</v>
      </c>
      <c r="P1784" s="1" t="e">
        <f t="shared" si="190"/>
        <v>#VALUE!</v>
      </c>
      <c r="Q1784" s="1" t="e">
        <f t="shared" si="191"/>
        <v>#VALUE!</v>
      </c>
      <c r="R1784" s="1">
        <f t="shared" si="192"/>
        <v>0.86602540378443871</v>
      </c>
      <c r="S1784" s="1">
        <f t="shared" si="193"/>
        <v>-0.49999999999999983</v>
      </c>
      <c r="T1784" s="2"/>
      <c r="U1784" s="3"/>
      <c r="V1784" s="3"/>
      <c r="W1784" s="3"/>
      <c r="X1784" s="3"/>
      <c r="Y1784" s="3"/>
      <c r="Z1784" s="3"/>
      <c r="AA1784" s="3"/>
      <c r="AB1784" s="3"/>
      <c r="AC1784" s="3"/>
      <c r="AD1784" s="3"/>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s="28" customFormat="1" x14ac:dyDescent="0.2">
      <c r="A1785" s="10"/>
      <c r="B1785" s="10"/>
      <c r="C1785" s="10"/>
      <c r="D1785" s="10"/>
      <c r="E1785" s="10"/>
      <c r="F1785" s="10"/>
      <c r="G1785" s="10"/>
      <c r="H1785" s="10"/>
      <c r="I1785" s="10"/>
      <c r="J1785" s="10"/>
      <c r="K1785" s="10"/>
      <c r="L1785" s="10"/>
      <c r="M1785" s="2"/>
      <c r="N1785" s="1">
        <v>1780</v>
      </c>
      <c r="O1785" s="1" t="str">
        <f t="shared" si="194"/>
        <v>NA</v>
      </c>
      <c r="P1785" s="1" t="e">
        <f t="shared" si="190"/>
        <v>#VALUE!</v>
      </c>
      <c r="Q1785" s="1" t="e">
        <f t="shared" si="191"/>
        <v>#VALUE!</v>
      </c>
      <c r="R1785" s="1">
        <f t="shared" si="192"/>
        <v>-0.2886751345948127</v>
      </c>
      <c r="S1785" s="1">
        <f t="shared" si="193"/>
        <v>-0.50000000000000022</v>
      </c>
      <c r="T1785" s="2"/>
      <c r="U1785" s="3"/>
      <c r="V1785" s="3"/>
      <c r="W1785" s="3"/>
      <c r="X1785" s="3"/>
      <c r="Y1785" s="3"/>
      <c r="Z1785" s="3"/>
      <c r="AA1785" s="3"/>
      <c r="AB1785" s="3"/>
      <c r="AC1785" s="3"/>
      <c r="AD1785" s="3"/>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s="28" customFormat="1" x14ac:dyDescent="0.2">
      <c r="A1786" s="10"/>
      <c r="B1786" s="10"/>
      <c r="C1786" s="10"/>
      <c r="D1786" s="10"/>
      <c r="E1786" s="10"/>
      <c r="F1786" s="10"/>
      <c r="G1786" s="10"/>
      <c r="H1786" s="10"/>
      <c r="I1786" s="10"/>
      <c r="J1786" s="10"/>
      <c r="K1786" s="10"/>
      <c r="L1786" s="10"/>
      <c r="M1786" s="2"/>
      <c r="N1786" s="1">
        <v>1781</v>
      </c>
      <c r="O1786" s="1" t="str">
        <f t="shared" si="194"/>
        <v>NA</v>
      </c>
      <c r="P1786" s="1" t="e">
        <f t="shared" si="190"/>
        <v>#VALUE!</v>
      </c>
      <c r="Q1786" s="1" t="e">
        <f t="shared" si="191"/>
        <v>#VALUE!</v>
      </c>
      <c r="R1786" s="1">
        <f t="shared" si="192"/>
        <v>-0.57735026918962573</v>
      </c>
      <c r="S1786" s="1">
        <f t="shared" si="193"/>
        <v>0</v>
      </c>
      <c r="T1786" s="2"/>
      <c r="U1786" s="3"/>
      <c r="V1786" s="3"/>
      <c r="W1786" s="3"/>
      <c r="X1786" s="3"/>
      <c r="Y1786" s="3"/>
      <c r="Z1786" s="3"/>
      <c r="AA1786" s="3"/>
      <c r="AB1786" s="3"/>
      <c r="AC1786" s="3"/>
      <c r="AD1786" s="3"/>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s="28" customFormat="1" x14ac:dyDescent="0.2">
      <c r="A1787" s="10"/>
      <c r="B1787" s="10"/>
      <c r="C1787" s="10"/>
      <c r="D1787" s="10"/>
      <c r="E1787" s="10"/>
      <c r="F1787" s="10"/>
      <c r="G1787" s="10"/>
      <c r="H1787" s="10"/>
      <c r="I1787" s="10"/>
      <c r="J1787" s="10"/>
      <c r="K1787" s="10"/>
      <c r="L1787" s="10"/>
      <c r="M1787" s="2"/>
      <c r="N1787" s="1">
        <v>1782</v>
      </c>
      <c r="O1787" s="1" t="str">
        <f t="shared" si="194"/>
        <v>NA</v>
      </c>
      <c r="P1787" s="1" t="e">
        <f t="shared" si="190"/>
        <v>#VALUE!</v>
      </c>
      <c r="Q1787" s="1" t="e">
        <f t="shared" si="191"/>
        <v>#VALUE!</v>
      </c>
      <c r="R1787" s="1">
        <f t="shared" si="192"/>
        <v>6.1257422745431001E-17</v>
      </c>
      <c r="S1787" s="1">
        <f t="shared" si="193"/>
        <v>1</v>
      </c>
      <c r="T1787" s="2"/>
      <c r="U1787" s="3"/>
      <c r="V1787" s="3"/>
      <c r="W1787" s="3"/>
      <c r="X1787" s="3"/>
      <c r="Y1787" s="3"/>
      <c r="Z1787" s="3"/>
      <c r="AA1787" s="3"/>
      <c r="AB1787" s="3"/>
      <c r="AC1787" s="3"/>
      <c r="AD1787" s="3"/>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row>
    <row r="1788" spans="1:59" s="28" customFormat="1" x14ac:dyDescent="0.2">
      <c r="A1788" s="10"/>
      <c r="B1788" s="10"/>
      <c r="C1788" s="10"/>
      <c r="D1788" s="10"/>
      <c r="E1788" s="10"/>
      <c r="F1788" s="10"/>
      <c r="G1788" s="10"/>
      <c r="H1788" s="10"/>
      <c r="I1788" s="10"/>
      <c r="J1788" s="10"/>
      <c r="K1788" s="10"/>
      <c r="L1788" s="10"/>
      <c r="M1788" s="2"/>
      <c r="N1788" s="1">
        <v>1783</v>
      </c>
      <c r="O1788" s="1" t="str">
        <f t="shared" si="194"/>
        <v>NA</v>
      </c>
      <c r="P1788" s="1" t="e">
        <f t="shared" si="190"/>
        <v>#VALUE!</v>
      </c>
      <c r="Q1788" s="1" t="e">
        <f t="shared" si="191"/>
        <v>#VALUE!</v>
      </c>
      <c r="R1788" s="1">
        <f t="shared" si="192"/>
        <v>0.57735026918962573</v>
      </c>
      <c r="S1788" s="1">
        <f t="shared" si="193"/>
        <v>0</v>
      </c>
      <c r="T1788" s="2"/>
      <c r="U1788" s="3"/>
      <c r="V1788" s="3"/>
      <c r="W1788" s="3"/>
      <c r="X1788" s="3"/>
      <c r="Y1788" s="3"/>
      <c r="Z1788" s="3"/>
      <c r="AA1788" s="3"/>
      <c r="AB1788" s="3"/>
      <c r="AC1788" s="3"/>
      <c r="AD1788" s="3"/>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s="28" customFormat="1" x14ac:dyDescent="0.2">
      <c r="A1789" s="10"/>
      <c r="B1789" s="10"/>
      <c r="C1789" s="10"/>
      <c r="D1789" s="10"/>
      <c r="E1789" s="10"/>
      <c r="F1789" s="10"/>
      <c r="G1789" s="10"/>
      <c r="H1789" s="10"/>
      <c r="I1789" s="10"/>
      <c r="J1789" s="10"/>
      <c r="K1789" s="10"/>
      <c r="L1789" s="10"/>
      <c r="M1789" s="2"/>
      <c r="N1789" s="1">
        <v>1784</v>
      </c>
      <c r="O1789" s="1" t="str">
        <f t="shared" si="194"/>
        <v>NA</v>
      </c>
      <c r="P1789" s="1" t="e">
        <f t="shared" si="190"/>
        <v>#VALUE!</v>
      </c>
      <c r="Q1789" s="1" t="e">
        <f t="shared" si="191"/>
        <v>#VALUE!</v>
      </c>
      <c r="R1789" s="1">
        <f t="shared" si="192"/>
        <v>0.28867513459481303</v>
      </c>
      <c r="S1789" s="1">
        <f t="shared" si="193"/>
        <v>-0.5</v>
      </c>
      <c r="T1789" s="2"/>
      <c r="U1789" s="3"/>
      <c r="V1789" s="3"/>
      <c r="W1789" s="3"/>
      <c r="X1789" s="3"/>
      <c r="Y1789" s="3"/>
      <c r="Z1789" s="3"/>
      <c r="AA1789" s="3"/>
      <c r="AB1789" s="3"/>
      <c r="AC1789" s="3"/>
      <c r="AD1789" s="3"/>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s="28" customFormat="1" x14ac:dyDescent="0.2">
      <c r="A1790" s="10"/>
      <c r="B1790" s="10"/>
      <c r="C1790" s="10"/>
      <c r="D1790" s="10"/>
      <c r="E1790" s="10"/>
      <c r="F1790" s="10"/>
      <c r="G1790" s="10"/>
      <c r="H1790" s="10"/>
      <c r="I1790" s="10"/>
      <c r="J1790" s="10"/>
      <c r="K1790" s="10"/>
      <c r="L1790" s="10"/>
      <c r="M1790" s="2"/>
      <c r="N1790" s="1">
        <v>1785</v>
      </c>
      <c r="O1790" s="1" t="str">
        <f t="shared" si="194"/>
        <v>NA</v>
      </c>
      <c r="P1790" s="1" t="e">
        <f t="shared" si="190"/>
        <v>#VALUE!</v>
      </c>
      <c r="Q1790" s="1" t="e">
        <f t="shared" si="191"/>
        <v>#VALUE!</v>
      </c>
      <c r="R1790" s="1">
        <f t="shared" si="192"/>
        <v>-0.86602540378443849</v>
      </c>
      <c r="S1790" s="1">
        <f t="shared" si="193"/>
        <v>-0.50000000000000033</v>
      </c>
      <c r="T1790" s="2"/>
      <c r="U1790" s="3"/>
      <c r="V1790" s="3"/>
      <c r="W1790" s="3"/>
      <c r="X1790" s="3"/>
      <c r="Y1790" s="3"/>
      <c r="Z1790" s="3"/>
      <c r="AA1790" s="3"/>
      <c r="AB1790" s="3"/>
      <c r="AC1790" s="3"/>
      <c r="AD1790" s="3"/>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s="28" customFormat="1" x14ac:dyDescent="0.2">
      <c r="A1791" s="10"/>
      <c r="B1791" s="10"/>
      <c r="C1791" s="10"/>
      <c r="D1791" s="10"/>
      <c r="E1791" s="10"/>
      <c r="F1791" s="10"/>
      <c r="G1791" s="10"/>
      <c r="H1791" s="10"/>
      <c r="I1791" s="10"/>
      <c r="J1791" s="10"/>
      <c r="K1791" s="10"/>
      <c r="L1791" s="10"/>
      <c r="M1791" s="2"/>
      <c r="N1791" s="1">
        <v>1786</v>
      </c>
      <c r="O1791" s="1" t="str">
        <f t="shared" si="194"/>
        <v>NA</v>
      </c>
      <c r="P1791" s="1" t="e">
        <f t="shared" si="190"/>
        <v>#VALUE!</v>
      </c>
      <c r="Q1791" s="1" t="e">
        <f t="shared" si="191"/>
        <v>#VALUE!</v>
      </c>
      <c r="R1791" s="1">
        <f t="shared" si="192"/>
        <v>-0.28867513459481281</v>
      </c>
      <c r="S1791" s="1">
        <f t="shared" si="193"/>
        <v>0.49999999999999983</v>
      </c>
      <c r="T1791" s="2"/>
      <c r="U1791" s="3"/>
      <c r="V1791" s="3"/>
      <c r="W1791" s="3"/>
      <c r="X1791" s="3"/>
      <c r="Y1791" s="3"/>
      <c r="Z1791" s="3"/>
      <c r="AA1791" s="3"/>
      <c r="AB1791" s="3"/>
      <c r="AC1791" s="3"/>
      <c r="AD1791" s="3"/>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s="28" customFormat="1" x14ac:dyDescent="0.2">
      <c r="A1792" s="10"/>
      <c r="B1792" s="10"/>
      <c r="C1792" s="10"/>
      <c r="D1792" s="10"/>
      <c r="E1792" s="10"/>
      <c r="F1792" s="10"/>
      <c r="G1792" s="10"/>
      <c r="H1792" s="10"/>
      <c r="I1792" s="10"/>
      <c r="J1792" s="10"/>
      <c r="K1792" s="10"/>
      <c r="L1792" s="10"/>
      <c r="M1792" s="2"/>
      <c r="N1792" s="1">
        <v>1787</v>
      </c>
      <c r="O1792" s="1" t="str">
        <f t="shared" si="194"/>
        <v>NA</v>
      </c>
      <c r="P1792" s="1" t="e">
        <f t="shared" si="190"/>
        <v>#VALUE!</v>
      </c>
      <c r="Q1792" s="1" t="e">
        <f t="shared" si="191"/>
        <v>#VALUE!</v>
      </c>
      <c r="R1792" s="1">
        <f t="shared" si="192"/>
        <v>0.28867513459481292</v>
      </c>
      <c r="S1792" s="1">
        <f t="shared" si="193"/>
        <v>0.50000000000000011</v>
      </c>
      <c r="T1792" s="2"/>
      <c r="U1792" s="3"/>
      <c r="V1792" s="3"/>
      <c r="W1792" s="3"/>
      <c r="X1792" s="3"/>
      <c r="Y1792" s="3"/>
      <c r="Z1792" s="3"/>
      <c r="AA1792" s="3"/>
      <c r="AB1792" s="3"/>
      <c r="AC1792" s="3"/>
      <c r="AD1792" s="3"/>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s="28" customFormat="1" x14ac:dyDescent="0.2">
      <c r="A1793" s="10"/>
      <c r="B1793" s="10"/>
      <c r="C1793" s="10"/>
      <c r="D1793" s="10"/>
      <c r="E1793" s="10"/>
      <c r="F1793" s="10"/>
      <c r="G1793" s="10"/>
      <c r="H1793" s="10"/>
      <c r="I1793" s="10"/>
      <c r="J1793" s="10"/>
      <c r="K1793" s="10"/>
      <c r="L1793" s="10"/>
      <c r="M1793" s="2"/>
      <c r="N1793" s="1">
        <v>1788</v>
      </c>
      <c r="O1793" s="1" t="str">
        <f t="shared" si="194"/>
        <v>NA</v>
      </c>
      <c r="P1793" s="1" t="e">
        <f t="shared" si="190"/>
        <v>#VALUE!</v>
      </c>
      <c r="Q1793" s="1" t="e">
        <f t="shared" si="191"/>
        <v>#VALUE!</v>
      </c>
      <c r="R1793" s="1">
        <f t="shared" si="192"/>
        <v>0.86602540378443871</v>
      </c>
      <c r="S1793" s="1">
        <f t="shared" si="193"/>
        <v>-0.49999999999999983</v>
      </c>
      <c r="T1793" s="2"/>
      <c r="U1793" s="3"/>
      <c r="V1793" s="3"/>
      <c r="W1793" s="3"/>
      <c r="X1793" s="3"/>
      <c r="Y1793" s="3"/>
      <c r="Z1793" s="3"/>
      <c r="AA1793" s="3"/>
      <c r="AB1793" s="3"/>
      <c r="AC1793" s="3"/>
      <c r="AD1793" s="3"/>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s="28" customFormat="1" x14ac:dyDescent="0.2">
      <c r="A1794" s="10"/>
      <c r="B1794" s="10"/>
      <c r="C1794" s="10"/>
      <c r="D1794" s="10"/>
      <c r="E1794" s="10"/>
      <c r="F1794" s="10"/>
      <c r="G1794" s="10"/>
      <c r="H1794" s="10"/>
      <c r="I1794" s="10"/>
      <c r="J1794" s="10"/>
      <c r="K1794" s="10"/>
      <c r="L1794" s="10"/>
      <c r="M1794" s="2"/>
      <c r="N1794" s="1">
        <v>1789</v>
      </c>
      <c r="O1794" s="1" t="str">
        <f t="shared" si="194"/>
        <v>NA</v>
      </c>
      <c r="P1794" s="1" t="e">
        <f t="shared" si="190"/>
        <v>#VALUE!</v>
      </c>
      <c r="Q1794" s="1" t="e">
        <f t="shared" si="191"/>
        <v>#VALUE!</v>
      </c>
      <c r="R1794" s="1">
        <f t="shared" si="192"/>
        <v>-0.2886751345948127</v>
      </c>
      <c r="S1794" s="1">
        <f t="shared" si="193"/>
        <v>-0.50000000000000022</v>
      </c>
      <c r="T1794" s="2"/>
      <c r="U1794" s="3"/>
      <c r="V1794" s="3"/>
      <c r="W1794" s="3"/>
      <c r="X1794" s="3"/>
      <c r="Y1794" s="3"/>
      <c r="Z1794" s="3"/>
      <c r="AA1794" s="3"/>
      <c r="AB1794" s="3"/>
      <c r="AC1794" s="3"/>
      <c r="AD1794" s="3"/>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s="28" customFormat="1" x14ac:dyDescent="0.2">
      <c r="A1795" s="10"/>
      <c r="B1795" s="10"/>
      <c r="C1795" s="10"/>
      <c r="D1795" s="10"/>
      <c r="E1795" s="10"/>
      <c r="F1795" s="10"/>
      <c r="G1795" s="10"/>
      <c r="H1795" s="10"/>
      <c r="I1795" s="10"/>
      <c r="J1795" s="10"/>
      <c r="K1795" s="10"/>
      <c r="L1795" s="10"/>
      <c r="M1795" s="2"/>
      <c r="N1795" s="1">
        <v>1790</v>
      </c>
      <c r="O1795" s="1" t="str">
        <f t="shared" si="194"/>
        <v>NA</v>
      </c>
      <c r="P1795" s="1" t="e">
        <f t="shared" si="190"/>
        <v>#VALUE!</v>
      </c>
      <c r="Q1795" s="1" t="e">
        <f t="shared" si="191"/>
        <v>#VALUE!</v>
      </c>
      <c r="R1795" s="1">
        <f t="shared" si="192"/>
        <v>-0.57735026918962573</v>
      </c>
      <c r="S1795" s="1">
        <f t="shared" si="193"/>
        <v>0</v>
      </c>
      <c r="T1795" s="2"/>
      <c r="U1795" s="3"/>
      <c r="V1795" s="3"/>
      <c r="W1795" s="3"/>
      <c r="X1795" s="3"/>
      <c r="Y1795" s="3"/>
      <c r="Z1795" s="3"/>
      <c r="AA1795" s="3"/>
      <c r="AB1795" s="3"/>
      <c r="AC1795" s="3"/>
      <c r="AD1795" s="3"/>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s="28" customFormat="1" x14ac:dyDescent="0.2">
      <c r="A1796" s="10"/>
      <c r="B1796" s="10"/>
      <c r="C1796" s="10"/>
      <c r="D1796" s="10"/>
      <c r="E1796" s="10"/>
      <c r="F1796" s="10"/>
      <c r="G1796" s="10"/>
      <c r="H1796" s="10"/>
      <c r="I1796" s="10"/>
      <c r="J1796" s="10"/>
      <c r="K1796" s="10"/>
      <c r="L1796" s="10"/>
      <c r="M1796" s="2"/>
      <c r="N1796" s="1">
        <v>1791</v>
      </c>
      <c r="O1796" s="1" t="str">
        <f t="shared" si="194"/>
        <v>NA</v>
      </c>
      <c r="P1796" s="1" t="e">
        <f t="shared" si="190"/>
        <v>#VALUE!</v>
      </c>
      <c r="Q1796" s="1" t="e">
        <f t="shared" si="191"/>
        <v>#VALUE!</v>
      </c>
      <c r="R1796" s="1">
        <f t="shared" si="192"/>
        <v>6.1257422745431001E-17</v>
      </c>
      <c r="S1796" s="1">
        <f t="shared" si="193"/>
        <v>1</v>
      </c>
      <c r="T1796" s="2"/>
      <c r="U1796" s="3"/>
      <c r="V1796" s="3"/>
      <c r="W1796" s="3"/>
      <c r="X1796" s="3"/>
      <c r="Y1796" s="3"/>
      <c r="Z1796" s="3"/>
      <c r="AA1796" s="3"/>
      <c r="AB1796" s="3"/>
      <c r="AC1796" s="3"/>
      <c r="AD1796" s="3"/>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s="28" customFormat="1" x14ac:dyDescent="0.2">
      <c r="A1797" s="10"/>
      <c r="B1797" s="10"/>
      <c r="C1797" s="10"/>
      <c r="D1797" s="10"/>
      <c r="E1797" s="10"/>
      <c r="F1797" s="10"/>
      <c r="G1797" s="10"/>
      <c r="H1797" s="10"/>
      <c r="I1797" s="10"/>
      <c r="J1797" s="10"/>
      <c r="K1797" s="10"/>
      <c r="L1797" s="10"/>
      <c r="M1797" s="2"/>
      <c r="N1797" s="1">
        <v>1792</v>
      </c>
      <c r="O1797" s="1" t="str">
        <f t="shared" si="194"/>
        <v>NA</v>
      </c>
      <c r="P1797" s="1" t="e">
        <f t="shared" ref="P1797:P1860" si="195">(1-MOD(O1797-1,$E$1)/$E$1)*VLOOKUP(IF(INT((O1797-1)/$E$1)=$A$1,1,INT((O1797-1)/$E$1)+1),$A$7:$C$57,2)+MOD(O1797-1,$E$1)/$E$1*VLOOKUP(IF(INT((O1797-1)/$E$1)+1=$A$1,1,(INT((O1797-1)/$E$1)+2)),$A$7:$C$57,2)</f>
        <v>#VALUE!</v>
      </c>
      <c r="Q1797" s="1" t="e">
        <f t="shared" ref="Q1797:Q1860" si="196">(1-MOD(O1797-1,$E$1)/$E$1)*VLOOKUP(IF(INT((O1797-1)/$E$1)=$A$1,1,INT((O1797-1)/$E$1)+1),$A$7:$C$57,3)+MOD(O1797-1,$E$1)/$E$1*VLOOKUP(IF(INT((O1797-1)/$E$1)+1=$A$1,1,(INT((O1797-1)/$E$1)+2)),$A$7:$C$57,3)</f>
        <v>#VALUE!</v>
      </c>
      <c r="R1797" s="1">
        <f t="shared" ref="R1797:R1860" si="197">VLOOKUP(MOD(N1797*$C$1,$A$1*$E$1),$N$5:$Q$2019,3)</f>
        <v>0.57735026918962573</v>
      </c>
      <c r="S1797" s="1">
        <f t="shared" ref="S1797:S1860" si="198">VLOOKUP(MOD(N1797*$C$1,$A$1*$E$1),$N$5:$Q$2019,4)</f>
        <v>0</v>
      </c>
      <c r="T1797" s="2"/>
      <c r="U1797" s="3"/>
      <c r="V1797" s="3"/>
      <c r="W1797" s="3"/>
      <c r="X1797" s="3"/>
      <c r="Y1797" s="3"/>
      <c r="Z1797" s="3"/>
      <c r="AA1797" s="3"/>
      <c r="AB1797" s="3"/>
      <c r="AC1797" s="3"/>
      <c r="AD1797" s="3"/>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s="28" customFormat="1" x14ac:dyDescent="0.2">
      <c r="A1798" s="10"/>
      <c r="B1798" s="10"/>
      <c r="C1798" s="10"/>
      <c r="D1798" s="10"/>
      <c r="E1798" s="10"/>
      <c r="F1798" s="10"/>
      <c r="G1798" s="10"/>
      <c r="H1798" s="10"/>
      <c r="I1798" s="10"/>
      <c r="J1798" s="10"/>
      <c r="K1798" s="10"/>
      <c r="L1798" s="10"/>
      <c r="M1798" s="2"/>
      <c r="N1798" s="1">
        <v>1793</v>
      </c>
      <c r="O1798" s="1" t="str">
        <f t="shared" ref="O1798:O1861" si="199">IF($N$4&gt;=O1797,O1797+1,"NA")</f>
        <v>NA</v>
      </c>
      <c r="P1798" s="1" t="e">
        <f t="shared" si="195"/>
        <v>#VALUE!</v>
      </c>
      <c r="Q1798" s="1" t="e">
        <f t="shared" si="196"/>
        <v>#VALUE!</v>
      </c>
      <c r="R1798" s="1">
        <f t="shared" si="197"/>
        <v>0.28867513459481303</v>
      </c>
      <c r="S1798" s="1">
        <f t="shared" si="198"/>
        <v>-0.5</v>
      </c>
      <c r="T1798" s="2"/>
      <c r="U1798" s="3"/>
      <c r="V1798" s="3"/>
      <c r="W1798" s="3"/>
      <c r="X1798" s="3"/>
      <c r="Y1798" s="3"/>
      <c r="Z1798" s="3"/>
      <c r="AA1798" s="3"/>
      <c r="AB1798" s="3"/>
      <c r="AC1798" s="3"/>
      <c r="AD1798" s="3"/>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s="28" customFormat="1" x14ac:dyDescent="0.2">
      <c r="A1799" s="10"/>
      <c r="B1799" s="10"/>
      <c r="C1799" s="10"/>
      <c r="D1799" s="10"/>
      <c r="E1799" s="10"/>
      <c r="F1799" s="10"/>
      <c r="G1799" s="10"/>
      <c r="H1799" s="10"/>
      <c r="I1799" s="10"/>
      <c r="J1799" s="10"/>
      <c r="K1799" s="10"/>
      <c r="L1799" s="10"/>
      <c r="M1799" s="2"/>
      <c r="N1799" s="1">
        <v>1794</v>
      </c>
      <c r="O1799" s="1" t="str">
        <f t="shared" si="199"/>
        <v>NA</v>
      </c>
      <c r="P1799" s="1" t="e">
        <f t="shared" si="195"/>
        <v>#VALUE!</v>
      </c>
      <c r="Q1799" s="1" t="e">
        <f t="shared" si="196"/>
        <v>#VALUE!</v>
      </c>
      <c r="R1799" s="1">
        <f t="shared" si="197"/>
        <v>-0.86602540378443849</v>
      </c>
      <c r="S1799" s="1">
        <f t="shared" si="198"/>
        <v>-0.50000000000000033</v>
      </c>
      <c r="T1799" s="2"/>
      <c r="U1799" s="3"/>
      <c r="V1799" s="3"/>
      <c r="W1799" s="3"/>
      <c r="X1799" s="3"/>
      <c r="Y1799" s="3"/>
      <c r="Z1799" s="3"/>
      <c r="AA1799" s="3"/>
      <c r="AB1799" s="3"/>
      <c r="AC1799" s="3"/>
      <c r="AD1799" s="3"/>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s="28" customFormat="1" x14ac:dyDescent="0.2">
      <c r="A1800" s="10"/>
      <c r="B1800" s="10"/>
      <c r="C1800" s="10"/>
      <c r="D1800" s="10"/>
      <c r="E1800" s="10"/>
      <c r="F1800" s="10"/>
      <c r="G1800" s="10"/>
      <c r="H1800" s="10"/>
      <c r="I1800" s="10"/>
      <c r="J1800" s="10"/>
      <c r="K1800" s="10"/>
      <c r="L1800" s="10"/>
      <c r="M1800" s="2"/>
      <c r="N1800" s="1">
        <v>1795</v>
      </c>
      <c r="O1800" s="1" t="str">
        <f t="shared" si="199"/>
        <v>NA</v>
      </c>
      <c r="P1800" s="1" t="e">
        <f t="shared" si="195"/>
        <v>#VALUE!</v>
      </c>
      <c r="Q1800" s="1" t="e">
        <f t="shared" si="196"/>
        <v>#VALUE!</v>
      </c>
      <c r="R1800" s="1">
        <f t="shared" si="197"/>
        <v>-0.28867513459481281</v>
      </c>
      <c r="S1800" s="1">
        <f t="shared" si="198"/>
        <v>0.49999999999999983</v>
      </c>
      <c r="T1800" s="2"/>
      <c r="U1800" s="3"/>
      <c r="V1800" s="3"/>
      <c r="W1800" s="3"/>
      <c r="X1800" s="3"/>
      <c r="Y1800" s="3"/>
      <c r="Z1800" s="3"/>
      <c r="AA1800" s="3"/>
      <c r="AB1800" s="3"/>
      <c r="AC1800" s="3"/>
      <c r="AD1800" s="3"/>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s="28" customFormat="1" x14ac:dyDescent="0.2">
      <c r="A1801" s="10"/>
      <c r="B1801" s="10"/>
      <c r="C1801" s="10"/>
      <c r="D1801" s="10"/>
      <c r="E1801" s="10"/>
      <c r="F1801" s="10"/>
      <c r="G1801" s="10"/>
      <c r="H1801" s="10"/>
      <c r="I1801" s="10"/>
      <c r="J1801" s="10"/>
      <c r="K1801" s="10"/>
      <c r="L1801" s="10"/>
      <c r="M1801" s="2"/>
      <c r="N1801" s="1">
        <v>1796</v>
      </c>
      <c r="O1801" s="1" t="str">
        <f t="shared" si="199"/>
        <v>NA</v>
      </c>
      <c r="P1801" s="1" t="e">
        <f t="shared" si="195"/>
        <v>#VALUE!</v>
      </c>
      <c r="Q1801" s="1" t="e">
        <f t="shared" si="196"/>
        <v>#VALUE!</v>
      </c>
      <c r="R1801" s="1">
        <f t="shared" si="197"/>
        <v>0.28867513459481292</v>
      </c>
      <c r="S1801" s="1">
        <f t="shared" si="198"/>
        <v>0.50000000000000011</v>
      </c>
      <c r="T1801" s="2"/>
      <c r="U1801" s="3"/>
      <c r="V1801" s="3"/>
      <c r="W1801" s="3"/>
      <c r="X1801" s="3"/>
      <c r="Y1801" s="3"/>
      <c r="Z1801" s="3"/>
      <c r="AA1801" s="3"/>
      <c r="AB1801" s="3"/>
      <c r="AC1801" s="3"/>
      <c r="AD1801" s="3"/>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s="28" customFormat="1" x14ac:dyDescent="0.2">
      <c r="A1802" s="10"/>
      <c r="B1802" s="10"/>
      <c r="C1802" s="10"/>
      <c r="D1802" s="10"/>
      <c r="E1802" s="10"/>
      <c r="F1802" s="10"/>
      <c r="G1802" s="10"/>
      <c r="H1802" s="10"/>
      <c r="I1802" s="10"/>
      <c r="J1802" s="10"/>
      <c r="K1802" s="10"/>
      <c r="L1802" s="10"/>
      <c r="M1802" s="2"/>
      <c r="N1802" s="1">
        <v>1797</v>
      </c>
      <c r="O1802" s="1" t="str">
        <f t="shared" si="199"/>
        <v>NA</v>
      </c>
      <c r="P1802" s="1" t="e">
        <f t="shared" si="195"/>
        <v>#VALUE!</v>
      </c>
      <c r="Q1802" s="1" t="e">
        <f t="shared" si="196"/>
        <v>#VALUE!</v>
      </c>
      <c r="R1802" s="1">
        <f t="shared" si="197"/>
        <v>0.86602540378443871</v>
      </c>
      <c r="S1802" s="1">
        <f t="shared" si="198"/>
        <v>-0.49999999999999983</v>
      </c>
      <c r="T1802" s="2"/>
      <c r="U1802" s="3"/>
      <c r="V1802" s="3"/>
      <c r="W1802" s="3"/>
      <c r="X1802" s="3"/>
      <c r="Y1802" s="3"/>
      <c r="Z1802" s="3"/>
      <c r="AA1802" s="3"/>
      <c r="AB1802" s="3"/>
      <c r="AC1802" s="3"/>
      <c r="AD1802" s="3"/>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s="28" customFormat="1" x14ac:dyDescent="0.2">
      <c r="A1803" s="10"/>
      <c r="B1803" s="10"/>
      <c r="C1803" s="10"/>
      <c r="D1803" s="10"/>
      <c r="E1803" s="10"/>
      <c r="F1803" s="10"/>
      <c r="G1803" s="10"/>
      <c r="H1803" s="10"/>
      <c r="I1803" s="10"/>
      <c r="J1803" s="10"/>
      <c r="K1803" s="10"/>
      <c r="L1803" s="10"/>
      <c r="M1803" s="2"/>
      <c r="N1803" s="1">
        <v>1798</v>
      </c>
      <c r="O1803" s="1" t="str">
        <f t="shared" si="199"/>
        <v>NA</v>
      </c>
      <c r="P1803" s="1" t="e">
        <f t="shared" si="195"/>
        <v>#VALUE!</v>
      </c>
      <c r="Q1803" s="1" t="e">
        <f t="shared" si="196"/>
        <v>#VALUE!</v>
      </c>
      <c r="R1803" s="1">
        <f t="shared" si="197"/>
        <v>-0.2886751345948127</v>
      </c>
      <c r="S1803" s="1">
        <f t="shared" si="198"/>
        <v>-0.50000000000000022</v>
      </c>
      <c r="T1803" s="2"/>
      <c r="U1803" s="3"/>
      <c r="V1803" s="3"/>
      <c r="W1803" s="3"/>
      <c r="X1803" s="3"/>
      <c r="Y1803" s="3"/>
      <c r="Z1803" s="3"/>
      <c r="AA1803" s="3"/>
      <c r="AB1803" s="3"/>
      <c r="AC1803" s="3"/>
      <c r="AD1803" s="3"/>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s="28" customFormat="1" x14ac:dyDescent="0.2">
      <c r="A1804" s="10"/>
      <c r="B1804" s="10"/>
      <c r="C1804" s="10"/>
      <c r="D1804" s="10"/>
      <c r="E1804" s="10"/>
      <c r="F1804" s="10"/>
      <c r="G1804" s="10"/>
      <c r="H1804" s="10"/>
      <c r="I1804" s="10"/>
      <c r="J1804" s="10"/>
      <c r="K1804" s="10"/>
      <c r="L1804" s="10"/>
      <c r="M1804" s="2"/>
      <c r="N1804" s="1">
        <v>1799</v>
      </c>
      <c r="O1804" s="1" t="str">
        <f t="shared" si="199"/>
        <v>NA</v>
      </c>
      <c r="P1804" s="1" t="e">
        <f t="shared" si="195"/>
        <v>#VALUE!</v>
      </c>
      <c r="Q1804" s="1" t="e">
        <f t="shared" si="196"/>
        <v>#VALUE!</v>
      </c>
      <c r="R1804" s="1">
        <f t="shared" si="197"/>
        <v>-0.57735026918962573</v>
      </c>
      <c r="S1804" s="1">
        <f t="shared" si="198"/>
        <v>0</v>
      </c>
      <c r="T1804" s="2"/>
      <c r="U1804" s="3"/>
      <c r="V1804" s="3"/>
      <c r="W1804" s="3"/>
      <c r="X1804" s="3"/>
      <c r="Y1804" s="3"/>
      <c r="Z1804" s="3"/>
      <c r="AA1804" s="3"/>
      <c r="AB1804" s="3"/>
      <c r="AC1804" s="3"/>
      <c r="AD1804" s="3"/>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s="28" customFormat="1" x14ac:dyDescent="0.2">
      <c r="A1805" s="10"/>
      <c r="B1805" s="10"/>
      <c r="C1805" s="10"/>
      <c r="D1805" s="10"/>
      <c r="E1805" s="10"/>
      <c r="F1805" s="10"/>
      <c r="G1805" s="10"/>
      <c r="H1805" s="10"/>
      <c r="I1805" s="10"/>
      <c r="J1805" s="10"/>
      <c r="K1805" s="10"/>
      <c r="L1805" s="10"/>
      <c r="M1805" s="2"/>
      <c r="N1805" s="1">
        <v>1800</v>
      </c>
      <c r="O1805" s="1" t="str">
        <f t="shared" si="199"/>
        <v>NA</v>
      </c>
      <c r="P1805" s="1" t="e">
        <f t="shared" si="195"/>
        <v>#VALUE!</v>
      </c>
      <c r="Q1805" s="1" t="e">
        <f t="shared" si="196"/>
        <v>#VALUE!</v>
      </c>
      <c r="R1805" s="1">
        <f t="shared" si="197"/>
        <v>6.1257422745431001E-17</v>
      </c>
      <c r="S1805" s="1">
        <f t="shared" si="198"/>
        <v>1</v>
      </c>
      <c r="T1805" s="2"/>
      <c r="U1805" s="3"/>
      <c r="V1805" s="3"/>
      <c r="W1805" s="3"/>
      <c r="X1805" s="3"/>
      <c r="Y1805" s="3"/>
      <c r="Z1805" s="3"/>
      <c r="AA1805" s="3"/>
      <c r="AB1805" s="3"/>
      <c r="AC1805" s="3"/>
      <c r="AD1805" s="3"/>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s="28" customFormat="1" x14ac:dyDescent="0.2">
      <c r="A1806" s="10"/>
      <c r="B1806" s="10"/>
      <c r="C1806" s="10"/>
      <c r="D1806" s="10"/>
      <c r="E1806" s="10"/>
      <c r="F1806" s="10"/>
      <c r="G1806" s="10"/>
      <c r="H1806" s="10"/>
      <c r="I1806" s="10"/>
      <c r="J1806" s="10"/>
      <c r="K1806" s="10"/>
      <c r="L1806" s="10"/>
      <c r="M1806" s="2"/>
      <c r="N1806" s="1">
        <v>1801</v>
      </c>
      <c r="O1806" s="1" t="str">
        <f t="shared" si="199"/>
        <v>NA</v>
      </c>
      <c r="P1806" s="1" t="e">
        <f t="shared" si="195"/>
        <v>#VALUE!</v>
      </c>
      <c r="Q1806" s="1" t="e">
        <f t="shared" si="196"/>
        <v>#VALUE!</v>
      </c>
      <c r="R1806" s="1">
        <f t="shared" si="197"/>
        <v>0.57735026918962573</v>
      </c>
      <c r="S1806" s="1">
        <f t="shared" si="198"/>
        <v>0</v>
      </c>
      <c r="T1806" s="2"/>
      <c r="U1806" s="3"/>
      <c r="V1806" s="3"/>
      <c r="W1806" s="3"/>
      <c r="X1806" s="3"/>
      <c r="Y1806" s="3"/>
      <c r="Z1806" s="3"/>
      <c r="AA1806" s="3"/>
      <c r="AB1806" s="3"/>
      <c r="AC1806" s="3"/>
      <c r="AD1806" s="3"/>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s="28" customFormat="1" x14ac:dyDescent="0.2">
      <c r="A1807" s="10"/>
      <c r="B1807" s="10"/>
      <c r="C1807" s="10"/>
      <c r="D1807" s="10"/>
      <c r="E1807" s="10"/>
      <c r="F1807" s="10"/>
      <c r="G1807" s="10"/>
      <c r="H1807" s="10"/>
      <c r="I1807" s="10"/>
      <c r="J1807" s="10"/>
      <c r="K1807" s="10"/>
      <c r="L1807" s="10"/>
      <c r="M1807" s="2"/>
      <c r="N1807" s="1">
        <v>1802</v>
      </c>
      <c r="O1807" s="1" t="str">
        <f t="shared" si="199"/>
        <v>NA</v>
      </c>
      <c r="P1807" s="1" t="e">
        <f t="shared" si="195"/>
        <v>#VALUE!</v>
      </c>
      <c r="Q1807" s="1" t="e">
        <f t="shared" si="196"/>
        <v>#VALUE!</v>
      </c>
      <c r="R1807" s="1">
        <f t="shared" si="197"/>
        <v>0.28867513459481303</v>
      </c>
      <c r="S1807" s="1">
        <f t="shared" si="198"/>
        <v>-0.5</v>
      </c>
      <c r="T1807" s="2"/>
      <c r="U1807" s="3"/>
      <c r="V1807" s="3"/>
      <c r="W1807" s="3"/>
      <c r="X1807" s="3"/>
      <c r="Y1807" s="3"/>
      <c r="Z1807" s="3"/>
      <c r="AA1807" s="3"/>
      <c r="AB1807" s="3"/>
      <c r="AC1807" s="3"/>
      <c r="AD1807" s="3"/>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s="28" customFormat="1" x14ac:dyDescent="0.2">
      <c r="A1808" s="10"/>
      <c r="B1808" s="10"/>
      <c r="C1808" s="10"/>
      <c r="D1808" s="10"/>
      <c r="E1808" s="10"/>
      <c r="F1808" s="10"/>
      <c r="G1808" s="10"/>
      <c r="H1808" s="10"/>
      <c r="I1808" s="10"/>
      <c r="J1808" s="10"/>
      <c r="K1808" s="10"/>
      <c r="L1808" s="10"/>
      <c r="M1808" s="2"/>
      <c r="N1808" s="1">
        <v>1803</v>
      </c>
      <c r="O1808" s="1" t="str">
        <f t="shared" si="199"/>
        <v>NA</v>
      </c>
      <c r="P1808" s="1" t="e">
        <f t="shared" si="195"/>
        <v>#VALUE!</v>
      </c>
      <c r="Q1808" s="1" t="e">
        <f t="shared" si="196"/>
        <v>#VALUE!</v>
      </c>
      <c r="R1808" s="1">
        <f t="shared" si="197"/>
        <v>-0.86602540378443849</v>
      </c>
      <c r="S1808" s="1">
        <f t="shared" si="198"/>
        <v>-0.50000000000000033</v>
      </c>
      <c r="T1808" s="2"/>
      <c r="U1808" s="3"/>
      <c r="V1808" s="3"/>
      <c r="W1808" s="3"/>
      <c r="X1808" s="3"/>
      <c r="Y1808" s="3"/>
      <c r="Z1808" s="3"/>
      <c r="AA1808" s="3"/>
      <c r="AB1808" s="3"/>
      <c r="AC1808" s="3"/>
      <c r="AD1808" s="3"/>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s="28" customFormat="1" x14ac:dyDescent="0.2">
      <c r="A1809" s="10"/>
      <c r="B1809" s="10"/>
      <c r="C1809" s="10"/>
      <c r="D1809" s="10"/>
      <c r="E1809" s="10"/>
      <c r="F1809" s="10"/>
      <c r="G1809" s="10"/>
      <c r="H1809" s="10"/>
      <c r="I1809" s="10"/>
      <c r="J1809" s="10"/>
      <c r="K1809" s="10"/>
      <c r="L1809" s="10"/>
      <c r="M1809" s="2"/>
      <c r="N1809" s="1">
        <v>1804</v>
      </c>
      <c r="O1809" s="1" t="str">
        <f t="shared" si="199"/>
        <v>NA</v>
      </c>
      <c r="P1809" s="1" t="e">
        <f t="shared" si="195"/>
        <v>#VALUE!</v>
      </c>
      <c r="Q1809" s="1" t="e">
        <f t="shared" si="196"/>
        <v>#VALUE!</v>
      </c>
      <c r="R1809" s="1">
        <f t="shared" si="197"/>
        <v>-0.28867513459481281</v>
      </c>
      <c r="S1809" s="1">
        <f t="shared" si="198"/>
        <v>0.49999999999999983</v>
      </c>
      <c r="T1809" s="2"/>
      <c r="U1809" s="3"/>
      <c r="V1809" s="3"/>
      <c r="W1809" s="3"/>
      <c r="X1809" s="3"/>
      <c r="Y1809" s="3"/>
      <c r="Z1809" s="3"/>
      <c r="AA1809" s="3"/>
      <c r="AB1809" s="3"/>
      <c r="AC1809" s="3"/>
      <c r="AD1809" s="3"/>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s="28" customFormat="1" x14ac:dyDescent="0.2">
      <c r="A1810" s="10"/>
      <c r="B1810" s="10"/>
      <c r="C1810" s="10"/>
      <c r="D1810" s="10"/>
      <c r="E1810" s="10"/>
      <c r="F1810" s="10"/>
      <c r="G1810" s="10"/>
      <c r="H1810" s="10"/>
      <c r="I1810" s="10"/>
      <c r="J1810" s="10"/>
      <c r="K1810" s="10"/>
      <c r="L1810" s="10"/>
      <c r="M1810" s="2"/>
      <c r="N1810" s="1">
        <v>1805</v>
      </c>
      <c r="O1810" s="1" t="str">
        <f t="shared" si="199"/>
        <v>NA</v>
      </c>
      <c r="P1810" s="1" t="e">
        <f t="shared" si="195"/>
        <v>#VALUE!</v>
      </c>
      <c r="Q1810" s="1" t="e">
        <f t="shared" si="196"/>
        <v>#VALUE!</v>
      </c>
      <c r="R1810" s="1">
        <f t="shared" si="197"/>
        <v>0.28867513459481292</v>
      </c>
      <c r="S1810" s="1">
        <f t="shared" si="198"/>
        <v>0.50000000000000011</v>
      </c>
      <c r="T1810" s="2"/>
      <c r="U1810" s="3"/>
      <c r="V1810" s="3"/>
      <c r="W1810" s="3"/>
      <c r="X1810" s="3"/>
      <c r="Y1810" s="3"/>
      <c r="Z1810" s="3"/>
      <c r="AA1810" s="3"/>
      <c r="AB1810" s="3"/>
      <c r="AC1810" s="3"/>
      <c r="AD1810" s="3"/>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s="28" customFormat="1" x14ac:dyDescent="0.2">
      <c r="A1811" s="10"/>
      <c r="B1811" s="10"/>
      <c r="C1811" s="10"/>
      <c r="D1811" s="10"/>
      <c r="E1811" s="10"/>
      <c r="F1811" s="10"/>
      <c r="G1811" s="10"/>
      <c r="H1811" s="10"/>
      <c r="I1811" s="10"/>
      <c r="J1811" s="10"/>
      <c r="K1811" s="10"/>
      <c r="L1811" s="10"/>
      <c r="M1811" s="2"/>
      <c r="N1811" s="1">
        <v>1806</v>
      </c>
      <c r="O1811" s="1" t="str">
        <f t="shared" si="199"/>
        <v>NA</v>
      </c>
      <c r="P1811" s="1" t="e">
        <f t="shared" si="195"/>
        <v>#VALUE!</v>
      </c>
      <c r="Q1811" s="1" t="e">
        <f t="shared" si="196"/>
        <v>#VALUE!</v>
      </c>
      <c r="R1811" s="1">
        <f t="shared" si="197"/>
        <v>0.86602540378443871</v>
      </c>
      <c r="S1811" s="1">
        <f t="shared" si="198"/>
        <v>-0.49999999999999983</v>
      </c>
      <c r="T1811" s="2"/>
      <c r="U1811" s="3"/>
      <c r="V1811" s="3"/>
      <c r="W1811" s="3"/>
      <c r="X1811" s="3"/>
      <c r="Y1811" s="3"/>
      <c r="Z1811" s="3"/>
      <c r="AA1811" s="3"/>
      <c r="AB1811" s="3"/>
      <c r="AC1811" s="3"/>
      <c r="AD1811" s="3"/>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s="28" customFormat="1" x14ac:dyDescent="0.2">
      <c r="A1812" s="10"/>
      <c r="B1812" s="10"/>
      <c r="C1812" s="10"/>
      <c r="D1812" s="10"/>
      <c r="E1812" s="10"/>
      <c r="F1812" s="10"/>
      <c r="G1812" s="10"/>
      <c r="H1812" s="10"/>
      <c r="I1812" s="10"/>
      <c r="J1812" s="10"/>
      <c r="K1812" s="10"/>
      <c r="L1812" s="10"/>
      <c r="M1812" s="2"/>
      <c r="N1812" s="1">
        <v>1807</v>
      </c>
      <c r="O1812" s="1" t="str">
        <f t="shared" si="199"/>
        <v>NA</v>
      </c>
      <c r="P1812" s="1" t="e">
        <f t="shared" si="195"/>
        <v>#VALUE!</v>
      </c>
      <c r="Q1812" s="1" t="e">
        <f t="shared" si="196"/>
        <v>#VALUE!</v>
      </c>
      <c r="R1812" s="1">
        <f t="shared" si="197"/>
        <v>-0.2886751345948127</v>
      </c>
      <c r="S1812" s="1">
        <f t="shared" si="198"/>
        <v>-0.50000000000000022</v>
      </c>
      <c r="T1812" s="2"/>
      <c r="U1812" s="3"/>
      <c r="V1812" s="3"/>
      <c r="W1812" s="3"/>
      <c r="X1812" s="3"/>
      <c r="Y1812" s="3"/>
      <c r="Z1812" s="3"/>
      <c r="AA1812" s="3"/>
      <c r="AB1812" s="3"/>
      <c r="AC1812" s="3"/>
      <c r="AD1812" s="3"/>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s="28" customFormat="1" x14ac:dyDescent="0.2">
      <c r="A1813" s="10"/>
      <c r="B1813" s="10"/>
      <c r="C1813" s="10"/>
      <c r="D1813" s="10"/>
      <c r="E1813" s="10"/>
      <c r="F1813" s="10"/>
      <c r="G1813" s="10"/>
      <c r="H1813" s="10"/>
      <c r="I1813" s="10"/>
      <c r="J1813" s="10"/>
      <c r="K1813" s="10"/>
      <c r="L1813" s="10"/>
      <c r="M1813" s="2"/>
      <c r="N1813" s="1">
        <v>1808</v>
      </c>
      <c r="O1813" s="1" t="str">
        <f t="shared" si="199"/>
        <v>NA</v>
      </c>
      <c r="P1813" s="1" t="e">
        <f t="shared" si="195"/>
        <v>#VALUE!</v>
      </c>
      <c r="Q1813" s="1" t="e">
        <f t="shared" si="196"/>
        <v>#VALUE!</v>
      </c>
      <c r="R1813" s="1">
        <f t="shared" si="197"/>
        <v>-0.57735026918962573</v>
      </c>
      <c r="S1813" s="1">
        <f t="shared" si="198"/>
        <v>0</v>
      </c>
      <c r="T1813" s="2"/>
      <c r="U1813" s="3"/>
      <c r="V1813" s="3"/>
      <c r="W1813" s="3"/>
      <c r="X1813" s="3"/>
      <c r="Y1813" s="3"/>
      <c r="Z1813" s="3"/>
      <c r="AA1813" s="3"/>
      <c r="AB1813" s="3"/>
      <c r="AC1813" s="3"/>
      <c r="AD1813" s="3"/>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s="28" customFormat="1" x14ac:dyDescent="0.2">
      <c r="A1814" s="10"/>
      <c r="B1814" s="10"/>
      <c r="C1814" s="10"/>
      <c r="D1814" s="10"/>
      <c r="E1814" s="10"/>
      <c r="F1814" s="10"/>
      <c r="G1814" s="10"/>
      <c r="H1814" s="10"/>
      <c r="I1814" s="10"/>
      <c r="J1814" s="10"/>
      <c r="K1814" s="10"/>
      <c r="L1814" s="10"/>
      <c r="M1814" s="2"/>
      <c r="N1814" s="1">
        <v>1809</v>
      </c>
      <c r="O1814" s="1" t="str">
        <f t="shared" si="199"/>
        <v>NA</v>
      </c>
      <c r="P1814" s="1" t="e">
        <f t="shared" si="195"/>
        <v>#VALUE!</v>
      </c>
      <c r="Q1814" s="1" t="e">
        <f t="shared" si="196"/>
        <v>#VALUE!</v>
      </c>
      <c r="R1814" s="1">
        <f t="shared" si="197"/>
        <v>6.1257422745431001E-17</v>
      </c>
      <c r="S1814" s="1">
        <f t="shared" si="198"/>
        <v>1</v>
      </c>
      <c r="T1814" s="2"/>
      <c r="U1814" s="3"/>
      <c r="V1814" s="3"/>
      <c r="W1814" s="3"/>
      <c r="X1814" s="3"/>
      <c r="Y1814" s="3"/>
      <c r="Z1814" s="3"/>
      <c r="AA1814" s="3"/>
      <c r="AB1814" s="3"/>
      <c r="AC1814" s="3"/>
      <c r="AD1814" s="3"/>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s="28" customFormat="1" x14ac:dyDescent="0.2">
      <c r="A1815" s="10"/>
      <c r="B1815" s="10"/>
      <c r="C1815" s="10"/>
      <c r="D1815" s="10"/>
      <c r="E1815" s="10"/>
      <c r="F1815" s="10"/>
      <c r="G1815" s="10"/>
      <c r="H1815" s="10"/>
      <c r="I1815" s="10"/>
      <c r="J1815" s="10"/>
      <c r="K1815" s="10"/>
      <c r="L1815" s="10"/>
      <c r="M1815" s="2"/>
      <c r="N1815" s="1">
        <v>1810</v>
      </c>
      <c r="O1815" s="1" t="str">
        <f t="shared" si="199"/>
        <v>NA</v>
      </c>
      <c r="P1815" s="1" t="e">
        <f t="shared" si="195"/>
        <v>#VALUE!</v>
      </c>
      <c r="Q1815" s="1" t="e">
        <f t="shared" si="196"/>
        <v>#VALUE!</v>
      </c>
      <c r="R1815" s="1">
        <f t="shared" si="197"/>
        <v>0.57735026918962573</v>
      </c>
      <c r="S1815" s="1">
        <f t="shared" si="198"/>
        <v>0</v>
      </c>
      <c r="T1815" s="2"/>
      <c r="U1815" s="3"/>
      <c r="V1815" s="3"/>
      <c r="W1815" s="3"/>
      <c r="X1815" s="3"/>
      <c r="Y1815" s="3"/>
      <c r="Z1815" s="3"/>
      <c r="AA1815" s="3"/>
      <c r="AB1815" s="3"/>
      <c r="AC1815" s="3"/>
      <c r="AD1815" s="3"/>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s="28" customFormat="1" x14ac:dyDescent="0.2">
      <c r="A1816" s="10"/>
      <c r="B1816" s="10"/>
      <c r="C1816" s="10"/>
      <c r="D1816" s="10"/>
      <c r="E1816" s="10"/>
      <c r="F1816" s="10"/>
      <c r="G1816" s="10"/>
      <c r="H1816" s="10"/>
      <c r="I1816" s="10"/>
      <c r="J1816" s="10"/>
      <c r="K1816" s="10"/>
      <c r="L1816" s="10"/>
      <c r="M1816" s="2"/>
      <c r="N1816" s="1">
        <v>1811</v>
      </c>
      <c r="O1816" s="1" t="str">
        <f t="shared" si="199"/>
        <v>NA</v>
      </c>
      <c r="P1816" s="1" t="e">
        <f t="shared" si="195"/>
        <v>#VALUE!</v>
      </c>
      <c r="Q1816" s="1" t="e">
        <f t="shared" si="196"/>
        <v>#VALUE!</v>
      </c>
      <c r="R1816" s="1">
        <f t="shared" si="197"/>
        <v>0.28867513459481303</v>
      </c>
      <c r="S1816" s="1">
        <f t="shared" si="198"/>
        <v>-0.5</v>
      </c>
      <c r="T1816" s="2"/>
      <c r="U1816" s="3"/>
      <c r="V1816" s="3"/>
      <c r="W1816" s="3"/>
      <c r="X1816" s="3"/>
      <c r="Y1816" s="3"/>
      <c r="Z1816" s="3"/>
      <c r="AA1816" s="3"/>
      <c r="AB1816" s="3"/>
      <c r="AC1816" s="3"/>
      <c r="AD1816" s="3"/>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s="28" customFormat="1" x14ac:dyDescent="0.2">
      <c r="A1817" s="10"/>
      <c r="B1817" s="10"/>
      <c r="C1817" s="10"/>
      <c r="D1817" s="10"/>
      <c r="E1817" s="10"/>
      <c r="F1817" s="10"/>
      <c r="G1817" s="10"/>
      <c r="H1817" s="10"/>
      <c r="I1817" s="10"/>
      <c r="J1817" s="10"/>
      <c r="K1817" s="10"/>
      <c r="L1817" s="10"/>
      <c r="M1817" s="2"/>
      <c r="N1817" s="1">
        <v>1812</v>
      </c>
      <c r="O1817" s="1" t="str">
        <f t="shared" si="199"/>
        <v>NA</v>
      </c>
      <c r="P1817" s="1" t="e">
        <f t="shared" si="195"/>
        <v>#VALUE!</v>
      </c>
      <c r="Q1817" s="1" t="e">
        <f t="shared" si="196"/>
        <v>#VALUE!</v>
      </c>
      <c r="R1817" s="1">
        <f t="shared" si="197"/>
        <v>-0.86602540378443849</v>
      </c>
      <c r="S1817" s="1">
        <f t="shared" si="198"/>
        <v>-0.50000000000000033</v>
      </c>
      <c r="T1817" s="2"/>
      <c r="U1817" s="3"/>
      <c r="V1817" s="3"/>
      <c r="W1817" s="3"/>
      <c r="X1817" s="3"/>
      <c r="Y1817" s="3"/>
      <c r="Z1817" s="3"/>
      <c r="AA1817" s="3"/>
      <c r="AB1817" s="3"/>
      <c r="AC1817" s="3"/>
      <c r="AD1817" s="3"/>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s="28" customFormat="1" x14ac:dyDescent="0.2">
      <c r="A1818" s="10"/>
      <c r="B1818" s="10"/>
      <c r="C1818" s="10"/>
      <c r="D1818" s="10"/>
      <c r="E1818" s="10"/>
      <c r="F1818" s="10"/>
      <c r="G1818" s="10"/>
      <c r="H1818" s="10"/>
      <c r="I1818" s="10"/>
      <c r="J1818" s="10"/>
      <c r="K1818" s="10"/>
      <c r="L1818" s="10"/>
      <c r="M1818" s="2"/>
      <c r="N1818" s="1">
        <v>1813</v>
      </c>
      <c r="O1818" s="1" t="str">
        <f t="shared" si="199"/>
        <v>NA</v>
      </c>
      <c r="P1818" s="1" t="e">
        <f t="shared" si="195"/>
        <v>#VALUE!</v>
      </c>
      <c r="Q1818" s="1" t="e">
        <f t="shared" si="196"/>
        <v>#VALUE!</v>
      </c>
      <c r="R1818" s="1">
        <f t="shared" si="197"/>
        <v>-0.28867513459481281</v>
      </c>
      <c r="S1818" s="1">
        <f t="shared" si="198"/>
        <v>0.49999999999999983</v>
      </c>
      <c r="T1818" s="2"/>
      <c r="U1818" s="3"/>
      <c r="V1818" s="3"/>
      <c r="W1818" s="3"/>
      <c r="X1818" s="3"/>
      <c r="Y1818" s="3"/>
      <c r="Z1818" s="3"/>
      <c r="AA1818" s="3"/>
      <c r="AB1818" s="3"/>
      <c r="AC1818" s="3"/>
      <c r="AD1818" s="3"/>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row>
    <row r="1819" spans="1:59" s="28" customFormat="1" x14ac:dyDescent="0.2">
      <c r="A1819" s="10"/>
      <c r="B1819" s="10"/>
      <c r="C1819" s="10"/>
      <c r="D1819" s="10"/>
      <c r="E1819" s="10"/>
      <c r="F1819" s="10"/>
      <c r="G1819" s="10"/>
      <c r="H1819" s="10"/>
      <c r="I1819" s="10"/>
      <c r="J1819" s="10"/>
      <c r="K1819" s="10"/>
      <c r="L1819" s="10"/>
      <c r="M1819" s="2"/>
      <c r="N1819" s="1">
        <v>1814</v>
      </c>
      <c r="O1819" s="1" t="str">
        <f t="shared" si="199"/>
        <v>NA</v>
      </c>
      <c r="P1819" s="1" t="e">
        <f t="shared" si="195"/>
        <v>#VALUE!</v>
      </c>
      <c r="Q1819" s="1" t="e">
        <f t="shared" si="196"/>
        <v>#VALUE!</v>
      </c>
      <c r="R1819" s="1">
        <f t="shared" si="197"/>
        <v>0.28867513459481292</v>
      </c>
      <c r="S1819" s="1">
        <f t="shared" si="198"/>
        <v>0.50000000000000011</v>
      </c>
      <c r="T1819" s="2"/>
      <c r="U1819" s="3"/>
      <c r="V1819" s="3"/>
      <c r="W1819" s="3"/>
      <c r="X1819" s="3"/>
      <c r="Y1819" s="3"/>
      <c r="Z1819" s="3"/>
      <c r="AA1819" s="3"/>
      <c r="AB1819" s="3"/>
      <c r="AC1819" s="3"/>
      <c r="AD1819" s="3"/>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s="28" customFormat="1" x14ac:dyDescent="0.2">
      <c r="A1820" s="10"/>
      <c r="B1820" s="10"/>
      <c r="C1820" s="10"/>
      <c r="D1820" s="10"/>
      <c r="E1820" s="10"/>
      <c r="F1820" s="10"/>
      <c r="G1820" s="10"/>
      <c r="H1820" s="10"/>
      <c r="I1820" s="10"/>
      <c r="J1820" s="10"/>
      <c r="K1820" s="10"/>
      <c r="L1820" s="10"/>
      <c r="M1820" s="2"/>
      <c r="N1820" s="1">
        <v>1815</v>
      </c>
      <c r="O1820" s="1" t="str">
        <f t="shared" si="199"/>
        <v>NA</v>
      </c>
      <c r="P1820" s="1" t="e">
        <f t="shared" si="195"/>
        <v>#VALUE!</v>
      </c>
      <c r="Q1820" s="1" t="e">
        <f t="shared" si="196"/>
        <v>#VALUE!</v>
      </c>
      <c r="R1820" s="1">
        <f t="shared" si="197"/>
        <v>0.86602540378443871</v>
      </c>
      <c r="S1820" s="1">
        <f t="shared" si="198"/>
        <v>-0.49999999999999983</v>
      </c>
      <c r="T1820" s="2"/>
      <c r="U1820" s="3"/>
      <c r="V1820" s="3"/>
      <c r="W1820" s="3"/>
      <c r="X1820" s="3"/>
      <c r="Y1820" s="3"/>
      <c r="Z1820" s="3"/>
      <c r="AA1820" s="3"/>
      <c r="AB1820" s="3"/>
      <c r="AC1820" s="3"/>
      <c r="AD1820" s="3"/>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s="28" customFormat="1" x14ac:dyDescent="0.2">
      <c r="A1821" s="10"/>
      <c r="B1821" s="10"/>
      <c r="C1821" s="10"/>
      <c r="D1821" s="10"/>
      <c r="E1821" s="10"/>
      <c r="F1821" s="10"/>
      <c r="G1821" s="10"/>
      <c r="H1821" s="10"/>
      <c r="I1821" s="10"/>
      <c r="J1821" s="10"/>
      <c r="K1821" s="10"/>
      <c r="L1821" s="10"/>
      <c r="M1821" s="2"/>
      <c r="N1821" s="1">
        <v>1816</v>
      </c>
      <c r="O1821" s="1" t="str">
        <f t="shared" si="199"/>
        <v>NA</v>
      </c>
      <c r="P1821" s="1" t="e">
        <f t="shared" si="195"/>
        <v>#VALUE!</v>
      </c>
      <c r="Q1821" s="1" t="e">
        <f t="shared" si="196"/>
        <v>#VALUE!</v>
      </c>
      <c r="R1821" s="1">
        <f t="shared" si="197"/>
        <v>-0.2886751345948127</v>
      </c>
      <c r="S1821" s="1">
        <f t="shared" si="198"/>
        <v>-0.50000000000000022</v>
      </c>
      <c r="T1821" s="2"/>
      <c r="U1821" s="3"/>
      <c r="V1821" s="3"/>
      <c r="W1821" s="3"/>
      <c r="X1821" s="3"/>
      <c r="Y1821" s="3"/>
      <c r="Z1821" s="3"/>
      <c r="AA1821" s="3"/>
      <c r="AB1821" s="3"/>
      <c r="AC1821" s="3"/>
      <c r="AD1821" s="3"/>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s="28" customFormat="1" x14ac:dyDescent="0.2">
      <c r="A1822" s="10"/>
      <c r="B1822" s="10"/>
      <c r="C1822" s="10"/>
      <c r="D1822" s="10"/>
      <c r="E1822" s="10"/>
      <c r="F1822" s="10"/>
      <c r="G1822" s="10"/>
      <c r="H1822" s="10"/>
      <c r="I1822" s="10"/>
      <c r="J1822" s="10"/>
      <c r="K1822" s="10"/>
      <c r="L1822" s="10"/>
      <c r="M1822" s="2"/>
      <c r="N1822" s="1">
        <v>1817</v>
      </c>
      <c r="O1822" s="1" t="str">
        <f t="shared" si="199"/>
        <v>NA</v>
      </c>
      <c r="P1822" s="1" t="e">
        <f t="shared" si="195"/>
        <v>#VALUE!</v>
      </c>
      <c r="Q1822" s="1" t="e">
        <f t="shared" si="196"/>
        <v>#VALUE!</v>
      </c>
      <c r="R1822" s="1">
        <f t="shared" si="197"/>
        <v>-0.57735026918962573</v>
      </c>
      <c r="S1822" s="1">
        <f t="shared" si="198"/>
        <v>0</v>
      </c>
      <c r="T1822" s="2"/>
      <c r="U1822" s="3"/>
      <c r="V1822" s="3"/>
      <c r="W1822" s="3"/>
      <c r="X1822" s="3"/>
      <c r="Y1822" s="3"/>
      <c r="Z1822" s="3"/>
      <c r="AA1822" s="3"/>
      <c r="AB1822" s="3"/>
      <c r="AC1822" s="3"/>
      <c r="AD1822" s="3"/>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s="28" customFormat="1" x14ac:dyDescent="0.2">
      <c r="A1823" s="10"/>
      <c r="B1823" s="10"/>
      <c r="C1823" s="10"/>
      <c r="D1823" s="10"/>
      <c r="E1823" s="10"/>
      <c r="F1823" s="10"/>
      <c r="G1823" s="10"/>
      <c r="H1823" s="10"/>
      <c r="I1823" s="10"/>
      <c r="J1823" s="10"/>
      <c r="K1823" s="10"/>
      <c r="L1823" s="10"/>
      <c r="M1823" s="2"/>
      <c r="N1823" s="1">
        <v>1818</v>
      </c>
      <c r="O1823" s="1" t="str">
        <f t="shared" si="199"/>
        <v>NA</v>
      </c>
      <c r="P1823" s="1" t="e">
        <f t="shared" si="195"/>
        <v>#VALUE!</v>
      </c>
      <c r="Q1823" s="1" t="e">
        <f t="shared" si="196"/>
        <v>#VALUE!</v>
      </c>
      <c r="R1823" s="1">
        <f t="shared" si="197"/>
        <v>6.1257422745431001E-17</v>
      </c>
      <c r="S1823" s="1">
        <f t="shared" si="198"/>
        <v>1</v>
      </c>
      <c r="T1823" s="2"/>
      <c r="U1823" s="3"/>
      <c r="V1823" s="3"/>
      <c r="W1823" s="3"/>
      <c r="X1823" s="3"/>
      <c r="Y1823" s="3"/>
      <c r="Z1823" s="3"/>
      <c r="AA1823" s="3"/>
      <c r="AB1823" s="3"/>
      <c r="AC1823" s="3"/>
      <c r="AD1823" s="3"/>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s="28" customFormat="1" x14ac:dyDescent="0.2">
      <c r="A1824" s="10"/>
      <c r="B1824" s="10"/>
      <c r="C1824" s="10"/>
      <c r="D1824" s="10"/>
      <c r="E1824" s="10"/>
      <c r="F1824" s="10"/>
      <c r="G1824" s="10"/>
      <c r="H1824" s="10"/>
      <c r="I1824" s="10"/>
      <c r="J1824" s="10"/>
      <c r="K1824" s="10"/>
      <c r="L1824" s="10"/>
      <c r="M1824" s="2"/>
      <c r="N1824" s="1">
        <v>1819</v>
      </c>
      <c r="O1824" s="1" t="str">
        <f t="shared" si="199"/>
        <v>NA</v>
      </c>
      <c r="P1824" s="1" t="e">
        <f t="shared" si="195"/>
        <v>#VALUE!</v>
      </c>
      <c r="Q1824" s="1" t="e">
        <f t="shared" si="196"/>
        <v>#VALUE!</v>
      </c>
      <c r="R1824" s="1">
        <f t="shared" si="197"/>
        <v>0.57735026918962573</v>
      </c>
      <c r="S1824" s="1">
        <f t="shared" si="198"/>
        <v>0</v>
      </c>
      <c r="T1824" s="2"/>
      <c r="U1824" s="3"/>
      <c r="V1824" s="3"/>
      <c r="W1824" s="3"/>
      <c r="X1824" s="3"/>
      <c r="Y1824" s="3"/>
      <c r="Z1824" s="3"/>
      <c r="AA1824" s="3"/>
      <c r="AB1824" s="3"/>
      <c r="AC1824" s="3"/>
      <c r="AD1824" s="3"/>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s="28" customFormat="1" x14ac:dyDescent="0.2">
      <c r="A1825" s="10"/>
      <c r="B1825" s="10"/>
      <c r="C1825" s="10"/>
      <c r="D1825" s="10"/>
      <c r="E1825" s="10"/>
      <c r="F1825" s="10"/>
      <c r="G1825" s="10"/>
      <c r="H1825" s="10"/>
      <c r="I1825" s="10"/>
      <c r="J1825" s="10"/>
      <c r="K1825" s="10"/>
      <c r="L1825" s="10"/>
      <c r="M1825" s="2"/>
      <c r="N1825" s="1">
        <v>1820</v>
      </c>
      <c r="O1825" s="1" t="str">
        <f t="shared" si="199"/>
        <v>NA</v>
      </c>
      <c r="P1825" s="1" t="e">
        <f t="shared" si="195"/>
        <v>#VALUE!</v>
      </c>
      <c r="Q1825" s="1" t="e">
        <f t="shared" si="196"/>
        <v>#VALUE!</v>
      </c>
      <c r="R1825" s="1">
        <f t="shared" si="197"/>
        <v>0.28867513459481303</v>
      </c>
      <c r="S1825" s="1">
        <f t="shared" si="198"/>
        <v>-0.5</v>
      </c>
      <c r="T1825" s="2"/>
      <c r="U1825" s="3"/>
      <c r="V1825" s="3"/>
      <c r="W1825" s="3"/>
      <c r="X1825" s="3"/>
      <c r="Y1825" s="3"/>
      <c r="Z1825" s="3"/>
      <c r="AA1825" s="3"/>
      <c r="AB1825" s="3"/>
      <c r="AC1825" s="3"/>
      <c r="AD1825" s="3"/>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s="28" customFormat="1" x14ac:dyDescent="0.2">
      <c r="A1826" s="10"/>
      <c r="B1826" s="10"/>
      <c r="C1826" s="10"/>
      <c r="D1826" s="10"/>
      <c r="E1826" s="10"/>
      <c r="F1826" s="10"/>
      <c r="G1826" s="10"/>
      <c r="H1826" s="10"/>
      <c r="I1826" s="10"/>
      <c r="J1826" s="10"/>
      <c r="K1826" s="10"/>
      <c r="L1826" s="10"/>
      <c r="M1826" s="2"/>
      <c r="N1826" s="1">
        <v>1821</v>
      </c>
      <c r="O1826" s="1" t="str">
        <f t="shared" si="199"/>
        <v>NA</v>
      </c>
      <c r="P1826" s="1" t="e">
        <f t="shared" si="195"/>
        <v>#VALUE!</v>
      </c>
      <c r="Q1826" s="1" t="e">
        <f t="shared" si="196"/>
        <v>#VALUE!</v>
      </c>
      <c r="R1826" s="1">
        <f t="shared" si="197"/>
        <v>-0.86602540378443849</v>
      </c>
      <c r="S1826" s="1">
        <f t="shared" si="198"/>
        <v>-0.50000000000000033</v>
      </c>
      <c r="T1826" s="2"/>
      <c r="U1826" s="3"/>
      <c r="V1826" s="3"/>
      <c r="W1826" s="3"/>
      <c r="X1826" s="3"/>
      <c r="Y1826" s="3"/>
      <c r="Z1826" s="3"/>
      <c r="AA1826" s="3"/>
      <c r="AB1826" s="3"/>
      <c r="AC1826" s="3"/>
      <c r="AD1826" s="3"/>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s="28" customFormat="1" x14ac:dyDescent="0.2">
      <c r="A1827" s="10"/>
      <c r="B1827" s="10"/>
      <c r="C1827" s="10"/>
      <c r="D1827" s="10"/>
      <c r="E1827" s="10"/>
      <c r="F1827" s="10"/>
      <c r="G1827" s="10"/>
      <c r="H1827" s="10"/>
      <c r="I1827" s="10"/>
      <c r="J1827" s="10"/>
      <c r="K1827" s="10"/>
      <c r="L1827" s="10"/>
      <c r="M1827" s="2"/>
      <c r="N1827" s="1">
        <v>1822</v>
      </c>
      <c r="O1827" s="1" t="str">
        <f t="shared" si="199"/>
        <v>NA</v>
      </c>
      <c r="P1827" s="1" t="e">
        <f t="shared" si="195"/>
        <v>#VALUE!</v>
      </c>
      <c r="Q1827" s="1" t="e">
        <f t="shared" si="196"/>
        <v>#VALUE!</v>
      </c>
      <c r="R1827" s="1">
        <f t="shared" si="197"/>
        <v>-0.28867513459481281</v>
      </c>
      <c r="S1827" s="1">
        <f t="shared" si="198"/>
        <v>0.49999999999999983</v>
      </c>
      <c r="T1827" s="2"/>
      <c r="U1827" s="3"/>
      <c r="V1827" s="3"/>
      <c r="W1827" s="3"/>
      <c r="X1827" s="3"/>
      <c r="Y1827" s="3"/>
      <c r="Z1827" s="3"/>
      <c r="AA1827" s="3"/>
      <c r="AB1827" s="3"/>
      <c r="AC1827" s="3"/>
      <c r="AD1827" s="3"/>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s="28" customFormat="1" x14ac:dyDescent="0.2">
      <c r="A1828" s="10"/>
      <c r="B1828" s="10"/>
      <c r="C1828" s="10"/>
      <c r="D1828" s="10"/>
      <c r="E1828" s="10"/>
      <c r="F1828" s="10"/>
      <c r="G1828" s="10"/>
      <c r="H1828" s="10"/>
      <c r="I1828" s="10"/>
      <c r="J1828" s="10"/>
      <c r="K1828" s="10"/>
      <c r="L1828" s="10"/>
      <c r="M1828" s="2"/>
      <c r="N1828" s="1">
        <v>1823</v>
      </c>
      <c r="O1828" s="1" t="str">
        <f t="shared" si="199"/>
        <v>NA</v>
      </c>
      <c r="P1828" s="1" t="e">
        <f t="shared" si="195"/>
        <v>#VALUE!</v>
      </c>
      <c r="Q1828" s="1" t="e">
        <f t="shared" si="196"/>
        <v>#VALUE!</v>
      </c>
      <c r="R1828" s="1">
        <f t="shared" si="197"/>
        <v>0.28867513459481292</v>
      </c>
      <c r="S1828" s="1">
        <f t="shared" si="198"/>
        <v>0.50000000000000011</v>
      </c>
      <c r="T1828" s="2"/>
      <c r="U1828" s="3"/>
      <c r="V1828" s="3"/>
      <c r="W1828" s="3"/>
      <c r="X1828" s="3"/>
      <c r="Y1828" s="3"/>
      <c r="Z1828" s="3"/>
      <c r="AA1828" s="3"/>
      <c r="AB1828" s="3"/>
      <c r="AC1828" s="3"/>
      <c r="AD1828" s="3"/>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s="28" customFormat="1" x14ac:dyDescent="0.2">
      <c r="A1829" s="10"/>
      <c r="B1829" s="10"/>
      <c r="C1829" s="10"/>
      <c r="D1829" s="10"/>
      <c r="E1829" s="10"/>
      <c r="F1829" s="10"/>
      <c r="G1829" s="10"/>
      <c r="H1829" s="10"/>
      <c r="I1829" s="10"/>
      <c r="J1829" s="10"/>
      <c r="K1829" s="10"/>
      <c r="L1829" s="10"/>
      <c r="M1829" s="2"/>
      <c r="N1829" s="1">
        <v>1824</v>
      </c>
      <c r="O1829" s="1" t="str">
        <f t="shared" si="199"/>
        <v>NA</v>
      </c>
      <c r="P1829" s="1" t="e">
        <f t="shared" si="195"/>
        <v>#VALUE!</v>
      </c>
      <c r="Q1829" s="1" t="e">
        <f t="shared" si="196"/>
        <v>#VALUE!</v>
      </c>
      <c r="R1829" s="1">
        <f t="shared" si="197"/>
        <v>0.86602540378443871</v>
      </c>
      <c r="S1829" s="1">
        <f t="shared" si="198"/>
        <v>-0.49999999999999983</v>
      </c>
      <c r="T1829" s="2"/>
      <c r="U1829" s="3"/>
      <c r="V1829" s="3"/>
      <c r="W1829" s="3"/>
      <c r="X1829" s="3"/>
      <c r="Y1829" s="3"/>
      <c r="Z1829" s="3"/>
      <c r="AA1829" s="3"/>
      <c r="AB1829" s="3"/>
      <c r="AC1829" s="3"/>
      <c r="AD1829" s="3"/>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s="28" customFormat="1" x14ac:dyDescent="0.2">
      <c r="A1830" s="10"/>
      <c r="B1830" s="10"/>
      <c r="C1830" s="10"/>
      <c r="D1830" s="10"/>
      <c r="E1830" s="10"/>
      <c r="F1830" s="10"/>
      <c r="G1830" s="10"/>
      <c r="H1830" s="10"/>
      <c r="I1830" s="10"/>
      <c r="J1830" s="10"/>
      <c r="K1830" s="10"/>
      <c r="L1830" s="10"/>
      <c r="M1830" s="2"/>
      <c r="N1830" s="1">
        <v>1825</v>
      </c>
      <c r="O1830" s="1" t="str">
        <f t="shared" si="199"/>
        <v>NA</v>
      </c>
      <c r="P1830" s="1" t="e">
        <f t="shared" si="195"/>
        <v>#VALUE!</v>
      </c>
      <c r="Q1830" s="1" t="e">
        <f t="shared" si="196"/>
        <v>#VALUE!</v>
      </c>
      <c r="R1830" s="1">
        <f t="shared" si="197"/>
        <v>-0.2886751345948127</v>
      </c>
      <c r="S1830" s="1">
        <f t="shared" si="198"/>
        <v>-0.50000000000000022</v>
      </c>
      <c r="T1830" s="2"/>
      <c r="U1830" s="3"/>
      <c r="V1830" s="3"/>
      <c r="W1830" s="3"/>
      <c r="X1830" s="3"/>
      <c r="Y1830" s="3"/>
      <c r="Z1830" s="3"/>
      <c r="AA1830" s="3"/>
      <c r="AB1830" s="3"/>
      <c r="AC1830" s="3"/>
      <c r="AD1830" s="3"/>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s="28" customFormat="1" x14ac:dyDescent="0.2">
      <c r="A1831" s="10"/>
      <c r="B1831" s="10"/>
      <c r="C1831" s="10"/>
      <c r="D1831" s="10"/>
      <c r="E1831" s="10"/>
      <c r="F1831" s="10"/>
      <c r="G1831" s="10"/>
      <c r="H1831" s="10"/>
      <c r="I1831" s="10"/>
      <c r="J1831" s="10"/>
      <c r="K1831" s="10"/>
      <c r="L1831" s="10"/>
      <c r="M1831" s="2"/>
      <c r="N1831" s="1">
        <v>1826</v>
      </c>
      <c r="O1831" s="1" t="str">
        <f t="shared" si="199"/>
        <v>NA</v>
      </c>
      <c r="P1831" s="1" t="e">
        <f t="shared" si="195"/>
        <v>#VALUE!</v>
      </c>
      <c r="Q1831" s="1" t="e">
        <f t="shared" si="196"/>
        <v>#VALUE!</v>
      </c>
      <c r="R1831" s="1">
        <f t="shared" si="197"/>
        <v>-0.57735026918962573</v>
      </c>
      <c r="S1831" s="1">
        <f t="shared" si="198"/>
        <v>0</v>
      </c>
      <c r="T1831" s="2"/>
      <c r="U1831" s="3"/>
      <c r="V1831" s="3"/>
      <c r="W1831" s="3"/>
      <c r="X1831" s="3"/>
      <c r="Y1831" s="3"/>
      <c r="Z1831" s="3"/>
      <c r="AA1831" s="3"/>
      <c r="AB1831" s="3"/>
      <c r="AC1831" s="3"/>
      <c r="AD1831" s="3"/>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s="28" customFormat="1" x14ac:dyDescent="0.2">
      <c r="A1832" s="10"/>
      <c r="B1832" s="10"/>
      <c r="C1832" s="10"/>
      <c r="D1832" s="10"/>
      <c r="E1832" s="10"/>
      <c r="F1832" s="10"/>
      <c r="G1832" s="10"/>
      <c r="H1832" s="10"/>
      <c r="I1832" s="10"/>
      <c r="J1832" s="10"/>
      <c r="K1832" s="10"/>
      <c r="L1832" s="10"/>
      <c r="M1832" s="2"/>
      <c r="N1832" s="1">
        <v>1827</v>
      </c>
      <c r="O1832" s="1" t="str">
        <f t="shared" si="199"/>
        <v>NA</v>
      </c>
      <c r="P1832" s="1" t="e">
        <f t="shared" si="195"/>
        <v>#VALUE!</v>
      </c>
      <c r="Q1832" s="1" t="e">
        <f t="shared" si="196"/>
        <v>#VALUE!</v>
      </c>
      <c r="R1832" s="1">
        <f t="shared" si="197"/>
        <v>6.1257422745431001E-17</v>
      </c>
      <c r="S1832" s="1">
        <f t="shared" si="198"/>
        <v>1</v>
      </c>
      <c r="T1832" s="2"/>
      <c r="U1832" s="3"/>
      <c r="V1832" s="3"/>
      <c r="W1832" s="3"/>
      <c r="X1832" s="3"/>
      <c r="Y1832" s="3"/>
      <c r="Z1832" s="3"/>
      <c r="AA1832" s="3"/>
      <c r="AB1832" s="3"/>
      <c r="AC1832" s="3"/>
      <c r="AD1832" s="3"/>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s="28" customFormat="1" x14ac:dyDescent="0.2">
      <c r="A1833" s="10"/>
      <c r="B1833" s="10"/>
      <c r="C1833" s="10"/>
      <c r="D1833" s="10"/>
      <c r="E1833" s="10"/>
      <c r="F1833" s="10"/>
      <c r="G1833" s="10"/>
      <c r="H1833" s="10"/>
      <c r="I1833" s="10"/>
      <c r="J1833" s="10"/>
      <c r="K1833" s="10"/>
      <c r="L1833" s="10"/>
      <c r="M1833" s="2"/>
      <c r="N1833" s="1">
        <v>1828</v>
      </c>
      <c r="O1833" s="1" t="str">
        <f t="shared" si="199"/>
        <v>NA</v>
      </c>
      <c r="P1833" s="1" t="e">
        <f t="shared" si="195"/>
        <v>#VALUE!</v>
      </c>
      <c r="Q1833" s="1" t="e">
        <f t="shared" si="196"/>
        <v>#VALUE!</v>
      </c>
      <c r="R1833" s="1">
        <f t="shared" si="197"/>
        <v>0.57735026918962573</v>
      </c>
      <c r="S1833" s="1">
        <f t="shared" si="198"/>
        <v>0</v>
      </c>
      <c r="T1833" s="2"/>
      <c r="U1833" s="3"/>
      <c r="V1833" s="3"/>
      <c r="W1833" s="3"/>
      <c r="X1833" s="3"/>
      <c r="Y1833" s="3"/>
      <c r="Z1833" s="3"/>
      <c r="AA1833" s="3"/>
      <c r="AB1833" s="3"/>
      <c r="AC1833" s="3"/>
      <c r="AD1833" s="3"/>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s="28" customFormat="1" x14ac:dyDescent="0.2">
      <c r="A1834" s="10"/>
      <c r="B1834" s="10"/>
      <c r="C1834" s="10"/>
      <c r="D1834" s="10"/>
      <c r="E1834" s="10"/>
      <c r="F1834" s="10"/>
      <c r="G1834" s="10"/>
      <c r="H1834" s="10"/>
      <c r="I1834" s="10"/>
      <c r="J1834" s="10"/>
      <c r="K1834" s="10"/>
      <c r="L1834" s="10"/>
      <c r="M1834" s="2"/>
      <c r="N1834" s="1">
        <v>1829</v>
      </c>
      <c r="O1834" s="1" t="str">
        <f t="shared" si="199"/>
        <v>NA</v>
      </c>
      <c r="P1834" s="1" t="e">
        <f t="shared" si="195"/>
        <v>#VALUE!</v>
      </c>
      <c r="Q1834" s="1" t="e">
        <f t="shared" si="196"/>
        <v>#VALUE!</v>
      </c>
      <c r="R1834" s="1">
        <f t="shared" si="197"/>
        <v>0.28867513459481303</v>
      </c>
      <c r="S1834" s="1">
        <f t="shared" si="198"/>
        <v>-0.5</v>
      </c>
      <c r="T1834" s="2"/>
      <c r="U1834" s="3"/>
      <c r="V1834" s="3"/>
      <c r="W1834" s="3"/>
      <c r="X1834" s="3"/>
      <c r="Y1834" s="3"/>
      <c r="Z1834" s="3"/>
      <c r="AA1834" s="3"/>
      <c r="AB1834" s="3"/>
      <c r="AC1834" s="3"/>
      <c r="AD1834" s="3"/>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s="28" customFormat="1" x14ac:dyDescent="0.2">
      <c r="A1835" s="10"/>
      <c r="B1835" s="10"/>
      <c r="C1835" s="10"/>
      <c r="D1835" s="10"/>
      <c r="E1835" s="10"/>
      <c r="F1835" s="10"/>
      <c r="G1835" s="10"/>
      <c r="H1835" s="10"/>
      <c r="I1835" s="10"/>
      <c r="J1835" s="10"/>
      <c r="K1835" s="10"/>
      <c r="L1835" s="10"/>
      <c r="M1835" s="2"/>
      <c r="N1835" s="1">
        <v>1830</v>
      </c>
      <c r="O1835" s="1" t="str">
        <f t="shared" si="199"/>
        <v>NA</v>
      </c>
      <c r="P1835" s="1" t="e">
        <f t="shared" si="195"/>
        <v>#VALUE!</v>
      </c>
      <c r="Q1835" s="1" t="e">
        <f t="shared" si="196"/>
        <v>#VALUE!</v>
      </c>
      <c r="R1835" s="1">
        <f t="shared" si="197"/>
        <v>-0.86602540378443849</v>
      </c>
      <c r="S1835" s="1">
        <f t="shared" si="198"/>
        <v>-0.50000000000000033</v>
      </c>
      <c r="T1835" s="2"/>
      <c r="U1835" s="3"/>
      <c r="V1835" s="3"/>
      <c r="W1835" s="3"/>
      <c r="X1835" s="3"/>
      <c r="Y1835" s="3"/>
      <c r="Z1835" s="3"/>
      <c r="AA1835" s="3"/>
      <c r="AB1835" s="3"/>
      <c r="AC1835" s="3"/>
      <c r="AD1835" s="3"/>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s="28" customFormat="1" x14ac:dyDescent="0.2">
      <c r="A1836" s="10"/>
      <c r="B1836" s="10"/>
      <c r="C1836" s="10"/>
      <c r="D1836" s="10"/>
      <c r="E1836" s="10"/>
      <c r="F1836" s="10"/>
      <c r="G1836" s="10"/>
      <c r="H1836" s="10"/>
      <c r="I1836" s="10"/>
      <c r="J1836" s="10"/>
      <c r="K1836" s="10"/>
      <c r="L1836" s="10"/>
      <c r="M1836" s="2"/>
      <c r="N1836" s="1">
        <v>1831</v>
      </c>
      <c r="O1836" s="1" t="str">
        <f t="shared" si="199"/>
        <v>NA</v>
      </c>
      <c r="P1836" s="1" t="e">
        <f t="shared" si="195"/>
        <v>#VALUE!</v>
      </c>
      <c r="Q1836" s="1" t="e">
        <f t="shared" si="196"/>
        <v>#VALUE!</v>
      </c>
      <c r="R1836" s="1">
        <f t="shared" si="197"/>
        <v>-0.28867513459481281</v>
      </c>
      <c r="S1836" s="1">
        <f t="shared" si="198"/>
        <v>0.49999999999999983</v>
      </c>
      <c r="T1836" s="2"/>
      <c r="U1836" s="3"/>
      <c r="V1836" s="3"/>
      <c r="W1836" s="3"/>
      <c r="X1836" s="3"/>
      <c r="Y1836" s="3"/>
      <c r="Z1836" s="3"/>
      <c r="AA1836" s="3"/>
      <c r="AB1836" s="3"/>
      <c r="AC1836" s="3"/>
      <c r="AD1836" s="3"/>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s="28" customFormat="1" x14ac:dyDescent="0.2">
      <c r="A1837" s="10"/>
      <c r="B1837" s="10"/>
      <c r="C1837" s="10"/>
      <c r="D1837" s="10"/>
      <c r="E1837" s="10"/>
      <c r="F1837" s="10"/>
      <c r="G1837" s="10"/>
      <c r="H1837" s="10"/>
      <c r="I1837" s="10"/>
      <c r="J1837" s="10"/>
      <c r="K1837" s="10"/>
      <c r="L1837" s="10"/>
      <c r="M1837" s="2"/>
      <c r="N1837" s="1">
        <v>1832</v>
      </c>
      <c r="O1837" s="1" t="str">
        <f t="shared" si="199"/>
        <v>NA</v>
      </c>
      <c r="P1837" s="1" t="e">
        <f t="shared" si="195"/>
        <v>#VALUE!</v>
      </c>
      <c r="Q1837" s="1" t="e">
        <f t="shared" si="196"/>
        <v>#VALUE!</v>
      </c>
      <c r="R1837" s="1">
        <f t="shared" si="197"/>
        <v>0.28867513459481292</v>
      </c>
      <c r="S1837" s="1">
        <f t="shared" si="198"/>
        <v>0.50000000000000011</v>
      </c>
      <c r="T1837" s="2"/>
      <c r="U1837" s="3"/>
      <c r="V1837" s="3"/>
      <c r="W1837" s="3"/>
      <c r="X1837" s="3"/>
      <c r="Y1837" s="3"/>
      <c r="Z1837" s="3"/>
      <c r="AA1837" s="3"/>
      <c r="AB1837" s="3"/>
      <c r="AC1837" s="3"/>
      <c r="AD1837" s="3"/>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s="28" customFormat="1" x14ac:dyDescent="0.2">
      <c r="A1838" s="10"/>
      <c r="B1838" s="10"/>
      <c r="C1838" s="10"/>
      <c r="D1838" s="10"/>
      <c r="E1838" s="10"/>
      <c r="F1838" s="10"/>
      <c r="G1838" s="10"/>
      <c r="H1838" s="10"/>
      <c r="I1838" s="10"/>
      <c r="J1838" s="10"/>
      <c r="K1838" s="10"/>
      <c r="L1838" s="10"/>
      <c r="M1838" s="2"/>
      <c r="N1838" s="1">
        <v>1833</v>
      </c>
      <c r="O1838" s="1" t="str">
        <f t="shared" si="199"/>
        <v>NA</v>
      </c>
      <c r="P1838" s="1" t="e">
        <f t="shared" si="195"/>
        <v>#VALUE!</v>
      </c>
      <c r="Q1838" s="1" t="e">
        <f t="shared" si="196"/>
        <v>#VALUE!</v>
      </c>
      <c r="R1838" s="1">
        <f t="shared" si="197"/>
        <v>0.86602540378443871</v>
      </c>
      <c r="S1838" s="1">
        <f t="shared" si="198"/>
        <v>-0.49999999999999983</v>
      </c>
      <c r="T1838" s="2"/>
      <c r="U1838" s="3"/>
      <c r="V1838" s="3"/>
      <c r="W1838" s="3"/>
      <c r="X1838" s="3"/>
      <c r="Y1838" s="3"/>
      <c r="Z1838" s="3"/>
      <c r="AA1838" s="3"/>
      <c r="AB1838" s="3"/>
      <c r="AC1838" s="3"/>
      <c r="AD1838" s="3"/>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s="28" customFormat="1" x14ac:dyDescent="0.2">
      <c r="A1839" s="10"/>
      <c r="B1839" s="10"/>
      <c r="C1839" s="10"/>
      <c r="D1839" s="10"/>
      <c r="E1839" s="10"/>
      <c r="F1839" s="10"/>
      <c r="G1839" s="10"/>
      <c r="H1839" s="10"/>
      <c r="I1839" s="10"/>
      <c r="J1839" s="10"/>
      <c r="K1839" s="10"/>
      <c r="L1839" s="10"/>
      <c r="M1839" s="2"/>
      <c r="N1839" s="1">
        <v>1834</v>
      </c>
      <c r="O1839" s="1" t="str">
        <f t="shared" si="199"/>
        <v>NA</v>
      </c>
      <c r="P1839" s="1" t="e">
        <f t="shared" si="195"/>
        <v>#VALUE!</v>
      </c>
      <c r="Q1839" s="1" t="e">
        <f t="shared" si="196"/>
        <v>#VALUE!</v>
      </c>
      <c r="R1839" s="1">
        <f t="shared" si="197"/>
        <v>-0.2886751345948127</v>
      </c>
      <c r="S1839" s="1">
        <f t="shared" si="198"/>
        <v>-0.50000000000000022</v>
      </c>
      <c r="T1839" s="2"/>
      <c r="U1839" s="3"/>
      <c r="V1839" s="3"/>
      <c r="W1839" s="3"/>
      <c r="X1839" s="3"/>
      <c r="Y1839" s="3"/>
      <c r="Z1839" s="3"/>
      <c r="AA1839" s="3"/>
      <c r="AB1839" s="3"/>
      <c r="AC1839" s="3"/>
      <c r="AD1839" s="3"/>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s="28" customFormat="1" x14ac:dyDescent="0.2">
      <c r="A1840" s="10"/>
      <c r="B1840" s="10"/>
      <c r="C1840" s="10"/>
      <c r="D1840" s="10"/>
      <c r="E1840" s="10"/>
      <c r="F1840" s="10"/>
      <c r="G1840" s="10"/>
      <c r="H1840" s="10"/>
      <c r="I1840" s="10"/>
      <c r="J1840" s="10"/>
      <c r="K1840" s="10"/>
      <c r="L1840" s="10"/>
      <c r="M1840" s="2"/>
      <c r="N1840" s="1">
        <v>1835</v>
      </c>
      <c r="O1840" s="1" t="str">
        <f t="shared" si="199"/>
        <v>NA</v>
      </c>
      <c r="P1840" s="1" t="e">
        <f t="shared" si="195"/>
        <v>#VALUE!</v>
      </c>
      <c r="Q1840" s="1" t="e">
        <f t="shared" si="196"/>
        <v>#VALUE!</v>
      </c>
      <c r="R1840" s="1">
        <f t="shared" si="197"/>
        <v>-0.57735026918962573</v>
      </c>
      <c r="S1840" s="1">
        <f t="shared" si="198"/>
        <v>0</v>
      </c>
      <c r="T1840" s="2"/>
      <c r="U1840" s="3"/>
      <c r="V1840" s="3"/>
      <c r="W1840" s="3"/>
      <c r="X1840" s="3"/>
      <c r="Y1840" s="3"/>
      <c r="Z1840" s="3"/>
      <c r="AA1840" s="3"/>
      <c r="AB1840" s="3"/>
      <c r="AC1840" s="3"/>
      <c r="AD1840" s="3"/>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s="28" customFormat="1" x14ac:dyDescent="0.2">
      <c r="A1841" s="10"/>
      <c r="B1841" s="10"/>
      <c r="C1841" s="10"/>
      <c r="D1841" s="10"/>
      <c r="E1841" s="10"/>
      <c r="F1841" s="10"/>
      <c r="G1841" s="10"/>
      <c r="H1841" s="10"/>
      <c r="I1841" s="10"/>
      <c r="J1841" s="10"/>
      <c r="K1841" s="10"/>
      <c r="L1841" s="10"/>
      <c r="M1841" s="2"/>
      <c r="N1841" s="1">
        <v>1836</v>
      </c>
      <c r="O1841" s="1" t="str">
        <f t="shared" si="199"/>
        <v>NA</v>
      </c>
      <c r="P1841" s="1" t="e">
        <f t="shared" si="195"/>
        <v>#VALUE!</v>
      </c>
      <c r="Q1841" s="1" t="e">
        <f t="shared" si="196"/>
        <v>#VALUE!</v>
      </c>
      <c r="R1841" s="1">
        <f t="shared" si="197"/>
        <v>6.1257422745431001E-17</v>
      </c>
      <c r="S1841" s="1">
        <f t="shared" si="198"/>
        <v>1</v>
      </c>
      <c r="T1841" s="2"/>
      <c r="U1841" s="3"/>
      <c r="V1841" s="3"/>
      <c r="W1841" s="3"/>
      <c r="X1841" s="3"/>
      <c r="Y1841" s="3"/>
      <c r="Z1841" s="3"/>
      <c r="AA1841" s="3"/>
      <c r="AB1841" s="3"/>
      <c r="AC1841" s="3"/>
      <c r="AD1841" s="3"/>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s="28" customFormat="1" x14ac:dyDescent="0.2">
      <c r="A1842" s="10"/>
      <c r="B1842" s="10"/>
      <c r="C1842" s="10"/>
      <c r="D1842" s="10"/>
      <c r="E1842" s="10"/>
      <c r="F1842" s="10"/>
      <c r="G1842" s="10"/>
      <c r="H1842" s="10"/>
      <c r="I1842" s="10"/>
      <c r="J1842" s="10"/>
      <c r="K1842" s="10"/>
      <c r="L1842" s="10"/>
      <c r="M1842" s="2"/>
      <c r="N1842" s="1">
        <v>1837</v>
      </c>
      <c r="O1842" s="1" t="str">
        <f t="shared" si="199"/>
        <v>NA</v>
      </c>
      <c r="P1842" s="1" t="e">
        <f t="shared" si="195"/>
        <v>#VALUE!</v>
      </c>
      <c r="Q1842" s="1" t="e">
        <f t="shared" si="196"/>
        <v>#VALUE!</v>
      </c>
      <c r="R1842" s="1">
        <f t="shared" si="197"/>
        <v>0.57735026918962573</v>
      </c>
      <c r="S1842" s="1">
        <f t="shared" si="198"/>
        <v>0</v>
      </c>
      <c r="T1842" s="2"/>
      <c r="U1842" s="3"/>
      <c r="V1842" s="3"/>
      <c r="W1842" s="3"/>
      <c r="X1842" s="3"/>
      <c r="Y1842" s="3"/>
      <c r="Z1842" s="3"/>
      <c r="AA1842" s="3"/>
      <c r="AB1842" s="3"/>
      <c r="AC1842" s="3"/>
      <c r="AD1842" s="3"/>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s="28" customFormat="1" x14ac:dyDescent="0.2">
      <c r="A1843" s="10"/>
      <c r="B1843" s="10"/>
      <c r="C1843" s="10"/>
      <c r="D1843" s="10"/>
      <c r="E1843" s="10"/>
      <c r="F1843" s="10"/>
      <c r="G1843" s="10"/>
      <c r="H1843" s="10"/>
      <c r="I1843" s="10"/>
      <c r="J1843" s="10"/>
      <c r="K1843" s="10"/>
      <c r="L1843" s="10"/>
      <c r="M1843" s="2"/>
      <c r="N1843" s="1">
        <v>1838</v>
      </c>
      <c r="O1843" s="1" t="str">
        <f t="shared" si="199"/>
        <v>NA</v>
      </c>
      <c r="P1843" s="1" t="e">
        <f t="shared" si="195"/>
        <v>#VALUE!</v>
      </c>
      <c r="Q1843" s="1" t="e">
        <f t="shared" si="196"/>
        <v>#VALUE!</v>
      </c>
      <c r="R1843" s="1">
        <f t="shared" si="197"/>
        <v>0.28867513459481303</v>
      </c>
      <c r="S1843" s="1">
        <f t="shared" si="198"/>
        <v>-0.5</v>
      </c>
      <c r="T1843" s="2"/>
      <c r="U1843" s="3"/>
      <c r="V1843" s="3"/>
      <c r="W1843" s="3"/>
      <c r="X1843" s="3"/>
      <c r="Y1843" s="3"/>
      <c r="Z1843" s="3"/>
      <c r="AA1843" s="3"/>
      <c r="AB1843" s="3"/>
      <c r="AC1843" s="3"/>
      <c r="AD1843" s="3"/>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s="28" customFormat="1" x14ac:dyDescent="0.2">
      <c r="A1844" s="10"/>
      <c r="B1844" s="10"/>
      <c r="C1844" s="10"/>
      <c r="D1844" s="10"/>
      <c r="E1844" s="10"/>
      <c r="F1844" s="10"/>
      <c r="G1844" s="10"/>
      <c r="H1844" s="10"/>
      <c r="I1844" s="10"/>
      <c r="J1844" s="10"/>
      <c r="K1844" s="10"/>
      <c r="L1844" s="10"/>
      <c r="M1844" s="2"/>
      <c r="N1844" s="1">
        <v>1839</v>
      </c>
      <c r="O1844" s="1" t="str">
        <f t="shared" si="199"/>
        <v>NA</v>
      </c>
      <c r="P1844" s="1" t="e">
        <f t="shared" si="195"/>
        <v>#VALUE!</v>
      </c>
      <c r="Q1844" s="1" t="e">
        <f t="shared" si="196"/>
        <v>#VALUE!</v>
      </c>
      <c r="R1844" s="1">
        <f t="shared" si="197"/>
        <v>-0.86602540378443849</v>
      </c>
      <c r="S1844" s="1">
        <f t="shared" si="198"/>
        <v>-0.50000000000000033</v>
      </c>
      <c r="T1844" s="2"/>
      <c r="U1844" s="3"/>
      <c r="V1844" s="3"/>
      <c r="W1844" s="3"/>
      <c r="X1844" s="3"/>
      <c r="Y1844" s="3"/>
      <c r="Z1844" s="3"/>
      <c r="AA1844" s="3"/>
      <c r="AB1844" s="3"/>
      <c r="AC1844" s="3"/>
      <c r="AD1844" s="3"/>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s="28" customFormat="1" x14ac:dyDescent="0.2">
      <c r="A1845" s="10"/>
      <c r="B1845" s="10"/>
      <c r="C1845" s="10"/>
      <c r="D1845" s="10"/>
      <c r="E1845" s="10"/>
      <c r="F1845" s="10"/>
      <c r="G1845" s="10"/>
      <c r="H1845" s="10"/>
      <c r="I1845" s="10"/>
      <c r="J1845" s="10"/>
      <c r="K1845" s="10"/>
      <c r="L1845" s="10"/>
      <c r="M1845" s="2"/>
      <c r="N1845" s="1">
        <v>1840</v>
      </c>
      <c r="O1845" s="1" t="str">
        <f t="shared" si="199"/>
        <v>NA</v>
      </c>
      <c r="P1845" s="1" t="e">
        <f t="shared" si="195"/>
        <v>#VALUE!</v>
      </c>
      <c r="Q1845" s="1" t="e">
        <f t="shared" si="196"/>
        <v>#VALUE!</v>
      </c>
      <c r="R1845" s="1">
        <f t="shared" si="197"/>
        <v>-0.28867513459481281</v>
      </c>
      <c r="S1845" s="1">
        <f t="shared" si="198"/>
        <v>0.49999999999999983</v>
      </c>
      <c r="T1845" s="2"/>
      <c r="U1845" s="3"/>
      <c r="V1845" s="3"/>
      <c r="W1845" s="3"/>
      <c r="X1845" s="3"/>
      <c r="Y1845" s="3"/>
      <c r="Z1845" s="3"/>
      <c r="AA1845" s="3"/>
      <c r="AB1845" s="3"/>
      <c r="AC1845" s="3"/>
      <c r="AD1845" s="3"/>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s="28" customFormat="1" x14ac:dyDescent="0.2">
      <c r="A1846" s="10"/>
      <c r="B1846" s="10"/>
      <c r="C1846" s="10"/>
      <c r="D1846" s="10"/>
      <c r="E1846" s="10"/>
      <c r="F1846" s="10"/>
      <c r="G1846" s="10"/>
      <c r="H1846" s="10"/>
      <c r="I1846" s="10"/>
      <c r="J1846" s="10"/>
      <c r="K1846" s="10"/>
      <c r="L1846" s="10"/>
      <c r="M1846" s="2"/>
      <c r="N1846" s="1">
        <v>1841</v>
      </c>
      <c r="O1846" s="1" t="str">
        <f t="shared" si="199"/>
        <v>NA</v>
      </c>
      <c r="P1846" s="1" t="e">
        <f t="shared" si="195"/>
        <v>#VALUE!</v>
      </c>
      <c r="Q1846" s="1" t="e">
        <f t="shared" si="196"/>
        <v>#VALUE!</v>
      </c>
      <c r="R1846" s="1">
        <f t="shared" si="197"/>
        <v>0.28867513459481292</v>
      </c>
      <c r="S1846" s="1">
        <f t="shared" si="198"/>
        <v>0.50000000000000011</v>
      </c>
      <c r="T1846" s="2"/>
      <c r="U1846" s="3"/>
      <c r="V1846" s="3"/>
      <c r="W1846" s="3"/>
      <c r="X1846" s="3"/>
      <c r="Y1846" s="3"/>
      <c r="Z1846" s="3"/>
      <c r="AA1846" s="3"/>
      <c r="AB1846" s="3"/>
      <c r="AC1846" s="3"/>
      <c r="AD1846" s="3"/>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s="28" customFormat="1" x14ac:dyDescent="0.2">
      <c r="A1847" s="10"/>
      <c r="B1847" s="10"/>
      <c r="C1847" s="10"/>
      <c r="D1847" s="10"/>
      <c r="E1847" s="10"/>
      <c r="F1847" s="10"/>
      <c r="G1847" s="10"/>
      <c r="H1847" s="10"/>
      <c r="I1847" s="10"/>
      <c r="J1847" s="10"/>
      <c r="K1847" s="10"/>
      <c r="L1847" s="10"/>
      <c r="M1847" s="2"/>
      <c r="N1847" s="1">
        <v>1842</v>
      </c>
      <c r="O1847" s="1" t="str">
        <f t="shared" si="199"/>
        <v>NA</v>
      </c>
      <c r="P1847" s="1" t="e">
        <f t="shared" si="195"/>
        <v>#VALUE!</v>
      </c>
      <c r="Q1847" s="1" t="e">
        <f t="shared" si="196"/>
        <v>#VALUE!</v>
      </c>
      <c r="R1847" s="1">
        <f t="shared" si="197"/>
        <v>0.86602540378443871</v>
      </c>
      <c r="S1847" s="1">
        <f t="shared" si="198"/>
        <v>-0.49999999999999983</v>
      </c>
      <c r="T1847" s="2"/>
      <c r="U1847" s="3"/>
      <c r="V1847" s="3"/>
      <c r="W1847" s="3"/>
      <c r="X1847" s="3"/>
      <c r="Y1847" s="3"/>
      <c r="Z1847" s="3"/>
      <c r="AA1847" s="3"/>
      <c r="AB1847" s="3"/>
      <c r="AC1847" s="3"/>
      <c r="AD1847" s="3"/>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s="28" customFormat="1" x14ac:dyDescent="0.2">
      <c r="A1848" s="10"/>
      <c r="B1848" s="10"/>
      <c r="C1848" s="10"/>
      <c r="D1848" s="10"/>
      <c r="E1848" s="10"/>
      <c r="F1848" s="10"/>
      <c r="G1848" s="10"/>
      <c r="H1848" s="10"/>
      <c r="I1848" s="10"/>
      <c r="J1848" s="10"/>
      <c r="K1848" s="10"/>
      <c r="L1848" s="10"/>
      <c r="M1848" s="2"/>
      <c r="N1848" s="1">
        <v>1843</v>
      </c>
      <c r="O1848" s="1" t="str">
        <f t="shared" si="199"/>
        <v>NA</v>
      </c>
      <c r="P1848" s="1" t="e">
        <f t="shared" si="195"/>
        <v>#VALUE!</v>
      </c>
      <c r="Q1848" s="1" t="e">
        <f t="shared" si="196"/>
        <v>#VALUE!</v>
      </c>
      <c r="R1848" s="1">
        <f t="shared" si="197"/>
        <v>-0.2886751345948127</v>
      </c>
      <c r="S1848" s="1">
        <f t="shared" si="198"/>
        <v>-0.50000000000000022</v>
      </c>
      <c r="T1848" s="2"/>
      <c r="U1848" s="3"/>
      <c r="V1848" s="3"/>
      <c r="W1848" s="3"/>
      <c r="X1848" s="3"/>
      <c r="Y1848" s="3"/>
      <c r="Z1848" s="3"/>
      <c r="AA1848" s="3"/>
      <c r="AB1848" s="3"/>
      <c r="AC1848" s="3"/>
      <c r="AD1848" s="3"/>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s="28" customFormat="1" x14ac:dyDescent="0.2">
      <c r="A1849" s="10"/>
      <c r="B1849" s="10"/>
      <c r="C1849" s="10"/>
      <c r="D1849" s="10"/>
      <c r="E1849" s="10"/>
      <c r="F1849" s="10"/>
      <c r="G1849" s="10"/>
      <c r="H1849" s="10"/>
      <c r="I1849" s="10"/>
      <c r="J1849" s="10"/>
      <c r="K1849" s="10"/>
      <c r="L1849" s="10"/>
      <c r="M1849" s="2"/>
      <c r="N1849" s="1">
        <v>1844</v>
      </c>
      <c r="O1849" s="1" t="str">
        <f t="shared" si="199"/>
        <v>NA</v>
      </c>
      <c r="P1849" s="1" t="e">
        <f t="shared" si="195"/>
        <v>#VALUE!</v>
      </c>
      <c r="Q1849" s="1" t="e">
        <f t="shared" si="196"/>
        <v>#VALUE!</v>
      </c>
      <c r="R1849" s="1">
        <f t="shared" si="197"/>
        <v>-0.57735026918962573</v>
      </c>
      <c r="S1849" s="1">
        <f t="shared" si="198"/>
        <v>0</v>
      </c>
      <c r="T1849" s="2"/>
      <c r="U1849" s="3"/>
      <c r="V1849" s="3"/>
      <c r="W1849" s="3"/>
      <c r="X1849" s="3"/>
      <c r="Y1849" s="3"/>
      <c r="Z1849" s="3"/>
      <c r="AA1849" s="3"/>
      <c r="AB1849" s="3"/>
      <c r="AC1849" s="3"/>
      <c r="AD1849" s="3"/>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s="28" customFormat="1" x14ac:dyDescent="0.2">
      <c r="A1850" s="10"/>
      <c r="B1850" s="10"/>
      <c r="C1850" s="10"/>
      <c r="D1850" s="10"/>
      <c r="E1850" s="10"/>
      <c r="F1850" s="10"/>
      <c r="G1850" s="10"/>
      <c r="H1850" s="10"/>
      <c r="I1850" s="10"/>
      <c r="J1850" s="10"/>
      <c r="K1850" s="10"/>
      <c r="L1850" s="10"/>
      <c r="M1850" s="2"/>
      <c r="N1850" s="1">
        <v>1845</v>
      </c>
      <c r="O1850" s="1" t="str">
        <f t="shared" si="199"/>
        <v>NA</v>
      </c>
      <c r="P1850" s="1" t="e">
        <f t="shared" si="195"/>
        <v>#VALUE!</v>
      </c>
      <c r="Q1850" s="1" t="e">
        <f t="shared" si="196"/>
        <v>#VALUE!</v>
      </c>
      <c r="R1850" s="1">
        <f t="shared" si="197"/>
        <v>6.1257422745431001E-17</v>
      </c>
      <c r="S1850" s="1">
        <f t="shared" si="198"/>
        <v>1</v>
      </c>
      <c r="T1850" s="2"/>
      <c r="U1850" s="3"/>
      <c r="V1850" s="3"/>
      <c r="W1850" s="3"/>
      <c r="X1850" s="3"/>
      <c r="Y1850" s="3"/>
      <c r="Z1850" s="3"/>
      <c r="AA1850" s="3"/>
      <c r="AB1850" s="3"/>
      <c r="AC1850" s="3"/>
      <c r="AD1850" s="3"/>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s="28" customFormat="1" x14ac:dyDescent="0.2">
      <c r="A1851" s="10"/>
      <c r="B1851" s="10"/>
      <c r="C1851" s="10"/>
      <c r="D1851" s="10"/>
      <c r="E1851" s="10"/>
      <c r="F1851" s="10"/>
      <c r="G1851" s="10"/>
      <c r="H1851" s="10"/>
      <c r="I1851" s="10"/>
      <c r="J1851" s="10"/>
      <c r="K1851" s="10"/>
      <c r="L1851" s="10"/>
      <c r="M1851" s="2"/>
      <c r="N1851" s="1">
        <v>1846</v>
      </c>
      <c r="O1851" s="1" t="str">
        <f t="shared" si="199"/>
        <v>NA</v>
      </c>
      <c r="P1851" s="1" t="e">
        <f t="shared" si="195"/>
        <v>#VALUE!</v>
      </c>
      <c r="Q1851" s="1" t="e">
        <f t="shared" si="196"/>
        <v>#VALUE!</v>
      </c>
      <c r="R1851" s="1">
        <f t="shared" si="197"/>
        <v>0.57735026918962573</v>
      </c>
      <c r="S1851" s="1">
        <f t="shared" si="198"/>
        <v>0</v>
      </c>
      <c r="T1851" s="2"/>
      <c r="U1851" s="3"/>
      <c r="V1851" s="3"/>
      <c r="W1851" s="3"/>
      <c r="X1851" s="3"/>
      <c r="Y1851" s="3"/>
      <c r="Z1851" s="3"/>
      <c r="AA1851" s="3"/>
      <c r="AB1851" s="3"/>
      <c r="AC1851" s="3"/>
      <c r="AD1851" s="3"/>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s="28" customFormat="1" x14ac:dyDescent="0.2">
      <c r="A1852" s="10"/>
      <c r="B1852" s="10"/>
      <c r="C1852" s="10"/>
      <c r="D1852" s="10"/>
      <c r="E1852" s="10"/>
      <c r="F1852" s="10"/>
      <c r="G1852" s="10"/>
      <c r="H1852" s="10"/>
      <c r="I1852" s="10"/>
      <c r="J1852" s="10"/>
      <c r="K1852" s="10"/>
      <c r="L1852" s="10"/>
      <c r="M1852" s="2"/>
      <c r="N1852" s="1">
        <v>1847</v>
      </c>
      <c r="O1852" s="1" t="str">
        <f t="shared" si="199"/>
        <v>NA</v>
      </c>
      <c r="P1852" s="1" t="e">
        <f t="shared" si="195"/>
        <v>#VALUE!</v>
      </c>
      <c r="Q1852" s="1" t="e">
        <f t="shared" si="196"/>
        <v>#VALUE!</v>
      </c>
      <c r="R1852" s="1">
        <f t="shared" si="197"/>
        <v>0.28867513459481303</v>
      </c>
      <c r="S1852" s="1">
        <f t="shared" si="198"/>
        <v>-0.5</v>
      </c>
      <c r="T1852" s="2"/>
      <c r="U1852" s="3"/>
      <c r="V1852" s="3"/>
      <c r="W1852" s="3"/>
      <c r="X1852" s="3"/>
      <c r="Y1852" s="3"/>
      <c r="Z1852" s="3"/>
      <c r="AA1852" s="3"/>
      <c r="AB1852" s="3"/>
      <c r="AC1852" s="3"/>
      <c r="AD1852" s="3"/>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s="28" customFormat="1" x14ac:dyDescent="0.2">
      <c r="A1853" s="10"/>
      <c r="B1853" s="10"/>
      <c r="C1853" s="10"/>
      <c r="D1853" s="10"/>
      <c r="E1853" s="10"/>
      <c r="F1853" s="10"/>
      <c r="G1853" s="10"/>
      <c r="H1853" s="10"/>
      <c r="I1853" s="10"/>
      <c r="J1853" s="10"/>
      <c r="K1853" s="10"/>
      <c r="L1853" s="10"/>
      <c r="M1853" s="2"/>
      <c r="N1853" s="1">
        <v>1848</v>
      </c>
      <c r="O1853" s="1" t="str">
        <f t="shared" si="199"/>
        <v>NA</v>
      </c>
      <c r="P1853" s="1" t="e">
        <f t="shared" si="195"/>
        <v>#VALUE!</v>
      </c>
      <c r="Q1853" s="1" t="e">
        <f t="shared" si="196"/>
        <v>#VALUE!</v>
      </c>
      <c r="R1853" s="1">
        <f t="shared" si="197"/>
        <v>-0.86602540378443849</v>
      </c>
      <c r="S1853" s="1">
        <f t="shared" si="198"/>
        <v>-0.50000000000000033</v>
      </c>
      <c r="T1853" s="2"/>
      <c r="U1853" s="3"/>
      <c r="V1853" s="3"/>
      <c r="W1853" s="3"/>
      <c r="X1853" s="3"/>
      <c r="Y1853" s="3"/>
      <c r="Z1853" s="3"/>
      <c r="AA1853" s="3"/>
      <c r="AB1853" s="3"/>
      <c r="AC1853" s="3"/>
      <c r="AD1853" s="3"/>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s="28" customFormat="1" x14ac:dyDescent="0.2">
      <c r="A1854" s="10"/>
      <c r="B1854" s="10"/>
      <c r="C1854" s="10"/>
      <c r="D1854" s="10"/>
      <c r="E1854" s="10"/>
      <c r="F1854" s="10"/>
      <c r="G1854" s="10"/>
      <c r="H1854" s="10"/>
      <c r="I1854" s="10"/>
      <c r="J1854" s="10"/>
      <c r="K1854" s="10"/>
      <c r="L1854" s="10"/>
      <c r="M1854" s="2"/>
      <c r="N1854" s="1">
        <v>1849</v>
      </c>
      <c r="O1854" s="1" t="str">
        <f t="shared" si="199"/>
        <v>NA</v>
      </c>
      <c r="P1854" s="1" t="e">
        <f t="shared" si="195"/>
        <v>#VALUE!</v>
      </c>
      <c r="Q1854" s="1" t="e">
        <f t="shared" si="196"/>
        <v>#VALUE!</v>
      </c>
      <c r="R1854" s="1">
        <f t="shared" si="197"/>
        <v>-0.28867513459481281</v>
      </c>
      <c r="S1854" s="1">
        <f t="shared" si="198"/>
        <v>0.49999999999999983</v>
      </c>
      <c r="T1854" s="2"/>
      <c r="U1854" s="3"/>
      <c r="V1854" s="3"/>
      <c r="W1854" s="3"/>
      <c r="X1854" s="3"/>
      <c r="Y1854" s="3"/>
      <c r="Z1854" s="3"/>
      <c r="AA1854" s="3"/>
      <c r="AB1854" s="3"/>
      <c r="AC1854" s="3"/>
      <c r="AD1854" s="3"/>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s="28" customFormat="1" x14ac:dyDescent="0.2">
      <c r="A1855" s="10"/>
      <c r="B1855" s="10"/>
      <c r="C1855" s="10"/>
      <c r="D1855" s="10"/>
      <c r="E1855" s="10"/>
      <c r="F1855" s="10"/>
      <c r="G1855" s="10"/>
      <c r="H1855" s="10"/>
      <c r="I1855" s="10"/>
      <c r="J1855" s="10"/>
      <c r="K1855" s="10"/>
      <c r="L1855" s="10"/>
      <c r="M1855" s="2"/>
      <c r="N1855" s="1">
        <v>1850</v>
      </c>
      <c r="O1855" s="1" t="str">
        <f t="shared" si="199"/>
        <v>NA</v>
      </c>
      <c r="P1855" s="1" t="e">
        <f t="shared" si="195"/>
        <v>#VALUE!</v>
      </c>
      <c r="Q1855" s="1" t="e">
        <f t="shared" si="196"/>
        <v>#VALUE!</v>
      </c>
      <c r="R1855" s="1">
        <f t="shared" si="197"/>
        <v>0.28867513459481292</v>
      </c>
      <c r="S1855" s="1">
        <f t="shared" si="198"/>
        <v>0.50000000000000011</v>
      </c>
      <c r="T1855" s="2"/>
      <c r="U1855" s="3"/>
      <c r="V1855" s="3"/>
      <c r="W1855" s="3"/>
      <c r="X1855" s="3"/>
      <c r="Y1855" s="3"/>
      <c r="Z1855" s="3"/>
      <c r="AA1855" s="3"/>
      <c r="AB1855" s="3"/>
      <c r="AC1855" s="3"/>
      <c r="AD1855" s="3"/>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s="28" customFormat="1" x14ac:dyDescent="0.2">
      <c r="A1856" s="10"/>
      <c r="B1856" s="10"/>
      <c r="C1856" s="10"/>
      <c r="D1856" s="10"/>
      <c r="E1856" s="10"/>
      <c r="F1856" s="10"/>
      <c r="G1856" s="10"/>
      <c r="H1856" s="10"/>
      <c r="I1856" s="10"/>
      <c r="J1856" s="10"/>
      <c r="K1856" s="10"/>
      <c r="L1856" s="10"/>
      <c r="M1856" s="2"/>
      <c r="N1856" s="1">
        <v>1851</v>
      </c>
      <c r="O1856" s="1" t="str">
        <f t="shared" si="199"/>
        <v>NA</v>
      </c>
      <c r="P1856" s="1" t="e">
        <f t="shared" si="195"/>
        <v>#VALUE!</v>
      </c>
      <c r="Q1856" s="1" t="e">
        <f t="shared" si="196"/>
        <v>#VALUE!</v>
      </c>
      <c r="R1856" s="1">
        <f t="shared" si="197"/>
        <v>0.86602540378443871</v>
      </c>
      <c r="S1856" s="1">
        <f t="shared" si="198"/>
        <v>-0.49999999999999983</v>
      </c>
      <c r="T1856" s="2"/>
      <c r="U1856" s="3"/>
      <c r="V1856" s="3"/>
      <c r="W1856" s="3"/>
      <c r="X1856" s="3"/>
      <c r="Y1856" s="3"/>
      <c r="Z1856" s="3"/>
      <c r="AA1856" s="3"/>
      <c r="AB1856" s="3"/>
      <c r="AC1856" s="3"/>
      <c r="AD1856" s="3"/>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s="28" customFormat="1" x14ac:dyDescent="0.2">
      <c r="A1857" s="10"/>
      <c r="B1857" s="10"/>
      <c r="C1857" s="10"/>
      <c r="D1857" s="10"/>
      <c r="E1857" s="10"/>
      <c r="F1857" s="10"/>
      <c r="G1857" s="10"/>
      <c r="H1857" s="10"/>
      <c r="I1857" s="10"/>
      <c r="J1857" s="10"/>
      <c r="K1857" s="10"/>
      <c r="L1857" s="10"/>
      <c r="M1857" s="2"/>
      <c r="N1857" s="1">
        <v>1852</v>
      </c>
      <c r="O1857" s="1" t="str">
        <f t="shared" si="199"/>
        <v>NA</v>
      </c>
      <c r="P1857" s="1" t="e">
        <f t="shared" si="195"/>
        <v>#VALUE!</v>
      </c>
      <c r="Q1857" s="1" t="e">
        <f t="shared" si="196"/>
        <v>#VALUE!</v>
      </c>
      <c r="R1857" s="1">
        <f t="shared" si="197"/>
        <v>-0.2886751345948127</v>
      </c>
      <c r="S1857" s="1">
        <f t="shared" si="198"/>
        <v>-0.50000000000000022</v>
      </c>
      <c r="T1857" s="2"/>
      <c r="U1857" s="3"/>
      <c r="V1857" s="3"/>
      <c r="W1857" s="3"/>
      <c r="X1857" s="3"/>
      <c r="Y1857" s="3"/>
      <c r="Z1857" s="3"/>
      <c r="AA1857" s="3"/>
      <c r="AB1857" s="3"/>
      <c r="AC1857" s="3"/>
      <c r="AD1857" s="3"/>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s="28" customFormat="1" x14ac:dyDescent="0.2">
      <c r="A1858" s="10"/>
      <c r="B1858" s="10"/>
      <c r="C1858" s="10"/>
      <c r="D1858" s="10"/>
      <c r="E1858" s="10"/>
      <c r="F1858" s="10"/>
      <c r="G1858" s="10"/>
      <c r="H1858" s="10"/>
      <c r="I1858" s="10"/>
      <c r="J1858" s="10"/>
      <c r="K1858" s="10"/>
      <c r="L1858" s="10"/>
      <c r="M1858" s="2"/>
      <c r="N1858" s="1">
        <v>1853</v>
      </c>
      <c r="O1858" s="1" t="str">
        <f t="shared" si="199"/>
        <v>NA</v>
      </c>
      <c r="P1858" s="1" t="e">
        <f t="shared" si="195"/>
        <v>#VALUE!</v>
      </c>
      <c r="Q1858" s="1" t="e">
        <f t="shared" si="196"/>
        <v>#VALUE!</v>
      </c>
      <c r="R1858" s="1">
        <f t="shared" si="197"/>
        <v>-0.57735026918962573</v>
      </c>
      <c r="S1858" s="1">
        <f t="shared" si="198"/>
        <v>0</v>
      </c>
      <c r="T1858" s="2"/>
      <c r="U1858" s="3"/>
      <c r="V1858" s="3"/>
      <c r="W1858" s="3"/>
      <c r="X1858" s="3"/>
      <c r="Y1858" s="3"/>
      <c r="Z1858" s="3"/>
      <c r="AA1858" s="3"/>
      <c r="AB1858" s="3"/>
      <c r="AC1858" s="3"/>
      <c r="AD1858" s="3"/>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s="28" customFormat="1" x14ac:dyDescent="0.2">
      <c r="A1859" s="10"/>
      <c r="B1859" s="10"/>
      <c r="C1859" s="10"/>
      <c r="D1859" s="10"/>
      <c r="E1859" s="10"/>
      <c r="F1859" s="10"/>
      <c r="G1859" s="10"/>
      <c r="H1859" s="10"/>
      <c r="I1859" s="10"/>
      <c r="J1859" s="10"/>
      <c r="K1859" s="10"/>
      <c r="L1859" s="10"/>
      <c r="M1859" s="2"/>
      <c r="N1859" s="1">
        <v>1854</v>
      </c>
      <c r="O1859" s="1" t="str">
        <f t="shared" si="199"/>
        <v>NA</v>
      </c>
      <c r="P1859" s="1" t="e">
        <f t="shared" si="195"/>
        <v>#VALUE!</v>
      </c>
      <c r="Q1859" s="1" t="e">
        <f t="shared" si="196"/>
        <v>#VALUE!</v>
      </c>
      <c r="R1859" s="1">
        <f t="shared" si="197"/>
        <v>6.1257422745431001E-17</v>
      </c>
      <c r="S1859" s="1">
        <f t="shared" si="198"/>
        <v>1</v>
      </c>
      <c r="T1859" s="2"/>
      <c r="U1859" s="3"/>
      <c r="V1859" s="3"/>
      <c r="W1859" s="3"/>
      <c r="X1859" s="3"/>
      <c r="Y1859" s="3"/>
      <c r="Z1859" s="3"/>
      <c r="AA1859" s="3"/>
      <c r="AB1859" s="3"/>
      <c r="AC1859" s="3"/>
      <c r="AD1859" s="3"/>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s="28" customFormat="1" x14ac:dyDescent="0.2">
      <c r="A1860" s="10"/>
      <c r="B1860" s="10"/>
      <c r="C1860" s="10"/>
      <c r="D1860" s="10"/>
      <c r="E1860" s="10"/>
      <c r="F1860" s="10"/>
      <c r="G1860" s="10"/>
      <c r="H1860" s="10"/>
      <c r="I1860" s="10"/>
      <c r="J1860" s="10"/>
      <c r="K1860" s="10"/>
      <c r="L1860" s="10"/>
      <c r="M1860" s="2"/>
      <c r="N1860" s="1">
        <v>1855</v>
      </c>
      <c r="O1860" s="1" t="str">
        <f t="shared" si="199"/>
        <v>NA</v>
      </c>
      <c r="P1860" s="1" t="e">
        <f t="shared" si="195"/>
        <v>#VALUE!</v>
      </c>
      <c r="Q1860" s="1" t="e">
        <f t="shared" si="196"/>
        <v>#VALUE!</v>
      </c>
      <c r="R1860" s="1">
        <f t="shared" si="197"/>
        <v>0.57735026918962573</v>
      </c>
      <c r="S1860" s="1">
        <f t="shared" si="198"/>
        <v>0</v>
      </c>
      <c r="T1860" s="2"/>
      <c r="U1860" s="3"/>
      <c r="V1860" s="3"/>
      <c r="W1860" s="3"/>
      <c r="X1860" s="3"/>
      <c r="Y1860" s="3"/>
      <c r="Z1860" s="3"/>
      <c r="AA1860" s="3"/>
      <c r="AB1860" s="3"/>
      <c r="AC1860" s="3"/>
      <c r="AD1860" s="3"/>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s="28" customFormat="1" x14ac:dyDescent="0.2">
      <c r="A1861" s="10"/>
      <c r="B1861" s="10"/>
      <c r="C1861" s="10"/>
      <c r="D1861" s="10"/>
      <c r="E1861" s="10"/>
      <c r="F1861" s="10"/>
      <c r="G1861" s="10"/>
      <c r="H1861" s="10"/>
      <c r="I1861" s="10"/>
      <c r="J1861" s="10"/>
      <c r="K1861" s="10"/>
      <c r="L1861" s="10"/>
      <c r="M1861" s="2"/>
      <c r="N1861" s="1">
        <v>1856</v>
      </c>
      <c r="O1861" s="1" t="str">
        <f t="shared" si="199"/>
        <v>NA</v>
      </c>
      <c r="P1861" s="1" t="e">
        <f t="shared" ref="P1861:P1924" si="200">(1-MOD(O1861-1,$E$1)/$E$1)*VLOOKUP(IF(INT((O1861-1)/$E$1)=$A$1,1,INT((O1861-1)/$E$1)+1),$A$7:$C$57,2)+MOD(O1861-1,$E$1)/$E$1*VLOOKUP(IF(INT((O1861-1)/$E$1)+1=$A$1,1,(INT((O1861-1)/$E$1)+2)),$A$7:$C$57,2)</f>
        <v>#VALUE!</v>
      </c>
      <c r="Q1861" s="1" t="e">
        <f t="shared" ref="Q1861:Q1924" si="201">(1-MOD(O1861-1,$E$1)/$E$1)*VLOOKUP(IF(INT((O1861-1)/$E$1)=$A$1,1,INT((O1861-1)/$E$1)+1),$A$7:$C$57,3)+MOD(O1861-1,$E$1)/$E$1*VLOOKUP(IF(INT((O1861-1)/$E$1)+1=$A$1,1,(INT((O1861-1)/$E$1)+2)),$A$7:$C$57,3)</f>
        <v>#VALUE!</v>
      </c>
      <c r="R1861" s="1">
        <f t="shared" ref="R1861:R1924" si="202">VLOOKUP(MOD(N1861*$C$1,$A$1*$E$1),$N$5:$Q$2019,3)</f>
        <v>0.28867513459481303</v>
      </c>
      <c r="S1861" s="1">
        <f t="shared" ref="S1861:S1924" si="203">VLOOKUP(MOD(N1861*$C$1,$A$1*$E$1),$N$5:$Q$2019,4)</f>
        <v>-0.5</v>
      </c>
      <c r="T1861" s="2"/>
      <c r="U1861" s="3"/>
      <c r="V1861" s="3"/>
      <c r="W1861" s="3"/>
      <c r="X1861" s="3"/>
      <c r="Y1861" s="3"/>
      <c r="Z1861" s="3"/>
      <c r="AA1861" s="3"/>
      <c r="AB1861" s="3"/>
      <c r="AC1861" s="3"/>
      <c r="AD1861" s="3"/>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s="28" customFormat="1" x14ac:dyDescent="0.2">
      <c r="A1862" s="10"/>
      <c r="B1862" s="10"/>
      <c r="C1862" s="10"/>
      <c r="D1862" s="10"/>
      <c r="E1862" s="10"/>
      <c r="F1862" s="10"/>
      <c r="G1862" s="10"/>
      <c r="H1862" s="10"/>
      <c r="I1862" s="10"/>
      <c r="J1862" s="10"/>
      <c r="K1862" s="10"/>
      <c r="L1862" s="10"/>
      <c r="M1862" s="2"/>
      <c r="N1862" s="1">
        <v>1857</v>
      </c>
      <c r="O1862" s="1" t="str">
        <f t="shared" ref="O1862:O1925" si="204">IF($N$4&gt;=O1861,O1861+1,"NA")</f>
        <v>NA</v>
      </c>
      <c r="P1862" s="1" t="e">
        <f t="shared" si="200"/>
        <v>#VALUE!</v>
      </c>
      <c r="Q1862" s="1" t="e">
        <f t="shared" si="201"/>
        <v>#VALUE!</v>
      </c>
      <c r="R1862" s="1">
        <f t="shared" si="202"/>
        <v>-0.86602540378443849</v>
      </c>
      <c r="S1862" s="1">
        <f t="shared" si="203"/>
        <v>-0.50000000000000033</v>
      </c>
      <c r="T1862" s="2"/>
      <c r="U1862" s="3"/>
      <c r="V1862" s="3"/>
      <c r="W1862" s="3"/>
      <c r="X1862" s="3"/>
      <c r="Y1862" s="3"/>
      <c r="Z1862" s="3"/>
      <c r="AA1862" s="3"/>
      <c r="AB1862" s="3"/>
      <c r="AC1862" s="3"/>
      <c r="AD1862" s="3"/>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s="28" customFormat="1" x14ac:dyDescent="0.2">
      <c r="A1863" s="10"/>
      <c r="B1863" s="10"/>
      <c r="C1863" s="10"/>
      <c r="D1863" s="10"/>
      <c r="E1863" s="10"/>
      <c r="F1863" s="10"/>
      <c r="G1863" s="10"/>
      <c r="H1863" s="10"/>
      <c r="I1863" s="10"/>
      <c r="J1863" s="10"/>
      <c r="K1863" s="10"/>
      <c r="L1863" s="10"/>
      <c r="M1863" s="2"/>
      <c r="N1863" s="1">
        <v>1858</v>
      </c>
      <c r="O1863" s="1" t="str">
        <f t="shared" si="204"/>
        <v>NA</v>
      </c>
      <c r="P1863" s="1" t="e">
        <f t="shared" si="200"/>
        <v>#VALUE!</v>
      </c>
      <c r="Q1863" s="1" t="e">
        <f t="shared" si="201"/>
        <v>#VALUE!</v>
      </c>
      <c r="R1863" s="1">
        <f t="shared" si="202"/>
        <v>-0.28867513459481281</v>
      </c>
      <c r="S1863" s="1">
        <f t="shared" si="203"/>
        <v>0.49999999999999983</v>
      </c>
      <c r="T1863" s="2"/>
      <c r="U1863" s="3"/>
      <c r="V1863" s="3"/>
      <c r="W1863" s="3"/>
      <c r="X1863" s="3"/>
      <c r="Y1863" s="3"/>
      <c r="Z1863" s="3"/>
      <c r="AA1863" s="3"/>
      <c r="AB1863" s="3"/>
      <c r="AC1863" s="3"/>
      <c r="AD1863" s="3"/>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s="28" customFormat="1" x14ac:dyDescent="0.2">
      <c r="A1864" s="10"/>
      <c r="B1864" s="10"/>
      <c r="C1864" s="10"/>
      <c r="D1864" s="10"/>
      <c r="E1864" s="10"/>
      <c r="F1864" s="10"/>
      <c r="G1864" s="10"/>
      <c r="H1864" s="10"/>
      <c r="I1864" s="10"/>
      <c r="J1864" s="10"/>
      <c r="K1864" s="10"/>
      <c r="L1864" s="10"/>
      <c r="M1864" s="2"/>
      <c r="N1864" s="1">
        <v>1859</v>
      </c>
      <c r="O1864" s="1" t="str">
        <f t="shared" si="204"/>
        <v>NA</v>
      </c>
      <c r="P1864" s="1" t="e">
        <f t="shared" si="200"/>
        <v>#VALUE!</v>
      </c>
      <c r="Q1864" s="1" t="e">
        <f t="shared" si="201"/>
        <v>#VALUE!</v>
      </c>
      <c r="R1864" s="1">
        <f t="shared" si="202"/>
        <v>0.28867513459481292</v>
      </c>
      <c r="S1864" s="1">
        <f t="shared" si="203"/>
        <v>0.50000000000000011</v>
      </c>
      <c r="T1864" s="2"/>
      <c r="U1864" s="3"/>
      <c r="V1864" s="3"/>
      <c r="W1864" s="3"/>
      <c r="X1864" s="3"/>
      <c r="Y1864" s="3"/>
      <c r="Z1864" s="3"/>
      <c r="AA1864" s="3"/>
      <c r="AB1864" s="3"/>
      <c r="AC1864" s="3"/>
      <c r="AD1864" s="3"/>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s="28" customFormat="1" x14ac:dyDescent="0.2">
      <c r="A1865" s="10"/>
      <c r="B1865" s="10"/>
      <c r="C1865" s="10"/>
      <c r="D1865" s="10"/>
      <c r="E1865" s="10"/>
      <c r="F1865" s="10"/>
      <c r="G1865" s="10"/>
      <c r="H1865" s="10"/>
      <c r="I1865" s="10"/>
      <c r="J1865" s="10"/>
      <c r="K1865" s="10"/>
      <c r="L1865" s="10"/>
      <c r="M1865" s="2"/>
      <c r="N1865" s="1">
        <v>1860</v>
      </c>
      <c r="O1865" s="1" t="str">
        <f t="shared" si="204"/>
        <v>NA</v>
      </c>
      <c r="P1865" s="1" t="e">
        <f t="shared" si="200"/>
        <v>#VALUE!</v>
      </c>
      <c r="Q1865" s="1" t="e">
        <f t="shared" si="201"/>
        <v>#VALUE!</v>
      </c>
      <c r="R1865" s="1">
        <f t="shared" si="202"/>
        <v>0.86602540378443871</v>
      </c>
      <c r="S1865" s="1">
        <f t="shared" si="203"/>
        <v>-0.49999999999999983</v>
      </c>
      <c r="T1865" s="2"/>
      <c r="U1865" s="3"/>
      <c r="V1865" s="3"/>
      <c r="W1865" s="3"/>
      <c r="X1865" s="3"/>
      <c r="Y1865" s="3"/>
      <c r="Z1865" s="3"/>
      <c r="AA1865" s="3"/>
      <c r="AB1865" s="3"/>
      <c r="AC1865" s="3"/>
      <c r="AD1865" s="3"/>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s="28" customFormat="1" x14ac:dyDescent="0.2">
      <c r="A1866" s="10"/>
      <c r="B1866" s="10"/>
      <c r="C1866" s="10"/>
      <c r="D1866" s="10"/>
      <c r="E1866" s="10"/>
      <c r="F1866" s="10"/>
      <c r="G1866" s="10"/>
      <c r="H1866" s="10"/>
      <c r="I1866" s="10"/>
      <c r="J1866" s="10"/>
      <c r="K1866" s="10"/>
      <c r="L1866" s="10"/>
      <c r="M1866" s="2"/>
      <c r="N1866" s="1">
        <v>1861</v>
      </c>
      <c r="O1866" s="1" t="str">
        <f t="shared" si="204"/>
        <v>NA</v>
      </c>
      <c r="P1866" s="1" t="e">
        <f t="shared" si="200"/>
        <v>#VALUE!</v>
      </c>
      <c r="Q1866" s="1" t="e">
        <f t="shared" si="201"/>
        <v>#VALUE!</v>
      </c>
      <c r="R1866" s="1">
        <f t="shared" si="202"/>
        <v>-0.2886751345948127</v>
      </c>
      <c r="S1866" s="1">
        <f t="shared" si="203"/>
        <v>-0.50000000000000022</v>
      </c>
      <c r="T1866" s="2"/>
      <c r="U1866" s="3"/>
      <c r="V1866" s="3"/>
      <c r="W1866" s="3"/>
      <c r="X1866" s="3"/>
      <c r="Y1866" s="3"/>
      <c r="Z1866" s="3"/>
      <c r="AA1866" s="3"/>
      <c r="AB1866" s="3"/>
      <c r="AC1866" s="3"/>
      <c r="AD1866" s="3"/>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s="28" customFormat="1" x14ac:dyDescent="0.2">
      <c r="A1867" s="10"/>
      <c r="B1867" s="10"/>
      <c r="C1867" s="10"/>
      <c r="D1867" s="10"/>
      <c r="E1867" s="10"/>
      <c r="F1867" s="10"/>
      <c r="G1867" s="10"/>
      <c r="H1867" s="10"/>
      <c r="I1867" s="10"/>
      <c r="J1867" s="10"/>
      <c r="K1867" s="10"/>
      <c r="L1867" s="10"/>
      <c r="M1867" s="2"/>
      <c r="N1867" s="1">
        <v>1862</v>
      </c>
      <c r="O1867" s="1" t="str">
        <f t="shared" si="204"/>
        <v>NA</v>
      </c>
      <c r="P1867" s="1" t="e">
        <f t="shared" si="200"/>
        <v>#VALUE!</v>
      </c>
      <c r="Q1867" s="1" t="e">
        <f t="shared" si="201"/>
        <v>#VALUE!</v>
      </c>
      <c r="R1867" s="1">
        <f t="shared" si="202"/>
        <v>-0.57735026918962573</v>
      </c>
      <c r="S1867" s="1">
        <f t="shared" si="203"/>
        <v>0</v>
      </c>
      <c r="T1867" s="2"/>
      <c r="U1867" s="3"/>
      <c r="V1867" s="3"/>
      <c r="W1867" s="3"/>
      <c r="X1867" s="3"/>
      <c r="Y1867" s="3"/>
      <c r="Z1867" s="3"/>
      <c r="AA1867" s="3"/>
      <c r="AB1867" s="3"/>
      <c r="AC1867" s="3"/>
      <c r="AD1867" s="3"/>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s="28" customFormat="1" x14ac:dyDescent="0.2">
      <c r="A1868" s="10"/>
      <c r="B1868" s="10"/>
      <c r="C1868" s="10"/>
      <c r="D1868" s="10"/>
      <c r="E1868" s="10"/>
      <c r="F1868" s="10"/>
      <c r="G1868" s="10"/>
      <c r="H1868" s="10"/>
      <c r="I1868" s="10"/>
      <c r="J1868" s="10"/>
      <c r="K1868" s="10"/>
      <c r="L1868" s="10"/>
      <c r="M1868" s="2"/>
      <c r="N1868" s="1">
        <v>1863</v>
      </c>
      <c r="O1868" s="1" t="str">
        <f t="shared" si="204"/>
        <v>NA</v>
      </c>
      <c r="P1868" s="1" t="e">
        <f t="shared" si="200"/>
        <v>#VALUE!</v>
      </c>
      <c r="Q1868" s="1" t="e">
        <f t="shared" si="201"/>
        <v>#VALUE!</v>
      </c>
      <c r="R1868" s="1">
        <f t="shared" si="202"/>
        <v>6.1257422745431001E-17</v>
      </c>
      <c r="S1868" s="1">
        <f t="shared" si="203"/>
        <v>1</v>
      </c>
      <c r="T1868" s="2"/>
      <c r="U1868" s="3"/>
      <c r="V1868" s="3"/>
      <c r="W1868" s="3"/>
      <c r="X1868" s="3"/>
      <c r="Y1868" s="3"/>
      <c r="Z1868" s="3"/>
      <c r="AA1868" s="3"/>
      <c r="AB1868" s="3"/>
      <c r="AC1868" s="3"/>
      <c r="AD1868" s="3"/>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s="28" customFormat="1" x14ac:dyDescent="0.2">
      <c r="A1869" s="10"/>
      <c r="B1869" s="10"/>
      <c r="C1869" s="10"/>
      <c r="D1869" s="10"/>
      <c r="E1869" s="10"/>
      <c r="F1869" s="10"/>
      <c r="G1869" s="10"/>
      <c r="H1869" s="10"/>
      <c r="I1869" s="10"/>
      <c r="J1869" s="10"/>
      <c r="K1869" s="10"/>
      <c r="L1869" s="10"/>
      <c r="M1869" s="2"/>
      <c r="N1869" s="1">
        <v>1864</v>
      </c>
      <c r="O1869" s="1" t="str">
        <f t="shared" si="204"/>
        <v>NA</v>
      </c>
      <c r="P1869" s="1" t="e">
        <f t="shared" si="200"/>
        <v>#VALUE!</v>
      </c>
      <c r="Q1869" s="1" t="e">
        <f t="shared" si="201"/>
        <v>#VALUE!</v>
      </c>
      <c r="R1869" s="1">
        <f t="shared" si="202"/>
        <v>0.57735026918962573</v>
      </c>
      <c r="S1869" s="1">
        <f t="shared" si="203"/>
        <v>0</v>
      </c>
      <c r="T1869" s="2"/>
      <c r="U1869" s="3"/>
      <c r="V1869" s="3"/>
      <c r="W1869" s="3"/>
      <c r="X1869" s="3"/>
      <c r="Y1869" s="3"/>
      <c r="Z1869" s="3"/>
      <c r="AA1869" s="3"/>
      <c r="AB1869" s="3"/>
      <c r="AC1869" s="3"/>
      <c r="AD1869" s="3"/>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s="28" customFormat="1" x14ac:dyDescent="0.2">
      <c r="A1870" s="10"/>
      <c r="B1870" s="10"/>
      <c r="C1870" s="10"/>
      <c r="D1870" s="10"/>
      <c r="E1870" s="10"/>
      <c r="F1870" s="10"/>
      <c r="G1870" s="10"/>
      <c r="H1870" s="10"/>
      <c r="I1870" s="10"/>
      <c r="J1870" s="10"/>
      <c r="K1870" s="10"/>
      <c r="L1870" s="10"/>
      <c r="M1870" s="2"/>
      <c r="N1870" s="1">
        <v>1865</v>
      </c>
      <c r="O1870" s="1" t="str">
        <f t="shared" si="204"/>
        <v>NA</v>
      </c>
      <c r="P1870" s="1" t="e">
        <f t="shared" si="200"/>
        <v>#VALUE!</v>
      </c>
      <c r="Q1870" s="1" t="e">
        <f t="shared" si="201"/>
        <v>#VALUE!</v>
      </c>
      <c r="R1870" s="1">
        <f t="shared" si="202"/>
        <v>0.28867513459481303</v>
      </c>
      <c r="S1870" s="1">
        <f t="shared" si="203"/>
        <v>-0.5</v>
      </c>
      <c r="T1870" s="2"/>
      <c r="U1870" s="3"/>
      <c r="V1870" s="3"/>
      <c r="W1870" s="3"/>
      <c r="X1870" s="3"/>
      <c r="Y1870" s="3"/>
      <c r="Z1870" s="3"/>
      <c r="AA1870" s="3"/>
      <c r="AB1870" s="3"/>
      <c r="AC1870" s="3"/>
      <c r="AD1870" s="3"/>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s="28" customFormat="1" x14ac:dyDescent="0.2">
      <c r="A1871" s="10"/>
      <c r="B1871" s="10"/>
      <c r="C1871" s="10"/>
      <c r="D1871" s="10"/>
      <c r="E1871" s="10"/>
      <c r="F1871" s="10"/>
      <c r="G1871" s="10"/>
      <c r="H1871" s="10"/>
      <c r="I1871" s="10"/>
      <c r="J1871" s="10"/>
      <c r="K1871" s="10"/>
      <c r="L1871" s="10"/>
      <c r="M1871" s="2"/>
      <c r="N1871" s="1">
        <v>1866</v>
      </c>
      <c r="O1871" s="1" t="str">
        <f t="shared" si="204"/>
        <v>NA</v>
      </c>
      <c r="P1871" s="1" t="e">
        <f t="shared" si="200"/>
        <v>#VALUE!</v>
      </c>
      <c r="Q1871" s="1" t="e">
        <f t="shared" si="201"/>
        <v>#VALUE!</v>
      </c>
      <c r="R1871" s="1">
        <f t="shared" si="202"/>
        <v>-0.86602540378443849</v>
      </c>
      <c r="S1871" s="1">
        <f t="shared" si="203"/>
        <v>-0.50000000000000033</v>
      </c>
      <c r="T1871" s="2"/>
      <c r="U1871" s="3"/>
      <c r="V1871" s="3"/>
      <c r="W1871" s="3"/>
      <c r="X1871" s="3"/>
      <c r="Y1871" s="3"/>
      <c r="Z1871" s="3"/>
      <c r="AA1871" s="3"/>
      <c r="AB1871" s="3"/>
      <c r="AC1871" s="3"/>
      <c r="AD1871" s="3"/>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s="28" customFormat="1" x14ac:dyDescent="0.2">
      <c r="A1872" s="10"/>
      <c r="B1872" s="10"/>
      <c r="C1872" s="10"/>
      <c r="D1872" s="10"/>
      <c r="E1872" s="10"/>
      <c r="F1872" s="10"/>
      <c r="G1872" s="10"/>
      <c r="H1872" s="10"/>
      <c r="I1872" s="10"/>
      <c r="J1872" s="10"/>
      <c r="K1872" s="10"/>
      <c r="L1872" s="10"/>
      <c r="M1872" s="2"/>
      <c r="N1872" s="1">
        <v>1867</v>
      </c>
      <c r="O1872" s="1" t="str">
        <f t="shared" si="204"/>
        <v>NA</v>
      </c>
      <c r="P1872" s="1" t="e">
        <f t="shared" si="200"/>
        <v>#VALUE!</v>
      </c>
      <c r="Q1872" s="1" t="e">
        <f t="shared" si="201"/>
        <v>#VALUE!</v>
      </c>
      <c r="R1872" s="1">
        <f t="shared" si="202"/>
        <v>-0.28867513459481281</v>
      </c>
      <c r="S1872" s="1">
        <f t="shared" si="203"/>
        <v>0.49999999999999983</v>
      </c>
      <c r="T1872" s="2"/>
      <c r="U1872" s="3"/>
      <c r="V1872" s="3"/>
      <c r="W1872" s="3"/>
      <c r="X1872" s="3"/>
      <c r="Y1872" s="3"/>
      <c r="Z1872" s="3"/>
      <c r="AA1872" s="3"/>
      <c r="AB1872" s="3"/>
      <c r="AC1872" s="3"/>
      <c r="AD1872" s="3"/>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s="28" customFormat="1" x14ac:dyDescent="0.2">
      <c r="A1873" s="10"/>
      <c r="B1873" s="10"/>
      <c r="C1873" s="10"/>
      <c r="D1873" s="10"/>
      <c r="E1873" s="10"/>
      <c r="F1873" s="10"/>
      <c r="G1873" s="10"/>
      <c r="H1873" s="10"/>
      <c r="I1873" s="10"/>
      <c r="J1873" s="10"/>
      <c r="K1873" s="10"/>
      <c r="L1873" s="10"/>
      <c r="M1873" s="2"/>
      <c r="N1873" s="1">
        <v>1868</v>
      </c>
      <c r="O1873" s="1" t="str">
        <f t="shared" si="204"/>
        <v>NA</v>
      </c>
      <c r="P1873" s="1" t="e">
        <f t="shared" si="200"/>
        <v>#VALUE!</v>
      </c>
      <c r="Q1873" s="1" t="e">
        <f t="shared" si="201"/>
        <v>#VALUE!</v>
      </c>
      <c r="R1873" s="1">
        <f t="shared" si="202"/>
        <v>0.28867513459481292</v>
      </c>
      <c r="S1873" s="1">
        <f t="shared" si="203"/>
        <v>0.50000000000000011</v>
      </c>
      <c r="T1873" s="2"/>
      <c r="U1873" s="3"/>
      <c r="V1873" s="3"/>
      <c r="W1873" s="3"/>
      <c r="X1873" s="3"/>
      <c r="Y1873" s="3"/>
      <c r="Z1873" s="3"/>
      <c r="AA1873" s="3"/>
      <c r="AB1873" s="3"/>
      <c r="AC1873" s="3"/>
      <c r="AD1873" s="3"/>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s="28" customFormat="1" x14ac:dyDescent="0.2">
      <c r="A1874" s="10"/>
      <c r="B1874" s="10"/>
      <c r="C1874" s="10"/>
      <c r="D1874" s="10"/>
      <c r="E1874" s="10"/>
      <c r="F1874" s="10"/>
      <c r="G1874" s="10"/>
      <c r="H1874" s="10"/>
      <c r="I1874" s="10"/>
      <c r="J1874" s="10"/>
      <c r="K1874" s="10"/>
      <c r="L1874" s="10"/>
      <c r="M1874" s="2"/>
      <c r="N1874" s="1">
        <v>1869</v>
      </c>
      <c r="O1874" s="1" t="str">
        <f t="shared" si="204"/>
        <v>NA</v>
      </c>
      <c r="P1874" s="1" t="e">
        <f t="shared" si="200"/>
        <v>#VALUE!</v>
      </c>
      <c r="Q1874" s="1" t="e">
        <f t="shared" si="201"/>
        <v>#VALUE!</v>
      </c>
      <c r="R1874" s="1">
        <f t="shared" si="202"/>
        <v>0.86602540378443871</v>
      </c>
      <c r="S1874" s="1">
        <f t="shared" si="203"/>
        <v>-0.49999999999999983</v>
      </c>
      <c r="T1874" s="2"/>
      <c r="U1874" s="3"/>
      <c r="V1874" s="3"/>
      <c r="W1874" s="3"/>
      <c r="X1874" s="3"/>
      <c r="Y1874" s="3"/>
      <c r="Z1874" s="3"/>
      <c r="AA1874" s="3"/>
      <c r="AB1874" s="3"/>
      <c r="AC1874" s="3"/>
      <c r="AD1874" s="3"/>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s="28" customFormat="1" x14ac:dyDescent="0.2">
      <c r="A1875" s="10"/>
      <c r="B1875" s="10"/>
      <c r="C1875" s="10"/>
      <c r="D1875" s="10"/>
      <c r="E1875" s="10"/>
      <c r="F1875" s="10"/>
      <c r="G1875" s="10"/>
      <c r="H1875" s="10"/>
      <c r="I1875" s="10"/>
      <c r="J1875" s="10"/>
      <c r="K1875" s="10"/>
      <c r="L1875" s="10"/>
      <c r="M1875" s="2"/>
      <c r="N1875" s="1">
        <v>1870</v>
      </c>
      <c r="O1875" s="1" t="str">
        <f t="shared" si="204"/>
        <v>NA</v>
      </c>
      <c r="P1875" s="1" t="e">
        <f t="shared" si="200"/>
        <v>#VALUE!</v>
      </c>
      <c r="Q1875" s="1" t="e">
        <f t="shared" si="201"/>
        <v>#VALUE!</v>
      </c>
      <c r="R1875" s="1">
        <f t="shared" si="202"/>
        <v>-0.2886751345948127</v>
      </c>
      <c r="S1875" s="1">
        <f t="shared" si="203"/>
        <v>-0.50000000000000022</v>
      </c>
      <c r="T1875" s="2"/>
      <c r="U1875" s="3"/>
      <c r="V1875" s="3"/>
      <c r="W1875" s="3"/>
      <c r="X1875" s="3"/>
      <c r="Y1875" s="3"/>
      <c r="Z1875" s="3"/>
      <c r="AA1875" s="3"/>
      <c r="AB1875" s="3"/>
      <c r="AC1875" s="3"/>
      <c r="AD1875" s="3"/>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s="28" customFormat="1" x14ac:dyDescent="0.2">
      <c r="A1876" s="10"/>
      <c r="B1876" s="10"/>
      <c r="C1876" s="10"/>
      <c r="D1876" s="10"/>
      <c r="E1876" s="10"/>
      <c r="F1876" s="10"/>
      <c r="G1876" s="10"/>
      <c r="H1876" s="10"/>
      <c r="I1876" s="10"/>
      <c r="J1876" s="10"/>
      <c r="K1876" s="10"/>
      <c r="L1876" s="10"/>
      <c r="M1876" s="2"/>
      <c r="N1876" s="1">
        <v>1871</v>
      </c>
      <c r="O1876" s="1" t="str">
        <f t="shared" si="204"/>
        <v>NA</v>
      </c>
      <c r="P1876" s="1" t="e">
        <f t="shared" si="200"/>
        <v>#VALUE!</v>
      </c>
      <c r="Q1876" s="1" t="e">
        <f t="shared" si="201"/>
        <v>#VALUE!</v>
      </c>
      <c r="R1876" s="1">
        <f t="shared" si="202"/>
        <v>-0.57735026918962573</v>
      </c>
      <c r="S1876" s="1">
        <f t="shared" si="203"/>
        <v>0</v>
      </c>
      <c r="T1876" s="2"/>
      <c r="U1876" s="3"/>
      <c r="V1876" s="3"/>
      <c r="W1876" s="3"/>
      <c r="X1876" s="3"/>
      <c r="Y1876" s="3"/>
      <c r="Z1876" s="3"/>
      <c r="AA1876" s="3"/>
      <c r="AB1876" s="3"/>
      <c r="AC1876" s="3"/>
      <c r="AD1876" s="3"/>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s="28" customFormat="1" x14ac:dyDescent="0.2">
      <c r="A1877" s="10"/>
      <c r="B1877" s="10"/>
      <c r="C1877" s="10"/>
      <c r="D1877" s="10"/>
      <c r="E1877" s="10"/>
      <c r="F1877" s="10"/>
      <c r="G1877" s="10"/>
      <c r="H1877" s="10"/>
      <c r="I1877" s="10"/>
      <c r="J1877" s="10"/>
      <c r="K1877" s="10"/>
      <c r="L1877" s="10"/>
      <c r="M1877" s="2"/>
      <c r="N1877" s="1">
        <v>1872</v>
      </c>
      <c r="O1877" s="1" t="str">
        <f t="shared" si="204"/>
        <v>NA</v>
      </c>
      <c r="P1877" s="1" t="e">
        <f t="shared" si="200"/>
        <v>#VALUE!</v>
      </c>
      <c r="Q1877" s="1" t="e">
        <f t="shared" si="201"/>
        <v>#VALUE!</v>
      </c>
      <c r="R1877" s="1">
        <f t="shared" si="202"/>
        <v>6.1257422745431001E-17</v>
      </c>
      <c r="S1877" s="1">
        <f t="shared" si="203"/>
        <v>1</v>
      </c>
      <c r="T1877" s="2"/>
      <c r="U1877" s="3"/>
      <c r="V1877" s="3"/>
      <c r="W1877" s="3"/>
      <c r="X1877" s="3"/>
      <c r="Y1877" s="3"/>
      <c r="Z1877" s="3"/>
      <c r="AA1877" s="3"/>
      <c r="AB1877" s="3"/>
      <c r="AC1877" s="3"/>
      <c r="AD1877" s="3"/>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s="28" customFormat="1" x14ac:dyDescent="0.2">
      <c r="A1878" s="10"/>
      <c r="B1878" s="10"/>
      <c r="C1878" s="10"/>
      <c r="D1878" s="10"/>
      <c r="E1878" s="10"/>
      <c r="F1878" s="10"/>
      <c r="G1878" s="10"/>
      <c r="H1878" s="10"/>
      <c r="I1878" s="10"/>
      <c r="J1878" s="10"/>
      <c r="K1878" s="10"/>
      <c r="L1878" s="10"/>
      <c r="M1878" s="2"/>
      <c r="N1878" s="1">
        <v>1873</v>
      </c>
      <c r="O1878" s="1" t="str">
        <f t="shared" si="204"/>
        <v>NA</v>
      </c>
      <c r="P1878" s="1" t="e">
        <f t="shared" si="200"/>
        <v>#VALUE!</v>
      </c>
      <c r="Q1878" s="1" t="e">
        <f t="shared" si="201"/>
        <v>#VALUE!</v>
      </c>
      <c r="R1878" s="1">
        <f t="shared" si="202"/>
        <v>0.57735026918962573</v>
      </c>
      <c r="S1878" s="1">
        <f t="shared" si="203"/>
        <v>0</v>
      </c>
      <c r="T1878" s="2"/>
      <c r="U1878" s="3"/>
      <c r="V1878" s="3"/>
      <c r="W1878" s="3"/>
      <c r="X1878" s="3"/>
      <c r="Y1878" s="3"/>
      <c r="Z1878" s="3"/>
      <c r="AA1878" s="3"/>
      <c r="AB1878" s="3"/>
      <c r="AC1878" s="3"/>
      <c r="AD1878" s="3"/>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s="28" customFormat="1" x14ac:dyDescent="0.2">
      <c r="A1879" s="10"/>
      <c r="B1879" s="10"/>
      <c r="C1879" s="10"/>
      <c r="D1879" s="10"/>
      <c r="E1879" s="10"/>
      <c r="F1879" s="10"/>
      <c r="G1879" s="10"/>
      <c r="H1879" s="10"/>
      <c r="I1879" s="10"/>
      <c r="J1879" s="10"/>
      <c r="K1879" s="10"/>
      <c r="L1879" s="10"/>
      <c r="M1879" s="2"/>
      <c r="N1879" s="1">
        <v>1874</v>
      </c>
      <c r="O1879" s="1" t="str">
        <f t="shared" si="204"/>
        <v>NA</v>
      </c>
      <c r="P1879" s="1" t="e">
        <f t="shared" si="200"/>
        <v>#VALUE!</v>
      </c>
      <c r="Q1879" s="1" t="e">
        <f t="shared" si="201"/>
        <v>#VALUE!</v>
      </c>
      <c r="R1879" s="1">
        <f t="shared" si="202"/>
        <v>0.28867513459481303</v>
      </c>
      <c r="S1879" s="1">
        <f t="shared" si="203"/>
        <v>-0.5</v>
      </c>
      <c r="T1879" s="2"/>
      <c r="U1879" s="3"/>
      <c r="V1879" s="3"/>
      <c r="W1879" s="3"/>
      <c r="X1879" s="3"/>
      <c r="Y1879" s="3"/>
      <c r="Z1879" s="3"/>
      <c r="AA1879" s="3"/>
      <c r="AB1879" s="3"/>
      <c r="AC1879" s="3"/>
      <c r="AD1879" s="3"/>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s="28" customFormat="1" x14ac:dyDescent="0.2">
      <c r="A1880" s="10"/>
      <c r="B1880" s="10"/>
      <c r="C1880" s="10"/>
      <c r="D1880" s="10"/>
      <c r="E1880" s="10"/>
      <c r="F1880" s="10"/>
      <c r="G1880" s="10"/>
      <c r="H1880" s="10"/>
      <c r="I1880" s="10"/>
      <c r="J1880" s="10"/>
      <c r="K1880" s="10"/>
      <c r="L1880" s="10"/>
      <c r="M1880" s="2"/>
      <c r="N1880" s="1">
        <v>1875</v>
      </c>
      <c r="O1880" s="1" t="str">
        <f t="shared" si="204"/>
        <v>NA</v>
      </c>
      <c r="P1880" s="1" t="e">
        <f t="shared" si="200"/>
        <v>#VALUE!</v>
      </c>
      <c r="Q1880" s="1" t="e">
        <f t="shared" si="201"/>
        <v>#VALUE!</v>
      </c>
      <c r="R1880" s="1">
        <f t="shared" si="202"/>
        <v>-0.86602540378443849</v>
      </c>
      <c r="S1880" s="1">
        <f t="shared" si="203"/>
        <v>-0.50000000000000033</v>
      </c>
      <c r="T1880" s="2"/>
      <c r="U1880" s="3"/>
      <c r="V1880" s="3"/>
      <c r="W1880" s="3"/>
      <c r="X1880" s="3"/>
      <c r="Y1880" s="3"/>
      <c r="Z1880" s="3"/>
      <c r="AA1880" s="3"/>
      <c r="AB1880" s="3"/>
      <c r="AC1880" s="3"/>
      <c r="AD1880" s="3"/>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s="28" customFormat="1" x14ac:dyDescent="0.2">
      <c r="A1881" s="10"/>
      <c r="B1881" s="10"/>
      <c r="C1881" s="10"/>
      <c r="D1881" s="10"/>
      <c r="E1881" s="10"/>
      <c r="F1881" s="10"/>
      <c r="G1881" s="10"/>
      <c r="H1881" s="10"/>
      <c r="I1881" s="10"/>
      <c r="J1881" s="10"/>
      <c r="K1881" s="10"/>
      <c r="L1881" s="10"/>
      <c r="M1881" s="2"/>
      <c r="N1881" s="1">
        <v>1876</v>
      </c>
      <c r="O1881" s="1" t="str">
        <f t="shared" si="204"/>
        <v>NA</v>
      </c>
      <c r="P1881" s="1" t="e">
        <f t="shared" si="200"/>
        <v>#VALUE!</v>
      </c>
      <c r="Q1881" s="1" t="e">
        <f t="shared" si="201"/>
        <v>#VALUE!</v>
      </c>
      <c r="R1881" s="1">
        <f t="shared" si="202"/>
        <v>-0.28867513459481281</v>
      </c>
      <c r="S1881" s="1">
        <f t="shared" si="203"/>
        <v>0.49999999999999983</v>
      </c>
      <c r="T1881" s="2"/>
      <c r="U1881" s="3"/>
      <c r="V1881" s="3"/>
      <c r="W1881" s="3"/>
      <c r="X1881" s="3"/>
      <c r="Y1881" s="3"/>
      <c r="Z1881" s="3"/>
      <c r="AA1881" s="3"/>
      <c r="AB1881" s="3"/>
      <c r="AC1881" s="3"/>
      <c r="AD1881" s="3"/>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s="28" customFormat="1" x14ac:dyDescent="0.2">
      <c r="A1882" s="10"/>
      <c r="B1882" s="10"/>
      <c r="C1882" s="10"/>
      <c r="D1882" s="10"/>
      <c r="E1882" s="10"/>
      <c r="F1882" s="10"/>
      <c r="G1882" s="10"/>
      <c r="H1882" s="10"/>
      <c r="I1882" s="10"/>
      <c r="J1882" s="10"/>
      <c r="K1882" s="10"/>
      <c r="L1882" s="10"/>
      <c r="M1882" s="2"/>
      <c r="N1882" s="1">
        <v>1877</v>
      </c>
      <c r="O1882" s="1" t="str">
        <f t="shared" si="204"/>
        <v>NA</v>
      </c>
      <c r="P1882" s="1" t="e">
        <f t="shared" si="200"/>
        <v>#VALUE!</v>
      </c>
      <c r="Q1882" s="1" t="e">
        <f t="shared" si="201"/>
        <v>#VALUE!</v>
      </c>
      <c r="R1882" s="1">
        <f t="shared" si="202"/>
        <v>0.28867513459481292</v>
      </c>
      <c r="S1882" s="1">
        <f t="shared" si="203"/>
        <v>0.50000000000000011</v>
      </c>
      <c r="T1882" s="2"/>
      <c r="U1882" s="3"/>
      <c r="V1882" s="3"/>
      <c r="W1882" s="3"/>
      <c r="X1882" s="3"/>
      <c r="Y1882" s="3"/>
      <c r="Z1882" s="3"/>
      <c r="AA1882" s="3"/>
      <c r="AB1882" s="3"/>
      <c r="AC1882" s="3"/>
      <c r="AD1882" s="3"/>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s="28" customFormat="1" x14ac:dyDescent="0.2">
      <c r="A1883" s="10"/>
      <c r="B1883" s="10"/>
      <c r="C1883" s="10"/>
      <c r="D1883" s="10"/>
      <c r="E1883" s="10"/>
      <c r="F1883" s="10"/>
      <c r="G1883" s="10"/>
      <c r="H1883" s="10"/>
      <c r="I1883" s="10"/>
      <c r="J1883" s="10"/>
      <c r="K1883" s="10"/>
      <c r="L1883" s="10"/>
      <c r="M1883" s="2"/>
      <c r="N1883" s="1">
        <v>1878</v>
      </c>
      <c r="O1883" s="1" t="str">
        <f t="shared" si="204"/>
        <v>NA</v>
      </c>
      <c r="P1883" s="1" t="e">
        <f t="shared" si="200"/>
        <v>#VALUE!</v>
      </c>
      <c r="Q1883" s="1" t="e">
        <f t="shared" si="201"/>
        <v>#VALUE!</v>
      </c>
      <c r="R1883" s="1">
        <f t="shared" si="202"/>
        <v>0.86602540378443871</v>
      </c>
      <c r="S1883" s="1">
        <f t="shared" si="203"/>
        <v>-0.49999999999999983</v>
      </c>
      <c r="T1883" s="2"/>
      <c r="U1883" s="3"/>
      <c r="V1883" s="3"/>
      <c r="W1883" s="3"/>
      <c r="X1883" s="3"/>
      <c r="Y1883" s="3"/>
      <c r="Z1883" s="3"/>
      <c r="AA1883" s="3"/>
      <c r="AB1883" s="3"/>
      <c r="AC1883" s="3"/>
      <c r="AD1883" s="3"/>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s="28" customFormat="1" x14ac:dyDescent="0.2">
      <c r="A1884" s="10"/>
      <c r="B1884" s="10"/>
      <c r="C1884" s="10"/>
      <c r="D1884" s="10"/>
      <c r="E1884" s="10"/>
      <c r="F1884" s="10"/>
      <c r="G1884" s="10"/>
      <c r="H1884" s="10"/>
      <c r="I1884" s="10"/>
      <c r="J1884" s="10"/>
      <c r="K1884" s="10"/>
      <c r="L1884" s="10"/>
      <c r="M1884" s="2"/>
      <c r="N1884" s="1">
        <v>1879</v>
      </c>
      <c r="O1884" s="1" t="str">
        <f t="shared" si="204"/>
        <v>NA</v>
      </c>
      <c r="P1884" s="1" t="e">
        <f t="shared" si="200"/>
        <v>#VALUE!</v>
      </c>
      <c r="Q1884" s="1" t="e">
        <f t="shared" si="201"/>
        <v>#VALUE!</v>
      </c>
      <c r="R1884" s="1">
        <f t="shared" si="202"/>
        <v>-0.2886751345948127</v>
      </c>
      <c r="S1884" s="1">
        <f t="shared" si="203"/>
        <v>-0.50000000000000022</v>
      </c>
      <c r="T1884" s="2"/>
      <c r="U1884" s="3"/>
      <c r="V1884" s="3"/>
      <c r="W1884" s="3"/>
      <c r="X1884" s="3"/>
      <c r="Y1884" s="3"/>
      <c r="Z1884" s="3"/>
      <c r="AA1884" s="3"/>
      <c r="AB1884" s="3"/>
      <c r="AC1884" s="3"/>
      <c r="AD1884" s="3"/>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s="28" customFormat="1" x14ac:dyDescent="0.2">
      <c r="A1885" s="10"/>
      <c r="B1885" s="10"/>
      <c r="C1885" s="10"/>
      <c r="D1885" s="10"/>
      <c r="E1885" s="10"/>
      <c r="F1885" s="10"/>
      <c r="G1885" s="10"/>
      <c r="H1885" s="10"/>
      <c r="I1885" s="10"/>
      <c r="J1885" s="10"/>
      <c r="K1885" s="10"/>
      <c r="L1885" s="10"/>
      <c r="M1885" s="2"/>
      <c r="N1885" s="1">
        <v>1880</v>
      </c>
      <c r="O1885" s="1" t="str">
        <f t="shared" si="204"/>
        <v>NA</v>
      </c>
      <c r="P1885" s="1" t="e">
        <f t="shared" si="200"/>
        <v>#VALUE!</v>
      </c>
      <c r="Q1885" s="1" t="e">
        <f t="shared" si="201"/>
        <v>#VALUE!</v>
      </c>
      <c r="R1885" s="1">
        <f t="shared" si="202"/>
        <v>-0.57735026918962573</v>
      </c>
      <c r="S1885" s="1">
        <f t="shared" si="203"/>
        <v>0</v>
      </c>
      <c r="T1885" s="2"/>
      <c r="U1885" s="3"/>
      <c r="V1885" s="3"/>
      <c r="W1885" s="3"/>
      <c r="X1885" s="3"/>
      <c r="Y1885" s="3"/>
      <c r="Z1885" s="3"/>
      <c r="AA1885" s="3"/>
      <c r="AB1885" s="3"/>
      <c r="AC1885" s="3"/>
      <c r="AD1885" s="3"/>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s="28" customFormat="1" x14ac:dyDescent="0.2">
      <c r="A1886" s="10"/>
      <c r="B1886" s="10"/>
      <c r="C1886" s="10"/>
      <c r="D1886" s="10"/>
      <c r="E1886" s="10"/>
      <c r="F1886" s="10"/>
      <c r="G1886" s="10"/>
      <c r="H1886" s="10"/>
      <c r="I1886" s="10"/>
      <c r="J1886" s="10"/>
      <c r="K1886" s="10"/>
      <c r="L1886" s="10"/>
      <c r="M1886" s="2"/>
      <c r="N1886" s="1">
        <v>1881</v>
      </c>
      <c r="O1886" s="1" t="str">
        <f t="shared" si="204"/>
        <v>NA</v>
      </c>
      <c r="P1886" s="1" t="e">
        <f t="shared" si="200"/>
        <v>#VALUE!</v>
      </c>
      <c r="Q1886" s="1" t="e">
        <f t="shared" si="201"/>
        <v>#VALUE!</v>
      </c>
      <c r="R1886" s="1">
        <f t="shared" si="202"/>
        <v>6.1257422745431001E-17</v>
      </c>
      <c r="S1886" s="1">
        <f t="shared" si="203"/>
        <v>1</v>
      </c>
      <c r="T1886" s="2"/>
      <c r="U1886" s="3"/>
      <c r="V1886" s="3"/>
      <c r="W1886" s="3"/>
      <c r="X1886" s="3"/>
      <c r="Y1886" s="3"/>
      <c r="Z1886" s="3"/>
      <c r="AA1886" s="3"/>
      <c r="AB1886" s="3"/>
      <c r="AC1886" s="3"/>
      <c r="AD1886" s="3"/>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s="28" customFormat="1" x14ac:dyDescent="0.2">
      <c r="A1887" s="10"/>
      <c r="B1887" s="10"/>
      <c r="C1887" s="10"/>
      <c r="D1887" s="10"/>
      <c r="E1887" s="10"/>
      <c r="F1887" s="10"/>
      <c r="G1887" s="10"/>
      <c r="H1887" s="10"/>
      <c r="I1887" s="10"/>
      <c r="J1887" s="10"/>
      <c r="K1887" s="10"/>
      <c r="L1887" s="10"/>
      <c r="M1887" s="2"/>
      <c r="N1887" s="1">
        <v>1882</v>
      </c>
      <c r="O1887" s="1" t="str">
        <f t="shared" si="204"/>
        <v>NA</v>
      </c>
      <c r="P1887" s="1" t="e">
        <f t="shared" si="200"/>
        <v>#VALUE!</v>
      </c>
      <c r="Q1887" s="1" t="e">
        <f t="shared" si="201"/>
        <v>#VALUE!</v>
      </c>
      <c r="R1887" s="1">
        <f t="shared" si="202"/>
        <v>0.57735026918962573</v>
      </c>
      <c r="S1887" s="1">
        <f t="shared" si="203"/>
        <v>0</v>
      </c>
      <c r="T1887" s="2"/>
      <c r="U1887" s="3"/>
      <c r="V1887" s="3"/>
      <c r="W1887" s="3"/>
      <c r="X1887" s="3"/>
      <c r="Y1887" s="3"/>
      <c r="Z1887" s="3"/>
      <c r="AA1887" s="3"/>
      <c r="AB1887" s="3"/>
      <c r="AC1887" s="3"/>
      <c r="AD1887" s="3"/>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s="28" customFormat="1" x14ac:dyDescent="0.2">
      <c r="A1888" s="10"/>
      <c r="B1888" s="10"/>
      <c r="C1888" s="10"/>
      <c r="D1888" s="10"/>
      <c r="E1888" s="10"/>
      <c r="F1888" s="10"/>
      <c r="G1888" s="10"/>
      <c r="H1888" s="10"/>
      <c r="I1888" s="10"/>
      <c r="J1888" s="10"/>
      <c r="K1888" s="10"/>
      <c r="L1888" s="10"/>
      <c r="M1888" s="2"/>
      <c r="N1888" s="1">
        <v>1883</v>
      </c>
      <c r="O1888" s="1" t="str">
        <f t="shared" si="204"/>
        <v>NA</v>
      </c>
      <c r="P1888" s="1" t="e">
        <f t="shared" si="200"/>
        <v>#VALUE!</v>
      </c>
      <c r="Q1888" s="1" t="e">
        <f t="shared" si="201"/>
        <v>#VALUE!</v>
      </c>
      <c r="R1888" s="1">
        <f t="shared" si="202"/>
        <v>0.28867513459481303</v>
      </c>
      <c r="S1888" s="1">
        <f t="shared" si="203"/>
        <v>-0.5</v>
      </c>
      <c r="T1888" s="2"/>
      <c r="U1888" s="3"/>
      <c r="V1888" s="3"/>
      <c r="W1888" s="3"/>
      <c r="X1888" s="3"/>
      <c r="Y1888" s="3"/>
      <c r="Z1888" s="3"/>
      <c r="AA1888" s="3"/>
      <c r="AB1888" s="3"/>
      <c r="AC1888" s="3"/>
      <c r="AD1888" s="3"/>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s="28" customFormat="1" x14ac:dyDescent="0.2">
      <c r="A1889" s="10"/>
      <c r="B1889" s="10"/>
      <c r="C1889" s="10"/>
      <c r="D1889" s="10"/>
      <c r="E1889" s="10"/>
      <c r="F1889" s="10"/>
      <c r="G1889" s="10"/>
      <c r="H1889" s="10"/>
      <c r="I1889" s="10"/>
      <c r="J1889" s="10"/>
      <c r="K1889" s="10"/>
      <c r="L1889" s="10"/>
      <c r="M1889" s="2"/>
      <c r="N1889" s="1">
        <v>1884</v>
      </c>
      <c r="O1889" s="1" t="str">
        <f t="shared" si="204"/>
        <v>NA</v>
      </c>
      <c r="P1889" s="1" t="e">
        <f t="shared" si="200"/>
        <v>#VALUE!</v>
      </c>
      <c r="Q1889" s="1" t="e">
        <f t="shared" si="201"/>
        <v>#VALUE!</v>
      </c>
      <c r="R1889" s="1">
        <f t="shared" si="202"/>
        <v>-0.86602540378443849</v>
      </c>
      <c r="S1889" s="1">
        <f t="shared" si="203"/>
        <v>-0.50000000000000033</v>
      </c>
      <c r="T1889" s="2"/>
      <c r="U1889" s="3"/>
      <c r="V1889" s="3"/>
      <c r="W1889" s="3"/>
      <c r="X1889" s="3"/>
      <c r="Y1889" s="3"/>
      <c r="Z1889" s="3"/>
      <c r="AA1889" s="3"/>
      <c r="AB1889" s="3"/>
      <c r="AC1889" s="3"/>
      <c r="AD1889" s="3"/>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s="28" customFormat="1" x14ac:dyDescent="0.2">
      <c r="A1890" s="10"/>
      <c r="B1890" s="10"/>
      <c r="C1890" s="10"/>
      <c r="D1890" s="10"/>
      <c r="E1890" s="10"/>
      <c r="F1890" s="10"/>
      <c r="G1890" s="10"/>
      <c r="H1890" s="10"/>
      <c r="I1890" s="10"/>
      <c r="J1890" s="10"/>
      <c r="K1890" s="10"/>
      <c r="L1890" s="10"/>
      <c r="M1890" s="2"/>
      <c r="N1890" s="1">
        <v>1885</v>
      </c>
      <c r="O1890" s="1" t="str">
        <f t="shared" si="204"/>
        <v>NA</v>
      </c>
      <c r="P1890" s="1" t="e">
        <f t="shared" si="200"/>
        <v>#VALUE!</v>
      </c>
      <c r="Q1890" s="1" t="e">
        <f t="shared" si="201"/>
        <v>#VALUE!</v>
      </c>
      <c r="R1890" s="1">
        <f t="shared" si="202"/>
        <v>-0.28867513459481281</v>
      </c>
      <c r="S1890" s="1">
        <f t="shared" si="203"/>
        <v>0.49999999999999983</v>
      </c>
      <c r="T1890" s="2"/>
      <c r="U1890" s="3"/>
      <c r="V1890" s="3"/>
      <c r="W1890" s="3"/>
      <c r="X1890" s="3"/>
      <c r="Y1890" s="3"/>
      <c r="Z1890" s="3"/>
      <c r="AA1890" s="3"/>
      <c r="AB1890" s="3"/>
      <c r="AC1890" s="3"/>
      <c r="AD1890" s="3"/>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s="28" customFormat="1" x14ac:dyDescent="0.2">
      <c r="A1891" s="10"/>
      <c r="B1891" s="10"/>
      <c r="C1891" s="10"/>
      <c r="D1891" s="10"/>
      <c r="E1891" s="10"/>
      <c r="F1891" s="10"/>
      <c r="G1891" s="10"/>
      <c r="H1891" s="10"/>
      <c r="I1891" s="10"/>
      <c r="J1891" s="10"/>
      <c r="K1891" s="10"/>
      <c r="L1891" s="10"/>
      <c r="M1891" s="2"/>
      <c r="N1891" s="1">
        <v>1886</v>
      </c>
      <c r="O1891" s="1" t="str">
        <f t="shared" si="204"/>
        <v>NA</v>
      </c>
      <c r="P1891" s="1" t="e">
        <f t="shared" si="200"/>
        <v>#VALUE!</v>
      </c>
      <c r="Q1891" s="1" t="e">
        <f t="shared" si="201"/>
        <v>#VALUE!</v>
      </c>
      <c r="R1891" s="1">
        <f t="shared" si="202"/>
        <v>0.28867513459481292</v>
      </c>
      <c r="S1891" s="1">
        <f t="shared" si="203"/>
        <v>0.50000000000000011</v>
      </c>
      <c r="T1891" s="2"/>
      <c r="U1891" s="3"/>
      <c r="V1891" s="3"/>
      <c r="W1891" s="3"/>
      <c r="X1891" s="3"/>
      <c r="Y1891" s="3"/>
      <c r="Z1891" s="3"/>
      <c r="AA1891" s="3"/>
      <c r="AB1891" s="3"/>
      <c r="AC1891" s="3"/>
      <c r="AD1891" s="3"/>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s="28" customFormat="1" x14ac:dyDescent="0.2">
      <c r="A1892" s="10"/>
      <c r="B1892" s="10"/>
      <c r="C1892" s="10"/>
      <c r="D1892" s="10"/>
      <c r="E1892" s="10"/>
      <c r="F1892" s="10"/>
      <c r="G1892" s="10"/>
      <c r="H1892" s="10"/>
      <c r="I1892" s="10"/>
      <c r="J1892" s="10"/>
      <c r="K1892" s="10"/>
      <c r="L1892" s="10"/>
      <c r="M1892" s="2"/>
      <c r="N1892" s="1">
        <v>1887</v>
      </c>
      <c r="O1892" s="1" t="str">
        <f t="shared" si="204"/>
        <v>NA</v>
      </c>
      <c r="P1892" s="1" t="e">
        <f t="shared" si="200"/>
        <v>#VALUE!</v>
      </c>
      <c r="Q1892" s="1" t="e">
        <f t="shared" si="201"/>
        <v>#VALUE!</v>
      </c>
      <c r="R1892" s="1">
        <f t="shared" si="202"/>
        <v>0.86602540378443871</v>
      </c>
      <c r="S1892" s="1">
        <f t="shared" si="203"/>
        <v>-0.49999999999999983</v>
      </c>
      <c r="T1892" s="2"/>
      <c r="U1892" s="3"/>
      <c r="V1892" s="3"/>
      <c r="W1892" s="3"/>
      <c r="X1892" s="3"/>
      <c r="Y1892" s="3"/>
      <c r="Z1892" s="3"/>
      <c r="AA1892" s="3"/>
      <c r="AB1892" s="3"/>
      <c r="AC1892" s="3"/>
      <c r="AD1892" s="3"/>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s="28" customFormat="1" x14ac:dyDescent="0.2">
      <c r="A1893" s="10"/>
      <c r="B1893" s="10"/>
      <c r="C1893" s="10"/>
      <c r="D1893" s="10"/>
      <c r="E1893" s="10"/>
      <c r="F1893" s="10"/>
      <c r="G1893" s="10"/>
      <c r="H1893" s="10"/>
      <c r="I1893" s="10"/>
      <c r="J1893" s="10"/>
      <c r="K1893" s="10"/>
      <c r="L1893" s="10"/>
      <c r="M1893" s="2"/>
      <c r="N1893" s="1">
        <v>1888</v>
      </c>
      <c r="O1893" s="1" t="str">
        <f t="shared" si="204"/>
        <v>NA</v>
      </c>
      <c r="P1893" s="1" t="e">
        <f t="shared" si="200"/>
        <v>#VALUE!</v>
      </c>
      <c r="Q1893" s="1" t="e">
        <f t="shared" si="201"/>
        <v>#VALUE!</v>
      </c>
      <c r="R1893" s="1">
        <f t="shared" si="202"/>
        <v>-0.2886751345948127</v>
      </c>
      <c r="S1893" s="1">
        <f t="shared" si="203"/>
        <v>-0.50000000000000022</v>
      </c>
      <c r="T1893" s="2"/>
      <c r="U1893" s="3"/>
      <c r="V1893" s="3"/>
      <c r="W1893" s="3"/>
      <c r="X1893" s="3"/>
      <c r="Y1893" s="3"/>
      <c r="Z1893" s="3"/>
      <c r="AA1893" s="3"/>
      <c r="AB1893" s="3"/>
      <c r="AC1893" s="3"/>
      <c r="AD1893" s="3"/>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s="28" customFormat="1" x14ac:dyDescent="0.2">
      <c r="A1894" s="10"/>
      <c r="B1894" s="10"/>
      <c r="C1894" s="10"/>
      <c r="D1894" s="10"/>
      <c r="E1894" s="10"/>
      <c r="F1894" s="10"/>
      <c r="G1894" s="10"/>
      <c r="H1894" s="10"/>
      <c r="I1894" s="10"/>
      <c r="J1894" s="10"/>
      <c r="K1894" s="10"/>
      <c r="L1894" s="10"/>
      <c r="M1894" s="2"/>
      <c r="N1894" s="1">
        <v>1889</v>
      </c>
      <c r="O1894" s="1" t="str">
        <f t="shared" si="204"/>
        <v>NA</v>
      </c>
      <c r="P1894" s="1" t="e">
        <f t="shared" si="200"/>
        <v>#VALUE!</v>
      </c>
      <c r="Q1894" s="1" t="e">
        <f t="shared" si="201"/>
        <v>#VALUE!</v>
      </c>
      <c r="R1894" s="1">
        <f t="shared" si="202"/>
        <v>-0.57735026918962573</v>
      </c>
      <c r="S1894" s="1">
        <f t="shared" si="203"/>
        <v>0</v>
      </c>
      <c r="T1894" s="2"/>
      <c r="U1894" s="3"/>
      <c r="V1894" s="3"/>
      <c r="W1894" s="3"/>
      <c r="X1894" s="3"/>
      <c r="Y1894" s="3"/>
      <c r="Z1894" s="3"/>
      <c r="AA1894" s="3"/>
      <c r="AB1894" s="3"/>
      <c r="AC1894" s="3"/>
      <c r="AD1894" s="3"/>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s="28" customFormat="1" x14ac:dyDescent="0.2">
      <c r="A1895" s="10"/>
      <c r="B1895" s="10"/>
      <c r="C1895" s="10"/>
      <c r="D1895" s="10"/>
      <c r="E1895" s="10"/>
      <c r="F1895" s="10"/>
      <c r="G1895" s="10"/>
      <c r="H1895" s="10"/>
      <c r="I1895" s="10"/>
      <c r="J1895" s="10"/>
      <c r="K1895" s="10"/>
      <c r="L1895" s="10"/>
      <c r="M1895" s="2"/>
      <c r="N1895" s="1">
        <v>1890</v>
      </c>
      <c r="O1895" s="1" t="str">
        <f t="shared" si="204"/>
        <v>NA</v>
      </c>
      <c r="P1895" s="1" t="e">
        <f t="shared" si="200"/>
        <v>#VALUE!</v>
      </c>
      <c r="Q1895" s="1" t="e">
        <f t="shared" si="201"/>
        <v>#VALUE!</v>
      </c>
      <c r="R1895" s="1">
        <f t="shared" si="202"/>
        <v>6.1257422745431001E-17</v>
      </c>
      <c r="S1895" s="1">
        <f t="shared" si="203"/>
        <v>1</v>
      </c>
      <c r="T1895" s="2"/>
      <c r="U1895" s="3"/>
      <c r="V1895" s="3"/>
      <c r="W1895" s="3"/>
      <c r="X1895" s="3"/>
      <c r="Y1895" s="3"/>
      <c r="Z1895" s="3"/>
      <c r="AA1895" s="3"/>
      <c r="AB1895" s="3"/>
      <c r="AC1895" s="3"/>
      <c r="AD1895" s="3"/>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s="28" customFormat="1" x14ac:dyDescent="0.2">
      <c r="A1896" s="10"/>
      <c r="B1896" s="10"/>
      <c r="C1896" s="10"/>
      <c r="D1896" s="10"/>
      <c r="E1896" s="10"/>
      <c r="F1896" s="10"/>
      <c r="G1896" s="10"/>
      <c r="H1896" s="10"/>
      <c r="I1896" s="10"/>
      <c r="J1896" s="10"/>
      <c r="K1896" s="10"/>
      <c r="L1896" s="10"/>
      <c r="M1896" s="2"/>
      <c r="N1896" s="1">
        <v>1891</v>
      </c>
      <c r="O1896" s="1" t="str">
        <f t="shared" si="204"/>
        <v>NA</v>
      </c>
      <c r="P1896" s="1" t="e">
        <f t="shared" si="200"/>
        <v>#VALUE!</v>
      </c>
      <c r="Q1896" s="1" t="e">
        <f t="shared" si="201"/>
        <v>#VALUE!</v>
      </c>
      <c r="R1896" s="1">
        <f t="shared" si="202"/>
        <v>0.57735026918962573</v>
      </c>
      <c r="S1896" s="1">
        <f t="shared" si="203"/>
        <v>0</v>
      </c>
      <c r="T1896" s="2"/>
      <c r="U1896" s="3"/>
      <c r="V1896" s="3"/>
      <c r="W1896" s="3"/>
      <c r="X1896" s="3"/>
      <c r="Y1896" s="3"/>
      <c r="Z1896" s="3"/>
      <c r="AA1896" s="3"/>
      <c r="AB1896" s="3"/>
      <c r="AC1896" s="3"/>
      <c r="AD1896" s="3"/>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s="28" customFormat="1" x14ac:dyDescent="0.2">
      <c r="A1897" s="10"/>
      <c r="B1897" s="10"/>
      <c r="C1897" s="10"/>
      <c r="D1897" s="10"/>
      <c r="E1897" s="10"/>
      <c r="F1897" s="10"/>
      <c r="G1897" s="10"/>
      <c r="H1897" s="10"/>
      <c r="I1897" s="10"/>
      <c r="J1897" s="10"/>
      <c r="K1897" s="10"/>
      <c r="L1897" s="10"/>
      <c r="M1897" s="2"/>
      <c r="N1897" s="1">
        <v>1892</v>
      </c>
      <c r="O1897" s="1" t="str">
        <f t="shared" si="204"/>
        <v>NA</v>
      </c>
      <c r="P1897" s="1" t="e">
        <f t="shared" si="200"/>
        <v>#VALUE!</v>
      </c>
      <c r="Q1897" s="1" t="e">
        <f t="shared" si="201"/>
        <v>#VALUE!</v>
      </c>
      <c r="R1897" s="1">
        <f t="shared" si="202"/>
        <v>0.28867513459481303</v>
      </c>
      <c r="S1897" s="1">
        <f t="shared" si="203"/>
        <v>-0.5</v>
      </c>
      <c r="T1897" s="2"/>
      <c r="U1897" s="3"/>
      <c r="V1897" s="3"/>
      <c r="W1897" s="3"/>
      <c r="X1897" s="3"/>
      <c r="Y1897" s="3"/>
      <c r="Z1897" s="3"/>
      <c r="AA1897" s="3"/>
      <c r="AB1897" s="3"/>
      <c r="AC1897" s="3"/>
      <c r="AD1897" s="3"/>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s="28" customFormat="1" x14ac:dyDescent="0.2">
      <c r="A1898" s="10"/>
      <c r="B1898" s="10"/>
      <c r="C1898" s="10"/>
      <c r="D1898" s="10"/>
      <c r="E1898" s="10"/>
      <c r="F1898" s="10"/>
      <c r="G1898" s="10"/>
      <c r="H1898" s="10"/>
      <c r="I1898" s="10"/>
      <c r="J1898" s="10"/>
      <c r="K1898" s="10"/>
      <c r="L1898" s="10"/>
      <c r="M1898" s="2"/>
      <c r="N1898" s="1">
        <v>1893</v>
      </c>
      <c r="O1898" s="1" t="str">
        <f t="shared" si="204"/>
        <v>NA</v>
      </c>
      <c r="P1898" s="1" t="e">
        <f t="shared" si="200"/>
        <v>#VALUE!</v>
      </c>
      <c r="Q1898" s="1" t="e">
        <f t="shared" si="201"/>
        <v>#VALUE!</v>
      </c>
      <c r="R1898" s="1">
        <f t="shared" si="202"/>
        <v>-0.86602540378443849</v>
      </c>
      <c r="S1898" s="1">
        <f t="shared" si="203"/>
        <v>-0.50000000000000033</v>
      </c>
      <c r="T1898" s="2"/>
      <c r="U1898" s="3"/>
      <c r="V1898" s="3"/>
      <c r="W1898" s="3"/>
      <c r="X1898" s="3"/>
      <c r="Y1898" s="3"/>
      <c r="Z1898" s="3"/>
      <c r="AA1898" s="3"/>
      <c r="AB1898" s="3"/>
      <c r="AC1898" s="3"/>
      <c r="AD1898" s="3"/>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s="28" customFormat="1" x14ac:dyDescent="0.2">
      <c r="A1899" s="10"/>
      <c r="B1899" s="10"/>
      <c r="C1899" s="10"/>
      <c r="D1899" s="10"/>
      <c r="E1899" s="10"/>
      <c r="F1899" s="10"/>
      <c r="G1899" s="10"/>
      <c r="H1899" s="10"/>
      <c r="I1899" s="10"/>
      <c r="J1899" s="10"/>
      <c r="K1899" s="10"/>
      <c r="L1899" s="10"/>
      <c r="M1899" s="2"/>
      <c r="N1899" s="1">
        <v>1894</v>
      </c>
      <c r="O1899" s="1" t="str">
        <f t="shared" si="204"/>
        <v>NA</v>
      </c>
      <c r="P1899" s="1" t="e">
        <f t="shared" si="200"/>
        <v>#VALUE!</v>
      </c>
      <c r="Q1899" s="1" t="e">
        <f t="shared" si="201"/>
        <v>#VALUE!</v>
      </c>
      <c r="R1899" s="1">
        <f t="shared" si="202"/>
        <v>-0.28867513459481281</v>
      </c>
      <c r="S1899" s="1">
        <f t="shared" si="203"/>
        <v>0.49999999999999983</v>
      </c>
      <c r="T1899" s="2"/>
      <c r="U1899" s="3"/>
      <c r="V1899" s="3"/>
      <c r="W1899" s="3"/>
      <c r="X1899" s="3"/>
      <c r="Y1899" s="3"/>
      <c r="Z1899" s="3"/>
      <c r="AA1899" s="3"/>
      <c r="AB1899" s="3"/>
      <c r="AC1899" s="3"/>
      <c r="AD1899" s="3"/>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s="28" customFormat="1" x14ac:dyDescent="0.2">
      <c r="A1900" s="10"/>
      <c r="B1900" s="10"/>
      <c r="C1900" s="10"/>
      <c r="D1900" s="10"/>
      <c r="E1900" s="10"/>
      <c r="F1900" s="10"/>
      <c r="G1900" s="10"/>
      <c r="H1900" s="10"/>
      <c r="I1900" s="10"/>
      <c r="J1900" s="10"/>
      <c r="K1900" s="10"/>
      <c r="L1900" s="10"/>
      <c r="M1900" s="2"/>
      <c r="N1900" s="1">
        <v>1895</v>
      </c>
      <c r="O1900" s="1" t="str">
        <f t="shared" si="204"/>
        <v>NA</v>
      </c>
      <c r="P1900" s="1" t="e">
        <f t="shared" si="200"/>
        <v>#VALUE!</v>
      </c>
      <c r="Q1900" s="1" t="e">
        <f t="shared" si="201"/>
        <v>#VALUE!</v>
      </c>
      <c r="R1900" s="1">
        <f t="shared" si="202"/>
        <v>0.28867513459481292</v>
      </c>
      <c r="S1900" s="1">
        <f t="shared" si="203"/>
        <v>0.50000000000000011</v>
      </c>
      <c r="T1900" s="2"/>
      <c r="U1900" s="3"/>
      <c r="V1900" s="3"/>
      <c r="W1900" s="3"/>
      <c r="X1900" s="3"/>
      <c r="Y1900" s="3"/>
      <c r="Z1900" s="3"/>
      <c r="AA1900" s="3"/>
      <c r="AB1900" s="3"/>
      <c r="AC1900" s="3"/>
      <c r="AD1900" s="3"/>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s="28" customFormat="1" x14ac:dyDescent="0.2">
      <c r="A1901" s="10"/>
      <c r="B1901" s="10"/>
      <c r="C1901" s="10"/>
      <c r="D1901" s="10"/>
      <c r="E1901" s="10"/>
      <c r="F1901" s="10"/>
      <c r="G1901" s="10"/>
      <c r="H1901" s="10"/>
      <c r="I1901" s="10"/>
      <c r="J1901" s="10"/>
      <c r="K1901" s="10"/>
      <c r="L1901" s="10"/>
      <c r="M1901" s="2"/>
      <c r="N1901" s="1">
        <v>1896</v>
      </c>
      <c r="O1901" s="1" t="str">
        <f t="shared" si="204"/>
        <v>NA</v>
      </c>
      <c r="P1901" s="1" t="e">
        <f t="shared" si="200"/>
        <v>#VALUE!</v>
      </c>
      <c r="Q1901" s="1" t="e">
        <f t="shared" si="201"/>
        <v>#VALUE!</v>
      </c>
      <c r="R1901" s="1">
        <f t="shared" si="202"/>
        <v>0.86602540378443871</v>
      </c>
      <c r="S1901" s="1">
        <f t="shared" si="203"/>
        <v>-0.49999999999999983</v>
      </c>
      <c r="T1901" s="2"/>
      <c r="U1901" s="3"/>
      <c r="V1901" s="3"/>
      <c r="W1901" s="3"/>
      <c r="X1901" s="3"/>
      <c r="Y1901" s="3"/>
      <c r="Z1901" s="3"/>
      <c r="AA1901" s="3"/>
      <c r="AB1901" s="3"/>
      <c r="AC1901" s="3"/>
      <c r="AD1901" s="3"/>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s="28" customFormat="1" x14ac:dyDescent="0.2">
      <c r="A1902" s="10"/>
      <c r="B1902" s="10"/>
      <c r="C1902" s="10"/>
      <c r="D1902" s="10"/>
      <c r="E1902" s="10"/>
      <c r="F1902" s="10"/>
      <c r="G1902" s="10"/>
      <c r="H1902" s="10"/>
      <c r="I1902" s="10"/>
      <c r="J1902" s="10"/>
      <c r="K1902" s="10"/>
      <c r="L1902" s="10"/>
      <c r="M1902" s="2"/>
      <c r="N1902" s="1">
        <v>1897</v>
      </c>
      <c r="O1902" s="1" t="str">
        <f t="shared" si="204"/>
        <v>NA</v>
      </c>
      <c r="P1902" s="1" t="e">
        <f t="shared" si="200"/>
        <v>#VALUE!</v>
      </c>
      <c r="Q1902" s="1" t="e">
        <f t="shared" si="201"/>
        <v>#VALUE!</v>
      </c>
      <c r="R1902" s="1">
        <f t="shared" si="202"/>
        <v>-0.2886751345948127</v>
      </c>
      <c r="S1902" s="1">
        <f t="shared" si="203"/>
        <v>-0.50000000000000022</v>
      </c>
      <c r="T1902" s="2"/>
      <c r="U1902" s="3"/>
      <c r="V1902" s="3"/>
      <c r="W1902" s="3"/>
      <c r="X1902" s="3"/>
      <c r="Y1902" s="3"/>
      <c r="Z1902" s="3"/>
      <c r="AA1902" s="3"/>
      <c r="AB1902" s="3"/>
      <c r="AC1902" s="3"/>
      <c r="AD1902" s="3"/>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s="28" customFormat="1" x14ac:dyDescent="0.2">
      <c r="A1903" s="10"/>
      <c r="B1903" s="10"/>
      <c r="C1903" s="10"/>
      <c r="D1903" s="10"/>
      <c r="E1903" s="10"/>
      <c r="F1903" s="10"/>
      <c r="G1903" s="10"/>
      <c r="H1903" s="10"/>
      <c r="I1903" s="10"/>
      <c r="J1903" s="10"/>
      <c r="K1903" s="10"/>
      <c r="L1903" s="10"/>
      <c r="M1903" s="2"/>
      <c r="N1903" s="1">
        <v>1898</v>
      </c>
      <c r="O1903" s="1" t="str">
        <f t="shared" si="204"/>
        <v>NA</v>
      </c>
      <c r="P1903" s="1" t="e">
        <f t="shared" si="200"/>
        <v>#VALUE!</v>
      </c>
      <c r="Q1903" s="1" t="e">
        <f t="shared" si="201"/>
        <v>#VALUE!</v>
      </c>
      <c r="R1903" s="1">
        <f t="shared" si="202"/>
        <v>-0.57735026918962573</v>
      </c>
      <c r="S1903" s="1">
        <f t="shared" si="203"/>
        <v>0</v>
      </c>
      <c r="T1903" s="2"/>
      <c r="U1903" s="3"/>
      <c r="V1903" s="3"/>
      <c r="W1903" s="3"/>
      <c r="X1903" s="3"/>
      <c r="Y1903" s="3"/>
      <c r="Z1903" s="3"/>
      <c r="AA1903" s="3"/>
      <c r="AB1903" s="3"/>
      <c r="AC1903" s="3"/>
      <c r="AD1903" s="3"/>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s="28" customFormat="1" x14ac:dyDescent="0.2">
      <c r="A1904" s="10"/>
      <c r="B1904" s="10"/>
      <c r="C1904" s="10"/>
      <c r="D1904" s="10"/>
      <c r="E1904" s="10"/>
      <c r="F1904" s="10"/>
      <c r="G1904" s="10"/>
      <c r="H1904" s="10"/>
      <c r="I1904" s="10"/>
      <c r="J1904" s="10"/>
      <c r="K1904" s="10"/>
      <c r="L1904" s="10"/>
      <c r="M1904" s="2"/>
      <c r="N1904" s="1">
        <v>1899</v>
      </c>
      <c r="O1904" s="1" t="str">
        <f t="shared" si="204"/>
        <v>NA</v>
      </c>
      <c r="P1904" s="1" t="e">
        <f t="shared" si="200"/>
        <v>#VALUE!</v>
      </c>
      <c r="Q1904" s="1" t="e">
        <f t="shared" si="201"/>
        <v>#VALUE!</v>
      </c>
      <c r="R1904" s="1">
        <f t="shared" si="202"/>
        <v>6.1257422745431001E-17</v>
      </c>
      <c r="S1904" s="1">
        <f t="shared" si="203"/>
        <v>1</v>
      </c>
      <c r="T1904" s="2"/>
      <c r="U1904" s="3"/>
      <c r="V1904" s="3"/>
      <c r="W1904" s="3"/>
      <c r="X1904" s="3"/>
      <c r="Y1904" s="3"/>
      <c r="Z1904" s="3"/>
      <c r="AA1904" s="3"/>
      <c r="AB1904" s="3"/>
      <c r="AC1904" s="3"/>
      <c r="AD1904" s="3"/>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s="28" customFormat="1" x14ac:dyDescent="0.2">
      <c r="A1905" s="10"/>
      <c r="B1905" s="10"/>
      <c r="C1905" s="10"/>
      <c r="D1905" s="10"/>
      <c r="E1905" s="10"/>
      <c r="F1905" s="10"/>
      <c r="G1905" s="10"/>
      <c r="H1905" s="10"/>
      <c r="I1905" s="10"/>
      <c r="J1905" s="10"/>
      <c r="K1905" s="10"/>
      <c r="L1905" s="10"/>
      <c r="M1905" s="2"/>
      <c r="N1905" s="1">
        <v>1900</v>
      </c>
      <c r="O1905" s="1" t="str">
        <f t="shared" si="204"/>
        <v>NA</v>
      </c>
      <c r="P1905" s="1" t="e">
        <f t="shared" si="200"/>
        <v>#VALUE!</v>
      </c>
      <c r="Q1905" s="1" t="e">
        <f t="shared" si="201"/>
        <v>#VALUE!</v>
      </c>
      <c r="R1905" s="1">
        <f t="shared" si="202"/>
        <v>0.57735026918962573</v>
      </c>
      <c r="S1905" s="1">
        <f t="shared" si="203"/>
        <v>0</v>
      </c>
      <c r="T1905" s="2"/>
      <c r="U1905" s="3"/>
      <c r="V1905" s="3"/>
      <c r="W1905" s="3"/>
      <c r="X1905" s="3"/>
      <c r="Y1905" s="3"/>
      <c r="Z1905" s="3"/>
      <c r="AA1905" s="3"/>
      <c r="AB1905" s="3"/>
      <c r="AC1905" s="3"/>
      <c r="AD1905" s="3"/>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s="28" customFormat="1" x14ac:dyDescent="0.2">
      <c r="A1906" s="10"/>
      <c r="B1906" s="10"/>
      <c r="C1906" s="10"/>
      <c r="D1906" s="10"/>
      <c r="E1906" s="10"/>
      <c r="F1906" s="10"/>
      <c r="G1906" s="10"/>
      <c r="H1906" s="10"/>
      <c r="I1906" s="10"/>
      <c r="J1906" s="10"/>
      <c r="K1906" s="10"/>
      <c r="L1906" s="10"/>
      <c r="M1906" s="2"/>
      <c r="N1906" s="1">
        <v>1901</v>
      </c>
      <c r="O1906" s="1" t="str">
        <f t="shared" si="204"/>
        <v>NA</v>
      </c>
      <c r="P1906" s="1" t="e">
        <f t="shared" si="200"/>
        <v>#VALUE!</v>
      </c>
      <c r="Q1906" s="1" t="e">
        <f t="shared" si="201"/>
        <v>#VALUE!</v>
      </c>
      <c r="R1906" s="1">
        <f t="shared" si="202"/>
        <v>0.28867513459481303</v>
      </c>
      <c r="S1906" s="1">
        <f t="shared" si="203"/>
        <v>-0.5</v>
      </c>
      <c r="T1906" s="2"/>
      <c r="U1906" s="3"/>
      <c r="V1906" s="3"/>
      <c r="W1906" s="3"/>
      <c r="X1906" s="3"/>
      <c r="Y1906" s="3"/>
      <c r="Z1906" s="3"/>
      <c r="AA1906" s="3"/>
      <c r="AB1906" s="3"/>
      <c r="AC1906" s="3"/>
      <c r="AD1906" s="3"/>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s="28" customFormat="1" x14ac:dyDescent="0.2">
      <c r="A1907" s="10"/>
      <c r="B1907" s="10"/>
      <c r="C1907" s="10"/>
      <c r="D1907" s="10"/>
      <c r="E1907" s="10"/>
      <c r="F1907" s="10"/>
      <c r="G1907" s="10"/>
      <c r="H1907" s="10"/>
      <c r="I1907" s="10"/>
      <c r="J1907" s="10"/>
      <c r="K1907" s="10"/>
      <c r="L1907" s="10"/>
      <c r="M1907" s="2"/>
      <c r="N1907" s="1">
        <v>1902</v>
      </c>
      <c r="O1907" s="1" t="str">
        <f t="shared" si="204"/>
        <v>NA</v>
      </c>
      <c r="P1907" s="1" t="e">
        <f t="shared" si="200"/>
        <v>#VALUE!</v>
      </c>
      <c r="Q1907" s="1" t="e">
        <f t="shared" si="201"/>
        <v>#VALUE!</v>
      </c>
      <c r="R1907" s="1">
        <f t="shared" si="202"/>
        <v>-0.86602540378443849</v>
      </c>
      <c r="S1907" s="1">
        <f t="shared" si="203"/>
        <v>-0.50000000000000033</v>
      </c>
      <c r="T1907" s="2"/>
      <c r="U1907" s="3"/>
      <c r="V1907" s="3"/>
      <c r="W1907" s="3"/>
      <c r="X1907" s="3"/>
      <c r="Y1907" s="3"/>
      <c r="Z1907" s="3"/>
      <c r="AA1907" s="3"/>
      <c r="AB1907" s="3"/>
      <c r="AC1907" s="3"/>
      <c r="AD1907" s="3"/>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s="28" customFormat="1" x14ac:dyDescent="0.2">
      <c r="A1908" s="10"/>
      <c r="B1908" s="10"/>
      <c r="C1908" s="10"/>
      <c r="D1908" s="10"/>
      <c r="E1908" s="10"/>
      <c r="F1908" s="10"/>
      <c r="G1908" s="10"/>
      <c r="H1908" s="10"/>
      <c r="I1908" s="10"/>
      <c r="J1908" s="10"/>
      <c r="K1908" s="10"/>
      <c r="L1908" s="10"/>
      <c r="M1908" s="2"/>
      <c r="N1908" s="1">
        <v>1903</v>
      </c>
      <c r="O1908" s="1" t="str">
        <f t="shared" si="204"/>
        <v>NA</v>
      </c>
      <c r="P1908" s="1" t="e">
        <f t="shared" si="200"/>
        <v>#VALUE!</v>
      </c>
      <c r="Q1908" s="1" t="e">
        <f t="shared" si="201"/>
        <v>#VALUE!</v>
      </c>
      <c r="R1908" s="1">
        <f t="shared" si="202"/>
        <v>-0.28867513459481281</v>
      </c>
      <c r="S1908" s="1">
        <f t="shared" si="203"/>
        <v>0.49999999999999983</v>
      </c>
      <c r="T1908" s="2"/>
      <c r="U1908" s="3"/>
      <c r="V1908" s="3"/>
      <c r="W1908" s="3"/>
      <c r="X1908" s="3"/>
      <c r="Y1908" s="3"/>
      <c r="Z1908" s="3"/>
      <c r="AA1908" s="3"/>
      <c r="AB1908" s="3"/>
      <c r="AC1908" s="3"/>
      <c r="AD1908" s="3"/>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s="28" customFormat="1" x14ac:dyDescent="0.2">
      <c r="A1909" s="10"/>
      <c r="B1909" s="10"/>
      <c r="C1909" s="10"/>
      <c r="D1909" s="10"/>
      <c r="E1909" s="10"/>
      <c r="F1909" s="10"/>
      <c r="G1909" s="10"/>
      <c r="H1909" s="10"/>
      <c r="I1909" s="10"/>
      <c r="J1909" s="10"/>
      <c r="K1909" s="10"/>
      <c r="L1909" s="10"/>
      <c r="M1909" s="2"/>
      <c r="N1909" s="1">
        <v>1904</v>
      </c>
      <c r="O1909" s="1" t="str">
        <f t="shared" si="204"/>
        <v>NA</v>
      </c>
      <c r="P1909" s="1" t="e">
        <f t="shared" si="200"/>
        <v>#VALUE!</v>
      </c>
      <c r="Q1909" s="1" t="e">
        <f t="shared" si="201"/>
        <v>#VALUE!</v>
      </c>
      <c r="R1909" s="1">
        <f t="shared" si="202"/>
        <v>0.28867513459481292</v>
      </c>
      <c r="S1909" s="1">
        <f t="shared" si="203"/>
        <v>0.50000000000000011</v>
      </c>
      <c r="T1909" s="2"/>
      <c r="U1909" s="3"/>
      <c r="V1909" s="3"/>
      <c r="W1909" s="3"/>
      <c r="X1909" s="3"/>
      <c r="Y1909" s="3"/>
      <c r="Z1909" s="3"/>
      <c r="AA1909" s="3"/>
      <c r="AB1909" s="3"/>
      <c r="AC1909" s="3"/>
      <c r="AD1909" s="3"/>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s="28" customFormat="1" x14ac:dyDescent="0.2">
      <c r="A1910" s="10"/>
      <c r="B1910" s="10"/>
      <c r="C1910" s="10"/>
      <c r="D1910" s="10"/>
      <c r="E1910" s="10"/>
      <c r="F1910" s="10"/>
      <c r="G1910" s="10"/>
      <c r="H1910" s="10"/>
      <c r="I1910" s="10"/>
      <c r="J1910" s="10"/>
      <c r="K1910" s="10"/>
      <c r="L1910" s="10"/>
      <c r="M1910" s="2"/>
      <c r="N1910" s="1">
        <v>1905</v>
      </c>
      <c r="O1910" s="1" t="str">
        <f t="shared" si="204"/>
        <v>NA</v>
      </c>
      <c r="P1910" s="1" t="e">
        <f t="shared" si="200"/>
        <v>#VALUE!</v>
      </c>
      <c r="Q1910" s="1" t="e">
        <f t="shared" si="201"/>
        <v>#VALUE!</v>
      </c>
      <c r="R1910" s="1">
        <f t="shared" si="202"/>
        <v>0.86602540378443871</v>
      </c>
      <c r="S1910" s="1">
        <f t="shared" si="203"/>
        <v>-0.49999999999999983</v>
      </c>
      <c r="T1910" s="2"/>
      <c r="U1910" s="3"/>
      <c r="V1910" s="3"/>
      <c r="W1910" s="3"/>
      <c r="X1910" s="3"/>
      <c r="Y1910" s="3"/>
      <c r="Z1910" s="3"/>
      <c r="AA1910" s="3"/>
      <c r="AB1910" s="3"/>
      <c r="AC1910" s="3"/>
      <c r="AD1910" s="3"/>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s="28" customFormat="1" x14ac:dyDescent="0.2">
      <c r="A1911" s="10"/>
      <c r="B1911" s="10"/>
      <c r="C1911" s="10"/>
      <c r="D1911" s="10"/>
      <c r="E1911" s="10"/>
      <c r="F1911" s="10"/>
      <c r="G1911" s="10"/>
      <c r="H1911" s="10"/>
      <c r="I1911" s="10"/>
      <c r="J1911" s="10"/>
      <c r="K1911" s="10"/>
      <c r="L1911" s="10"/>
      <c r="M1911" s="2"/>
      <c r="N1911" s="1">
        <v>1906</v>
      </c>
      <c r="O1911" s="1" t="str">
        <f t="shared" si="204"/>
        <v>NA</v>
      </c>
      <c r="P1911" s="1" t="e">
        <f t="shared" si="200"/>
        <v>#VALUE!</v>
      </c>
      <c r="Q1911" s="1" t="e">
        <f t="shared" si="201"/>
        <v>#VALUE!</v>
      </c>
      <c r="R1911" s="1">
        <f t="shared" si="202"/>
        <v>-0.2886751345948127</v>
      </c>
      <c r="S1911" s="1">
        <f t="shared" si="203"/>
        <v>-0.50000000000000022</v>
      </c>
      <c r="T1911" s="2"/>
      <c r="U1911" s="3"/>
      <c r="V1911" s="3"/>
      <c r="W1911" s="3"/>
      <c r="X1911" s="3"/>
      <c r="Y1911" s="3"/>
      <c r="Z1911" s="3"/>
      <c r="AA1911" s="3"/>
      <c r="AB1911" s="3"/>
      <c r="AC1911" s="3"/>
      <c r="AD1911" s="3"/>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s="28" customFormat="1" x14ac:dyDescent="0.2">
      <c r="A1912" s="10"/>
      <c r="B1912" s="10"/>
      <c r="C1912" s="10"/>
      <c r="D1912" s="10"/>
      <c r="E1912" s="10"/>
      <c r="F1912" s="10"/>
      <c r="G1912" s="10"/>
      <c r="H1912" s="10"/>
      <c r="I1912" s="10"/>
      <c r="J1912" s="10"/>
      <c r="K1912" s="10"/>
      <c r="L1912" s="10"/>
      <c r="M1912" s="2"/>
      <c r="N1912" s="1">
        <v>1907</v>
      </c>
      <c r="O1912" s="1" t="str">
        <f t="shared" si="204"/>
        <v>NA</v>
      </c>
      <c r="P1912" s="1" t="e">
        <f t="shared" si="200"/>
        <v>#VALUE!</v>
      </c>
      <c r="Q1912" s="1" t="e">
        <f t="shared" si="201"/>
        <v>#VALUE!</v>
      </c>
      <c r="R1912" s="1">
        <f t="shared" si="202"/>
        <v>-0.57735026918962573</v>
      </c>
      <c r="S1912" s="1">
        <f t="shared" si="203"/>
        <v>0</v>
      </c>
      <c r="T1912" s="2"/>
      <c r="U1912" s="3"/>
      <c r="V1912" s="3"/>
      <c r="W1912" s="3"/>
      <c r="X1912" s="3"/>
      <c r="Y1912" s="3"/>
      <c r="Z1912" s="3"/>
      <c r="AA1912" s="3"/>
      <c r="AB1912" s="3"/>
      <c r="AC1912" s="3"/>
      <c r="AD1912" s="3"/>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s="28" customFormat="1" x14ac:dyDescent="0.2">
      <c r="A1913" s="10"/>
      <c r="B1913" s="10"/>
      <c r="C1913" s="10"/>
      <c r="D1913" s="10"/>
      <c r="E1913" s="10"/>
      <c r="F1913" s="10"/>
      <c r="G1913" s="10"/>
      <c r="H1913" s="10"/>
      <c r="I1913" s="10"/>
      <c r="J1913" s="10"/>
      <c r="K1913" s="10"/>
      <c r="L1913" s="10"/>
      <c r="M1913" s="2"/>
      <c r="N1913" s="1">
        <v>1908</v>
      </c>
      <c r="O1913" s="1" t="str">
        <f t="shared" si="204"/>
        <v>NA</v>
      </c>
      <c r="P1913" s="1" t="e">
        <f t="shared" si="200"/>
        <v>#VALUE!</v>
      </c>
      <c r="Q1913" s="1" t="e">
        <f t="shared" si="201"/>
        <v>#VALUE!</v>
      </c>
      <c r="R1913" s="1">
        <f t="shared" si="202"/>
        <v>6.1257422745431001E-17</v>
      </c>
      <c r="S1913" s="1">
        <f t="shared" si="203"/>
        <v>1</v>
      </c>
      <c r="T1913" s="2"/>
      <c r="U1913" s="3"/>
      <c r="V1913" s="3"/>
      <c r="W1913" s="3"/>
      <c r="X1913" s="3"/>
      <c r="Y1913" s="3"/>
      <c r="Z1913" s="3"/>
      <c r="AA1913" s="3"/>
      <c r="AB1913" s="3"/>
      <c r="AC1913" s="3"/>
      <c r="AD1913" s="3"/>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s="28" customFormat="1" x14ac:dyDescent="0.2">
      <c r="A1914" s="10"/>
      <c r="B1914" s="10"/>
      <c r="C1914" s="10"/>
      <c r="D1914" s="10"/>
      <c r="E1914" s="10"/>
      <c r="F1914" s="10"/>
      <c r="G1914" s="10"/>
      <c r="H1914" s="10"/>
      <c r="I1914" s="10"/>
      <c r="J1914" s="10"/>
      <c r="K1914" s="10"/>
      <c r="L1914" s="10"/>
      <c r="M1914" s="2"/>
      <c r="N1914" s="1">
        <v>1909</v>
      </c>
      <c r="O1914" s="1" t="str">
        <f t="shared" si="204"/>
        <v>NA</v>
      </c>
      <c r="P1914" s="1" t="e">
        <f t="shared" si="200"/>
        <v>#VALUE!</v>
      </c>
      <c r="Q1914" s="1" t="e">
        <f t="shared" si="201"/>
        <v>#VALUE!</v>
      </c>
      <c r="R1914" s="1">
        <f t="shared" si="202"/>
        <v>0.57735026918962573</v>
      </c>
      <c r="S1914" s="1">
        <f t="shared" si="203"/>
        <v>0</v>
      </c>
      <c r="T1914" s="2"/>
      <c r="U1914" s="3"/>
      <c r="V1914" s="3"/>
      <c r="W1914" s="3"/>
      <c r="X1914" s="3"/>
      <c r="Y1914" s="3"/>
      <c r="Z1914" s="3"/>
      <c r="AA1914" s="3"/>
      <c r="AB1914" s="3"/>
      <c r="AC1914" s="3"/>
      <c r="AD1914" s="3"/>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s="28" customFormat="1" x14ac:dyDescent="0.2">
      <c r="A1915" s="10"/>
      <c r="B1915" s="10"/>
      <c r="C1915" s="10"/>
      <c r="D1915" s="10"/>
      <c r="E1915" s="10"/>
      <c r="F1915" s="10"/>
      <c r="G1915" s="10"/>
      <c r="H1915" s="10"/>
      <c r="I1915" s="10"/>
      <c r="J1915" s="10"/>
      <c r="K1915" s="10"/>
      <c r="L1915" s="10"/>
      <c r="M1915" s="2"/>
      <c r="N1915" s="1">
        <v>1910</v>
      </c>
      <c r="O1915" s="1" t="str">
        <f t="shared" si="204"/>
        <v>NA</v>
      </c>
      <c r="P1915" s="1" t="e">
        <f t="shared" si="200"/>
        <v>#VALUE!</v>
      </c>
      <c r="Q1915" s="1" t="e">
        <f t="shared" si="201"/>
        <v>#VALUE!</v>
      </c>
      <c r="R1915" s="1">
        <f t="shared" si="202"/>
        <v>0.28867513459481303</v>
      </c>
      <c r="S1915" s="1">
        <f t="shared" si="203"/>
        <v>-0.5</v>
      </c>
      <c r="T1915" s="2"/>
      <c r="U1915" s="3"/>
      <c r="V1915" s="3"/>
      <c r="W1915" s="3"/>
      <c r="X1915" s="3"/>
      <c r="Y1915" s="3"/>
      <c r="Z1915" s="3"/>
      <c r="AA1915" s="3"/>
      <c r="AB1915" s="3"/>
      <c r="AC1915" s="3"/>
      <c r="AD1915" s="3"/>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s="28" customFormat="1" x14ac:dyDescent="0.2">
      <c r="A1916" s="10"/>
      <c r="B1916" s="10"/>
      <c r="C1916" s="10"/>
      <c r="D1916" s="10"/>
      <c r="E1916" s="10"/>
      <c r="F1916" s="10"/>
      <c r="G1916" s="10"/>
      <c r="H1916" s="10"/>
      <c r="I1916" s="10"/>
      <c r="J1916" s="10"/>
      <c r="K1916" s="10"/>
      <c r="L1916" s="10"/>
      <c r="M1916" s="2"/>
      <c r="N1916" s="1">
        <v>1911</v>
      </c>
      <c r="O1916" s="1" t="str">
        <f t="shared" si="204"/>
        <v>NA</v>
      </c>
      <c r="P1916" s="1" t="e">
        <f t="shared" si="200"/>
        <v>#VALUE!</v>
      </c>
      <c r="Q1916" s="1" t="e">
        <f t="shared" si="201"/>
        <v>#VALUE!</v>
      </c>
      <c r="R1916" s="1">
        <f t="shared" si="202"/>
        <v>-0.86602540378443849</v>
      </c>
      <c r="S1916" s="1">
        <f t="shared" si="203"/>
        <v>-0.50000000000000033</v>
      </c>
      <c r="T1916" s="2"/>
      <c r="U1916" s="3"/>
      <c r="V1916" s="3"/>
      <c r="W1916" s="3"/>
      <c r="X1916" s="3"/>
      <c r="Y1916" s="3"/>
      <c r="Z1916" s="3"/>
      <c r="AA1916" s="3"/>
      <c r="AB1916" s="3"/>
      <c r="AC1916" s="3"/>
      <c r="AD1916" s="3"/>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s="28" customFormat="1" x14ac:dyDescent="0.2">
      <c r="A1917" s="10"/>
      <c r="B1917" s="10"/>
      <c r="C1917" s="10"/>
      <c r="D1917" s="10"/>
      <c r="E1917" s="10"/>
      <c r="F1917" s="10"/>
      <c r="G1917" s="10"/>
      <c r="H1917" s="10"/>
      <c r="I1917" s="10"/>
      <c r="J1917" s="10"/>
      <c r="K1917" s="10"/>
      <c r="L1917" s="10"/>
      <c r="M1917" s="2"/>
      <c r="N1917" s="1">
        <v>1912</v>
      </c>
      <c r="O1917" s="1" t="str">
        <f t="shared" si="204"/>
        <v>NA</v>
      </c>
      <c r="P1917" s="1" t="e">
        <f t="shared" si="200"/>
        <v>#VALUE!</v>
      </c>
      <c r="Q1917" s="1" t="e">
        <f t="shared" si="201"/>
        <v>#VALUE!</v>
      </c>
      <c r="R1917" s="1">
        <f t="shared" si="202"/>
        <v>-0.28867513459481281</v>
      </c>
      <c r="S1917" s="1">
        <f t="shared" si="203"/>
        <v>0.49999999999999983</v>
      </c>
      <c r="T1917" s="2"/>
      <c r="U1917" s="3"/>
      <c r="V1917" s="3"/>
      <c r="W1917" s="3"/>
      <c r="X1917" s="3"/>
      <c r="Y1917" s="3"/>
      <c r="Z1917" s="3"/>
      <c r="AA1917" s="3"/>
      <c r="AB1917" s="3"/>
      <c r="AC1917" s="3"/>
      <c r="AD1917" s="3"/>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s="28" customFormat="1" x14ac:dyDescent="0.2">
      <c r="A1918" s="10"/>
      <c r="B1918" s="10"/>
      <c r="C1918" s="10"/>
      <c r="D1918" s="10"/>
      <c r="E1918" s="10"/>
      <c r="F1918" s="10"/>
      <c r="G1918" s="10"/>
      <c r="H1918" s="10"/>
      <c r="I1918" s="10"/>
      <c r="J1918" s="10"/>
      <c r="K1918" s="10"/>
      <c r="L1918" s="10"/>
      <c r="M1918" s="2"/>
      <c r="N1918" s="1">
        <v>1913</v>
      </c>
      <c r="O1918" s="1" t="str">
        <f t="shared" si="204"/>
        <v>NA</v>
      </c>
      <c r="P1918" s="1" t="e">
        <f t="shared" si="200"/>
        <v>#VALUE!</v>
      </c>
      <c r="Q1918" s="1" t="e">
        <f t="shared" si="201"/>
        <v>#VALUE!</v>
      </c>
      <c r="R1918" s="1">
        <f t="shared" si="202"/>
        <v>0.28867513459481292</v>
      </c>
      <c r="S1918" s="1">
        <f t="shared" si="203"/>
        <v>0.50000000000000011</v>
      </c>
      <c r="T1918" s="2"/>
      <c r="U1918" s="3"/>
      <c r="V1918" s="3"/>
      <c r="W1918" s="3"/>
      <c r="X1918" s="3"/>
      <c r="Y1918" s="3"/>
      <c r="Z1918" s="3"/>
      <c r="AA1918" s="3"/>
      <c r="AB1918" s="3"/>
      <c r="AC1918" s="3"/>
      <c r="AD1918" s="3"/>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s="28" customFormat="1" x14ac:dyDescent="0.2">
      <c r="A1919" s="10"/>
      <c r="B1919" s="10"/>
      <c r="C1919" s="10"/>
      <c r="D1919" s="10"/>
      <c r="E1919" s="10"/>
      <c r="F1919" s="10"/>
      <c r="G1919" s="10"/>
      <c r="H1919" s="10"/>
      <c r="I1919" s="10"/>
      <c r="J1919" s="10"/>
      <c r="K1919" s="10"/>
      <c r="L1919" s="10"/>
      <c r="M1919" s="2"/>
      <c r="N1919" s="1">
        <v>1914</v>
      </c>
      <c r="O1919" s="1" t="str">
        <f t="shared" si="204"/>
        <v>NA</v>
      </c>
      <c r="P1919" s="1" t="e">
        <f t="shared" si="200"/>
        <v>#VALUE!</v>
      </c>
      <c r="Q1919" s="1" t="e">
        <f t="shared" si="201"/>
        <v>#VALUE!</v>
      </c>
      <c r="R1919" s="1">
        <f t="shared" si="202"/>
        <v>0.86602540378443871</v>
      </c>
      <c r="S1919" s="1">
        <f t="shared" si="203"/>
        <v>-0.49999999999999983</v>
      </c>
      <c r="T1919" s="2"/>
      <c r="U1919" s="3"/>
      <c r="V1919" s="3"/>
      <c r="W1919" s="3"/>
      <c r="X1919" s="3"/>
      <c r="Y1919" s="3"/>
      <c r="Z1919" s="3"/>
      <c r="AA1919" s="3"/>
      <c r="AB1919" s="3"/>
      <c r="AC1919" s="3"/>
      <c r="AD1919" s="3"/>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s="28" customFormat="1" x14ac:dyDescent="0.2">
      <c r="A1920" s="10"/>
      <c r="B1920" s="10"/>
      <c r="C1920" s="10"/>
      <c r="D1920" s="10"/>
      <c r="E1920" s="10"/>
      <c r="F1920" s="10"/>
      <c r="G1920" s="10"/>
      <c r="H1920" s="10"/>
      <c r="I1920" s="10"/>
      <c r="J1920" s="10"/>
      <c r="K1920" s="10"/>
      <c r="L1920" s="10"/>
      <c r="M1920" s="2"/>
      <c r="N1920" s="1">
        <v>1915</v>
      </c>
      <c r="O1920" s="1" t="str">
        <f t="shared" si="204"/>
        <v>NA</v>
      </c>
      <c r="P1920" s="1" t="e">
        <f t="shared" si="200"/>
        <v>#VALUE!</v>
      </c>
      <c r="Q1920" s="1" t="e">
        <f t="shared" si="201"/>
        <v>#VALUE!</v>
      </c>
      <c r="R1920" s="1">
        <f t="shared" si="202"/>
        <v>-0.2886751345948127</v>
      </c>
      <c r="S1920" s="1">
        <f t="shared" si="203"/>
        <v>-0.50000000000000022</v>
      </c>
      <c r="T1920" s="2"/>
      <c r="U1920" s="3"/>
      <c r="V1920" s="3"/>
      <c r="W1920" s="3"/>
      <c r="X1920" s="3"/>
      <c r="Y1920" s="3"/>
      <c r="Z1920" s="3"/>
      <c r="AA1920" s="3"/>
      <c r="AB1920" s="3"/>
      <c r="AC1920" s="3"/>
      <c r="AD1920" s="3"/>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s="28" customFormat="1" x14ac:dyDescent="0.2">
      <c r="A1921" s="10"/>
      <c r="B1921" s="10"/>
      <c r="C1921" s="10"/>
      <c r="D1921" s="10"/>
      <c r="E1921" s="10"/>
      <c r="F1921" s="10"/>
      <c r="G1921" s="10"/>
      <c r="H1921" s="10"/>
      <c r="I1921" s="10"/>
      <c r="J1921" s="10"/>
      <c r="K1921" s="10"/>
      <c r="L1921" s="10"/>
      <c r="M1921" s="2"/>
      <c r="N1921" s="1">
        <v>1916</v>
      </c>
      <c r="O1921" s="1" t="str">
        <f t="shared" si="204"/>
        <v>NA</v>
      </c>
      <c r="P1921" s="1" t="e">
        <f t="shared" si="200"/>
        <v>#VALUE!</v>
      </c>
      <c r="Q1921" s="1" t="e">
        <f t="shared" si="201"/>
        <v>#VALUE!</v>
      </c>
      <c r="R1921" s="1">
        <f t="shared" si="202"/>
        <v>-0.57735026918962573</v>
      </c>
      <c r="S1921" s="1">
        <f t="shared" si="203"/>
        <v>0</v>
      </c>
      <c r="T1921" s="2"/>
      <c r="U1921" s="3"/>
      <c r="V1921" s="3"/>
      <c r="W1921" s="3"/>
      <c r="X1921" s="3"/>
      <c r="Y1921" s="3"/>
      <c r="Z1921" s="3"/>
      <c r="AA1921" s="3"/>
      <c r="AB1921" s="3"/>
      <c r="AC1921" s="3"/>
      <c r="AD1921" s="3"/>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s="28" customFormat="1" x14ac:dyDescent="0.2">
      <c r="A1922" s="10"/>
      <c r="B1922" s="10"/>
      <c r="C1922" s="10"/>
      <c r="D1922" s="10"/>
      <c r="E1922" s="10"/>
      <c r="F1922" s="10"/>
      <c r="G1922" s="10"/>
      <c r="H1922" s="10"/>
      <c r="I1922" s="10"/>
      <c r="J1922" s="10"/>
      <c r="K1922" s="10"/>
      <c r="L1922" s="10"/>
      <c r="M1922" s="2"/>
      <c r="N1922" s="1">
        <v>1917</v>
      </c>
      <c r="O1922" s="1" t="str">
        <f t="shared" si="204"/>
        <v>NA</v>
      </c>
      <c r="P1922" s="1" t="e">
        <f t="shared" si="200"/>
        <v>#VALUE!</v>
      </c>
      <c r="Q1922" s="1" t="e">
        <f t="shared" si="201"/>
        <v>#VALUE!</v>
      </c>
      <c r="R1922" s="1">
        <f t="shared" si="202"/>
        <v>6.1257422745431001E-17</v>
      </c>
      <c r="S1922" s="1">
        <f t="shared" si="203"/>
        <v>1</v>
      </c>
      <c r="T1922" s="2"/>
      <c r="U1922" s="3"/>
      <c r="V1922" s="3"/>
      <c r="W1922" s="3"/>
      <c r="X1922" s="3"/>
      <c r="Y1922" s="3"/>
      <c r="Z1922" s="3"/>
      <c r="AA1922" s="3"/>
      <c r="AB1922" s="3"/>
      <c r="AC1922" s="3"/>
      <c r="AD1922" s="3"/>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s="28" customFormat="1" x14ac:dyDescent="0.2">
      <c r="A1923" s="10"/>
      <c r="B1923" s="10"/>
      <c r="C1923" s="10"/>
      <c r="D1923" s="10"/>
      <c r="E1923" s="10"/>
      <c r="F1923" s="10"/>
      <c r="G1923" s="10"/>
      <c r="H1923" s="10"/>
      <c r="I1923" s="10"/>
      <c r="J1923" s="10"/>
      <c r="K1923" s="10"/>
      <c r="L1923" s="10"/>
      <c r="M1923" s="2"/>
      <c r="N1923" s="1">
        <v>1918</v>
      </c>
      <c r="O1923" s="1" t="str">
        <f t="shared" si="204"/>
        <v>NA</v>
      </c>
      <c r="P1923" s="1" t="e">
        <f t="shared" si="200"/>
        <v>#VALUE!</v>
      </c>
      <c r="Q1923" s="1" t="e">
        <f t="shared" si="201"/>
        <v>#VALUE!</v>
      </c>
      <c r="R1923" s="1">
        <f t="shared" si="202"/>
        <v>0.57735026918962573</v>
      </c>
      <c r="S1923" s="1">
        <f t="shared" si="203"/>
        <v>0</v>
      </c>
      <c r="T1923" s="2"/>
      <c r="U1923" s="3"/>
      <c r="V1923" s="3"/>
      <c r="W1923" s="3"/>
      <c r="X1923" s="3"/>
      <c r="Y1923" s="3"/>
      <c r="Z1923" s="3"/>
      <c r="AA1923" s="3"/>
      <c r="AB1923" s="3"/>
      <c r="AC1923" s="3"/>
      <c r="AD1923" s="3"/>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s="28" customFormat="1" x14ac:dyDescent="0.2">
      <c r="A1924" s="10"/>
      <c r="B1924" s="10"/>
      <c r="C1924" s="10"/>
      <c r="D1924" s="10"/>
      <c r="E1924" s="10"/>
      <c r="F1924" s="10"/>
      <c r="G1924" s="10"/>
      <c r="H1924" s="10"/>
      <c r="I1924" s="10"/>
      <c r="J1924" s="10"/>
      <c r="K1924" s="10"/>
      <c r="L1924" s="10"/>
      <c r="M1924" s="2"/>
      <c r="N1924" s="1">
        <v>1919</v>
      </c>
      <c r="O1924" s="1" t="str">
        <f t="shared" si="204"/>
        <v>NA</v>
      </c>
      <c r="P1924" s="1" t="e">
        <f t="shared" si="200"/>
        <v>#VALUE!</v>
      </c>
      <c r="Q1924" s="1" t="e">
        <f t="shared" si="201"/>
        <v>#VALUE!</v>
      </c>
      <c r="R1924" s="1">
        <f t="shared" si="202"/>
        <v>0.28867513459481303</v>
      </c>
      <c r="S1924" s="1">
        <f t="shared" si="203"/>
        <v>-0.5</v>
      </c>
      <c r="T1924" s="2"/>
      <c r="U1924" s="3"/>
      <c r="V1924" s="3"/>
      <c r="W1924" s="3"/>
      <c r="X1924" s="3"/>
      <c r="Y1924" s="3"/>
      <c r="Z1924" s="3"/>
      <c r="AA1924" s="3"/>
      <c r="AB1924" s="3"/>
      <c r="AC1924" s="3"/>
      <c r="AD1924" s="3"/>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s="28" customFormat="1" x14ac:dyDescent="0.2">
      <c r="A1925" s="10"/>
      <c r="B1925" s="10"/>
      <c r="C1925" s="10"/>
      <c r="D1925" s="10"/>
      <c r="E1925" s="10"/>
      <c r="F1925" s="10"/>
      <c r="G1925" s="10"/>
      <c r="H1925" s="10"/>
      <c r="I1925" s="10"/>
      <c r="J1925" s="10"/>
      <c r="K1925" s="10"/>
      <c r="L1925" s="10"/>
      <c r="M1925" s="2"/>
      <c r="N1925" s="1">
        <v>1920</v>
      </c>
      <c r="O1925" s="1" t="str">
        <f t="shared" si="204"/>
        <v>NA</v>
      </c>
      <c r="P1925" s="1" t="e">
        <f t="shared" ref="P1925:P1988" si="205">(1-MOD(O1925-1,$E$1)/$E$1)*VLOOKUP(IF(INT((O1925-1)/$E$1)=$A$1,1,INT((O1925-1)/$E$1)+1),$A$7:$C$57,2)+MOD(O1925-1,$E$1)/$E$1*VLOOKUP(IF(INT((O1925-1)/$E$1)+1=$A$1,1,(INT((O1925-1)/$E$1)+2)),$A$7:$C$57,2)</f>
        <v>#VALUE!</v>
      </c>
      <c r="Q1925" s="1" t="e">
        <f t="shared" ref="Q1925:Q1988" si="206">(1-MOD(O1925-1,$E$1)/$E$1)*VLOOKUP(IF(INT((O1925-1)/$E$1)=$A$1,1,INT((O1925-1)/$E$1)+1),$A$7:$C$57,3)+MOD(O1925-1,$E$1)/$E$1*VLOOKUP(IF(INT((O1925-1)/$E$1)+1=$A$1,1,(INT((O1925-1)/$E$1)+2)),$A$7:$C$57,3)</f>
        <v>#VALUE!</v>
      </c>
      <c r="R1925" s="1">
        <f t="shared" ref="R1925:R1988" si="207">VLOOKUP(MOD(N1925*$C$1,$A$1*$E$1),$N$5:$Q$2019,3)</f>
        <v>-0.86602540378443849</v>
      </c>
      <c r="S1925" s="1">
        <f t="shared" ref="S1925:S1988" si="208">VLOOKUP(MOD(N1925*$C$1,$A$1*$E$1),$N$5:$Q$2019,4)</f>
        <v>-0.50000000000000033</v>
      </c>
      <c r="T1925" s="2"/>
      <c r="U1925" s="3"/>
      <c r="V1925" s="3"/>
      <c r="W1925" s="3"/>
      <c r="X1925" s="3"/>
      <c r="Y1925" s="3"/>
      <c r="Z1925" s="3"/>
      <c r="AA1925" s="3"/>
      <c r="AB1925" s="3"/>
      <c r="AC1925" s="3"/>
      <c r="AD1925" s="3"/>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s="28" customFormat="1" x14ac:dyDescent="0.2">
      <c r="A1926" s="10"/>
      <c r="B1926" s="10"/>
      <c r="C1926" s="10"/>
      <c r="D1926" s="10"/>
      <c r="E1926" s="10"/>
      <c r="F1926" s="10"/>
      <c r="G1926" s="10"/>
      <c r="H1926" s="10"/>
      <c r="I1926" s="10"/>
      <c r="J1926" s="10"/>
      <c r="K1926" s="10"/>
      <c r="L1926" s="10"/>
      <c r="M1926" s="2"/>
      <c r="N1926" s="1">
        <v>1921</v>
      </c>
      <c r="O1926" s="1" t="str">
        <f t="shared" ref="O1926:O1989" si="209">IF($N$4&gt;=O1925,O1925+1,"NA")</f>
        <v>NA</v>
      </c>
      <c r="P1926" s="1" t="e">
        <f t="shared" si="205"/>
        <v>#VALUE!</v>
      </c>
      <c r="Q1926" s="1" t="e">
        <f t="shared" si="206"/>
        <v>#VALUE!</v>
      </c>
      <c r="R1926" s="1">
        <f t="shared" si="207"/>
        <v>-0.28867513459481281</v>
      </c>
      <c r="S1926" s="1">
        <f t="shared" si="208"/>
        <v>0.49999999999999983</v>
      </c>
      <c r="T1926" s="2"/>
      <c r="U1926" s="3"/>
      <c r="V1926" s="3"/>
      <c r="W1926" s="3"/>
      <c r="X1926" s="3"/>
      <c r="Y1926" s="3"/>
      <c r="Z1926" s="3"/>
      <c r="AA1926" s="3"/>
      <c r="AB1926" s="3"/>
      <c r="AC1926" s="3"/>
      <c r="AD1926" s="3"/>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s="28" customFormat="1" x14ac:dyDescent="0.2">
      <c r="A1927" s="10"/>
      <c r="B1927" s="10"/>
      <c r="C1927" s="10"/>
      <c r="D1927" s="10"/>
      <c r="E1927" s="10"/>
      <c r="F1927" s="10"/>
      <c r="G1927" s="10"/>
      <c r="H1927" s="10"/>
      <c r="I1927" s="10"/>
      <c r="J1927" s="10"/>
      <c r="K1927" s="10"/>
      <c r="L1927" s="10"/>
      <c r="M1927" s="2"/>
      <c r="N1927" s="1">
        <v>1922</v>
      </c>
      <c r="O1927" s="1" t="str">
        <f t="shared" si="209"/>
        <v>NA</v>
      </c>
      <c r="P1927" s="1" t="e">
        <f t="shared" si="205"/>
        <v>#VALUE!</v>
      </c>
      <c r="Q1927" s="1" t="e">
        <f t="shared" si="206"/>
        <v>#VALUE!</v>
      </c>
      <c r="R1927" s="1">
        <f t="shared" si="207"/>
        <v>0.28867513459481292</v>
      </c>
      <c r="S1927" s="1">
        <f t="shared" si="208"/>
        <v>0.50000000000000011</v>
      </c>
      <c r="T1927" s="2"/>
      <c r="U1927" s="3"/>
      <c r="V1927" s="3"/>
      <c r="W1927" s="3"/>
      <c r="X1927" s="3"/>
      <c r="Y1927" s="3"/>
      <c r="Z1927" s="3"/>
      <c r="AA1927" s="3"/>
      <c r="AB1927" s="3"/>
      <c r="AC1927" s="3"/>
      <c r="AD1927" s="3"/>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s="28" customFormat="1" x14ac:dyDescent="0.2">
      <c r="A1928" s="10"/>
      <c r="B1928" s="10"/>
      <c r="C1928" s="10"/>
      <c r="D1928" s="10"/>
      <c r="E1928" s="10"/>
      <c r="F1928" s="10"/>
      <c r="G1928" s="10"/>
      <c r="H1928" s="10"/>
      <c r="I1928" s="10"/>
      <c r="J1928" s="10"/>
      <c r="K1928" s="10"/>
      <c r="L1928" s="10"/>
      <c r="M1928" s="2"/>
      <c r="N1928" s="1">
        <v>1923</v>
      </c>
      <c r="O1928" s="1" t="str">
        <f t="shared" si="209"/>
        <v>NA</v>
      </c>
      <c r="P1928" s="1" t="e">
        <f t="shared" si="205"/>
        <v>#VALUE!</v>
      </c>
      <c r="Q1928" s="1" t="e">
        <f t="shared" si="206"/>
        <v>#VALUE!</v>
      </c>
      <c r="R1928" s="1">
        <f t="shared" si="207"/>
        <v>0.86602540378443871</v>
      </c>
      <c r="S1928" s="1">
        <f t="shared" si="208"/>
        <v>-0.49999999999999983</v>
      </c>
      <c r="T1928" s="2"/>
      <c r="U1928" s="3"/>
      <c r="V1928" s="3"/>
      <c r="W1928" s="3"/>
      <c r="X1928" s="3"/>
      <c r="Y1928" s="3"/>
      <c r="Z1928" s="3"/>
      <c r="AA1928" s="3"/>
      <c r="AB1928" s="3"/>
      <c r="AC1928" s="3"/>
      <c r="AD1928" s="3"/>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s="28" customFormat="1" x14ac:dyDescent="0.2">
      <c r="A1929" s="10"/>
      <c r="B1929" s="10"/>
      <c r="C1929" s="10"/>
      <c r="D1929" s="10"/>
      <c r="E1929" s="10"/>
      <c r="F1929" s="10"/>
      <c r="G1929" s="10"/>
      <c r="H1929" s="10"/>
      <c r="I1929" s="10"/>
      <c r="J1929" s="10"/>
      <c r="K1929" s="10"/>
      <c r="L1929" s="10"/>
      <c r="M1929" s="2"/>
      <c r="N1929" s="1">
        <v>1924</v>
      </c>
      <c r="O1929" s="1" t="str">
        <f t="shared" si="209"/>
        <v>NA</v>
      </c>
      <c r="P1929" s="1" t="e">
        <f t="shared" si="205"/>
        <v>#VALUE!</v>
      </c>
      <c r="Q1929" s="1" t="e">
        <f t="shared" si="206"/>
        <v>#VALUE!</v>
      </c>
      <c r="R1929" s="1">
        <f t="shared" si="207"/>
        <v>-0.2886751345948127</v>
      </c>
      <c r="S1929" s="1">
        <f t="shared" si="208"/>
        <v>-0.50000000000000022</v>
      </c>
      <c r="T1929" s="2"/>
      <c r="U1929" s="3"/>
      <c r="V1929" s="3"/>
      <c r="W1929" s="3"/>
      <c r="X1929" s="3"/>
      <c r="Y1929" s="3"/>
      <c r="Z1929" s="3"/>
      <c r="AA1929" s="3"/>
      <c r="AB1929" s="3"/>
      <c r="AC1929" s="3"/>
      <c r="AD1929" s="3"/>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s="28" customFormat="1" x14ac:dyDescent="0.2">
      <c r="A1930" s="10"/>
      <c r="B1930" s="10"/>
      <c r="C1930" s="10"/>
      <c r="D1930" s="10"/>
      <c r="E1930" s="10"/>
      <c r="F1930" s="10"/>
      <c r="G1930" s="10"/>
      <c r="H1930" s="10"/>
      <c r="I1930" s="10"/>
      <c r="J1930" s="10"/>
      <c r="K1930" s="10"/>
      <c r="L1930" s="10"/>
      <c r="M1930" s="2"/>
      <c r="N1930" s="1">
        <v>1925</v>
      </c>
      <c r="O1930" s="1" t="str">
        <f t="shared" si="209"/>
        <v>NA</v>
      </c>
      <c r="P1930" s="1" t="e">
        <f t="shared" si="205"/>
        <v>#VALUE!</v>
      </c>
      <c r="Q1930" s="1" t="e">
        <f t="shared" si="206"/>
        <v>#VALUE!</v>
      </c>
      <c r="R1930" s="1">
        <f t="shared" si="207"/>
        <v>-0.57735026918962573</v>
      </c>
      <c r="S1930" s="1">
        <f t="shared" si="208"/>
        <v>0</v>
      </c>
      <c r="T1930" s="2"/>
      <c r="U1930" s="3"/>
      <c r="V1930" s="3"/>
      <c r="W1930" s="3"/>
      <c r="X1930" s="3"/>
      <c r="Y1930" s="3"/>
      <c r="Z1930" s="3"/>
      <c r="AA1930" s="3"/>
      <c r="AB1930" s="3"/>
      <c r="AC1930" s="3"/>
      <c r="AD1930" s="3"/>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s="28" customFormat="1" x14ac:dyDescent="0.2">
      <c r="A1931" s="10"/>
      <c r="B1931" s="10"/>
      <c r="C1931" s="10"/>
      <c r="D1931" s="10"/>
      <c r="E1931" s="10"/>
      <c r="F1931" s="10"/>
      <c r="G1931" s="10"/>
      <c r="H1931" s="10"/>
      <c r="I1931" s="10"/>
      <c r="J1931" s="10"/>
      <c r="K1931" s="10"/>
      <c r="L1931" s="10"/>
      <c r="M1931" s="2"/>
      <c r="N1931" s="1">
        <v>1926</v>
      </c>
      <c r="O1931" s="1" t="str">
        <f t="shared" si="209"/>
        <v>NA</v>
      </c>
      <c r="P1931" s="1" t="e">
        <f t="shared" si="205"/>
        <v>#VALUE!</v>
      </c>
      <c r="Q1931" s="1" t="e">
        <f t="shared" si="206"/>
        <v>#VALUE!</v>
      </c>
      <c r="R1931" s="1">
        <f t="shared" si="207"/>
        <v>6.1257422745431001E-17</v>
      </c>
      <c r="S1931" s="1">
        <f t="shared" si="208"/>
        <v>1</v>
      </c>
      <c r="T1931" s="2"/>
      <c r="U1931" s="3"/>
      <c r="V1931" s="3"/>
      <c r="W1931" s="3"/>
      <c r="X1931" s="3"/>
      <c r="Y1931" s="3"/>
      <c r="Z1931" s="3"/>
      <c r="AA1931" s="3"/>
      <c r="AB1931" s="3"/>
      <c r="AC1931" s="3"/>
      <c r="AD1931" s="3"/>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s="28" customFormat="1" x14ac:dyDescent="0.2">
      <c r="A1932" s="10"/>
      <c r="B1932" s="10"/>
      <c r="C1932" s="10"/>
      <c r="D1932" s="10"/>
      <c r="E1932" s="10"/>
      <c r="F1932" s="10"/>
      <c r="G1932" s="10"/>
      <c r="H1932" s="10"/>
      <c r="I1932" s="10"/>
      <c r="J1932" s="10"/>
      <c r="K1932" s="10"/>
      <c r="L1932" s="10"/>
      <c r="M1932" s="2"/>
      <c r="N1932" s="1">
        <v>1927</v>
      </c>
      <c r="O1932" s="1" t="str">
        <f t="shared" si="209"/>
        <v>NA</v>
      </c>
      <c r="P1932" s="1" t="e">
        <f t="shared" si="205"/>
        <v>#VALUE!</v>
      </c>
      <c r="Q1932" s="1" t="e">
        <f t="shared" si="206"/>
        <v>#VALUE!</v>
      </c>
      <c r="R1932" s="1">
        <f t="shared" si="207"/>
        <v>0.57735026918962573</v>
      </c>
      <c r="S1932" s="1">
        <f t="shared" si="208"/>
        <v>0</v>
      </c>
      <c r="T1932" s="2"/>
      <c r="U1932" s="3"/>
      <c r="V1932" s="3"/>
      <c r="W1932" s="3"/>
      <c r="X1932" s="3"/>
      <c r="Y1932" s="3"/>
      <c r="Z1932" s="3"/>
      <c r="AA1932" s="3"/>
      <c r="AB1932" s="3"/>
      <c r="AC1932" s="3"/>
      <c r="AD1932" s="3"/>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s="28" customFormat="1" x14ac:dyDescent="0.2">
      <c r="A1933" s="10"/>
      <c r="B1933" s="10"/>
      <c r="C1933" s="10"/>
      <c r="D1933" s="10"/>
      <c r="E1933" s="10"/>
      <c r="F1933" s="10"/>
      <c r="G1933" s="10"/>
      <c r="H1933" s="10"/>
      <c r="I1933" s="10"/>
      <c r="J1933" s="10"/>
      <c r="K1933" s="10"/>
      <c r="L1933" s="10"/>
      <c r="M1933" s="2"/>
      <c r="N1933" s="1">
        <v>1928</v>
      </c>
      <c r="O1933" s="1" t="str">
        <f t="shared" si="209"/>
        <v>NA</v>
      </c>
      <c r="P1933" s="1" t="e">
        <f t="shared" si="205"/>
        <v>#VALUE!</v>
      </c>
      <c r="Q1933" s="1" t="e">
        <f t="shared" si="206"/>
        <v>#VALUE!</v>
      </c>
      <c r="R1933" s="1">
        <f t="shared" si="207"/>
        <v>0.28867513459481303</v>
      </c>
      <c r="S1933" s="1">
        <f t="shared" si="208"/>
        <v>-0.5</v>
      </c>
      <c r="T1933" s="2"/>
      <c r="U1933" s="3"/>
      <c r="V1933" s="3"/>
      <c r="W1933" s="3"/>
      <c r="X1933" s="3"/>
      <c r="Y1933" s="3"/>
      <c r="Z1933" s="3"/>
      <c r="AA1933" s="3"/>
      <c r="AB1933" s="3"/>
      <c r="AC1933" s="3"/>
      <c r="AD1933" s="3"/>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s="28" customFormat="1" x14ac:dyDescent="0.2">
      <c r="A1934" s="10"/>
      <c r="B1934" s="10"/>
      <c r="C1934" s="10"/>
      <c r="D1934" s="10"/>
      <c r="E1934" s="10"/>
      <c r="F1934" s="10"/>
      <c r="G1934" s="10"/>
      <c r="H1934" s="10"/>
      <c r="I1934" s="10"/>
      <c r="J1934" s="10"/>
      <c r="K1934" s="10"/>
      <c r="L1934" s="10"/>
      <c r="M1934" s="2"/>
      <c r="N1934" s="1">
        <v>1929</v>
      </c>
      <c r="O1934" s="1" t="str">
        <f t="shared" si="209"/>
        <v>NA</v>
      </c>
      <c r="P1934" s="1" t="e">
        <f t="shared" si="205"/>
        <v>#VALUE!</v>
      </c>
      <c r="Q1934" s="1" t="e">
        <f t="shared" si="206"/>
        <v>#VALUE!</v>
      </c>
      <c r="R1934" s="1">
        <f t="shared" si="207"/>
        <v>-0.86602540378443849</v>
      </c>
      <c r="S1934" s="1">
        <f t="shared" si="208"/>
        <v>-0.50000000000000033</v>
      </c>
      <c r="T1934" s="2"/>
      <c r="U1934" s="3"/>
      <c r="V1934" s="3"/>
      <c r="W1934" s="3"/>
      <c r="X1934" s="3"/>
      <c r="Y1934" s="3"/>
      <c r="Z1934" s="3"/>
      <c r="AA1934" s="3"/>
      <c r="AB1934" s="3"/>
      <c r="AC1934" s="3"/>
      <c r="AD1934" s="3"/>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s="28" customFormat="1" x14ac:dyDescent="0.2">
      <c r="A1935" s="10"/>
      <c r="B1935" s="10"/>
      <c r="C1935" s="10"/>
      <c r="D1935" s="10"/>
      <c r="E1935" s="10"/>
      <c r="F1935" s="10"/>
      <c r="G1935" s="10"/>
      <c r="H1935" s="10"/>
      <c r="I1935" s="10"/>
      <c r="J1935" s="10"/>
      <c r="K1935" s="10"/>
      <c r="L1935" s="10"/>
      <c r="M1935" s="2"/>
      <c r="N1935" s="1">
        <v>1930</v>
      </c>
      <c r="O1935" s="1" t="str">
        <f t="shared" si="209"/>
        <v>NA</v>
      </c>
      <c r="P1935" s="1" t="e">
        <f t="shared" si="205"/>
        <v>#VALUE!</v>
      </c>
      <c r="Q1935" s="1" t="e">
        <f t="shared" si="206"/>
        <v>#VALUE!</v>
      </c>
      <c r="R1935" s="1">
        <f t="shared" si="207"/>
        <v>-0.28867513459481281</v>
      </c>
      <c r="S1935" s="1">
        <f t="shared" si="208"/>
        <v>0.49999999999999983</v>
      </c>
      <c r="T1935" s="2"/>
      <c r="U1935" s="3"/>
      <c r="V1935" s="3"/>
      <c r="W1935" s="3"/>
      <c r="X1935" s="3"/>
      <c r="Y1935" s="3"/>
      <c r="Z1935" s="3"/>
      <c r="AA1935" s="3"/>
      <c r="AB1935" s="3"/>
      <c r="AC1935" s="3"/>
      <c r="AD1935" s="3"/>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s="28" customFormat="1" x14ac:dyDescent="0.2">
      <c r="A1936" s="10"/>
      <c r="B1936" s="10"/>
      <c r="C1936" s="10"/>
      <c r="D1936" s="10"/>
      <c r="E1936" s="10"/>
      <c r="F1936" s="10"/>
      <c r="G1936" s="10"/>
      <c r="H1936" s="10"/>
      <c r="I1936" s="10"/>
      <c r="J1936" s="10"/>
      <c r="K1936" s="10"/>
      <c r="L1936" s="10"/>
      <c r="M1936" s="2"/>
      <c r="N1936" s="1">
        <v>1931</v>
      </c>
      <c r="O1936" s="1" t="str">
        <f t="shared" si="209"/>
        <v>NA</v>
      </c>
      <c r="P1936" s="1" t="e">
        <f t="shared" si="205"/>
        <v>#VALUE!</v>
      </c>
      <c r="Q1936" s="1" t="e">
        <f t="shared" si="206"/>
        <v>#VALUE!</v>
      </c>
      <c r="R1936" s="1">
        <f t="shared" si="207"/>
        <v>0.28867513459481292</v>
      </c>
      <c r="S1936" s="1">
        <f t="shared" si="208"/>
        <v>0.50000000000000011</v>
      </c>
      <c r="T1936" s="2"/>
      <c r="U1936" s="3"/>
      <c r="V1936" s="3"/>
      <c r="W1936" s="3"/>
      <c r="X1936" s="3"/>
      <c r="Y1936" s="3"/>
      <c r="Z1936" s="3"/>
      <c r="AA1936" s="3"/>
      <c r="AB1936" s="3"/>
      <c r="AC1936" s="3"/>
      <c r="AD1936" s="3"/>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s="28" customFormat="1" x14ac:dyDescent="0.2">
      <c r="A1937" s="10"/>
      <c r="B1937" s="10"/>
      <c r="C1937" s="10"/>
      <c r="D1937" s="10"/>
      <c r="E1937" s="10"/>
      <c r="F1937" s="10"/>
      <c r="G1937" s="10"/>
      <c r="H1937" s="10"/>
      <c r="I1937" s="10"/>
      <c r="J1937" s="10"/>
      <c r="K1937" s="10"/>
      <c r="L1937" s="10"/>
      <c r="M1937" s="2"/>
      <c r="N1937" s="1">
        <v>1932</v>
      </c>
      <c r="O1937" s="1" t="str">
        <f t="shared" si="209"/>
        <v>NA</v>
      </c>
      <c r="P1937" s="1" t="e">
        <f t="shared" si="205"/>
        <v>#VALUE!</v>
      </c>
      <c r="Q1937" s="1" t="e">
        <f t="shared" si="206"/>
        <v>#VALUE!</v>
      </c>
      <c r="R1937" s="1">
        <f t="shared" si="207"/>
        <v>0.86602540378443871</v>
      </c>
      <c r="S1937" s="1">
        <f t="shared" si="208"/>
        <v>-0.49999999999999983</v>
      </c>
      <c r="T1937" s="2"/>
      <c r="U1937" s="3"/>
      <c r="V1937" s="3"/>
      <c r="W1937" s="3"/>
      <c r="X1937" s="3"/>
      <c r="Y1937" s="3"/>
      <c r="Z1937" s="3"/>
      <c r="AA1937" s="3"/>
      <c r="AB1937" s="3"/>
      <c r="AC1937" s="3"/>
      <c r="AD1937" s="3"/>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s="28" customFormat="1" x14ac:dyDescent="0.2">
      <c r="A1938" s="10"/>
      <c r="B1938" s="10"/>
      <c r="C1938" s="10"/>
      <c r="D1938" s="10"/>
      <c r="E1938" s="10"/>
      <c r="F1938" s="10"/>
      <c r="G1938" s="10"/>
      <c r="H1938" s="10"/>
      <c r="I1938" s="10"/>
      <c r="J1938" s="10"/>
      <c r="K1938" s="10"/>
      <c r="L1938" s="10"/>
      <c r="M1938" s="2"/>
      <c r="N1938" s="1">
        <v>1933</v>
      </c>
      <c r="O1938" s="1" t="str">
        <f t="shared" si="209"/>
        <v>NA</v>
      </c>
      <c r="P1938" s="1" t="e">
        <f t="shared" si="205"/>
        <v>#VALUE!</v>
      </c>
      <c r="Q1938" s="1" t="e">
        <f t="shared" si="206"/>
        <v>#VALUE!</v>
      </c>
      <c r="R1938" s="1">
        <f t="shared" si="207"/>
        <v>-0.2886751345948127</v>
      </c>
      <c r="S1938" s="1">
        <f t="shared" si="208"/>
        <v>-0.50000000000000022</v>
      </c>
      <c r="T1938" s="2"/>
      <c r="U1938" s="3"/>
      <c r="V1938" s="3"/>
      <c r="W1938" s="3"/>
      <c r="X1938" s="3"/>
      <c r="Y1938" s="3"/>
      <c r="Z1938" s="3"/>
      <c r="AA1938" s="3"/>
      <c r="AB1938" s="3"/>
      <c r="AC1938" s="3"/>
      <c r="AD1938" s="3"/>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s="28" customFormat="1" x14ac:dyDescent="0.2">
      <c r="A1939" s="10"/>
      <c r="B1939" s="10"/>
      <c r="C1939" s="10"/>
      <c r="D1939" s="10"/>
      <c r="E1939" s="10"/>
      <c r="F1939" s="10"/>
      <c r="G1939" s="10"/>
      <c r="H1939" s="10"/>
      <c r="I1939" s="10"/>
      <c r="J1939" s="10"/>
      <c r="K1939" s="10"/>
      <c r="L1939" s="10"/>
      <c r="M1939" s="2"/>
      <c r="N1939" s="1">
        <v>1934</v>
      </c>
      <c r="O1939" s="1" t="str">
        <f t="shared" si="209"/>
        <v>NA</v>
      </c>
      <c r="P1939" s="1" t="e">
        <f t="shared" si="205"/>
        <v>#VALUE!</v>
      </c>
      <c r="Q1939" s="1" t="e">
        <f t="shared" si="206"/>
        <v>#VALUE!</v>
      </c>
      <c r="R1939" s="1">
        <f t="shared" si="207"/>
        <v>-0.57735026918962573</v>
      </c>
      <c r="S1939" s="1">
        <f t="shared" si="208"/>
        <v>0</v>
      </c>
      <c r="T1939" s="2"/>
      <c r="U1939" s="3"/>
      <c r="V1939" s="3"/>
      <c r="W1939" s="3"/>
      <c r="X1939" s="3"/>
      <c r="Y1939" s="3"/>
      <c r="Z1939" s="3"/>
      <c r="AA1939" s="3"/>
      <c r="AB1939" s="3"/>
      <c r="AC1939" s="3"/>
      <c r="AD1939" s="3"/>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s="28" customFormat="1" x14ac:dyDescent="0.2">
      <c r="A1940" s="10"/>
      <c r="B1940" s="10"/>
      <c r="C1940" s="10"/>
      <c r="D1940" s="10"/>
      <c r="E1940" s="10"/>
      <c r="F1940" s="10"/>
      <c r="G1940" s="10"/>
      <c r="H1940" s="10"/>
      <c r="I1940" s="10"/>
      <c r="J1940" s="10"/>
      <c r="K1940" s="10"/>
      <c r="L1940" s="10"/>
      <c r="M1940" s="2"/>
      <c r="N1940" s="1">
        <v>1935</v>
      </c>
      <c r="O1940" s="1" t="str">
        <f t="shared" si="209"/>
        <v>NA</v>
      </c>
      <c r="P1940" s="1" t="e">
        <f t="shared" si="205"/>
        <v>#VALUE!</v>
      </c>
      <c r="Q1940" s="1" t="e">
        <f t="shared" si="206"/>
        <v>#VALUE!</v>
      </c>
      <c r="R1940" s="1">
        <f t="shared" si="207"/>
        <v>6.1257422745431001E-17</v>
      </c>
      <c r="S1940" s="1">
        <f t="shared" si="208"/>
        <v>1</v>
      </c>
      <c r="T1940" s="2"/>
      <c r="U1940" s="3"/>
      <c r="V1940" s="3"/>
      <c r="W1940" s="3"/>
      <c r="X1940" s="3"/>
      <c r="Y1940" s="3"/>
      <c r="Z1940" s="3"/>
      <c r="AA1940" s="3"/>
      <c r="AB1940" s="3"/>
      <c r="AC1940" s="3"/>
      <c r="AD1940" s="3"/>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s="28" customFormat="1" x14ac:dyDescent="0.2">
      <c r="A1941" s="10"/>
      <c r="B1941" s="10"/>
      <c r="C1941" s="10"/>
      <c r="D1941" s="10"/>
      <c r="E1941" s="10"/>
      <c r="F1941" s="10"/>
      <c r="G1941" s="10"/>
      <c r="H1941" s="10"/>
      <c r="I1941" s="10"/>
      <c r="J1941" s="10"/>
      <c r="K1941" s="10"/>
      <c r="L1941" s="10"/>
      <c r="M1941" s="2"/>
      <c r="N1941" s="1">
        <v>1936</v>
      </c>
      <c r="O1941" s="1" t="str">
        <f t="shared" si="209"/>
        <v>NA</v>
      </c>
      <c r="P1941" s="1" t="e">
        <f t="shared" si="205"/>
        <v>#VALUE!</v>
      </c>
      <c r="Q1941" s="1" t="e">
        <f t="shared" si="206"/>
        <v>#VALUE!</v>
      </c>
      <c r="R1941" s="1">
        <f t="shared" si="207"/>
        <v>0.57735026918962573</v>
      </c>
      <c r="S1941" s="1">
        <f t="shared" si="208"/>
        <v>0</v>
      </c>
      <c r="T1941" s="2"/>
      <c r="U1941" s="3"/>
      <c r="V1941" s="3"/>
      <c r="W1941" s="3"/>
      <c r="X1941" s="3"/>
      <c r="Y1941" s="3"/>
      <c r="Z1941" s="3"/>
      <c r="AA1941" s="3"/>
      <c r="AB1941" s="3"/>
      <c r="AC1941" s="3"/>
      <c r="AD1941" s="3"/>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s="28" customFormat="1" x14ac:dyDescent="0.2">
      <c r="A1942" s="10"/>
      <c r="B1942" s="10"/>
      <c r="C1942" s="10"/>
      <c r="D1942" s="10"/>
      <c r="E1942" s="10"/>
      <c r="F1942" s="10"/>
      <c r="G1942" s="10"/>
      <c r="H1942" s="10"/>
      <c r="I1942" s="10"/>
      <c r="J1942" s="10"/>
      <c r="K1942" s="10"/>
      <c r="L1942" s="10"/>
      <c r="M1942" s="2"/>
      <c r="N1942" s="1">
        <v>1937</v>
      </c>
      <c r="O1942" s="1" t="str">
        <f t="shared" si="209"/>
        <v>NA</v>
      </c>
      <c r="P1942" s="1" t="e">
        <f t="shared" si="205"/>
        <v>#VALUE!</v>
      </c>
      <c r="Q1942" s="1" t="e">
        <f t="shared" si="206"/>
        <v>#VALUE!</v>
      </c>
      <c r="R1942" s="1">
        <f t="shared" si="207"/>
        <v>0.28867513459481303</v>
      </c>
      <c r="S1942" s="1">
        <f t="shared" si="208"/>
        <v>-0.5</v>
      </c>
      <c r="T1942" s="2"/>
      <c r="U1942" s="3"/>
      <c r="V1942" s="3"/>
      <c r="W1942" s="3"/>
      <c r="X1942" s="3"/>
      <c r="Y1942" s="3"/>
      <c r="Z1942" s="3"/>
      <c r="AA1942" s="3"/>
      <c r="AB1942" s="3"/>
      <c r="AC1942" s="3"/>
      <c r="AD1942" s="3"/>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s="28" customFormat="1" x14ac:dyDescent="0.2">
      <c r="A1943" s="10"/>
      <c r="B1943" s="10"/>
      <c r="C1943" s="10"/>
      <c r="D1943" s="10"/>
      <c r="E1943" s="10"/>
      <c r="F1943" s="10"/>
      <c r="G1943" s="10"/>
      <c r="H1943" s="10"/>
      <c r="I1943" s="10"/>
      <c r="J1943" s="10"/>
      <c r="K1943" s="10"/>
      <c r="L1943" s="10"/>
      <c r="M1943" s="2"/>
      <c r="N1943" s="1">
        <v>1938</v>
      </c>
      <c r="O1943" s="1" t="str">
        <f t="shared" si="209"/>
        <v>NA</v>
      </c>
      <c r="P1943" s="1" t="e">
        <f t="shared" si="205"/>
        <v>#VALUE!</v>
      </c>
      <c r="Q1943" s="1" t="e">
        <f t="shared" si="206"/>
        <v>#VALUE!</v>
      </c>
      <c r="R1943" s="1">
        <f t="shared" si="207"/>
        <v>-0.86602540378443849</v>
      </c>
      <c r="S1943" s="1">
        <f t="shared" si="208"/>
        <v>-0.50000000000000033</v>
      </c>
      <c r="T1943" s="2"/>
      <c r="U1943" s="3"/>
      <c r="V1943" s="3"/>
      <c r="W1943" s="3"/>
      <c r="X1943" s="3"/>
      <c r="Y1943" s="3"/>
      <c r="Z1943" s="3"/>
      <c r="AA1943" s="3"/>
      <c r="AB1943" s="3"/>
      <c r="AC1943" s="3"/>
      <c r="AD1943" s="3"/>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s="28" customFormat="1" x14ac:dyDescent="0.2">
      <c r="A1944" s="10"/>
      <c r="B1944" s="10"/>
      <c r="C1944" s="10"/>
      <c r="D1944" s="10"/>
      <c r="E1944" s="10"/>
      <c r="F1944" s="10"/>
      <c r="G1944" s="10"/>
      <c r="H1944" s="10"/>
      <c r="I1944" s="10"/>
      <c r="J1944" s="10"/>
      <c r="K1944" s="10"/>
      <c r="L1944" s="10"/>
      <c r="M1944" s="2"/>
      <c r="N1944" s="1">
        <v>1939</v>
      </c>
      <c r="O1944" s="1" t="str">
        <f t="shared" si="209"/>
        <v>NA</v>
      </c>
      <c r="P1944" s="1" t="e">
        <f t="shared" si="205"/>
        <v>#VALUE!</v>
      </c>
      <c r="Q1944" s="1" t="e">
        <f t="shared" si="206"/>
        <v>#VALUE!</v>
      </c>
      <c r="R1944" s="1">
        <f t="shared" si="207"/>
        <v>-0.28867513459481281</v>
      </c>
      <c r="S1944" s="1">
        <f t="shared" si="208"/>
        <v>0.49999999999999983</v>
      </c>
      <c r="T1944" s="2"/>
      <c r="U1944" s="3"/>
      <c r="V1944" s="3"/>
      <c r="W1944" s="3"/>
      <c r="X1944" s="3"/>
      <c r="Y1944" s="3"/>
      <c r="Z1944" s="3"/>
      <c r="AA1944" s="3"/>
      <c r="AB1944" s="3"/>
      <c r="AC1944" s="3"/>
      <c r="AD1944" s="3"/>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s="28" customFormat="1" x14ac:dyDescent="0.2">
      <c r="A1945" s="10"/>
      <c r="B1945" s="10"/>
      <c r="C1945" s="10"/>
      <c r="D1945" s="10"/>
      <c r="E1945" s="10"/>
      <c r="F1945" s="10"/>
      <c r="G1945" s="10"/>
      <c r="H1945" s="10"/>
      <c r="I1945" s="10"/>
      <c r="J1945" s="10"/>
      <c r="K1945" s="10"/>
      <c r="L1945" s="10"/>
      <c r="M1945" s="2"/>
      <c r="N1945" s="1">
        <v>1940</v>
      </c>
      <c r="O1945" s="1" t="str">
        <f t="shared" si="209"/>
        <v>NA</v>
      </c>
      <c r="P1945" s="1" t="e">
        <f t="shared" si="205"/>
        <v>#VALUE!</v>
      </c>
      <c r="Q1945" s="1" t="e">
        <f t="shared" si="206"/>
        <v>#VALUE!</v>
      </c>
      <c r="R1945" s="1">
        <f t="shared" si="207"/>
        <v>0.28867513459481292</v>
      </c>
      <c r="S1945" s="1">
        <f t="shared" si="208"/>
        <v>0.50000000000000011</v>
      </c>
      <c r="T1945" s="2"/>
      <c r="U1945" s="3"/>
      <c r="V1945" s="3"/>
      <c r="W1945" s="3"/>
      <c r="X1945" s="3"/>
      <c r="Y1945" s="3"/>
      <c r="Z1945" s="3"/>
      <c r="AA1945" s="3"/>
      <c r="AB1945" s="3"/>
      <c r="AC1945" s="3"/>
      <c r="AD1945" s="3"/>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s="28" customFormat="1" x14ac:dyDescent="0.2">
      <c r="A1946" s="10"/>
      <c r="B1946" s="10"/>
      <c r="C1946" s="10"/>
      <c r="D1946" s="10"/>
      <c r="E1946" s="10"/>
      <c r="F1946" s="10"/>
      <c r="G1946" s="10"/>
      <c r="H1946" s="10"/>
      <c r="I1946" s="10"/>
      <c r="J1946" s="10"/>
      <c r="K1946" s="10"/>
      <c r="L1946" s="10"/>
      <c r="M1946" s="2"/>
      <c r="N1946" s="1">
        <v>1941</v>
      </c>
      <c r="O1946" s="1" t="str">
        <f t="shared" si="209"/>
        <v>NA</v>
      </c>
      <c r="P1946" s="1" t="e">
        <f t="shared" si="205"/>
        <v>#VALUE!</v>
      </c>
      <c r="Q1946" s="1" t="e">
        <f t="shared" si="206"/>
        <v>#VALUE!</v>
      </c>
      <c r="R1946" s="1">
        <f t="shared" si="207"/>
        <v>0.86602540378443871</v>
      </c>
      <c r="S1946" s="1">
        <f t="shared" si="208"/>
        <v>-0.49999999999999983</v>
      </c>
      <c r="T1946" s="2"/>
      <c r="U1946" s="3"/>
      <c r="V1946" s="3"/>
      <c r="W1946" s="3"/>
      <c r="X1946" s="3"/>
      <c r="Y1946" s="3"/>
      <c r="Z1946" s="3"/>
      <c r="AA1946" s="3"/>
      <c r="AB1946" s="3"/>
      <c r="AC1946" s="3"/>
      <c r="AD1946" s="3"/>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s="28" customFormat="1" x14ac:dyDescent="0.2">
      <c r="A1947" s="10"/>
      <c r="B1947" s="10"/>
      <c r="C1947" s="10"/>
      <c r="D1947" s="10"/>
      <c r="E1947" s="10"/>
      <c r="F1947" s="10"/>
      <c r="G1947" s="10"/>
      <c r="H1947" s="10"/>
      <c r="I1947" s="10"/>
      <c r="J1947" s="10"/>
      <c r="K1947" s="10"/>
      <c r="L1947" s="10"/>
      <c r="M1947" s="2"/>
      <c r="N1947" s="1">
        <v>1942</v>
      </c>
      <c r="O1947" s="1" t="str">
        <f t="shared" si="209"/>
        <v>NA</v>
      </c>
      <c r="P1947" s="1" t="e">
        <f t="shared" si="205"/>
        <v>#VALUE!</v>
      </c>
      <c r="Q1947" s="1" t="e">
        <f t="shared" si="206"/>
        <v>#VALUE!</v>
      </c>
      <c r="R1947" s="1">
        <f t="shared" si="207"/>
        <v>-0.2886751345948127</v>
      </c>
      <c r="S1947" s="1">
        <f t="shared" si="208"/>
        <v>-0.50000000000000022</v>
      </c>
      <c r="T1947" s="2"/>
      <c r="U1947" s="3"/>
      <c r="V1947" s="3"/>
      <c r="W1947" s="3"/>
      <c r="X1947" s="3"/>
      <c r="Y1947" s="3"/>
      <c r="Z1947" s="3"/>
      <c r="AA1947" s="3"/>
      <c r="AB1947" s="3"/>
      <c r="AC1947" s="3"/>
      <c r="AD1947" s="3"/>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s="28" customFormat="1" x14ac:dyDescent="0.2">
      <c r="A1948" s="10"/>
      <c r="B1948" s="10"/>
      <c r="C1948" s="10"/>
      <c r="D1948" s="10"/>
      <c r="E1948" s="10"/>
      <c r="F1948" s="10"/>
      <c r="G1948" s="10"/>
      <c r="H1948" s="10"/>
      <c r="I1948" s="10"/>
      <c r="J1948" s="10"/>
      <c r="K1948" s="10"/>
      <c r="L1948" s="10"/>
      <c r="M1948" s="2"/>
      <c r="N1948" s="1">
        <v>1943</v>
      </c>
      <c r="O1948" s="1" t="str">
        <f t="shared" si="209"/>
        <v>NA</v>
      </c>
      <c r="P1948" s="1" t="e">
        <f t="shared" si="205"/>
        <v>#VALUE!</v>
      </c>
      <c r="Q1948" s="1" t="e">
        <f t="shared" si="206"/>
        <v>#VALUE!</v>
      </c>
      <c r="R1948" s="1">
        <f t="shared" si="207"/>
        <v>-0.57735026918962573</v>
      </c>
      <c r="S1948" s="1">
        <f t="shared" si="208"/>
        <v>0</v>
      </c>
      <c r="T1948" s="2"/>
      <c r="U1948" s="3"/>
      <c r="V1948" s="3"/>
      <c r="W1948" s="3"/>
      <c r="X1948" s="3"/>
      <c r="Y1948" s="3"/>
      <c r="Z1948" s="3"/>
      <c r="AA1948" s="3"/>
      <c r="AB1948" s="3"/>
      <c r="AC1948" s="3"/>
      <c r="AD1948" s="3"/>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s="28" customFormat="1" x14ac:dyDescent="0.2">
      <c r="A1949" s="10"/>
      <c r="B1949" s="10"/>
      <c r="C1949" s="10"/>
      <c r="D1949" s="10"/>
      <c r="E1949" s="10"/>
      <c r="F1949" s="10"/>
      <c r="G1949" s="10"/>
      <c r="H1949" s="10"/>
      <c r="I1949" s="10"/>
      <c r="J1949" s="10"/>
      <c r="K1949" s="10"/>
      <c r="L1949" s="10"/>
      <c r="M1949" s="2"/>
      <c r="N1949" s="1">
        <v>1944</v>
      </c>
      <c r="O1949" s="1" t="str">
        <f t="shared" si="209"/>
        <v>NA</v>
      </c>
      <c r="P1949" s="1" t="e">
        <f t="shared" si="205"/>
        <v>#VALUE!</v>
      </c>
      <c r="Q1949" s="1" t="e">
        <f t="shared" si="206"/>
        <v>#VALUE!</v>
      </c>
      <c r="R1949" s="1">
        <f t="shared" si="207"/>
        <v>6.1257422745431001E-17</v>
      </c>
      <c r="S1949" s="1">
        <f t="shared" si="208"/>
        <v>1</v>
      </c>
      <c r="T1949" s="2"/>
      <c r="U1949" s="3"/>
      <c r="V1949" s="3"/>
      <c r="W1949" s="3"/>
      <c r="X1949" s="3"/>
      <c r="Y1949" s="3"/>
      <c r="Z1949" s="3"/>
      <c r="AA1949" s="3"/>
      <c r="AB1949" s="3"/>
      <c r="AC1949" s="3"/>
      <c r="AD1949" s="3"/>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s="28" customFormat="1" x14ac:dyDescent="0.2">
      <c r="A1950" s="10"/>
      <c r="B1950" s="10"/>
      <c r="C1950" s="10"/>
      <c r="D1950" s="10"/>
      <c r="E1950" s="10"/>
      <c r="F1950" s="10"/>
      <c r="G1950" s="10"/>
      <c r="H1950" s="10"/>
      <c r="I1950" s="10"/>
      <c r="J1950" s="10"/>
      <c r="K1950" s="10"/>
      <c r="L1950" s="10"/>
      <c r="M1950" s="2"/>
      <c r="N1950" s="1">
        <v>1945</v>
      </c>
      <c r="O1950" s="1" t="str">
        <f t="shared" si="209"/>
        <v>NA</v>
      </c>
      <c r="P1950" s="1" t="e">
        <f t="shared" si="205"/>
        <v>#VALUE!</v>
      </c>
      <c r="Q1950" s="1" t="e">
        <f t="shared" si="206"/>
        <v>#VALUE!</v>
      </c>
      <c r="R1950" s="1">
        <f t="shared" si="207"/>
        <v>0.57735026918962573</v>
      </c>
      <c r="S1950" s="1">
        <f t="shared" si="208"/>
        <v>0</v>
      </c>
      <c r="T1950" s="2"/>
      <c r="U1950" s="3"/>
      <c r="V1950" s="3"/>
      <c r="W1950" s="3"/>
      <c r="X1950" s="3"/>
      <c r="Y1950" s="3"/>
      <c r="Z1950" s="3"/>
      <c r="AA1950" s="3"/>
      <c r="AB1950" s="3"/>
      <c r="AC1950" s="3"/>
      <c r="AD1950" s="3"/>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s="28" customFormat="1" x14ac:dyDescent="0.2">
      <c r="A1951" s="10"/>
      <c r="B1951" s="10"/>
      <c r="C1951" s="10"/>
      <c r="D1951" s="10"/>
      <c r="E1951" s="10"/>
      <c r="F1951" s="10"/>
      <c r="G1951" s="10"/>
      <c r="H1951" s="10"/>
      <c r="I1951" s="10"/>
      <c r="J1951" s="10"/>
      <c r="K1951" s="10"/>
      <c r="L1951" s="10"/>
      <c r="M1951" s="2"/>
      <c r="N1951" s="1">
        <v>1946</v>
      </c>
      <c r="O1951" s="1" t="str">
        <f t="shared" si="209"/>
        <v>NA</v>
      </c>
      <c r="P1951" s="1" t="e">
        <f t="shared" si="205"/>
        <v>#VALUE!</v>
      </c>
      <c r="Q1951" s="1" t="e">
        <f t="shared" si="206"/>
        <v>#VALUE!</v>
      </c>
      <c r="R1951" s="1">
        <f t="shared" si="207"/>
        <v>0.28867513459481303</v>
      </c>
      <c r="S1951" s="1">
        <f t="shared" si="208"/>
        <v>-0.5</v>
      </c>
      <c r="T1951" s="2"/>
      <c r="U1951" s="3"/>
      <c r="V1951" s="3"/>
      <c r="W1951" s="3"/>
      <c r="X1951" s="3"/>
      <c r="Y1951" s="3"/>
      <c r="Z1951" s="3"/>
      <c r="AA1951" s="3"/>
      <c r="AB1951" s="3"/>
      <c r="AC1951" s="3"/>
      <c r="AD1951" s="3"/>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s="28" customFormat="1" x14ac:dyDescent="0.2">
      <c r="A1952" s="10"/>
      <c r="B1952" s="10"/>
      <c r="C1952" s="10"/>
      <c r="D1952" s="10"/>
      <c r="E1952" s="10"/>
      <c r="F1952" s="10"/>
      <c r="G1952" s="10"/>
      <c r="H1952" s="10"/>
      <c r="I1952" s="10"/>
      <c r="J1952" s="10"/>
      <c r="K1952" s="10"/>
      <c r="L1952" s="10"/>
      <c r="M1952" s="2"/>
      <c r="N1952" s="1">
        <v>1947</v>
      </c>
      <c r="O1952" s="1" t="str">
        <f t="shared" si="209"/>
        <v>NA</v>
      </c>
      <c r="P1952" s="1" t="e">
        <f t="shared" si="205"/>
        <v>#VALUE!</v>
      </c>
      <c r="Q1952" s="1" t="e">
        <f t="shared" si="206"/>
        <v>#VALUE!</v>
      </c>
      <c r="R1952" s="1">
        <f t="shared" si="207"/>
        <v>-0.86602540378443849</v>
      </c>
      <c r="S1952" s="1">
        <f t="shared" si="208"/>
        <v>-0.50000000000000033</v>
      </c>
      <c r="T1952" s="2"/>
      <c r="U1952" s="3"/>
      <c r="V1952" s="3"/>
      <c r="W1952" s="3"/>
      <c r="X1952" s="3"/>
      <c r="Y1952" s="3"/>
      <c r="Z1952" s="3"/>
      <c r="AA1952" s="3"/>
      <c r="AB1952" s="3"/>
      <c r="AC1952" s="3"/>
      <c r="AD1952" s="3"/>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s="28" customFormat="1" x14ac:dyDescent="0.2">
      <c r="A1953" s="10"/>
      <c r="B1953" s="10"/>
      <c r="C1953" s="10"/>
      <c r="D1953" s="10"/>
      <c r="E1953" s="10"/>
      <c r="F1953" s="10"/>
      <c r="G1953" s="10"/>
      <c r="H1953" s="10"/>
      <c r="I1953" s="10"/>
      <c r="J1953" s="10"/>
      <c r="K1953" s="10"/>
      <c r="L1953" s="10"/>
      <c r="M1953" s="2"/>
      <c r="N1953" s="1">
        <v>1948</v>
      </c>
      <c r="O1953" s="1" t="str">
        <f t="shared" si="209"/>
        <v>NA</v>
      </c>
      <c r="P1953" s="1" t="e">
        <f t="shared" si="205"/>
        <v>#VALUE!</v>
      </c>
      <c r="Q1953" s="1" t="e">
        <f t="shared" si="206"/>
        <v>#VALUE!</v>
      </c>
      <c r="R1953" s="1">
        <f t="shared" si="207"/>
        <v>-0.28867513459481281</v>
      </c>
      <c r="S1953" s="1">
        <f t="shared" si="208"/>
        <v>0.49999999999999983</v>
      </c>
      <c r="T1953" s="2"/>
      <c r="U1953" s="3"/>
      <c r="V1953" s="3"/>
      <c r="W1953" s="3"/>
      <c r="X1953" s="3"/>
      <c r="Y1953" s="3"/>
      <c r="Z1953" s="3"/>
      <c r="AA1953" s="3"/>
      <c r="AB1953" s="3"/>
      <c r="AC1953" s="3"/>
      <c r="AD1953" s="3"/>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s="28" customFormat="1" x14ac:dyDescent="0.2">
      <c r="A1954" s="10"/>
      <c r="B1954" s="10"/>
      <c r="C1954" s="10"/>
      <c r="D1954" s="10"/>
      <c r="E1954" s="10"/>
      <c r="F1954" s="10"/>
      <c r="G1954" s="10"/>
      <c r="H1954" s="10"/>
      <c r="I1954" s="10"/>
      <c r="J1954" s="10"/>
      <c r="K1954" s="10"/>
      <c r="L1954" s="10"/>
      <c r="M1954" s="2"/>
      <c r="N1954" s="1">
        <v>1949</v>
      </c>
      <c r="O1954" s="1" t="str">
        <f t="shared" si="209"/>
        <v>NA</v>
      </c>
      <c r="P1954" s="1" t="e">
        <f t="shared" si="205"/>
        <v>#VALUE!</v>
      </c>
      <c r="Q1954" s="1" t="e">
        <f t="shared" si="206"/>
        <v>#VALUE!</v>
      </c>
      <c r="R1954" s="1">
        <f t="shared" si="207"/>
        <v>0.28867513459481292</v>
      </c>
      <c r="S1954" s="1">
        <f t="shared" si="208"/>
        <v>0.50000000000000011</v>
      </c>
      <c r="T1954" s="2"/>
      <c r="U1954" s="3"/>
      <c r="V1954" s="3"/>
      <c r="W1954" s="3"/>
      <c r="X1954" s="3"/>
      <c r="Y1954" s="3"/>
      <c r="Z1954" s="3"/>
      <c r="AA1954" s="3"/>
      <c r="AB1954" s="3"/>
      <c r="AC1954" s="3"/>
      <c r="AD1954" s="3"/>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s="28" customFormat="1" x14ac:dyDescent="0.2">
      <c r="A1955" s="10"/>
      <c r="B1955" s="10"/>
      <c r="C1955" s="10"/>
      <c r="D1955" s="10"/>
      <c r="E1955" s="10"/>
      <c r="F1955" s="10"/>
      <c r="G1955" s="10"/>
      <c r="H1955" s="10"/>
      <c r="I1955" s="10"/>
      <c r="J1955" s="10"/>
      <c r="K1955" s="10"/>
      <c r="L1955" s="10"/>
      <c r="M1955" s="2"/>
      <c r="N1955" s="1">
        <v>1950</v>
      </c>
      <c r="O1955" s="1" t="str">
        <f t="shared" si="209"/>
        <v>NA</v>
      </c>
      <c r="P1955" s="1" t="e">
        <f t="shared" si="205"/>
        <v>#VALUE!</v>
      </c>
      <c r="Q1955" s="1" t="e">
        <f t="shared" si="206"/>
        <v>#VALUE!</v>
      </c>
      <c r="R1955" s="1">
        <f t="shared" si="207"/>
        <v>0.86602540378443871</v>
      </c>
      <c r="S1955" s="1">
        <f t="shared" si="208"/>
        <v>-0.49999999999999983</v>
      </c>
      <c r="T1955" s="2"/>
      <c r="U1955" s="3"/>
      <c r="V1955" s="3"/>
      <c r="W1955" s="3"/>
      <c r="X1955" s="3"/>
      <c r="Y1955" s="3"/>
      <c r="Z1955" s="3"/>
      <c r="AA1955" s="3"/>
      <c r="AB1955" s="3"/>
      <c r="AC1955" s="3"/>
      <c r="AD1955" s="3"/>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s="28" customFormat="1" x14ac:dyDescent="0.2">
      <c r="A1956" s="10"/>
      <c r="B1956" s="10"/>
      <c r="C1956" s="10"/>
      <c r="D1956" s="10"/>
      <c r="E1956" s="10"/>
      <c r="F1956" s="10"/>
      <c r="G1956" s="10"/>
      <c r="H1956" s="10"/>
      <c r="I1956" s="10"/>
      <c r="J1956" s="10"/>
      <c r="K1956" s="10"/>
      <c r="L1956" s="10"/>
      <c r="M1956" s="2"/>
      <c r="N1956" s="1">
        <v>1951</v>
      </c>
      <c r="O1956" s="1" t="str">
        <f t="shared" si="209"/>
        <v>NA</v>
      </c>
      <c r="P1956" s="1" t="e">
        <f t="shared" si="205"/>
        <v>#VALUE!</v>
      </c>
      <c r="Q1956" s="1" t="e">
        <f t="shared" si="206"/>
        <v>#VALUE!</v>
      </c>
      <c r="R1956" s="1">
        <f t="shared" si="207"/>
        <v>-0.2886751345948127</v>
      </c>
      <c r="S1956" s="1">
        <f t="shared" si="208"/>
        <v>-0.50000000000000022</v>
      </c>
      <c r="T1956" s="2"/>
      <c r="U1956" s="3"/>
      <c r="V1956" s="3"/>
      <c r="W1956" s="3"/>
      <c r="X1956" s="3"/>
      <c r="Y1956" s="3"/>
      <c r="Z1956" s="3"/>
      <c r="AA1956" s="3"/>
      <c r="AB1956" s="3"/>
      <c r="AC1956" s="3"/>
      <c r="AD1956" s="3"/>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s="28" customFormat="1" x14ac:dyDescent="0.2">
      <c r="A1957" s="10"/>
      <c r="B1957" s="10"/>
      <c r="C1957" s="10"/>
      <c r="D1957" s="10"/>
      <c r="E1957" s="10"/>
      <c r="F1957" s="10"/>
      <c r="G1957" s="10"/>
      <c r="H1957" s="10"/>
      <c r="I1957" s="10"/>
      <c r="J1957" s="10"/>
      <c r="K1957" s="10"/>
      <c r="L1957" s="10"/>
      <c r="M1957" s="2"/>
      <c r="N1957" s="1">
        <v>1952</v>
      </c>
      <c r="O1957" s="1" t="str">
        <f t="shared" si="209"/>
        <v>NA</v>
      </c>
      <c r="P1957" s="1" t="e">
        <f t="shared" si="205"/>
        <v>#VALUE!</v>
      </c>
      <c r="Q1957" s="1" t="e">
        <f t="shared" si="206"/>
        <v>#VALUE!</v>
      </c>
      <c r="R1957" s="1">
        <f t="shared" si="207"/>
        <v>-0.57735026918962573</v>
      </c>
      <c r="S1957" s="1">
        <f t="shared" si="208"/>
        <v>0</v>
      </c>
      <c r="T1957" s="2"/>
      <c r="U1957" s="3"/>
      <c r="V1957" s="3"/>
      <c r="W1957" s="3"/>
      <c r="X1957" s="3"/>
      <c r="Y1957" s="3"/>
      <c r="Z1957" s="3"/>
      <c r="AA1957" s="3"/>
      <c r="AB1957" s="3"/>
      <c r="AC1957" s="3"/>
      <c r="AD1957" s="3"/>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s="28" customFormat="1" x14ac:dyDescent="0.2">
      <c r="A1958" s="10"/>
      <c r="B1958" s="10"/>
      <c r="C1958" s="10"/>
      <c r="D1958" s="10"/>
      <c r="E1958" s="10"/>
      <c r="F1958" s="10"/>
      <c r="G1958" s="10"/>
      <c r="H1958" s="10"/>
      <c r="I1958" s="10"/>
      <c r="J1958" s="10"/>
      <c r="K1958" s="10"/>
      <c r="L1958" s="10"/>
      <c r="M1958" s="2"/>
      <c r="N1958" s="1">
        <v>1953</v>
      </c>
      <c r="O1958" s="1" t="str">
        <f t="shared" si="209"/>
        <v>NA</v>
      </c>
      <c r="P1958" s="1" t="e">
        <f t="shared" si="205"/>
        <v>#VALUE!</v>
      </c>
      <c r="Q1958" s="1" t="e">
        <f t="shared" si="206"/>
        <v>#VALUE!</v>
      </c>
      <c r="R1958" s="1">
        <f t="shared" si="207"/>
        <v>6.1257422745431001E-17</v>
      </c>
      <c r="S1958" s="1">
        <f t="shared" si="208"/>
        <v>1</v>
      </c>
      <c r="T1958" s="2"/>
      <c r="U1958" s="3"/>
      <c r="V1958" s="3"/>
      <c r="W1958" s="3"/>
      <c r="X1958" s="3"/>
      <c r="Y1958" s="3"/>
      <c r="Z1958" s="3"/>
      <c r="AA1958" s="3"/>
      <c r="AB1958" s="3"/>
      <c r="AC1958" s="3"/>
      <c r="AD1958" s="3"/>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s="28" customFormat="1" x14ac:dyDescent="0.2">
      <c r="A1959" s="10"/>
      <c r="B1959" s="10"/>
      <c r="C1959" s="10"/>
      <c r="D1959" s="10"/>
      <c r="E1959" s="10"/>
      <c r="F1959" s="10"/>
      <c r="G1959" s="10"/>
      <c r="H1959" s="10"/>
      <c r="I1959" s="10"/>
      <c r="J1959" s="10"/>
      <c r="K1959" s="10"/>
      <c r="L1959" s="10"/>
      <c r="M1959" s="2"/>
      <c r="N1959" s="1">
        <v>1954</v>
      </c>
      <c r="O1959" s="1" t="str">
        <f t="shared" si="209"/>
        <v>NA</v>
      </c>
      <c r="P1959" s="1" t="e">
        <f t="shared" si="205"/>
        <v>#VALUE!</v>
      </c>
      <c r="Q1959" s="1" t="e">
        <f t="shared" si="206"/>
        <v>#VALUE!</v>
      </c>
      <c r="R1959" s="1">
        <f t="shared" si="207"/>
        <v>0.57735026918962573</v>
      </c>
      <c r="S1959" s="1">
        <f t="shared" si="208"/>
        <v>0</v>
      </c>
      <c r="T1959" s="2"/>
      <c r="U1959" s="3"/>
      <c r="V1959" s="3"/>
      <c r="W1959" s="3"/>
      <c r="X1959" s="3"/>
      <c r="Y1959" s="3"/>
      <c r="Z1959" s="3"/>
      <c r="AA1959" s="3"/>
      <c r="AB1959" s="3"/>
      <c r="AC1959" s="3"/>
      <c r="AD1959" s="3"/>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s="28" customFormat="1" x14ac:dyDescent="0.2">
      <c r="A1960" s="10"/>
      <c r="B1960" s="10"/>
      <c r="C1960" s="10"/>
      <c r="D1960" s="10"/>
      <c r="E1960" s="10"/>
      <c r="F1960" s="10"/>
      <c r="G1960" s="10"/>
      <c r="H1960" s="10"/>
      <c r="I1960" s="10"/>
      <c r="J1960" s="10"/>
      <c r="K1960" s="10"/>
      <c r="L1960" s="10"/>
      <c r="M1960" s="2"/>
      <c r="N1960" s="1">
        <v>1955</v>
      </c>
      <c r="O1960" s="1" t="str">
        <f t="shared" si="209"/>
        <v>NA</v>
      </c>
      <c r="P1960" s="1" t="e">
        <f t="shared" si="205"/>
        <v>#VALUE!</v>
      </c>
      <c r="Q1960" s="1" t="e">
        <f t="shared" si="206"/>
        <v>#VALUE!</v>
      </c>
      <c r="R1960" s="1">
        <f t="shared" si="207"/>
        <v>0.28867513459481303</v>
      </c>
      <c r="S1960" s="1">
        <f t="shared" si="208"/>
        <v>-0.5</v>
      </c>
      <c r="T1960" s="2"/>
      <c r="U1960" s="3"/>
      <c r="V1960" s="3"/>
      <c r="W1960" s="3"/>
      <c r="X1960" s="3"/>
      <c r="Y1960" s="3"/>
      <c r="Z1960" s="3"/>
      <c r="AA1960" s="3"/>
      <c r="AB1960" s="3"/>
      <c r="AC1960" s="3"/>
      <c r="AD1960" s="3"/>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s="28" customFormat="1" x14ac:dyDescent="0.2">
      <c r="A1961" s="10"/>
      <c r="B1961" s="10"/>
      <c r="C1961" s="10"/>
      <c r="D1961" s="10"/>
      <c r="E1961" s="10"/>
      <c r="F1961" s="10"/>
      <c r="G1961" s="10"/>
      <c r="H1961" s="10"/>
      <c r="I1961" s="10"/>
      <c r="J1961" s="10"/>
      <c r="K1961" s="10"/>
      <c r="L1961" s="10"/>
      <c r="M1961" s="2"/>
      <c r="N1961" s="1">
        <v>1956</v>
      </c>
      <c r="O1961" s="1" t="str">
        <f t="shared" si="209"/>
        <v>NA</v>
      </c>
      <c r="P1961" s="1" t="e">
        <f t="shared" si="205"/>
        <v>#VALUE!</v>
      </c>
      <c r="Q1961" s="1" t="e">
        <f t="shared" si="206"/>
        <v>#VALUE!</v>
      </c>
      <c r="R1961" s="1">
        <f t="shared" si="207"/>
        <v>-0.86602540378443849</v>
      </c>
      <c r="S1961" s="1">
        <f t="shared" si="208"/>
        <v>-0.50000000000000033</v>
      </c>
      <c r="T1961" s="2"/>
      <c r="U1961" s="3"/>
      <c r="V1961" s="3"/>
      <c r="W1961" s="3"/>
      <c r="X1961" s="3"/>
      <c r="Y1961" s="3"/>
      <c r="Z1961" s="3"/>
      <c r="AA1961" s="3"/>
      <c r="AB1961" s="3"/>
      <c r="AC1961" s="3"/>
      <c r="AD1961" s="3"/>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s="28" customFormat="1" x14ac:dyDescent="0.2">
      <c r="A1962" s="10"/>
      <c r="B1962" s="10"/>
      <c r="C1962" s="10"/>
      <c r="D1962" s="10"/>
      <c r="E1962" s="10"/>
      <c r="F1962" s="10"/>
      <c r="G1962" s="10"/>
      <c r="H1962" s="10"/>
      <c r="I1962" s="10"/>
      <c r="J1962" s="10"/>
      <c r="K1962" s="10"/>
      <c r="L1962" s="10"/>
      <c r="M1962" s="2"/>
      <c r="N1962" s="1">
        <v>1957</v>
      </c>
      <c r="O1962" s="1" t="str">
        <f t="shared" si="209"/>
        <v>NA</v>
      </c>
      <c r="P1962" s="1" t="e">
        <f t="shared" si="205"/>
        <v>#VALUE!</v>
      </c>
      <c r="Q1962" s="1" t="e">
        <f t="shared" si="206"/>
        <v>#VALUE!</v>
      </c>
      <c r="R1962" s="1">
        <f t="shared" si="207"/>
        <v>-0.28867513459481281</v>
      </c>
      <c r="S1962" s="1">
        <f t="shared" si="208"/>
        <v>0.49999999999999983</v>
      </c>
      <c r="T1962" s="2"/>
      <c r="U1962" s="3"/>
      <c r="V1962" s="3"/>
      <c r="W1962" s="3"/>
      <c r="X1962" s="3"/>
      <c r="Y1962" s="3"/>
      <c r="Z1962" s="3"/>
      <c r="AA1962" s="3"/>
      <c r="AB1962" s="3"/>
      <c r="AC1962" s="3"/>
      <c r="AD1962" s="3"/>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s="28" customFormat="1" x14ac:dyDescent="0.2">
      <c r="A1963" s="10"/>
      <c r="B1963" s="10"/>
      <c r="C1963" s="10"/>
      <c r="D1963" s="10"/>
      <c r="E1963" s="10"/>
      <c r="F1963" s="10"/>
      <c r="G1963" s="10"/>
      <c r="H1963" s="10"/>
      <c r="I1963" s="10"/>
      <c r="J1963" s="10"/>
      <c r="K1963" s="10"/>
      <c r="L1963" s="10"/>
      <c r="M1963" s="2"/>
      <c r="N1963" s="1">
        <v>1958</v>
      </c>
      <c r="O1963" s="1" t="str">
        <f t="shared" si="209"/>
        <v>NA</v>
      </c>
      <c r="P1963" s="1" t="e">
        <f t="shared" si="205"/>
        <v>#VALUE!</v>
      </c>
      <c r="Q1963" s="1" t="e">
        <f t="shared" si="206"/>
        <v>#VALUE!</v>
      </c>
      <c r="R1963" s="1">
        <f t="shared" si="207"/>
        <v>0.28867513459481292</v>
      </c>
      <c r="S1963" s="1">
        <f t="shared" si="208"/>
        <v>0.50000000000000011</v>
      </c>
      <c r="T1963" s="2"/>
      <c r="U1963" s="3"/>
      <c r="V1963" s="3"/>
      <c r="W1963" s="3"/>
      <c r="X1963" s="3"/>
      <c r="Y1963" s="3"/>
      <c r="Z1963" s="3"/>
      <c r="AA1963" s="3"/>
      <c r="AB1963" s="3"/>
      <c r="AC1963" s="3"/>
      <c r="AD1963" s="3"/>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s="28" customFormat="1" x14ac:dyDescent="0.2">
      <c r="A1964" s="10"/>
      <c r="B1964" s="10"/>
      <c r="C1964" s="10"/>
      <c r="D1964" s="10"/>
      <c r="E1964" s="10"/>
      <c r="F1964" s="10"/>
      <c r="G1964" s="10"/>
      <c r="H1964" s="10"/>
      <c r="I1964" s="10"/>
      <c r="J1964" s="10"/>
      <c r="K1964" s="10"/>
      <c r="L1964" s="10"/>
      <c r="M1964" s="2"/>
      <c r="N1964" s="1">
        <v>1959</v>
      </c>
      <c r="O1964" s="1" t="str">
        <f t="shared" si="209"/>
        <v>NA</v>
      </c>
      <c r="P1964" s="1" t="e">
        <f t="shared" si="205"/>
        <v>#VALUE!</v>
      </c>
      <c r="Q1964" s="1" t="e">
        <f t="shared" si="206"/>
        <v>#VALUE!</v>
      </c>
      <c r="R1964" s="1">
        <f t="shared" si="207"/>
        <v>0.86602540378443871</v>
      </c>
      <c r="S1964" s="1">
        <f t="shared" si="208"/>
        <v>-0.49999999999999983</v>
      </c>
      <c r="T1964" s="2"/>
      <c r="U1964" s="3"/>
      <c r="V1964" s="3"/>
      <c r="W1964" s="3"/>
      <c r="X1964" s="3"/>
      <c r="Y1964" s="3"/>
      <c r="Z1964" s="3"/>
      <c r="AA1964" s="3"/>
      <c r="AB1964" s="3"/>
      <c r="AC1964" s="3"/>
      <c r="AD1964" s="3"/>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s="28" customFormat="1" x14ac:dyDescent="0.2">
      <c r="A1965" s="10"/>
      <c r="B1965" s="10"/>
      <c r="C1965" s="10"/>
      <c r="D1965" s="10"/>
      <c r="E1965" s="10"/>
      <c r="F1965" s="10"/>
      <c r="G1965" s="10"/>
      <c r="H1965" s="10"/>
      <c r="I1965" s="10"/>
      <c r="J1965" s="10"/>
      <c r="K1965" s="10"/>
      <c r="L1965" s="10"/>
      <c r="M1965" s="2"/>
      <c r="N1965" s="1">
        <v>1960</v>
      </c>
      <c r="O1965" s="1" t="str">
        <f t="shared" si="209"/>
        <v>NA</v>
      </c>
      <c r="P1965" s="1" t="e">
        <f t="shared" si="205"/>
        <v>#VALUE!</v>
      </c>
      <c r="Q1965" s="1" t="e">
        <f t="shared" si="206"/>
        <v>#VALUE!</v>
      </c>
      <c r="R1965" s="1">
        <f t="shared" si="207"/>
        <v>-0.2886751345948127</v>
      </c>
      <c r="S1965" s="1">
        <f t="shared" si="208"/>
        <v>-0.50000000000000022</v>
      </c>
      <c r="T1965" s="2"/>
      <c r="U1965" s="3"/>
      <c r="V1965" s="3"/>
      <c r="W1965" s="3"/>
      <c r="X1965" s="3"/>
      <c r="Y1965" s="3"/>
      <c r="Z1965" s="3"/>
      <c r="AA1965" s="3"/>
      <c r="AB1965" s="3"/>
      <c r="AC1965" s="3"/>
      <c r="AD1965" s="3"/>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s="28" customFormat="1" x14ac:dyDescent="0.2">
      <c r="A1966" s="10"/>
      <c r="B1966" s="10"/>
      <c r="C1966" s="10"/>
      <c r="D1966" s="10"/>
      <c r="E1966" s="10"/>
      <c r="F1966" s="10"/>
      <c r="G1966" s="10"/>
      <c r="H1966" s="10"/>
      <c r="I1966" s="10"/>
      <c r="J1966" s="10"/>
      <c r="K1966" s="10"/>
      <c r="L1966" s="10"/>
      <c r="M1966" s="2"/>
      <c r="N1966" s="1">
        <v>1961</v>
      </c>
      <c r="O1966" s="1" t="str">
        <f t="shared" si="209"/>
        <v>NA</v>
      </c>
      <c r="P1966" s="1" t="e">
        <f t="shared" si="205"/>
        <v>#VALUE!</v>
      </c>
      <c r="Q1966" s="1" t="e">
        <f t="shared" si="206"/>
        <v>#VALUE!</v>
      </c>
      <c r="R1966" s="1">
        <f t="shared" si="207"/>
        <v>-0.57735026918962573</v>
      </c>
      <c r="S1966" s="1">
        <f t="shared" si="208"/>
        <v>0</v>
      </c>
      <c r="T1966" s="2"/>
      <c r="U1966" s="3"/>
      <c r="V1966" s="3"/>
      <c r="W1966" s="3"/>
      <c r="X1966" s="3"/>
      <c r="Y1966" s="3"/>
      <c r="Z1966" s="3"/>
      <c r="AA1966" s="3"/>
      <c r="AB1966" s="3"/>
      <c r="AC1966" s="3"/>
      <c r="AD1966" s="3"/>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s="28" customFormat="1" x14ac:dyDescent="0.2">
      <c r="A1967" s="10"/>
      <c r="B1967" s="10"/>
      <c r="C1967" s="10"/>
      <c r="D1967" s="10"/>
      <c r="E1967" s="10"/>
      <c r="F1967" s="10"/>
      <c r="G1967" s="10"/>
      <c r="H1967" s="10"/>
      <c r="I1967" s="10"/>
      <c r="J1967" s="10"/>
      <c r="K1967" s="10"/>
      <c r="L1967" s="10"/>
      <c r="M1967" s="2"/>
      <c r="N1967" s="1">
        <v>1962</v>
      </c>
      <c r="O1967" s="1" t="str">
        <f t="shared" si="209"/>
        <v>NA</v>
      </c>
      <c r="P1967" s="1" t="e">
        <f t="shared" si="205"/>
        <v>#VALUE!</v>
      </c>
      <c r="Q1967" s="1" t="e">
        <f t="shared" si="206"/>
        <v>#VALUE!</v>
      </c>
      <c r="R1967" s="1">
        <f t="shared" si="207"/>
        <v>6.1257422745431001E-17</v>
      </c>
      <c r="S1967" s="1">
        <f t="shared" si="208"/>
        <v>1</v>
      </c>
      <c r="T1967" s="2"/>
      <c r="U1967" s="3"/>
      <c r="V1967" s="3"/>
      <c r="W1967" s="3"/>
      <c r="X1967" s="3"/>
      <c r="Y1967" s="3"/>
      <c r="Z1967" s="3"/>
      <c r="AA1967" s="3"/>
      <c r="AB1967" s="3"/>
      <c r="AC1967" s="3"/>
      <c r="AD1967" s="3"/>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s="28" customFormat="1" x14ac:dyDescent="0.2">
      <c r="A1968" s="10"/>
      <c r="B1968" s="10"/>
      <c r="C1968" s="10"/>
      <c r="D1968" s="10"/>
      <c r="E1968" s="10"/>
      <c r="F1968" s="10"/>
      <c r="G1968" s="10"/>
      <c r="H1968" s="10"/>
      <c r="I1968" s="10"/>
      <c r="J1968" s="10"/>
      <c r="K1968" s="10"/>
      <c r="L1968" s="10"/>
      <c r="M1968" s="2"/>
      <c r="N1968" s="1">
        <v>1963</v>
      </c>
      <c r="O1968" s="1" t="str">
        <f t="shared" si="209"/>
        <v>NA</v>
      </c>
      <c r="P1968" s="1" t="e">
        <f t="shared" si="205"/>
        <v>#VALUE!</v>
      </c>
      <c r="Q1968" s="1" t="e">
        <f t="shared" si="206"/>
        <v>#VALUE!</v>
      </c>
      <c r="R1968" s="1">
        <f t="shared" si="207"/>
        <v>0.57735026918962573</v>
      </c>
      <c r="S1968" s="1">
        <f t="shared" si="208"/>
        <v>0</v>
      </c>
      <c r="T1968" s="2"/>
      <c r="U1968" s="3"/>
      <c r="V1968" s="3"/>
      <c r="W1968" s="3"/>
      <c r="X1968" s="3"/>
      <c r="Y1968" s="3"/>
      <c r="Z1968" s="3"/>
      <c r="AA1968" s="3"/>
      <c r="AB1968" s="3"/>
      <c r="AC1968" s="3"/>
      <c r="AD1968" s="3"/>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s="28" customFormat="1" x14ac:dyDescent="0.2">
      <c r="A1969" s="10"/>
      <c r="B1969" s="10"/>
      <c r="C1969" s="10"/>
      <c r="D1969" s="10"/>
      <c r="E1969" s="10"/>
      <c r="F1969" s="10"/>
      <c r="G1969" s="10"/>
      <c r="H1969" s="10"/>
      <c r="I1969" s="10"/>
      <c r="J1969" s="10"/>
      <c r="K1969" s="10"/>
      <c r="L1969" s="10"/>
      <c r="M1969" s="2"/>
      <c r="N1969" s="1">
        <v>1964</v>
      </c>
      <c r="O1969" s="1" t="str">
        <f t="shared" si="209"/>
        <v>NA</v>
      </c>
      <c r="P1969" s="1" t="e">
        <f t="shared" si="205"/>
        <v>#VALUE!</v>
      </c>
      <c r="Q1969" s="1" t="e">
        <f t="shared" si="206"/>
        <v>#VALUE!</v>
      </c>
      <c r="R1969" s="1">
        <f t="shared" si="207"/>
        <v>0.28867513459481303</v>
      </c>
      <c r="S1969" s="1">
        <f t="shared" si="208"/>
        <v>-0.5</v>
      </c>
      <c r="T1969" s="2"/>
      <c r="U1969" s="3"/>
      <c r="V1969" s="3"/>
      <c r="W1969" s="3"/>
      <c r="X1969" s="3"/>
      <c r="Y1969" s="3"/>
      <c r="Z1969" s="3"/>
      <c r="AA1969" s="3"/>
      <c r="AB1969" s="3"/>
      <c r="AC1969" s="3"/>
      <c r="AD1969" s="3"/>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s="28" customFormat="1" x14ac:dyDescent="0.2">
      <c r="A1970" s="10"/>
      <c r="B1970" s="10"/>
      <c r="C1970" s="10"/>
      <c r="D1970" s="10"/>
      <c r="E1970" s="10"/>
      <c r="F1970" s="10"/>
      <c r="G1970" s="10"/>
      <c r="H1970" s="10"/>
      <c r="I1970" s="10"/>
      <c r="J1970" s="10"/>
      <c r="K1970" s="10"/>
      <c r="L1970" s="10"/>
      <c r="M1970" s="2"/>
      <c r="N1970" s="1">
        <v>1965</v>
      </c>
      <c r="O1970" s="1" t="str">
        <f t="shared" si="209"/>
        <v>NA</v>
      </c>
      <c r="P1970" s="1" t="e">
        <f t="shared" si="205"/>
        <v>#VALUE!</v>
      </c>
      <c r="Q1970" s="1" t="e">
        <f t="shared" si="206"/>
        <v>#VALUE!</v>
      </c>
      <c r="R1970" s="1">
        <f t="shared" si="207"/>
        <v>-0.86602540378443849</v>
      </c>
      <c r="S1970" s="1">
        <f t="shared" si="208"/>
        <v>-0.50000000000000033</v>
      </c>
      <c r="T1970" s="2"/>
      <c r="U1970" s="3"/>
      <c r="V1970" s="3"/>
      <c r="W1970" s="3"/>
      <c r="X1970" s="3"/>
      <c r="Y1970" s="3"/>
      <c r="Z1970" s="3"/>
      <c r="AA1970" s="3"/>
      <c r="AB1970" s="3"/>
      <c r="AC1970" s="3"/>
      <c r="AD1970" s="3"/>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s="28" customFormat="1" x14ac:dyDescent="0.2">
      <c r="A1971" s="10"/>
      <c r="B1971" s="10"/>
      <c r="C1971" s="10"/>
      <c r="D1971" s="10"/>
      <c r="E1971" s="10"/>
      <c r="F1971" s="10"/>
      <c r="G1971" s="10"/>
      <c r="H1971" s="10"/>
      <c r="I1971" s="10"/>
      <c r="J1971" s="10"/>
      <c r="K1971" s="10"/>
      <c r="L1971" s="10"/>
      <c r="M1971" s="2"/>
      <c r="N1971" s="1">
        <v>1966</v>
      </c>
      <c r="O1971" s="1" t="str">
        <f t="shared" si="209"/>
        <v>NA</v>
      </c>
      <c r="P1971" s="1" t="e">
        <f t="shared" si="205"/>
        <v>#VALUE!</v>
      </c>
      <c r="Q1971" s="1" t="e">
        <f t="shared" si="206"/>
        <v>#VALUE!</v>
      </c>
      <c r="R1971" s="1">
        <f t="shared" si="207"/>
        <v>-0.28867513459481281</v>
      </c>
      <c r="S1971" s="1">
        <f t="shared" si="208"/>
        <v>0.49999999999999983</v>
      </c>
      <c r="T1971" s="2"/>
      <c r="U1971" s="3"/>
      <c r="V1971" s="3"/>
      <c r="W1971" s="3"/>
      <c r="X1971" s="3"/>
      <c r="Y1971" s="3"/>
      <c r="Z1971" s="3"/>
      <c r="AA1971" s="3"/>
      <c r="AB1971" s="3"/>
      <c r="AC1971" s="3"/>
      <c r="AD1971" s="3"/>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s="28" customFormat="1" x14ac:dyDescent="0.2">
      <c r="A1972" s="10"/>
      <c r="B1972" s="10"/>
      <c r="C1972" s="10"/>
      <c r="D1972" s="10"/>
      <c r="E1972" s="10"/>
      <c r="F1972" s="10"/>
      <c r="G1972" s="10"/>
      <c r="H1972" s="10"/>
      <c r="I1972" s="10"/>
      <c r="J1972" s="10"/>
      <c r="K1972" s="10"/>
      <c r="L1972" s="10"/>
      <c r="M1972" s="2"/>
      <c r="N1972" s="1">
        <v>1967</v>
      </c>
      <c r="O1972" s="1" t="str">
        <f t="shared" si="209"/>
        <v>NA</v>
      </c>
      <c r="P1972" s="1" t="e">
        <f t="shared" si="205"/>
        <v>#VALUE!</v>
      </c>
      <c r="Q1972" s="1" t="e">
        <f t="shared" si="206"/>
        <v>#VALUE!</v>
      </c>
      <c r="R1972" s="1">
        <f t="shared" si="207"/>
        <v>0.28867513459481292</v>
      </c>
      <c r="S1972" s="1">
        <f t="shared" si="208"/>
        <v>0.50000000000000011</v>
      </c>
      <c r="T1972" s="2"/>
      <c r="U1972" s="3"/>
      <c r="V1972" s="3"/>
      <c r="W1972" s="3"/>
      <c r="X1972" s="3"/>
      <c r="Y1972" s="3"/>
      <c r="Z1972" s="3"/>
      <c r="AA1972" s="3"/>
      <c r="AB1972" s="3"/>
      <c r="AC1972" s="3"/>
      <c r="AD1972" s="3"/>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s="28" customFormat="1" x14ac:dyDescent="0.2">
      <c r="A1973" s="10"/>
      <c r="B1973" s="10"/>
      <c r="C1973" s="10"/>
      <c r="D1973" s="10"/>
      <c r="E1973" s="10"/>
      <c r="F1973" s="10"/>
      <c r="G1973" s="10"/>
      <c r="H1973" s="10"/>
      <c r="I1973" s="10"/>
      <c r="J1973" s="10"/>
      <c r="K1973" s="10"/>
      <c r="L1973" s="10"/>
      <c r="M1973" s="2"/>
      <c r="N1973" s="1">
        <v>1968</v>
      </c>
      <c r="O1973" s="1" t="str">
        <f t="shared" si="209"/>
        <v>NA</v>
      </c>
      <c r="P1973" s="1" t="e">
        <f t="shared" si="205"/>
        <v>#VALUE!</v>
      </c>
      <c r="Q1973" s="1" t="e">
        <f t="shared" si="206"/>
        <v>#VALUE!</v>
      </c>
      <c r="R1973" s="1">
        <f t="shared" si="207"/>
        <v>0.86602540378443871</v>
      </c>
      <c r="S1973" s="1">
        <f t="shared" si="208"/>
        <v>-0.49999999999999983</v>
      </c>
      <c r="T1973" s="2"/>
      <c r="U1973" s="3"/>
      <c r="V1973" s="3"/>
      <c r="W1973" s="3"/>
      <c r="X1973" s="3"/>
      <c r="Y1973" s="3"/>
      <c r="Z1973" s="3"/>
      <c r="AA1973" s="3"/>
      <c r="AB1973" s="3"/>
      <c r="AC1973" s="3"/>
      <c r="AD1973" s="3"/>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s="28" customFormat="1" x14ac:dyDescent="0.2">
      <c r="A1974" s="10"/>
      <c r="B1974" s="10"/>
      <c r="C1974" s="10"/>
      <c r="D1974" s="10"/>
      <c r="E1974" s="10"/>
      <c r="F1974" s="10"/>
      <c r="G1974" s="10"/>
      <c r="H1974" s="10"/>
      <c r="I1974" s="10"/>
      <c r="J1974" s="10"/>
      <c r="K1974" s="10"/>
      <c r="L1974" s="10"/>
      <c r="M1974" s="2"/>
      <c r="N1974" s="1">
        <v>1969</v>
      </c>
      <c r="O1974" s="1" t="str">
        <f t="shared" si="209"/>
        <v>NA</v>
      </c>
      <c r="P1974" s="1" t="e">
        <f t="shared" si="205"/>
        <v>#VALUE!</v>
      </c>
      <c r="Q1974" s="1" t="e">
        <f t="shared" si="206"/>
        <v>#VALUE!</v>
      </c>
      <c r="R1974" s="1">
        <f t="shared" si="207"/>
        <v>-0.2886751345948127</v>
      </c>
      <c r="S1974" s="1">
        <f t="shared" si="208"/>
        <v>-0.50000000000000022</v>
      </c>
      <c r="T1974" s="2"/>
      <c r="U1974" s="3"/>
      <c r="V1974" s="3"/>
      <c r="W1974" s="3"/>
      <c r="X1974" s="3"/>
      <c r="Y1974" s="3"/>
      <c r="Z1974" s="3"/>
      <c r="AA1974" s="3"/>
      <c r="AB1974" s="3"/>
      <c r="AC1974" s="3"/>
      <c r="AD1974" s="3"/>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s="28" customFormat="1" x14ac:dyDescent="0.2">
      <c r="A1975" s="10"/>
      <c r="B1975" s="10"/>
      <c r="C1975" s="10"/>
      <c r="D1975" s="10"/>
      <c r="E1975" s="10"/>
      <c r="F1975" s="10"/>
      <c r="G1975" s="10"/>
      <c r="H1975" s="10"/>
      <c r="I1975" s="10"/>
      <c r="J1975" s="10"/>
      <c r="K1975" s="10"/>
      <c r="L1975" s="10"/>
      <c r="M1975" s="2"/>
      <c r="N1975" s="1">
        <v>1970</v>
      </c>
      <c r="O1975" s="1" t="str">
        <f t="shared" si="209"/>
        <v>NA</v>
      </c>
      <c r="P1975" s="1" t="e">
        <f t="shared" si="205"/>
        <v>#VALUE!</v>
      </c>
      <c r="Q1975" s="1" t="e">
        <f t="shared" si="206"/>
        <v>#VALUE!</v>
      </c>
      <c r="R1975" s="1">
        <f t="shared" si="207"/>
        <v>-0.57735026918962573</v>
      </c>
      <c r="S1975" s="1">
        <f t="shared" si="208"/>
        <v>0</v>
      </c>
      <c r="T1975" s="2"/>
      <c r="U1975" s="3"/>
      <c r="V1975" s="3"/>
      <c r="W1975" s="3"/>
      <c r="X1975" s="3"/>
      <c r="Y1975" s="3"/>
      <c r="Z1975" s="3"/>
      <c r="AA1975" s="3"/>
      <c r="AB1975" s="3"/>
      <c r="AC1975" s="3"/>
      <c r="AD1975" s="3"/>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s="28" customFormat="1" x14ac:dyDescent="0.2">
      <c r="A1976" s="10"/>
      <c r="B1976" s="10"/>
      <c r="C1976" s="10"/>
      <c r="D1976" s="10"/>
      <c r="E1976" s="10"/>
      <c r="F1976" s="10"/>
      <c r="G1976" s="10"/>
      <c r="H1976" s="10"/>
      <c r="I1976" s="10"/>
      <c r="J1976" s="10"/>
      <c r="K1976" s="10"/>
      <c r="L1976" s="10"/>
      <c r="M1976" s="2"/>
      <c r="N1976" s="1">
        <v>1971</v>
      </c>
      <c r="O1976" s="1" t="str">
        <f t="shared" si="209"/>
        <v>NA</v>
      </c>
      <c r="P1976" s="1" t="e">
        <f t="shared" si="205"/>
        <v>#VALUE!</v>
      </c>
      <c r="Q1976" s="1" t="e">
        <f t="shared" si="206"/>
        <v>#VALUE!</v>
      </c>
      <c r="R1976" s="1">
        <f t="shared" si="207"/>
        <v>6.1257422745431001E-17</v>
      </c>
      <c r="S1976" s="1">
        <f t="shared" si="208"/>
        <v>1</v>
      </c>
      <c r="T1976" s="2"/>
      <c r="U1976" s="3"/>
      <c r="V1976" s="3"/>
      <c r="W1976" s="3"/>
      <c r="X1976" s="3"/>
      <c r="Y1976" s="3"/>
      <c r="Z1976" s="3"/>
      <c r="AA1976" s="3"/>
      <c r="AB1976" s="3"/>
      <c r="AC1976" s="3"/>
      <c r="AD1976" s="3"/>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s="28" customFormat="1" x14ac:dyDescent="0.2">
      <c r="A1977" s="10"/>
      <c r="B1977" s="10"/>
      <c r="C1977" s="10"/>
      <c r="D1977" s="10"/>
      <c r="E1977" s="10"/>
      <c r="F1977" s="10"/>
      <c r="G1977" s="10"/>
      <c r="H1977" s="10"/>
      <c r="I1977" s="10"/>
      <c r="J1977" s="10"/>
      <c r="K1977" s="10"/>
      <c r="L1977" s="10"/>
      <c r="M1977" s="2"/>
      <c r="N1977" s="1">
        <v>1972</v>
      </c>
      <c r="O1977" s="1" t="str">
        <f t="shared" si="209"/>
        <v>NA</v>
      </c>
      <c r="P1977" s="1" t="e">
        <f t="shared" si="205"/>
        <v>#VALUE!</v>
      </c>
      <c r="Q1977" s="1" t="e">
        <f t="shared" si="206"/>
        <v>#VALUE!</v>
      </c>
      <c r="R1977" s="1">
        <f t="shared" si="207"/>
        <v>0.57735026918962573</v>
      </c>
      <c r="S1977" s="1">
        <f t="shared" si="208"/>
        <v>0</v>
      </c>
      <c r="T1977" s="2"/>
      <c r="U1977" s="3"/>
      <c r="V1977" s="3"/>
      <c r="W1977" s="3"/>
      <c r="X1977" s="3"/>
      <c r="Y1977" s="3"/>
      <c r="Z1977" s="3"/>
      <c r="AA1977" s="3"/>
      <c r="AB1977" s="3"/>
      <c r="AC1977" s="3"/>
      <c r="AD1977" s="3"/>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s="28" customFormat="1" x14ac:dyDescent="0.2">
      <c r="A1978" s="10"/>
      <c r="B1978" s="10"/>
      <c r="C1978" s="10"/>
      <c r="D1978" s="10"/>
      <c r="E1978" s="10"/>
      <c r="F1978" s="10"/>
      <c r="G1978" s="10"/>
      <c r="H1978" s="10"/>
      <c r="I1978" s="10"/>
      <c r="J1978" s="10"/>
      <c r="K1978" s="10"/>
      <c r="L1978" s="10"/>
      <c r="M1978" s="2"/>
      <c r="N1978" s="1">
        <v>1973</v>
      </c>
      <c r="O1978" s="1" t="str">
        <f t="shared" si="209"/>
        <v>NA</v>
      </c>
      <c r="P1978" s="1" t="e">
        <f t="shared" si="205"/>
        <v>#VALUE!</v>
      </c>
      <c r="Q1978" s="1" t="e">
        <f t="shared" si="206"/>
        <v>#VALUE!</v>
      </c>
      <c r="R1978" s="1">
        <f t="shared" si="207"/>
        <v>0.28867513459481303</v>
      </c>
      <c r="S1978" s="1">
        <f t="shared" si="208"/>
        <v>-0.5</v>
      </c>
      <c r="T1978" s="2"/>
      <c r="U1978" s="3"/>
      <c r="V1978" s="3"/>
      <c r="W1978" s="3"/>
      <c r="X1978" s="3"/>
      <c r="Y1978" s="3"/>
      <c r="Z1978" s="3"/>
      <c r="AA1978" s="3"/>
      <c r="AB1978" s="3"/>
      <c r="AC1978" s="3"/>
      <c r="AD1978" s="3"/>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s="28" customFormat="1" x14ac:dyDescent="0.2">
      <c r="A1979" s="10"/>
      <c r="B1979" s="10"/>
      <c r="C1979" s="10"/>
      <c r="D1979" s="10"/>
      <c r="E1979" s="10"/>
      <c r="F1979" s="10"/>
      <c r="G1979" s="10"/>
      <c r="H1979" s="10"/>
      <c r="I1979" s="10"/>
      <c r="J1979" s="10"/>
      <c r="K1979" s="10"/>
      <c r="L1979" s="10"/>
      <c r="M1979" s="2"/>
      <c r="N1979" s="1">
        <v>1974</v>
      </c>
      <c r="O1979" s="1" t="str">
        <f t="shared" si="209"/>
        <v>NA</v>
      </c>
      <c r="P1979" s="1" t="e">
        <f t="shared" si="205"/>
        <v>#VALUE!</v>
      </c>
      <c r="Q1979" s="1" t="e">
        <f t="shared" si="206"/>
        <v>#VALUE!</v>
      </c>
      <c r="R1979" s="1">
        <f t="shared" si="207"/>
        <v>-0.86602540378443849</v>
      </c>
      <c r="S1979" s="1">
        <f t="shared" si="208"/>
        <v>-0.50000000000000033</v>
      </c>
      <c r="T1979" s="2"/>
      <c r="U1979" s="3"/>
      <c r="V1979" s="3"/>
      <c r="W1979" s="3"/>
      <c r="X1979" s="3"/>
      <c r="Y1979" s="3"/>
      <c r="Z1979" s="3"/>
      <c r="AA1979" s="3"/>
      <c r="AB1979" s="3"/>
      <c r="AC1979" s="3"/>
      <c r="AD1979" s="3"/>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s="28" customFormat="1" x14ac:dyDescent="0.2">
      <c r="A1980" s="10"/>
      <c r="B1980" s="10"/>
      <c r="C1980" s="10"/>
      <c r="D1980" s="10"/>
      <c r="E1980" s="10"/>
      <c r="F1980" s="10"/>
      <c r="G1980" s="10"/>
      <c r="H1980" s="10"/>
      <c r="I1980" s="10"/>
      <c r="J1980" s="10"/>
      <c r="K1980" s="10"/>
      <c r="L1980" s="10"/>
      <c r="M1980" s="2"/>
      <c r="N1980" s="1">
        <v>1975</v>
      </c>
      <c r="O1980" s="1" t="str">
        <f t="shared" si="209"/>
        <v>NA</v>
      </c>
      <c r="P1980" s="1" t="e">
        <f t="shared" si="205"/>
        <v>#VALUE!</v>
      </c>
      <c r="Q1980" s="1" t="e">
        <f t="shared" si="206"/>
        <v>#VALUE!</v>
      </c>
      <c r="R1980" s="1">
        <f t="shared" si="207"/>
        <v>-0.28867513459481281</v>
      </c>
      <c r="S1980" s="1">
        <f t="shared" si="208"/>
        <v>0.49999999999999983</v>
      </c>
      <c r="T1980" s="2"/>
      <c r="U1980" s="3"/>
      <c r="V1980" s="3"/>
      <c r="W1980" s="3"/>
      <c r="X1980" s="3"/>
      <c r="Y1980" s="3"/>
      <c r="Z1980" s="3"/>
      <c r="AA1980" s="3"/>
      <c r="AB1980" s="3"/>
      <c r="AC1980" s="3"/>
      <c r="AD1980" s="3"/>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s="28" customFormat="1" x14ac:dyDescent="0.2">
      <c r="A1981" s="10"/>
      <c r="B1981" s="10"/>
      <c r="C1981" s="10"/>
      <c r="D1981" s="10"/>
      <c r="E1981" s="10"/>
      <c r="F1981" s="10"/>
      <c r="G1981" s="10"/>
      <c r="H1981" s="10"/>
      <c r="I1981" s="10"/>
      <c r="J1981" s="10"/>
      <c r="K1981" s="10"/>
      <c r="L1981" s="10"/>
      <c r="M1981" s="2"/>
      <c r="N1981" s="1">
        <v>1976</v>
      </c>
      <c r="O1981" s="1" t="str">
        <f t="shared" si="209"/>
        <v>NA</v>
      </c>
      <c r="P1981" s="1" t="e">
        <f t="shared" si="205"/>
        <v>#VALUE!</v>
      </c>
      <c r="Q1981" s="1" t="e">
        <f t="shared" si="206"/>
        <v>#VALUE!</v>
      </c>
      <c r="R1981" s="1">
        <f t="shared" si="207"/>
        <v>0.28867513459481292</v>
      </c>
      <c r="S1981" s="1">
        <f t="shared" si="208"/>
        <v>0.50000000000000011</v>
      </c>
      <c r="T1981" s="2"/>
      <c r="U1981" s="3"/>
      <c r="V1981" s="3"/>
      <c r="W1981" s="3"/>
      <c r="X1981" s="3"/>
      <c r="Y1981" s="3"/>
      <c r="Z1981" s="3"/>
      <c r="AA1981" s="3"/>
      <c r="AB1981" s="3"/>
      <c r="AC1981" s="3"/>
      <c r="AD1981" s="3"/>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s="28" customFormat="1" x14ac:dyDescent="0.2">
      <c r="A1982" s="10"/>
      <c r="B1982" s="10"/>
      <c r="C1982" s="10"/>
      <c r="D1982" s="10"/>
      <c r="E1982" s="10"/>
      <c r="F1982" s="10"/>
      <c r="G1982" s="10"/>
      <c r="H1982" s="10"/>
      <c r="I1982" s="10"/>
      <c r="J1982" s="10"/>
      <c r="K1982" s="10"/>
      <c r="L1982" s="10"/>
      <c r="M1982" s="2"/>
      <c r="N1982" s="1">
        <v>1977</v>
      </c>
      <c r="O1982" s="1" t="str">
        <f t="shared" si="209"/>
        <v>NA</v>
      </c>
      <c r="P1982" s="1" t="e">
        <f t="shared" si="205"/>
        <v>#VALUE!</v>
      </c>
      <c r="Q1982" s="1" t="e">
        <f t="shared" si="206"/>
        <v>#VALUE!</v>
      </c>
      <c r="R1982" s="1">
        <f t="shared" si="207"/>
        <v>0.86602540378443871</v>
      </c>
      <c r="S1982" s="1">
        <f t="shared" si="208"/>
        <v>-0.49999999999999983</v>
      </c>
      <c r="T1982" s="2"/>
      <c r="U1982" s="3"/>
      <c r="V1982" s="3"/>
      <c r="W1982" s="3"/>
      <c r="X1982" s="3"/>
      <c r="Y1982" s="3"/>
      <c r="Z1982" s="3"/>
      <c r="AA1982" s="3"/>
      <c r="AB1982" s="3"/>
      <c r="AC1982" s="3"/>
      <c r="AD1982" s="3"/>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s="28" customFormat="1" x14ac:dyDescent="0.2">
      <c r="A1983" s="10"/>
      <c r="B1983" s="10"/>
      <c r="C1983" s="10"/>
      <c r="D1983" s="10"/>
      <c r="E1983" s="10"/>
      <c r="F1983" s="10"/>
      <c r="G1983" s="10"/>
      <c r="H1983" s="10"/>
      <c r="I1983" s="10"/>
      <c r="J1983" s="10"/>
      <c r="K1983" s="10"/>
      <c r="L1983" s="10"/>
      <c r="M1983" s="2"/>
      <c r="N1983" s="1">
        <v>1978</v>
      </c>
      <c r="O1983" s="1" t="str">
        <f t="shared" si="209"/>
        <v>NA</v>
      </c>
      <c r="P1983" s="1" t="e">
        <f t="shared" si="205"/>
        <v>#VALUE!</v>
      </c>
      <c r="Q1983" s="1" t="e">
        <f t="shared" si="206"/>
        <v>#VALUE!</v>
      </c>
      <c r="R1983" s="1">
        <f t="shared" si="207"/>
        <v>-0.2886751345948127</v>
      </c>
      <c r="S1983" s="1">
        <f t="shared" si="208"/>
        <v>-0.50000000000000022</v>
      </c>
      <c r="T1983" s="2"/>
      <c r="U1983" s="3"/>
      <c r="V1983" s="3"/>
      <c r="W1983" s="3"/>
      <c r="X1983" s="3"/>
      <c r="Y1983" s="3"/>
      <c r="Z1983" s="3"/>
      <c r="AA1983" s="3"/>
      <c r="AB1983" s="3"/>
      <c r="AC1983" s="3"/>
      <c r="AD1983" s="3"/>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s="28" customFormat="1" x14ac:dyDescent="0.2">
      <c r="A1984" s="10"/>
      <c r="B1984" s="10"/>
      <c r="C1984" s="10"/>
      <c r="D1984" s="10"/>
      <c r="E1984" s="10"/>
      <c r="F1984" s="10"/>
      <c r="G1984" s="10"/>
      <c r="H1984" s="10"/>
      <c r="I1984" s="10"/>
      <c r="J1984" s="10"/>
      <c r="K1984" s="10"/>
      <c r="L1984" s="10"/>
      <c r="M1984" s="2"/>
      <c r="N1984" s="1">
        <v>1979</v>
      </c>
      <c r="O1984" s="1" t="str">
        <f t="shared" si="209"/>
        <v>NA</v>
      </c>
      <c r="P1984" s="1" t="e">
        <f t="shared" si="205"/>
        <v>#VALUE!</v>
      </c>
      <c r="Q1984" s="1" t="e">
        <f t="shared" si="206"/>
        <v>#VALUE!</v>
      </c>
      <c r="R1984" s="1">
        <f t="shared" si="207"/>
        <v>-0.57735026918962573</v>
      </c>
      <c r="S1984" s="1">
        <f t="shared" si="208"/>
        <v>0</v>
      </c>
      <c r="T1984" s="2"/>
      <c r="U1984" s="3"/>
      <c r="V1984" s="3"/>
      <c r="W1984" s="3"/>
      <c r="X1984" s="3"/>
      <c r="Y1984" s="3"/>
      <c r="Z1984" s="3"/>
      <c r="AA1984" s="3"/>
      <c r="AB1984" s="3"/>
      <c r="AC1984" s="3"/>
      <c r="AD1984" s="3"/>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s="28" customFormat="1" x14ac:dyDescent="0.2">
      <c r="A1985" s="10"/>
      <c r="B1985" s="10"/>
      <c r="C1985" s="10"/>
      <c r="D1985" s="10"/>
      <c r="E1985" s="10"/>
      <c r="F1985" s="10"/>
      <c r="G1985" s="10"/>
      <c r="H1985" s="10"/>
      <c r="I1985" s="10"/>
      <c r="J1985" s="10"/>
      <c r="K1985" s="10"/>
      <c r="L1985" s="10"/>
      <c r="M1985" s="2"/>
      <c r="N1985" s="1">
        <v>1980</v>
      </c>
      <c r="O1985" s="1" t="str">
        <f t="shared" si="209"/>
        <v>NA</v>
      </c>
      <c r="P1985" s="1" t="e">
        <f t="shared" si="205"/>
        <v>#VALUE!</v>
      </c>
      <c r="Q1985" s="1" t="e">
        <f t="shared" si="206"/>
        <v>#VALUE!</v>
      </c>
      <c r="R1985" s="1">
        <f t="shared" si="207"/>
        <v>6.1257422745431001E-17</v>
      </c>
      <c r="S1985" s="1">
        <f t="shared" si="208"/>
        <v>1</v>
      </c>
      <c r="T1985" s="2"/>
      <c r="U1985" s="3"/>
      <c r="V1985" s="3"/>
      <c r="W1985" s="3"/>
      <c r="X1985" s="3"/>
      <c r="Y1985" s="3"/>
      <c r="Z1985" s="3"/>
      <c r="AA1985" s="3"/>
      <c r="AB1985" s="3"/>
      <c r="AC1985" s="3"/>
      <c r="AD1985" s="3"/>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s="28" customFormat="1" x14ac:dyDescent="0.2">
      <c r="A1986" s="10"/>
      <c r="B1986" s="10"/>
      <c r="C1986" s="10"/>
      <c r="D1986" s="10"/>
      <c r="E1986" s="10"/>
      <c r="F1986" s="10"/>
      <c r="G1986" s="10"/>
      <c r="H1986" s="10"/>
      <c r="I1986" s="10"/>
      <c r="J1986" s="10"/>
      <c r="K1986" s="10"/>
      <c r="L1986" s="10"/>
      <c r="M1986" s="2"/>
      <c r="N1986" s="1">
        <v>1981</v>
      </c>
      <c r="O1986" s="1" t="str">
        <f t="shared" si="209"/>
        <v>NA</v>
      </c>
      <c r="P1986" s="1" t="e">
        <f t="shared" si="205"/>
        <v>#VALUE!</v>
      </c>
      <c r="Q1986" s="1" t="e">
        <f t="shared" si="206"/>
        <v>#VALUE!</v>
      </c>
      <c r="R1986" s="1">
        <f t="shared" si="207"/>
        <v>0.57735026918962573</v>
      </c>
      <c r="S1986" s="1">
        <f t="shared" si="208"/>
        <v>0</v>
      </c>
      <c r="T1986" s="2"/>
      <c r="U1986" s="3"/>
      <c r="V1986" s="3"/>
      <c r="W1986" s="3"/>
      <c r="X1986" s="3"/>
      <c r="Y1986" s="3"/>
      <c r="Z1986" s="3"/>
      <c r="AA1986" s="3"/>
      <c r="AB1986" s="3"/>
      <c r="AC1986" s="3"/>
      <c r="AD1986" s="3"/>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s="28" customFormat="1" x14ac:dyDescent="0.2">
      <c r="A1987" s="10"/>
      <c r="B1987" s="10"/>
      <c r="C1987" s="10"/>
      <c r="D1987" s="10"/>
      <c r="E1987" s="10"/>
      <c r="F1987" s="10"/>
      <c r="G1987" s="10"/>
      <c r="H1987" s="10"/>
      <c r="I1987" s="10"/>
      <c r="J1987" s="10"/>
      <c r="K1987" s="10"/>
      <c r="L1987" s="10"/>
      <c r="M1987" s="2"/>
      <c r="N1987" s="1">
        <v>1982</v>
      </c>
      <c r="O1987" s="1" t="str">
        <f t="shared" si="209"/>
        <v>NA</v>
      </c>
      <c r="P1987" s="1" t="e">
        <f t="shared" si="205"/>
        <v>#VALUE!</v>
      </c>
      <c r="Q1987" s="1" t="e">
        <f t="shared" si="206"/>
        <v>#VALUE!</v>
      </c>
      <c r="R1987" s="1">
        <f t="shared" si="207"/>
        <v>0.28867513459481303</v>
      </c>
      <c r="S1987" s="1">
        <f t="shared" si="208"/>
        <v>-0.5</v>
      </c>
      <c r="T1987" s="2"/>
      <c r="U1987" s="3"/>
      <c r="V1987" s="3"/>
      <c r="W1987" s="3"/>
      <c r="X1987" s="3"/>
      <c r="Y1987" s="3"/>
      <c r="Z1987" s="3"/>
      <c r="AA1987" s="3"/>
      <c r="AB1987" s="3"/>
      <c r="AC1987" s="3"/>
      <c r="AD1987" s="3"/>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s="28" customFormat="1" x14ac:dyDescent="0.2">
      <c r="A1988" s="10"/>
      <c r="B1988" s="10"/>
      <c r="C1988" s="10"/>
      <c r="D1988" s="10"/>
      <c r="E1988" s="10"/>
      <c r="F1988" s="10"/>
      <c r="G1988" s="10"/>
      <c r="H1988" s="10"/>
      <c r="I1988" s="10"/>
      <c r="J1988" s="10"/>
      <c r="K1988" s="10"/>
      <c r="L1988" s="10"/>
      <c r="M1988" s="2"/>
      <c r="N1988" s="1">
        <v>1983</v>
      </c>
      <c r="O1988" s="1" t="str">
        <f t="shared" si="209"/>
        <v>NA</v>
      </c>
      <c r="P1988" s="1" t="e">
        <f t="shared" si="205"/>
        <v>#VALUE!</v>
      </c>
      <c r="Q1988" s="1" t="e">
        <f t="shared" si="206"/>
        <v>#VALUE!</v>
      </c>
      <c r="R1988" s="1">
        <f t="shared" si="207"/>
        <v>-0.86602540378443849</v>
      </c>
      <c r="S1988" s="1">
        <f t="shared" si="208"/>
        <v>-0.50000000000000033</v>
      </c>
      <c r="T1988" s="2"/>
      <c r="U1988" s="3"/>
      <c r="V1988" s="3"/>
      <c r="W1988" s="3"/>
      <c r="X1988" s="3"/>
      <c r="Y1988" s="3"/>
      <c r="Z1988" s="3"/>
      <c r="AA1988" s="3"/>
      <c r="AB1988" s="3"/>
      <c r="AC1988" s="3"/>
      <c r="AD1988" s="3"/>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s="28" customFormat="1" x14ac:dyDescent="0.2">
      <c r="A1989" s="10"/>
      <c r="B1989" s="10"/>
      <c r="C1989" s="10"/>
      <c r="D1989" s="10"/>
      <c r="E1989" s="10"/>
      <c r="F1989" s="10"/>
      <c r="G1989" s="10"/>
      <c r="H1989" s="10"/>
      <c r="I1989" s="10"/>
      <c r="J1989" s="10"/>
      <c r="K1989" s="10"/>
      <c r="L1989" s="10"/>
      <c r="M1989" s="2"/>
      <c r="N1989" s="1">
        <v>1984</v>
      </c>
      <c r="O1989" s="1" t="str">
        <f t="shared" si="209"/>
        <v>NA</v>
      </c>
      <c r="P1989" s="1" t="e">
        <f t="shared" ref="P1989:P2024" si="210">(1-MOD(O1989-1,$E$1)/$E$1)*VLOOKUP(IF(INT((O1989-1)/$E$1)=$A$1,1,INT((O1989-1)/$E$1)+1),$A$7:$C$57,2)+MOD(O1989-1,$E$1)/$E$1*VLOOKUP(IF(INT((O1989-1)/$E$1)+1=$A$1,1,(INT((O1989-1)/$E$1)+2)),$A$7:$C$57,2)</f>
        <v>#VALUE!</v>
      </c>
      <c r="Q1989" s="1" t="e">
        <f t="shared" ref="Q1989:Q2024" si="211">(1-MOD(O1989-1,$E$1)/$E$1)*VLOOKUP(IF(INT((O1989-1)/$E$1)=$A$1,1,INT((O1989-1)/$E$1)+1),$A$7:$C$57,3)+MOD(O1989-1,$E$1)/$E$1*VLOOKUP(IF(INT((O1989-1)/$E$1)+1=$A$1,1,(INT((O1989-1)/$E$1)+2)),$A$7:$C$57,3)</f>
        <v>#VALUE!</v>
      </c>
      <c r="R1989" s="1">
        <f t="shared" ref="R1989:R2024" si="212">VLOOKUP(MOD(N1989*$C$1,$A$1*$E$1),$N$5:$Q$2019,3)</f>
        <v>-0.28867513459481281</v>
      </c>
      <c r="S1989" s="1">
        <f t="shared" ref="S1989:S2024" si="213">VLOOKUP(MOD(N1989*$C$1,$A$1*$E$1),$N$5:$Q$2019,4)</f>
        <v>0.49999999999999983</v>
      </c>
      <c r="T1989" s="2"/>
      <c r="U1989" s="3"/>
      <c r="V1989" s="3"/>
      <c r="W1989" s="3"/>
      <c r="X1989" s="3"/>
      <c r="Y1989" s="3"/>
      <c r="Z1989" s="3"/>
      <c r="AA1989" s="3"/>
      <c r="AB1989" s="3"/>
      <c r="AC1989" s="3"/>
      <c r="AD1989" s="3"/>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s="28" customFormat="1" x14ac:dyDescent="0.2">
      <c r="A1990" s="10"/>
      <c r="B1990" s="10"/>
      <c r="C1990" s="10"/>
      <c r="D1990" s="10"/>
      <c r="E1990" s="10"/>
      <c r="F1990" s="10"/>
      <c r="G1990" s="10"/>
      <c r="H1990" s="10"/>
      <c r="I1990" s="10"/>
      <c r="J1990" s="10"/>
      <c r="K1990" s="10"/>
      <c r="L1990" s="10"/>
      <c r="M1990" s="2"/>
      <c r="N1990" s="1">
        <v>1985</v>
      </c>
      <c r="O1990" s="1" t="str">
        <f t="shared" ref="O1990:O2024" si="214">IF($N$4&gt;=O1989,O1989+1,"NA")</f>
        <v>NA</v>
      </c>
      <c r="P1990" s="1" t="e">
        <f t="shared" si="210"/>
        <v>#VALUE!</v>
      </c>
      <c r="Q1990" s="1" t="e">
        <f t="shared" si="211"/>
        <v>#VALUE!</v>
      </c>
      <c r="R1990" s="1">
        <f t="shared" si="212"/>
        <v>0.28867513459481292</v>
      </c>
      <c r="S1990" s="1">
        <f t="shared" si="213"/>
        <v>0.50000000000000011</v>
      </c>
      <c r="T1990" s="2"/>
      <c r="U1990" s="3"/>
      <c r="V1990" s="3"/>
      <c r="W1990" s="3"/>
      <c r="X1990" s="3"/>
      <c r="Y1990" s="3"/>
      <c r="Z1990" s="3"/>
      <c r="AA1990" s="3"/>
      <c r="AB1990" s="3"/>
      <c r="AC1990" s="3"/>
      <c r="AD1990" s="3"/>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s="28" customFormat="1" x14ac:dyDescent="0.2">
      <c r="A1991" s="10"/>
      <c r="B1991" s="10"/>
      <c r="C1991" s="10"/>
      <c r="D1991" s="10"/>
      <c r="E1991" s="10"/>
      <c r="F1991" s="10"/>
      <c r="G1991" s="10"/>
      <c r="H1991" s="10"/>
      <c r="I1991" s="10"/>
      <c r="J1991" s="10"/>
      <c r="K1991" s="10"/>
      <c r="L1991" s="10"/>
      <c r="M1991" s="2"/>
      <c r="N1991" s="1">
        <v>1986</v>
      </c>
      <c r="O1991" s="1" t="str">
        <f t="shared" si="214"/>
        <v>NA</v>
      </c>
      <c r="P1991" s="1" t="e">
        <f t="shared" si="210"/>
        <v>#VALUE!</v>
      </c>
      <c r="Q1991" s="1" t="e">
        <f t="shared" si="211"/>
        <v>#VALUE!</v>
      </c>
      <c r="R1991" s="1">
        <f t="shared" si="212"/>
        <v>0.86602540378443871</v>
      </c>
      <c r="S1991" s="1">
        <f t="shared" si="213"/>
        <v>-0.49999999999999983</v>
      </c>
      <c r="T1991" s="2"/>
      <c r="U1991" s="3"/>
      <c r="V1991" s="3"/>
      <c r="W1991" s="3"/>
      <c r="X1991" s="3"/>
      <c r="Y1991" s="3"/>
      <c r="Z1991" s="3"/>
      <c r="AA1991" s="3"/>
      <c r="AB1991" s="3"/>
      <c r="AC1991" s="3"/>
      <c r="AD1991" s="3"/>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s="28" customFormat="1" x14ac:dyDescent="0.2">
      <c r="A1992" s="10"/>
      <c r="B1992" s="10"/>
      <c r="C1992" s="10"/>
      <c r="D1992" s="10"/>
      <c r="E1992" s="10"/>
      <c r="F1992" s="10"/>
      <c r="G1992" s="10"/>
      <c r="H1992" s="10"/>
      <c r="I1992" s="10"/>
      <c r="J1992" s="10"/>
      <c r="K1992" s="10"/>
      <c r="L1992" s="10"/>
      <c r="M1992" s="2"/>
      <c r="N1992" s="1">
        <v>1987</v>
      </c>
      <c r="O1992" s="1" t="str">
        <f t="shared" si="214"/>
        <v>NA</v>
      </c>
      <c r="P1992" s="1" t="e">
        <f t="shared" si="210"/>
        <v>#VALUE!</v>
      </c>
      <c r="Q1992" s="1" t="e">
        <f t="shared" si="211"/>
        <v>#VALUE!</v>
      </c>
      <c r="R1992" s="1">
        <f t="shared" si="212"/>
        <v>-0.2886751345948127</v>
      </c>
      <c r="S1992" s="1">
        <f t="shared" si="213"/>
        <v>-0.50000000000000022</v>
      </c>
      <c r="T1992" s="2"/>
      <c r="U1992" s="3"/>
      <c r="V1992" s="3"/>
      <c r="W1992" s="3"/>
      <c r="X1992" s="3"/>
      <c r="Y1992" s="3"/>
      <c r="Z1992" s="3"/>
      <c r="AA1992" s="3"/>
      <c r="AB1992" s="3"/>
      <c r="AC1992" s="3"/>
      <c r="AD1992" s="3"/>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s="28" customFormat="1" x14ac:dyDescent="0.2">
      <c r="A1993" s="10"/>
      <c r="B1993" s="10"/>
      <c r="C1993" s="10"/>
      <c r="D1993" s="10"/>
      <c r="E1993" s="10"/>
      <c r="F1993" s="10"/>
      <c r="G1993" s="10"/>
      <c r="H1993" s="10"/>
      <c r="I1993" s="10"/>
      <c r="J1993" s="10"/>
      <c r="K1993" s="10"/>
      <c r="L1993" s="10"/>
      <c r="M1993" s="2"/>
      <c r="N1993" s="1">
        <v>1988</v>
      </c>
      <c r="O1993" s="1" t="str">
        <f t="shared" si="214"/>
        <v>NA</v>
      </c>
      <c r="P1993" s="1" t="e">
        <f t="shared" si="210"/>
        <v>#VALUE!</v>
      </c>
      <c r="Q1993" s="1" t="e">
        <f t="shared" si="211"/>
        <v>#VALUE!</v>
      </c>
      <c r="R1993" s="1">
        <f t="shared" si="212"/>
        <v>-0.57735026918962573</v>
      </c>
      <c r="S1993" s="1">
        <f t="shared" si="213"/>
        <v>0</v>
      </c>
      <c r="T1993" s="2"/>
      <c r="U1993" s="3"/>
      <c r="V1993" s="3"/>
      <c r="W1993" s="3"/>
      <c r="X1993" s="3"/>
      <c r="Y1993" s="3"/>
      <c r="Z1993" s="3"/>
      <c r="AA1993" s="3"/>
      <c r="AB1993" s="3"/>
      <c r="AC1993" s="3"/>
      <c r="AD1993" s="3"/>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s="28" customFormat="1" x14ac:dyDescent="0.2">
      <c r="A1994" s="10"/>
      <c r="B1994" s="10"/>
      <c r="C1994" s="10"/>
      <c r="D1994" s="10"/>
      <c r="E1994" s="10"/>
      <c r="F1994" s="10"/>
      <c r="G1994" s="10"/>
      <c r="H1994" s="10"/>
      <c r="I1994" s="10"/>
      <c r="J1994" s="10"/>
      <c r="K1994" s="10"/>
      <c r="L1994" s="10"/>
      <c r="M1994" s="2"/>
      <c r="N1994" s="1">
        <v>1989</v>
      </c>
      <c r="O1994" s="1" t="str">
        <f t="shared" si="214"/>
        <v>NA</v>
      </c>
      <c r="P1994" s="1" t="e">
        <f t="shared" si="210"/>
        <v>#VALUE!</v>
      </c>
      <c r="Q1994" s="1" t="e">
        <f t="shared" si="211"/>
        <v>#VALUE!</v>
      </c>
      <c r="R1994" s="1">
        <f t="shared" si="212"/>
        <v>6.1257422745431001E-17</v>
      </c>
      <c r="S1994" s="1">
        <f t="shared" si="213"/>
        <v>1</v>
      </c>
      <c r="T1994" s="2"/>
      <c r="U1994" s="3"/>
      <c r="V1994" s="3"/>
      <c r="W1994" s="3"/>
      <c r="X1994" s="3"/>
      <c r="Y1994" s="3"/>
      <c r="Z1994" s="3"/>
      <c r="AA1994" s="3"/>
      <c r="AB1994" s="3"/>
      <c r="AC1994" s="3"/>
      <c r="AD1994" s="3"/>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s="28" customFormat="1" x14ac:dyDescent="0.2">
      <c r="A1995" s="10"/>
      <c r="B1995" s="10"/>
      <c r="C1995" s="10"/>
      <c r="D1995" s="10"/>
      <c r="E1995" s="10"/>
      <c r="F1995" s="10"/>
      <c r="G1995" s="10"/>
      <c r="H1995" s="10"/>
      <c r="I1995" s="10"/>
      <c r="J1995" s="10"/>
      <c r="K1995" s="10"/>
      <c r="L1995" s="10"/>
      <c r="M1995" s="2"/>
      <c r="N1995" s="1">
        <v>1990</v>
      </c>
      <c r="O1995" s="1" t="str">
        <f t="shared" si="214"/>
        <v>NA</v>
      </c>
      <c r="P1995" s="1" t="e">
        <f t="shared" si="210"/>
        <v>#VALUE!</v>
      </c>
      <c r="Q1995" s="1" t="e">
        <f t="shared" si="211"/>
        <v>#VALUE!</v>
      </c>
      <c r="R1995" s="1">
        <f t="shared" si="212"/>
        <v>0.57735026918962573</v>
      </c>
      <c r="S1995" s="1">
        <f t="shared" si="213"/>
        <v>0</v>
      </c>
      <c r="T1995" s="2"/>
      <c r="U1995" s="3"/>
      <c r="V1995" s="3"/>
      <c r="W1995" s="3"/>
      <c r="X1995" s="3"/>
      <c r="Y1995" s="3"/>
      <c r="Z1995" s="3"/>
      <c r="AA1995" s="3"/>
      <c r="AB1995" s="3"/>
      <c r="AC1995" s="3"/>
      <c r="AD1995" s="3"/>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s="28" customFormat="1" x14ac:dyDescent="0.2">
      <c r="A1996" s="10"/>
      <c r="B1996" s="10"/>
      <c r="C1996" s="10"/>
      <c r="D1996" s="10"/>
      <c r="E1996" s="10"/>
      <c r="F1996" s="10"/>
      <c r="G1996" s="10"/>
      <c r="H1996" s="10"/>
      <c r="I1996" s="10"/>
      <c r="J1996" s="10"/>
      <c r="K1996" s="10"/>
      <c r="L1996" s="10"/>
      <c r="M1996" s="2"/>
      <c r="N1996" s="1">
        <v>1991</v>
      </c>
      <c r="O1996" s="1" t="str">
        <f t="shared" si="214"/>
        <v>NA</v>
      </c>
      <c r="P1996" s="1" t="e">
        <f t="shared" si="210"/>
        <v>#VALUE!</v>
      </c>
      <c r="Q1996" s="1" t="e">
        <f t="shared" si="211"/>
        <v>#VALUE!</v>
      </c>
      <c r="R1996" s="1">
        <f t="shared" si="212"/>
        <v>0.28867513459481303</v>
      </c>
      <c r="S1996" s="1">
        <f t="shared" si="213"/>
        <v>-0.5</v>
      </c>
      <c r="T1996" s="2"/>
      <c r="U1996" s="3"/>
      <c r="V1996" s="3"/>
      <c r="W1996" s="3"/>
      <c r="X1996" s="3"/>
      <c r="Y1996" s="3"/>
      <c r="Z1996" s="3"/>
      <c r="AA1996" s="3"/>
      <c r="AB1996" s="3"/>
      <c r="AC1996" s="3"/>
      <c r="AD1996" s="3"/>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s="28" customFormat="1" x14ac:dyDescent="0.2">
      <c r="A1997" s="10"/>
      <c r="B1997" s="10"/>
      <c r="C1997" s="10"/>
      <c r="D1997" s="10"/>
      <c r="E1997" s="10"/>
      <c r="F1997" s="10"/>
      <c r="G1997" s="10"/>
      <c r="H1997" s="10"/>
      <c r="I1997" s="10"/>
      <c r="J1997" s="10"/>
      <c r="K1997" s="10"/>
      <c r="L1997" s="10"/>
      <c r="M1997" s="2"/>
      <c r="N1997" s="1">
        <v>1992</v>
      </c>
      <c r="O1997" s="1" t="str">
        <f t="shared" si="214"/>
        <v>NA</v>
      </c>
      <c r="P1997" s="1" t="e">
        <f t="shared" si="210"/>
        <v>#VALUE!</v>
      </c>
      <c r="Q1997" s="1" t="e">
        <f t="shared" si="211"/>
        <v>#VALUE!</v>
      </c>
      <c r="R1997" s="1">
        <f t="shared" si="212"/>
        <v>-0.86602540378443849</v>
      </c>
      <c r="S1997" s="1">
        <f t="shared" si="213"/>
        <v>-0.50000000000000033</v>
      </c>
      <c r="T1997" s="2"/>
      <c r="U1997" s="3"/>
      <c r="V1997" s="3"/>
      <c r="W1997" s="3"/>
      <c r="X1997" s="3"/>
      <c r="Y1997" s="3"/>
      <c r="Z1997" s="3"/>
      <c r="AA1997" s="3"/>
      <c r="AB1997" s="3"/>
      <c r="AC1997" s="3"/>
      <c r="AD1997" s="3"/>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s="28" customFormat="1" x14ac:dyDescent="0.2">
      <c r="A1998" s="10"/>
      <c r="B1998" s="10"/>
      <c r="C1998" s="10"/>
      <c r="D1998" s="10"/>
      <c r="E1998" s="10"/>
      <c r="F1998" s="10"/>
      <c r="G1998" s="10"/>
      <c r="H1998" s="10"/>
      <c r="I1998" s="10"/>
      <c r="J1998" s="10"/>
      <c r="K1998" s="10"/>
      <c r="L1998" s="10"/>
      <c r="M1998" s="2"/>
      <c r="N1998" s="1">
        <v>1993</v>
      </c>
      <c r="O1998" s="1" t="str">
        <f t="shared" si="214"/>
        <v>NA</v>
      </c>
      <c r="P1998" s="1" t="e">
        <f t="shared" si="210"/>
        <v>#VALUE!</v>
      </c>
      <c r="Q1998" s="1" t="e">
        <f t="shared" si="211"/>
        <v>#VALUE!</v>
      </c>
      <c r="R1998" s="1">
        <f t="shared" si="212"/>
        <v>-0.28867513459481281</v>
      </c>
      <c r="S1998" s="1">
        <f t="shared" si="213"/>
        <v>0.49999999999999983</v>
      </c>
      <c r="T1998" s="2"/>
      <c r="U1998" s="3"/>
      <c r="V1998" s="3"/>
      <c r="W1998" s="3"/>
      <c r="X1998" s="3"/>
      <c r="Y1998" s="3"/>
      <c r="Z1998" s="3"/>
      <c r="AA1998" s="3"/>
      <c r="AB1998" s="3"/>
      <c r="AC1998" s="3"/>
      <c r="AD1998" s="3"/>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s="28" customFormat="1" x14ac:dyDescent="0.2">
      <c r="A1999" s="10"/>
      <c r="B1999" s="10"/>
      <c r="C1999" s="10"/>
      <c r="D1999" s="10"/>
      <c r="E1999" s="10"/>
      <c r="F1999" s="10"/>
      <c r="G1999" s="10"/>
      <c r="H1999" s="10"/>
      <c r="I1999" s="10"/>
      <c r="J1999" s="10"/>
      <c r="K1999" s="10"/>
      <c r="L1999" s="10"/>
      <c r="M1999" s="2"/>
      <c r="N1999" s="1">
        <v>1994</v>
      </c>
      <c r="O1999" s="1" t="str">
        <f t="shared" si="214"/>
        <v>NA</v>
      </c>
      <c r="P1999" s="1" t="e">
        <f t="shared" si="210"/>
        <v>#VALUE!</v>
      </c>
      <c r="Q1999" s="1" t="e">
        <f t="shared" si="211"/>
        <v>#VALUE!</v>
      </c>
      <c r="R1999" s="1">
        <f t="shared" si="212"/>
        <v>0.28867513459481292</v>
      </c>
      <c r="S1999" s="1">
        <f t="shared" si="213"/>
        <v>0.50000000000000011</v>
      </c>
      <c r="T1999" s="2"/>
      <c r="U1999" s="3"/>
      <c r="V1999" s="3"/>
      <c r="W1999" s="3"/>
      <c r="X1999" s="3"/>
      <c r="Y1999" s="3"/>
      <c r="Z1999" s="3"/>
      <c r="AA1999" s="3"/>
      <c r="AB1999" s="3"/>
      <c r="AC1999" s="3"/>
      <c r="AD1999" s="3"/>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s="28" customFormat="1" x14ac:dyDescent="0.2">
      <c r="A2000" s="10"/>
      <c r="B2000" s="10"/>
      <c r="C2000" s="10"/>
      <c r="D2000" s="10"/>
      <c r="E2000" s="10"/>
      <c r="F2000" s="10"/>
      <c r="G2000" s="10"/>
      <c r="H2000" s="10"/>
      <c r="I2000" s="10"/>
      <c r="J2000" s="10"/>
      <c r="K2000" s="10"/>
      <c r="L2000" s="10"/>
      <c r="M2000" s="2"/>
      <c r="N2000" s="1">
        <v>1995</v>
      </c>
      <c r="O2000" s="1" t="str">
        <f t="shared" si="214"/>
        <v>NA</v>
      </c>
      <c r="P2000" s="1" t="e">
        <f t="shared" si="210"/>
        <v>#VALUE!</v>
      </c>
      <c r="Q2000" s="1" t="e">
        <f t="shared" si="211"/>
        <v>#VALUE!</v>
      </c>
      <c r="R2000" s="1">
        <f t="shared" si="212"/>
        <v>0.86602540378443871</v>
      </c>
      <c r="S2000" s="1">
        <f t="shared" si="213"/>
        <v>-0.49999999999999983</v>
      </c>
      <c r="T2000" s="2"/>
      <c r="U2000" s="3"/>
      <c r="V2000" s="3"/>
      <c r="W2000" s="3"/>
      <c r="X2000" s="3"/>
      <c r="Y2000" s="3"/>
      <c r="Z2000" s="3"/>
      <c r="AA2000" s="3"/>
      <c r="AB2000" s="3"/>
      <c r="AC2000" s="3"/>
      <c r="AD2000" s="3"/>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s="28" customFormat="1" x14ac:dyDescent="0.2">
      <c r="A2001" s="10"/>
      <c r="B2001" s="10"/>
      <c r="C2001" s="10"/>
      <c r="D2001" s="10"/>
      <c r="E2001" s="10"/>
      <c r="F2001" s="10"/>
      <c r="G2001" s="10"/>
      <c r="H2001" s="10"/>
      <c r="I2001" s="10"/>
      <c r="J2001" s="10"/>
      <c r="K2001" s="10"/>
      <c r="L2001" s="10"/>
      <c r="M2001" s="2"/>
      <c r="N2001" s="1">
        <v>1996</v>
      </c>
      <c r="O2001" s="1" t="str">
        <f t="shared" si="214"/>
        <v>NA</v>
      </c>
      <c r="P2001" s="1" t="e">
        <f t="shared" si="210"/>
        <v>#VALUE!</v>
      </c>
      <c r="Q2001" s="1" t="e">
        <f t="shared" si="211"/>
        <v>#VALUE!</v>
      </c>
      <c r="R2001" s="1">
        <f t="shared" si="212"/>
        <v>-0.2886751345948127</v>
      </c>
      <c r="S2001" s="1">
        <f t="shared" si="213"/>
        <v>-0.50000000000000022</v>
      </c>
      <c r="T2001" s="2"/>
      <c r="U2001" s="3"/>
      <c r="V2001" s="3"/>
      <c r="W2001" s="3"/>
      <c r="X2001" s="3"/>
      <c r="Y2001" s="3"/>
      <c r="Z2001" s="3"/>
      <c r="AA2001" s="3"/>
      <c r="AB2001" s="3"/>
      <c r="AC2001" s="3"/>
      <c r="AD2001" s="3"/>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s="28" customFormat="1" x14ac:dyDescent="0.2">
      <c r="A2002" s="10"/>
      <c r="B2002" s="10"/>
      <c r="C2002" s="10"/>
      <c r="D2002" s="10"/>
      <c r="E2002" s="10"/>
      <c r="F2002" s="10"/>
      <c r="G2002" s="10"/>
      <c r="H2002" s="10"/>
      <c r="I2002" s="10"/>
      <c r="J2002" s="10"/>
      <c r="K2002" s="10"/>
      <c r="L2002" s="10"/>
      <c r="M2002" s="2"/>
      <c r="N2002" s="1">
        <v>1997</v>
      </c>
      <c r="O2002" s="1" t="str">
        <f t="shared" si="214"/>
        <v>NA</v>
      </c>
      <c r="P2002" s="1" t="e">
        <f t="shared" si="210"/>
        <v>#VALUE!</v>
      </c>
      <c r="Q2002" s="1" t="e">
        <f t="shared" si="211"/>
        <v>#VALUE!</v>
      </c>
      <c r="R2002" s="1">
        <f t="shared" si="212"/>
        <v>-0.57735026918962573</v>
      </c>
      <c r="S2002" s="1">
        <f t="shared" si="213"/>
        <v>0</v>
      </c>
      <c r="T2002" s="2"/>
      <c r="U2002" s="3"/>
      <c r="V2002" s="3"/>
      <c r="W2002" s="3"/>
      <c r="X2002" s="3"/>
      <c r="Y2002" s="3"/>
      <c r="Z2002" s="3"/>
      <c r="AA2002" s="3"/>
      <c r="AB2002" s="3"/>
      <c r="AC2002" s="3"/>
      <c r="AD2002" s="3"/>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s="28" customFormat="1" x14ac:dyDescent="0.2">
      <c r="A2003" s="10"/>
      <c r="B2003" s="10"/>
      <c r="C2003" s="10"/>
      <c r="D2003" s="10"/>
      <c r="E2003" s="10"/>
      <c r="F2003" s="10"/>
      <c r="G2003" s="10"/>
      <c r="H2003" s="10"/>
      <c r="I2003" s="10"/>
      <c r="J2003" s="10"/>
      <c r="K2003" s="10"/>
      <c r="L2003" s="10"/>
      <c r="M2003" s="2"/>
      <c r="N2003" s="1">
        <v>1998</v>
      </c>
      <c r="O2003" s="1" t="str">
        <f t="shared" si="214"/>
        <v>NA</v>
      </c>
      <c r="P2003" s="1" t="e">
        <f t="shared" si="210"/>
        <v>#VALUE!</v>
      </c>
      <c r="Q2003" s="1" t="e">
        <f t="shared" si="211"/>
        <v>#VALUE!</v>
      </c>
      <c r="R2003" s="1">
        <f t="shared" si="212"/>
        <v>6.1257422745431001E-17</v>
      </c>
      <c r="S2003" s="1">
        <f t="shared" si="213"/>
        <v>1</v>
      </c>
      <c r="T2003" s="2"/>
      <c r="U2003" s="3"/>
      <c r="V2003" s="3"/>
      <c r="W2003" s="3"/>
      <c r="X2003" s="3"/>
      <c r="Y2003" s="3"/>
      <c r="Z2003" s="3"/>
      <c r="AA2003" s="3"/>
      <c r="AB2003" s="3"/>
      <c r="AC2003" s="3"/>
      <c r="AD2003" s="3"/>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s="28" customFormat="1" x14ac:dyDescent="0.2">
      <c r="A2004" s="10"/>
      <c r="B2004" s="10"/>
      <c r="C2004" s="10"/>
      <c r="D2004" s="10"/>
      <c r="E2004" s="10"/>
      <c r="F2004" s="10"/>
      <c r="G2004" s="10"/>
      <c r="H2004" s="10"/>
      <c r="I2004" s="10"/>
      <c r="J2004" s="10"/>
      <c r="K2004" s="10"/>
      <c r="L2004" s="10"/>
      <c r="M2004" s="2"/>
      <c r="N2004" s="1">
        <v>1999</v>
      </c>
      <c r="O2004" s="1" t="str">
        <f t="shared" si="214"/>
        <v>NA</v>
      </c>
      <c r="P2004" s="1" t="e">
        <f t="shared" si="210"/>
        <v>#VALUE!</v>
      </c>
      <c r="Q2004" s="1" t="e">
        <f t="shared" si="211"/>
        <v>#VALUE!</v>
      </c>
      <c r="R2004" s="1">
        <f t="shared" si="212"/>
        <v>0.57735026918962573</v>
      </c>
      <c r="S2004" s="1">
        <f t="shared" si="213"/>
        <v>0</v>
      </c>
      <c r="T2004" s="2"/>
      <c r="U2004" s="3"/>
      <c r="V2004" s="3"/>
      <c r="W2004" s="3"/>
      <c r="X2004" s="3"/>
      <c r="Y2004" s="3"/>
      <c r="Z2004" s="3"/>
      <c r="AA2004" s="3"/>
      <c r="AB2004" s="3"/>
      <c r="AC2004" s="3"/>
      <c r="AD2004" s="3"/>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s="28" customFormat="1" x14ac:dyDescent="0.2">
      <c r="A2005" s="10"/>
      <c r="B2005" s="10"/>
      <c r="C2005" s="10"/>
      <c r="D2005" s="10"/>
      <c r="E2005" s="10"/>
      <c r="F2005" s="10"/>
      <c r="G2005" s="10"/>
      <c r="H2005" s="10"/>
      <c r="I2005" s="10"/>
      <c r="J2005" s="10"/>
      <c r="K2005" s="10"/>
      <c r="L2005" s="10"/>
      <c r="M2005" s="2"/>
      <c r="N2005" s="1">
        <v>2000</v>
      </c>
      <c r="O2005" s="1" t="str">
        <f t="shared" si="214"/>
        <v>NA</v>
      </c>
      <c r="P2005" s="1" t="e">
        <f t="shared" si="210"/>
        <v>#VALUE!</v>
      </c>
      <c r="Q2005" s="1" t="e">
        <f t="shared" si="211"/>
        <v>#VALUE!</v>
      </c>
      <c r="R2005" s="1">
        <f t="shared" si="212"/>
        <v>0.28867513459481303</v>
      </c>
      <c r="S2005" s="1">
        <f t="shared" si="213"/>
        <v>-0.5</v>
      </c>
      <c r="T2005" s="2"/>
      <c r="U2005" s="3"/>
      <c r="V2005" s="3"/>
      <c r="W2005" s="3"/>
      <c r="X2005" s="3"/>
      <c r="Y2005" s="3"/>
      <c r="Z2005" s="3"/>
      <c r="AA2005" s="3"/>
      <c r="AB2005" s="3"/>
      <c r="AC2005" s="3"/>
      <c r="AD2005" s="3"/>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s="28" customFormat="1" x14ac:dyDescent="0.2">
      <c r="A2006" s="10"/>
      <c r="B2006" s="10"/>
      <c r="C2006" s="10"/>
      <c r="D2006" s="10"/>
      <c r="E2006" s="10"/>
      <c r="F2006" s="10"/>
      <c r="G2006" s="10"/>
      <c r="H2006" s="10"/>
      <c r="I2006" s="10"/>
      <c r="J2006" s="10"/>
      <c r="K2006" s="10"/>
      <c r="L2006" s="10"/>
      <c r="M2006" s="2"/>
      <c r="N2006" s="1">
        <v>2001</v>
      </c>
      <c r="O2006" s="1" t="str">
        <f t="shared" si="214"/>
        <v>NA</v>
      </c>
      <c r="P2006" s="1" t="e">
        <f t="shared" si="210"/>
        <v>#VALUE!</v>
      </c>
      <c r="Q2006" s="1" t="e">
        <f t="shared" si="211"/>
        <v>#VALUE!</v>
      </c>
      <c r="R2006" s="1">
        <f t="shared" si="212"/>
        <v>-0.86602540378443849</v>
      </c>
      <c r="S2006" s="1">
        <f t="shared" si="213"/>
        <v>-0.50000000000000033</v>
      </c>
      <c r="T2006" s="2"/>
      <c r="U2006" s="3"/>
      <c r="V2006" s="3"/>
      <c r="W2006" s="3"/>
      <c r="X2006" s="3"/>
      <c r="Y2006" s="3"/>
      <c r="Z2006" s="3"/>
      <c r="AA2006" s="3"/>
      <c r="AB2006" s="3"/>
      <c r="AC2006" s="3"/>
      <c r="AD2006" s="3"/>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s="28" customFormat="1" x14ac:dyDescent="0.2">
      <c r="A2007" s="10"/>
      <c r="B2007" s="10"/>
      <c r="C2007" s="10"/>
      <c r="D2007" s="10"/>
      <c r="E2007" s="10"/>
      <c r="F2007" s="10"/>
      <c r="G2007" s="10"/>
      <c r="H2007" s="10"/>
      <c r="I2007" s="10"/>
      <c r="J2007" s="10"/>
      <c r="K2007" s="10"/>
      <c r="L2007" s="10"/>
      <c r="M2007" s="2"/>
      <c r="N2007" s="1">
        <v>2002</v>
      </c>
      <c r="O2007" s="1" t="str">
        <f t="shared" si="214"/>
        <v>NA</v>
      </c>
      <c r="P2007" s="1" t="e">
        <f t="shared" si="210"/>
        <v>#VALUE!</v>
      </c>
      <c r="Q2007" s="1" t="e">
        <f t="shared" si="211"/>
        <v>#VALUE!</v>
      </c>
      <c r="R2007" s="1">
        <f t="shared" si="212"/>
        <v>-0.28867513459481281</v>
      </c>
      <c r="S2007" s="1">
        <f t="shared" si="213"/>
        <v>0.49999999999999983</v>
      </c>
      <c r="T2007" s="2"/>
      <c r="U2007" s="3"/>
      <c r="V2007" s="3"/>
      <c r="W2007" s="3"/>
      <c r="X2007" s="3"/>
      <c r="Y2007" s="3"/>
      <c r="Z2007" s="3"/>
      <c r="AA2007" s="3"/>
      <c r="AB2007" s="3"/>
      <c r="AC2007" s="3"/>
      <c r="AD2007" s="3"/>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s="28" customFormat="1" x14ac:dyDescent="0.2">
      <c r="A2008" s="10"/>
      <c r="B2008" s="10"/>
      <c r="C2008" s="10"/>
      <c r="D2008" s="10"/>
      <c r="E2008" s="10"/>
      <c r="F2008" s="10"/>
      <c r="G2008" s="10"/>
      <c r="H2008" s="10"/>
      <c r="I2008" s="10"/>
      <c r="J2008" s="10"/>
      <c r="K2008" s="10"/>
      <c r="L2008" s="10"/>
      <c r="M2008" s="2"/>
      <c r="N2008" s="1">
        <v>2003</v>
      </c>
      <c r="O2008" s="1" t="str">
        <f t="shared" si="214"/>
        <v>NA</v>
      </c>
      <c r="P2008" s="1" t="e">
        <f t="shared" si="210"/>
        <v>#VALUE!</v>
      </c>
      <c r="Q2008" s="1" t="e">
        <f t="shared" si="211"/>
        <v>#VALUE!</v>
      </c>
      <c r="R2008" s="1">
        <f t="shared" si="212"/>
        <v>0.28867513459481292</v>
      </c>
      <c r="S2008" s="1">
        <f t="shared" si="213"/>
        <v>0.50000000000000011</v>
      </c>
      <c r="T2008" s="2"/>
      <c r="U2008" s="3"/>
      <c r="V2008" s="3"/>
      <c r="W2008" s="3"/>
      <c r="X2008" s="3"/>
      <c r="Y2008" s="3"/>
      <c r="Z2008" s="3"/>
      <c r="AA2008" s="3"/>
      <c r="AB2008" s="3"/>
      <c r="AC2008" s="3"/>
      <c r="AD2008" s="3"/>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s="28" customFormat="1" x14ac:dyDescent="0.2">
      <c r="A2009" s="10"/>
      <c r="B2009" s="10"/>
      <c r="C2009" s="10"/>
      <c r="D2009" s="10"/>
      <c r="E2009" s="10"/>
      <c r="F2009" s="10"/>
      <c r="G2009" s="10"/>
      <c r="H2009" s="10"/>
      <c r="I2009" s="10"/>
      <c r="J2009" s="10"/>
      <c r="K2009" s="10"/>
      <c r="L2009" s="10"/>
      <c r="M2009" s="2"/>
      <c r="N2009" s="1">
        <v>2004</v>
      </c>
      <c r="O2009" s="1" t="str">
        <f t="shared" si="214"/>
        <v>NA</v>
      </c>
      <c r="P2009" s="1" t="e">
        <f t="shared" si="210"/>
        <v>#VALUE!</v>
      </c>
      <c r="Q2009" s="1" t="e">
        <f t="shared" si="211"/>
        <v>#VALUE!</v>
      </c>
      <c r="R2009" s="1">
        <f t="shared" si="212"/>
        <v>0.86602540378443871</v>
      </c>
      <c r="S2009" s="1">
        <f t="shared" si="213"/>
        <v>-0.49999999999999983</v>
      </c>
      <c r="T2009" s="2"/>
      <c r="U2009" s="3"/>
      <c r="V2009" s="3"/>
      <c r="W2009" s="3"/>
      <c r="X2009" s="3"/>
      <c r="Y2009" s="3"/>
      <c r="Z2009" s="3"/>
      <c r="AA2009" s="3"/>
      <c r="AB2009" s="3"/>
      <c r="AC2009" s="3"/>
      <c r="AD2009" s="3"/>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s="28" customFormat="1" x14ac:dyDescent="0.2">
      <c r="A2010" s="10"/>
      <c r="B2010" s="10"/>
      <c r="C2010" s="10"/>
      <c r="D2010" s="10"/>
      <c r="E2010" s="10"/>
      <c r="F2010" s="10"/>
      <c r="G2010" s="10"/>
      <c r="H2010" s="10"/>
      <c r="I2010" s="10"/>
      <c r="J2010" s="10"/>
      <c r="K2010" s="10"/>
      <c r="L2010" s="10"/>
      <c r="M2010" s="2"/>
      <c r="N2010" s="1">
        <v>2005</v>
      </c>
      <c r="O2010" s="1" t="str">
        <f t="shared" si="214"/>
        <v>NA</v>
      </c>
      <c r="P2010" s="1" t="e">
        <f t="shared" si="210"/>
        <v>#VALUE!</v>
      </c>
      <c r="Q2010" s="1" t="e">
        <f t="shared" si="211"/>
        <v>#VALUE!</v>
      </c>
      <c r="R2010" s="1">
        <f t="shared" si="212"/>
        <v>-0.2886751345948127</v>
      </c>
      <c r="S2010" s="1">
        <f t="shared" si="213"/>
        <v>-0.50000000000000022</v>
      </c>
      <c r="T2010" s="2"/>
      <c r="U2010" s="3"/>
      <c r="V2010" s="3"/>
      <c r="W2010" s="3"/>
      <c r="X2010" s="3"/>
      <c r="Y2010" s="3"/>
      <c r="Z2010" s="3"/>
      <c r="AA2010" s="3"/>
      <c r="AB2010" s="3"/>
      <c r="AC2010" s="3"/>
      <c r="AD2010" s="3"/>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s="28" customFormat="1" x14ac:dyDescent="0.2">
      <c r="A2011" s="10"/>
      <c r="B2011" s="10"/>
      <c r="C2011" s="10"/>
      <c r="D2011" s="10"/>
      <c r="E2011" s="10"/>
      <c r="F2011" s="10"/>
      <c r="G2011" s="10"/>
      <c r="H2011" s="10"/>
      <c r="I2011" s="10"/>
      <c r="J2011" s="10"/>
      <c r="K2011" s="10"/>
      <c r="L2011" s="10"/>
      <c r="M2011" s="2"/>
      <c r="N2011" s="1">
        <v>2006</v>
      </c>
      <c r="O2011" s="1" t="str">
        <f t="shared" si="214"/>
        <v>NA</v>
      </c>
      <c r="P2011" s="1" t="e">
        <f t="shared" si="210"/>
        <v>#VALUE!</v>
      </c>
      <c r="Q2011" s="1" t="e">
        <f t="shared" si="211"/>
        <v>#VALUE!</v>
      </c>
      <c r="R2011" s="1">
        <f t="shared" si="212"/>
        <v>-0.57735026918962573</v>
      </c>
      <c r="S2011" s="1">
        <f t="shared" si="213"/>
        <v>0</v>
      </c>
      <c r="T2011" s="2"/>
      <c r="U2011" s="3"/>
      <c r="V2011" s="3"/>
      <c r="W2011" s="3"/>
      <c r="X2011" s="3"/>
      <c r="Y2011" s="3"/>
      <c r="Z2011" s="3"/>
      <c r="AA2011" s="3"/>
      <c r="AB2011" s="3"/>
      <c r="AC2011" s="3"/>
      <c r="AD2011" s="3"/>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s="28" customFormat="1" x14ac:dyDescent="0.2">
      <c r="A2012" s="10"/>
      <c r="B2012" s="10"/>
      <c r="C2012" s="10"/>
      <c r="D2012" s="10"/>
      <c r="E2012" s="10"/>
      <c r="F2012" s="10"/>
      <c r="G2012" s="10"/>
      <c r="H2012" s="10"/>
      <c r="I2012" s="10"/>
      <c r="J2012" s="10"/>
      <c r="K2012" s="10"/>
      <c r="L2012" s="10"/>
      <c r="M2012" s="2"/>
      <c r="N2012" s="1">
        <v>2007</v>
      </c>
      <c r="O2012" s="1" t="str">
        <f t="shared" si="214"/>
        <v>NA</v>
      </c>
      <c r="P2012" s="1" t="e">
        <f t="shared" si="210"/>
        <v>#VALUE!</v>
      </c>
      <c r="Q2012" s="1" t="e">
        <f t="shared" si="211"/>
        <v>#VALUE!</v>
      </c>
      <c r="R2012" s="1">
        <f t="shared" si="212"/>
        <v>6.1257422745431001E-17</v>
      </c>
      <c r="S2012" s="1">
        <f t="shared" si="213"/>
        <v>1</v>
      </c>
      <c r="T2012" s="2"/>
      <c r="U2012" s="3"/>
      <c r="V2012" s="3"/>
      <c r="W2012" s="3"/>
      <c r="X2012" s="3"/>
      <c r="Y2012" s="3"/>
      <c r="Z2012" s="3"/>
      <c r="AA2012" s="3"/>
      <c r="AB2012" s="3"/>
      <c r="AC2012" s="3"/>
      <c r="AD2012" s="3"/>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s="28" customFormat="1" x14ac:dyDescent="0.2">
      <c r="A2013" s="10"/>
      <c r="B2013" s="10"/>
      <c r="C2013" s="10"/>
      <c r="D2013" s="10"/>
      <c r="E2013" s="10"/>
      <c r="F2013" s="10"/>
      <c r="G2013" s="10"/>
      <c r="H2013" s="10"/>
      <c r="I2013" s="10"/>
      <c r="J2013" s="10"/>
      <c r="K2013" s="10"/>
      <c r="L2013" s="10"/>
      <c r="M2013" s="2"/>
      <c r="N2013" s="1">
        <v>2008</v>
      </c>
      <c r="O2013" s="1" t="str">
        <f t="shared" si="214"/>
        <v>NA</v>
      </c>
      <c r="P2013" s="1" t="e">
        <f t="shared" si="210"/>
        <v>#VALUE!</v>
      </c>
      <c r="Q2013" s="1" t="e">
        <f t="shared" si="211"/>
        <v>#VALUE!</v>
      </c>
      <c r="R2013" s="1">
        <f t="shared" si="212"/>
        <v>0.57735026918962573</v>
      </c>
      <c r="S2013" s="1">
        <f t="shared" si="213"/>
        <v>0</v>
      </c>
      <c r="T2013" s="2"/>
      <c r="U2013" s="3"/>
      <c r="V2013" s="3"/>
      <c r="W2013" s="3"/>
      <c r="X2013" s="3"/>
      <c r="Y2013" s="3"/>
      <c r="Z2013" s="3"/>
      <c r="AA2013" s="3"/>
      <c r="AB2013" s="3"/>
      <c r="AC2013" s="3"/>
      <c r="AD2013" s="3"/>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s="28" customFormat="1" x14ac:dyDescent="0.2">
      <c r="A2014" s="10"/>
      <c r="B2014" s="10"/>
      <c r="C2014" s="10"/>
      <c r="D2014" s="10"/>
      <c r="E2014" s="10"/>
      <c r="F2014" s="10"/>
      <c r="G2014" s="10"/>
      <c r="H2014" s="10"/>
      <c r="I2014" s="10"/>
      <c r="J2014" s="10"/>
      <c r="K2014" s="10"/>
      <c r="L2014" s="10"/>
      <c r="M2014" s="2"/>
      <c r="N2014" s="1">
        <v>2009</v>
      </c>
      <c r="O2014" s="1" t="str">
        <f t="shared" si="214"/>
        <v>NA</v>
      </c>
      <c r="P2014" s="1" t="e">
        <f t="shared" si="210"/>
        <v>#VALUE!</v>
      </c>
      <c r="Q2014" s="1" t="e">
        <f t="shared" si="211"/>
        <v>#VALUE!</v>
      </c>
      <c r="R2014" s="1">
        <f t="shared" si="212"/>
        <v>0.28867513459481303</v>
      </c>
      <c r="S2014" s="1">
        <f t="shared" si="213"/>
        <v>-0.5</v>
      </c>
      <c r="T2014" s="2"/>
      <c r="U2014" s="3"/>
      <c r="V2014" s="3"/>
      <c r="W2014" s="3"/>
      <c r="X2014" s="3"/>
      <c r="Y2014" s="3"/>
      <c r="Z2014" s="3"/>
      <c r="AA2014" s="3"/>
      <c r="AB2014" s="3"/>
      <c r="AC2014" s="3"/>
      <c r="AD2014" s="3"/>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s="28" customFormat="1" x14ac:dyDescent="0.2">
      <c r="A2015" s="10"/>
      <c r="B2015" s="10"/>
      <c r="C2015" s="10"/>
      <c r="D2015" s="10"/>
      <c r="E2015" s="10"/>
      <c r="F2015" s="10"/>
      <c r="G2015" s="10"/>
      <c r="H2015" s="10"/>
      <c r="I2015" s="10"/>
      <c r="J2015" s="10"/>
      <c r="K2015" s="10"/>
      <c r="L2015" s="10"/>
      <c r="M2015" s="2"/>
      <c r="N2015" s="1">
        <v>2010</v>
      </c>
      <c r="O2015" s="1" t="str">
        <f t="shared" si="214"/>
        <v>NA</v>
      </c>
      <c r="P2015" s="1" t="e">
        <f t="shared" si="210"/>
        <v>#VALUE!</v>
      </c>
      <c r="Q2015" s="1" t="e">
        <f t="shared" si="211"/>
        <v>#VALUE!</v>
      </c>
      <c r="R2015" s="1">
        <f t="shared" si="212"/>
        <v>-0.86602540378443849</v>
      </c>
      <c r="S2015" s="1">
        <f t="shared" si="213"/>
        <v>-0.50000000000000033</v>
      </c>
      <c r="T2015" s="2"/>
      <c r="U2015" s="3"/>
      <c r="V2015" s="3"/>
      <c r="W2015" s="3"/>
      <c r="X2015" s="3"/>
      <c r="Y2015" s="3"/>
      <c r="Z2015" s="3"/>
      <c r="AA2015" s="3"/>
      <c r="AB2015" s="3"/>
      <c r="AC2015" s="3"/>
      <c r="AD2015" s="3"/>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s="28" customFormat="1" x14ac:dyDescent="0.2">
      <c r="A2016" s="10"/>
      <c r="B2016" s="10"/>
      <c r="C2016" s="10"/>
      <c r="D2016" s="10"/>
      <c r="E2016" s="10"/>
      <c r="F2016" s="10"/>
      <c r="G2016" s="10"/>
      <c r="H2016" s="10"/>
      <c r="I2016" s="10"/>
      <c r="J2016" s="10"/>
      <c r="K2016" s="10"/>
      <c r="L2016" s="10"/>
      <c r="M2016" s="2"/>
      <c r="N2016" s="1">
        <v>2011</v>
      </c>
      <c r="O2016" s="1" t="str">
        <f t="shared" si="214"/>
        <v>NA</v>
      </c>
      <c r="P2016" s="1" t="e">
        <f t="shared" si="210"/>
        <v>#VALUE!</v>
      </c>
      <c r="Q2016" s="1" t="e">
        <f t="shared" si="211"/>
        <v>#VALUE!</v>
      </c>
      <c r="R2016" s="1">
        <f t="shared" si="212"/>
        <v>-0.28867513459481281</v>
      </c>
      <c r="S2016" s="1">
        <f t="shared" si="213"/>
        <v>0.49999999999999983</v>
      </c>
      <c r="T2016" s="2"/>
      <c r="U2016" s="3"/>
      <c r="V2016" s="3"/>
      <c r="W2016" s="3"/>
      <c r="X2016" s="3"/>
      <c r="Y2016" s="3"/>
      <c r="Z2016" s="3"/>
      <c r="AA2016" s="3"/>
      <c r="AB2016" s="3"/>
      <c r="AC2016" s="3"/>
      <c r="AD2016" s="3"/>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s="28" customFormat="1" x14ac:dyDescent="0.2">
      <c r="A2017" s="10"/>
      <c r="B2017" s="10"/>
      <c r="C2017" s="10"/>
      <c r="D2017" s="10"/>
      <c r="E2017" s="10"/>
      <c r="F2017" s="10"/>
      <c r="G2017" s="10"/>
      <c r="H2017" s="10"/>
      <c r="I2017" s="10"/>
      <c r="J2017" s="10"/>
      <c r="K2017" s="10"/>
      <c r="L2017" s="10"/>
      <c r="M2017" s="2"/>
      <c r="N2017" s="1">
        <v>2012</v>
      </c>
      <c r="O2017" s="1" t="str">
        <f t="shared" si="214"/>
        <v>NA</v>
      </c>
      <c r="P2017" s="1" t="e">
        <f t="shared" si="210"/>
        <v>#VALUE!</v>
      </c>
      <c r="Q2017" s="1" t="e">
        <f t="shared" si="211"/>
        <v>#VALUE!</v>
      </c>
      <c r="R2017" s="1">
        <f t="shared" si="212"/>
        <v>0.28867513459481292</v>
      </c>
      <c r="S2017" s="1">
        <f t="shared" si="213"/>
        <v>0.50000000000000011</v>
      </c>
      <c r="T2017" s="2"/>
      <c r="U2017" s="3"/>
      <c r="V2017" s="3"/>
      <c r="W2017" s="3"/>
      <c r="X2017" s="3"/>
      <c r="Y2017" s="3"/>
      <c r="Z2017" s="3"/>
      <c r="AA2017" s="3"/>
      <c r="AB2017" s="3"/>
      <c r="AC2017" s="3"/>
      <c r="AD2017" s="3"/>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s="28" customFormat="1" x14ac:dyDescent="0.2">
      <c r="A2018" s="10"/>
      <c r="B2018" s="10"/>
      <c r="C2018" s="10"/>
      <c r="D2018" s="10"/>
      <c r="E2018" s="10"/>
      <c r="F2018" s="10"/>
      <c r="G2018" s="10"/>
      <c r="H2018" s="10"/>
      <c r="I2018" s="10"/>
      <c r="J2018" s="10"/>
      <c r="K2018" s="10"/>
      <c r="L2018" s="10"/>
      <c r="M2018" s="2"/>
      <c r="N2018" s="1">
        <v>2013</v>
      </c>
      <c r="O2018" s="1" t="str">
        <f t="shared" si="214"/>
        <v>NA</v>
      </c>
      <c r="P2018" s="1" t="e">
        <f t="shared" si="210"/>
        <v>#VALUE!</v>
      </c>
      <c r="Q2018" s="1" t="e">
        <f t="shared" si="211"/>
        <v>#VALUE!</v>
      </c>
      <c r="R2018" s="1">
        <f t="shared" si="212"/>
        <v>0.86602540378443871</v>
      </c>
      <c r="S2018" s="1">
        <f t="shared" si="213"/>
        <v>-0.49999999999999983</v>
      </c>
      <c r="T2018" s="2"/>
      <c r="U2018" s="3"/>
      <c r="V2018" s="3"/>
      <c r="W2018" s="3"/>
      <c r="X2018" s="3"/>
      <c r="Y2018" s="3"/>
      <c r="Z2018" s="3"/>
      <c r="AA2018" s="3"/>
      <c r="AB2018" s="3"/>
      <c r="AC2018" s="3"/>
      <c r="AD2018" s="3"/>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s="28" customFormat="1" x14ac:dyDescent="0.2">
      <c r="A2019" s="10"/>
      <c r="B2019" s="10"/>
      <c r="C2019" s="10"/>
      <c r="D2019" s="10"/>
      <c r="E2019" s="10"/>
      <c r="F2019" s="10"/>
      <c r="G2019" s="10"/>
      <c r="H2019" s="10"/>
      <c r="I2019" s="10"/>
      <c r="J2019" s="10"/>
      <c r="K2019" s="10"/>
      <c r="L2019" s="10"/>
      <c r="M2019" s="2"/>
      <c r="N2019" s="1">
        <v>2014</v>
      </c>
      <c r="O2019" s="1" t="str">
        <f t="shared" si="214"/>
        <v>NA</v>
      </c>
      <c r="P2019" s="1" t="e">
        <f t="shared" si="210"/>
        <v>#VALUE!</v>
      </c>
      <c r="Q2019" s="1" t="e">
        <f t="shared" si="211"/>
        <v>#VALUE!</v>
      </c>
      <c r="R2019" s="1">
        <f t="shared" si="212"/>
        <v>-0.2886751345948127</v>
      </c>
      <c r="S2019" s="1">
        <f t="shared" si="213"/>
        <v>-0.50000000000000022</v>
      </c>
      <c r="T2019" s="2"/>
      <c r="U2019" s="3"/>
      <c r="V2019" s="3"/>
      <c r="W2019" s="3"/>
      <c r="X2019" s="3"/>
      <c r="Y2019" s="3"/>
      <c r="Z2019" s="3"/>
      <c r="AA2019" s="3"/>
      <c r="AB2019" s="3"/>
      <c r="AC2019" s="3"/>
      <c r="AD2019" s="3"/>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x14ac:dyDescent="0.2">
      <c r="N2020" s="1">
        <v>2015</v>
      </c>
      <c r="O2020" s="1" t="str">
        <f t="shared" si="214"/>
        <v>NA</v>
      </c>
      <c r="P2020" s="1" t="e">
        <f t="shared" si="210"/>
        <v>#VALUE!</v>
      </c>
      <c r="Q2020" s="1" t="e">
        <f t="shared" si="211"/>
        <v>#VALUE!</v>
      </c>
      <c r="R2020" s="1">
        <f t="shared" si="212"/>
        <v>-0.57735026918962573</v>
      </c>
      <c r="S2020" s="1">
        <f t="shared" si="213"/>
        <v>0</v>
      </c>
    </row>
    <row r="2021" spans="1:59" x14ac:dyDescent="0.2">
      <c r="N2021" s="1">
        <v>2016</v>
      </c>
      <c r="O2021" s="1" t="str">
        <f t="shared" si="214"/>
        <v>NA</v>
      </c>
      <c r="P2021" s="1" t="e">
        <f t="shared" si="210"/>
        <v>#VALUE!</v>
      </c>
      <c r="Q2021" s="1" t="e">
        <f t="shared" si="211"/>
        <v>#VALUE!</v>
      </c>
      <c r="R2021" s="1">
        <f t="shared" si="212"/>
        <v>6.1257422745431001E-17</v>
      </c>
      <c r="S2021" s="1">
        <f t="shared" si="213"/>
        <v>1</v>
      </c>
    </row>
    <row r="2022" spans="1:59" x14ac:dyDescent="0.2">
      <c r="N2022" s="1">
        <v>2017</v>
      </c>
      <c r="O2022" s="1" t="str">
        <f t="shared" si="214"/>
        <v>NA</v>
      </c>
      <c r="P2022" s="1" t="e">
        <f t="shared" si="210"/>
        <v>#VALUE!</v>
      </c>
      <c r="Q2022" s="1" t="e">
        <f t="shared" si="211"/>
        <v>#VALUE!</v>
      </c>
      <c r="R2022" s="1">
        <f t="shared" si="212"/>
        <v>0.57735026918962573</v>
      </c>
      <c r="S2022" s="1">
        <f t="shared" si="213"/>
        <v>0</v>
      </c>
    </row>
    <row r="2023" spans="1:59" x14ac:dyDescent="0.2">
      <c r="N2023" s="1">
        <v>2018</v>
      </c>
      <c r="O2023" s="1" t="str">
        <f t="shared" si="214"/>
        <v>NA</v>
      </c>
      <c r="P2023" s="1" t="e">
        <f t="shared" si="210"/>
        <v>#VALUE!</v>
      </c>
      <c r="Q2023" s="1" t="e">
        <f t="shared" si="211"/>
        <v>#VALUE!</v>
      </c>
      <c r="R2023" s="1">
        <f t="shared" si="212"/>
        <v>0.28867513459481303</v>
      </c>
      <c r="S2023" s="1">
        <f t="shared" si="213"/>
        <v>-0.5</v>
      </c>
    </row>
    <row r="2024" spans="1:59" x14ac:dyDescent="0.2">
      <c r="N2024" s="1">
        <v>2019</v>
      </c>
      <c r="O2024" s="1" t="str">
        <f t="shared" si="214"/>
        <v>NA</v>
      </c>
      <c r="P2024" s="1" t="e">
        <f t="shared" si="210"/>
        <v>#VALUE!</v>
      </c>
      <c r="Q2024" s="1" t="e">
        <f t="shared" si="211"/>
        <v>#VALUE!</v>
      </c>
      <c r="R2024" s="1">
        <f t="shared" si="212"/>
        <v>-0.86602540378443849</v>
      </c>
      <c r="S2024" s="1">
        <f t="shared" si="213"/>
        <v>-0.50000000000000033</v>
      </c>
    </row>
  </sheetData>
  <sheetProtection algorithmName="SHA-512" hashValue="itUzP47BDDmdBwdJSlaq5wdIfLI3Jq6jvjzIjwUlflEEnIt7BFc07zWzKmp0WGCgBaxb9eTaoeCErVsLQNf8Xg==" saltValue="zv+nscTR25zWwF0/w+6SDg==" spinCount="100000" sheet="1" objects="1" scenarios="1"/>
  <mergeCells count="9">
    <mergeCell ref="AA18:AF19"/>
    <mergeCell ref="A6:C6"/>
    <mergeCell ref="U1:Z2"/>
    <mergeCell ref="AA1:AF2"/>
    <mergeCell ref="L4:M5"/>
    <mergeCell ref="F3:G3"/>
    <mergeCell ref="I4:K4"/>
    <mergeCell ref="F4:G4"/>
    <mergeCell ref="F1:K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Spinner 1">
              <controlPr defaultSize="0" autoPict="0">
                <anchor moveWithCells="1" sizeWithCells="1">
                  <from>
                    <xdr:col>1</xdr:col>
                    <xdr:colOff>276225</xdr:colOff>
                    <xdr:row>2</xdr:row>
                    <xdr:rowOff>57150</xdr:rowOff>
                  </from>
                  <to>
                    <xdr:col>1</xdr:col>
                    <xdr:colOff>1009650</xdr:colOff>
                    <xdr:row>3</xdr:row>
                    <xdr:rowOff>304800</xdr:rowOff>
                  </to>
                </anchor>
              </controlPr>
            </control>
          </mc:Choice>
        </mc:AlternateContent>
        <mc:AlternateContent xmlns:mc="http://schemas.openxmlformats.org/markup-compatibility/2006">
          <mc:Choice Requires="x14">
            <control shapeId="4098" r:id="rId5" name="Spinner 2">
              <controlPr defaultSize="0" autoPict="0">
                <anchor moveWithCells="1" sizeWithCells="1">
                  <from>
                    <xdr:col>11</xdr:col>
                    <xdr:colOff>47625</xdr:colOff>
                    <xdr:row>0</xdr:row>
                    <xdr:rowOff>104775</xdr:rowOff>
                  </from>
                  <to>
                    <xdr:col>12</xdr:col>
                    <xdr:colOff>0</xdr:colOff>
                    <xdr:row>1</xdr:row>
                    <xdr:rowOff>428625</xdr:rowOff>
                  </to>
                </anchor>
              </controlPr>
            </control>
          </mc:Choice>
        </mc:AlternateContent>
        <mc:AlternateContent xmlns:mc="http://schemas.openxmlformats.org/markup-compatibility/2006">
          <mc:Choice Requires="x14">
            <control shapeId="4099" r:id="rId6" name="Spinner 3">
              <controlPr defaultSize="0" autoPict="0">
                <anchor moveWithCells="1" sizeWithCells="1">
                  <from>
                    <xdr:col>4</xdr:col>
                    <xdr:colOff>285750</xdr:colOff>
                    <xdr:row>2</xdr:row>
                    <xdr:rowOff>57150</xdr:rowOff>
                  </from>
                  <to>
                    <xdr:col>4</xdr:col>
                    <xdr:colOff>1019175</xdr:colOff>
                    <xdr:row>3</xdr:row>
                    <xdr:rowOff>304800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7</xdr:col>
                    <xdr:colOff>57150</xdr:colOff>
                    <xdr:row>3</xdr:row>
                    <xdr:rowOff>95250</xdr:rowOff>
                  </from>
                  <to>
                    <xdr:col>7</xdr:col>
                    <xdr:colOff>361950</xdr:colOff>
                    <xdr:row>3</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4906-30CB-4BA3-82B8-BA5450922DEB}">
  <dimension ref="A1:CO2024"/>
  <sheetViews>
    <sheetView showGridLines="0" tabSelected="1" zoomScaleNormal="100" workbookViewId="0">
      <selection activeCell="K44" sqref="K44"/>
    </sheetView>
  </sheetViews>
  <sheetFormatPr defaultColWidth="8.85546875" defaultRowHeight="15" x14ac:dyDescent="0.25"/>
  <cols>
    <col min="1" max="1" width="0.140625" style="28" customWidth="1"/>
    <col min="2" max="2" width="19.7109375" style="10" customWidth="1"/>
    <col min="3" max="3" width="18.42578125" style="10" customWidth="1"/>
    <col min="4" max="4" width="3.140625" style="10" customWidth="1"/>
    <col min="5" max="5" width="15.28515625" style="10" customWidth="1"/>
    <col min="6" max="6" width="2.5703125" style="10" customWidth="1"/>
    <col min="7" max="7" width="15.42578125" style="10" customWidth="1"/>
    <col min="8" max="8" width="8.85546875" style="10" customWidth="1"/>
    <col min="9" max="10" width="9" style="10" customWidth="1"/>
    <col min="11" max="11" width="18.85546875" style="10" customWidth="1"/>
    <col min="12" max="12" width="2.5703125" style="10" customWidth="1"/>
    <col min="13" max="13" width="14.5703125" style="2" customWidth="1"/>
    <col min="14" max="19" width="0.140625" style="1" customWidth="1"/>
    <col min="20" max="20" width="3.7109375" style="14" customWidth="1"/>
    <col min="21" max="21" width="5.7109375" style="14" customWidth="1"/>
    <col min="22" max="22" width="8.85546875" style="14" customWidth="1"/>
    <col min="23" max="23" width="7.140625" style="2" customWidth="1"/>
    <col min="24" max="24" width="8.85546875" style="3"/>
    <col min="25" max="53" width="3.42578125" style="3" customWidth="1"/>
    <col min="54" max="54" width="4.28515625" style="3" customWidth="1"/>
    <col min="55" max="56" width="8.85546875" style="2"/>
    <col min="57" max="67" width="8.42578125" style="35" customWidth="1"/>
    <col min="68" max="79" width="8.42578125" style="1" customWidth="1"/>
    <col min="80" max="82" width="8.85546875" style="1"/>
    <col min="83" max="84" width="8.85546875" style="2"/>
    <col min="85" max="93" width="8.85546875" style="28"/>
    <col min="94" max="16384" width="8.85546875" style="10"/>
  </cols>
  <sheetData>
    <row r="1" spans="1:81" ht="18" customHeight="1" x14ac:dyDescent="0.3">
      <c r="A1" s="73">
        <f>B1</f>
        <v>7</v>
      </c>
      <c r="B1" s="58">
        <f>B3</f>
        <v>7</v>
      </c>
      <c r="C1" s="231">
        <f>M35</f>
        <v>37</v>
      </c>
      <c r="D1" s="157"/>
      <c r="E1" s="166">
        <f>2*C1+1</f>
        <v>75</v>
      </c>
      <c r="F1" s="194" t="s">
        <v>95</v>
      </c>
      <c r="G1" s="195"/>
      <c r="H1" s="195"/>
      <c r="I1" s="195"/>
      <c r="J1" s="196"/>
      <c r="K1" s="200">
        <f>M2</f>
        <v>3</v>
      </c>
      <c r="L1" s="201"/>
      <c r="M1" s="66"/>
      <c r="T1" s="209" t="s">
        <v>81</v>
      </c>
      <c r="U1" s="209"/>
      <c r="V1" s="209"/>
      <c r="W1" s="209"/>
      <c r="X1" s="208" t="s">
        <v>80</v>
      </c>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P1" s="148"/>
      <c r="BQ1" s="148"/>
      <c r="BR1" s="148"/>
    </row>
    <row r="2" spans="1:81" ht="41.25" customHeight="1" thickBot="1" x14ac:dyDescent="0.35">
      <c r="A2" s="74" t="s">
        <v>62</v>
      </c>
      <c r="B2" s="59" t="s">
        <v>44</v>
      </c>
      <c r="C2" s="211" t="s">
        <v>96</v>
      </c>
      <c r="D2" s="198" t="s">
        <v>90</v>
      </c>
      <c r="E2" s="199"/>
      <c r="F2" s="197"/>
      <c r="G2" s="195"/>
      <c r="H2" s="195"/>
      <c r="I2" s="195"/>
      <c r="J2" s="196"/>
      <c r="K2" s="202" t="s">
        <v>32</v>
      </c>
      <c r="L2" s="203"/>
      <c r="M2" s="67">
        <v>3</v>
      </c>
      <c r="T2" s="210" t="s">
        <v>82</v>
      </c>
      <c r="U2" s="210"/>
      <c r="V2" s="210"/>
      <c r="W2" s="210"/>
      <c r="X2" s="210"/>
      <c r="AE2" s="137"/>
      <c r="AF2" s="137"/>
      <c r="AG2" s="137"/>
      <c r="AH2" s="137"/>
      <c r="AI2" s="137"/>
      <c r="AJ2" s="137"/>
      <c r="AK2" s="140"/>
      <c r="AL2" s="140"/>
      <c r="AM2" s="140"/>
      <c r="AN2" s="140"/>
      <c r="AO2" s="140"/>
      <c r="AP2" s="140"/>
      <c r="AQ2" s="140"/>
      <c r="AR2" s="140"/>
      <c r="AS2" s="140"/>
      <c r="AT2" s="140"/>
      <c r="AU2" s="140"/>
      <c r="AV2" s="140"/>
      <c r="AW2" s="140"/>
      <c r="AX2" s="140"/>
      <c r="AY2" s="140"/>
      <c r="AZ2" s="140"/>
      <c r="BA2" s="140"/>
      <c r="BB2" s="140"/>
      <c r="BC2" s="140"/>
      <c r="BY2" s="1" t="s">
        <v>60</v>
      </c>
      <c r="CC2" s="1" t="s">
        <v>77</v>
      </c>
    </row>
    <row r="3" spans="1:81" ht="27" customHeight="1" x14ac:dyDescent="0.25">
      <c r="A3" s="74"/>
      <c r="B3" s="71">
        <v>7</v>
      </c>
      <c r="C3" s="232"/>
      <c r="D3" s="155"/>
      <c r="E3" s="152"/>
      <c r="F3" s="204" t="s">
        <v>87</v>
      </c>
      <c r="G3" s="205"/>
      <c r="H3" s="3"/>
      <c r="I3" s="3"/>
      <c r="J3" s="3"/>
      <c r="K3" s="3"/>
      <c r="L3" s="4" t="str">
        <f>IF(A6=TRUE,"Number of lines in the image, Lines","")</f>
        <v>Number of lines in the image, Lines</v>
      </c>
      <c r="M3" s="70">
        <f>IF(A6=TRUE,C1*B1/M4/M5,"")</f>
        <v>259</v>
      </c>
      <c r="N3" s="6"/>
      <c r="T3" s="207" t="s">
        <v>83</v>
      </c>
      <c r="U3" s="207"/>
      <c r="V3" s="207"/>
      <c r="W3" s="112" t="s">
        <v>53</v>
      </c>
      <c r="X3" s="137" t="str">
        <f>G7</f>
        <v>(n, S, P, J)</v>
      </c>
      <c r="Y3" s="137"/>
      <c r="Z3" s="137" t="str">
        <f>IF(A5=TRUE,CONCATENATE("VCF = ",M4),"")</f>
        <v>VCF = 1</v>
      </c>
      <c r="AA3" s="137"/>
      <c r="AB3" s="137"/>
      <c r="AC3" s="113" t="str">
        <f>IF(A5=TRUE,CONCATENATE(M9," lines/cycle"),"")</f>
        <v>37 lines/cycle</v>
      </c>
      <c r="AD3" s="137"/>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14"/>
      <c r="BC3" s="117"/>
      <c r="BS3" s="1" t="s">
        <v>58</v>
      </c>
      <c r="BU3" s="1" t="s">
        <v>74</v>
      </c>
      <c r="BW3" s="1" t="s">
        <v>59</v>
      </c>
      <c r="BY3" s="11" t="s">
        <v>10</v>
      </c>
      <c r="BZ3" s="11" t="s">
        <v>11</v>
      </c>
      <c r="CA3" s="149" t="b">
        <v>0</v>
      </c>
      <c r="CC3" s="1">
        <f>B1/M4*C1</f>
        <v>259</v>
      </c>
    </row>
    <row r="4" spans="1:81" ht="28.5" customHeight="1" thickBot="1" x14ac:dyDescent="0.3">
      <c r="A4" s="83"/>
      <c r="B4" s="71"/>
      <c r="C4" s="212"/>
      <c r="D4" s="156"/>
      <c r="E4" s="154"/>
      <c r="G4" s="141">
        <f>B1*C1/GCD(B1,K1)</f>
        <v>259</v>
      </c>
      <c r="H4" s="3"/>
      <c r="I4" s="3"/>
      <c r="J4" s="4"/>
      <c r="L4" s="4" t="str">
        <f>IF(A6=TRUE,"Vertex Common Factor, VCF","")</f>
        <v>Vertex Common Factor, VCF</v>
      </c>
      <c r="M4" s="70">
        <f>IF(A6=TRUE,GCD(B1,K1),"")</f>
        <v>1</v>
      </c>
      <c r="N4" s="1">
        <f>A1*C1</f>
        <v>259</v>
      </c>
      <c r="P4" s="1" t="s">
        <v>1</v>
      </c>
      <c r="R4" s="11" t="s">
        <v>2</v>
      </c>
      <c r="S4" s="11" t="s">
        <v>3</v>
      </c>
      <c r="T4" s="14">
        <v>1</v>
      </c>
      <c r="U4" s="15">
        <f t="shared" ref="U4:U35" si="0">IF(T4="","",$E$1*T4)</f>
        <v>75</v>
      </c>
      <c r="V4" s="144">
        <f>IF(T4="","",MOD(U4,$G$4))</f>
        <v>75</v>
      </c>
      <c r="W4" s="115"/>
      <c r="X4" s="139" t="str">
        <f>G8</f>
        <v>(7,37,75,3)</v>
      </c>
      <c r="Y4" s="124"/>
      <c r="Z4" s="139" t="str">
        <f>IF(A5=TRUE,CONCATENATE("SCF = ",M5),"")</f>
        <v>SCF = 1</v>
      </c>
      <c r="AA4" s="124"/>
      <c r="AB4" s="124"/>
      <c r="AC4" s="139" t="str">
        <f>K8</f>
        <v>259 lines</v>
      </c>
      <c r="AD4" s="124"/>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16"/>
      <c r="BC4" s="115"/>
      <c r="BQ4" s="1" t="s">
        <v>57</v>
      </c>
      <c r="BS4" s="11" t="s">
        <v>10</v>
      </c>
      <c r="BT4" s="11" t="s">
        <v>11</v>
      </c>
      <c r="BU4" s="11" t="s">
        <v>10</v>
      </c>
      <c r="BV4" s="11" t="s">
        <v>11</v>
      </c>
      <c r="BW4" s="11" t="s">
        <v>10</v>
      </c>
      <c r="BX4" s="11" t="s">
        <v>11</v>
      </c>
      <c r="BY4" s="1">
        <v>0</v>
      </c>
      <c r="BZ4" s="1">
        <v>1</v>
      </c>
      <c r="CC4" s="1" t="s">
        <v>76</v>
      </c>
    </row>
    <row r="5" spans="1:81" ht="19.5" customHeight="1" x14ac:dyDescent="0.25">
      <c r="A5" s="85" t="b">
        <v>1</v>
      </c>
      <c r="B5" s="84" t="s">
        <v>63</v>
      </c>
      <c r="C5" s="89" t="s">
        <v>69</v>
      </c>
      <c r="D5" s="30" t="s">
        <v>43</v>
      </c>
      <c r="G5" s="3"/>
      <c r="H5" s="3"/>
      <c r="I5" s="3"/>
      <c r="J5" s="3"/>
      <c r="K5" s="3"/>
      <c r="L5" s="4" t="str">
        <f>IF(A6=TRUE,"Subdivision Common Factor, SCF","")</f>
        <v>Subdivision Common Factor, SCF</v>
      </c>
      <c r="M5" s="69">
        <f>IF(A6=TRUE,GCD(B1/M4*C1,E1),"")</f>
        <v>1</v>
      </c>
      <c r="N5" s="1">
        <v>0</v>
      </c>
      <c r="O5" s="1">
        <f>IF($N$4&gt;=O4,O4+1,"NA")</f>
        <v>1</v>
      </c>
      <c r="P5" s="1">
        <f>(1-MOD(O5-1,$C$1)/$C$1)*VLOOKUP(IF(INT((O5-1)/$C$1)=$A$1,1,INT((O5-1)/$C$1)+1),$A$100:$C$160,2)+MOD(O5-1,$C$1)/$C$1*VLOOKUP(IF(INT((O5-1)/$C$1)+1=$A$1,1,(INT((O5-1)/$C$1)+2)),$A$100:$C$160,2)</f>
        <v>6.1257422745431001E-17</v>
      </c>
      <c r="Q5" s="1">
        <f>(1-MOD(O5-1,$C$1)/$C$1)*VLOOKUP(IF(INT((O5-1)/$C$1)=$A$1,1,INT((O5-1)/$C$1)+1),$A$100:$C$160,3)+MOD(O5-1,$C$1)/$C$1*VLOOKUP(IF(INT((O5-1)/$C$1)+1=$A$1,1,(INT((O5-1)/$C$1)+2)),$A$100:$C$160,3)</f>
        <v>1</v>
      </c>
      <c r="R5" s="1">
        <f t="shared" ref="R5:R68" si="1">VLOOKUP(MOD(N5*$E$1,$A$1*$C$1),$N$5:$Q$2019,3)</f>
        <v>6.1257422745431001E-17</v>
      </c>
      <c r="S5" s="1">
        <f t="shared" ref="S5:S68" si="2">VLOOKUP(MOD(N5*$E$1,$A$1*$C$1),$N$5:$Q$2019,4)</f>
        <v>1</v>
      </c>
      <c r="T5" s="142">
        <f>IF(T4&lt;$G$4,T4+1,"")</f>
        <v>2</v>
      </c>
      <c r="U5" s="143">
        <f t="shared" si="0"/>
        <v>150</v>
      </c>
      <c r="V5" s="145">
        <f>IF(OR(V4="",V4=0),"",IF(T5="","",MOD(U5,$G$4)))</f>
        <v>150</v>
      </c>
      <c r="W5" s="11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16"/>
      <c r="BC5" s="115"/>
      <c r="BQ5" s="1">
        <f>N5</f>
        <v>0</v>
      </c>
      <c r="BR5" s="1">
        <v>1</v>
      </c>
      <c r="BS5" s="1">
        <f>IF($A$9=TRUE,P5,-2)</f>
        <v>-2</v>
      </c>
      <c r="BT5" s="1">
        <f>IF($A$9=TRUE,Q5,-2)</f>
        <v>-2</v>
      </c>
      <c r="BU5" s="1">
        <f>IF($A$16=TRUE,P5,-2)</f>
        <v>6.1257422745431001E-17</v>
      </c>
      <c r="BV5" s="1">
        <f>IF($A$16=TRUE,Q5,-2)</f>
        <v>1</v>
      </c>
      <c r="BW5" s="1">
        <f>IF($A$13=TRUE,R5,-2)</f>
        <v>-2</v>
      </c>
      <c r="BX5" s="1">
        <f>IF($A$13=TRUE,S5,-2)</f>
        <v>-2</v>
      </c>
      <c r="BY5" s="24">
        <f>IF(AND($A$10=TRUE,$C$11+1&gt;$BQ5),R5,BY4)</f>
        <v>6.1257422745431001E-17</v>
      </c>
      <c r="BZ5" s="24">
        <f>IF(AND($A$10=TRUE,$C$11+1&gt;$BQ5),S5,BZ4)</f>
        <v>1</v>
      </c>
      <c r="CA5" s="1">
        <f>IF($CA$3=TRUE,SIN($BQ5*PI()/200),-2)</f>
        <v>-2</v>
      </c>
      <c r="CB5" s="1">
        <f>IF($CA$3=TRUE,COS($BQ5*PI()/200),-2)</f>
        <v>-2</v>
      </c>
      <c r="CC5" s="1" t="str">
        <f>IF(A$9=TRUE,CONCATENATE(CC3,"&amp;0"),"")</f>
        <v/>
      </c>
    </row>
    <row r="6" spans="1:81" ht="12.75" customHeight="1" x14ac:dyDescent="0.25">
      <c r="A6" s="87" t="b">
        <v>1</v>
      </c>
      <c r="B6" s="90" t="s">
        <v>64</v>
      </c>
      <c r="C6" s="88" t="s">
        <v>70</v>
      </c>
      <c r="D6" s="11"/>
      <c r="F6" s="3"/>
      <c r="G6" s="3"/>
      <c r="H6" s="3"/>
      <c r="I6" s="3"/>
      <c r="J6" s="3"/>
      <c r="K6" s="3"/>
      <c r="L6" s="3"/>
      <c r="M6" s="37" t="str">
        <f>IF(A6=TRUE,"Equations are visible by mousing over the numbers.","")</f>
        <v>Equations are visible by mousing over the numbers.</v>
      </c>
      <c r="N6" s="1">
        <v>1</v>
      </c>
      <c r="O6" s="1">
        <f t="shared" ref="O6:O69" si="3">IF($N$4&gt;=O5,O5+1,"NA")</f>
        <v>2</v>
      </c>
      <c r="P6" s="1">
        <f t="shared" ref="P6:P69" si="4">(1-MOD(O6-1,$C$1)/$C$1)*VLOOKUP(IF(INT((O6-1)/$C$1)=$A$1,1,INT((O6-1)/$C$1)+1),$A$100:$C$160,2)+MOD(O6-1,$C$1)/$C$1*VLOOKUP(IF(INT((O6-1)/$C$1)+1=$A$1,1,(INT((O6-1)/$C$1)+2)),$A$100:$C$160,2)</f>
        <v>1.1726587543717849E-2</v>
      </c>
      <c r="Q6" s="1">
        <f t="shared" ref="Q6:Q69" si="5">(1-MOD(O6-1,$C$1)/$C$1)*VLOOKUP(IF(INT((O6-1)/$C$1)=$A$1,1,INT((O6-1)/$C$1)+1),$A$100:$C$160,3)+MOD(O6-1,$C$1)/$C$1*VLOOKUP(IF(INT((O6-1)/$C$1)+1=$A$1,1,(INT((O6-1)/$C$1)+2)),$A$100:$C$160,3)</f>
        <v>0.94862246302966435</v>
      </c>
      <c r="R6" s="1">
        <f t="shared" si="1"/>
        <v>-0.73435149882884465</v>
      </c>
      <c r="S6" s="1">
        <f t="shared" si="2"/>
        <v>0.60062464683670502</v>
      </c>
      <c r="T6" s="142">
        <f t="shared" ref="T6:T53" si="6">IF(T5&lt;$G$4,T5+1,"")</f>
        <v>3</v>
      </c>
      <c r="U6" s="15">
        <f t="shared" si="0"/>
        <v>225</v>
      </c>
      <c r="V6" s="145">
        <f t="shared" ref="V6:V53" si="7">IF(OR(V5="",V5=0),"",IF(T6="","",MOD(U6,$G$4)))</f>
        <v>225</v>
      </c>
      <c r="W6" s="11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16"/>
      <c r="BC6" s="115"/>
      <c r="BQ6" s="1">
        <f t="shared" ref="BQ6:BQ69" si="8">N6</f>
        <v>1</v>
      </c>
      <c r="BR6" s="1">
        <v>2</v>
      </c>
      <c r="BS6" s="1">
        <f>IF($A$9=TRUE,IF(BQ6-1&lt;$N$4,P6,BS5),-2)</f>
        <v>-2</v>
      </c>
      <c r="BT6" s="1">
        <f>IF($A$9=TRUE,IF(BQ6-1&lt;$N$4,Q6,BT5),-2)</f>
        <v>-2</v>
      </c>
      <c r="BU6" s="1">
        <f>IF($A$16=TRUE,IF(BQ6-1&lt;$N$4,P6,BU5),-2)</f>
        <v>1.1726587543717849E-2</v>
      </c>
      <c r="BV6" s="1">
        <f>IF($A$16=TRUE,IF(BQ6-1&lt;$N$4,Q6,BV5),-2)</f>
        <v>0.94862246302966435</v>
      </c>
      <c r="BW6" s="1">
        <f t="shared" ref="BW6:BW69" si="9">IF($A$13=TRUE,R6,-2)</f>
        <v>-2</v>
      </c>
      <c r="BX6" s="1">
        <f t="shared" ref="BX6:BX69" si="10">IF($A$13=TRUE,S6,-2)</f>
        <v>-2</v>
      </c>
      <c r="BY6" s="24">
        <f t="shared" ref="BY6:BY69" si="11">IF(AND($A$10=TRUE,$C$11+1&gt;$BQ6),R6,BY5)</f>
        <v>-0.73435149882884465</v>
      </c>
      <c r="BZ6" s="24">
        <f t="shared" ref="BZ6:BZ69" si="12">IF(AND($A$10=TRUE,$C$11+1&gt;$BQ6),S6,BZ5)</f>
        <v>0.60062464683670502</v>
      </c>
      <c r="CA6" s="1">
        <f t="shared" ref="CA6:CA69" si="13">IF($CA$3=TRUE,SIN($BQ6*PI()/200),-2)</f>
        <v>-2</v>
      </c>
      <c r="CB6" s="1">
        <f t="shared" ref="CB6:CB69" si="14">IF($CA$3=TRUE,COS($BQ6*PI()/200),-2)</f>
        <v>-2</v>
      </c>
      <c r="CC6" s="1" t="str">
        <f>IF(AND($A$9=TRUE,BR5&lt;$CC$3),IF(BR5&lt;1000,BR5,""),"")</f>
        <v/>
      </c>
    </row>
    <row r="7" spans="1:81" ht="12.75" customHeight="1" x14ac:dyDescent="0.25">
      <c r="A7" s="86"/>
      <c r="B7" s="91" t="s">
        <v>66</v>
      </c>
      <c r="C7" s="92" t="s">
        <v>68</v>
      </c>
      <c r="D7" s="186" t="str">
        <f>IF(A14=TRUE,"Prime","")</f>
        <v/>
      </c>
      <c r="E7" s="3"/>
      <c r="G7" s="96" t="str">
        <f>IF(A5=TRUE,"(n, S, P, J)","")</f>
        <v>(n, S, P, J)</v>
      </c>
      <c r="H7" s="32"/>
      <c r="I7" s="32"/>
      <c r="J7" s="32"/>
      <c r="K7" s="15" t="str">
        <f>IF(A6=TRUE,IF(A5=TRUE,CONCATENATE(M9," lines/cycle"),""),"")</f>
        <v>37 lines/cycle</v>
      </c>
      <c r="M7" s="39" t="str">
        <f>IF(A6=TRUE,"About Cycles","")</f>
        <v>About Cycles</v>
      </c>
      <c r="N7" s="1">
        <v>2</v>
      </c>
      <c r="O7" s="1">
        <f t="shared" si="3"/>
        <v>3</v>
      </c>
      <c r="P7" s="1">
        <f t="shared" si="4"/>
        <v>2.3453175087435638E-2</v>
      </c>
      <c r="Q7" s="1">
        <f t="shared" si="5"/>
        <v>0.89724492605932871</v>
      </c>
      <c r="R7" s="1">
        <f t="shared" si="1"/>
        <v>-0.8799679449034532</v>
      </c>
      <c r="S7" s="1">
        <f t="shared" si="2"/>
        <v>-0.17679062391225786</v>
      </c>
      <c r="T7" s="142">
        <f t="shared" si="6"/>
        <v>4</v>
      </c>
      <c r="U7" s="15">
        <f t="shared" si="0"/>
        <v>300</v>
      </c>
      <c r="V7" s="145">
        <f t="shared" si="7"/>
        <v>41</v>
      </c>
      <c r="W7" s="11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16"/>
      <c r="BC7" s="115"/>
      <c r="BQ7" s="1">
        <f t="shared" si="8"/>
        <v>2</v>
      </c>
      <c r="BR7" s="1">
        <v>3</v>
      </c>
      <c r="BS7" s="1">
        <f>IF($A$9=TRUE,IF(BQ7-1&lt;$N$4,P7,BS6),-2)</f>
        <v>-2</v>
      </c>
      <c r="BT7" s="1">
        <f t="shared" ref="BT7:BT70" si="15">IF($A$9=TRUE,IF(BQ7-1&lt;$N$4,Q7,BT6),-2)</f>
        <v>-2</v>
      </c>
      <c r="BU7" s="1">
        <f t="shared" ref="BU7:BU70" si="16">IF($A$16=TRUE,IF(BQ7-1&lt;$N$4,P7,BU6),-2)</f>
        <v>2.3453175087435638E-2</v>
      </c>
      <c r="BV7" s="1">
        <f t="shared" ref="BV7:BV70" si="17">IF($A$16=TRUE,IF(BQ7-1&lt;$N$4,Q7,BV6),-2)</f>
        <v>0.89724492605932871</v>
      </c>
      <c r="BW7" s="1">
        <f t="shared" si="9"/>
        <v>-2</v>
      </c>
      <c r="BX7" s="1">
        <f t="shared" si="10"/>
        <v>-2</v>
      </c>
      <c r="BY7" s="24">
        <f t="shared" si="11"/>
        <v>-0.8799679449034532</v>
      </c>
      <c r="BZ7" s="24">
        <f t="shared" si="12"/>
        <v>-0.17679062391225786</v>
      </c>
      <c r="CA7" s="1">
        <f t="shared" si="13"/>
        <v>-2</v>
      </c>
      <c r="CB7" s="1">
        <f t="shared" si="14"/>
        <v>-2</v>
      </c>
      <c r="CC7" s="1" t="str">
        <f t="shared" ref="CC7:CC70" si="18">IF(AND($A$9=TRUE,BR6&lt;$CC$3),IF(BR6&lt;1000,BR6,""),"")</f>
        <v/>
      </c>
    </row>
    <row r="8" spans="1:81" ht="12.75" customHeight="1" x14ac:dyDescent="0.25">
      <c r="A8" s="77" t="b">
        <v>0</v>
      </c>
      <c r="B8" s="93" t="s">
        <v>71</v>
      </c>
      <c r="C8" s="78"/>
      <c r="D8" s="186"/>
      <c r="E8" s="3"/>
      <c r="F8" s="32"/>
      <c r="G8" s="109" t="str">
        <f>IF(A5=TRUE,CONCATENATE("(",B1,",",C1,",",E1,",",K1,")"),"")</f>
        <v>(7,37,75,3)</v>
      </c>
      <c r="H8" s="32"/>
      <c r="I8" s="32"/>
      <c r="J8" s="32"/>
      <c r="K8" s="33" t="str">
        <f>IF(A6=TRUE,IF(A5=TRUE,CONCATENATE(M3," lines"),""),"")</f>
        <v>259 lines</v>
      </c>
      <c r="L8" s="32"/>
      <c r="M8" s="42" t="str">
        <f>IF(A6=TRUE,"Lines / cycle, C","")</f>
        <v>Lines / cycle, C</v>
      </c>
      <c r="N8" s="1">
        <v>3</v>
      </c>
      <c r="O8" s="1">
        <f t="shared" si="3"/>
        <v>4</v>
      </c>
      <c r="P8" s="1">
        <f t="shared" si="4"/>
        <v>3.5179762631153425E-2</v>
      </c>
      <c r="Q8" s="1">
        <f t="shared" si="5"/>
        <v>0.84586738908899295</v>
      </c>
      <c r="R8" s="1">
        <f t="shared" si="1"/>
        <v>-0.39870397648640471</v>
      </c>
      <c r="S8" s="1">
        <f t="shared" si="2"/>
        <v>-0.74683625699141221</v>
      </c>
      <c r="T8" s="142">
        <f t="shared" si="6"/>
        <v>5</v>
      </c>
      <c r="U8" s="15">
        <f t="shared" si="0"/>
        <v>375</v>
      </c>
      <c r="V8" s="145">
        <f t="shared" si="7"/>
        <v>116</v>
      </c>
      <c r="W8" s="11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16"/>
      <c r="BC8" s="115"/>
      <c r="BQ8" s="1">
        <f t="shared" si="8"/>
        <v>3</v>
      </c>
      <c r="BR8" s="1">
        <v>4</v>
      </c>
      <c r="BS8" s="1">
        <f t="shared" ref="BS8:BS70" si="19">IF($A$9=TRUE,IF(BQ8-1&lt;$N$4,P8,BS7),-2)</f>
        <v>-2</v>
      </c>
      <c r="BT8" s="1">
        <f t="shared" si="15"/>
        <v>-2</v>
      </c>
      <c r="BU8" s="1">
        <f t="shared" si="16"/>
        <v>3.5179762631153425E-2</v>
      </c>
      <c r="BV8" s="1">
        <f t="shared" si="17"/>
        <v>0.84586738908899295</v>
      </c>
      <c r="BW8" s="1">
        <f t="shared" si="9"/>
        <v>-2</v>
      </c>
      <c r="BX8" s="1">
        <f t="shared" si="10"/>
        <v>-2</v>
      </c>
      <c r="BY8" s="24">
        <f t="shared" si="11"/>
        <v>-0.39870397648640471</v>
      </c>
      <c r="BZ8" s="24">
        <f t="shared" si="12"/>
        <v>-0.74683625699141221</v>
      </c>
      <c r="CA8" s="1">
        <f t="shared" si="13"/>
        <v>-2</v>
      </c>
      <c r="CB8" s="1">
        <f t="shared" si="14"/>
        <v>-2</v>
      </c>
      <c r="CC8" s="1" t="str">
        <f t="shared" si="18"/>
        <v/>
      </c>
    </row>
    <row r="9" spans="1:81" ht="12.75" customHeight="1" x14ac:dyDescent="0.25">
      <c r="A9" s="77" t="b">
        <v>0</v>
      </c>
      <c r="B9" s="123" t="s">
        <v>78</v>
      </c>
      <c r="C9" s="78"/>
      <c r="D9" s="186"/>
      <c r="E9" s="3"/>
      <c r="F9" s="32"/>
      <c r="G9" s="100"/>
      <c r="H9" s="32"/>
      <c r="I9" s="32"/>
      <c r="J9" s="32"/>
      <c r="K9" s="99"/>
      <c r="L9" s="32"/>
      <c r="M9" s="41">
        <f>IF(A6=TRUE,C1/(GCD(C1,E1)),"")</f>
        <v>37</v>
      </c>
      <c r="N9" s="1">
        <v>4</v>
      </c>
      <c r="O9" s="1">
        <f t="shared" si="3"/>
        <v>5</v>
      </c>
      <c r="P9" s="1">
        <f t="shared" si="4"/>
        <v>4.6906350174871214E-2</v>
      </c>
      <c r="Q9" s="1">
        <f t="shared" si="5"/>
        <v>0.79448985211865741</v>
      </c>
      <c r="R9" s="1">
        <f t="shared" si="1"/>
        <v>0.30245506651371079</v>
      </c>
      <c r="S9" s="1">
        <f t="shared" si="2"/>
        <v>-0.73616252522553782</v>
      </c>
      <c r="T9" s="142">
        <f t="shared" si="6"/>
        <v>6</v>
      </c>
      <c r="U9" s="15">
        <f t="shared" si="0"/>
        <v>450</v>
      </c>
      <c r="V9" s="145">
        <f t="shared" si="7"/>
        <v>191</v>
      </c>
      <c r="W9" s="11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16"/>
      <c r="BC9" s="115"/>
      <c r="BQ9" s="1">
        <f t="shared" si="8"/>
        <v>4</v>
      </c>
      <c r="BR9" s="1">
        <v>5</v>
      </c>
      <c r="BS9" s="1">
        <f t="shared" si="19"/>
        <v>-2</v>
      </c>
      <c r="BT9" s="1">
        <f t="shared" si="15"/>
        <v>-2</v>
      </c>
      <c r="BU9" s="1">
        <f t="shared" si="16"/>
        <v>4.6906350174871214E-2</v>
      </c>
      <c r="BV9" s="1">
        <f t="shared" si="17"/>
        <v>0.79448985211865741</v>
      </c>
      <c r="BW9" s="1">
        <f t="shared" si="9"/>
        <v>-2</v>
      </c>
      <c r="BX9" s="1">
        <f t="shared" si="10"/>
        <v>-2</v>
      </c>
      <c r="BY9" s="24">
        <f t="shared" si="11"/>
        <v>0.30245506651371079</v>
      </c>
      <c r="BZ9" s="24">
        <f t="shared" si="12"/>
        <v>-0.73616252522553782</v>
      </c>
      <c r="CA9" s="1">
        <f t="shared" si="13"/>
        <v>-2</v>
      </c>
      <c r="CB9" s="1">
        <f t="shared" si="14"/>
        <v>-2</v>
      </c>
      <c r="CC9" s="1" t="str">
        <f t="shared" si="18"/>
        <v/>
      </c>
    </row>
    <row r="10" spans="1:81" ht="12.75" customHeight="1" x14ac:dyDescent="0.25">
      <c r="A10" s="77" t="b">
        <v>1</v>
      </c>
      <c r="B10" s="94" t="s">
        <v>84</v>
      </c>
      <c r="C10" s="79"/>
      <c r="D10" s="186"/>
      <c r="E10" s="3"/>
      <c r="F10" s="32"/>
      <c r="G10" s="100"/>
      <c r="H10" s="32"/>
      <c r="I10" s="32"/>
      <c r="J10" s="32"/>
      <c r="L10" s="32"/>
      <c r="M10" s="42" t="str">
        <f>IF(A6=TRUE,"# of cycles, M","")</f>
        <v># of cycles, M</v>
      </c>
      <c r="N10" s="1">
        <v>5</v>
      </c>
      <c r="O10" s="1">
        <f t="shared" si="3"/>
        <v>6</v>
      </c>
      <c r="P10" s="1">
        <f t="shared" si="4"/>
        <v>5.8632937718589004E-2</v>
      </c>
      <c r="Q10" s="1">
        <f t="shared" si="5"/>
        <v>0.74311231514832177</v>
      </c>
      <c r="R10" s="1">
        <f t="shared" si="1"/>
        <v>0.71143388186241185</v>
      </c>
      <c r="S10" s="1">
        <f t="shared" si="2"/>
        <v>-0.22252093395631442</v>
      </c>
      <c r="T10" s="142">
        <f t="shared" si="6"/>
        <v>7</v>
      </c>
      <c r="U10" s="15">
        <f t="shared" si="0"/>
        <v>525</v>
      </c>
      <c r="V10" s="145">
        <f t="shared" si="7"/>
        <v>7</v>
      </c>
      <c r="W10" s="11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16"/>
      <c r="BC10" s="115"/>
      <c r="BQ10" s="1">
        <f t="shared" si="8"/>
        <v>5</v>
      </c>
      <c r="BR10" s="1">
        <v>6</v>
      </c>
      <c r="BS10" s="1">
        <f t="shared" si="19"/>
        <v>-2</v>
      </c>
      <c r="BT10" s="1">
        <f t="shared" si="15"/>
        <v>-2</v>
      </c>
      <c r="BU10" s="1">
        <f t="shared" si="16"/>
        <v>5.8632937718589004E-2</v>
      </c>
      <c r="BV10" s="1">
        <f t="shared" si="17"/>
        <v>0.74311231514832177</v>
      </c>
      <c r="BW10" s="1">
        <f t="shared" si="9"/>
        <v>-2</v>
      </c>
      <c r="BX10" s="1">
        <f t="shared" si="10"/>
        <v>-2</v>
      </c>
      <c r="BY10" s="24">
        <f t="shared" si="11"/>
        <v>0.71143388186241185</v>
      </c>
      <c r="BZ10" s="24">
        <f t="shared" si="12"/>
        <v>-0.22252093395631442</v>
      </c>
      <c r="CA10" s="1">
        <f t="shared" si="13"/>
        <v>-2</v>
      </c>
      <c r="CB10" s="1">
        <f t="shared" si="14"/>
        <v>-2</v>
      </c>
      <c r="CC10" s="1" t="str">
        <f t="shared" si="18"/>
        <v/>
      </c>
    </row>
    <row r="11" spans="1:81" ht="12.75" customHeight="1" x14ac:dyDescent="0.25">
      <c r="A11" s="80"/>
      <c r="B11" s="184" t="s">
        <v>85</v>
      </c>
      <c r="C11" s="193">
        <f>M9</f>
        <v>37</v>
      </c>
      <c r="D11" s="186"/>
      <c r="E11" s="3"/>
      <c r="F11" s="32"/>
      <c r="G11" s="32"/>
      <c r="H11" s="32"/>
      <c r="I11" s="32"/>
      <c r="J11" s="32"/>
      <c r="K11" s="32"/>
      <c r="L11" s="32"/>
      <c r="M11" s="38">
        <f>IF(A6=TRUE,M3/M9,"")</f>
        <v>7</v>
      </c>
      <c r="N11" s="1">
        <v>6</v>
      </c>
      <c r="O11" s="1">
        <f t="shared" si="3"/>
        <v>7</v>
      </c>
      <c r="P11" s="1">
        <f t="shared" si="4"/>
        <v>7.0359525262306793E-2</v>
      </c>
      <c r="Q11" s="1">
        <f t="shared" si="5"/>
        <v>0.69173477817798612</v>
      </c>
      <c r="R11" s="1">
        <f t="shared" si="1"/>
        <v>0.58468847356225884</v>
      </c>
      <c r="S11" s="1">
        <f t="shared" si="2"/>
        <v>0.37628028784341144</v>
      </c>
      <c r="T11" s="142">
        <f t="shared" si="6"/>
        <v>8</v>
      </c>
      <c r="U11" s="15">
        <f t="shared" si="0"/>
        <v>600</v>
      </c>
      <c r="V11" s="145">
        <f t="shared" si="7"/>
        <v>82</v>
      </c>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6"/>
      <c r="BC11" s="115"/>
      <c r="BQ11" s="1">
        <f t="shared" si="8"/>
        <v>6</v>
      </c>
      <c r="BR11" s="1">
        <v>7</v>
      </c>
      <c r="BS11" s="1">
        <f t="shared" si="19"/>
        <v>-2</v>
      </c>
      <c r="BT11" s="1">
        <f t="shared" si="15"/>
        <v>-2</v>
      </c>
      <c r="BU11" s="1">
        <f t="shared" si="16"/>
        <v>7.0359525262306793E-2</v>
      </c>
      <c r="BV11" s="1">
        <f t="shared" si="17"/>
        <v>0.69173477817798612</v>
      </c>
      <c r="BW11" s="1">
        <f t="shared" si="9"/>
        <v>-2</v>
      </c>
      <c r="BX11" s="1">
        <f t="shared" si="10"/>
        <v>-2</v>
      </c>
      <c r="BY11" s="24">
        <f t="shared" si="11"/>
        <v>0.58468847356225884</v>
      </c>
      <c r="BZ11" s="24">
        <f t="shared" si="12"/>
        <v>0.37628028784341144</v>
      </c>
      <c r="CA11" s="1">
        <f t="shared" si="13"/>
        <v>-2</v>
      </c>
      <c r="CB11" s="1">
        <f t="shared" si="14"/>
        <v>-2</v>
      </c>
      <c r="CC11" s="1" t="str">
        <f t="shared" si="18"/>
        <v/>
      </c>
    </row>
    <row r="12" spans="1:81" ht="12.75" customHeight="1" x14ac:dyDescent="0.25">
      <c r="A12" s="80"/>
      <c r="B12" s="184"/>
      <c r="C12" s="193"/>
      <c r="D12" s="186"/>
      <c r="E12" s="3"/>
      <c r="F12" s="32"/>
      <c r="G12" s="32"/>
      <c r="H12" s="32"/>
      <c r="I12" s="32"/>
      <c r="J12" s="32"/>
      <c r="K12" s="32"/>
      <c r="L12" s="32"/>
      <c r="M12" s="187" t="str">
        <f>IF(A6=TRUE,"1st cycle ends on vertex E","")</f>
        <v>1st cycle ends on vertex E</v>
      </c>
      <c r="N12" s="1">
        <v>7</v>
      </c>
      <c r="O12" s="1">
        <f t="shared" si="3"/>
        <v>8</v>
      </c>
      <c r="P12" s="1">
        <f t="shared" si="4"/>
        <v>8.2086112806024583E-2</v>
      </c>
      <c r="Q12" s="1">
        <f t="shared" si="5"/>
        <v>0.64035724120765036</v>
      </c>
      <c r="R12" s="1">
        <f t="shared" si="1"/>
        <v>8.2086112806024583E-2</v>
      </c>
      <c r="S12" s="1">
        <f t="shared" si="2"/>
        <v>0.64035724120765036</v>
      </c>
      <c r="T12" s="142">
        <f t="shared" si="6"/>
        <v>9</v>
      </c>
      <c r="U12" s="15">
        <f t="shared" si="0"/>
        <v>675</v>
      </c>
      <c r="V12" s="145">
        <f t="shared" si="7"/>
        <v>157</v>
      </c>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6"/>
      <c r="BC12" s="115"/>
      <c r="BQ12" s="1">
        <f t="shared" si="8"/>
        <v>7</v>
      </c>
      <c r="BR12" s="1">
        <v>8</v>
      </c>
      <c r="BS12" s="1">
        <f t="shared" si="19"/>
        <v>-2</v>
      </c>
      <c r="BT12" s="1">
        <f t="shared" si="15"/>
        <v>-2</v>
      </c>
      <c r="BU12" s="1">
        <f t="shared" si="16"/>
        <v>8.2086112806024583E-2</v>
      </c>
      <c r="BV12" s="1">
        <f t="shared" si="17"/>
        <v>0.64035724120765036</v>
      </c>
      <c r="BW12" s="1">
        <f t="shared" si="9"/>
        <v>-2</v>
      </c>
      <c r="BX12" s="1">
        <f t="shared" si="10"/>
        <v>-2</v>
      </c>
      <c r="BY12" s="24">
        <f t="shared" si="11"/>
        <v>8.2086112806024583E-2</v>
      </c>
      <c r="BZ12" s="24">
        <f t="shared" si="12"/>
        <v>0.64035724120765036</v>
      </c>
      <c r="CA12" s="1">
        <f t="shared" si="13"/>
        <v>-2</v>
      </c>
      <c r="CB12" s="1">
        <f t="shared" si="14"/>
        <v>-2</v>
      </c>
      <c r="CC12" s="1" t="str">
        <f t="shared" si="18"/>
        <v/>
      </c>
    </row>
    <row r="13" spans="1:81" ht="12.75" customHeight="1" x14ac:dyDescent="0.3">
      <c r="A13" s="77" t="b">
        <v>0</v>
      </c>
      <c r="B13" s="95" t="s">
        <v>65</v>
      </c>
      <c r="C13" s="81" t="s">
        <v>86</v>
      </c>
      <c r="D13" s="185" t="str">
        <f>IF($A$14=TRUE,D41,"")</f>
        <v/>
      </c>
      <c r="E13" s="3"/>
      <c r="F13" s="32"/>
      <c r="G13" s="32"/>
      <c r="H13" s="32"/>
      <c r="I13" s="32"/>
      <c r="J13" s="32"/>
      <c r="K13" s="32"/>
      <c r="L13" s="32"/>
      <c r="M13" s="188"/>
      <c r="N13" s="1">
        <v>8</v>
      </c>
      <c r="O13" s="1">
        <f t="shared" si="3"/>
        <v>9</v>
      </c>
      <c r="P13" s="1">
        <f t="shared" si="4"/>
        <v>9.3812700349742359E-2</v>
      </c>
      <c r="Q13" s="1">
        <f t="shared" si="5"/>
        <v>0.58897970423731472</v>
      </c>
      <c r="R13" s="1">
        <f t="shared" si="1"/>
        <v>-0.40199161335454803</v>
      </c>
      <c r="S13" s="1">
        <f t="shared" si="2"/>
        <v>0.4405685616825068</v>
      </c>
      <c r="T13" s="142">
        <f t="shared" si="6"/>
        <v>10</v>
      </c>
      <c r="U13" s="15">
        <f t="shared" si="0"/>
        <v>750</v>
      </c>
      <c r="V13" s="145">
        <f t="shared" si="7"/>
        <v>232</v>
      </c>
      <c r="W13" s="114"/>
      <c r="AS13" s="113"/>
      <c r="AT13" s="15"/>
      <c r="AU13" s="113"/>
      <c r="AV13" s="116"/>
      <c r="AW13" s="15"/>
      <c r="AX13" s="113"/>
      <c r="AY13" s="116"/>
      <c r="AZ13" s="116"/>
      <c r="BA13" s="116"/>
      <c r="BB13" s="116"/>
      <c r="BC13" s="115"/>
      <c r="BQ13" s="1">
        <f t="shared" si="8"/>
        <v>8</v>
      </c>
      <c r="BR13" s="1">
        <v>9</v>
      </c>
      <c r="BS13" s="1">
        <f t="shared" si="19"/>
        <v>-2</v>
      </c>
      <c r="BT13" s="1">
        <f t="shared" si="15"/>
        <v>-2</v>
      </c>
      <c r="BU13" s="1">
        <f t="shared" si="16"/>
        <v>9.3812700349742359E-2</v>
      </c>
      <c r="BV13" s="1">
        <f t="shared" si="17"/>
        <v>0.58897970423731472</v>
      </c>
      <c r="BW13" s="1">
        <f t="shared" si="9"/>
        <v>-2</v>
      </c>
      <c r="BX13" s="1">
        <f t="shared" si="10"/>
        <v>-2</v>
      </c>
      <c r="BY13" s="24">
        <f t="shared" si="11"/>
        <v>-0.40199161335454803</v>
      </c>
      <c r="BZ13" s="24">
        <f t="shared" si="12"/>
        <v>0.4405685616825068</v>
      </c>
      <c r="CA13" s="1">
        <f t="shared" si="13"/>
        <v>-2</v>
      </c>
      <c r="CB13" s="1">
        <f t="shared" si="14"/>
        <v>-2</v>
      </c>
      <c r="CC13" s="1" t="str">
        <f t="shared" si="18"/>
        <v/>
      </c>
    </row>
    <row r="14" spans="1:81" ht="12.75" customHeight="1" x14ac:dyDescent="0.25">
      <c r="A14" s="77" t="b">
        <v>0</v>
      </c>
      <c r="B14" s="97" t="s">
        <v>67</v>
      </c>
      <c r="C14" s="78"/>
      <c r="D14" s="185"/>
      <c r="E14" s="3"/>
      <c r="F14" s="32"/>
      <c r="G14" s="32"/>
      <c r="H14" s="161" t="str">
        <f>CONCATENATE("T=",L36)</f>
        <v>T=5</v>
      </c>
      <c r="I14" s="32"/>
      <c r="J14" s="32"/>
      <c r="K14" s="32"/>
      <c r="L14" s="32"/>
      <c r="M14" s="38">
        <f>IF(A6=TRUE,MOD(M9*E1/C1*K1,B1),"")</f>
        <v>1</v>
      </c>
      <c r="N14" s="1">
        <v>9</v>
      </c>
      <c r="O14" s="1">
        <f t="shared" si="3"/>
        <v>10</v>
      </c>
      <c r="P14" s="1">
        <f t="shared" si="4"/>
        <v>0.10553928789346015</v>
      </c>
      <c r="Q14" s="1">
        <f t="shared" si="5"/>
        <v>0.53760216726697918</v>
      </c>
      <c r="R14" s="1">
        <f t="shared" si="1"/>
        <v>-0.54760805942915658</v>
      </c>
      <c r="S14" s="1">
        <f t="shared" si="2"/>
        <v>-1.6734538758059608E-2</v>
      </c>
      <c r="T14" s="142">
        <f t="shared" si="6"/>
        <v>11</v>
      </c>
      <c r="U14" s="15">
        <f t="shared" si="0"/>
        <v>825</v>
      </c>
      <c r="V14" s="145">
        <f t="shared" si="7"/>
        <v>48</v>
      </c>
      <c r="W14" s="115"/>
      <c r="AT14" s="15"/>
      <c r="AU14" s="113"/>
      <c r="AV14" s="116"/>
      <c r="AW14" s="15"/>
      <c r="AX14" s="113"/>
      <c r="AY14" s="113"/>
      <c r="AZ14" s="116"/>
      <c r="BA14" s="116"/>
      <c r="BB14" s="116"/>
      <c r="BC14" s="115"/>
      <c r="BQ14" s="1">
        <f t="shared" si="8"/>
        <v>9</v>
      </c>
      <c r="BR14" s="1">
        <v>10</v>
      </c>
      <c r="BS14" s="1">
        <f t="shared" si="19"/>
        <v>-2</v>
      </c>
      <c r="BT14" s="1">
        <f t="shared" si="15"/>
        <v>-2</v>
      </c>
      <c r="BU14" s="1">
        <f t="shared" si="16"/>
        <v>0.10553928789346015</v>
      </c>
      <c r="BV14" s="1">
        <f t="shared" si="17"/>
        <v>0.53760216726697918</v>
      </c>
      <c r="BW14" s="1">
        <f t="shared" si="9"/>
        <v>-2</v>
      </c>
      <c r="BX14" s="1">
        <f t="shared" si="10"/>
        <v>-2</v>
      </c>
      <c r="BY14" s="24">
        <f t="shared" si="11"/>
        <v>-0.54760805942915658</v>
      </c>
      <c r="BZ14" s="24">
        <f t="shared" si="12"/>
        <v>-1.6734538758059608E-2</v>
      </c>
      <c r="CA14" s="1">
        <f t="shared" si="13"/>
        <v>-2</v>
      </c>
      <c r="CB14" s="1">
        <f t="shared" si="14"/>
        <v>-2</v>
      </c>
      <c r="CC14" s="1" t="str">
        <f t="shared" si="18"/>
        <v/>
      </c>
    </row>
    <row r="15" spans="1:81" ht="12.75" customHeight="1" x14ac:dyDescent="0.25">
      <c r="A15" s="101" t="b">
        <v>0</v>
      </c>
      <c r="B15" s="102" t="s">
        <v>73</v>
      </c>
      <c r="C15" s="103"/>
      <c r="D15" s="72" t="str">
        <f t="shared" ref="D15:D39" si="20">IF($A$14=TRUE,D43,"")</f>
        <v/>
      </c>
      <c r="E15" s="3"/>
      <c r="F15" s="32"/>
      <c r="G15" s="32"/>
      <c r="H15" s="161" t="str">
        <f>CONCATENATE("P=",M35)</f>
        <v>P=37</v>
      </c>
      <c r="I15" s="32"/>
      <c r="J15" s="32"/>
      <c r="K15" s="32"/>
      <c r="L15" s="32"/>
      <c r="M15" s="190" t="str">
        <f>IF(A6=TRUE,IF(ABS(B1/2-M14)&lt;1,"Cycle ends almost halfway around",""),"")</f>
        <v/>
      </c>
      <c r="N15" s="1">
        <v>10</v>
      </c>
      <c r="O15" s="1">
        <f t="shared" si="3"/>
        <v>11</v>
      </c>
      <c r="P15" s="1">
        <f t="shared" si="4"/>
        <v>0.11726587543717794</v>
      </c>
      <c r="Q15" s="1">
        <f t="shared" si="5"/>
        <v>0.48622463029664342</v>
      </c>
      <c r="R15" s="1">
        <f t="shared" si="1"/>
        <v>-0.3166178636803802</v>
      </c>
      <c r="S15" s="1">
        <f t="shared" si="2"/>
        <v>-0.38719349819906257</v>
      </c>
      <c r="T15" s="142">
        <f t="shared" si="6"/>
        <v>12</v>
      </c>
      <c r="U15" s="15">
        <f t="shared" si="0"/>
        <v>900</v>
      </c>
      <c r="V15" s="145">
        <f t="shared" si="7"/>
        <v>123</v>
      </c>
      <c r="W15" s="115"/>
      <c r="X15" s="113"/>
      <c r="Y15" s="113"/>
      <c r="Z15" s="113"/>
      <c r="AD15" s="126"/>
      <c r="AE15" s="127"/>
      <c r="AF15" s="128"/>
      <c r="AG15" s="127"/>
      <c r="AH15" s="128"/>
      <c r="AI15" s="128"/>
      <c r="AJ15" s="127"/>
      <c r="AK15" s="128"/>
      <c r="AL15" s="127"/>
      <c r="AM15" s="127"/>
      <c r="AN15" s="128"/>
      <c r="AO15" s="127"/>
      <c r="AP15" s="163"/>
      <c r="AQ15" s="164"/>
      <c r="AR15" s="127"/>
      <c r="AS15" s="128"/>
      <c r="AT15" s="127"/>
      <c r="AU15" s="113"/>
      <c r="AV15" s="116"/>
      <c r="AW15" s="15"/>
      <c r="AX15" s="113"/>
      <c r="AY15" s="116"/>
      <c r="AZ15" s="116"/>
      <c r="BA15" s="116"/>
      <c r="BB15" s="116"/>
      <c r="BC15" s="115"/>
      <c r="BQ15" s="1">
        <f t="shared" si="8"/>
        <v>10</v>
      </c>
      <c r="BR15" s="1">
        <v>11</v>
      </c>
      <c r="BS15" s="1">
        <f t="shared" si="19"/>
        <v>-2</v>
      </c>
      <c r="BT15" s="1">
        <f t="shared" si="15"/>
        <v>-2</v>
      </c>
      <c r="BU15" s="1">
        <f t="shared" si="16"/>
        <v>0.11726587543717794</v>
      </c>
      <c r="BV15" s="1">
        <f t="shared" si="17"/>
        <v>0.48622463029664342</v>
      </c>
      <c r="BW15" s="1">
        <f t="shared" si="9"/>
        <v>-2</v>
      </c>
      <c r="BX15" s="1">
        <f t="shared" si="10"/>
        <v>-2</v>
      </c>
      <c r="BY15" s="24">
        <f t="shared" si="11"/>
        <v>-0.3166178636803802</v>
      </c>
      <c r="BZ15" s="24">
        <f t="shared" si="12"/>
        <v>-0.38719349819906257</v>
      </c>
      <c r="CA15" s="1">
        <f t="shared" si="13"/>
        <v>-2</v>
      </c>
      <c r="CB15" s="1">
        <f t="shared" si="14"/>
        <v>-2</v>
      </c>
      <c r="CC15" s="1" t="str">
        <f t="shared" si="18"/>
        <v/>
      </c>
    </row>
    <row r="16" spans="1:81" ht="12.75" customHeight="1" thickBot="1" x14ac:dyDescent="0.3">
      <c r="A16" s="82" t="b">
        <v>1</v>
      </c>
      <c r="B16" s="104" t="s">
        <v>79</v>
      </c>
      <c r="C16" s="98"/>
      <c r="D16" s="72" t="str">
        <f t="shared" si="20"/>
        <v/>
      </c>
      <c r="E16" s="3"/>
      <c r="F16" s="32"/>
      <c r="G16" s="32"/>
      <c r="H16" s="32"/>
      <c r="I16" s="32"/>
      <c r="J16" s="32"/>
      <c r="K16" s="32"/>
      <c r="L16" s="32"/>
      <c r="M16" s="190"/>
      <c r="N16" s="1">
        <v>11</v>
      </c>
      <c r="O16" s="1">
        <f t="shared" si="3"/>
        <v>12</v>
      </c>
      <c r="P16" s="1">
        <f t="shared" si="4"/>
        <v>0.12899246298089573</v>
      </c>
      <c r="Q16" s="1">
        <f t="shared" si="5"/>
        <v>0.43484709332630772</v>
      </c>
      <c r="R16" s="1">
        <f t="shared" si="1"/>
        <v>7.2454889456977867E-2</v>
      </c>
      <c r="S16" s="1">
        <f t="shared" si="2"/>
        <v>-0.44775142554099534</v>
      </c>
      <c r="T16" s="142">
        <f t="shared" si="6"/>
        <v>13</v>
      </c>
      <c r="U16" s="15">
        <f t="shared" si="0"/>
        <v>975</v>
      </c>
      <c r="V16" s="145">
        <f t="shared" si="7"/>
        <v>198</v>
      </c>
      <c r="W16" s="115"/>
      <c r="X16" s="110"/>
      <c r="Y16" s="110"/>
      <c r="Z16" s="110"/>
      <c r="AA16" s="110"/>
      <c r="AD16" s="129"/>
      <c r="AE16" s="130"/>
      <c r="AF16" s="131"/>
      <c r="AG16" s="130"/>
      <c r="AH16" s="131"/>
      <c r="AI16" s="131"/>
      <c r="AJ16" s="130"/>
      <c r="AK16" s="131"/>
      <c r="AL16" s="130"/>
      <c r="AM16" s="130"/>
      <c r="AN16" s="131"/>
      <c r="AO16" s="130"/>
      <c r="AP16" s="162"/>
      <c r="AQ16" s="206"/>
      <c r="AR16" s="206"/>
      <c r="AS16" s="131"/>
      <c r="AT16" s="130"/>
      <c r="AU16" s="110"/>
      <c r="AV16" s="110"/>
      <c r="AW16" s="110"/>
      <c r="AX16" s="113"/>
      <c r="AY16" s="116"/>
      <c r="AZ16" s="116"/>
      <c r="BA16" s="116"/>
      <c r="BB16" s="116"/>
      <c r="BC16" s="115"/>
      <c r="BQ16" s="1">
        <f t="shared" si="8"/>
        <v>11</v>
      </c>
      <c r="BR16" s="1">
        <v>12</v>
      </c>
      <c r="BS16" s="1">
        <f t="shared" si="19"/>
        <v>-2</v>
      </c>
      <c r="BT16" s="1">
        <f t="shared" si="15"/>
        <v>-2</v>
      </c>
      <c r="BU16" s="1">
        <f t="shared" si="16"/>
        <v>0.12899246298089573</v>
      </c>
      <c r="BV16" s="1">
        <f t="shared" si="17"/>
        <v>0.43484709332630772</v>
      </c>
      <c r="BW16" s="1">
        <f t="shared" si="9"/>
        <v>-2</v>
      </c>
      <c r="BX16" s="1">
        <f t="shared" si="10"/>
        <v>-2</v>
      </c>
      <c r="BY16" s="24">
        <f t="shared" si="11"/>
        <v>7.2454889456977867E-2</v>
      </c>
      <c r="BZ16" s="24">
        <f t="shared" si="12"/>
        <v>-0.44775142554099534</v>
      </c>
      <c r="CA16" s="1">
        <f t="shared" si="13"/>
        <v>-2</v>
      </c>
      <c r="CB16" s="1">
        <f t="shared" si="14"/>
        <v>-2</v>
      </c>
      <c r="CC16" s="1" t="str">
        <f t="shared" si="18"/>
        <v/>
      </c>
    </row>
    <row r="17" spans="1:81" ht="12.75" customHeight="1" x14ac:dyDescent="0.25">
      <c r="A17" s="2"/>
      <c r="B17" s="75" t="s">
        <v>61</v>
      </c>
      <c r="C17" s="75"/>
      <c r="D17" s="72" t="str">
        <f t="shared" si="20"/>
        <v/>
      </c>
      <c r="E17" s="3"/>
      <c r="F17" s="32"/>
      <c r="G17" s="32"/>
      <c r="H17" s="32"/>
      <c r="I17" s="32"/>
      <c r="J17" s="32"/>
      <c r="K17" s="32"/>
      <c r="L17" s="32"/>
      <c r="M17" s="190"/>
      <c r="N17" s="1">
        <v>12</v>
      </c>
      <c r="O17" s="1">
        <f t="shared" si="3"/>
        <v>13</v>
      </c>
      <c r="P17" s="1">
        <f t="shared" si="4"/>
        <v>0.1407190505246135</v>
      </c>
      <c r="Q17" s="1">
        <f t="shared" si="5"/>
        <v>0.38346955635597213</v>
      </c>
      <c r="R17" s="1">
        <f t="shared" si="1"/>
        <v>0.34254223941523526</v>
      </c>
      <c r="S17" s="1">
        <f t="shared" si="2"/>
        <v>-0.22252093395631442</v>
      </c>
      <c r="T17" s="142">
        <f t="shared" si="6"/>
        <v>14</v>
      </c>
      <c r="U17" s="15">
        <f t="shared" si="0"/>
        <v>1050</v>
      </c>
      <c r="V17" s="145">
        <f t="shared" si="7"/>
        <v>14</v>
      </c>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3"/>
      <c r="AY17" s="116"/>
      <c r="AZ17" s="116"/>
      <c r="BA17" s="116"/>
      <c r="BB17" s="116"/>
      <c r="BC17" s="115"/>
      <c r="BQ17" s="1">
        <f t="shared" si="8"/>
        <v>12</v>
      </c>
      <c r="BR17" s="1">
        <v>13</v>
      </c>
      <c r="BS17" s="1">
        <f t="shared" si="19"/>
        <v>-2</v>
      </c>
      <c r="BT17" s="1">
        <f t="shared" si="15"/>
        <v>-2</v>
      </c>
      <c r="BU17" s="1">
        <f t="shared" si="16"/>
        <v>0.1407190505246135</v>
      </c>
      <c r="BV17" s="1">
        <f t="shared" si="17"/>
        <v>0.38346955635597213</v>
      </c>
      <c r="BW17" s="1">
        <f t="shared" si="9"/>
        <v>-2</v>
      </c>
      <c r="BX17" s="1">
        <f t="shared" si="10"/>
        <v>-2</v>
      </c>
      <c r="BY17" s="24">
        <f t="shared" si="11"/>
        <v>0.34254223941523526</v>
      </c>
      <c r="BZ17" s="24">
        <f t="shared" si="12"/>
        <v>-0.22252093395631442</v>
      </c>
      <c r="CA17" s="1">
        <f t="shared" si="13"/>
        <v>-2</v>
      </c>
      <c r="CB17" s="1">
        <f t="shared" si="14"/>
        <v>-2</v>
      </c>
      <c r="CC17" s="1" t="str">
        <f t="shared" si="18"/>
        <v/>
      </c>
    </row>
    <row r="18" spans="1:81" ht="12.75" customHeight="1" x14ac:dyDescent="0.25">
      <c r="A18" s="2"/>
      <c r="B18" s="75">
        <f t="shared" ref="B18:C37" si="21">IF($A$8=TRUE,B101,-2)</f>
        <v>-2</v>
      </c>
      <c r="C18" s="75">
        <f t="shared" si="21"/>
        <v>-2</v>
      </c>
      <c r="D18" s="72" t="str">
        <f t="shared" si="20"/>
        <v/>
      </c>
      <c r="E18" s="3"/>
      <c r="F18" s="32"/>
      <c r="G18" s="32"/>
      <c r="H18" s="32"/>
      <c r="K18" s="32"/>
      <c r="L18" s="32"/>
      <c r="M18" s="190" t="str">
        <f>IF(A6=TRUE,"Direction of vertex fill-ins","")</f>
        <v>Direction of vertex fill-ins</v>
      </c>
      <c r="N18" s="1">
        <v>13</v>
      </c>
      <c r="O18" s="1">
        <f t="shared" si="3"/>
        <v>14</v>
      </c>
      <c r="P18" s="1">
        <f t="shared" si="4"/>
        <v>0.15244563806833128</v>
      </c>
      <c r="Q18" s="1">
        <f t="shared" si="5"/>
        <v>0.33209201938563654</v>
      </c>
      <c r="R18" s="1">
        <f t="shared" si="1"/>
        <v>0.35468829650552602</v>
      </c>
      <c r="S18" s="1">
        <f t="shared" si="2"/>
        <v>8.7869188158869072E-2</v>
      </c>
      <c r="T18" s="142">
        <f t="shared" si="6"/>
        <v>15</v>
      </c>
      <c r="U18" s="15">
        <f t="shared" si="0"/>
        <v>1125</v>
      </c>
      <c r="V18" s="145">
        <f t="shared" si="7"/>
        <v>89</v>
      </c>
      <c r="W18" s="114"/>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5"/>
      <c r="AU18" s="113"/>
      <c r="AV18" s="116"/>
      <c r="AW18" s="15"/>
      <c r="AX18" s="113"/>
      <c r="AY18" s="116"/>
      <c r="AZ18" s="116"/>
      <c r="BA18" s="116"/>
      <c r="BB18" s="116"/>
      <c r="BC18" s="115"/>
      <c r="BQ18" s="1">
        <f t="shared" si="8"/>
        <v>13</v>
      </c>
      <c r="BR18" s="1">
        <v>14</v>
      </c>
      <c r="BS18" s="1">
        <f t="shared" si="19"/>
        <v>-2</v>
      </c>
      <c r="BT18" s="1">
        <f t="shared" si="15"/>
        <v>-2</v>
      </c>
      <c r="BU18" s="1">
        <f t="shared" si="16"/>
        <v>0.15244563806833128</v>
      </c>
      <c r="BV18" s="1">
        <f t="shared" si="17"/>
        <v>0.33209201938563654</v>
      </c>
      <c r="BW18" s="1">
        <f t="shared" si="9"/>
        <v>-2</v>
      </c>
      <c r="BX18" s="1">
        <f t="shared" si="10"/>
        <v>-2</v>
      </c>
      <c r="BY18" s="24">
        <f t="shared" si="11"/>
        <v>0.35468829650552602</v>
      </c>
      <c r="BZ18" s="24">
        <f t="shared" si="12"/>
        <v>8.7869188158869072E-2</v>
      </c>
      <c r="CA18" s="1">
        <f t="shared" si="13"/>
        <v>-2</v>
      </c>
      <c r="CB18" s="1">
        <f t="shared" si="14"/>
        <v>-2</v>
      </c>
      <c r="CC18" s="1" t="str">
        <f t="shared" si="18"/>
        <v/>
      </c>
    </row>
    <row r="19" spans="1:81" ht="12.75" customHeight="1" x14ac:dyDescent="0.25">
      <c r="A19" s="2"/>
      <c r="B19" s="75">
        <f t="shared" si="21"/>
        <v>-2</v>
      </c>
      <c r="C19" s="75">
        <f t="shared" si="21"/>
        <v>-2</v>
      </c>
      <c r="D19" s="72" t="str">
        <f t="shared" si="20"/>
        <v/>
      </c>
      <c r="E19" s="3"/>
      <c r="F19" s="1"/>
      <c r="G19" s="1"/>
      <c r="H19" s="1"/>
      <c r="I19" s="160">
        <f>M35</f>
        <v>37</v>
      </c>
      <c r="J19" s="159" t="s">
        <v>89</v>
      </c>
      <c r="K19" s="1"/>
      <c r="L19" s="1"/>
      <c r="M19" s="190"/>
      <c r="N19" s="1">
        <v>14</v>
      </c>
      <c r="O19" s="1">
        <f t="shared" si="3"/>
        <v>15</v>
      </c>
      <c r="P19" s="1">
        <f t="shared" si="4"/>
        <v>0.16417222561204908</v>
      </c>
      <c r="Q19" s="1">
        <f t="shared" si="5"/>
        <v>0.28071448241530084</v>
      </c>
      <c r="R19" s="1">
        <f t="shared" si="1"/>
        <v>0.16417222561204908</v>
      </c>
      <c r="S19" s="1">
        <f t="shared" si="2"/>
        <v>0.28071448241530084</v>
      </c>
      <c r="T19" s="142">
        <f t="shared" si="6"/>
        <v>16</v>
      </c>
      <c r="U19" s="15">
        <f t="shared" si="0"/>
        <v>1200</v>
      </c>
      <c r="V19" s="145">
        <f t="shared" si="7"/>
        <v>164</v>
      </c>
      <c r="W19" s="115"/>
      <c r="BB19" s="116"/>
      <c r="BC19" s="115"/>
      <c r="BQ19" s="1">
        <f t="shared" si="8"/>
        <v>14</v>
      </c>
      <c r="BR19" s="1">
        <v>15</v>
      </c>
      <c r="BS19" s="1">
        <f t="shared" si="19"/>
        <v>-2</v>
      </c>
      <c r="BT19" s="1">
        <f t="shared" si="15"/>
        <v>-2</v>
      </c>
      <c r="BU19" s="1">
        <f t="shared" si="16"/>
        <v>0.16417222561204908</v>
      </c>
      <c r="BV19" s="1">
        <f t="shared" si="17"/>
        <v>0.28071448241530084</v>
      </c>
      <c r="BW19" s="1">
        <f t="shared" si="9"/>
        <v>-2</v>
      </c>
      <c r="BX19" s="1">
        <f t="shared" si="10"/>
        <v>-2</v>
      </c>
      <c r="BY19" s="24">
        <f t="shared" si="11"/>
        <v>0.16417222561204908</v>
      </c>
      <c r="BZ19" s="24">
        <f t="shared" si="12"/>
        <v>0.28071448241530084</v>
      </c>
      <c r="CA19" s="1">
        <f t="shared" si="13"/>
        <v>-2</v>
      </c>
      <c r="CB19" s="1">
        <f t="shared" si="14"/>
        <v>-2</v>
      </c>
      <c r="CC19" s="1" t="str">
        <f t="shared" si="18"/>
        <v/>
      </c>
    </row>
    <row r="20" spans="1:81" ht="12.75" customHeight="1" x14ac:dyDescent="0.25">
      <c r="A20" s="2"/>
      <c r="B20" s="75">
        <f t="shared" si="21"/>
        <v>-2</v>
      </c>
      <c r="C20" s="75">
        <f t="shared" si="21"/>
        <v>-2</v>
      </c>
      <c r="D20" s="72" t="str">
        <f t="shared" si="20"/>
        <v/>
      </c>
      <c r="E20" s="3"/>
      <c r="F20" s="1"/>
      <c r="G20" s="1"/>
      <c r="H20" s="1"/>
      <c r="I20" s="1"/>
      <c r="J20" s="1"/>
      <c r="K20" s="1"/>
      <c r="L20" s="32"/>
      <c r="M20" s="191" t="str">
        <f>IF(A6=TRUE,IF(M14&gt;B1/2,"↺","↻"),"")</f>
        <v>↻</v>
      </c>
      <c r="N20" s="1">
        <v>15</v>
      </c>
      <c r="O20" s="1">
        <f t="shared" si="3"/>
        <v>16</v>
      </c>
      <c r="P20" s="1">
        <f t="shared" si="4"/>
        <v>0.17589881315576686</v>
      </c>
      <c r="Q20" s="1">
        <f t="shared" si="5"/>
        <v>0.22933694544496513</v>
      </c>
      <c r="R20" s="1">
        <f t="shared" si="1"/>
        <v>-6.9631727880251348E-2</v>
      </c>
      <c r="S20" s="1">
        <f t="shared" si="2"/>
        <v>0.28051247652830857</v>
      </c>
      <c r="T20" s="142">
        <f t="shared" si="6"/>
        <v>17</v>
      </c>
      <c r="U20" s="15">
        <f t="shared" si="0"/>
        <v>1275</v>
      </c>
      <c r="V20" s="145">
        <f t="shared" si="7"/>
        <v>239</v>
      </c>
      <c r="W20" s="115"/>
      <c r="X20" s="132"/>
      <c r="Y20" s="133"/>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16"/>
      <c r="BC20" s="115"/>
      <c r="BQ20" s="1">
        <f t="shared" si="8"/>
        <v>15</v>
      </c>
      <c r="BR20" s="1">
        <v>16</v>
      </c>
      <c r="BS20" s="1">
        <f t="shared" si="19"/>
        <v>-2</v>
      </c>
      <c r="BT20" s="1">
        <f t="shared" si="15"/>
        <v>-2</v>
      </c>
      <c r="BU20" s="1">
        <f t="shared" si="16"/>
        <v>0.17589881315576686</v>
      </c>
      <c r="BV20" s="1">
        <f t="shared" si="17"/>
        <v>0.22933694544496513</v>
      </c>
      <c r="BW20" s="1">
        <f t="shared" si="9"/>
        <v>-2</v>
      </c>
      <c r="BX20" s="1">
        <f t="shared" si="10"/>
        <v>-2</v>
      </c>
      <c r="BY20" s="24">
        <f t="shared" si="11"/>
        <v>-6.9631727880251348E-2</v>
      </c>
      <c r="BZ20" s="24">
        <f t="shared" si="12"/>
        <v>0.28051247652830857</v>
      </c>
      <c r="CA20" s="1">
        <f t="shared" si="13"/>
        <v>-2</v>
      </c>
      <c r="CB20" s="1">
        <f t="shared" si="14"/>
        <v>-2</v>
      </c>
      <c r="CC20" s="1" t="str">
        <f t="shared" si="18"/>
        <v/>
      </c>
    </row>
    <row r="21" spans="1:81" ht="12.75" customHeight="1" x14ac:dyDescent="0.25">
      <c r="A21" s="2"/>
      <c r="B21" s="75">
        <f t="shared" si="21"/>
        <v>-2</v>
      </c>
      <c r="C21" s="75">
        <f t="shared" si="21"/>
        <v>-2</v>
      </c>
      <c r="D21" s="72" t="str">
        <f t="shared" si="20"/>
        <v/>
      </c>
      <c r="E21" s="3"/>
      <c r="F21" s="32"/>
      <c r="G21" s="32"/>
      <c r="H21" s="32"/>
      <c r="I21" s="32"/>
      <c r="J21" s="32"/>
      <c r="K21" s="32"/>
      <c r="L21" s="32"/>
      <c r="M21" s="191"/>
      <c r="N21" s="1">
        <v>16</v>
      </c>
      <c r="O21" s="1">
        <f t="shared" si="3"/>
        <v>17</v>
      </c>
      <c r="P21" s="1">
        <f t="shared" si="4"/>
        <v>0.18762540069948466</v>
      </c>
      <c r="Q21" s="1">
        <f t="shared" si="5"/>
        <v>0.17795940847462949</v>
      </c>
      <c r="R21" s="1">
        <f t="shared" si="1"/>
        <v>-0.21524817395485996</v>
      </c>
      <c r="S21" s="1">
        <f t="shared" si="2"/>
        <v>0.1433215463961387</v>
      </c>
      <c r="T21" s="142">
        <f t="shared" si="6"/>
        <v>18</v>
      </c>
      <c r="U21" s="15">
        <f t="shared" si="0"/>
        <v>1350</v>
      </c>
      <c r="V21" s="145">
        <f t="shared" si="7"/>
        <v>55</v>
      </c>
      <c r="W21" s="115"/>
      <c r="X21" s="132"/>
      <c r="Y21" s="133"/>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16"/>
      <c r="BC21" s="115"/>
      <c r="BQ21" s="1">
        <f t="shared" si="8"/>
        <v>16</v>
      </c>
      <c r="BR21" s="1">
        <v>17</v>
      </c>
      <c r="BS21" s="1">
        <f t="shared" si="19"/>
        <v>-2</v>
      </c>
      <c r="BT21" s="1">
        <f t="shared" si="15"/>
        <v>-2</v>
      </c>
      <c r="BU21" s="1">
        <f t="shared" si="16"/>
        <v>0.18762540069948466</v>
      </c>
      <c r="BV21" s="1">
        <f t="shared" si="17"/>
        <v>0.17795940847462949</v>
      </c>
      <c r="BW21" s="1">
        <f t="shared" si="9"/>
        <v>-2</v>
      </c>
      <c r="BX21" s="1">
        <f t="shared" si="10"/>
        <v>-2</v>
      </c>
      <c r="BY21" s="24">
        <f t="shared" si="11"/>
        <v>-0.21524817395485996</v>
      </c>
      <c r="BZ21" s="24">
        <f t="shared" si="12"/>
        <v>0.1433215463961387</v>
      </c>
      <c r="CA21" s="1">
        <f t="shared" si="13"/>
        <v>-2</v>
      </c>
      <c r="CB21" s="1">
        <f t="shared" si="14"/>
        <v>-2</v>
      </c>
      <c r="CC21" s="1" t="str">
        <f t="shared" si="18"/>
        <v/>
      </c>
    </row>
    <row r="22" spans="1:81" ht="12.75" customHeight="1" x14ac:dyDescent="0.25">
      <c r="A22" s="2"/>
      <c r="B22" s="75">
        <f t="shared" si="21"/>
        <v>-2</v>
      </c>
      <c r="C22" s="75">
        <f t="shared" si="21"/>
        <v>-2</v>
      </c>
      <c r="D22" s="72" t="str">
        <f t="shared" si="20"/>
        <v/>
      </c>
      <c r="E22" s="3"/>
      <c r="F22" s="32"/>
      <c r="G22" s="32"/>
      <c r="H22" s="32"/>
      <c r="I22" s="32"/>
      <c r="J22" s="32"/>
      <c r="K22" s="32"/>
      <c r="L22" s="32"/>
      <c r="M22" s="189" t="str">
        <f>IF(A6=TRUE,"T times around counted by vertices filled in","")</f>
        <v>T times around counted by vertices filled in</v>
      </c>
      <c r="N22" s="1">
        <v>17</v>
      </c>
      <c r="O22" s="1">
        <f t="shared" si="3"/>
        <v>18</v>
      </c>
      <c r="P22" s="1">
        <f t="shared" si="4"/>
        <v>0.19935198824320244</v>
      </c>
      <c r="Q22" s="1">
        <f t="shared" si="5"/>
        <v>0.1265818715042939</v>
      </c>
      <c r="R22" s="1">
        <f t="shared" si="1"/>
        <v>-0.23453175087435568</v>
      </c>
      <c r="S22" s="1">
        <f t="shared" si="2"/>
        <v>-2.7550739406713043E-2</v>
      </c>
      <c r="T22" s="142">
        <f t="shared" si="6"/>
        <v>19</v>
      </c>
      <c r="U22" s="15">
        <f t="shared" si="0"/>
        <v>1425</v>
      </c>
      <c r="V22" s="145">
        <f t="shared" si="7"/>
        <v>130</v>
      </c>
      <c r="W22" s="115"/>
      <c r="X22" s="135"/>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16"/>
      <c r="BC22" s="115"/>
      <c r="BQ22" s="1">
        <f t="shared" si="8"/>
        <v>17</v>
      </c>
      <c r="BR22" s="1">
        <v>18</v>
      </c>
      <c r="BS22" s="1">
        <f t="shared" si="19"/>
        <v>-2</v>
      </c>
      <c r="BT22" s="1">
        <f t="shared" si="15"/>
        <v>-2</v>
      </c>
      <c r="BU22" s="1">
        <f t="shared" si="16"/>
        <v>0.19935198824320244</v>
      </c>
      <c r="BV22" s="1">
        <f t="shared" si="17"/>
        <v>0.1265818715042939</v>
      </c>
      <c r="BW22" s="1">
        <f t="shared" si="9"/>
        <v>-2</v>
      </c>
      <c r="BX22" s="1">
        <f t="shared" si="10"/>
        <v>-2</v>
      </c>
      <c r="BY22" s="24">
        <f t="shared" si="11"/>
        <v>-0.23453175087435568</v>
      </c>
      <c r="BZ22" s="24">
        <f t="shared" si="12"/>
        <v>-2.7550739406713043E-2</v>
      </c>
      <c r="CA22" s="1">
        <f t="shared" si="13"/>
        <v>-2</v>
      </c>
      <c r="CB22" s="1">
        <f t="shared" si="14"/>
        <v>-2</v>
      </c>
      <c r="CC22" s="1" t="str">
        <f t="shared" si="18"/>
        <v/>
      </c>
    </row>
    <row r="23" spans="1:81" ht="12.75" customHeight="1" x14ac:dyDescent="0.25">
      <c r="A23" s="2"/>
      <c r="B23" s="75">
        <f t="shared" si="21"/>
        <v>-2</v>
      </c>
      <c r="C23" s="75">
        <f t="shared" si="21"/>
        <v>-2</v>
      </c>
      <c r="D23" s="72" t="str">
        <f t="shared" si="20"/>
        <v/>
      </c>
      <c r="E23" s="3"/>
      <c r="F23" s="32"/>
      <c r="G23" s="32"/>
      <c r="H23" s="32"/>
      <c r="I23" s="32"/>
      <c r="J23" s="32"/>
      <c r="K23" s="32"/>
      <c r="L23" s="32"/>
      <c r="M23" s="190"/>
      <c r="N23" s="1">
        <v>18</v>
      </c>
      <c r="O23" s="1">
        <f t="shared" si="3"/>
        <v>19</v>
      </c>
      <c r="P23" s="1">
        <f t="shared" si="4"/>
        <v>0.21107857578692024</v>
      </c>
      <c r="Q23" s="1">
        <f t="shared" si="5"/>
        <v>7.5204334533958195E-2</v>
      </c>
      <c r="R23" s="1">
        <f t="shared" si="1"/>
        <v>-0.15754528759975497</v>
      </c>
      <c r="S23" s="1">
        <f t="shared" si="2"/>
        <v>-0.15934032585645302</v>
      </c>
      <c r="T23" s="142">
        <f t="shared" si="6"/>
        <v>20</v>
      </c>
      <c r="U23" s="15">
        <f t="shared" si="0"/>
        <v>1500</v>
      </c>
      <c r="V23" s="145">
        <f t="shared" si="7"/>
        <v>205</v>
      </c>
      <c r="W23" s="115"/>
      <c r="X23" s="132"/>
      <c r="Y23" s="133"/>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16"/>
      <c r="BC23" s="115"/>
      <c r="BQ23" s="1">
        <f t="shared" si="8"/>
        <v>18</v>
      </c>
      <c r="BR23" s="1">
        <v>19</v>
      </c>
      <c r="BS23" s="1">
        <f t="shared" si="19"/>
        <v>-2</v>
      </c>
      <c r="BT23" s="1">
        <f t="shared" si="15"/>
        <v>-2</v>
      </c>
      <c r="BU23" s="1">
        <f t="shared" si="16"/>
        <v>0.21107857578692024</v>
      </c>
      <c r="BV23" s="1">
        <f t="shared" si="17"/>
        <v>7.5204334533958195E-2</v>
      </c>
      <c r="BW23" s="1">
        <f t="shared" si="9"/>
        <v>-2</v>
      </c>
      <c r="BX23" s="1">
        <f t="shared" si="10"/>
        <v>-2</v>
      </c>
      <c r="BY23" s="24">
        <f t="shared" si="11"/>
        <v>-0.15754528759975497</v>
      </c>
      <c r="BZ23" s="24">
        <f t="shared" si="12"/>
        <v>-0.15934032585645302</v>
      </c>
      <c r="CA23" s="1">
        <f t="shared" si="13"/>
        <v>-2</v>
      </c>
      <c r="CB23" s="1">
        <f t="shared" si="14"/>
        <v>-2</v>
      </c>
      <c r="CC23" s="1" t="str">
        <f t="shared" si="18"/>
        <v/>
      </c>
    </row>
    <row r="24" spans="1:81" ht="12.75" customHeight="1" x14ac:dyDescent="0.25">
      <c r="A24" s="2"/>
      <c r="B24" s="75">
        <f t="shared" si="21"/>
        <v>-2</v>
      </c>
      <c r="C24" s="75">
        <f t="shared" si="21"/>
        <v>-2</v>
      </c>
      <c r="D24" s="72" t="str">
        <f t="shared" si="20"/>
        <v/>
      </c>
      <c r="E24" s="3"/>
      <c r="F24" s="32"/>
      <c r="G24" s="32"/>
      <c r="H24" s="32"/>
      <c r="I24" s="32"/>
      <c r="J24" s="32"/>
      <c r="K24" s="32"/>
      <c r="L24" s="32"/>
      <c r="M24" s="190"/>
      <c r="N24" s="1">
        <v>19</v>
      </c>
      <c r="O24" s="1">
        <f t="shared" si="3"/>
        <v>20</v>
      </c>
      <c r="P24" s="1">
        <f t="shared" si="4"/>
        <v>0.22280516333063799</v>
      </c>
      <c r="Q24" s="1">
        <f t="shared" si="5"/>
        <v>2.3826797563622659E-2</v>
      </c>
      <c r="R24" s="1">
        <f t="shared" si="1"/>
        <v>-2.6349403031941165E-2</v>
      </c>
      <c r="S24" s="1">
        <f t="shared" si="2"/>
        <v>-0.22252093395631445</v>
      </c>
      <c r="T24" s="142">
        <f t="shared" si="6"/>
        <v>21</v>
      </c>
      <c r="U24" s="15">
        <f t="shared" si="0"/>
        <v>1575</v>
      </c>
      <c r="V24" s="145">
        <f t="shared" si="7"/>
        <v>21</v>
      </c>
      <c r="W24" s="115"/>
      <c r="X24" s="132"/>
      <c r="Y24" s="133"/>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16"/>
      <c r="BC24" s="115"/>
      <c r="BQ24" s="1">
        <f t="shared" si="8"/>
        <v>19</v>
      </c>
      <c r="BR24" s="1">
        <v>20</v>
      </c>
      <c r="BS24" s="1">
        <f t="shared" si="19"/>
        <v>-2</v>
      </c>
      <c r="BT24" s="1">
        <f t="shared" si="15"/>
        <v>-2</v>
      </c>
      <c r="BU24" s="1">
        <f t="shared" si="16"/>
        <v>0.22280516333063799</v>
      </c>
      <c r="BV24" s="1">
        <f t="shared" si="17"/>
        <v>2.3826797563622659E-2</v>
      </c>
      <c r="BW24" s="1">
        <f t="shared" si="9"/>
        <v>-2</v>
      </c>
      <c r="BX24" s="1">
        <f t="shared" si="10"/>
        <v>-2</v>
      </c>
      <c r="BY24" s="24">
        <f t="shared" si="11"/>
        <v>-2.6349403031941165E-2</v>
      </c>
      <c r="BZ24" s="24">
        <f t="shared" si="12"/>
        <v>-0.22252093395631445</v>
      </c>
      <c r="CA24" s="1">
        <f t="shared" si="13"/>
        <v>-2</v>
      </c>
      <c r="CB24" s="1">
        <f t="shared" si="14"/>
        <v>-2</v>
      </c>
      <c r="CC24" s="1" t="str">
        <f t="shared" si="18"/>
        <v/>
      </c>
    </row>
    <row r="25" spans="1:81" ht="12.75" customHeight="1" x14ac:dyDescent="0.25">
      <c r="A25" s="2"/>
      <c r="B25" s="75">
        <f t="shared" si="21"/>
        <v>-2</v>
      </c>
      <c r="C25" s="75">
        <f t="shared" si="21"/>
        <v>-2</v>
      </c>
      <c r="D25" s="72" t="str">
        <f t="shared" si="20"/>
        <v/>
      </c>
      <c r="E25" s="3"/>
      <c r="F25" s="32"/>
      <c r="G25" s="32"/>
      <c r="H25" s="32"/>
      <c r="I25" s="32"/>
      <c r="J25" s="32"/>
      <c r="K25" s="32"/>
      <c r="L25" s="32"/>
      <c r="M25" s="40">
        <f>IF(A6=TRUE,IF(M14&gt;B1/2,(B1-M14)/(B1/M11),M14/(B1/M11)),"")</f>
        <v>1</v>
      </c>
      <c r="N25" s="1">
        <v>20</v>
      </c>
      <c r="O25" s="1">
        <f t="shared" si="3"/>
        <v>21</v>
      </c>
      <c r="P25" s="1">
        <f t="shared" si="4"/>
        <v>0.23453175087435582</v>
      </c>
      <c r="Q25" s="1">
        <f t="shared" si="5"/>
        <v>-2.7550739406713098E-2</v>
      </c>
      <c r="R25" s="1">
        <f t="shared" si="1"/>
        <v>0.12468811944879307</v>
      </c>
      <c r="S25" s="1">
        <f t="shared" si="2"/>
        <v>-0.20054191152567336</v>
      </c>
      <c r="T25" s="142">
        <f t="shared" si="6"/>
        <v>22</v>
      </c>
      <c r="U25" s="15">
        <f t="shared" si="0"/>
        <v>1650</v>
      </c>
      <c r="V25" s="145">
        <f t="shared" si="7"/>
        <v>96</v>
      </c>
      <c r="W25" s="115"/>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16"/>
      <c r="BC25" s="115"/>
      <c r="BE25" s="165"/>
      <c r="BQ25" s="1">
        <f t="shared" si="8"/>
        <v>20</v>
      </c>
      <c r="BR25" s="1">
        <v>21</v>
      </c>
      <c r="BS25" s="1">
        <f t="shared" si="19"/>
        <v>-2</v>
      </c>
      <c r="BT25" s="1">
        <f t="shared" si="15"/>
        <v>-2</v>
      </c>
      <c r="BU25" s="1">
        <f t="shared" si="16"/>
        <v>0.23453175087435582</v>
      </c>
      <c r="BV25" s="1">
        <f t="shared" si="17"/>
        <v>-2.7550739406713098E-2</v>
      </c>
      <c r="BW25" s="1">
        <f t="shared" si="9"/>
        <v>-2</v>
      </c>
      <c r="BX25" s="1">
        <f t="shared" si="10"/>
        <v>-2</v>
      </c>
      <c r="BY25" s="24">
        <f t="shared" si="11"/>
        <v>0.12468811944879307</v>
      </c>
      <c r="BZ25" s="24">
        <f t="shared" si="12"/>
        <v>-0.20054191152567336</v>
      </c>
      <c r="CA25" s="1">
        <f t="shared" si="13"/>
        <v>-2</v>
      </c>
      <c r="CB25" s="1">
        <f t="shared" si="14"/>
        <v>-2</v>
      </c>
      <c r="CC25" s="1" t="str">
        <f t="shared" si="18"/>
        <v/>
      </c>
    </row>
    <row r="26" spans="1:81" ht="12.75" customHeight="1" x14ac:dyDescent="0.25">
      <c r="A26" s="2"/>
      <c r="B26" s="75">
        <f t="shared" si="21"/>
        <v>-2</v>
      </c>
      <c r="C26" s="75">
        <f t="shared" si="21"/>
        <v>-2</v>
      </c>
      <c r="D26" s="72" t="str">
        <f t="shared" si="20"/>
        <v/>
      </c>
      <c r="E26" s="3"/>
      <c r="F26" s="32"/>
      <c r="G26" s="32"/>
      <c r="H26" s="32"/>
      <c r="I26" s="32"/>
      <c r="J26" s="32"/>
      <c r="K26" s="32"/>
      <c r="L26" s="32"/>
      <c r="M26" s="189" t="str">
        <f>IF(A6=TRUE,"Level change first segment F","")</f>
        <v>Level change first segment F</v>
      </c>
      <c r="N26" s="1">
        <v>21</v>
      </c>
      <c r="O26" s="1">
        <f t="shared" si="3"/>
        <v>22</v>
      </c>
      <c r="P26" s="1">
        <f t="shared" si="4"/>
        <v>0.24625833841807357</v>
      </c>
      <c r="Q26" s="1">
        <f t="shared" si="5"/>
        <v>-7.8928276377048689E-2</v>
      </c>
      <c r="R26" s="1">
        <f t="shared" si="1"/>
        <v>0.24625833841807357</v>
      </c>
      <c r="S26" s="1">
        <f t="shared" si="2"/>
        <v>-7.8928276377048689E-2</v>
      </c>
      <c r="T26" s="142">
        <f t="shared" si="6"/>
        <v>23</v>
      </c>
      <c r="U26" s="15">
        <f t="shared" si="0"/>
        <v>1725</v>
      </c>
      <c r="V26" s="145">
        <f t="shared" si="7"/>
        <v>171</v>
      </c>
      <c r="W26" s="115"/>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16"/>
      <c r="BC26" s="115"/>
      <c r="BQ26" s="1">
        <f t="shared" si="8"/>
        <v>21</v>
      </c>
      <c r="BR26" s="1">
        <v>22</v>
      </c>
      <c r="BS26" s="1">
        <f t="shared" si="19"/>
        <v>-2</v>
      </c>
      <c r="BT26" s="1">
        <f t="shared" si="15"/>
        <v>-2</v>
      </c>
      <c r="BU26" s="1">
        <f t="shared" si="16"/>
        <v>0.24625833841807357</v>
      </c>
      <c r="BV26" s="1">
        <f t="shared" si="17"/>
        <v>-7.8928276377048689E-2</v>
      </c>
      <c r="BW26" s="1">
        <f t="shared" si="9"/>
        <v>-2</v>
      </c>
      <c r="BX26" s="1">
        <f t="shared" si="10"/>
        <v>-2</v>
      </c>
      <c r="BY26" s="24">
        <f t="shared" si="11"/>
        <v>0.24625833841807357</v>
      </c>
      <c r="BZ26" s="24">
        <f t="shared" si="12"/>
        <v>-7.8928276377048689E-2</v>
      </c>
      <c r="CA26" s="1">
        <f t="shared" si="13"/>
        <v>-2</v>
      </c>
      <c r="CB26" s="1">
        <f t="shared" si="14"/>
        <v>-2</v>
      </c>
      <c r="CC26" s="1" t="str">
        <f t="shared" si="18"/>
        <v/>
      </c>
    </row>
    <row r="27" spans="1:81" ht="12.75" customHeight="1" x14ac:dyDescent="0.25">
      <c r="A27" s="2"/>
      <c r="B27" s="75">
        <f t="shared" si="21"/>
        <v>-2</v>
      </c>
      <c r="C27" s="75">
        <f t="shared" si="21"/>
        <v>-2</v>
      </c>
      <c r="D27" s="72" t="str">
        <f t="shared" si="20"/>
        <v/>
      </c>
      <c r="E27" s="3"/>
      <c r="F27" s="32"/>
      <c r="G27" s="32"/>
      <c r="H27" s="32"/>
      <c r="I27" s="32"/>
      <c r="J27" s="32"/>
      <c r="K27" s="32"/>
      <c r="L27" s="32"/>
      <c r="M27" s="190"/>
      <c r="N27" s="1">
        <v>22</v>
      </c>
      <c r="O27" s="1">
        <f t="shared" si="3"/>
        <v>23</v>
      </c>
      <c r="P27" s="1">
        <f t="shared" si="4"/>
        <v>0.25798492596179134</v>
      </c>
      <c r="Q27" s="1">
        <f t="shared" si="5"/>
        <v>-0.13030581334738445</v>
      </c>
      <c r="R27" s="1">
        <f t="shared" si="1"/>
        <v>0.26272815759404522</v>
      </c>
      <c r="S27" s="1">
        <f t="shared" si="2"/>
        <v>0.12045639137411038</v>
      </c>
      <c r="T27" s="142">
        <f t="shared" si="6"/>
        <v>24</v>
      </c>
      <c r="U27" s="15">
        <f t="shared" si="0"/>
        <v>1800</v>
      </c>
      <c r="V27" s="145">
        <f t="shared" si="7"/>
        <v>246</v>
      </c>
      <c r="W27" s="115"/>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5"/>
      <c r="BQ27" s="1">
        <f t="shared" si="8"/>
        <v>22</v>
      </c>
      <c r="BR27" s="1">
        <v>23</v>
      </c>
      <c r="BS27" s="1">
        <f t="shared" si="19"/>
        <v>-2</v>
      </c>
      <c r="BT27" s="1">
        <f t="shared" si="15"/>
        <v>-2</v>
      </c>
      <c r="BU27" s="1">
        <f t="shared" si="16"/>
        <v>0.25798492596179134</v>
      </c>
      <c r="BV27" s="1">
        <f t="shared" si="17"/>
        <v>-0.13030581334738445</v>
      </c>
      <c r="BW27" s="1">
        <f t="shared" si="9"/>
        <v>-2</v>
      </c>
      <c r="BX27" s="1">
        <f t="shared" si="10"/>
        <v>-2</v>
      </c>
      <c r="BY27" s="24">
        <f t="shared" si="11"/>
        <v>0.26272815759404522</v>
      </c>
      <c r="BZ27" s="24">
        <f t="shared" si="12"/>
        <v>0.12045639137411038</v>
      </c>
      <c r="CA27" s="1">
        <f t="shared" si="13"/>
        <v>-2</v>
      </c>
      <c r="CB27" s="1">
        <f t="shared" si="14"/>
        <v>-2</v>
      </c>
      <c r="CC27" s="1" t="str">
        <f t="shared" si="18"/>
        <v/>
      </c>
    </row>
    <row r="28" spans="1:81" ht="12" customHeight="1" x14ac:dyDescent="0.25">
      <c r="A28" s="2"/>
      <c r="B28" s="75">
        <f t="shared" si="21"/>
        <v>-2</v>
      </c>
      <c r="C28" s="75">
        <f t="shared" si="21"/>
        <v>-2</v>
      </c>
      <c r="D28" s="72" t="str">
        <f t="shared" si="20"/>
        <v/>
      </c>
      <c r="E28" s="3"/>
      <c r="F28" s="32"/>
      <c r="G28" s="32"/>
      <c r="H28" s="32"/>
      <c r="I28" s="32"/>
      <c r="J28" s="32"/>
      <c r="K28" s="32"/>
      <c r="L28" s="32"/>
      <c r="M28" s="38">
        <f>IF(A6=TRUE,MIN(MOD(E1,C1),C1-MOD(E1,C1)),"")</f>
        <v>1</v>
      </c>
      <c r="N28" s="1">
        <v>23</v>
      </c>
      <c r="O28" s="1">
        <f t="shared" si="3"/>
        <v>24</v>
      </c>
      <c r="P28" s="1">
        <f t="shared" si="4"/>
        <v>0.26971151350550915</v>
      </c>
      <c r="Q28" s="1">
        <f t="shared" si="5"/>
        <v>-0.18168335031771998</v>
      </c>
      <c r="R28" s="1">
        <f t="shared" si="1"/>
        <v>0.11711171151943656</v>
      </c>
      <c r="S28" s="1">
        <f t="shared" si="2"/>
        <v>0.30337763155033692</v>
      </c>
      <c r="T28" s="142">
        <f t="shared" si="6"/>
        <v>25</v>
      </c>
      <c r="U28" s="15">
        <f t="shared" si="0"/>
        <v>1875</v>
      </c>
      <c r="V28" s="145">
        <f t="shared" si="7"/>
        <v>62</v>
      </c>
      <c r="W28" s="115"/>
      <c r="AK28" s="116"/>
      <c r="AL28" s="116"/>
      <c r="AM28" s="116"/>
      <c r="AN28" s="116"/>
      <c r="AO28" s="116"/>
      <c r="AP28" s="116"/>
      <c r="AQ28" s="116"/>
      <c r="AR28" s="116"/>
      <c r="AS28" s="116"/>
      <c r="AT28" s="116"/>
      <c r="AU28" s="116"/>
      <c r="AV28" s="116"/>
      <c r="AW28" s="116"/>
      <c r="AX28" s="116"/>
      <c r="AY28" s="116"/>
      <c r="AZ28" s="116"/>
      <c r="BA28" s="116"/>
      <c r="BB28" s="116"/>
      <c r="BC28" s="115"/>
      <c r="BQ28" s="1">
        <f t="shared" si="8"/>
        <v>23</v>
      </c>
      <c r="BR28" s="1">
        <v>24</v>
      </c>
      <c r="BS28" s="1">
        <f t="shared" si="19"/>
        <v>-2</v>
      </c>
      <c r="BT28" s="1">
        <f t="shared" si="15"/>
        <v>-2</v>
      </c>
      <c r="BU28" s="1">
        <f t="shared" si="16"/>
        <v>0.26971151350550915</v>
      </c>
      <c r="BV28" s="1">
        <f t="shared" si="17"/>
        <v>-0.18168335031771998</v>
      </c>
      <c r="BW28" s="1">
        <f t="shared" si="9"/>
        <v>-2</v>
      </c>
      <c r="BX28" s="1">
        <f t="shared" si="10"/>
        <v>-2</v>
      </c>
      <c r="BY28" s="24">
        <f t="shared" si="11"/>
        <v>0.11711171151943656</v>
      </c>
      <c r="BZ28" s="24">
        <f t="shared" si="12"/>
        <v>0.30337763155033692</v>
      </c>
      <c r="CA28" s="1">
        <f t="shared" si="13"/>
        <v>-2</v>
      </c>
      <c r="CB28" s="1">
        <f t="shared" si="14"/>
        <v>-2</v>
      </c>
      <c r="CC28" s="1" t="str">
        <f t="shared" si="18"/>
        <v/>
      </c>
    </row>
    <row r="29" spans="1:81" ht="12" customHeight="1" x14ac:dyDescent="0.25">
      <c r="A29" s="2"/>
      <c r="B29" s="75">
        <f t="shared" si="21"/>
        <v>-2</v>
      </c>
      <c r="C29" s="75">
        <f t="shared" si="21"/>
        <v>-2</v>
      </c>
      <c r="D29" s="72" t="str">
        <f t="shared" si="20"/>
        <v/>
      </c>
      <c r="E29" s="3"/>
      <c r="F29" s="32"/>
      <c r="G29" s="32"/>
      <c r="H29" s="32"/>
      <c r="I29" s="32"/>
      <c r="J29" s="32"/>
      <c r="K29" s="32"/>
      <c r="L29" s="32"/>
      <c r="M29" s="68" t="str">
        <f>IF(A6=TRUE,IF(M28=INT(C1/2),"Max level change",""),"")</f>
        <v/>
      </c>
      <c r="N29" s="1">
        <v>24</v>
      </c>
      <c r="O29" s="1">
        <f t="shared" si="3"/>
        <v>25</v>
      </c>
      <c r="P29" s="1">
        <f t="shared" si="4"/>
        <v>0.28143810104922695</v>
      </c>
      <c r="Q29" s="1">
        <f t="shared" si="5"/>
        <v>-0.23306088728805574</v>
      </c>
      <c r="R29" s="1">
        <f t="shared" si="1"/>
        <v>-0.15244563806833117</v>
      </c>
      <c r="S29" s="1">
        <f t="shared" si="2"/>
        <v>0.33209201938563659</v>
      </c>
      <c r="T29" s="142">
        <f t="shared" si="6"/>
        <v>26</v>
      </c>
      <c r="U29" s="15">
        <f t="shared" si="0"/>
        <v>1950</v>
      </c>
      <c r="V29" s="145">
        <f t="shared" si="7"/>
        <v>137</v>
      </c>
      <c r="W29" s="115"/>
      <c r="AK29" s="116"/>
      <c r="AL29" s="116"/>
      <c r="AM29" s="116"/>
      <c r="AN29" s="116"/>
      <c r="AO29" s="116"/>
      <c r="AP29" s="116"/>
      <c r="AQ29" s="116"/>
      <c r="AR29" s="116"/>
      <c r="AS29" s="116"/>
      <c r="AT29" s="116"/>
      <c r="AU29" s="116"/>
      <c r="AV29" s="116"/>
      <c r="AW29" s="116"/>
      <c r="AX29" s="116"/>
      <c r="AY29" s="116"/>
      <c r="AZ29" s="116"/>
      <c r="BA29" s="116"/>
      <c r="BB29" s="116"/>
      <c r="BC29" s="115"/>
      <c r="BQ29" s="1">
        <f t="shared" si="8"/>
        <v>24</v>
      </c>
      <c r="BR29" s="1">
        <v>25</v>
      </c>
      <c r="BS29" s="1">
        <f t="shared" si="19"/>
        <v>-2</v>
      </c>
      <c r="BT29" s="1">
        <f t="shared" si="15"/>
        <v>-2</v>
      </c>
      <c r="BU29" s="1">
        <f t="shared" si="16"/>
        <v>0.28143810104922695</v>
      </c>
      <c r="BV29" s="1">
        <f t="shared" si="17"/>
        <v>-0.23306088728805574</v>
      </c>
      <c r="BW29" s="1">
        <f t="shared" si="9"/>
        <v>-2</v>
      </c>
      <c r="BX29" s="1">
        <f t="shared" si="10"/>
        <v>-2</v>
      </c>
      <c r="BY29" s="24">
        <f t="shared" si="11"/>
        <v>-0.15244563806833117</v>
      </c>
      <c r="BZ29" s="24">
        <f t="shared" si="12"/>
        <v>0.33209201938563659</v>
      </c>
      <c r="CA29" s="1">
        <f t="shared" si="13"/>
        <v>-2</v>
      </c>
      <c r="CB29" s="1">
        <f t="shared" si="14"/>
        <v>-2</v>
      </c>
      <c r="CC29" s="1" t="str">
        <f t="shared" si="18"/>
        <v/>
      </c>
    </row>
    <row r="30" spans="1:81" ht="12" customHeight="1" x14ac:dyDescent="0.25">
      <c r="A30" s="2"/>
      <c r="B30" s="75">
        <f t="shared" si="21"/>
        <v>-2</v>
      </c>
      <c r="C30" s="75">
        <f t="shared" si="21"/>
        <v>-2</v>
      </c>
      <c r="D30" s="72" t="str">
        <f t="shared" si="20"/>
        <v/>
      </c>
      <c r="E30" s="3"/>
      <c r="F30" s="32"/>
      <c r="G30" s="32"/>
      <c r="H30" s="32"/>
      <c r="I30" s="32"/>
      <c r="J30" s="32"/>
      <c r="K30" s="32"/>
      <c r="L30" s="32"/>
      <c r="M30" s="183" t="str">
        <f>IF(A6=TRUE,"Subdivisions from top of rth endpoint","")</f>
        <v>Subdivisions from top of rth endpoint</v>
      </c>
      <c r="N30" s="1">
        <v>25</v>
      </c>
      <c r="O30" s="1">
        <f t="shared" si="3"/>
        <v>26</v>
      </c>
      <c r="P30" s="1">
        <f t="shared" si="4"/>
        <v>0.2931646885929447</v>
      </c>
      <c r="Q30" s="1">
        <f t="shared" si="5"/>
        <v>-0.28443842425839128</v>
      </c>
      <c r="R30" s="1">
        <f t="shared" si="1"/>
        <v>-0.38754546465648781</v>
      </c>
      <c r="S30" s="1">
        <f t="shared" si="2"/>
        <v>0.12907077382808929</v>
      </c>
      <c r="T30" s="142">
        <f t="shared" si="6"/>
        <v>27</v>
      </c>
      <c r="U30" s="15">
        <f t="shared" si="0"/>
        <v>2025</v>
      </c>
      <c r="V30" s="145">
        <f t="shared" si="7"/>
        <v>212</v>
      </c>
      <c r="W30" s="115"/>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5"/>
      <c r="BQ30" s="1">
        <f t="shared" si="8"/>
        <v>25</v>
      </c>
      <c r="BR30" s="1">
        <v>26</v>
      </c>
      <c r="BS30" s="1">
        <f t="shared" si="19"/>
        <v>-2</v>
      </c>
      <c r="BT30" s="1">
        <f t="shared" si="15"/>
        <v>-2</v>
      </c>
      <c r="BU30" s="1">
        <f t="shared" si="16"/>
        <v>0.2931646885929447</v>
      </c>
      <c r="BV30" s="1">
        <f t="shared" si="17"/>
        <v>-0.28443842425839128</v>
      </c>
      <c r="BW30" s="1">
        <f t="shared" si="9"/>
        <v>-2</v>
      </c>
      <c r="BX30" s="1">
        <f t="shared" si="10"/>
        <v>-2</v>
      </c>
      <c r="BY30" s="24">
        <f t="shared" si="11"/>
        <v>-0.38754546465648781</v>
      </c>
      <c r="BZ30" s="24">
        <f t="shared" si="12"/>
        <v>0.12907077382808929</v>
      </c>
      <c r="CA30" s="1">
        <f t="shared" si="13"/>
        <v>-2</v>
      </c>
      <c r="CB30" s="1">
        <f t="shared" si="14"/>
        <v>-2</v>
      </c>
      <c r="CC30" s="1" t="str">
        <f t="shared" si="18"/>
        <v/>
      </c>
    </row>
    <row r="31" spans="1:81" ht="12" customHeight="1" x14ac:dyDescent="0.25">
      <c r="A31" s="2"/>
      <c r="B31" s="75">
        <f t="shared" si="21"/>
        <v>-2</v>
      </c>
      <c r="C31" s="75">
        <f t="shared" si="21"/>
        <v>-2</v>
      </c>
      <c r="D31" s="72" t="str">
        <f t="shared" si="20"/>
        <v/>
      </c>
      <c r="E31" s="3"/>
      <c r="F31" s="32"/>
      <c r="G31" s="32"/>
      <c r="H31" s="32"/>
      <c r="I31" s="32"/>
      <c r="J31" s="32"/>
      <c r="K31" s="32"/>
      <c r="L31" s="32"/>
      <c r="M31" s="183"/>
      <c r="N31" s="1">
        <v>26</v>
      </c>
      <c r="O31" s="1">
        <f t="shared" si="3"/>
        <v>27</v>
      </c>
      <c r="P31" s="1">
        <f t="shared" si="4"/>
        <v>0.3048912761366625</v>
      </c>
      <c r="Q31" s="1">
        <f t="shared" si="5"/>
        <v>-0.33581596122872703</v>
      </c>
      <c r="R31" s="1">
        <f t="shared" si="1"/>
        <v>-0.39524104547911781</v>
      </c>
      <c r="S31" s="1">
        <f t="shared" si="2"/>
        <v>-0.22252093395631448</v>
      </c>
      <c r="T31" s="142">
        <f t="shared" si="6"/>
        <v>28</v>
      </c>
      <c r="U31" s="15">
        <f t="shared" si="0"/>
        <v>2100</v>
      </c>
      <c r="V31" s="145">
        <f t="shared" si="7"/>
        <v>28</v>
      </c>
      <c r="W31" s="115"/>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5"/>
      <c r="BQ31" s="1">
        <f t="shared" si="8"/>
        <v>26</v>
      </c>
      <c r="BR31" s="1">
        <v>27</v>
      </c>
      <c r="BS31" s="1">
        <f t="shared" si="19"/>
        <v>-2</v>
      </c>
      <c r="BT31" s="1">
        <f t="shared" si="15"/>
        <v>-2</v>
      </c>
      <c r="BU31" s="1">
        <f t="shared" si="16"/>
        <v>0.3048912761366625</v>
      </c>
      <c r="BV31" s="1">
        <f t="shared" si="17"/>
        <v>-0.33581596122872703</v>
      </c>
      <c r="BW31" s="1">
        <f t="shared" si="9"/>
        <v>-2</v>
      </c>
      <c r="BX31" s="1">
        <f t="shared" si="10"/>
        <v>-2</v>
      </c>
      <c r="BY31" s="24">
        <f t="shared" si="11"/>
        <v>-0.39524104547911781</v>
      </c>
      <c r="BZ31" s="24">
        <f t="shared" si="12"/>
        <v>-0.22252093395631448</v>
      </c>
      <c r="CA31" s="1">
        <f t="shared" si="13"/>
        <v>-2</v>
      </c>
      <c r="CB31" s="1">
        <f t="shared" si="14"/>
        <v>-2</v>
      </c>
      <c r="CC31" s="1" t="str">
        <f t="shared" si="18"/>
        <v/>
      </c>
    </row>
    <row r="32" spans="1:81" ht="12.75" customHeight="1" x14ac:dyDescent="0.25">
      <c r="A32" s="2"/>
      <c r="B32" s="75">
        <f t="shared" si="21"/>
        <v>-2</v>
      </c>
      <c r="C32" s="75">
        <f t="shared" si="21"/>
        <v>-2</v>
      </c>
      <c r="D32" s="72" t="str">
        <f t="shared" si="20"/>
        <v/>
      </c>
      <c r="E32" s="3"/>
      <c r="F32" s="32"/>
      <c r="G32" s="32"/>
      <c r="H32" s="32"/>
      <c r="I32" s="32"/>
      <c r="J32" s="32"/>
      <c r="K32" s="32"/>
      <c r="L32" s="32"/>
      <c r="M32" s="153">
        <f>IF(A6=TRUE,IF(MOD(C11*E1,G4)&gt;G4/2,MOD(C11*E1,G4)-G4,MOD(C11*E1,G4)),"")</f>
        <v>-74</v>
      </c>
      <c r="N32" s="1">
        <v>27</v>
      </c>
      <c r="O32" s="1">
        <f t="shared" si="3"/>
        <v>28</v>
      </c>
      <c r="P32" s="1">
        <f t="shared" si="4"/>
        <v>0.31661786368038031</v>
      </c>
      <c r="Q32" s="1">
        <f t="shared" si="5"/>
        <v>-0.38719349819906257</v>
      </c>
      <c r="R32" s="1">
        <f t="shared" si="1"/>
        <v>-0.10531205760793969</v>
      </c>
      <c r="S32" s="1">
        <f t="shared" si="2"/>
        <v>-0.48895301121021573</v>
      </c>
      <c r="T32" s="142">
        <f t="shared" si="6"/>
        <v>29</v>
      </c>
      <c r="U32" s="15">
        <f t="shared" si="0"/>
        <v>2175</v>
      </c>
      <c r="V32" s="145">
        <f t="shared" si="7"/>
        <v>103</v>
      </c>
      <c r="W32" s="115"/>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5"/>
      <c r="BQ32" s="1">
        <f t="shared" si="8"/>
        <v>27</v>
      </c>
      <c r="BR32" s="1">
        <v>28</v>
      </c>
      <c r="BS32" s="1">
        <f t="shared" si="19"/>
        <v>-2</v>
      </c>
      <c r="BT32" s="1">
        <f t="shared" si="15"/>
        <v>-2</v>
      </c>
      <c r="BU32" s="1">
        <f t="shared" si="16"/>
        <v>0.31661786368038031</v>
      </c>
      <c r="BV32" s="1">
        <f t="shared" si="17"/>
        <v>-0.38719349819906257</v>
      </c>
      <c r="BW32" s="1">
        <f t="shared" si="9"/>
        <v>-2</v>
      </c>
      <c r="BX32" s="1">
        <f t="shared" si="10"/>
        <v>-2</v>
      </c>
      <c r="BY32" s="24">
        <f t="shared" si="11"/>
        <v>-0.10531205760793969</v>
      </c>
      <c r="BZ32" s="24">
        <f t="shared" si="12"/>
        <v>-0.48895301121021573</v>
      </c>
      <c r="CA32" s="1">
        <f t="shared" si="13"/>
        <v>-2</v>
      </c>
      <c r="CB32" s="1">
        <f t="shared" si="14"/>
        <v>-2</v>
      </c>
      <c r="CC32" s="1" t="str">
        <f t="shared" si="18"/>
        <v/>
      </c>
    </row>
    <row r="33" spans="1:81" ht="11.25" customHeight="1" x14ac:dyDescent="0.25">
      <c r="A33" s="2"/>
      <c r="B33" s="75">
        <f t="shared" si="21"/>
        <v>-2</v>
      </c>
      <c r="C33" s="75">
        <f t="shared" si="21"/>
        <v>-2</v>
      </c>
      <c r="D33" s="72" t="str">
        <f t="shared" si="20"/>
        <v/>
      </c>
      <c r="E33" s="3"/>
      <c r="F33" s="167"/>
      <c r="G33" s="168" t="str">
        <f>IF(A5=TRUE,CONCATENATE("a = ",E36,", T = ",L36),"")</f>
        <v>a = 9, T = 5</v>
      </c>
      <c r="H33" s="96"/>
      <c r="I33" s="96"/>
      <c r="J33" s="96"/>
      <c r="K33" s="167"/>
      <c r="L33" s="167"/>
      <c r="N33" s="1">
        <v>28</v>
      </c>
      <c r="O33" s="1">
        <f t="shared" si="3"/>
        <v>29</v>
      </c>
      <c r="P33" s="1">
        <f t="shared" si="4"/>
        <v>0.32834445122409811</v>
      </c>
      <c r="Q33" s="1">
        <f t="shared" si="5"/>
        <v>-0.43857103516939833</v>
      </c>
      <c r="R33" s="1">
        <f t="shared" si="1"/>
        <v>0.32834445122409811</v>
      </c>
      <c r="S33" s="1">
        <f t="shared" si="2"/>
        <v>-0.43857103516939833</v>
      </c>
      <c r="T33" s="142">
        <f t="shared" si="6"/>
        <v>30</v>
      </c>
      <c r="U33" s="15">
        <f t="shared" si="0"/>
        <v>2250</v>
      </c>
      <c r="V33" s="145">
        <f t="shared" si="7"/>
        <v>178</v>
      </c>
      <c r="W33" s="115"/>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5"/>
      <c r="BQ33" s="1">
        <f t="shared" si="8"/>
        <v>28</v>
      </c>
      <c r="BR33" s="1">
        <v>29</v>
      </c>
      <c r="BS33" s="1">
        <f t="shared" si="19"/>
        <v>-2</v>
      </c>
      <c r="BT33" s="1">
        <f t="shared" si="15"/>
        <v>-2</v>
      </c>
      <c r="BU33" s="1">
        <f t="shared" si="16"/>
        <v>0.32834445122409811</v>
      </c>
      <c r="BV33" s="1">
        <f t="shared" si="17"/>
        <v>-0.43857103516939833</v>
      </c>
      <c r="BW33" s="1">
        <f t="shared" si="9"/>
        <v>-2</v>
      </c>
      <c r="BX33" s="1">
        <f t="shared" si="10"/>
        <v>-2</v>
      </c>
      <c r="BY33" s="24">
        <f t="shared" si="11"/>
        <v>0.32834445122409811</v>
      </c>
      <c r="BZ33" s="24">
        <f t="shared" si="12"/>
        <v>-0.43857103516939833</v>
      </c>
      <c r="CA33" s="1">
        <f t="shared" si="13"/>
        <v>-2</v>
      </c>
      <c r="CB33" s="1">
        <f t="shared" si="14"/>
        <v>-2</v>
      </c>
      <c r="CC33" s="1" t="str">
        <f t="shared" si="18"/>
        <v/>
      </c>
    </row>
    <row r="34" spans="1:81" ht="12" customHeight="1" thickBot="1" x14ac:dyDescent="0.3">
      <c r="A34" s="2"/>
      <c r="B34" s="75">
        <f t="shared" si="21"/>
        <v>-2</v>
      </c>
      <c r="C34" s="75">
        <f t="shared" si="21"/>
        <v>-2</v>
      </c>
      <c r="D34" s="72" t="str">
        <f t="shared" si="20"/>
        <v/>
      </c>
      <c r="M34" s="233" t="s">
        <v>93</v>
      </c>
      <c r="N34" s="1">
        <v>29</v>
      </c>
      <c r="O34" s="1">
        <f t="shared" si="3"/>
        <v>30</v>
      </c>
      <c r="P34" s="1">
        <f t="shared" si="4"/>
        <v>0.34007103876781586</v>
      </c>
      <c r="Q34" s="1">
        <f t="shared" si="5"/>
        <v>-0.48994857213973386</v>
      </c>
      <c r="R34" s="1">
        <f t="shared" si="1"/>
        <v>0.59508804306834173</v>
      </c>
      <c r="S34" s="1">
        <f t="shared" si="2"/>
        <v>-3.9599693780087847E-2</v>
      </c>
      <c r="T34" s="142">
        <f t="shared" si="6"/>
        <v>31</v>
      </c>
      <c r="U34" s="15">
        <f t="shared" si="0"/>
        <v>2325</v>
      </c>
      <c r="V34" s="145">
        <f t="shared" si="7"/>
        <v>253</v>
      </c>
      <c r="W34" s="115"/>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5"/>
      <c r="BE34" s="35">
        <f>B3</f>
        <v>7</v>
      </c>
      <c r="BF34" s="35" t="s">
        <v>34</v>
      </c>
      <c r="BG34" s="35">
        <v>1.5707963267948966</v>
      </c>
      <c r="BH34" s="35" t="s">
        <v>35</v>
      </c>
      <c r="BL34" s="35">
        <f>IF($BL$35,1,0)</f>
        <v>1</v>
      </c>
      <c r="BM34" s="35">
        <f>IF($BL$35,1,0)</f>
        <v>1</v>
      </c>
      <c r="BN34" s="35">
        <f>IF($BN$35,1,0)</f>
        <v>0</v>
      </c>
      <c r="BO34" s="35">
        <f>IF($BN$35,1,0)</f>
        <v>0</v>
      </c>
      <c r="BQ34" s="1">
        <f t="shared" si="8"/>
        <v>29</v>
      </c>
      <c r="BR34" s="1">
        <v>30</v>
      </c>
      <c r="BS34" s="1">
        <f t="shared" si="19"/>
        <v>-2</v>
      </c>
      <c r="BT34" s="1">
        <f t="shared" si="15"/>
        <v>-2</v>
      </c>
      <c r="BU34" s="1">
        <f t="shared" si="16"/>
        <v>0.34007103876781586</v>
      </c>
      <c r="BV34" s="1">
        <f t="shared" si="17"/>
        <v>-0.48994857213973386</v>
      </c>
      <c r="BW34" s="1">
        <f t="shared" si="9"/>
        <v>-2</v>
      </c>
      <c r="BX34" s="1">
        <f t="shared" si="10"/>
        <v>-2</v>
      </c>
      <c r="BY34" s="24">
        <f t="shared" si="11"/>
        <v>0.59508804306834173</v>
      </c>
      <c r="BZ34" s="24">
        <f t="shared" si="12"/>
        <v>-3.9599693780087847E-2</v>
      </c>
      <c r="CA34" s="1">
        <f t="shared" si="13"/>
        <v>-2</v>
      </c>
      <c r="CB34" s="1">
        <f t="shared" si="14"/>
        <v>-2</v>
      </c>
      <c r="CC34" s="1" t="str">
        <f t="shared" si="18"/>
        <v/>
      </c>
    </row>
    <row r="35" spans="1:81" ht="12" customHeight="1" thickBot="1" x14ac:dyDescent="0.3">
      <c r="A35" s="2"/>
      <c r="B35" s="75">
        <f t="shared" si="21"/>
        <v>-2</v>
      </c>
      <c r="C35" s="75">
        <f t="shared" si="21"/>
        <v>-2</v>
      </c>
      <c r="D35" s="72" t="str">
        <f t="shared" si="20"/>
        <v/>
      </c>
      <c r="E35" s="3"/>
      <c r="F35" s="147"/>
      <c r="G35" s="147"/>
      <c r="H35" s="147"/>
      <c r="I35" s="147"/>
      <c r="J35" s="147"/>
      <c r="K35" s="147"/>
      <c r="L35" s="158"/>
      <c r="M35" s="213">
        <f>E36+(L36-1)*B1</f>
        <v>37</v>
      </c>
      <c r="N35" s="1">
        <v>30</v>
      </c>
      <c r="O35" s="1">
        <f t="shared" si="3"/>
        <v>31</v>
      </c>
      <c r="P35" s="1">
        <f t="shared" si="4"/>
        <v>0.35179762631153366</v>
      </c>
      <c r="Q35" s="1">
        <f t="shared" si="5"/>
        <v>-0.54132610911006962</v>
      </c>
      <c r="R35" s="1">
        <f t="shared" si="1"/>
        <v>0.44947159699373329</v>
      </c>
      <c r="S35" s="1">
        <f t="shared" si="2"/>
        <v>0.46343371670453526</v>
      </c>
      <c r="T35" s="142">
        <f t="shared" si="6"/>
        <v>32</v>
      </c>
      <c r="U35" s="15">
        <f t="shared" si="0"/>
        <v>2400</v>
      </c>
      <c r="V35" s="145">
        <f t="shared" si="7"/>
        <v>69</v>
      </c>
      <c r="W35" s="115"/>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5"/>
      <c r="BG35" s="36">
        <v>1</v>
      </c>
      <c r="BH35" s="36" t="s">
        <v>36</v>
      </c>
      <c r="BL35" s="150" t="b">
        <v>1</v>
      </c>
      <c r="BM35" s="35" t="s">
        <v>37</v>
      </c>
      <c r="BN35" s="150" t="b">
        <v>0</v>
      </c>
      <c r="BO35" s="35" t="s">
        <v>38</v>
      </c>
      <c r="BQ35" s="1">
        <f t="shared" si="8"/>
        <v>30</v>
      </c>
      <c r="BR35" s="1">
        <v>31</v>
      </c>
      <c r="BS35" s="1">
        <f t="shared" si="19"/>
        <v>-2</v>
      </c>
      <c r="BT35" s="1">
        <f t="shared" si="15"/>
        <v>-2</v>
      </c>
      <c r="BU35" s="1">
        <f t="shared" si="16"/>
        <v>0.35179762631153366</v>
      </c>
      <c r="BV35" s="1">
        <f t="shared" si="17"/>
        <v>-0.54132610911006962</v>
      </c>
      <c r="BW35" s="1">
        <f t="shared" si="9"/>
        <v>-2</v>
      </c>
      <c r="BX35" s="1">
        <f t="shared" si="10"/>
        <v>-2</v>
      </c>
      <c r="BY35" s="24">
        <f t="shared" si="11"/>
        <v>0.44947159699373329</v>
      </c>
      <c r="BZ35" s="24">
        <f t="shared" si="12"/>
        <v>0.46343371670453526</v>
      </c>
      <c r="CA35" s="1">
        <f t="shared" si="13"/>
        <v>-2</v>
      </c>
      <c r="CB35" s="1">
        <f t="shared" si="14"/>
        <v>-2</v>
      </c>
      <c r="CC35" s="1" t="str">
        <f t="shared" si="18"/>
        <v/>
      </c>
    </row>
    <row r="36" spans="1:81" ht="12" customHeight="1" x14ac:dyDescent="0.25">
      <c r="A36" s="2"/>
      <c r="B36" s="75">
        <f t="shared" si="21"/>
        <v>-2</v>
      </c>
      <c r="C36" s="75">
        <f t="shared" si="21"/>
        <v>-2</v>
      </c>
      <c r="D36" s="72" t="str">
        <f t="shared" si="20"/>
        <v/>
      </c>
      <c r="E36" s="217">
        <f>E37-11</f>
        <v>9</v>
      </c>
      <c r="F36" s="218"/>
      <c r="G36" s="219" t="s">
        <v>92</v>
      </c>
      <c r="H36" s="220"/>
      <c r="I36" s="220"/>
      <c r="J36" s="220"/>
      <c r="K36" s="221" t="s">
        <v>94</v>
      </c>
      <c r="L36" s="222">
        <v>5</v>
      </c>
      <c r="M36" s="214"/>
      <c r="N36" s="1">
        <v>31</v>
      </c>
      <c r="O36" s="1">
        <f t="shared" si="3"/>
        <v>32</v>
      </c>
      <c r="P36" s="1">
        <f t="shared" si="4"/>
        <v>0.36352421385525147</v>
      </c>
      <c r="Q36" s="1">
        <f t="shared" si="5"/>
        <v>-0.59270364608040527</v>
      </c>
      <c r="R36" s="1">
        <f t="shared" si="1"/>
        <v>-7.0359525262306655E-2</v>
      </c>
      <c r="S36" s="1">
        <f t="shared" si="2"/>
        <v>0.69173477817798612</v>
      </c>
      <c r="T36" s="142">
        <f t="shared" si="6"/>
        <v>33</v>
      </c>
      <c r="U36" s="15">
        <f t="shared" ref="U36:U53" si="22">IF(T36="","",$E$1*T36)</f>
        <v>2475</v>
      </c>
      <c r="V36" s="145">
        <f t="shared" si="7"/>
        <v>144</v>
      </c>
      <c r="W36" s="115"/>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5"/>
      <c r="BE36" s="35" t="s">
        <v>39</v>
      </c>
      <c r="BK36" s="35">
        <v>0.06</v>
      </c>
      <c r="BL36" s="35" t="s">
        <v>40</v>
      </c>
      <c r="BQ36" s="1">
        <f t="shared" si="8"/>
        <v>31</v>
      </c>
      <c r="BR36" s="1">
        <v>32</v>
      </c>
      <c r="BS36" s="1">
        <f t="shared" si="19"/>
        <v>-2</v>
      </c>
      <c r="BT36" s="1">
        <f t="shared" si="15"/>
        <v>-2</v>
      </c>
      <c r="BU36" s="1">
        <f t="shared" si="16"/>
        <v>0.36352421385525147</v>
      </c>
      <c r="BV36" s="1">
        <f t="shared" si="17"/>
        <v>-0.59270364608040527</v>
      </c>
      <c r="BW36" s="1">
        <f t="shared" si="9"/>
        <v>-2</v>
      </c>
      <c r="BX36" s="1">
        <f t="shared" si="10"/>
        <v>-2</v>
      </c>
      <c r="BY36" s="24">
        <f t="shared" si="11"/>
        <v>-7.0359525262306655E-2</v>
      </c>
      <c r="BZ36" s="24">
        <f t="shared" si="12"/>
        <v>0.69173477817798612</v>
      </c>
      <c r="CA36" s="1">
        <f t="shared" si="13"/>
        <v>-2</v>
      </c>
      <c r="CB36" s="1">
        <f t="shared" si="14"/>
        <v>-2</v>
      </c>
      <c r="CC36" s="1" t="str">
        <f t="shared" si="18"/>
        <v/>
      </c>
    </row>
    <row r="37" spans="1:81" ht="12" customHeight="1" x14ac:dyDescent="0.25">
      <c r="A37" s="2"/>
      <c r="B37" s="75">
        <f t="shared" si="21"/>
        <v>-2</v>
      </c>
      <c r="C37" s="75">
        <f t="shared" si="21"/>
        <v>-2</v>
      </c>
      <c r="D37" s="72" t="str">
        <f t="shared" si="20"/>
        <v/>
      </c>
      <c r="E37" s="223">
        <v>20</v>
      </c>
      <c r="F37" s="224" t="s">
        <v>91</v>
      </c>
      <c r="G37" s="224"/>
      <c r="H37" s="224"/>
      <c r="I37" s="224"/>
      <c r="J37" s="224"/>
      <c r="K37" s="224"/>
      <c r="L37" s="225"/>
      <c r="M37" s="215"/>
      <c r="N37" s="1">
        <v>32</v>
      </c>
      <c r="O37" s="1">
        <f t="shared" si="3"/>
        <v>33</v>
      </c>
      <c r="P37" s="1">
        <f t="shared" si="4"/>
        <v>0.37525080139896927</v>
      </c>
      <c r="Q37" s="1">
        <f t="shared" si="5"/>
        <v>-0.64408118305074102</v>
      </c>
      <c r="R37" s="1">
        <f t="shared" si="1"/>
        <v>-0.61754564171322079</v>
      </c>
      <c r="S37" s="1">
        <f t="shared" si="2"/>
        <v>0.41748187351263172</v>
      </c>
      <c r="T37" s="142">
        <f t="shared" si="6"/>
        <v>34</v>
      </c>
      <c r="U37" s="15">
        <f t="shared" si="22"/>
        <v>2550</v>
      </c>
      <c r="V37" s="145">
        <f t="shared" si="7"/>
        <v>219</v>
      </c>
      <c r="W37" s="115"/>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0"/>
      <c r="AT37" s="110"/>
      <c r="AU37" s="110"/>
      <c r="AV37" s="116"/>
      <c r="AW37" s="116"/>
      <c r="AX37" s="116"/>
      <c r="AY37" s="116"/>
      <c r="AZ37" s="116"/>
      <c r="BA37" s="116"/>
      <c r="BB37" s="116"/>
      <c r="BC37" s="115"/>
      <c r="BE37" s="35" t="s">
        <v>41</v>
      </c>
      <c r="BF37" s="35" t="s">
        <v>10</v>
      </c>
      <c r="BG37" s="35" t="s">
        <v>11</v>
      </c>
      <c r="BI37" s="35" t="s">
        <v>42</v>
      </c>
      <c r="BJ37" s="35" t="s">
        <v>10</v>
      </c>
      <c r="BK37" s="35" t="s">
        <v>11</v>
      </c>
      <c r="BL37" s="35" t="s">
        <v>10</v>
      </c>
      <c r="BM37" s="35" t="s">
        <v>11</v>
      </c>
      <c r="BQ37" s="1">
        <f t="shared" si="8"/>
        <v>32</v>
      </c>
      <c r="BR37" s="1">
        <v>33</v>
      </c>
      <c r="BS37" s="1">
        <f t="shared" si="19"/>
        <v>-2</v>
      </c>
      <c r="BT37" s="1">
        <f t="shared" si="15"/>
        <v>-2</v>
      </c>
      <c r="BU37" s="1">
        <f t="shared" si="16"/>
        <v>0.37525080139896927</v>
      </c>
      <c r="BV37" s="1">
        <f t="shared" si="17"/>
        <v>-0.64408118305074102</v>
      </c>
      <c r="BW37" s="1">
        <f t="shared" si="9"/>
        <v>-2</v>
      </c>
      <c r="BX37" s="1">
        <f t="shared" si="10"/>
        <v>-2</v>
      </c>
      <c r="BY37" s="24">
        <f t="shared" si="11"/>
        <v>-0.61754564171322079</v>
      </c>
      <c r="BZ37" s="24">
        <f t="shared" si="12"/>
        <v>0.41748187351263172</v>
      </c>
      <c r="CA37" s="1">
        <f t="shared" si="13"/>
        <v>-2</v>
      </c>
      <c r="CB37" s="1">
        <f t="shared" si="14"/>
        <v>-2</v>
      </c>
      <c r="CC37" s="1" t="str">
        <f t="shared" si="18"/>
        <v/>
      </c>
    </row>
    <row r="38" spans="1:81" ht="12" customHeight="1" x14ac:dyDescent="0.25">
      <c r="A38" s="2"/>
      <c r="B38" s="75">
        <f t="shared" ref="B38:C57" si="23">IF($A$8=TRUE,B121,-2)</f>
        <v>-2</v>
      </c>
      <c r="C38" s="75">
        <f t="shared" si="23"/>
        <v>-2</v>
      </c>
      <c r="D38" s="72" t="str">
        <f t="shared" si="20"/>
        <v/>
      </c>
      <c r="E38" s="226"/>
      <c r="F38" s="227"/>
      <c r="G38" s="227"/>
      <c r="H38" s="227"/>
      <c r="I38" s="227"/>
      <c r="J38" s="227"/>
      <c r="K38" s="227"/>
      <c r="L38" s="225"/>
      <c r="M38" s="215"/>
      <c r="N38" s="1">
        <v>33</v>
      </c>
      <c r="O38" s="1">
        <f t="shared" si="3"/>
        <v>34</v>
      </c>
      <c r="P38" s="1">
        <f t="shared" si="4"/>
        <v>0.38697738894268702</v>
      </c>
      <c r="Q38" s="1">
        <f t="shared" si="5"/>
        <v>-0.69545872002107656</v>
      </c>
      <c r="R38" s="1">
        <f t="shared" si="1"/>
        <v>-0.76413268792629419</v>
      </c>
      <c r="S38" s="1">
        <f t="shared" si="2"/>
        <v>-0.2225209339563145</v>
      </c>
      <c r="T38" s="142">
        <f t="shared" si="6"/>
        <v>35</v>
      </c>
      <c r="U38" s="15">
        <f t="shared" si="22"/>
        <v>2625</v>
      </c>
      <c r="V38" s="145">
        <f t="shared" si="7"/>
        <v>35</v>
      </c>
      <c r="W38" s="115"/>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0"/>
      <c r="AT38" s="110"/>
      <c r="AU38" s="110"/>
      <c r="AV38" s="116"/>
      <c r="AW38" s="116"/>
      <c r="AX38" s="116"/>
      <c r="AY38" s="116"/>
      <c r="AZ38" s="116"/>
      <c r="BA38" s="116"/>
      <c r="BB38" s="116"/>
      <c r="BC38" s="115"/>
      <c r="BE38" s="35">
        <v>0</v>
      </c>
      <c r="BF38" s="35">
        <f t="shared" ref="BF38:BF68" si="24">COS($BG$34-PI()*2*$BG$35*BE38/$BE$34)</f>
        <v>6.1257422745431001E-17</v>
      </c>
      <c r="BG38" s="35">
        <f t="shared" ref="BG38:BG68" si="25">SIN($BG$34-PI()*2*$BG$35*BE38/$BE$34)</f>
        <v>1</v>
      </c>
      <c r="BI38" s="35" t="str">
        <f>IF($BE38&lt;$BE$34,CONCATENATE(BE34,"&amp;",$BE38),"")</f>
        <v>7&amp;0</v>
      </c>
      <c r="BJ38" s="35">
        <f t="shared" ref="BJ38:BK68" si="26">BF38*(1+$BK$36)</f>
        <v>6.4932868110156858E-17</v>
      </c>
      <c r="BK38" s="35">
        <f t="shared" si="26"/>
        <v>1.06</v>
      </c>
      <c r="BL38" s="35">
        <f>IF(BL$34=0,-2,BJ38)</f>
        <v>6.4932868110156858E-17</v>
      </c>
      <c r="BM38" s="35">
        <f t="shared" ref="BM38:BM68" si="27">IF(BM$34=0,-2,BK38)</f>
        <v>1.06</v>
      </c>
      <c r="BN38" s="35">
        <f>IF(BN$34=0,-2,BF38)</f>
        <v>-2</v>
      </c>
      <c r="BO38" s="35">
        <f>IF(BO$34=0,-2,BG38)</f>
        <v>-2</v>
      </c>
      <c r="BQ38" s="1">
        <f t="shared" si="8"/>
        <v>33</v>
      </c>
      <c r="BR38" s="1">
        <v>34</v>
      </c>
      <c r="BS38" s="1">
        <f t="shared" si="19"/>
        <v>-2</v>
      </c>
      <c r="BT38" s="1">
        <f t="shared" si="15"/>
        <v>-2</v>
      </c>
      <c r="BU38" s="1">
        <f t="shared" si="16"/>
        <v>0.38697738894268702</v>
      </c>
      <c r="BV38" s="1">
        <f t="shared" si="17"/>
        <v>-0.69545872002107656</v>
      </c>
      <c r="BW38" s="1">
        <f t="shared" si="9"/>
        <v>-2</v>
      </c>
      <c r="BX38" s="1">
        <f t="shared" si="10"/>
        <v>-2</v>
      </c>
      <c r="BY38" s="24">
        <f t="shared" si="11"/>
        <v>-0.76413268792629419</v>
      </c>
      <c r="BZ38" s="24">
        <f t="shared" si="12"/>
        <v>-0.2225209339563145</v>
      </c>
      <c r="CA38" s="1">
        <f t="shared" si="13"/>
        <v>-2</v>
      </c>
      <c r="CB38" s="1">
        <f t="shared" si="14"/>
        <v>-2</v>
      </c>
      <c r="CC38" s="1" t="str">
        <f t="shared" si="18"/>
        <v/>
      </c>
    </row>
    <row r="39" spans="1:81" ht="12" customHeight="1" thickBot="1" x14ac:dyDescent="0.3">
      <c r="A39" s="2"/>
      <c r="B39" s="75">
        <f t="shared" si="23"/>
        <v>-2</v>
      </c>
      <c r="C39" s="75">
        <f t="shared" si="23"/>
        <v>-2</v>
      </c>
      <c r="D39" s="72" t="str">
        <f t="shared" si="20"/>
        <v/>
      </c>
      <c r="E39" s="228"/>
      <c r="F39" s="229"/>
      <c r="G39" s="229"/>
      <c r="H39" s="229"/>
      <c r="I39" s="229"/>
      <c r="J39" s="229"/>
      <c r="K39" s="229"/>
      <c r="L39" s="230"/>
      <c r="M39" s="216"/>
      <c r="N39" s="1">
        <v>34</v>
      </c>
      <c r="O39" s="1">
        <f t="shared" si="3"/>
        <v>35</v>
      </c>
      <c r="P39" s="1">
        <f t="shared" si="4"/>
        <v>0.39870397648640482</v>
      </c>
      <c r="Q39" s="1">
        <f t="shared" si="5"/>
        <v>-0.74683625699141232</v>
      </c>
      <c r="R39" s="1">
        <f t="shared" si="1"/>
        <v>-0.33531223466467264</v>
      </c>
      <c r="S39" s="1">
        <f t="shared" si="2"/>
        <v>-0.77736411089475821</v>
      </c>
      <c r="T39" s="142">
        <f t="shared" si="6"/>
        <v>36</v>
      </c>
      <c r="U39" s="15">
        <f t="shared" si="22"/>
        <v>2700</v>
      </c>
      <c r="V39" s="145">
        <f t="shared" si="7"/>
        <v>110</v>
      </c>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9"/>
      <c r="AT39" s="120"/>
      <c r="AU39" s="118"/>
      <c r="AV39" s="119"/>
      <c r="AW39" s="121"/>
      <c r="AX39" s="118"/>
      <c r="AY39" s="119"/>
      <c r="AZ39" s="119"/>
      <c r="BA39" s="119"/>
      <c r="BB39" s="119"/>
      <c r="BE39" s="35">
        <v>1</v>
      </c>
      <c r="BF39" s="35">
        <f t="shared" si="24"/>
        <v>0.7818314824680298</v>
      </c>
      <c r="BG39" s="35">
        <f t="shared" si="25"/>
        <v>0.62348980185873348</v>
      </c>
      <c r="BI39" s="35">
        <f t="shared" ref="BI39:BI98" si="28">IF($BE39&lt;$BE$34,$BE39,"")</f>
        <v>1</v>
      </c>
      <c r="BJ39" s="35">
        <f t="shared" si="26"/>
        <v>0.82874137141611159</v>
      </c>
      <c r="BK39" s="35">
        <f t="shared" si="26"/>
        <v>0.66089918997025754</v>
      </c>
      <c r="BL39" s="35">
        <f t="shared" ref="BL39:BL68" si="29">IF(BL$34=0,-2,BJ39)</f>
        <v>0.82874137141611159</v>
      </c>
      <c r="BM39" s="35">
        <f t="shared" si="27"/>
        <v>0.66089918997025754</v>
      </c>
      <c r="BN39" s="35">
        <f t="shared" ref="BN39:BO68" si="30">IF(BN$34=0,-2,BF39)</f>
        <v>-2</v>
      </c>
      <c r="BO39" s="35">
        <f t="shared" si="30"/>
        <v>-2</v>
      </c>
      <c r="BQ39" s="1">
        <f t="shared" si="8"/>
        <v>34</v>
      </c>
      <c r="BR39" s="1">
        <v>35</v>
      </c>
      <c r="BS39" s="1">
        <f t="shared" si="19"/>
        <v>-2</v>
      </c>
      <c r="BT39" s="1">
        <f t="shared" si="15"/>
        <v>-2</v>
      </c>
      <c r="BU39" s="1">
        <f t="shared" si="16"/>
        <v>0.39870397648640482</v>
      </c>
      <c r="BV39" s="1">
        <f t="shared" si="17"/>
        <v>-0.74683625699141232</v>
      </c>
      <c r="BW39" s="1">
        <f t="shared" si="9"/>
        <v>-2</v>
      </c>
      <c r="BX39" s="1">
        <f t="shared" si="10"/>
        <v>-2</v>
      </c>
      <c r="BY39" s="24">
        <f t="shared" si="11"/>
        <v>-0.33531223466467264</v>
      </c>
      <c r="BZ39" s="24">
        <f t="shared" si="12"/>
        <v>-0.77736411089475821</v>
      </c>
      <c r="CA39" s="1">
        <f t="shared" si="13"/>
        <v>-2</v>
      </c>
      <c r="CB39" s="1">
        <f t="shared" si="14"/>
        <v>-2</v>
      </c>
      <c r="CC39" s="1" t="str">
        <f t="shared" si="18"/>
        <v/>
      </c>
    </row>
    <row r="40" spans="1:81" ht="12" customHeight="1" x14ac:dyDescent="0.25">
      <c r="A40" s="2"/>
      <c r="B40" s="75">
        <f t="shared" si="23"/>
        <v>-2</v>
      </c>
      <c r="C40" s="75">
        <f t="shared" si="23"/>
        <v>-2</v>
      </c>
      <c r="D40" s="2"/>
      <c r="E40" s="19" t="s">
        <v>75</v>
      </c>
      <c r="F40" s="19"/>
      <c r="G40" s="19"/>
      <c r="H40" s="146"/>
      <c r="I40" s="21"/>
      <c r="J40" s="21"/>
      <c r="K40" s="21"/>
      <c r="L40" s="21"/>
      <c r="M40" s="21"/>
      <c r="N40" s="1">
        <v>35</v>
      </c>
      <c r="O40" s="1">
        <f t="shared" si="3"/>
        <v>36</v>
      </c>
      <c r="P40" s="1">
        <f t="shared" si="4"/>
        <v>0.41043056403012262</v>
      </c>
      <c r="Q40" s="1">
        <f t="shared" si="5"/>
        <v>-0.79821379396174785</v>
      </c>
      <c r="R40" s="1">
        <f t="shared" si="1"/>
        <v>0.41043056403012262</v>
      </c>
      <c r="S40" s="1">
        <f t="shared" si="2"/>
        <v>-0.79821379396174785</v>
      </c>
      <c r="T40" s="142">
        <f t="shared" si="6"/>
        <v>37</v>
      </c>
      <c r="U40" s="15">
        <f t="shared" si="22"/>
        <v>2775</v>
      </c>
      <c r="V40" s="145">
        <f t="shared" si="7"/>
        <v>185</v>
      </c>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20"/>
      <c r="AU40" s="118"/>
      <c r="AV40" s="121"/>
      <c r="AW40" s="120"/>
      <c r="AX40" s="118"/>
      <c r="AY40" s="119"/>
      <c r="AZ40" s="119"/>
      <c r="BA40" s="119"/>
      <c r="BB40" s="119"/>
      <c r="BE40" s="35">
        <v>2</v>
      </c>
      <c r="BF40" s="35">
        <f t="shared" si="24"/>
        <v>0.97492791218182362</v>
      </c>
      <c r="BG40" s="35">
        <f t="shared" si="25"/>
        <v>-0.22252093395631439</v>
      </c>
      <c r="BI40" s="35">
        <f t="shared" si="28"/>
        <v>2</v>
      </c>
      <c r="BJ40" s="35">
        <f t="shared" si="26"/>
        <v>1.0334235869127331</v>
      </c>
      <c r="BK40" s="35">
        <f t="shared" si="26"/>
        <v>-0.23587218999369328</v>
      </c>
      <c r="BL40" s="35">
        <f t="shared" si="29"/>
        <v>1.0334235869127331</v>
      </c>
      <c r="BM40" s="35">
        <f t="shared" si="27"/>
        <v>-0.23587218999369328</v>
      </c>
      <c r="BN40" s="35">
        <f t="shared" si="30"/>
        <v>-2</v>
      </c>
      <c r="BO40" s="35">
        <f t="shared" si="30"/>
        <v>-2</v>
      </c>
      <c r="BQ40" s="1">
        <f t="shared" si="8"/>
        <v>35</v>
      </c>
      <c r="BR40" s="1">
        <v>36</v>
      </c>
      <c r="BS40" s="1">
        <f t="shared" si="19"/>
        <v>-2</v>
      </c>
      <c r="BT40" s="1">
        <f t="shared" si="15"/>
        <v>-2</v>
      </c>
      <c r="BU40" s="1">
        <f t="shared" si="16"/>
        <v>0.41043056403012262</v>
      </c>
      <c r="BV40" s="1">
        <f t="shared" si="17"/>
        <v>-0.79821379396174785</v>
      </c>
      <c r="BW40" s="1">
        <f t="shared" si="9"/>
        <v>-2</v>
      </c>
      <c r="BX40" s="1">
        <f t="shared" si="10"/>
        <v>-2</v>
      </c>
      <c r="BY40" s="24">
        <f t="shared" si="11"/>
        <v>0.41043056403012262</v>
      </c>
      <c r="BZ40" s="24">
        <f t="shared" si="12"/>
        <v>-0.79821379396174785</v>
      </c>
      <c r="CA40" s="1">
        <f t="shared" si="13"/>
        <v>-2</v>
      </c>
      <c r="CB40" s="1">
        <f t="shared" si="14"/>
        <v>-2</v>
      </c>
      <c r="CC40" s="1" t="str">
        <f t="shared" si="18"/>
        <v/>
      </c>
    </row>
    <row r="41" spans="1:81" ht="12" customHeight="1" x14ac:dyDescent="0.25">
      <c r="A41" s="2"/>
      <c r="B41" s="75">
        <f t="shared" si="23"/>
        <v>-2</v>
      </c>
      <c r="C41" s="75">
        <f t="shared" si="23"/>
        <v>-2</v>
      </c>
      <c r="D41" s="192" t="s">
        <v>56</v>
      </c>
      <c r="E41" s="19"/>
      <c r="F41" s="21"/>
      <c r="G41" s="146"/>
      <c r="H41" s="21"/>
      <c r="I41" s="21"/>
      <c r="J41" s="21"/>
      <c r="K41" s="21"/>
      <c r="L41" s="21"/>
      <c r="M41" s="21"/>
      <c r="N41" s="1">
        <v>36</v>
      </c>
      <c r="O41" s="1">
        <f t="shared" si="3"/>
        <v>37</v>
      </c>
      <c r="P41" s="1">
        <f t="shared" si="4"/>
        <v>0.42215715157384043</v>
      </c>
      <c r="Q41" s="1">
        <f t="shared" si="5"/>
        <v>-0.84959133093208361</v>
      </c>
      <c r="R41" s="1">
        <f t="shared" si="1"/>
        <v>0.92744792854263847</v>
      </c>
      <c r="S41" s="1">
        <f t="shared" si="2"/>
        <v>-0.19965577893428613</v>
      </c>
      <c r="T41" s="142">
        <f t="shared" si="6"/>
        <v>38</v>
      </c>
      <c r="U41" s="15">
        <f t="shared" si="22"/>
        <v>2850</v>
      </c>
      <c r="V41" s="145">
        <f t="shared" si="7"/>
        <v>1</v>
      </c>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9"/>
      <c r="AZ41" s="119"/>
      <c r="BA41" s="119"/>
      <c r="BB41" s="119"/>
      <c r="BE41" s="35">
        <v>3</v>
      </c>
      <c r="BF41" s="35">
        <f t="shared" si="24"/>
        <v>0.43388373911755818</v>
      </c>
      <c r="BG41" s="35">
        <f t="shared" si="25"/>
        <v>-0.90096886790241915</v>
      </c>
      <c r="BI41" s="35">
        <f t="shared" si="28"/>
        <v>3</v>
      </c>
      <c r="BJ41" s="35">
        <f t="shared" si="26"/>
        <v>0.45991676346461169</v>
      </c>
      <c r="BK41" s="35">
        <f t="shared" si="26"/>
        <v>-0.95502699997656437</v>
      </c>
      <c r="BL41" s="35">
        <f t="shared" si="29"/>
        <v>0.45991676346461169</v>
      </c>
      <c r="BM41" s="35">
        <f t="shared" si="27"/>
        <v>-0.95502699997656437</v>
      </c>
      <c r="BN41" s="35">
        <f t="shared" si="30"/>
        <v>-2</v>
      </c>
      <c r="BO41" s="35">
        <f t="shared" si="30"/>
        <v>-2</v>
      </c>
      <c r="BQ41" s="1">
        <f t="shared" si="8"/>
        <v>36</v>
      </c>
      <c r="BR41" s="1">
        <v>37</v>
      </c>
      <c r="BS41" s="1">
        <f t="shared" si="19"/>
        <v>-2</v>
      </c>
      <c r="BT41" s="1">
        <f t="shared" si="15"/>
        <v>-2</v>
      </c>
      <c r="BU41" s="1">
        <f t="shared" si="16"/>
        <v>0.42215715157384043</v>
      </c>
      <c r="BV41" s="1">
        <f t="shared" si="17"/>
        <v>-0.84959133093208361</v>
      </c>
      <c r="BW41" s="1">
        <f t="shared" si="9"/>
        <v>-2</v>
      </c>
      <c r="BX41" s="1">
        <f t="shared" si="10"/>
        <v>-2</v>
      </c>
      <c r="BY41" s="24">
        <f t="shared" si="11"/>
        <v>0.92744792854263847</v>
      </c>
      <c r="BZ41" s="24">
        <f t="shared" si="12"/>
        <v>-0.19965577893428613</v>
      </c>
      <c r="CA41" s="1">
        <f t="shared" si="13"/>
        <v>-2</v>
      </c>
      <c r="CB41" s="1">
        <f t="shared" si="14"/>
        <v>-2</v>
      </c>
      <c r="CC41" s="1" t="str">
        <f t="shared" si="18"/>
        <v/>
      </c>
    </row>
    <row r="42" spans="1:81" ht="12" customHeight="1" x14ac:dyDescent="0.25">
      <c r="A42" s="2"/>
      <c r="B42" s="75">
        <f t="shared" si="23"/>
        <v>-2</v>
      </c>
      <c r="C42" s="75">
        <f t="shared" si="23"/>
        <v>-2</v>
      </c>
      <c r="D42" s="192"/>
      <c r="E42" s="19"/>
      <c r="F42" s="21"/>
      <c r="G42" s="21"/>
      <c r="H42" s="21"/>
      <c r="I42" s="21"/>
      <c r="J42" s="21"/>
      <c r="K42" s="21"/>
      <c r="L42" s="21"/>
      <c r="M42" s="21"/>
      <c r="N42" s="1">
        <v>37</v>
      </c>
      <c r="O42" s="1">
        <f t="shared" si="3"/>
        <v>38</v>
      </c>
      <c r="P42" s="1">
        <f t="shared" si="4"/>
        <v>0.43388373911755818</v>
      </c>
      <c r="Q42" s="1">
        <f t="shared" si="5"/>
        <v>-0.90096886790241915</v>
      </c>
      <c r="R42" s="1">
        <f t="shared" si="1"/>
        <v>0.7818314824680298</v>
      </c>
      <c r="S42" s="1">
        <f t="shared" si="2"/>
        <v>0.62348980185873348</v>
      </c>
      <c r="T42" s="142">
        <f t="shared" si="6"/>
        <v>39</v>
      </c>
      <c r="U42" s="15">
        <f t="shared" si="22"/>
        <v>2925</v>
      </c>
      <c r="V42" s="145">
        <f t="shared" si="7"/>
        <v>76</v>
      </c>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18"/>
      <c r="AT42" s="121"/>
      <c r="AU42" s="118"/>
      <c r="AV42" s="118"/>
      <c r="AW42" s="122"/>
      <c r="AX42" s="118"/>
      <c r="AY42" s="119"/>
      <c r="AZ42" s="119"/>
      <c r="BA42" s="119"/>
      <c r="BB42" s="119"/>
      <c r="BE42" s="35">
        <v>4</v>
      </c>
      <c r="BF42" s="35">
        <f t="shared" si="24"/>
        <v>-0.43388373911755806</v>
      </c>
      <c r="BG42" s="35">
        <f t="shared" si="25"/>
        <v>-0.90096886790241915</v>
      </c>
      <c r="BI42" s="35">
        <f t="shared" si="28"/>
        <v>4</v>
      </c>
      <c r="BJ42" s="35">
        <f t="shared" si="26"/>
        <v>-0.45991676346461158</v>
      </c>
      <c r="BK42" s="35">
        <f t="shared" si="26"/>
        <v>-0.95502699997656437</v>
      </c>
      <c r="BL42" s="35">
        <f t="shared" si="29"/>
        <v>-0.45991676346461158</v>
      </c>
      <c r="BM42" s="35">
        <f t="shared" si="27"/>
        <v>-0.95502699997656437</v>
      </c>
      <c r="BN42" s="35">
        <f t="shared" si="30"/>
        <v>-2</v>
      </c>
      <c r="BO42" s="35">
        <f t="shared" si="30"/>
        <v>-2</v>
      </c>
      <c r="BQ42" s="1">
        <f>N42</f>
        <v>37</v>
      </c>
      <c r="BR42" s="1">
        <v>38</v>
      </c>
      <c r="BS42" s="1">
        <f t="shared" si="19"/>
        <v>-2</v>
      </c>
      <c r="BT42" s="1">
        <f t="shared" si="15"/>
        <v>-2</v>
      </c>
      <c r="BU42" s="1">
        <f t="shared" si="16"/>
        <v>0.43388373911755818</v>
      </c>
      <c r="BV42" s="1">
        <f t="shared" si="17"/>
        <v>-0.90096886790241915</v>
      </c>
      <c r="BW42" s="1">
        <f t="shared" si="9"/>
        <v>-2</v>
      </c>
      <c r="BX42" s="1">
        <f t="shared" si="10"/>
        <v>-2</v>
      </c>
      <c r="BY42" s="24">
        <f t="shared" si="11"/>
        <v>0.7818314824680298</v>
      </c>
      <c r="BZ42" s="24">
        <f t="shared" si="12"/>
        <v>0.62348980185873348</v>
      </c>
      <c r="CA42" s="1">
        <f t="shared" si="13"/>
        <v>-2</v>
      </c>
      <c r="CB42" s="1">
        <f t="shared" si="14"/>
        <v>-2</v>
      </c>
      <c r="CC42" s="1" t="str">
        <f t="shared" si="18"/>
        <v/>
      </c>
    </row>
    <row r="43" spans="1:81" ht="12" customHeight="1" x14ac:dyDescent="0.25">
      <c r="A43" s="2"/>
      <c r="B43" s="75">
        <f t="shared" si="23"/>
        <v>-2</v>
      </c>
      <c r="C43" s="75">
        <f t="shared" si="23"/>
        <v>-2</v>
      </c>
      <c r="D43" s="76">
        <v>2</v>
      </c>
      <c r="E43" s="19"/>
      <c r="F43" s="21"/>
      <c r="G43" s="21"/>
      <c r="H43" s="21"/>
      <c r="I43" s="21"/>
      <c r="J43" s="21"/>
      <c r="K43" s="21"/>
      <c r="L43" s="21"/>
      <c r="M43" s="21"/>
      <c r="N43" s="1">
        <v>38</v>
      </c>
      <c r="O43" s="1">
        <f t="shared" si="3"/>
        <v>39</v>
      </c>
      <c r="P43" s="1">
        <f t="shared" si="4"/>
        <v>0.40102657096659639</v>
      </c>
      <c r="Q43" s="1">
        <f t="shared" si="5"/>
        <v>-0.85976728223319887</v>
      </c>
      <c r="R43" s="1">
        <f t="shared" si="1"/>
        <v>1.1726587543717849E-2</v>
      </c>
      <c r="S43" s="1">
        <f t="shared" si="2"/>
        <v>0.94862246302966435</v>
      </c>
      <c r="T43" s="142">
        <f t="shared" si="6"/>
        <v>40</v>
      </c>
      <c r="U43" s="15">
        <f t="shared" si="22"/>
        <v>3000</v>
      </c>
      <c r="V43" s="145">
        <f t="shared" si="7"/>
        <v>151</v>
      </c>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18"/>
      <c r="AT43" s="121"/>
      <c r="AU43" s="118"/>
      <c r="AV43" s="118"/>
      <c r="AW43" s="122"/>
      <c r="AX43" s="119"/>
      <c r="AY43" s="119"/>
      <c r="AZ43" s="119"/>
      <c r="BA43" s="119"/>
      <c r="BB43" s="119"/>
      <c r="BE43" s="35">
        <v>5</v>
      </c>
      <c r="BF43" s="35">
        <f t="shared" si="24"/>
        <v>-0.97492791218182362</v>
      </c>
      <c r="BG43" s="35">
        <f t="shared" si="25"/>
        <v>-0.2225209339563145</v>
      </c>
      <c r="BI43" s="35">
        <f t="shared" si="28"/>
        <v>5</v>
      </c>
      <c r="BJ43" s="35">
        <f t="shared" si="26"/>
        <v>-1.0334235869127331</v>
      </c>
      <c r="BK43" s="35">
        <f t="shared" si="26"/>
        <v>-0.23587218999369339</v>
      </c>
      <c r="BL43" s="35">
        <f t="shared" si="29"/>
        <v>-1.0334235869127331</v>
      </c>
      <c r="BM43" s="35">
        <f t="shared" si="27"/>
        <v>-0.23587218999369339</v>
      </c>
      <c r="BN43" s="35">
        <f t="shared" si="30"/>
        <v>-2</v>
      </c>
      <c r="BO43" s="35">
        <f t="shared" si="30"/>
        <v>-2</v>
      </c>
      <c r="BQ43" s="1">
        <f t="shared" si="8"/>
        <v>38</v>
      </c>
      <c r="BR43" s="1">
        <v>39</v>
      </c>
      <c r="BS43" s="1">
        <f t="shared" si="19"/>
        <v>-2</v>
      </c>
      <c r="BT43" s="1">
        <f t="shared" si="15"/>
        <v>-2</v>
      </c>
      <c r="BU43" s="1">
        <f t="shared" si="16"/>
        <v>0.40102657096659639</v>
      </c>
      <c r="BV43" s="1">
        <f t="shared" si="17"/>
        <v>-0.85976728223319887</v>
      </c>
      <c r="BW43" s="1">
        <f t="shared" si="9"/>
        <v>-2</v>
      </c>
      <c r="BX43" s="1">
        <f t="shared" si="10"/>
        <v>-2</v>
      </c>
      <c r="BY43" s="24">
        <f t="shared" si="11"/>
        <v>0.7818314824680298</v>
      </c>
      <c r="BZ43" s="24">
        <f t="shared" si="12"/>
        <v>0.62348980185873348</v>
      </c>
      <c r="CA43" s="1">
        <f t="shared" si="13"/>
        <v>-2</v>
      </c>
      <c r="CB43" s="1">
        <f t="shared" si="14"/>
        <v>-2</v>
      </c>
      <c r="CC43" s="1" t="str">
        <f t="shared" si="18"/>
        <v/>
      </c>
    </row>
    <row r="44" spans="1:81" ht="12" customHeight="1" x14ac:dyDescent="0.25">
      <c r="A44" s="2"/>
      <c r="B44" s="75">
        <f t="shared" si="23"/>
        <v>-2</v>
      </c>
      <c r="C44" s="75">
        <f t="shared" si="23"/>
        <v>-2</v>
      </c>
      <c r="D44" s="76">
        <v>3</v>
      </c>
      <c r="E44" s="19"/>
      <c r="F44" s="21"/>
      <c r="G44" s="21"/>
      <c r="H44" s="21"/>
      <c r="I44" s="21"/>
      <c r="J44" s="21"/>
      <c r="K44" s="21"/>
      <c r="L44" s="21"/>
      <c r="M44" s="21"/>
      <c r="N44" s="1">
        <v>39</v>
      </c>
      <c r="O44" s="1">
        <f t="shared" si="3"/>
        <v>40</v>
      </c>
      <c r="P44" s="1">
        <f t="shared" si="4"/>
        <v>0.36816940281563454</v>
      </c>
      <c r="Q44" s="1">
        <f t="shared" si="5"/>
        <v>-0.81856569656397848</v>
      </c>
      <c r="R44" s="1">
        <f t="shared" si="1"/>
        <v>-0.6868715151896595</v>
      </c>
      <c r="S44" s="1">
        <f t="shared" si="2"/>
        <v>0.57775949181467678</v>
      </c>
      <c r="T44" s="142">
        <f t="shared" si="6"/>
        <v>41</v>
      </c>
      <c r="U44" s="15">
        <f t="shared" si="22"/>
        <v>3075</v>
      </c>
      <c r="V44" s="145">
        <f t="shared" si="7"/>
        <v>226</v>
      </c>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18"/>
      <c r="AT44" s="121"/>
      <c r="AU44" s="118"/>
      <c r="AV44" s="118"/>
      <c r="AW44" s="122"/>
      <c r="AX44" s="118"/>
      <c r="AY44" s="119"/>
      <c r="AZ44" s="119"/>
      <c r="BA44" s="119"/>
      <c r="BB44" s="119"/>
      <c r="BE44" s="35">
        <v>6</v>
      </c>
      <c r="BF44" s="35">
        <f t="shared" si="24"/>
        <v>-0.78183148246802991</v>
      </c>
      <c r="BG44" s="35">
        <f t="shared" si="25"/>
        <v>0.62348980185873337</v>
      </c>
      <c r="BI44" s="35">
        <f t="shared" si="28"/>
        <v>6</v>
      </c>
      <c r="BJ44" s="35">
        <f t="shared" si="26"/>
        <v>-0.82874137141611171</v>
      </c>
      <c r="BK44" s="35">
        <f t="shared" si="26"/>
        <v>0.66089918997025743</v>
      </c>
      <c r="BL44" s="35">
        <f t="shared" si="29"/>
        <v>-0.82874137141611171</v>
      </c>
      <c r="BM44" s="35">
        <f t="shared" si="27"/>
        <v>0.66089918997025743</v>
      </c>
      <c r="BN44" s="35">
        <f t="shared" si="30"/>
        <v>-2</v>
      </c>
      <c r="BO44" s="35">
        <f t="shared" si="30"/>
        <v>-2</v>
      </c>
      <c r="BQ44" s="1">
        <f t="shared" si="8"/>
        <v>39</v>
      </c>
      <c r="BR44" s="1">
        <v>40</v>
      </c>
      <c r="BS44" s="1">
        <f t="shared" si="19"/>
        <v>-2</v>
      </c>
      <c r="BT44" s="1">
        <f t="shared" si="15"/>
        <v>-2</v>
      </c>
      <c r="BU44" s="1">
        <f t="shared" si="16"/>
        <v>0.36816940281563454</v>
      </c>
      <c r="BV44" s="1">
        <f t="shared" si="17"/>
        <v>-0.81856569656397848</v>
      </c>
      <c r="BW44" s="1">
        <f t="shared" si="9"/>
        <v>-2</v>
      </c>
      <c r="BX44" s="1">
        <f t="shared" si="10"/>
        <v>-2</v>
      </c>
      <c r="BY44" s="24">
        <f t="shared" si="11"/>
        <v>0.7818314824680298</v>
      </c>
      <c r="BZ44" s="24">
        <f t="shared" si="12"/>
        <v>0.62348980185873348</v>
      </c>
      <c r="CA44" s="1">
        <f t="shared" si="13"/>
        <v>-2</v>
      </c>
      <c r="CB44" s="1">
        <f t="shared" si="14"/>
        <v>-2</v>
      </c>
      <c r="CC44" s="1" t="str">
        <f t="shared" si="18"/>
        <v/>
      </c>
    </row>
    <row r="45" spans="1:81" ht="12" customHeight="1" x14ac:dyDescent="0.25">
      <c r="A45" s="2"/>
      <c r="B45" s="75">
        <f t="shared" si="23"/>
        <v>-2</v>
      </c>
      <c r="C45" s="75">
        <f t="shared" si="23"/>
        <v>-2</v>
      </c>
      <c r="D45" s="76">
        <v>5</v>
      </c>
      <c r="E45" s="19"/>
      <c r="F45" s="21"/>
      <c r="G45" s="21"/>
      <c r="H45" s="21"/>
      <c r="I45" s="21"/>
      <c r="J45" s="21"/>
      <c r="K45" s="21"/>
      <c r="L45" s="21"/>
      <c r="M45" s="21"/>
      <c r="N45" s="1">
        <v>40</v>
      </c>
      <c r="O45" s="1">
        <f t="shared" si="3"/>
        <v>41</v>
      </c>
      <c r="P45" s="1">
        <f t="shared" si="4"/>
        <v>0.33531223466467264</v>
      </c>
      <c r="Q45" s="1">
        <f t="shared" si="5"/>
        <v>-0.7773641108947581</v>
      </c>
      <c r="R45" s="1">
        <f t="shared" si="1"/>
        <v>-0.83248796126426794</v>
      </c>
      <c r="S45" s="1">
        <f t="shared" si="2"/>
        <v>-0.15392546889022951</v>
      </c>
      <c r="T45" s="142">
        <f t="shared" si="6"/>
        <v>42</v>
      </c>
      <c r="U45" s="15">
        <f t="shared" si="22"/>
        <v>3150</v>
      </c>
      <c r="V45" s="145">
        <f t="shared" si="7"/>
        <v>42</v>
      </c>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18"/>
      <c r="AT45" s="121"/>
      <c r="AU45" s="118"/>
      <c r="AV45" s="118"/>
      <c r="AW45" s="122"/>
      <c r="AX45" s="118"/>
      <c r="AY45" s="119"/>
      <c r="AZ45" s="119"/>
      <c r="BA45" s="119"/>
      <c r="BB45" s="119"/>
      <c r="BE45" s="35">
        <v>7</v>
      </c>
      <c r="BF45" s="35">
        <f t="shared" si="24"/>
        <v>-1.83772268236293E-16</v>
      </c>
      <c r="BG45" s="35">
        <f t="shared" si="25"/>
        <v>1</v>
      </c>
      <c r="BI45" s="35" t="str">
        <f t="shared" si="28"/>
        <v/>
      </c>
      <c r="BJ45" s="35">
        <f t="shared" si="26"/>
        <v>-1.9479860433047059E-16</v>
      </c>
      <c r="BK45" s="35">
        <f t="shared" si="26"/>
        <v>1.06</v>
      </c>
      <c r="BL45" s="35">
        <f t="shared" si="29"/>
        <v>-1.9479860433047059E-16</v>
      </c>
      <c r="BM45" s="35">
        <f t="shared" si="27"/>
        <v>1.06</v>
      </c>
      <c r="BN45" s="35">
        <f t="shared" si="30"/>
        <v>-2</v>
      </c>
      <c r="BO45" s="35">
        <f t="shared" si="30"/>
        <v>-2</v>
      </c>
      <c r="BQ45" s="1">
        <f t="shared" si="8"/>
        <v>40</v>
      </c>
      <c r="BR45" s="1">
        <v>41</v>
      </c>
      <c r="BS45" s="1">
        <f t="shared" si="19"/>
        <v>-2</v>
      </c>
      <c r="BT45" s="1">
        <f t="shared" si="15"/>
        <v>-2</v>
      </c>
      <c r="BU45" s="1">
        <f t="shared" si="16"/>
        <v>0.33531223466467264</v>
      </c>
      <c r="BV45" s="1">
        <f t="shared" si="17"/>
        <v>-0.7773641108947581</v>
      </c>
      <c r="BW45" s="1">
        <f t="shared" si="9"/>
        <v>-2</v>
      </c>
      <c r="BX45" s="1">
        <f t="shared" si="10"/>
        <v>-2</v>
      </c>
      <c r="BY45" s="24">
        <f t="shared" si="11"/>
        <v>0.7818314824680298</v>
      </c>
      <c r="BZ45" s="24">
        <f t="shared" si="12"/>
        <v>0.62348980185873348</v>
      </c>
      <c r="CA45" s="1">
        <f t="shared" si="13"/>
        <v>-2</v>
      </c>
      <c r="CB45" s="1">
        <f t="shared" si="14"/>
        <v>-2</v>
      </c>
      <c r="CC45" s="1" t="str">
        <f t="shared" si="18"/>
        <v/>
      </c>
    </row>
    <row r="46" spans="1:81" ht="12" customHeight="1" x14ac:dyDescent="0.25">
      <c r="A46" s="2"/>
      <c r="B46" s="75">
        <f t="shared" si="23"/>
        <v>-2</v>
      </c>
      <c r="C46" s="75">
        <f t="shared" si="23"/>
        <v>-2</v>
      </c>
      <c r="D46" s="76">
        <v>7</v>
      </c>
      <c r="E46" s="19"/>
      <c r="F46" s="21"/>
      <c r="G46" s="21"/>
      <c r="H46" s="21"/>
      <c r="I46" s="21"/>
      <c r="J46" s="21"/>
      <c r="K46" s="21"/>
      <c r="L46" s="21"/>
      <c r="M46" s="21"/>
      <c r="N46" s="1">
        <v>41</v>
      </c>
      <c r="O46" s="1">
        <f t="shared" si="3"/>
        <v>42</v>
      </c>
      <c r="P46" s="1">
        <f t="shared" si="4"/>
        <v>0.30245506651371079</v>
      </c>
      <c r="Q46" s="1">
        <f t="shared" si="5"/>
        <v>-0.73616252522553782</v>
      </c>
      <c r="R46" s="1">
        <f t="shared" si="1"/>
        <v>-0.38697738894268691</v>
      </c>
      <c r="S46" s="1">
        <f t="shared" si="2"/>
        <v>-0.69545872002107656</v>
      </c>
      <c r="T46" s="142">
        <f t="shared" si="6"/>
        <v>43</v>
      </c>
      <c r="U46" s="15">
        <f t="shared" si="22"/>
        <v>3225</v>
      </c>
      <c r="V46" s="145">
        <f t="shared" si="7"/>
        <v>117</v>
      </c>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18"/>
      <c r="AT46" s="121"/>
      <c r="AU46" s="118"/>
      <c r="AV46" s="118"/>
      <c r="AW46" s="120"/>
      <c r="AX46" s="118"/>
      <c r="AY46" s="119"/>
      <c r="AZ46" s="119"/>
      <c r="BA46" s="119"/>
      <c r="BB46" s="119"/>
      <c r="BE46" s="35">
        <v>8</v>
      </c>
      <c r="BF46" s="35">
        <f t="shared" si="24"/>
        <v>0.78183148246802969</v>
      </c>
      <c r="BG46" s="35">
        <f t="shared" si="25"/>
        <v>0.62348980185873371</v>
      </c>
      <c r="BI46" s="35" t="str">
        <f t="shared" si="28"/>
        <v/>
      </c>
      <c r="BJ46" s="35">
        <f t="shared" si="26"/>
        <v>0.82874137141611148</v>
      </c>
      <c r="BK46" s="35">
        <f t="shared" si="26"/>
        <v>0.66089918997025776</v>
      </c>
      <c r="BL46" s="35">
        <f t="shared" si="29"/>
        <v>0.82874137141611148</v>
      </c>
      <c r="BM46" s="35">
        <f t="shared" si="27"/>
        <v>0.66089918997025776</v>
      </c>
      <c r="BN46" s="35">
        <f t="shared" si="30"/>
        <v>-2</v>
      </c>
      <c r="BO46" s="35">
        <f t="shared" si="30"/>
        <v>-2</v>
      </c>
      <c r="BQ46" s="1">
        <f t="shared" si="8"/>
        <v>41</v>
      </c>
      <c r="BR46" s="1">
        <v>42</v>
      </c>
      <c r="BS46" s="1">
        <f t="shared" si="19"/>
        <v>-2</v>
      </c>
      <c r="BT46" s="1">
        <f t="shared" si="15"/>
        <v>-2</v>
      </c>
      <c r="BU46" s="1">
        <f t="shared" si="16"/>
        <v>0.30245506651371079</v>
      </c>
      <c r="BV46" s="1">
        <f t="shared" si="17"/>
        <v>-0.73616252522553782</v>
      </c>
      <c r="BW46" s="1">
        <f t="shared" si="9"/>
        <v>-2</v>
      </c>
      <c r="BX46" s="1">
        <f t="shared" si="10"/>
        <v>-2</v>
      </c>
      <c r="BY46" s="24">
        <f t="shared" si="11"/>
        <v>0.7818314824680298</v>
      </c>
      <c r="BZ46" s="24">
        <f t="shared" si="12"/>
        <v>0.62348980185873348</v>
      </c>
      <c r="CA46" s="1">
        <f t="shared" si="13"/>
        <v>-2</v>
      </c>
      <c r="CB46" s="1">
        <f t="shared" si="14"/>
        <v>-2</v>
      </c>
      <c r="CC46" s="1" t="str">
        <f t="shared" si="18"/>
        <v/>
      </c>
    </row>
    <row r="47" spans="1:81" ht="12" customHeight="1" x14ac:dyDescent="0.25">
      <c r="A47" s="2"/>
      <c r="B47" s="75">
        <f t="shared" si="23"/>
        <v>-2</v>
      </c>
      <c r="C47" s="75">
        <f t="shared" si="23"/>
        <v>-2</v>
      </c>
      <c r="D47" s="76">
        <v>11</v>
      </c>
      <c r="E47" s="19"/>
      <c r="F47" s="21"/>
      <c r="G47" s="21"/>
      <c r="H47" s="21"/>
      <c r="I47" s="21"/>
      <c r="J47" s="21"/>
      <c r="K47" s="21"/>
      <c r="L47" s="21"/>
      <c r="M47" s="21"/>
      <c r="N47" s="1">
        <v>42</v>
      </c>
      <c r="O47" s="1">
        <f t="shared" si="3"/>
        <v>43</v>
      </c>
      <c r="P47" s="1">
        <f t="shared" si="4"/>
        <v>0.269597898362749</v>
      </c>
      <c r="Q47" s="1">
        <f t="shared" si="5"/>
        <v>-0.69496093955631755</v>
      </c>
      <c r="R47" s="1">
        <f t="shared" si="1"/>
        <v>0.269597898362749</v>
      </c>
      <c r="S47" s="1">
        <f t="shared" si="2"/>
        <v>-0.69496093955631755</v>
      </c>
      <c r="T47" s="142">
        <f t="shared" si="6"/>
        <v>44</v>
      </c>
      <c r="U47" s="15">
        <f t="shared" si="22"/>
        <v>3300</v>
      </c>
      <c r="V47" s="145">
        <f t="shared" si="7"/>
        <v>192</v>
      </c>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18"/>
      <c r="AT47" s="121"/>
      <c r="AU47" s="118"/>
      <c r="AV47" s="118"/>
      <c r="AW47" s="120"/>
      <c r="AX47" s="118"/>
      <c r="AY47" s="119"/>
      <c r="AZ47" s="119"/>
      <c r="BA47" s="119"/>
      <c r="BB47" s="119"/>
      <c r="BE47" s="35">
        <v>9</v>
      </c>
      <c r="BF47" s="35">
        <f t="shared" si="24"/>
        <v>0.97492791218182362</v>
      </c>
      <c r="BG47" s="35">
        <f t="shared" si="25"/>
        <v>-0.22252093395631414</v>
      </c>
      <c r="BI47" s="35" t="str">
        <f t="shared" si="28"/>
        <v/>
      </c>
      <c r="BJ47" s="35">
        <f t="shared" si="26"/>
        <v>1.0334235869127331</v>
      </c>
      <c r="BK47" s="35">
        <f t="shared" si="26"/>
        <v>-0.235872189993693</v>
      </c>
      <c r="BL47" s="35">
        <f t="shared" si="29"/>
        <v>1.0334235869127331</v>
      </c>
      <c r="BM47" s="35">
        <f t="shared" si="27"/>
        <v>-0.235872189993693</v>
      </c>
      <c r="BN47" s="35">
        <f t="shared" si="30"/>
        <v>-2</v>
      </c>
      <c r="BO47" s="35">
        <f t="shared" si="30"/>
        <v>-2</v>
      </c>
      <c r="BQ47" s="1">
        <f t="shared" si="8"/>
        <v>42</v>
      </c>
      <c r="BR47" s="1">
        <v>43</v>
      </c>
      <c r="BS47" s="1">
        <f t="shared" si="19"/>
        <v>-2</v>
      </c>
      <c r="BT47" s="1">
        <f t="shared" si="15"/>
        <v>-2</v>
      </c>
      <c r="BU47" s="1">
        <f t="shared" si="16"/>
        <v>0.269597898362749</v>
      </c>
      <c r="BV47" s="1">
        <f t="shared" si="17"/>
        <v>-0.69496093955631755</v>
      </c>
      <c r="BW47" s="1">
        <f t="shared" si="9"/>
        <v>-2</v>
      </c>
      <c r="BX47" s="1">
        <f t="shared" si="10"/>
        <v>-2</v>
      </c>
      <c r="BY47" s="24">
        <f t="shared" si="11"/>
        <v>0.7818314824680298</v>
      </c>
      <c r="BZ47" s="24">
        <f t="shared" si="12"/>
        <v>0.62348980185873348</v>
      </c>
      <c r="CA47" s="1">
        <f t="shared" si="13"/>
        <v>-2</v>
      </c>
      <c r="CB47" s="1">
        <f t="shared" si="14"/>
        <v>-2</v>
      </c>
      <c r="CC47" s="1" t="str">
        <f t="shared" si="18"/>
        <v/>
      </c>
    </row>
    <row r="48" spans="1:81" ht="12" customHeight="1" x14ac:dyDescent="0.25">
      <c r="A48" s="2"/>
      <c r="B48" s="75">
        <f t="shared" si="23"/>
        <v>-2</v>
      </c>
      <c r="C48" s="75">
        <f t="shared" si="23"/>
        <v>-2</v>
      </c>
      <c r="D48" s="76">
        <v>13</v>
      </c>
      <c r="E48" s="19"/>
      <c r="F48" s="21"/>
      <c r="G48" s="21"/>
      <c r="H48" s="21"/>
      <c r="I48" s="21"/>
      <c r="J48" s="21"/>
      <c r="K48" s="21"/>
      <c r="L48" s="21"/>
      <c r="M48" s="21"/>
      <c r="N48" s="1">
        <v>43</v>
      </c>
      <c r="O48" s="1">
        <f t="shared" si="3"/>
        <v>44</v>
      </c>
      <c r="P48" s="1">
        <f t="shared" si="4"/>
        <v>0.23674073021178715</v>
      </c>
      <c r="Q48" s="1">
        <f t="shared" si="5"/>
        <v>-0.65375935388709716</v>
      </c>
      <c r="R48" s="1">
        <f t="shared" si="1"/>
        <v>0.65873507579852941</v>
      </c>
      <c r="S48" s="1">
        <f t="shared" si="2"/>
        <v>-0.22252093395631442</v>
      </c>
      <c r="T48" s="142">
        <f t="shared" si="6"/>
        <v>45</v>
      </c>
      <c r="U48" s="15">
        <f t="shared" si="22"/>
        <v>3375</v>
      </c>
      <c r="V48" s="145">
        <f t="shared" si="7"/>
        <v>8</v>
      </c>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18"/>
      <c r="AT48" s="121"/>
      <c r="AU48" s="118"/>
      <c r="AV48" s="118"/>
      <c r="AW48" s="120"/>
      <c r="AX48" s="118"/>
      <c r="AY48" s="119"/>
      <c r="AZ48" s="119"/>
      <c r="BA48" s="119"/>
      <c r="BB48" s="119"/>
      <c r="BE48" s="35">
        <v>10</v>
      </c>
      <c r="BF48" s="35">
        <f t="shared" si="24"/>
        <v>0.4338837391175584</v>
      </c>
      <c r="BG48" s="35">
        <f t="shared" si="25"/>
        <v>-0.90096886790241903</v>
      </c>
      <c r="BI48" s="35" t="str">
        <f t="shared" si="28"/>
        <v/>
      </c>
      <c r="BJ48" s="35">
        <f t="shared" si="26"/>
        <v>0.45991676346461191</v>
      </c>
      <c r="BK48" s="35">
        <f t="shared" si="26"/>
        <v>-0.95502699997656426</v>
      </c>
      <c r="BL48" s="35">
        <f t="shared" si="29"/>
        <v>0.45991676346461191</v>
      </c>
      <c r="BM48" s="35">
        <f t="shared" si="27"/>
        <v>-0.95502699997656426</v>
      </c>
      <c r="BN48" s="35">
        <f t="shared" si="30"/>
        <v>-2</v>
      </c>
      <c r="BO48" s="35">
        <f t="shared" si="30"/>
        <v>-2</v>
      </c>
      <c r="BQ48" s="1">
        <f t="shared" si="8"/>
        <v>43</v>
      </c>
      <c r="BR48" s="1">
        <v>44</v>
      </c>
      <c r="BS48" s="1">
        <f t="shared" si="19"/>
        <v>-2</v>
      </c>
      <c r="BT48" s="1">
        <f t="shared" si="15"/>
        <v>-2</v>
      </c>
      <c r="BU48" s="1">
        <f t="shared" si="16"/>
        <v>0.23674073021178715</v>
      </c>
      <c r="BV48" s="1">
        <f t="shared" si="17"/>
        <v>-0.65375935388709716</v>
      </c>
      <c r="BW48" s="1">
        <f t="shared" si="9"/>
        <v>-2</v>
      </c>
      <c r="BX48" s="1">
        <f t="shared" si="10"/>
        <v>-2</v>
      </c>
      <c r="BY48" s="24">
        <f t="shared" si="11"/>
        <v>0.7818314824680298</v>
      </c>
      <c r="BZ48" s="24">
        <f t="shared" si="12"/>
        <v>0.62348980185873348</v>
      </c>
      <c r="CA48" s="1">
        <f t="shared" si="13"/>
        <v>-2</v>
      </c>
      <c r="CB48" s="1">
        <f t="shared" si="14"/>
        <v>-2</v>
      </c>
      <c r="CC48" s="1" t="str">
        <f t="shared" si="18"/>
        <v/>
      </c>
    </row>
    <row r="49" spans="1:84" ht="12" customHeight="1" x14ac:dyDescent="0.25">
      <c r="A49" s="2"/>
      <c r="B49" s="75">
        <f t="shared" si="23"/>
        <v>-2</v>
      </c>
      <c r="C49" s="75">
        <f t="shared" si="23"/>
        <v>-2</v>
      </c>
      <c r="D49" s="76">
        <v>17</v>
      </c>
      <c r="E49" s="19"/>
      <c r="F49" s="21"/>
      <c r="G49" s="21"/>
      <c r="H49" s="21"/>
      <c r="I49" s="21"/>
      <c r="J49" s="21"/>
      <c r="K49" s="21"/>
      <c r="L49" s="21"/>
      <c r="M49" s="21"/>
      <c r="N49" s="1">
        <v>44</v>
      </c>
      <c r="O49" s="1">
        <f t="shared" si="3"/>
        <v>45</v>
      </c>
      <c r="P49" s="1">
        <f t="shared" si="4"/>
        <v>0.20388356206082522</v>
      </c>
      <c r="Q49" s="1">
        <f t="shared" si="5"/>
        <v>-0.61255776821787666</v>
      </c>
      <c r="R49" s="1">
        <f t="shared" si="1"/>
        <v>0.55183130541129688</v>
      </c>
      <c r="S49" s="1">
        <f t="shared" si="2"/>
        <v>0.335078702174191</v>
      </c>
      <c r="T49" s="142">
        <f t="shared" si="6"/>
        <v>46</v>
      </c>
      <c r="U49" s="15">
        <f t="shared" si="22"/>
        <v>3450</v>
      </c>
      <c r="V49" s="145">
        <f t="shared" si="7"/>
        <v>83</v>
      </c>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18"/>
      <c r="AT49" s="118"/>
      <c r="AU49" s="118"/>
      <c r="AV49" s="120"/>
      <c r="AW49" s="120"/>
      <c r="AX49" s="118"/>
      <c r="AY49" s="119"/>
      <c r="AZ49" s="119"/>
      <c r="BA49" s="119"/>
      <c r="BB49" s="119"/>
      <c r="BE49" s="35">
        <v>11</v>
      </c>
      <c r="BF49" s="35">
        <f t="shared" si="24"/>
        <v>-0.43388373911755623</v>
      </c>
      <c r="BG49" s="35">
        <f t="shared" si="25"/>
        <v>-0.90096886790242003</v>
      </c>
      <c r="BI49" s="35" t="str">
        <f t="shared" si="28"/>
        <v/>
      </c>
      <c r="BJ49" s="35">
        <f t="shared" si="26"/>
        <v>-0.45991676346460963</v>
      </c>
      <c r="BK49" s="35">
        <f t="shared" si="26"/>
        <v>-0.95502699997656526</v>
      </c>
      <c r="BL49" s="35">
        <f t="shared" si="29"/>
        <v>-0.45991676346460963</v>
      </c>
      <c r="BM49" s="35">
        <f t="shared" si="27"/>
        <v>-0.95502699997656526</v>
      </c>
      <c r="BN49" s="35">
        <f t="shared" si="30"/>
        <v>-2</v>
      </c>
      <c r="BO49" s="35">
        <f t="shared" si="30"/>
        <v>-2</v>
      </c>
      <c r="BQ49" s="1">
        <f t="shared" si="8"/>
        <v>44</v>
      </c>
      <c r="BR49" s="1">
        <v>45</v>
      </c>
      <c r="BS49" s="1">
        <f t="shared" si="19"/>
        <v>-2</v>
      </c>
      <c r="BT49" s="1">
        <f t="shared" si="15"/>
        <v>-2</v>
      </c>
      <c r="BU49" s="1">
        <f t="shared" si="16"/>
        <v>0.20388356206082522</v>
      </c>
      <c r="BV49" s="1">
        <f t="shared" si="17"/>
        <v>-0.61255776821787666</v>
      </c>
      <c r="BW49" s="1">
        <f t="shared" si="9"/>
        <v>-2</v>
      </c>
      <c r="BX49" s="1">
        <f t="shared" si="10"/>
        <v>-2</v>
      </c>
      <c r="BY49" s="24">
        <f t="shared" si="11"/>
        <v>0.7818314824680298</v>
      </c>
      <c r="BZ49" s="24">
        <f t="shared" si="12"/>
        <v>0.62348980185873348</v>
      </c>
      <c r="CA49" s="1">
        <f t="shared" si="13"/>
        <v>-2</v>
      </c>
      <c r="CB49" s="1">
        <f t="shared" si="14"/>
        <v>-2</v>
      </c>
      <c r="CC49" s="1" t="str">
        <f t="shared" si="18"/>
        <v/>
      </c>
    </row>
    <row r="50" spans="1:84" s="28" customFormat="1" ht="12" customHeight="1" x14ac:dyDescent="0.25">
      <c r="A50" s="2"/>
      <c r="B50" s="75">
        <f t="shared" si="23"/>
        <v>-2</v>
      </c>
      <c r="C50" s="75">
        <f t="shared" si="23"/>
        <v>-2</v>
      </c>
      <c r="D50" s="76">
        <v>19</v>
      </c>
      <c r="E50" s="1"/>
      <c r="F50" s="182" t="s">
        <v>88</v>
      </c>
      <c r="G50" s="182"/>
      <c r="H50" s="182"/>
      <c r="I50" s="182"/>
      <c r="J50" s="182"/>
      <c r="K50" s="182"/>
      <c r="L50" s="182"/>
      <c r="M50" s="182"/>
      <c r="N50" s="1">
        <v>45</v>
      </c>
      <c r="O50" s="1">
        <f t="shared" si="3"/>
        <v>46</v>
      </c>
      <c r="P50" s="1">
        <f t="shared" si="4"/>
        <v>0.17102639390986343</v>
      </c>
      <c r="Q50" s="1">
        <f t="shared" si="5"/>
        <v>-0.57135618254865639</v>
      </c>
      <c r="R50" s="1">
        <f t="shared" si="1"/>
        <v>9.3812700349742359E-2</v>
      </c>
      <c r="S50" s="1">
        <f t="shared" si="2"/>
        <v>0.58897970423731472</v>
      </c>
      <c r="T50" s="142">
        <f t="shared" si="6"/>
        <v>47</v>
      </c>
      <c r="U50" s="15">
        <f t="shared" si="22"/>
        <v>3525</v>
      </c>
      <c r="V50" s="145">
        <f t="shared" si="7"/>
        <v>158</v>
      </c>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35">
        <v>12</v>
      </c>
      <c r="BF50" s="35">
        <f t="shared" si="24"/>
        <v>-0.97492791218182351</v>
      </c>
      <c r="BG50" s="35">
        <f t="shared" si="25"/>
        <v>-0.22252093395631475</v>
      </c>
      <c r="BH50" s="35"/>
      <c r="BI50" s="35" t="str">
        <f t="shared" si="28"/>
        <v/>
      </c>
      <c r="BJ50" s="35">
        <f t="shared" si="26"/>
        <v>-1.0334235869127331</v>
      </c>
      <c r="BK50" s="35">
        <f t="shared" si="26"/>
        <v>-0.23587218999369364</v>
      </c>
      <c r="BL50" s="35">
        <f t="shared" si="29"/>
        <v>-1.0334235869127331</v>
      </c>
      <c r="BM50" s="35">
        <f t="shared" si="27"/>
        <v>-0.23587218999369364</v>
      </c>
      <c r="BN50" s="35">
        <f t="shared" si="30"/>
        <v>-2</v>
      </c>
      <c r="BO50" s="35">
        <f t="shared" si="30"/>
        <v>-2</v>
      </c>
      <c r="BP50" s="1"/>
      <c r="BQ50" s="1">
        <f t="shared" si="8"/>
        <v>45</v>
      </c>
      <c r="BR50" s="1">
        <v>46</v>
      </c>
      <c r="BS50" s="1">
        <f t="shared" si="19"/>
        <v>-2</v>
      </c>
      <c r="BT50" s="1">
        <f t="shared" si="15"/>
        <v>-2</v>
      </c>
      <c r="BU50" s="1">
        <f t="shared" si="16"/>
        <v>0.17102639390986343</v>
      </c>
      <c r="BV50" s="1">
        <f t="shared" si="17"/>
        <v>-0.57135618254865639</v>
      </c>
      <c r="BW50" s="1">
        <f t="shared" si="9"/>
        <v>-2</v>
      </c>
      <c r="BX50" s="1">
        <f t="shared" si="10"/>
        <v>-2</v>
      </c>
      <c r="BY50" s="24">
        <f t="shared" si="11"/>
        <v>0.7818314824680298</v>
      </c>
      <c r="BZ50" s="24">
        <f t="shared" si="12"/>
        <v>0.62348980185873348</v>
      </c>
      <c r="CA50" s="1">
        <f t="shared" si="13"/>
        <v>-2</v>
      </c>
      <c r="CB50" s="1">
        <f t="shared" si="14"/>
        <v>-2</v>
      </c>
      <c r="CC50" s="1" t="str">
        <f t="shared" si="18"/>
        <v/>
      </c>
      <c r="CD50" s="1"/>
      <c r="CE50" s="2"/>
      <c r="CF50" s="2"/>
    </row>
    <row r="51" spans="1:84" s="28" customFormat="1" ht="12" customHeight="1" x14ac:dyDescent="0.25">
      <c r="A51" s="2"/>
      <c r="B51" s="75">
        <f t="shared" si="23"/>
        <v>-2</v>
      </c>
      <c r="C51" s="75">
        <f t="shared" si="23"/>
        <v>-2</v>
      </c>
      <c r="D51" s="76">
        <v>23</v>
      </c>
      <c r="E51" s="1" t="s">
        <v>72</v>
      </c>
      <c r="F51" s="182"/>
      <c r="G51" s="182"/>
      <c r="H51" s="182"/>
      <c r="I51" s="182"/>
      <c r="J51" s="182"/>
      <c r="K51" s="182"/>
      <c r="L51" s="182"/>
      <c r="M51" s="182"/>
      <c r="N51" s="1">
        <v>46</v>
      </c>
      <c r="O51" s="1">
        <f t="shared" si="3"/>
        <v>47</v>
      </c>
      <c r="P51" s="1">
        <f t="shared" si="4"/>
        <v>0.13816922575890164</v>
      </c>
      <c r="Q51" s="1">
        <f t="shared" si="5"/>
        <v>-0.53015459687943611</v>
      </c>
      <c r="R51" s="1">
        <f t="shared" si="1"/>
        <v>-0.35451162971536287</v>
      </c>
      <c r="S51" s="1">
        <f t="shared" si="2"/>
        <v>0.4177034066604785</v>
      </c>
      <c r="T51" s="142">
        <f t="shared" si="6"/>
        <v>48</v>
      </c>
      <c r="U51" s="15">
        <f t="shared" si="22"/>
        <v>3600</v>
      </c>
      <c r="V51" s="145">
        <f t="shared" si="7"/>
        <v>233</v>
      </c>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35">
        <v>13</v>
      </c>
      <c r="BF51" s="35">
        <f t="shared" si="24"/>
        <v>-0.78183148246802892</v>
      </c>
      <c r="BG51" s="35">
        <f t="shared" si="25"/>
        <v>0.62348980185873459</v>
      </c>
      <c r="BH51" s="35"/>
      <c r="BI51" s="35" t="str">
        <f t="shared" si="28"/>
        <v/>
      </c>
      <c r="BJ51" s="35">
        <f t="shared" si="26"/>
        <v>-0.82874137141611071</v>
      </c>
      <c r="BK51" s="35">
        <f t="shared" si="26"/>
        <v>0.66089918997025865</v>
      </c>
      <c r="BL51" s="35">
        <f t="shared" si="29"/>
        <v>-0.82874137141611071</v>
      </c>
      <c r="BM51" s="35">
        <f t="shared" si="27"/>
        <v>0.66089918997025865</v>
      </c>
      <c r="BN51" s="35">
        <f t="shared" si="30"/>
        <v>-2</v>
      </c>
      <c r="BO51" s="35">
        <f t="shared" si="30"/>
        <v>-2</v>
      </c>
      <c r="BP51" s="1"/>
      <c r="BQ51" s="1">
        <f t="shared" si="8"/>
        <v>46</v>
      </c>
      <c r="BR51" s="1">
        <v>47</v>
      </c>
      <c r="BS51" s="1">
        <f t="shared" si="19"/>
        <v>-2</v>
      </c>
      <c r="BT51" s="1">
        <f t="shared" si="15"/>
        <v>-2</v>
      </c>
      <c r="BU51" s="1">
        <f t="shared" si="16"/>
        <v>0.13816922575890164</v>
      </c>
      <c r="BV51" s="1">
        <f t="shared" si="17"/>
        <v>-0.53015459687943611</v>
      </c>
      <c r="BW51" s="1">
        <f t="shared" si="9"/>
        <v>-2</v>
      </c>
      <c r="BX51" s="1">
        <f t="shared" si="10"/>
        <v>-2</v>
      </c>
      <c r="BY51" s="24">
        <f t="shared" si="11"/>
        <v>0.7818314824680298</v>
      </c>
      <c r="BZ51" s="24">
        <f t="shared" si="12"/>
        <v>0.62348980185873348</v>
      </c>
      <c r="CA51" s="1">
        <f t="shared" si="13"/>
        <v>-2</v>
      </c>
      <c r="CB51" s="1">
        <f t="shared" si="14"/>
        <v>-2</v>
      </c>
      <c r="CC51" s="1" t="str">
        <f t="shared" si="18"/>
        <v/>
      </c>
      <c r="CD51" s="1"/>
      <c r="CE51" s="2"/>
      <c r="CF51" s="2"/>
    </row>
    <row r="52" spans="1:84" s="28" customFormat="1" ht="12" customHeight="1" x14ac:dyDescent="0.25">
      <c r="A52" s="2"/>
      <c r="B52" s="75">
        <f t="shared" si="23"/>
        <v>-2</v>
      </c>
      <c r="C52" s="75">
        <f t="shared" si="23"/>
        <v>-2</v>
      </c>
      <c r="D52" s="76">
        <v>29</v>
      </c>
      <c r="E52" s="1">
        <f t="shared" ref="E52:E83" si="31">IF($A$15=TRUE,B101,-2)</f>
        <v>-2</v>
      </c>
      <c r="F52" s="1">
        <f t="shared" ref="F52:F83" si="32">IF($A$15=TRUE,C101,-2)</f>
        <v>-2</v>
      </c>
      <c r="G52" s="1"/>
      <c r="H52" s="1"/>
      <c r="I52" s="1"/>
      <c r="J52" s="1"/>
      <c r="K52" s="1"/>
      <c r="L52" s="1"/>
      <c r="M52" s="1"/>
      <c r="N52" s="1">
        <v>47</v>
      </c>
      <c r="O52" s="1">
        <f t="shared" si="3"/>
        <v>48</v>
      </c>
      <c r="P52" s="1">
        <f t="shared" si="4"/>
        <v>0.10531205760793977</v>
      </c>
      <c r="Q52" s="1">
        <f t="shared" si="5"/>
        <v>-0.48895301121021573</v>
      </c>
      <c r="R52" s="1">
        <f t="shared" si="1"/>
        <v>-0.50012807578997132</v>
      </c>
      <c r="S52" s="1">
        <f t="shared" si="2"/>
        <v>6.1306162639687412E-3</v>
      </c>
      <c r="T52" s="142">
        <f t="shared" si="6"/>
        <v>49</v>
      </c>
      <c r="U52" s="15">
        <f t="shared" si="22"/>
        <v>3675</v>
      </c>
      <c r="V52" s="145">
        <f t="shared" si="7"/>
        <v>49</v>
      </c>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35">
        <v>14</v>
      </c>
      <c r="BF52" s="35">
        <f t="shared" si="24"/>
        <v>-4.28801959218017E-16</v>
      </c>
      <c r="BG52" s="35">
        <f t="shared" si="25"/>
        <v>1</v>
      </c>
      <c r="BH52" s="35"/>
      <c r="BI52" s="35" t="str">
        <f t="shared" si="28"/>
        <v/>
      </c>
      <c r="BJ52" s="35">
        <f t="shared" si="26"/>
        <v>-4.5453007677109804E-16</v>
      </c>
      <c r="BK52" s="35">
        <f t="shared" si="26"/>
        <v>1.06</v>
      </c>
      <c r="BL52" s="35">
        <f t="shared" si="29"/>
        <v>-4.5453007677109804E-16</v>
      </c>
      <c r="BM52" s="35">
        <f t="shared" si="27"/>
        <v>1.06</v>
      </c>
      <c r="BN52" s="35">
        <f t="shared" si="30"/>
        <v>-2</v>
      </c>
      <c r="BO52" s="35">
        <f t="shared" si="30"/>
        <v>-2</v>
      </c>
      <c r="BP52" s="1"/>
      <c r="BQ52" s="1">
        <f t="shared" si="8"/>
        <v>47</v>
      </c>
      <c r="BR52" s="1">
        <v>48</v>
      </c>
      <c r="BS52" s="1">
        <f t="shared" si="19"/>
        <v>-2</v>
      </c>
      <c r="BT52" s="1">
        <f t="shared" si="15"/>
        <v>-2</v>
      </c>
      <c r="BU52" s="1">
        <f t="shared" si="16"/>
        <v>0.10531205760793977</v>
      </c>
      <c r="BV52" s="1">
        <f t="shared" si="17"/>
        <v>-0.48895301121021573</v>
      </c>
      <c r="BW52" s="1">
        <f t="shared" si="9"/>
        <v>-2</v>
      </c>
      <c r="BX52" s="1">
        <f t="shared" si="10"/>
        <v>-2</v>
      </c>
      <c r="BY52" s="24">
        <f t="shared" si="11"/>
        <v>0.7818314824680298</v>
      </c>
      <c r="BZ52" s="24">
        <f t="shared" si="12"/>
        <v>0.62348980185873348</v>
      </c>
      <c r="CA52" s="1">
        <f t="shared" si="13"/>
        <v>-2</v>
      </c>
      <c r="CB52" s="1">
        <f t="shared" si="14"/>
        <v>-2</v>
      </c>
      <c r="CC52" s="1" t="str">
        <f t="shared" si="18"/>
        <v/>
      </c>
      <c r="CD52" s="1"/>
      <c r="CE52" s="2"/>
      <c r="CF52" s="2"/>
    </row>
    <row r="53" spans="1:84" s="28" customFormat="1" ht="12" customHeight="1" x14ac:dyDescent="0.25">
      <c r="A53" s="2"/>
      <c r="B53" s="75">
        <f t="shared" si="23"/>
        <v>-2</v>
      </c>
      <c r="C53" s="75">
        <f t="shared" si="23"/>
        <v>-2</v>
      </c>
      <c r="D53" s="76">
        <v>31</v>
      </c>
      <c r="E53" s="1">
        <f t="shared" si="31"/>
        <v>-2</v>
      </c>
      <c r="F53" s="1">
        <f t="shared" si="32"/>
        <v>-2</v>
      </c>
      <c r="G53" s="1"/>
      <c r="H53" s="1"/>
      <c r="I53" s="1"/>
      <c r="J53" s="1"/>
      <c r="K53" s="1"/>
      <c r="L53" s="1"/>
      <c r="M53" s="1"/>
      <c r="N53" s="1">
        <v>48</v>
      </c>
      <c r="O53" s="1">
        <f t="shared" si="3"/>
        <v>49</v>
      </c>
      <c r="P53" s="1">
        <f t="shared" si="4"/>
        <v>7.2454889456977867E-2</v>
      </c>
      <c r="Q53" s="1">
        <f t="shared" si="5"/>
        <v>-0.44775142554099534</v>
      </c>
      <c r="R53" s="1">
        <f t="shared" si="1"/>
        <v>-0.30489127613666239</v>
      </c>
      <c r="S53" s="1">
        <f t="shared" si="2"/>
        <v>-0.33581596122872687</v>
      </c>
      <c r="T53" s="142">
        <f t="shared" si="6"/>
        <v>50</v>
      </c>
      <c r="U53" s="15">
        <f t="shared" si="22"/>
        <v>3750</v>
      </c>
      <c r="V53" s="145">
        <f t="shared" si="7"/>
        <v>124</v>
      </c>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35">
        <v>15</v>
      </c>
      <c r="BF53" s="35">
        <f t="shared" si="24"/>
        <v>0.78183148246802836</v>
      </c>
      <c r="BG53" s="35">
        <f t="shared" si="25"/>
        <v>0.62348980185873526</v>
      </c>
      <c r="BH53" s="35"/>
      <c r="BI53" s="35" t="str">
        <f t="shared" si="28"/>
        <v/>
      </c>
      <c r="BJ53" s="35">
        <f t="shared" si="26"/>
        <v>0.82874137141611015</v>
      </c>
      <c r="BK53" s="35">
        <f t="shared" si="26"/>
        <v>0.66089918997025943</v>
      </c>
      <c r="BL53" s="35">
        <f t="shared" si="29"/>
        <v>0.82874137141611015</v>
      </c>
      <c r="BM53" s="35">
        <f t="shared" si="27"/>
        <v>0.66089918997025943</v>
      </c>
      <c r="BN53" s="35">
        <f t="shared" si="30"/>
        <v>-2</v>
      </c>
      <c r="BO53" s="35">
        <f t="shared" si="30"/>
        <v>-2</v>
      </c>
      <c r="BP53" s="1"/>
      <c r="BQ53" s="1">
        <f t="shared" si="8"/>
        <v>48</v>
      </c>
      <c r="BR53" s="1">
        <v>49</v>
      </c>
      <c r="BS53" s="1">
        <f t="shared" si="19"/>
        <v>-2</v>
      </c>
      <c r="BT53" s="1">
        <f t="shared" si="15"/>
        <v>-2</v>
      </c>
      <c r="BU53" s="1">
        <f t="shared" si="16"/>
        <v>7.2454889456977867E-2</v>
      </c>
      <c r="BV53" s="1">
        <f t="shared" si="17"/>
        <v>-0.44775142554099534</v>
      </c>
      <c r="BW53" s="1">
        <f t="shared" si="9"/>
        <v>-2</v>
      </c>
      <c r="BX53" s="1">
        <f t="shared" si="10"/>
        <v>-2</v>
      </c>
      <c r="BY53" s="24">
        <f t="shared" si="11"/>
        <v>0.7818314824680298</v>
      </c>
      <c r="BZ53" s="24">
        <f t="shared" si="12"/>
        <v>0.62348980185873348</v>
      </c>
      <c r="CA53" s="1">
        <f t="shared" si="13"/>
        <v>-2</v>
      </c>
      <c r="CB53" s="1">
        <f t="shared" si="14"/>
        <v>-2</v>
      </c>
      <c r="CC53" s="1" t="str">
        <f t="shared" si="18"/>
        <v/>
      </c>
      <c r="CD53" s="1"/>
      <c r="CE53" s="2"/>
      <c r="CF53" s="2"/>
    </row>
    <row r="54" spans="1:84" s="28" customFormat="1" ht="12" customHeight="1" x14ac:dyDescent="0.25">
      <c r="A54" s="2"/>
      <c r="B54" s="75">
        <f t="shared" si="23"/>
        <v>-2</v>
      </c>
      <c r="C54" s="75">
        <f t="shared" si="23"/>
        <v>-2</v>
      </c>
      <c r="D54" s="76">
        <v>37</v>
      </c>
      <c r="E54" s="1">
        <f t="shared" si="31"/>
        <v>-2</v>
      </c>
      <c r="F54" s="1">
        <f t="shared" si="32"/>
        <v>-2</v>
      </c>
      <c r="G54" s="1"/>
      <c r="H54" s="1"/>
      <c r="I54" s="1"/>
      <c r="J54" s="1"/>
      <c r="K54" s="1"/>
      <c r="L54" s="1"/>
      <c r="M54" s="1"/>
      <c r="N54" s="1">
        <v>49</v>
      </c>
      <c r="O54" s="1">
        <f t="shared" si="3"/>
        <v>50</v>
      </c>
      <c r="P54" s="1">
        <f t="shared" si="4"/>
        <v>3.9597721306016076E-2</v>
      </c>
      <c r="Q54" s="1">
        <f t="shared" si="5"/>
        <v>-0.40654983987177506</v>
      </c>
      <c r="R54" s="1">
        <f t="shared" si="1"/>
        <v>3.9597721306016076E-2</v>
      </c>
      <c r="S54" s="1">
        <f t="shared" si="2"/>
        <v>-0.40654983987177506</v>
      </c>
      <c r="T54" s="14"/>
      <c r="U54" s="14"/>
      <c r="V54" s="14"/>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35">
        <v>16</v>
      </c>
      <c r="BF54" s="35">
        <f t="shared" si="24"/>
        <v>0.97492791218182373</v>
      </c>
      <c r="BG54" s="35">
        <f t="shared" si="25"/>
        <v>-0.22252093395631392</v>
      </c>
      <c r="BH54" s="35"/>
      <c r="BI54" s="35" t="str">
        <f t="shared" si="28"/>
        <v/>
      </c>
      <c r="BJ54" s="35">
        <f t="shared" si="26"/>
        <v>1.0334235869127333</v>
      </c>
      <c r="BK54" s="35">
        <f t="shared" si="26"/>
        <v>-0.23587218999369278</v>
      </c>
      <c r="BL54" s="35">
        <f t="shared" si="29"/>
        <v>1.0334235869127333</v>
      </c>
      <c r="BM54" s="35">
        <f t="shared" si="27"/>
        <v>-0.23587218999369278</v>
      </c>
      <c r="BN54" s="35">
        <f t="shared" si="30"/>
        <v>-2</v>
      </c>
      <c r="BO54" s="35">
        <f t="shared" si="30"/>
        <v>-2</v>
      </c>
      <c r="BP54" s="1"/>
      <c r="BQ54" s="1">
        <f t="shared" si="8"/>
        <v>49</v>
      </c>
      <c r="BR54" s="1">
        <v>50</v>
      </c>
      <c r="BS54" s="1">
        <f t="shared" si="19"/>
        <v>-2</v>
      </c>
      <c r="BT54" s="1">
        <f t="shared" si="15"/>
        <v>-2</v>
      </c>
      <c r="BU54" s="1">
        <f t="shared" si="16"/>
        <v>3.9597721306016076E-2</v>
      </c>
      <c r="BV54" s="1">
        <f t="shared" si="17"/>
        <v>-0.40654983987177506</v>
      </c>
      <c r="BW54" s="1">
        <f t="shared" si="9"/>
        <v>-2</v>
      </c>
      <c r="BX54" s="1">
        <f t="shared" si="10"/>
        <v>-2</v>
      </c>
      <c r="BY54" s="24">
        <f t="shared" si="11"/>
        <v>0.7818314824680298</v>
      </c>
      <c r="BZ54" s="24">
        <f t="shared" si="12"/>
        <v>0.62348980185873348</v>
      </c>
      <c r="CA54" s="1">
        <f t="shared" si="13"/>
        <v>-2</v>
      </c>
      <c r="CB54" s="1">
        <f t="shared" si="14"/>
        <v>-2</v>
      </c>
      <c r="CC54" s="1" t="str">
        <f t="shared" si="18"/>
        <v/>
      </c>
      <c r="CD54" s="1"/>
      <c r="CE54" s="2"/>
      <c r="CF54" s="2"/>
    </row>
    <row r="55" spans="1:84" s="28" customFormat="1" ht="12" customHeight="1" x14ac:dyDescent="0.25">
      <c r="A55" s="2"/>
      <c r="B55" s="75">
        <f t="shared" si="23"/>
        <v>-2</v>
      </c>
      <c r="C55" s="75">
        <f t="shared" si="23"/>
        <v>-2</v>
      </c>
      <c r="D55" s="76">
        <v>41</v>
      </c>
      <c r="E55" s="1">
        <f t="shared" si="31"/>
        <v>-2</v>
      </c>
      <c r="F55" s="1">
        <f t="shared" si="32"/>
        <v>-2</v>
      </c>
      <c r="G55" s="1"/>
      <c r="H55" s="1"/>
      <c r="I55" s="1"/>
      <c r="J55" s="1"/>
      <c r="K55" s="1"/>
      <c r="L55" s="1"/>
      <c r="M55" s="1"/>
      <c r="N55" s="1">
        <v>50</v>
      </c>
      <c r="O55" s="1">
        <f t="shared" si="3"/>
        <v>51</v>
      </c>
      <c r="P55" s="1">
        <f t="shared" si="4"/>
        <v>6.7405531550542852E-3</v>
      </c>
      <c r="Q55" s="1">
        <f t="shared" si="5"/>
        <v>-0.36534825420255479</v>
      </c>
      <c r="R55" s="1">
        <f t="shared" si="1"/>
        <v>0.28984343335135293</v>
      </c>
      <c r="S55" s="1">
        <f t="shared" si="2"/>
        <v>-0.22252093395631445</v>
      </c>
      <c r="T55" s="14"/>
      <c r="U55" s="14"/>
      <c r="V55" s="14"/>
      <c r="W55" s="2"/>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2"/>
      <c r="AT55" s="2"/>
      <c r="AU55" s="2"/>
      <c r="AV55" s="2"/>
      <c r="AW55" s="2"/>
      <c r="AX55" s="2"/>
      <c r="AY55" s="2"/>
      <c r="AZ55" s="2"/>
      <c r="BA55" s="2"/>
      <c r="BB55" s="2"/>
      <c r="BC55" s="2"/>
      <c r="BD55" s="2"/>
      <c r="BE55" s="35">
        <v>17</v>
      </c>
      <c r="BF55" s="35">
        <f t="shared" si="24"/>
        <v>0.43388373911755701</v>
      </c>
      <c r="BG55" s="35">
        <f t="shared" si="25"/>
        <v>-0.9009688679024197</v>
      </c>
      <c r="BH55" s="35"/>
      <c r="BI55" s="35" t="str">
        <f t="shared" si="28"/>
        <v/>
      </c>
      <c r="BJ55" s="35">
        <f t="shared" si="26"/>
        <v>0.45991676346461047</v>
      </c>
      <c r="BK55" s="35">
        <f t="shared" si="26"/>
        <v>-0.95502699997656493</v>
      </c>
      <c r="BL55" s="35">
        <f t="shared" si="29"/>
        <v>0.45991676346461047</v>
      </c>
      <c r="BM55" s="35">
        <f t="shared" si="27"/>
        <v>-0.95502699997656493</v>
      </c>
      <c r="BN55" s="35">
        <f t="shared" si="30"/>
        <v>-2</v>
      </c>
      <c r="BO55" s="35">
        <f t="shared" si="30"/>
        <v>-2</v>
      </c>
      <c r="BP55" s="1"/>
      <c r="BQ55" s="1">
        <f t="shared" si="8"/>
        <v>50</v>
      </c>
      <c r="BR55" s="1">
        <v>51</v>
      </c>
      <c r="BS55" s="1">
        <f t="shared" si="19"/>
        <v>-2</v>
      </c>
      <c r="BT55" s="1">
        <f t="shared" si="15"/>
        <v>-2</v>
      </c>
      <c r="BU55" s="1">
        <f t="shared" si="16"/>
        <v>6.7405531550542852E-3</v>
      </c>
      <c r="BV55" s="1">
        <f t="shared" si="17"/>
        <v>-0.36534825420255479</v>
      </c>
      <c r="BW55" s="1">
        <f t="shared" si="9"/>
        <v>-2</v>
      </c>
      <c r="BX55" s="1">
        <f t="shared" si="10"/>
        <v>-2</v>
      </c>
      <c r="BY55" s="24">
        <f t="shared" si="11"/>
        <v>0.7818314824680298</v>
      </c>
      <c r="BZ55" s="24">
        <f t="shared" si="12"/>
        <v>0.62348980185873348</v>
      </c>
      <c r="CA55" s="1">
        <f t="shared" si="13"/>
        <v>-2</v>
      </c>
      <c r="CB55" s="1">
        <f t="shared" si="14"/>
        <v>-2</v>
      </c>
      <c r="CC55" s="1" t="str">
        <f t="shared" si="18"/>
        <v/>
      </c>
      <c r="CD55" s="1"/>
      <c r="CE55" s="2"/>
      <c r="CF55" s="2"/>
    </row>
    <row r="56" spans="1:84" s="28" customFormat="1" ht="12" customHeight="1" x14ac:dyDescent="0.25">
      <c r="A56" s="2"/>
      <c r="B56" s="75">
        <f t="shared" si="23"/>
        <v>-2</v>
      </c>
      <c r="C56" s="75">
        <f t="shared" si="23"/>
        <v>-2</v>
      </c>
      <c r="D56" s="76">
        <v>43</v>
      </c>
      <c r="E56" s="1">
        <f t="shared" si="31"/>
        <v>-2</v>
      </c>
      <c r="F56" s="1">
        <f t="shared" si="32"/>
        <v>-2</v>
      </c>
      <c r="G56" s="1"/>
      <c r="H56" s="1"/>
      <c r="I56" s="1"/>
      <c r="J56" s="1"/>
      <c r="K56" s="1"/>
      <c r="L56" s="1"/>
      <c r="M56" s="1"/>
      <c r="N56" s="1">
        <v>51</v>
      </c>
      <c r="O56" s="1">
        <f t="shared" si="3"/>
        <v>52</v>
      </c>
      <c r="P56" s="1">
        <f t="shared" si="4"/>
        <v>-2.6116614995907617E-2</v>
      </c>
      <c r="Q56" s="1">
        <f t="shared" si="5"/>
        <v>-0.3241466685333344</v>
      </c>
      <c r="R56" s="1">
        <f t="shared" si="1"/>
        <v>0.32183112835456407</v>
      </c>
      <c r="S56" s="1">
        <f t="shared" si="2"/>
        <v>4.6667602489648685E-2</v>
      </c>
      <c r="T56" s="14"/>
      <c r="U56" s="14"/>
      <c r="V56" s="14"/>
      <c r="W56" s="2"/>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8"/>
      <c r="AT56" s="108"/>
      <c r="AU56" s="2"/>
      <c r="AV56" s="2"/>
      <c r="AW56" s="2"/>
      <c r="AX56" s="2"/>
      <c r="AY56" s="2"/>
      <c r="AZ56" s="2"/>
      <c r="BA56" s="2"/>
      <c r="BB56" s="2"/>
      <c r="BC56" s="2"/>
      <c r="BD56" s="2"/>
      <c r="BE56" s="35">
        <v>18</v>
      </c>
      <c r="BF56" s="35">
        <f t="shared" si="24"/>
        <v>-0.43388373911755762</v>
      </c>
      <c r="BG56" s="35">
        <f t="shared" si="25"/>
        <v>-0.90096886790241937</v>
      </c>
      <c r="BH56" s="35"/>
      <c r="BI56" s="35" t="str">
        <f t="shared" si="28"/>
        <v/>
      </c>
      <c r="BJ56" s="35">
        <f t="shared" si="26"/>
        <v>-0.45991676346461108</v>
      </c>
      <c r="BK56" s="35">
        <f t="shared" si="26"/>
        <v>-0.95502699997656459</v>
      </c>
      <c r="BL56" s="35">
        <f t="shared" si="29"/>
        <v>-0.45991676346461108</v>
      </c>
      <c r="BM56" s="35">
        <f t="shared" si="27"/>
        <v>-0.95502699997656459</v>
      </c>
      <c r="BN56" s="35">
        <f t="shared" si="30"/>
        <v>-2</v>
      </c>
      <c r="BO56" s="35">
        <f t="shared" si="30"/>
        <v>-2</v>
      </c>
      <c r="BP56" s="1"/>
      <c r="BQ56" s="1">
        <f t="shared" si="8"/>
        <v>51</v>
      </c>
      <c r="BR56" s="1">
        <v>52</v>
      </c>
      <c r="BS56" s="1">
        <f t="shared" si="19"/>
        <v>-2</v>
      </c>
      <c r="BT56" s="1">
        <f t="shared" si="15"/>
        <v>-2</v>
      </c>
      <c r="BU56" s="1">
        <f t="shared" si="16"/>
        <v>-2.6116614995907617E-2</v>
      </c>
      <c r="BV56" s="1">
        <f t="shared" si="17"/>
        <v>-0.3241466685333344</v>
      </c>
      <c r="BW56" s="1">
        <f t="shared" si="9"/>
        <v>-2</v>
      </c>
      <c r="BX56" s="1">
        <f t="shared" si="10"/>
        <v>-2</v>
      </c>
      <c r="BY56" s="24">
        <f t="shared" si="11"/>
        <v>0.7818314824680298</v>
      </c>
      <c r="BZ56" s="24">
        <f t="shared" si="12"/>
        <v>0.62348980185873348</v>
      </c>
      <c r="CA56" s="1">
        <f t="shared" si="13"/>
        <v>-2</v>
      </c>
      <c r="CB56" s="1">
        <f t="shared" si="14"/>
        <v>-2</v>
      </c>
      <c r="CC56" s="1" t="str">
        <f t="shared" si="18"/>
        <v/>
      </c>
      <c r="CD56" s="1"/>
      <c r="CE56" s="2"/>
      <c r="CF56" s="2"/>
    </row>
    <row r="57" spans="1:84" s="28" customFormat="1" ht="12" customHeight="1" x14ac:dyDescent="0.25">
      <c r="A57" s="2"/>
      <c r="B57" s="75">
        <f t="shared" si="23"/>
        <v>-2</v>
      </c>
      <c r="C57" s="75">
        <f t="shared" si="23"/>
        <v>-2</v>
      </c>
      <c r="D57" s="76">
        <v>47</v>
      </c>
      <c r="E57" s="1">
        <f t="shared" si="31"/>
        <v>-2</v>
      </c>
      <c r="F57" s="1">
        <f t="shared" si="32"/>
        <v>-2</v>
      </c>
      <c r="G57" s="1"/>
      <c r="H57" s="1"/>
      <c r="I57" s="1"/>
      <c r="J57" s="1"/>
      <c r="K57" s="1"/>
      <c r="L57" s="1"/>
      <c r="M57" s="1"/>
      <c r="N57" s="1">
        <v>52</v>
      </c>
      <c r="O57" s="1">
        <f t="shared" si="3"/>
        <v>53</v>
      </c>
      <c r="P57" s="1">
        <f t="shared" si="4"/>
        <v>-5.8973783146869518E-2</v>
      </c>
      <c r="Q57" s="1">
        <f t="shared" si="5"/>
        <v>-0.28294508286411402</v>
      </c>
      <c r="R57" s="1">
        <f t="shared" si="1"/>
        <v>0.17589881315576686</v>
      </c>
      <c r="S57" s="1">
        <f t="shared" si="2"/>
        <v>0.22933694544496513</v>
      </c>
      <c r="T57" s="14"/>
      <c r="U57" s="14"/>
      <c r="V57" s="14"/>
      <c r="W57" s="2"/>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7"/>
      <c r="AU57" s="2"/>
      <c r="AV57" s="2"/>
      <c r="AW57" s="2"/>
      <c r="AX57" s="2"/>
      <c r="AY57" s="2"/>
      <c r="AZ57" s="2"/>
      <c r="BA57" s="2"/>
      <c r="BB57" s="2"/>
      <c r="BC57" s="2"/>
      <c r="BD57" s="2"/>
      <c r="BE57" s="35">
        <v>19</v>
      </c>
      <c r="BF57" s="35">
        <f t="shared" si="24"/>
        <v>-0.97492791218182351</v>
      </c>
      <c r="BG57" s="35">
        <f t="shared" si="25"/>
        <v>-0.222520933956315</v>
      </c>
      <c r="BH57" s="35"/>
      <c r="BI57" s="35" t="str">
        <f t="shared" si="28"/>
        <v/>
      </c>
      <c r="BJ57" s="35">
        <f t="shared" si="26"/>
        <v>-1.0334235869127331</v>
      </c>
      <c r="BK57" s="35">
        <f t="shared" si="26"/>
        <v>-0.23587218999369391</v>
      </c>
      <c r="BL57" s="35">
        <f t="shared" si="29"/>
        <v>-1.0334235869127331</v>
      </c>
      <c r="BM57" s="35">
        <f t="shared" si="27"/>
        <v>-0.23587218999369391</v>
      </c>
      <c r="BN57" s="35">
        <f t="shared" si="30"/>
        <v>-2</v>
      </c>
      <c r="BO57" s="35">
        <f t="shared" si="30"/>
        <v>-2</v>
      </c>
      <c r="BP57" s="1"/>
      <c r="BQ57" s="1">
        <f t="shared" si="8"/>
        <v>52</v>
      </c>
      <c r="BR57" s="1">
        <v>53</v>
      </c>
      <c r="BS57" s="1">
        <f t="shared" si="19"/>
        <v>-2</v>
      </c>
      <c r="BT57" s="1">
        <f t="shared" si="15"/>
        <v>-2</v>
      </c>
      <c r="BU57" s="1">
        <f t="shared" si="16"/>
        <v>-5.8973783146869518E-2</v>
      </c>
      <c r="BV57" s="1">
        <f t="shared" si="17"/>
        <v>-0.28294508286411402</v>
      </c>
      <c r="BW57" s="1">
        <f t="shared" si="9"/>
        <v>-2</v>
      </c>
      <c r="BX57" s="1">
        <f t="shared" si="10"/>
        <v>-2</v>
      </c>
      <c r="BY57" s="24">
        <f t="shared" si="11"/>
        <v>0.7818314824680298</v>
      </c>
      <c r="BZ57" s="24">
        <f t="shared" si="12"/>
        <v>0.62348980185873348</v>
      </c>
      <c r="CA57" s="1">
        <f t="shared" si="13"/>
        <v>-2</v>
      </c>
      <c r="CB57" s="1">
        <f t="shared" si="14"/>
        <v>-2</v>
      </c>
      <c r="CC57" s="1" t="str">
        <f t="shared" si="18"/>
        <v/>
      </c>
      <c r="CD57" s="1"/>
      <c r="CE57" s="2"/>
      <c r="CF57" s="2"/>
    </row>
    <row r="58" spans="1:84" s="28" customFormat="1" x14ac:dyDescent="0.25">
      <c r="A58" s="2"/>
      <c r="B58" s="75">
        <f t="shared" ref="B58:C67" si="33">IF($A$8=TRUE,B141,-2)</f>
        <v>-2</v>
      </c>
      <c r="C58" s="75">
        <f t="shared" si="33"/>
        <v>-2</v>
      </c>
      <c r="D58" s="76">
        <v>53</v>
      </c>
      <c r="E58" s="1">
        <f t="shared" si="31"/>
        <v>-2</v>
      </c>
      <c r="F58" s="1">
        <f t="shared" si="32"/>
        <v>-2</v>
      </c>
      <c r="G58" s="1"/>
      <c r="H58" s="1"/>
      <c r="I58" s="1"/>
      <c r="J58" s="1"/>
      <c r="K58" s="1"/>
      <c r="L58" s="1"/>
      <c r="M58" s="1"/>
      <c r="N58" s="1">
        <v>53</v>
      </c>
      <c r="O58" s="1">
        <f t="shared" si="3"/>
        <v>54</v>
      </c>
      <c r="P58" s="1">
        <f t="shared" si="4"/>
        <v>-9.1830951297831309E-2</v>
      </c>
      <c r="Q58" s="1">
        <f t="shared" si="5"/>
        <v>-0.24174349719489374</v>
      </c>
      <c r="R58" s="1">
        <f t="shared" si="1"/>
        <v>-2.2151744241066196E-2</v>
      </c>
      <c r="S58" s="1">
        <f t="shared" si="2"/>
        <v>0.25764732150628028</v>
      </c>
      <c r="T58" s="14"/>
      <c r="U58" s="14"/>
      <c r="V58" s="14"/>
      <c r="W58" s="2"/>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7"/>
      <c r="AU58" s="2"/>
      <c r="AV58" s="2"/>
      <c r="AW58" s="2"/>
      <c r="AX58" s="2"/>
      <c r="AY58" s="2"/>
      <c r="AZ58" s="2"/>
      <c r="BA58" s="2"/>
      <c r="BB58" s="2"/>
      <c r="BC58" s="2"/>
      <c r="BD58" s="2"/>
      <c r="BE58" s="35">
        <v>20</v>
      </c>
      <c r="BF58" s="35">
        <f t="shared" si="24"/>
        <v>-0.78183148246803136</v>
      </c>
      <c r="BG58" s="35">
        <f t="shared" si="25"/>
        <v>0.6234898018587316</v>
      </c>
      <c r="BH58" s="35"/>
      <c r="BI58" s="35" t="str">
        <f t="shared" si="28"/>
        <v/>
      </c>
      <c r="BJ58" s="35">
        <f t="shared" si="26"/>
        <v>-0.82874137141611326</v>
      </c>
      <c r="BK58" s="35">
        <f t="shared" si="26"/>
        <v>0.66089918997025554</v>
      </c>
      <c r="BL58" s="35">
        <f t="shared" si="29"/>
        <v>-0.82874137141611326</v>
      </c>
      <c r="BM58" s="35">
        <f t="shared" si="27"/>
        <v>0.66089918997025554</v>
      </c>
      <c r="BN58" s="35">
        <f t="shared" si="30"/>
        <v>-2</v>
      </c>
      <c r="BO58" s="35">
        <f t="shared" si="30"/>
        <v>-2</v>
      </c>
      <c r="BP58" s="1"/>
      <c r="BQ58" s="1">
        <f t="shared" si="8"/>
        <v>53</v>
      </c>
      <c r="BR58" s="1">
        <v>54</v>
      </c>
      <c r="BS58" s="1">
        <f t="shared" si="19"/>
        <v>-2</v>
      </c>
      <c r="BT58" s="1">
        <f t="shared" si="15"/>
        <v>-2</v>
      </c>
      <c r="BU58" s="1">
        <f t="shared" si="16"/>
        <v>-9.1830951297831309E-2</v>
      </c>
      <c r="BV58" s="1">
        <f t="shared" si="17"/>
        <v>-0.24174349719489374</v>
      </c>
      <c r="BW58" s="1">
        <f t="shared" si="9"/>
        <v>-2</v>
      </c>
      <c r="BX58" s="1">
        <f t="shared" si="10"/>
        <v>-2</v>
      </c>
      <c r="BY58" s="24">
        <f t="shared" si="11"/>
        <v>0.7818314824680298</v>
      </c>
      <c r="BZ58" s="24">
        <f t="shared" si="12"/>
        <v>0.62348980185873348</v>
      </c>
      <c r="CA58" s="1">
        <f t="shared" si="13"/>
        <v>-2</v>
      </c>
      <c r="CB58" s="1">
        <f t="shared" si="14"/>
        <v>-2</v>
      </c>
      <c r="CC58" s="1" t="str">
        <f t="shared" si="18"/>
        <v/>
      </c>
      <c r="CD58" s="1"/>
      <c r="CE58" s="2"/>
      <c r="CF58" s="2"/>
    </row>
    <row r="59" spans="1:84" s="28" customFormat="1" x14ac:dyDescent="0.25">
      <c r="A59" s="2"/>
      <c r="B59" s="75">
        <f t="shared" si="33"/>
        <v>-2</v>
      </c>
      <c r="C59" s="75">
        <f t="shared" si="33"/>
        <v>-2</v>
      </c>
      <c r="D59" s="76">
        <v>59</v>
      </c>
      <c r="E59" s="1">
        <f t="shared" si="31"/>
        <v>-2</v>
      </c>
      <c r="F59" s="1">
        <f t="shared" si="32"/>
        <v>-2</v>
      </c>
      <c r="G59" s="1"/>
      <c r="H59" s="1"/>
      <c r="I59" s="1"/>
      <c r="J59" s="1"/>
      <c r="K59" s="1"/>
      <c r="L59" s="1"/>
      <c r="M59" s="1"/>
      <c r="N59" s="1">
        <v>54</v>
      </c>
      <c r="O59" s="1">
        <f t="shared" si="3"/>
        <v>55</v>
      </c>
      <c r="P59" s="1">
        <f t="shared" si="4"/>
        <v>-0.1246881194487931</v>
      </c>
      <c r="Q59" s="1">
        <f t="shared" si="5"/>
        <v>-0.20054191152567341</v>
      </c>
      <c r="R59" s="1">
        <f t="shared" si="1"/>
        <v>-0.1677681903156748</v>
      </c>
      <c r="S59" s="1">
        <f t="shared" si="2"/>
        <v>0.16618670141816699</v>
      </c>
      <c r="T59" s="14"/>
      <c r="U59" s="14"/>
      <c r="V59" s="14"/>
      <c r="W59" s="2"/>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7"/>
      <c r="AU59" s="2"/>
      <c r="AV59" s="2"/>
      <c r="AW59" s="2"/>
      <c r="AX59" s="2"/>
      <c r="AY59" s="2"/>
      <c r="AZ59" s="2"/>
      <c r="BA59" s="2"/>
      <c r="BB59" s="2"/>
      <c r="BC59" s="2"/>
      <c r="BD59" s="2"/>
      <c r="BE59" s="35">
        <v>21</v>
      </c>
      <c r="BF59" s="35">
        <f t="shared" si="24"/>
        <v>-2.4501884895999915E-15</v>
      </c>
      <c r="BG59" s="35">
        <f t="shared" si="25"/>
        <v>1</v>
      </c>
      <c r="BH59" s="35"/>
      <c r="BI59" s="35" t="str">
        <f t="shared" si="28"/>
        <v/>
      </c>
      <c r="BJ59" s="35">
        <f t="shared" si="26"/>
        <v>-2.5971997989759912E-15</v>
      </c>
      <c r="BK59" s="35">
        <f t="shared" si="26"/>
        <v>1.06</v>
      </c>
      <c r="BL59" s="35">
        <f t="shared" si="29"/>
        <v>-2.5971997989759912E-15</v>
      </c>
      <c r="BM59" s="35">
        <f t="shared" si="27"/>
        <v>1.06</v>
      </c>
      <c r="BN59" s="35">
        <f t="shared" si="30"/>
        <v>-2</v>
      </c>
      <c r="BO59" s="35">
        <f t="shared" si="30"/>
        <v>-2</v>
      </c>
      <c r="BP59" s="1"/>
      <c r="BQ59" s="1">
        <f t="shared" si="8"/>
        <v>54</v>
      </c>
      <c r="BR59" s="1">
        <v>55</v>
      </c>
      <c r="BS59" s="1">
        <f t="shared" si="19"/>
        <v>-2</v>
      </c>
      <c r="BT59" s="1">
        <f t="shared" si="15"/>
        <v>-2</v>
      </c>
      <c r="BU59" s="1">
        <f t="shared" si="16"/>
        <v>-0.1246881194487931</v>
      </c>
      <c r="BV59" s="1">
        <f t="shared" si="17"/>
        <v>-0.20054191152567341</v>
      </c>
      <c r="BW59" s="1">
        <f t="shared" si="9"/>
        <v>-2</v>
      </c>
      <c r="BX59" s="1">
        <f t="shared" si="10"/>
        <v>-2</v>
      </c>
      <c r="BY59" s="24">
        <f t="shared" si="11"/>
        <v>0.7818314824680298</v>
      </c>
      <c r="BZ59" s="24">
        <f t="shared" si="12"/>
        <v>0.62348980185873348</v>
      </c>
      <c r="CA59" s="1">
        <f t="shared" si="13"/>
        <v>-2</v>
      </c>
      <c r="CB59" s="1">
        <f t="shared" si="14"/>
        <v>-2</v>
      </c>
      <c r="CC59" s="1" t="str">
        <f t="shared" si="18"/>
        <v/>
      </c>
      <c r="CD59" s="1"/>
      <c r="CE59" s="2"/>
      <c r="CF59" s="2"/>
    </row>
    <row r="60" spans="1:84" s="28" customFormat="1" x14ac:dyDescent="0.25">
      <c r="A60" s="2"/>
      <c r="B60" s="75">
        <f t="shared" si="33"/>
        <v>-2</v>
      </c>
      <c r="C60" s="75">
        <f t="shared" si="33"/>
        <v>-2</v>
      </c>
      <c r="D60" s="76">
        <v>61</v>
      </c>
      <c r="E60" s="1">
        <f t="shared" si="31"/>
        <v>-2</v>
      </c>
      <c r="F60" s="1">
        <f t="shared" si="32"/>
        <v>-2</v>
      </c>
      <c r="G60" s="1"/>
      <c r="H60" s="1"/>
      <c r="I60" s="1"/>
      <c r="J60" s="1"/>
      <c r="K60" s="1"/>
      <c r="L60" s="1"/>
      <c r="M60" s="1"/>
      <c r="N60" s="1">
        <v>55</v>
      </c>
      <c r="O60" s="1">
        <f t="shared" si="3"/>
        <v>56</v>
      </c>
      <c r="P60" s="1">
        <f t="shared" si="4"/>
        <v>-0.15754528759975497</v>
      </c>
      <c r="Q60" s="1">
        <f t="shared" si="5"/>
        <v>-0.15934032585645302</v>
      </c>
      <c r="R60" s="1">
        <f t="shared" si="1"/>
        <v>-0.22280516333063788</v>
      </c>
      <c r="S60" s="1">
        <f t="shared" si="2"/>
        <v>2.3826797563622659E-2</v>
      </c>
      <c r="T60" s="14"/>
      <c r="U60" s="14"/>
      <c r="V60" s="14"/>
      <c r="W60" s="2"/>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7"/>
      <c r="AU60" s="2"/>
      <c r="AV60" s="2"/>
      <c r="AW60" s="2"/>
      <c r="AX60" s="2"/>
      <c r="AY60" s="2"/>
      <c r="AZ60" s="2"/>
      <c r="BA60" s="2"/>
      <c r="BB60" s="2"/>
      <c r="BC60" s="2"/>
      <c r="BD60" s="2"/>
      <c r="BE60" s="35">
        <v>22</v>
      </c>
      <c r="BF60" s="35">
        <f t="shared" si="24"/>
        <v>0.78183148246802825</v>
      </c>
      <c r="BG60" s="35">
        <f t="shared" si="25"/>
        <v>0.62348980185873548</v>
      </c>
      <c r="BH60" s="35"/>
      <c r="BI60" s="35" t="str">
        <f t="shared" si="28"/>
        <v/>
      </c>
      <c r="BJ60" s="35">
        <f t="shared" si="26"/>
        <v>0.82874137141611004</v>
      </c>
      <c r="BK60" s="35">
        <f t="shared" si="26"/>
        <v>0.66089918997025965</v>
      </c>
      <c r="BL60" s="35">
        <f t="shared" si="29"/>
        <v>0.82874137141611004</v>
      </c>
      <c r="BM60" s="35">
        <f t="shared" si="27"/>
        <v>0.66089918997025965</v>
      </c>
      <c r="BN60" s="35">
        <f t="shared" si="30"/>
        <v>-2</v>
      </c>
      <c r="BO60" s="35">
        <f t="shared" si="30"/>
        <v>-2</v>
      </c>
      <c r="BP60" s="1"/>
      <c r="BQ60" s="1">
        <f t="shared" si="8"/>
        <v>55</v>
      </c>
      <c r="BR60" s="1">
        <v>56</v>
      </c>
      <c r="BS60" s="1">
        <f t="shared" si="19"/>
        <v>-2</v>
      </c>
      <c r="BT60" s="1">
        <f t="shared" si="15"/>
        <v>-2</v>
      </c>
      <c r="BU60" s="1">
        <f t="shared" si="16"/>
        <v>-0.15754528759975497</v>
      </c>
      <c r="BV60" s="1">
        <f t="shared" si="17"/>
        <v>-0.15934032585645302</v>
      </c>
      <c r="BW60" s="1">
        <f t="shared" si="9"/>
        <v>-2</v>
      </c>
      <c r="BX60" s="1">
        <f t="shared" si="10"/>
        <v>-2</v>
      </c>
      <c r="BY60" s="24">
        <f t="shared" si="11"/>
        <v>0.7818314824680298</v>
      </c>
      <c r="BZ60" s="24">
        <f t="shared" si="12"/>
        <v>0.62348980185873348</v>
      </c>
      <c r="CA60" s="1">
        <f t="shared" si="13"/>
        <v>-2</v>
      </c>
      <c r="CB60" s="1">
        <f t="shared" si="14"/>
        <v>-2</v>
      </c>
      <c r="CC60" s="1" t="str">
        <f t="shared" si="18"/>
        <v/>
      </c>
      <c r="CD60" s="1"/>
      <c r="CE60" s="2"/>
      <c r="CF60" s="2"/>
    </row>
    <row r="61" spans="1:84" s="28" customFormat="1" x14ac:dyDescent="0.25">
      <c r="A61" s="2"/>
      <c r="B61" s="75">
        <f t="shared" si="33"/>
        <v>-2</v>
      </c>
      <c r="C61" s="75">
        <f t="shared" si="33"/>
        <v>-2</v>
      </c>
      <c r="D61" s="76">
        <v>67</v>
      </c>
      <c r="E61" s="1">
        <f t="shared" si="31"/>
        <v>-2</v>
      </c>
      <c r="F61" s="1">
        <f t="shared" si="32"/>
        <v>-2</v>
      </c>
      <c r="G61" s="1"/>
      <c r="H61" s="1"/>
      <c r="I61" s="1"/>
      <c r="J61" s="1"/>
      <c r="K61" s="1"/>
      <c r="L61" s="1"/>
      <c r="M61" s="1"/>
      <c r="N61" s="1">
        <v>56</v>
      </c>
      <c r="O61" s="1">
        <f t="shared" si="3"/>
        <v>57</v>
      </c>
      <c r="P61" s="1">
        <f t="shared" si="4"/>
        <v>-0.19040245575071676</v>
      </c>
      <c r="Q61" s="1">
        <f t="shared" si="5"/>
        <v>-0.11813874018723275</v>
      </c>
      <c r="R61" s="1">
        <f t="shared" si="1"/>
        <v>-0.19040245575071676</v>
      </c>
      <c r="S61" s="1">
        <f t="shared" si="2"/>
        <v>-0.11813874018723275</v>
      </c>
      <c r="T61" s="14"/>
      <c r="U61" s="14"/>
      <c r="V61" s="14"/>
      <c r="W61" s="2"/>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7"/>
      <c r="AU61" s="2"/>
      <c r="AV61" s="2"/>
      <c r="AW61" s="2"/>
      <c r="AX61" s="2"/>
      <c r="AY61" s="2"/>
      <c r="AZ61" s="2"/>
      <c r="BA61" s="2"/>
      <c r="BB61" s="2"/>
      <c r="BC61" s="2"/>
      <c r="BD61" s="2"/>
      <c r="BE61" s="35">
        <v>23</v>
      </c>
      <c r="BF61" s="35">
        <f t="shared" si="24"/>
        <v>0.97492791218182417</v>
      </c>
      <c r="BG61" s="35">
        <f t="shared" si="25"/>
        <v>-0.22252093395631195</v>
      </c>
      <c r="BH61" s="35"/>
      <c r="BI61" s="35" t="str">
        <f t="shared" si="28"/>
        <v/>
      </c>
      <c r="BJ61" s="35">
        <f t="shared" si="26"/>
        <v>1.0334235869127337</v>
      </c>
      <c r="BK61" s="35">
        <f t="shared" si="26"/>
        <v>-0.23587218999369067</v>
      </c>
      <c r="BL61" s="35">
        <f t="shared" si="29"/>
        <v>1.0334235869127337</v>
      </c>
      <c r="BM61" s="35">
        <f t="shared" si="27"/>
        <v>-0.23587218999369067</v>
      </c>
      <c r="BN61" s="35">
        <f t="shared" si="30"/>
        <v>-2</v>
      </c>
      <c r="BO61" s="35">
        <f t="shared" si="30"/>
        <v>-2</v>
      </c>
      <c r="BP61" s="1"/>
      <c r="BQ61" s="1">
        <f t="shared" si="8"/>
        <v>56</v>
      </c>
      <c r="BR61" s="1">
        <v>57</v>
      </c>
      <c r="BS61" s="1">
        <f t="shared" si="19"/>
        <v>-2</v>
      </c>
      <c r="BT61" s="1">
        <f t="shared" si="15"/>
        <v>-2</v>
      </c>
      <c r="BU61" s="1">
        <f t="shared" si="16"/>
        <v>-0.19040245575071676</v>
      </c>
      <c r="BV61" s="1">
        <f t="shared" si="17"/>
        <v>-0.11813874018723275</v>
      </c>
      <c r="BW61" s="1">
        <f t="shared" si="9"/>
        <v>-2</v>
      </c>
      <c r="BX61" s="1">
        <f t="shared" si="10"/>
        <v>-2</v>
      </c>
      <c r="BY61" s="24">
        <f t="shared" si="11"/>
        <v>0.7818314824680298</v>
      </c>
      <c r="BZ61" s="24">
        <f t="shared" si="12"/>
        <v>0.62348980185873348</v>
      </c>
      <c r="CA61" s="1">
        <f t="shared" si="13"/>
        <v>-2</v>
      </c>
      <c r="CB61" s="1">
        <f t="shared" si="14"/>
        <v>-2</v>
      </c>
      <c r="CC61" s="1" t="str">
        <f t="shared" si="18"/>
        <v/>
      </c>
      <c r="CD61" s="1"/>
      <c r="CE61" s="2"/>
      <c r="CF61" s="2"/>
    </row>
    <row r="62" spans="1:84" s="28" customFormat="1" x14ac:dyDescent="0.25">
      <c r="A62" s="2"/>
      <c r="B62" s="75">
        <f t="shared" si="33"/>
        <v>-2</v>
      </c>
      <c r="C62" s="75">
        <f t="shared" si="33"/>
        <v>-2</v>
      </c>
      <c r="D62" s="76">
        <v>71</v>
      </c>
      <c r="E62" s="1">
        <f t="shared" si="31"/>
        <v>-2</v>
      </c>
      <c r="F62" s="1">
        <f t="shared" si="32"/>
        <v>-2</v>
      </c>
      <c r="G62" s="1"/>
      <c r="H62" s="24"/>
      <c r="I62" s="24"/>
      <c r="J62" s="24"/>
      <c r="K62" s="24"/>
      <c r="L62" s="24"/>
      <c r="M62" s="24"/>
      <c r="N62" s="1">
        <v>57</v>
      </c>
      <c r="O62" s="1">
        <f t="shared" si="3"/>
        <v>58</v>
      </c>
      <c r="P62" s="1">
        <f t="shared" si="4"/>
        <v>-0.22325962390167869</v>
      </c>
      <c r="Q62" s="1">
        <f t="shared" si="5"/>
        <v>-7.6937154518012363E-2</v>
      </c>
      <c r="R62" s="1">
        <f t="shared" si="1"/>
        <v>-7.9048209095823607E-2</v>
      </c>
      <c r="S62" s="1">
        <f t="shared" si="2"/>
        <v>-0.22252093395631445</v>
      </c>
      <c r="T62" s="14"/>
      <c r="U62" s="14"/>
      <c r="V62" s="14"/>
      <c r="W62" s="2"/>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7"/>
      <c r="AU62" s="2"/>
      <c r="AV62" s="2"/>
      <c r="AW62" s="2"/>
      <c r="AX62" s="2"/>
      <c r="AY62" s="2"/>
      <c r="AZ62" s="2"/>
      <c r="BA62" s="2"/>
      <c r="BB62" s="2"/>
      <c r="BC62" s="2"/>
      <c r="BD62" s="2"/>
      <c r="BE62" s="35">
        <v>24</v>
      </c>
      <c r="BF62" s="35">
        <f t="shared" si="24"/>
        <v>0.4338837391175604</v>
      </c>
      <c r="BG62" s="35">
        <f t="shared" si="25"/>
        <v>-0.90096886790241804</v>
      </c>
      <c r="BH62" s="35"/>
      <c r="BI62" s="35" t="str">
        <f t="shared" si="28"/>
        <v/>
      </c>
      <c r="BJ62" s="35">
        <f t="shared" si="26"/>
        <v>0.45991676346461402</v>
      </c>
      <c r="BK62" s="35">
        <f t="shared" si="26"/>
        <v>-0.95502699997656315</v>
      </c>
      <c r="BL62" s="35">
        <f t="shared" si="29"/>
        <v>0.45991676346461402</v>
      </c>
      <c r="BM62" s="35">
        <f t="shared" si="27"/>
        <v>-0.95502699997656315</v>
      </c>
      <c r="BN62" s="35">
        <f t="shared" si="30"/>
        <v>-2</v>
      </c>
      <c r="BO62" s="35">
        <f t="shared" si="30"/>
        <v>-2</v>
      </c>
      <c r="BP62" s="1"/>
      <c r="BQ62" s="1">
        <f t="shared" si="8"/>
        <v>57</v>
      </c>
      <c r="BR62" s="1">
        <v>58</v>
      </c>
      <c r="BS62" s="1">
        <f t="shared" si="19"/>
        <v>-2</v>
      </c>
      <c r="BT62" s="1">
        <f t="shared" si="15"/>
        <v>-2</v>
      </c>
      <c r="BU62" s="1">
        <f t="shared" si="16"/>
        <v>-0.22325962390167869</v>
      </c>
      <c r="BV62" s="1">
        <f t="shared" si="17"/>
        <v>-7.6937154518012363E-2</v>
      </c>
      <c r="BW62" s="1">
        <f t="shared" si="9"/>
        <v>-2</v>
      </c>
      <c r="BX62" s="1">
        <f t="shared" si="10"/>
        <v>-2</v>
      </c>
      <c r="BY62" s="24">
        <f t="shared" si="11"/>
        <v>0.7818314824680298</v>
      </c>
      <c r="BZ62" s="24">
        <f t="shared" si="12"/>
        <v>0.62348980185873348</v>
      </c>
      <c r="CA62" s="1">
        <f t="shared" si="13"/>
        <v>-2</v>
      </c>
      <c r="CB62" s="1">
        <f t="shared" si="14"/>
        <v>-2</v>
      </c>
      <c r="CC62" s="1" t="str">
        <f t="shared" si="18"/>
        <v/>
      </c>
      <c r="CD62" s="1"/>
      <c r="CE62" s="2"/>
      <c r="CF62" s="2"/>
    </row>
    <row r="63" spans="1:84" s="28" customFormat="1" x14ac:dyDescent="0.25">
      <c r="A63" s="2"/>
      <c r="B63" s="75">
        <f t="shared" si="33"/>
        <v>-2</v>
      </c>
      <c r="C63" s="75">
        <f t="shared" si="33"/>
        <v>-2</v>
      </c>
      <c r="D63" s="76">
        <v>73</v>
      </c>
      <c r="E63" s="1">
        <f t="shared" si="31"/>
        <v>-2</v>
      </c>
      <c r="F63" s="1">
        <f t="shared" si="32"/>
        <v>-2</v>
      </c>
      <c r="G63" s="1"/>
      <c r="H63" s="24"/>
      <c r="I63" s="24"/>
      <c r="J63" s="24"/>
      <c r="K63" s="24"/>
      <c r="L63" s="24"/>
      <c r="M63" s="24"/>
      <c r="N63" s="1">
        <v>58</v>
      </c>
      <c r="O63" s="1">
        <f t="shared" si="3"/>
        <v>59</v>
      </c>
      <c r="P63" s="1">
        <f t="shared" si="4"/>
        <v>-0.25611679205264043</v>
      </c>
      <c r="Q63" s="1">
        <f t="shared" si="5"/>
        <v>-3.5735568848792088E-2</v>
      </c>
      <c r="R63" s="1">
        <f t="shared" si="1"/>
        <v>9.1830951297831309E-2</v>
      </c>
      <c r="S63" s="1">
        <f t="shared" si="2"/>
        <v>-0.24174349719489369</v>
      </c>
      <c r="T63" s="14"/>
      <c r="U63" s="14"/>
      <c r="V63" s="14"/>
      <c r="W63" s="2"/>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7"/>
      <c r="AU63" s="2"/>
      <c r="AV63" s="2"/>
      <c r="AW63" s="2"/>
      <c r="AX63" s="2"/>
      <c r="AY63" s="2"/>
      <c r="AZ63" s="2"/>
      <c r="BA63" s="2"/>
      <c r="BB63" s="2"/>
      <c r="BC63" s="2"/>
      <c r="BD63" s="2"/>
      <c r="BE63" s="35">
        <v>25</v>
      </c>
      <c r="BF63" s="35">
        <f t="shared" si="24"/>
        <v>-0.43388373911755579</v>
      </c>
      <c r="BG63" s="35">
        <f t="shared" si="25"/>
        <v>-0.90096886790242026</v>
      </c>
      <c r="BH63" s="35"/>
      <c r="BI63" s="35" t="str">
        <f t="shared" si="28"/>
        <v/>
      </c>
      <c r="BJ63" s="35">
        <f t="shared" si="26"/>
        <v>-0.45991676346460914</v>
      </c>
      <c r="BK63" s="35">
        <f t="shared" si="26"/>
        <v>-0.95502699997656548</v>
      </c>
      <c r="BL63" s="35">
        <f t="shared" si="29"/>
        <v>-0.45991676346460914</v>
      </c>
      <c r="BM63" s="35">
        <f t="shared" si="27"/>
        <v>-0.95502699997656548</v>
      </c>
      <c r="BN63" s="35">
        <f t="shared" si="30"/>
        <v>-2</v>
      </c>
      <c r="BO63" s="35">
        <f t="shared" si="30"/>
        <v>-2</v>
      </c>
      <c r="BP63" s="1"/>
      <c r="BQ63" s="1">
        <f t="shared" si="8"/>
        <v>58</v>
      </c>
      <c r="BR63" s="1">
        <v>59</v>
      </c>
      <c r="BS63" s="1">
        <f t="shared" si="19"/>
        <v>-2</v>
      </c>
      <c r="BT63" s="1">
        <f t="shared" si="15"/>
        <v>-2</v>
      </c>
      <c r="BU63" s="1">
        <f t="shared" si="16"/>
        <v>-0.25611679205264043</v>
      </c>
      <c r="BV63" s="1">
        <f t="shared" si="17"/>
        <v>-3.5735568848792088E-2</v>
      </c>
      <c r="BW63" s="1">
        <f t="shared" si="9"/>
        <v>-2</v>
      </c>
      <c r="BX63" s="1">
        <f t="shared" si="10"/>
        <v>-2</v>
      </c>
      <c r="BY63" s="24">
        <f t="shared" si="11"/>
        <v>0.7818314824680298</v>
      </c>
      <c r="BZ63" s="24">
        <f t="shared" si="12"/>
        <v>0.62348980185873348</v>
      </c>
      <c r="CA63" s="1">
        <f t="shared" si="13"/>
        <v>-2</v>
      </c>
      <c r="CB63" s="1">
        <f t="shared" si="14"/>
        <v>-2</v>
      </c>
      <c r="CC63" s="1" t="str">
        <f t="shared" si="18"/>
        <v/>
      </c>
      <c r="CD63" s="1"/>
      <c r="CE63" s="2"/>
      <c r="CF63" s="2"/>
    </row>
    <row r="64" spans="1:84" s="28" customFormat="1" x14ac:dyDescent="0.25">
      <c r="A64" s="2"/>
      <c r="B64" s="75">
        <f t="shared" si="33"/>
        <v>-2</v>
      </c>
      <c r="C64" s="75">
        <f t="shared" si="33"/>
        <v>-2</v>
      </c>
      <c r="D64" s="76">
        <v>79</v>
      </c>
      <c r="E64" s="1">
        <f t="shared" si="31"/>
        <v>-2</v>
      </c>
      <c r="F64" s="1">
        <f t="shared" si="32"/>
        <v>-2</v>
      </c>
      <c r="G64" s="1"/>
      <c r="H64" s="24"/>
      <c r="I64" s="24"/>
      <c r="J64" s="24"/>
      <c r="K64" s="24"/>
      <c r="L64" s="24"/>
      <c r="M64" s="24"/>
      <c r="N64" s="1">
        <v>59</v>
      </c>
      <c r="O64" s="1">
        <f t="shared" si="3"/>
        <v>60</v>
      </c>
      <c r="P64" s="1">
        <f t="shared" si="4"/>
        <v>-0.28897396020360233</v>
      </c>
      <c r="Q64" s="1">
        <f t="shared" si="5"/>
        <v>5.4660168204283544E-3</v>
      </c>
      <c r="R64" s="1">
        <f t="shared" si="1"/>
        <v>0.25798492596179134</v>
      </c>
      <c r="S64" s="1">
        <f t="shared" si="2"/>
        <v>-0.13030581334738445</v>
      </c>
      <c r="T64" s="14"/>
      <c r="U64" s="14"/>
      <c r="V64" s="14"/>
      <c r="W64" s="2"/>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7"/>
      <c r="AU64" s="2"/>
      <c r="AV64" s="2"/>
      <c r="AW64" s="2"/>
      <c r="AX64" s="2"/>
      <c r="AY64" s="2"/>
      <c r="AZ64" s="2"/>
      <c r="BA64" s="2"/>
      <c r="BB64" s="2"/>
      <c r="BC64" s="2"/>
      <c r="BD64" s="2"/>
      <c r="BE64" s="35">
        <v>26</v>
      </c>
      <c r="BF64" s="35">
        <f t="shared" si="24"/>
        <v>-0.97492791218182462</v>
      </c>
      <c r="BG64" s="35">
        <f t="shared" si="25"/>
        <v>-0.22252093395631004</v>
      </c>
      <c r="BH64" s="35"/>
      <c r="BI64" s="35" t="str">
        <f t="shared" si="28"/>
        <v/>
      </c>
      <c r="BJ64" s="35">
        <f t="shared" si="26"/>
        <v>-1.0334235869127342</v>
      </c>
      <c r="BK64" s="35">
        <f t="shared" si="26"/>
        <v>-0.23587218999368864</v>
      </c>
      <c r="BL64" s="35">
        <f t="shared" si="29"/>
        <v>-1.0334235869127342</v>
      </c>
      <c r="BM64" s="35">
        <f t="shared" si="27"/>
        <v>-0.23587218999368864</v>
      </c>
      <c r="BN64" s="35">
        <f t="shared" si="30"/>
        <v>-2</v>
      </c>
      <c r="BO64" s="35">
        <f t="shared" si="30"/>
        <v>-2</v>
      </c>
      <c r="BP64" s="1"/>
      <c r="BQ64" s="1">
        <f t="shared" si="8"/>
        <v>59</v>
      </c>
      <c r="BR64" s="1">
        <v>60</v>
      </c>
      <c r="BS64" s="1">
        <f t="shared" si="19"/>
        <v>-2</v>
      </c>
      <c r="BT64" s="1">
        <f t="shared" si="15"/>
        <v>-2</v>
      </c>
      <c r="BU64" s="1">
        <f t="shared" si="16"/>
        <v>-0.28897396020360233</v>
      </c>
      <c r="BV64" s="1">
        <f t="shared" si="17"/>
        <v>5.4660168204283544E-3</v>
      </c>
      <c r="BW64" s="1">
        <f t="shared" si="9"/>
        <v>-2</v>
      </c>
      <c r="BX64" s="1">
        <f t="shared" si="10"/>
        <v>-2</v>
      </c>
      <c r="BY64" s="24">
        <f t="shared" si="11"/>
        <v>0.7818314824680298</v>
      </c>
      <c r="BZ64" s="24">
        <f t="shared" si="12"/>
        <v>0.62348980185873348</v>
      </c>
      <c r="CA64" s="1">
        <f t="shared" si="13"/>
        <v>-2</v>
      </c>
      <c r="CB64" s="1">
        <f t="shared" si="14"/>
        <v>-2</v>
      </c>
      <c r="CC64" s="1" t="str">
        <f t="shared" si="18"/>
        <v/>
      </c>
      <c r="CD64" s="1"/>
      <c r="CE64" s="2"/>
      <c r="CF64" s="2"/>
    </row>
    <row r="65" spans="1:84" s="28" customFormat="1" x14ac:dyDescent="0.25">
      <c r="A65" s="2"/>
      <c r="B65" s="75">
        <f t="shared" si="33"/>
        <v>-2</v>
      </c>
      <c r="C65" s="75">
        <f t="shared" si="33"/>
        <v>-2</v>
      </c>
      <c r="D65" s="76">
        <v>83</v>
      </c>
      <c r="E65" s="1">
        <f t="shared" si="31"/>
        <v>-2</v>
      </c>
      <c r="F65" s="1">
        <f t="shared" si="32"/>
        <v>-2</v>
      </c>
      <c r="G65" s="1"/>
      <c r="H65" s="24"/>
      <c r="I65" s="24"/>
      <c r="J65" s="24"/>
      <c r="K65" s="24"/>
      <c r="L65" s="24"/>
      <c r="M65" s="24"/>
      <c r="N65" s="1">
        <v>60</v>
      </c>
      <c r="O65" s="1">
        <f t="shared" si="3"/>
        <v>61</v>
      </c>
      <c r="P65" s="1">
        <f t="shared" si="4"/>
        <v>-0.32183112835456407</v>
      </c>
      <c r="Q65" s="1">
        <f t="shared" si="5"/>
        <v>4.666760248964863E-2</v>
      </c>
      <c r="R65" s="1">
        <f t="shared" si="1"/>
        <v>0.31020814123323032</v>
      </c>
      <c r="S65" s="1">
        <f t="shared" si="2"/>
        <v>9.7591236352082056E-2</v>
      </c>
      <c r="T65" s="14"/>
      <c r="U65" s="14"/>
      <c r="V65" s="14"/>
      <c r="W65" s="2"/>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2"/>
      <c r="AV65" s="2"/>
      <c r="AW65" s="2"/>
      <c r="AX65" s="2"/>
      <c r="AY65" s="2"/>
      <c r="AZ65" s="2"/>
      <c r="BA65" s="2"/>
      <c r="BB65" s="2"/>
      <c r="BC65" s="2"/>
      <c r="BD65" s="2"/>
      <c r="BE65" s="35">
        <v>27</v>
      </c>
      <c r="BF65" s="35">
        <f t="shared" si="24"/>
        <v>-0.78183148246803147</v>
      </c>
      <c r="BG65" s="35">
        <f t="shared" si="25"/>
        <v>0.62348980185873148</v>
      </c>
      <c r="BH65" s="35"/>
      <c r="BI65" s="35" t="str">
        <f t="shared" si="28"/>
        <v/>
      </c>
      <c r="BJ65" s="35">
        <f t="shared" si="26"/>
        <v>-0.82874137141611337</v>
      </c>
      <c r="BK65" s="35">
        <f t="shared" si="26"/>
        <v>0.66089918997025543</v>
      </c>
      <c r="BL65" s="35">
        <f t="shared" si="29"/>
        <v>-0.82874137141611337</v>
      </c>
      <c r="BM65" s="35">
        <f t="shared" si="27"/>
        <v>0.66089918997025543</v>
      </c>
      <c r="BN65" s="35">
        <f t="shared" si="30"/>
        <v>-2</v>
      </c>
      <c r="BO65" s="35">
        <f t="shared" si="30"/>
        <v>-2</v>
      </c>
      <c r="BP65" s="1"/>
      <c r="BQ65" s="1">
        <f t="shared" si="8"/>
        <v>60</v>
      </c>
      <c r="BR65" s="1">
        <v>61</v>
      </c>
      <c r="BS65" s="1">
        <f t="shared" si="19"/>
        <v>-2</v>
      </c>
      <c r="BT65" s="1">
        <f t="shared" si="15"/>
        <v>-2</v>
      </c>
      <c r="BU65" s="1">
        <f t="shared" si="16"/>
        <v>-0.32183112835456407</v>
      </c>
      <c r="BV65" s="1">
        <f t="shared" si="17"/>
        <v>4.666760248964863E-2</v>
      </c>
      <c r="BW65" s="1">
        <f t="shared" si="9"/>
        <v>-2</v>
      </c>
      <c r="BX65" s="1">
        <f t="shared" si="10"/>
        <v>-2</v>
      </c>
      <c r="BY65" s="24">
        <f t="shared" si="11"/>
        <v>0.7818314824680298</v>
      </c>
      <c r="BZ65" s="24">
        <f t="shared" si="12"/>
        <v>0.62348980185873348</v>
      </c>
      <c r="CA65" s="1">
        <f t="shared" si="13"/>
        <v>-2</v>
      </c>
      <c r="CB65" s="1">
        <f t="shared" si="14"/>
        <v>-2</v>
      </c>
      <c r="CC65" s="1" t="str">
        <f t="shared" si="18"/>
        <v/>
      </c>
      <c r="CD65" s="1"/>
      <c r="CE65" s="2"/>
      <c r="CF65" s="2"/>
    </row>
    <row r="66" spans="1:84" s="28" customFormat="1" x14ac:dyDescent="0.25">
      <c r="A66" s="2"/>
      <c r="B66" s="75">
        <f t="shared" si="33"/>
        <v>-2</v>
      </c>
      <c r="C66" s="75">
        <f t="shared" si="33"/>
        <v>-2</v>
      </c>
      <c r="D66" s="76">
        <v>89</v>
      </c>
      <c r="E66" s="1">
        <f t="shared" si="31"/>
        <v>-2</v>
      </c>
      <c r="F66" s="1">
        <f t="shared" si="32"/>
        <v>-2</v>
      </c>
      <c r="G66" s="1"/>
      <c r="H66" s="24"/>
      <c r="I66" s="24"/>
      <c r="J66" s="24"/>
      <c r="K66" s="24"/>
      <c r="L66" s="24"/>
      <c r="M66" s="24"/>
      <c r="N66" s="1">
        <v>61</v>
      </c>
      <c r="O66" s="1">
        <f t="shared" si="3"/>
        <v>62</v>
      </c>
      <c r="P66" s="1">
        <f t="shared" si="4"/>
        <v>-0.35468829650552602</v>
      </c>
      <c r="Q66" s="1">
        <f t="shared" si="5"/>
        <v>8.7869188158869016E-2</v>
      </c>
      <c r="R66" s="1">
        <f t="shared" si="1"/>
        <v>0.16459169515862193</v>
      </c>
      <c r="S66" s="1">
        <f t="shared" si="2"/>
        <v>0.32624278657236533</v>
      </c>
      <c r="T66" s="14"/>
      <c r="U66" s="14"/>
      <c r="V66" s="14"/>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35">
        <v>28</v>
      </c>
      <c r="BF66" s="35">
        <f t="shared" si="24"/>
        <v>-2.6952181805817155E-15</v>
      </c>
      <c r="BG66" s="35">
        <f t="shared" si="25"/>
        <v>1</v>
      </c>
      <c r="BH66" s="35"/>
      <c r="BI66" s="35" t="str">
        <f t="shared" si="28"/>
        <v/>
      </c>
      <c r="BJ66" s="35">
        <f t="shared" si="26"/>
        <v>-2.8569312714166185E-15</v>
      </c>
      <c r="BK66" s="35">
        <f t="shared" si="26"/>
        <v>1.06</v>
      </c>
      <c r="BL66" s="35">
        <f t="shared" si="29"/>
        <v>-2.8569312714166185E-15</v>
      </c>
      <c r="BM66" s="35">
        <f t="shared" si="27"/>
        <v>1.06</v>
      </c>
      <c r="BN66" s="35">
        <f t="shared" si="30"/>
        <v>-2</v>
      </c>
      <c r="BO66" s="35">
        <f t="shared" si="30"/>
        <v>-2</v>
      </c>
      <c r="BP66" s="1"/>
      <c r="BQ66" s="1">
        <f t="shared" si="8"/>
        <v>61</v>
      </c>
      <c r="BR66" s="1">
        <v>62</v>
      </c>
      <c r="BS66" s="1">
        <f t="shared" si="19"/>
        <v>-2</v>
      </c>
      <c r="BT66" s="1">
        <f t="shared" si="15"/>
        <v>-2</v>
      </c>
      <c r="BU66" s="1">
        <f t="shared" si="16"/>
        <v>-0.35468829650552602</v>
      </c>
      <c r="BV66" s="1">
        <f t="shared" si="17"/>
        <v>8.7869188158869016E-2</v>
      </c>
      <c r="BW66" s="1">
        <f t="shared" si="9"/>
        <v>-2</v>
      </c>
      <c r="BX66" s="1">
        <f t="shared" si="10"/>
        <v>-2</v>
      </c>
      <c r="BY66" s="24">
        <f t="shared" si="11"/>
        <v>0.7818314824680298</v>
      </c>
      <c r="BZ66" s="24">
        <f t="shared" si="12"/>
        <v>0.62348980185873348</v>
      </c>
      <c r="CA66" s="1">
        <f t="shared" si="13"/>
        <v>-2</v>
      </c>
      <c r="CB66" s="1">
        <f t="shared" si="14"/>
        <v>-2</v>
      </c>
      <c r="CC66" s="1" t="str">
        <f t="shared" si="18"/>
        <v/>
      </c>
      <c r="CD66" s="1"/>
      <c r="CE66" s="2"/>
      <c r="CF66" s="2"/>
    </row>
    <row r="67" spans="1:84" s="28" customFormat="1" x14ac:dyDescent="0.25">
      <c r="A67" s="2"/>
      <c r="B67" s="75">
        <f t="shared" si="33"/>
        <v>-2</v>
      </c>
      <c r="C67" s="75">
        <f t="shared" si="33"/>
        <v>-2</v>
      </c>
      <c r="D67" s="76">
        <v>97</v>
      </c>
      <c r="E67" s="1">
        <f t="shared" si="31"/>
        <v>-2</v>
      </c>
      <c r="F67" s="1">
        <f t="shared" si="32"/>
        <v>-2</v>
      </c>
      <c r="G67" s="1"/>
      <c r="H67" s="24"/>
      <c r="I67" s="24"/>
      <c r="J67" s="24"/>
      <c r="K67" s="24"/>
      <c r="L67" s="24"/>
      <c r="M67" s="24"/>
      <c r="N67" s="1">
        <v>62</v>
      </c>
      <c r="O67" s="1">
        <f t="shared" si="3"/>
        <v>63</v>
      </c>
      <c r="P67" s="1">
        <f t="shared" si="4"/>
        <v>-0.38754546465648781</v>
      </c>
      <c r="Q67" s="1">
        <f t="shared" si="5"/>
        <v>0.12907077382808929</v>
      </c>
      <c r="R67" s="1">
        <f t="shared" si="1"/>
        <v>-0.14071905052461339</v>
      </c>
      <c r="S67" s="1">
        <f t="shared" si="2"/>
        <v>0.38346955635597213</v>
      </c>
      <c r="T67" s="14"/>
      <c r="U67" s="14"/>
      <c r="V67" s="14"/>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35">
        <v>29</v>
      </c>
      <c r="BF67" s="35">
        <f t="shared" si="24"/>
        <v>0.78183148246802814</v>
      </c>
      <c r="BG67" s="35">
        <f t="shared" si="25"/>
        <v>0.6234898018587357</v>
      </c>
      <c r="BH67" s="35"/>
      <c r="BI67" s="35" t="str">
        <f t="shared" si="28"/>
        <v/>
      </c>
      <c r="BJ67" s="35">
        <f t="shared" si="26"/>
        <v>0.82874137141610982</v>
      </c>
      <c r="BK67" s="35">
        <f t="shared" si="26"/>
        <v>0.66089918997025987</v>
      </c>
      <c r="BL67" s="35">
        <f t="shared" si="29"/>
        <v>0.82874137141610982</v>
      </c>
      <c r="BM67" s="35">
        <f t="shared" si="27"/>
        <v>0.66089918997025987</v>
      </c>
      <c r="BN67" s="35">
        <f t="shared" si="30"/>
        <v>-2</v>
      </c>
      <c r="BO67" s="35">
        <f t="shared" si="30"/>
        <v>-2</v>
      </c>
      <c r="BP67" s="1"/>
      <c r="BQ67" s="1">
        <f t="shared" si="8"/>
        <v>62</v>
      </c>
      <c r="BR67" s="1">
        <v>63</v>
      </c>
      <c r="BS67" s="1">
        <f t="shared" si="19"/>
        <v>-2</v>
      </c>
      <c r="BT67" s="1">
        <f t="shared" si="15"/>
        <v>-2</v>
      </c>
      <c r="BU67" s="1">
        <f t="shared" si="16"/>
        <v>-0.38754546465648781</v>
      </c>
      <c r="BV67" s="1">
        <f t="shared" si="17"/>
        <v>0.12907077382808929</v>
      </c>
      <c r="BW67" s="1">
        <f t="shared" si="9"/>
        <v>-2</v>
      </c>
      <c r="BX67" s="1">
        <f t="shared" si="10"/>
        <v>-2</v>
      </c>
      <c r="BY67" s="24">
        <f t="shared" si="11"/>
        <v>0.7818314824680298</v>
      </c>
      <c r="BZ67" s="24">
        <f t="shared" si="12"/>
        <v>0.62348980185873348</v>
      </c>
      <c r="CA67" s="1">
        <f t="shared" si="13"/>
        <v>-2</v>
      </c>
      <c r="CB67" s="1">
        <f t="shared" si="14"/>
        <v>-2</v>
      </c>
      <c r="CC67" s="1" t="str">
        <f t="shared" si="18"/>
        <v/>
      </c>
      <c r="CD67" s="1"/>
      <c r="CE67" s="2"/>
      <c r="CF67" s="2"/>
    </row>
    <row r="68" spans="1:84" s="28" customFormat="1" x14ac:dyDescent="0.25">
      <c r="B68" s="75">
        <f t="shared" ref="B68:C68" si="34">IF($A$8=TRUE,B151,-2)</f>
        <v>-2</v>
      </c>
      <c r="C68" s="75">
        <f t="shared" si="34"/>
        <v>-2</v>
      </c>
      <c r="D68" s="24"/>
      <c r="E68" s="1">
        <f t="shared" si="31"/>
        <v>-2</v>
      </c>
      <c r="F68" s="1">
        <f t="shared" si="32"/>
        <v>-2</v>
      </c>
      <c r="G68" s="1"/>
      <c r="H68" s="24"/>
      <c r="I68" s="24"/>
      <c r="J68" s="24"/>
      <c r="K68" s="24"/>
      <c r="L68" s="24"/>
      <c r="M68" s="24"/>
      <c r="N68" s="1">
        <v>63</v>
      </c>
      <c r="O68" s="1">
        <f t="shared" si="3"/>
        <v>64</v>
      </c>
      <c r="P68" s="1">
        <f t="shared" si="4"/>
        <v>-0.42040263280744972</v>
      </c>
      <c r="Q68" s="1">
        <f t="shared" si="5"/>
        <v>0.17027235949730968</v>
      </c>
      <c r="R68" s="1">
        <f t="shared" si="1"/>
        <v>-0.42040263280744972</v>
      </c>
      <c r="S68" s="1">
        <f t="shared" si="2"/>
        <v>0.17027235949730968</v>
      </c>
      <c r="T68" s="14"/>
      <c r="U68" s="14"/>
      <c r="V68" s="14"/>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35">
        <v>30</v>
      </c>
      <c r="BF68" s="35">
        <f t="shared" si="24"/>
        <v>0.97492791218182417</v>
      </c>
      <c r="BG68" s="35">
        <f t="shared" si="25"/>
        <v>-0.2225209339563117</v>
      </c>
      <c r="BH68" s="35"/>
      <c r="BI68" s="35" t="str">
        <f t="shared" si="28"/>
        <v/>
      </c>
      <c r="BJ68" s="35">
        <f t="shared" si="26"/>
        <v>1.0334235869127337</v>
      </c>
      <c r="BK68" s="35">
        <f t="shared" si="26"/>
        <v>-0.23587218999369042</v>
      </c>
      <c r="BL68" s="35">
        <f t="shared" si="29"/>
        <v>1.0334235869127337</v>
      </c>
      <c r="BM68" s="35">
        <f t="shared" si="27"/>
        <v>-0.23587218999369042</v>
      </c>
      <c r="BN68" s="35">
        <f t="shared" si="30"/>
        <v>-2</v>
      </c>
      <c r="BO68" s="35">
        <f t="shared" si="30"/>
        <v>-2</v>
      </c>
      <c r="BP68" s="1"/>
      <c r="BQ68" s="1">
        <f t="shared" si="8"/>
        <v>63</v>
      </c>
      <c r="BR68" s="1">
        <v>64</v>
      </c>
      <c r="BS68" s="1">
        <f t="shared" si="19"/>
        <v>-2</v>
      </c>
      <c r="BT68" s="1">
        <f t="shared" si="15"/>
        <v>-2</v>
      </c>
      <c r="BU68" s="1">
        <f t="shared" si="16"/>
        <v>-0.42040263280744972</v>
      </c>
      <c r="BV68" s="1">
        <f t="shared" si="17"/>
        <v>0.17027235949730968</v>
      </c>
      <c r="BW68" s="1">
        <f t="shared" si="9"/>
        <v>-2</v>
      </c>
      <c r="BX68" s="1">
        <f t="shared" si="10"/>
        <v>-2</v>
      </c>
      <c r="BY68" s="24">
        <f t="shared" si="11"/>
        <v>0.7818314824680298</v>
      </c>
      <c r="BZ68" s="24">
        <f t="shared" si="12"/>
        <v>0.62348980185873348</v>
      </c>
      <c r="CA68" s="1">
        <f t="shared" si="13"/>
        <v>-2</v>
      </c>
      <c r="CB68" s="1">
        <f t="shared" si="14"/>
        <v>-2</v>
      </c>
      <c r="CC68" s="1" t="str">
        <f t="shared" si="18"/>
        <v/>
      </c>
      <c r="CD68" s="1"/>
      <c r="CE68" s="2"/>
      <c r="CF68" s="2"/>
    </row>
    <row r="69" spans="1:84" s="28" customFormat="1" x14ac:dyDescent="0.25">
      <c r="B69" s="75">
        <f t="shared" ref="B69:C69" si="35">IF($A$8=TRUE,B152,-2)</f>
        <v>-2</v>
      </c>
      <c r="C69" s="75">
        <f t="shared" si="35"/>
        <v>-2</v>
      </c>
      <c r="D69" s="24"/>
      <c r="E69" s="1">
        <f t="shared" si="31"/>
        <v>-2</v>
      </c>
      <c r="F69" s="1">
        <f t="shared" si="32"/>
        <v>-2</v>
      </c>
      <c r="G69" s="1"/>
      <c r="H69" s="24"/>
      <c r="I69" s="24"/>
      <c r="J69" s="24"/>
      <c r="K69" s="24"/>
      <c r="L69" s="24"/>
      <c r="M69" s="24"/>
      <c r="N69" s="1">
        <v>64</v>
      </c>
      <c r="O69" s="1">
        <f t="shared" si="3"/>
        <v>65</v>
      </c>
      <c r="P69" s="1">
        <f t="shared" si="4"/>
        <v>-0.45325980095841145</v>
      </c>
      <c r="Q69" s="1">
        <f t="shared" si="5"/>
        <v>0.21147394516652998</v>
      </c>
      <c r="R69" s="1">
        <f t="shared" ref="R69:R132" si="36">VLOOKUP(MOD(N69*$E$1,$A$1*$C$1),$N$5:$Q$2019,3)</f>
        <v>-0.44793985154300003</v>
      </c>
      <c r="S69" s="1">
        <f t="shared" ref="S69:S132" si="37">VLOOKUP(MOD(N69*$E$1,$A$1*$C$1),$N$5:$Q$2019,4)</f>
        <v>-0.22252093395631448</v>
      </c>
      <c r="T69" s="14"/>
      <c r="U69" s="14"/>
      <c r="V69" s="14"/>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35">
        <v>31</v>
      </c>
      <c r="BF69" s="35">
        <f t="shared" ref="BF69:BF88" si="38">COS($BG$34-PI()*2*$BG$35*BE69/$BE$34)</f>
        <v>0.43388373911756062</v>
      </c>
      <c r="BG69" s="35">
        <f t="shared" ref="BG69:BG88" si="39">SIN($BG$34-PI()*2*$BG$35*BE69/$BE$34)</f>
        <v>-0.90096886790241792</v>
      </c>
      <c r="BH69" s="35"/>
      <c r="BI69" s="35" t="str">
        <f t="shared" si="28"/>
        <v/>
      </c>
      <c r="BJ69" s="35">
        <f t="shared" ref="BJ69:BJ88" si="40">BF69*(1+$BK$36)</f>
        <v>0.4599167634646143</v>
      </c>
      <c r="BK69" s="35">
        <f t="shared" ref="BK69:BK88" si="41">BG69*(1+$BK$36)</f>
        <v>-0.95502699997656304</v>
      </c>
      <c r="BL69" s="35">
        <f t="shared" ref="BL69:BL88" si="42">IF(BL$34=0,-2,BJ69)</f>
        <v>0.4599167634646143</v>
      </c>
      <c r="BM69" s="35">
        <f t="shared" ref="BM69:BM88" si="43">IF(BM$34=0,-2,BK69)</f>
        <v>-0.95502699997656304</v>
      </c>
      <c r="BN69" s="35">
        <f t="shared" ref="BN69:BN88" si="44">IF(BN$34=0,-2,BF69)</f>
        <v>-2</v>
      </c>
      <c r="BO69" s="35">
        <f t="shared" ref="BO69:BO88" si="45">IF(BO$34=0,-2,BG69)</f>
        <v>-2</v>
      </c>
      <c r="BP69" s="1"/>
      <c r="BQ69" s="1">
        <f t="shared" si="8"/>
        <v>64</v>
      </c>
      <c r="BR69" s="1">
        <v>65</v>
      </c>
      <c r="BS69" s="1">
        <f t="shared" si="19"/>
        <v>-2</v>
      </c>
      <c r="BT69" s="1">
        <f t="shared" si="15"/>
        <v>-2</v>
      </c>
      <c r="BU69" s="1">
        <f t="shared" si="16"/>
        <v>-0.45325980095841145</v>
      </c>
      <c r="BV69" s="1">
        <f t="shared" si="17"/>
        <v>0.21147394516652998</v>
      </c>
      <c r="BW69" s="1">
        <f t="shared" si="9"/>
        <v>-2</v>
      </c>
      <c r="BX69" s="1">
        <f t="shared" si="10"/>
        <v>-2</v>
      </c>
      <c r="BY69" s="24">
        <f t="shared" si="11"/>
        <v>0.7818314824680298</v>
      </c>
      <c r="BZ69" s="24">
        <f t="shared" si="12"/>
        <v>0.62348980185873348</v>
      </c>
      <c r="CA69" s="1">
        <f t="shared" si="13"/>
        <v>-2</v>
      </c>
      <c r="CB69" s="1">
        <f t="shared" si="14"/>
        <v>-2</v>
      </c>
      <c r="CC69" s="1" t="str">
        <f t="shared" si="18"/>
        <v/>
      </c>
      <c r="CD69" s="1"/>
      <c r="CE69" s="2"/>
      <c r="CF69" s="2"/>
    </row>
    <row r="70" spans="1:84" s="28" customFormat="1" x14ac:dyDescent="0.25">
      <c r="B70" s="75">
        <f t="shared" ref="B70:C70" si="46">IF($A$8=TRUE,B153,-2)</f>
        <v>-2</v>
      </c>
      <c r="C70" s="75">
        <f t="shared" si="46"/>
        <v>-2</v>
      </c>
      <c r="D70" s="24"/>
      <c r="E70" s="1">
        <f t="shared" si="31"/>
        <v>-2</v>
      </c>
      <c r="F70" s="1">
        <f t="shared" si="32"/>
        <v>-2</v>
      </c>
      <c r="G70" s="1"/>
      <c r="H70" s="24"/>
      <c r="I70" s="24"/>
      <c r="J70" s="24"/>
      <c r="K70" s="24"/>
      <c r="L70" s="24"/>
      <c r="M70" s="24"/>
      <c r="N70" s="1">
        <v>65</v>
      </c>
      <c r="O70" s="1">
        <f t="shared" ref="O70:O133" si="47">IF($N$4&gt;=O69,O69+1,"NA")</f>
        <v>66</v>
      </c>
      <c r="P70" s="1">
        <f t="shared" ref="P70:P133" si="48">(1-MOD(O70-1,$C$1)/$C$1)*VLOOKUP(IF(INT((O70-1)/$C$1)=$A$1,1,INT((O70-1)/$C$1)+1),$A$100:$C$160,2)+MOD(O70-1,$C$1)/$C$1*VLOOKUP(IF(INT((O70-1)/$C$1)+1=$A$1,1,(INT((O70-1)/$C$1)+2)),$A$100:$C$160,2)</f>
        <v>-0.48611696910937346</v>
      </c>
      <c r="Q70" s="1">
        <f t="shared" ref="Q70:Q133" si="49">(1-MOD(O70-1,$C$1)/$C$1)*VLOOKUP(IF(INT((O70-1)/$C$1)=$A$1,1,INT((O70-1)/$C$1)+1),$A$100:$C$160,3)+MOD(O70-1,$C$1)/$C$1*VLOOKUP(IF(INT((O70-1)/$C$1)+1=$A$1,1,(INT((O70-1)/$C$1)+2)),$A$100:$C$160,3)</f>
        <v>0.25267553083575034</v>
      </c>
      <c r="R70" s="1">
        <f t="shared" si="36"/>
        <v>-0.13816922575890159</v>
      </c>
      <c r="S70" s="1">
        <f t="shared" si="37"/>
        <v>-0.53015459687943611</v>
      </c>
      <c r="T70" s="14"/>
      <c r="U70" s="14"/>
      <c r="V70" s="14"/>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35">
        <v>32</v>
      </c>
      <c r="BF70" s="35">
        <f t="shared" si="38"/>
        <v>-0.43388373911755557</v>
      </c>
      <c r="BG70" s="35">
        <f t="shared" si="39"/>
        <v>-0.90096886790242037</v>
      </c>
      <c r="BH70" s="35"/>
      <c r="BI70" s="35" t="str">
        <f t="shared" si="28"/>
        <v/>
      </c>
      <c r="BJ70" s="35">
        <f t="shared" si="40"/>
        <v>-0.45991676346460891</v>
      </c>
      <c r="BK70" s="35">
        <f t="shared" si="41"/>
        <v>-0.95502699997656559</v>
      </c>
      <c r="BL70" s="35">
        <f t="shared" si="42"/>
        <v>-0.45991676346460891</v>
      </c>
      <c r="BM70" s="35">
        <f t="shared" si="43"/>
        <v>-0.95502699997656559</v>
      </c>
      <c r="BN70" s="35">
        <f t="shared" si="44"/>
        <v>-2</v>
      </c>
      <c r="BO70" s="35">
        <f t="shared" si="45"/>
        <v>-2</v>
      </c>
      <c r="BP70" s="1"/>
      <c r="BQ70" s="1">
        <f t="shared" ref="BQ70:BQ133" si="50">N70</f>
        <v>65</v>
      </c>
      <c r="BR70" s="1">
        <v>66</v>
      </c>
      <c r="BS70" s="1">
        <f t="shared" si="19"/>
        <v>-2</v>
      </c>
      <c r="BT70" s="1">
        <f t="shared" si="15"/>
        <v>-2</v>
      </c>
      <c r="BU70" s="1">
        <f t="shared" si="16"/>
        <v>-0.48611696910937346</v>
      </c>
      <c r="BV70" s="1">
        <f t="shared" si="17"/>
        <v>0.25267553083575034</v>
      </c>
      <c r="BW70" s="1">
        <f t="shared" ref="BW70:BW133" si="51">IF($A$13=TRUE,R70,-2)</f>
        <v>-2</v>
      </c>
      <c r="BX70" s="1">
        <f t="shared" ref="BX70:BX133" si="52">IF($A$13=TRUE,S70,-2)</f>
        <v>-2</v>
      </c>
      <c r="BY70" s="24">
        <f t="shared" ref="BY70:BY133" si="53">IF(AND($A$10=TRUE,$C$11+1&gt;$BQ70),R70,BY69)</f>
        <v>0.7818314824680298</v>
      </c>
      <c r="BZ70" s="24">
        <f t="shared" ref="BZ70:BZ133" si="54">IF(AND($A$10=TRUE,$C$11+1&gt;$BQ70),S70,BZ69)</f>
        <v>0.62348980185873348</v>
      </c>
      <c r="CA70" s="1">
        <f t="shared" ref="CA70:CA133" si="55">IF($CA$3=TRUE,SIN($BQ70*PI()/200),-2)</f>
        <v>-2</v>
      </c>
      <c r="CB70" s="1">
        <f t="shared" ref="CB70:CB133" si="56">IF($CA$3=TRUE,COS($BQ70*PI()/200),-2)</f>
        <v>-2</v>
      </c>
      <c r="CC70" s="1" t="str">
        <f t="shared" si="18"/>
        <v/>
      </c>
      <c r="CD70" s="1"/>
      <c r="CE70" s="2"/>
      <c r="CF70" s="2"/>
    </row>
    <row r="71" spans="1:84" s="28" customFormat="1" x14ac:dyDescent="0.25">
      <c r="B71" s="75">
        <f t="shared" ref="B71:C71" si="57">IF($A$8=TRUE,B154,-2)</f>
        <v>-2</v>
      </c>
      <c r="C71" s="75">
        <f t="shared" si="57"/>
        <v>-2</v>
      </c>
      <c r="D71" s="24"/>
      <c r="E71" s="1">
        <f t="shared" si="31"/>
        <v>-2</v>
      </c>
      <c r="F71" s="1">
        <f t="shared" si="32"/>
        <v>-2</v>
      </c>
      <c r="G71" s="1"/>
      <c r="H71" s="24"/>
      <c r="I71" s="24"/>
      <c r="J71" s="24"/>
      <c r="K71" s="24"/>
      <c r="L71" s="24"/>
      <c r="M71" s="24"/>
      <c r="N71" s="1">
        <v>66</v>
      </c>
      <c r="O71" s="1">
        <f t="shared" si="47"/>
        <v>67</v>
      </c>
      <c r="P71" s="1">
        <f t="shared" si="48"/>
        <v>-0.51897413726033514</v>
      </c>
      <c r="Q71" s="1">
        <f t="shared" si="49"/>
        <v>0.29387711650497061</v>
      </c>
      <c r="R71" s="1">
        <f t="shared" si="36"/>
        <v>0.34007103876781586</v>
      </c>
      <c r="S71" s="1">
        <f t="shared" si="37"/>
        <v>-0.48994857213973386</v>
      </c>
      <c r="T71" s="14"/>
      <c r="U71" s="14"/>
      <c r="V71" s="14"/>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35">
        <v>33</v>
      </c>
      <c r="BF71" s="35">
        <f t="shared" si="38"/>
        <v>-0.97492791218182295</v>
      </c>
      <c r="BG71" s="35">
        <f t="shared" si="39"/>
        <v>-0.2225209339563172</v>
      </c>
      <c r="BH71" s="35"/>
      <c r="BI71" s="35" t="str">
        <f t="shared" si="28"/>
        <v/>
      </c>
      <c r="BJ71" s="35">
        <f t="shared" si="40"/>
        <v>-1.0334235869127324</v>
      </c>
      <c r="BK71" s="35">
        <f t="shared" si="41"/>
        <v>-0.23587218999369625</v>
      </c>
      <c r="BL71" s="35">
        <f t="shared" si="42"/>
        <v>-1.0334235869127324</v>
      </c>
      <c r="BM71" s="35">
        <f t="shared" si="43"/>
        <v>-0.23587218999369625</v>
      </c>
      <c r="BN71" s="35">
        <f t="shared" si="44"/>
        <v>-2</v>
      </c>
      <c r="BO71" s="35">
        <f t="shared" si="45"/>
        <v>-2</v>
      </c>
      <c r="BP71" s="1"/>
      <c r="BQ71" s="1">
        <f t="shared" si="50"/>
        <v>66</v>
      </c>
      <c r="BR71" s="1">
        <v>67</v>
      </c>
      <c r="BS71" s="1">
        <f t="shared" ref="BS71:BS134" si="58">IF($A$9=TRUE,IF(BQ71-1&lt;$N$4,P71,BS70),-2)</f>
        <v>-2</v>
      </c>
      <c r="BT71" s="1">
        <f t="shared" ref="BT71:BT134" si="59">IF($A$9=TRUE,IF(BQ71-1&lt;$N$4,Q71,BT70),-2)</f>
        <v>-2</v>
      </c>
      <c r="BU71" s="1">
        <f t="shared" ref="BU71:BU134" si="60">IF($A$16=TRUE,IF(BQ71-1&lt;$N$4,P71,BU70),-2)</f>
        <v>-0.51897413726033514</v>
      </c>
      <c r="BV71" s="1">
        <f t="shared" ref="BV71:BV134" si="61">IF($A$16=TRUE,IF(BQ71-1&lt;$N$4,Q71,BV70),-2)</f>
        <v>0.29387711650497061</v>
      </c>
      <c r="BW71" s="1">
        <f t="shared" si="51"/>
        <v>-2</v>
      </c>
      <c r="BX71" s="1">
        <f t="shared" si="52"/>
        <v>-2</v>
      </c>
      <c r="BY71" s="24">
        <f t="shared" si="53"/>
        <v>0.7818314824680298</v>
      </c>
      <c r="BZ71" s="24">
        <f t="shared" si="54"/>
        <v>0.62348980185873348</v>
      </c>
      <c r="CA71" s="1">
        <f t="shared" si="55"/>
        <v>-2</v>
      </c>
      <c r="CB71" s="1">
        <f t="shared" si="56"/>
        <v>-2</v>
      </c>
      <c r="CC71" s="1" t="str">
        <f t="shared" ref="CC71:CC134" si="62">IF(AND($A$9=TRUE,BR70&lt;$CC$3),IF(BR70&lt;1000,BR70,""),"")</f>
        <v/>
      </c>
      <c r="CD71" s="1"/>
      <c r="CE71" s="2"/>
      <c r="CF71" s="2"/>
    </row>
    <row r="72" spans="1:84" s="28" customFormat="1" x14ac:dyDescent="0.25">
      <c r="B72" s="75">
        <f t="shared" ref="B72:C72" si="63">IF($A$8=TRUE,B155,-2)</f>
        <v>-2</v>
      </c>
      <c r="C72" s="75">
        <f t="shared" si="63"/>
        <v>-2</v>
      </c>
      <c r="D72" s="24"/>
      <c r="E72" s="1">
        <f t="shared" si="31"/>
        <v>-2</v>
      </c>
      <c r="F72" s="1">
        <f t="shared" si="32"/>
        <v>-2</v>
      </c>
      <c r="G72" s="1"/>
      <c r="H72" s="24"/>
      <c r="I72" s="24"/>
      <c r="J72" s="24"/>
      <c r="K72" s="24"/>
      <c r="L72" s="24"/>
      <c r="M72" s="24"/>
      <c r="N72" s="1">
        <v>67</v>
      </c>
      <c r="O72" s="1">
        <f t="shared" si="47"/>
        <v>68</v>
      </c>
      <c r="P72" s="1">
        <f t="shared" si="48"/>
        <v>-0.5518313054112971</v>
      </c>
      <c r="Q72" s="1">
        <f t="shared" si="49"/>
        <v>0.33507870217419106</v>
      </c>
      <c r="R72" s="1">
        <f t="shared" si="36"/>
        <v>0.64256802670752711</v>
      </c>
      <c r="S72" s="1">
        <f t="shared" si="37"/>
        <v>-6.2464848802116196E-2</v>
      </c>
      <c r="T72" s="14"/>
      <c r="U72" s="14"/>
      <c r="V72" s="14"/>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35">
        <v>34</v>
      </c>
      <c r="BF72" s="35">
        <f t="shared" si="38"/>
        <v>-0.78183148246802714</v>
      </c>
      <c r="BG72" s="35">
        <f t="shared" si="39"/>
        <v>0.62348980185873681</v>
      </c>
      <c r="BH72" s="35"/>
      <c r="BI72" s="35" t="str">
        <f t="shared" si="28"/>
        <v/>
      </c>
      <c r="BJ72" s="35">
        <f t="shared" si="40"/>
        <v>-0.82874137141610882</v>
      </c>
      <c r="BK72" s="35">
        <f t="shared" si="41"/>
        <v>0.66089918997026109</v>
      </c>
      <c r="BL72" s="35">
        <f t="shared" si="42"/>
        <v>-0.82874137141610882</v>
      </c>
      <c r="BM72" s="35">
        <f t="shared" si="43"/>
        <v>0.66089918997026109</v>
      </c>
      <c r="BN72" s="35">
        <f t="shared" si="44"/>
        <v>-2</v>
      </c>
      <c r="BO72" s="35">
        <f t="shared" si="45"/>
        <v>-2</v>
      </c>
      <c r="BP72" s="1"/>
      <c r="BQ72" s="1">
        <f t="shared" si="50"/>
        <v>67</v>
      </c>
      <c r="BR72" s="1">
        <v>68</v>
      </c>
      <c r="BS72" s="1">
        <f t="shared" si="58"/>
        <v>-2</v>
      </c>
      <c r="BT72" s="1">
        <f t="shared" si="59"/>
        <v>-2</v>
      </c>
      <c r="BU72" s="1">
        <f t="shared" si="60"/>
        <v>-0.5518313054112971</v>
      </c>
      <c r="BV72" s="1">
        <f t="shared" si="61"/>
        <v>0.33507870217419106</v>
      </c>
      <c r="BW72" s="1">
        <f t="shared" si="51"/>
        <v>-2</v>
      </c>
      <c r="BX72" s="1">
        <f t="shared" si="52"/>
        <v>-2</v>
      </c>
      <c r="BY72" s="24">
        <f t="shared" si="53"/>
        <v>0.7818314824680298</v>
      </c>
      <c r="BZ72" s="24">
        <f t="shared" si="54"/>
        <v>0.62348980185873348</v>
      </c>
      <c r="CA72" s="1">
        <f t="shared" si="55"/>
        <v>-2</v>
      </c>
      <c r="CB72" s="1">
        <f t="shared" si="56"/>
        <v>-2</v>
      </c>
      <c r="CC72" s="1" t="str">
        <f t="shared" si="62"/>
        <v/>
      </c>
      <c r="CD72" s="1"/>
      <c r="CE72" s="2"/>
      <c r="CF72" s="2"/>
    </row>
    <row r="73" spans="1:84" s="28" customFormat="1" x14ac:dyDescent="0.25">
      <c r="B73" s="75">
        <f t="shared" ref="B73:C73" si="64">IF($A$8=TRUE,B156,-2)</f>
        <v>-2</v>
      </c>
      <c r="C73" s="75">
        <f t="shared" si="64"/>
        <v>-2</v>
      </c>
      <c r="D73" s="24"/>
      <c r="E73" s="1">
        <f t="shared" si="31"/>
        <v>-2</v>
      </c>
      <c r="F73" s="1">
        <f t="shared" si="32"/>
        <v>-2</v>
      </c>
      <c r="G73" s="1"/>
      <c r="H73" s="24"/>
      <c r="I73" s="24"/>
      <c r="J73" s="24"/>
      <c r="K73" s="24"/>
      <c r="L73" s="24"/>
      <c r="M73" s="24"/>
      <c r="N73" s="1">
        <v>68</v>
      </c>
      <c r="O73" s="1">
        <f t="shared" si="47"/>
        <v>69</v>
      </c>
      <c r="P73" s="1">
        <f t="shared" si="48"/>
        <v>-0.58468847356225884</v>
      </c>
      <c r="Q73" s="1">
        <f t="shared" si="49"/>
        <v>0.37628028784341133</v>
      </c>
      <c r="R73" s="1">
        <f t="shared" si="36"/>
        <v>0.49695158063291844</v>
      </c>
      <c r="S73" s="1">
        <f t="shared" si="37"/>
        <v>0.48629887172656355</v>
      </c>
      <c r="T73" s="14"/>
      <c r="U73" s="14"/>
      <c r="V73" s="14"/>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35">
        <v>35</v>
      </c>
      <c r="BF73" s="35">
        <f t="shared" si="38"/>
        <v>-2.9402478715634395E-15</v>
      </c>
      <c r="BG73" s="35">
        <f t="shared" si="39"/>
        <v>1</v>
      </c>
      <c r="BH73" s="35"/>
      <c r="BI73" s="35" t="str">
        <f t="shared" si="28"/>
        <v/>
      </c>
      <c r="BJ73" s="35">
        <f t="shared" si="40"/>
        <v>-3.1166627438572462E-15</v>
      </c>
      <c r="BK73" s="35">
        <f t="shared" si="41"/>
        <v>1.06</v>
      </c>
      <c r="BL73" s="35">
        <f t="shared" si="42"/>
        <v>-3.1166627438572462E-15</v>
      </c>
      <c r="BM73" s="35">
        <f t="shared" si="43"/>
        <v>1.06</v>
      </c>
      <c r="BN73" s="35">
        <f t="shared" si="44"/>
        <v>-2</v>
      </c>
      <c r="BO73" s="35">
        <f t="shared" si="45"/>
        <v>-2</v>
      </c>
      <c r="BP73" s="1"/>
      <c r="BQ73" s="1">
        <f t="shared" si="50"/>
        <v>68</v>
      </c>
      <c r="BR73" s="1">
        <v>69</v>
      </c>
      <c r="BS73" s="1">
        <f t="shared" si="58"/>
        <v>-2</v>
      </c>
      <c r="BT73" s="1">
        <f t="shared" si="59"/>
        <v>-2</v>
      </c>
      <c r="BU73" s="1">
        <f t="shared" si="60"/>
        <v>-0.58468847356225884</v>
      </c>
      <c r="BV73" s="1">
        <f t="shared" si="61"/>
        <v>0.37628028784341133</v>
      </c>
      <c r="BW73" s="1">
        <f t="shared" si="51"/>
        <v>-2</v>
      </c>
      <c r="BX73" s="1">
        <f t="shared" si="52"/>
        <v>-2</v>
      </c>
      <c r="BY73" s="24">
        <f t="shared" si="53"/>
        <v>0.7818314824680298</v>
      </c>
      <c r="BZ73" s="24">
        <f t="shared" si="54"/>
        <v>0.62348980185873348</v>
      </c>
      <c r="CA73" s="1">
        <f t="shared" si="55"/>
        <v>-2</v>
      </c>
      <c r="CB73" s="1">
        <f t="shared" si="56"/>
        <v>-2</v>
      </c>
      <c r="CC73" s="1" t="str">
        <f t="shared" si="62"/>
        <v/>
      </c>
      <c r="CD73" s="1"/>
      <c r="CE73" s="2"/>
      <c r="CF73" s="2"/>
    </row>
    <row r="74" spans="1:84" s="28" customFormat="1" x14ac:dyDescent="0.25">
      <c r="B74" s="75">
        <f t="shared" ref="B74:C74" si="65">IF($A$8=TRUE,B157,-2)</f>
        <v>-2</v>
      </c>
      <c r="C74" s="75">
        <f t="shared" si="65"/>
        <v>-2</v>
      </c>
      <c r="D74" s="24"/>
      <c r="E74" s="1">
        <f t="shared" si="31"/>
        <v>-2</v>
      </c>
      <c r="F74" s="1">
        <f t="shared" si="32"/>
        <v>-2</v>
      </c>
      <c r="G74" s="1"/>
      <c r="H74" s="24"/>
      <c r="I74" s="24"/>
      <c r="J74" s="24"/>
      <c r="K74" s="24"/>
      <c r="L74" s="24"/>
      <c r="M74" s="24"/>
      <c r="N74" s="1">
        <v>69</v>
      </c>
      <c r="O74" s="1">
        <f t="shared" si="47"/>
        <v>70</v>
      </c>
      <c r="P74" s="1">
        <f t="shared" si="48"/>
        <v>-0.61754564171322079</v>
      </c>
      <c r="Q74" s="1">
        <f t="shared" si="49"/>
        <v>0.41748187351263172</v>
      </c>
      <c r="R74" s="1">
        <f t="shared" si="36"/>
        <v>-5.8632937718588851E-2</v>
      </c>
      <c r="S74" s="1">
        <f t="shared" si="37"/>
        <v>0.74311231514832188</v>
      </c>
      <c r="T74" s="14"/>
      <c r="U74" s="14"/>
      <c r="V74" s="14"/>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35">
        <v>36</v>
      </c>
      <c r="BF74" s="35">
        <f t="shared" si="38"/>
        <v>0.78183148246802792</v>
      </c>
      <c r="BG74" s="35">
        <f t="shared" si="39"/>
        <v>0.62348980185873581</v>
      </c>
      <c r="BH74" s="35"/>
      <c r="BI74" s="35" t="str">
        <f t="shared" si="28"/>
        <v/>
      </c>
      <c r="BJ74" s="35">
        <f t="shared" si="40"/>
        <v>0.8287413714161096</v>
      </c>
      <c r="BK74" s="35">
        <f t="shared" si="41"/>
        <v>0.66089918997025998</v>
      </c>
      <c r="BL74" s="35">
        <f t="shared" si="42"/>
        <v>0.8287413714161096</v>
      </c>
      <c r="BM74" s="35">
        <f t="shared" si="43"/>
        <v>0.66089918997025998</v>
      </c>
      <c r="BN74" s="35">
        <f t="shared" si="44"/>
        <v>-2</v>
      </c>
      <c r="BO74" s="35">
        <f t="shared" si="45"/>
        <v>-2</v>
      </c>
      <c r="BP74" s="1"/>
      <c r="BQ74" s="1">
        <f t="shared" si="50"/>
        <v>69</v>
      </c>
      <c r="BR74" s="1">
        <v>70</v>
      </c>
      <c r="BS74" s="1">
        <f t="shared" si="58"/>
        <v>-2</v>
      </c>
      <c r="BT74" s="1">
        <f t="shared" si="59"/>
        <v>-2</v>
      </c>
      <c r="BU74" s="1">
        <f t="shared" si="60"/>
        <v>-0.61754564171322079</v>
      </c>
      <c r="BV74" s="1">
        <f t="shared" si="61"/>
        <v>0.41748187351263172</v>
      </c>
      <c r="BW74" s="1">
        <f t="shared" si="51"/>
        <v>-2</v>
      </c>
      <c r="BX74" s="1">
        <f t="shared" si="52"/>
        <v>-2</v>
      </c>
      <c r="BY74" s="24">
        <f t="shared" si="53"/>
        <v>0.7818314824680298</v>
      </c>
      <c r="BZ74" s="24">
        <f t="shared" si="54"/>
        <v>0.62348980185873348</v>
      </c>
      <c r="CA74" s="1">
        <f t="shared" si="55"/>
        <v>-2</v>
      </c>
      <c r="CB74" s="1">
        <f t="shared" si="56"/>
        <v>-2</v>
      </c>
      <c r="CC74" s="1" t="str">
        <f t="shared" si="62"/>
        <v/>
      </c>
      <c r="CD74" s="1"/>
      <c r="CE74" s="2"/>
      <c r="CF74" s="2"/>
    </row>
    <row r="75" spans="1:84" s="28" customFormat="1" x14ac:dyDescent="0.25">
      <c r="B75" s="75">
        <f t="shared" ref="B75:C75" si="66">IF($A$8=TRUE,B158,-2)</f>
        <v>-2</v>
      </c>
      <c r="C75" s="75">
        <f t="shared" si="66"/>
        <v>-2</v>
      </c>
      <c r="D75" s="24"/>
      <c r="E75" s="1">
        <f t="shared" si="31"/>
        <v>-2</v>
      </c>
      <c r="F75" s="1">
        <f t="shared" si="32"/>
        <v>-2</v>
      </c>
      <c r="G75" s="1"/>
      <c r="H75" s="24"/>
      <c r="I75" s="24"/>
      <c r="J75" s="24"/>
      <c r="K75" s="24"/>
      <c r="L75" s="24"/>
      <c r="M75" s="24"/>
      <c r="N75" s="1">
        <v>70</v>
      </c>
      <c r="O75" s="1">
        <f t="shared" si="47"/>
        <v>71</v>
      </c>
      <c r="P75" s="1">
        <f t="shared" si="48"/>
        <v>-0.65040280986418253</v>
      </c>
      <c r="Q75" s="1">
        <f t="shared" si="49"/>
        <v>0.45868345918185199</v>
      </c>
      <c r="R75" s="1">
        <f t="shared" si="36"/>
        <v>-0.65040280986418253</v>
      </c>
      <c r="S75" s="1">
        <f t="shared" si="37"/>
        <v>0.45868345918185199</v>
      </c>
      <c r="T75" s="14"/>
      <c r="U75" s="14"/>
      <c r="V75" s="14"/>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35">
        <v>37</v>
      </c>
      <c r="BF75" s="35">
        <f t="shared" si="38"/>
        <v>0.97492791218182429</v>
      </c>
      <c r="BG75" s="35">
        <f t="shared" si="39"/>
        <v>-0.22252093395631148</v>
      </c>
      <c r="BH75" s="35"/>
      <c r="BI75" s="35" t="str">
        <f t="shared" si="28"/>
        <v/>
      </c>
      <c r="BJ75" s="35">
        <f t="shared" si="40"/>
        <v>1.0334235869127337</v>
      </c>
      <c r="BK75" s="35">
        <f t="shared" si="41"/>
        <v>-0.23587218999369017</v>
      </c>
      <c r="BL75" s="35">
        <f t="shared" si="42"/>
        <v>1.0334235869127337</v>
      </c>
      <c r="BM75" s="35">
        <f t="shared" si="43"/>
        <v>-0.23587218999369017</v>
      </c>
      <c r="BN75" s="35">
        <f t="shared" si="44"/>
        <v>-2</v>
      </c>
      <c r="BO75" s="35">
        <f t="shared" si="45"/>
        <v>-2</v>
      </c>
      <c r="BP75" s="1"/>
      <c r="BQ75" s="1">
        <f t="shared" si="50"/>
        <v>70</v>
      </c>
      <c r="BR75" s="1">
        <v>71</v>
      </c>
      <c r="BS75" s="1">
        <f t="shared" si="58"/>
        <v>-2</v>
      </c>
      <c r="BT75" s="1">
        <f t="shared" si="59"/>
        <v>-2</v>
      </c>
      <c r="BU75" s="1">
        <f t="shared" si="60"/>
        <v>-0.65040280986418253</v>
      </c>
      <c r="BV75" s="1">
        <f t="shared" si="61"/>
        <v>0.45868345918185199</v>
      </c>
      <c r="BW75" s="1">
        <f t="shared" si="51"/>
        <v>-2</v>
      </c>
      <c r="BX75" s="1">
        <f t="shared" si="52"/>
        <v>-2</v>
      </c>
      <c r="BY75" s="24">
        <f t="shared" si="53"/>
        <v>0.7818314824680298</v>
      </c>
      <c r="BZ75" s="24">
        <f t="shared" si="54"/>
        <v>0.62348980185873348</v>
      </c>
      <c r="CA75" s="1">
        <f t="shared" si="55"/>
        <v>-2</v>
      </c>
      <c r="CB75" s="1">
        <f t="shared" si="56"/>
        <v>-2</v>
      </c>
      <c r="CC75" s="1" t="str">
        <f t="shared" si="62"/>
        <v/>
      </c>
      <c r="CD75" s="1"/>
      <c r="CE75" s="2"/>
      <c r="CF75" s="2"/>
    </row>
    <row r="76" spans="1:84" s="28" customFormat="1" x14ac:dyDescent="0.25">
      <c r="B76" s="75">
        <f t="shared" ref="B76:C76" si="67">IF($A$8=TRUE,B159,-2)</f>
        <v>-2</v>
      </c>
      <c r="C76" s="75">
        <f t="shared" si="67"/>
        <v>-2</v>
      </c>
      <c r="D76" s="24"/>
      <c r="E76" s="1">
        <f t="shared" si="31"/>
        <v>-2</v>
      </c>
      <c r="F76" s="1">
        <f t="shared" si="32"/>
        <v>-2</v>
      </c>
      <c r="G76" s="1"/>
      <c r="H76" s="24"/>
      <c r="I76" s="24"/>
      <c r="J76" s="24"/>
      <c r="K76" s="24"/>
      <c r="L76" s="24"/>
      <c r="M76" s="24"/>
      <c r="N76" s="1">
        <v>71</v>
      </c>
      <c r="O76" s="1">
        <f t="shared" si="47"/>
        <v>72</v>
      </c>
      <c r="P76" s="1">
        <f t="shared" si="48"/>
        <v>-0.68325997801514449</v>
      </c>
      <c r="Q76" s="1">
        <f t="shared" si="49"/>
        <v>0.49988504485107244</v>
      </c>
      <c r="R76" s="1">
        <f t="shared" si="36"/>
        <v>-0.81683149399017674</v>
      </c>
      <c r="S76" s="1">
        <f t="shared" si="37"/>
        <v>-0.22252093395631448</v>
      </c>
      <c r="T76" s="14"/>
      <c r="U76" s="14"/>
      <c r="V76" s="14"/>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35">
        <v>38</v>
      </c>
      <c r="BF76" s="35">
        <f t="shared" si="38"/>
        <v>0.43388373911756084</v>
      </c>
      <c r="BG76" s="35">
        <f t="shared" si="39"/>
        <v>-0.90096886790241781</v>
      </c>
      <c r="BH76" s="35"/>
      <c r="BI76" s="35" t="str">
        <f t="shared" si="28"/>
        <v/>
      </c>
      <c r="BJ76" s="35">
        <f t="shared" si="40"/>
        <v>0.45991676346461452</v>
      </c>
      <c r="BK76" s="35">
        <f t="shared" si="41"/>
        <v>-0.95502699997656293</v>
      </c>
      <c r="BL76" s="35">
        <f t="shared" si="42"/>
        <v>0.45991676346461452</v>
      </c>
      <c r="BM76" s="35">
        <f t="shared" si="43"/>
        <v>-0.95502699997656293</v>
      </c>
      <c r="BN76" s="35">
        <f t="shared" si="44"/>
        <v>-2</v>
      </c>
      <c r="BO76" s="35">
        <f t="shared" si="45"/>
        <v>-2</v>
      </c>
      <c r="BP76" s="1"/>
      <c r="BQ76" s="1">
        <f t="shared" si="50"/>
        <v>71</v>
      </c>
      <c r="BR76" s="1">
        <v>72</v>
      </c>
      <c r="BS76" s="1">
        <f t="shared" si="58"/>
        <v>-2</v>
      </c>
      <c r="BT76" s="1">
        <f t="shared" si="59"/>
        <v>-2</v>
      </c>
      <c r="BU76" s="1">
        <f t="shared" si="60"/>
        <v>-0.68325997801514449</v>
      </c>
      <c r="BV76" s="1">
        <f t="shared" si="61"/>
        <v>0.49988504485107244</v>
      </c>
      <c r="BW76" s="1">
        <f t="shared" si="51"/>
        <v>-2</v>
      </c>
      <c r="BX76" s="1">
        <f t="shared" si="52"/>
        <v>-2</v>
      </c>
      <c r="BY76" s="24">
        <f t="shared" si="53"/>
        <v>0.7818314824680298</v>
      </c>
      <c r="BZ76" s="24">
        <f t="shared" si="54"/>
        <v>0.62348980185873348</v>
      </c>
      <c r="CA76" s="1">
        <f t="shared" si="55"/>
        <v>-2</v>
      </c>
      <c r="CB76" s="1">
        <f t="shared" si="56"/>
        <v>-2</v>
      </c>
      <c r="CC76" s="1" t="str">
        <f t="shared" si="62"/>
        <v/>
      </c>
      <c r="CD76" s="1"/>
      <c r="CE76" s="2"/>
      <c r="CF76" s="2"/>
    </row>
    <row r="77" spans="1:84" s="28" customFormat="1" x14ac:dyDescent="0.25">
      <c r="B77" s="75">
        <f t="shared" ref="B77:C78" si="68">IF($A$8=TRUE,B160,-2)</f>
        <v>-2</v>
      </c>
      <c r="C77" s="75">
        <f t="shared" si="68"/>
        <v>-2</v>
      </c>
      <c r="D77" s="24"/>
      <c r="E77" s="1">
        <f t="shared" si="31"/>
        <v>-2</v>
      </c>
      <c r="F77" s="1">
        <f t="shared" si="32"/>
        <v>-2</v>
      </c>
      <c r="G77" s="1"/>
      <c r="H77" s="24"/>
      <c r="I77" s="24"/>
      <c r="J77" s="24"/>
      <c r="K77" s="24"/>
      <c r="L77" s="24"/>
      <c r="M77" s="24"/>
      <c r="N77" s="1">
        <v>72</v>
      </c>
      <c r="O77" s="1">
        <f t="shared" si="47"/>
        <v>73</v>
      </c>
      <c r="P77" s="1">
        <f t="shared" si="48"/>
        <v>-0.71611714616610622</v>
      </c>
      <c r="Q77" s="1">
        <f t="shared" si="49"/>
        <v>0.54108663052029271</v>
      </c>
      <c r="R77" s="1">
        <f t="shared" si="36"/>
        <v>-0.36816940281563443</v>
      </c>
      <c r="S77" s="1">
        <f t="shared" si="37"/>
        <v>-0.81856569656397848</v>
      </c>
      <c r="T77" s="14"/>
      <c r="U77" s="14"/>
      <c r="V77" s="14"/>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35">
        <v>39</v>
      </c>
      <c r="BF77" s="35">
        <f t="shared" si="38"/>
        <v>-0.43388373911755534</v>
      </c>
      <c r="BG77" s="35">
        <f t="shared" si="39"/>
        <v>-0.90096886790242048</v>
      </c>
      <c r="BH77" s="35"/>
      <c r="BI77" s="35" t="str">
        <f t="shared" si="28"/>
        <v/>
      </c>
      <c r="BJ77" s="35">
        <f t="shared" si="40"/>
        <v>-0.45991676346460869</v>
      </c>
      <c r="BK77" s="35">
        <f t="shared" si="41"/>
        <v>-0.9550269999765657</v>
      </c>
      <c r="BL77" s="35">
        <f t="shared" si="42"/>
        <v>-0.45991676346460869</v>
      </c>
      <c r="BM77" s="35">
        <f t="shared" si="43"/>
        <v>-0.9550269999765657</v>
      </c>
      <c r="BN77" s="35">
        <f t="shared" si="44"/>
        <v>-2</v>
      </c>
      <c r="BO77" s="35">
        <f t="shared" si="45"/>
        <v>-2</v>
      </c>
      <c r="BP77" s="1"/>
      <c r="BQ77" s="1">
        <f t="shared" si="50"/>
        <v>72</v>
      </c>
      <c r="BR77" s="1">
        <v>73</v>
      </c>
      <c r="BS77" s="1">
        <f t="shared" si="58"/>
        <v>-2</v>
      </c>
      <c r="BT77" s="1">
        <f t="shared" si="59"/>
        <v>-2</v>
      </c>
      <c r="BU77" s="1">
        <f t="shared" si="60"/>
        <v>-0.71611714616610622</v>
      </c>
      <c r="BV77" s="1">
        <f t="shared" si="61"/>
        <v>0.54108663052029271</v>
      </c>
      <c r="BW77" s="1">
        <f t="shared" si="51"/>
        <v>-2</v>
      </c>
      <c r="BX77" s="1">
        <f t="shared" si="52"/>
        <v>-2</v>
      </c>
      <c r="BY77" s="24">
        <f t="shared" si="53"/>
        <v>0.7818314824680298</v>
      </c>
      <c r="BZ77" s="24">
        <f t="shared" si="54"/>
        <v>0.62348980185873348</v>
      </c>
      <c r="CA77" s="1">
        <f t="shared" si="55"/>
        <v>-2</v>
      </c>
      <c r="CB77" s="1">
        <f t="shared" si="56"/>
        <v>-2</v>
      </c>
      <c r="CC77" s="1" t="str">
        <f t="shared" si="62"/>
        <v/>
      </c>
      <c r="CD77" s="1"/>
      <c r="CE77" s="2"/>
      <c r="CF77" s="2"/>
    </row>
    <row r="78" spans="1:84" s="28" customFormat="1" x14ac:dyDescent="0.25">
      <c r="B78" s="75">
        <f t="shared" si="68"/>
        <v>-2</v>
      </c>
      <c r="C78" s="75">
        <f t="shared" si="68"/>
        <v>-2</v>
      </c>
      <c r="D78" s="24"/>
      <c r="E78" s="1">
        <f t="shared" si="31"/>
        <v>-2</v>
      </c>
      <c r="F78" s="1">
        <f t="shared" si="32"/>
        <v>-2</v>
      </c>
      <c r="G78" s="1"/>
      <c r="H78" s="24"/>
      <c r="I78" s="24"/>
      <c r="J78" s="24"/>
      <c r="K78" s="24"/>
      <c r="L78" s="24"/>
      <c r="M78" s="24"/>
      <c r="N78" s="1">
        <v>73</v>
      </c>
      <c r="O78" s="1">
        <f t="shared" si="47"/>
        <v>74</v>
      </c>
      <c r="P78" s="1">
        <f t="shared" si="48"/>
        <v>-0.74897431431706807</v>
      </c>
      <c r="Q78" s="1">
        <f t="shared" si="49"/>
        <v>0.5822882161895131</v>
      </c>
      <c r="R78" s="1">
        <f t="shared" si="36"/>
        <v>0.42215715157384043</v>
      </c>
      <c r="S78" s="1">
        <f t="shared" si="37"/>
        <v>-0.84959133093208361</v>
      </c>
      <c r="T78" s="14"/>
      <c r="U78" s="14"/>
      <c r="V78" s="14"/>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35">
        <v>40</v>
      </c>
      <c r="BF78" s="35">
        <f t="shared" si="38"/>
        <v>-0.97492791218182295</v>
      </c>
      <c r="BG78" s="35">
        <f t="shared" si="39"/>
        <v>-0.22252093395631745</v>
      </c>
      <c r="BH78" s="35"/>
      <c r="BI78" s="35" t="str">
        <f t="shared" si="28"/>
        <v/>
      </c>
      <c r="BJ78" s="35">
        <f t="shared" si="40"/>
        <v>-1.0334235869127324</v>
      </c>
      <c r="BK78" s="35">
        <f t="shared" si="41"/>
        <v>-0.2358721899936965</v>
      </c>
      <c r="BL78" s="35">
        <f t="shared" si="42"/>
        <v>-1.0334235869127324</v>
      </c>
      <c r="BM78" s="35">
        <f t="shared" si="43"/>
        <v>-0.2358721899936965</v>
      </c>
      <c r="BN78" s="35">
        <f t="shared" si="44"/>
        <v>-2</v>
      </c>
      <c r="BO78" s="35">
        <f t="shared" si="45"/>
        <v>-2</v>
      </c>
      <c r="BP78" s="1"/>
      <c r="BQ78" s="1">
        <f t="shared" si="50"/>
        <v>73</v>
      </c>
      <c r="BR78" s="1">
        <v>74</v>
      </c>
      <c r="BS78" s="1">
        <f t="shared" si="58"/>
        <v>-2</v>
      </c>
      <c r="BT78" s="1">
        <f t="shared" si="59"/>
        <v>-2</v>
      </c>
      <c r="BU78" s="1">
        <f t="shared" si="60"/>
        <v>-0.74897431431706807</v>
      </c>
      <c r="BV78" s="1">
        <f t="shared" si="61"/>
        <v>0.5822882161895131</v>
      </c>
      <c r="BW78" s="1">
        <f t="shared" si="51"/>
        <v>-2</v>
      </c>
      <c r="BX78" s="1">
        <f t="shared" si="52"/>
        <v>-2</v>
      </c>
      <c r="BY78" s="24">
        <f t="shared" si="53"/>
        <v>0.7818314824680298</v>
      </c>
      <c r="BZ78" s="24">
        <f t="shared" si="54"/>
        <v>0.62348980185873348</v>
      </c>
      <c r="CA78" s="1">
        <f t="shared" si="55"/>
        <v>-2</v>
      </c>
      <c r="CB78" s="1">
        <f t="shared" si="56"/>
        <v>-2</v>
      </c>
      <c r="CC78" s="1" t="str">
        <f t="shared" si="62"/>
        <v/>
      </c>
      <c r="CD78" s="1"/>
      <c r="CE78" s="2"/>
      <c r="CF78" s="2"/>
    </row>
    <row r="79" spans="1:84" s="28" customFormat="1" x14ac:dyDescent="0.25">
      <c r="B79" s="24"/>
      <c r="C79" s="24"/>
      <c r="D79" s="24"/>
      <c r="E79" s="1">
        <f t="shared" si="31"/>
        <v>-2</v>
      </c>
      <c r="F79" s="1">
        <f t="shared" si="32"/>
        <v>-2</v>
      </c>
      <c r="G79" s="1"/>
      <c r="H79" s="24"/>
      <c r="I79" s="24"/>
      <c r="J79" s="24"/>
      <c r="K79" s="24"/>
      <c r="L79" s="24"/>
      <c r="M79" s="24"/>
      <c r="N79" s="1">
        <v>74</v>
      </c>
      <c r="O79" s="1">
        <f t="shared" si="47"/>
        <v>75</v>
      </c>
      <c r="P79" s="1">
        <f t="shared" si="48"/>
        <v>-0.78183148246802991</v>
      </c>
      <c r="Q79" s="1">
        <f t="shared" si="49"/>
        <v>0.62348980185873337</v>
      </c>
      <c r="R79" s="1">
        <f t="shared" si="36"/>
        <v>0.97492791218182362</v>
      </c>
      <c r="S79" s="1">
        <f t="shared" si="37"/>
        <v>-0.22252093395631439</v>
      </c>
      <c r="T79" s="14"/>
      <c r="U79" s="14"/>
      <c r="V79" s="14"/>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35">
        <v>41</v>
      </c>
      <c r="BF79" s="35">
        <f t="shared" si="38"/>
        <v>-0.7818314824680318</v>
      </c>
      <c r="BG79" s="35">
        <f t="shared" si="39"/>
        <v>0.62348980185873104</v>
      </c>
      <c r="BH79" s="35"/>
      <c r="BI79" s="35" t="str">
        <f t="shared" si="28"/>
        <v/>
      </c>
      <c r="BJ79" s="35">
        <f t="shared" si="40"/>
        <v>-0.8287413714161137</v>
      </c>
      <c r="BK79" s="35">
        <f t="shared" si="41"/>
        <v>0.66089918997025499</v>
      </c>
      <c r="BL79" s="35">
        <f t="shared" si="42"/>
        <v>-0.8287413714161137</v>
      </c>
      <c r="BM79" s="35">
        <f t="shared" si="43"/>
        <v>0.66089918997025499</v>
      </c>
      <c r="BN79" s="35">
        <f t="shared" si="44"/>
        <v>-2</v>
      </c>
      <c r="BO79" s="35">
        <f t="shared" si="45"/>
        <v>-2</v>
      </c>
      <c r="BP79" s="1"/>
      <c r="BQ79" s="1">
        <f t="shared" si="50"/>
        <v>74</v>
      </c>
      <c r="BR79" s="1">
        <v>75</v>
      </c>
      <c r="BS79" s="1">
        <f t="shared" si="58"/>
        <v>-2</v>
      </c>
      <c r="BT79" s="1">
        <f t="shared" si="59"/>
        <v>-2</v>
      </c>
      <c r="BU79" s="1">
        <f t="shared" si="60"/>
        <v>-0.78183148246802991</v>
      </c>
      <c r="BV79" s="1">
        <f t="shared" si="61"/>
        <v>0.62348980185873337</v>
      </c>
      <c r="BW79" s="1">
        <f t="shared" si="51"/>
        <v>-2</v>
      </c>
      <c r="BX79" s="1">
        <f t="shared" si="52"/>
        <v>-2</v>
      </c>
      <c r="BY79" s="24">
        <f t="shared" si="53"/>
        <v>0.7818314824680298</v>
      </c>
      <c r="BZ79" s="24">
        <f t="shared" si="54"/>
        <v>0.62348980185873348</v>
      </c>
      <c r="CA79" s="1">
        <f t="shared" si="55"/>
        <v>-2</v>
      </c>
      <c r="CB79" s="1">
        <f t="shared" si="56"/>
        <v>-2</v>
      </c>
      <c r="CC79" s="1" t="str">
        <f t="shared" si="62"/>
        <v/>
      </c>
      <c r="CD79" s="1"/>
      <c r="CE79" s="2"/>
      <c r="CF79" s="2"/>
    </row>
    <row r="80" spans="1:84" s="28" customFormat="1" x14ac:dyDescent="0.25">
      <c r="B80" s="24"/>
      <c r="C80" s="24"/>
      <c r="D80" s="24"/>
      <c r="E80" s="1">
        <f t="shared" si="31"/>
        <v>-2</v>
      </c>
      <c r="F80" s="1">
        <f t="shared" si="32"/>
        <v>-2</v>
      </c>
      <c r="G80" s="1"/>
      <c r="H80" s="24"/>
      <c r="I80" s="24"/>
      <c r="J80" s="24"/>
      <c r="K80" s="24"/>
      <c r="L80" s="24"/>
      <c r="M80" s="24"/>
      <c r="N80" s="1">
        <v>75</v>
      </c>
      <c r="O80" s="1">
        <f t="shared" si="47"/>
        <v>76</v>
      </c>
      <c r="P80" s="1">
        <f t="shared" si="48"/>
        <v>-0.73435149882884465</v>
      </c>
      <c r="Q80" s="1">
        <f t="shared" si="49"/>
        <v>0.60062464683670502</v>
      </c>
      <c r="R80" s="1">
        <f t="shared" si="36"/>
        <v>0.74897431431706796</v>
      </c>
      <c r="S80" s="1">
        <f t="shared" si="37"/>
        <v>0.5822882161895131</v>
      </c>
      <c r="T80" s="14"/>
      <c r="U80" s="14"/>
      <c r="V80" s="14"/>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35">
        <v>42</v>
      </c>
      <c r="BF80" s="35">
        <f t="shared" si="38"/>
        <v>-3.1852775625451635E-15</v>
      </c>
      <c r="BG80" s="35">
        <f t="shared" si="39"/>
        <v>1</v>
      </c>
      <c r="BH80" s="35"/>
      <c r="BI80" s="35" t="str">
        <f t="shared" si="28"/>
        <v/>
      </c>
      <c r="BJ80" s="35">
        <f t="shared" si="40"/>
        <v>-3.3763942162978735E-15</v>
      </c>
      <c r="BK80" s="35">
        <f t="shared" si="41"/>
        <v>1.06</v>
      </c>
      <c r="BL80" s="35">
        <f t="shared" si="42"/>
        <v>-3.3763942162978735E-15</v>
      </c>
      <c r="BM80" s="35">
        <f t="shared" si="43"/>
        <v>1.06</v>
      </c>
      <c r="BN80" s="35">
        <f t="shared" si="44"/>
        <v>-2</v>
      </c>
      <c r="BO80" s="35">
        <f t="shared" si="45"/>
        <v>-2</v>
      </c>
      <c r="BP80" s="1"/>
      <c r="BQ80" s="1">
        <f t="shared" si="50"/>
        <v>75</v>
      </c>
      <c r="BR80" s="1">
        <v>76</v>
      </c>
      <c r="BS80" s="1">
        <f t="shared" si="58"/>
        <v>-2</v>
      </c>
      <c r="BT80" s="1">
        <f t="shared" si="59"/>
        <v>-2</v>
      </c>
      <c r="BU80" s="1">
        <f t="shared" si="60"/>
        <v>-0.73435149882884465</v>
      </c>
      <c r="BV80" s="1">
        <f t="shared" si="61"/>
        <v>0.60062464683670502</v>
      </c>
      <c r="BW80" s="1">
        <f t="shared" si="51"/>
        <v>-2</v>
      </c>
      <c r="BX80" s="1">
        <f t="shared" si="52"/>
        <v>-2</v>
      </c>
      <c r="BY80" s="24">
        <f t="shared" si="53"/>
        <v>0.7818314824680298</v>
      </c>
      <c r="BZ80" s="24">
        <f t="shared" si="54"/>
        <v>0.62348980185873348</v>
      </c>
      <c r="CA80" s="1">
        <f t="shared" si="55"/>
        <v>-2</v>
      </c>
      <c r="CB80" s="1">
        <f t="shared" si="56"/>
        <v>-2</v>
      </c>
      <c r="CC80" s="1" t="str">
        <f t="shared" si="62"/>
        <v/>
      </c>
      <c r="CD80" s="1"/>
      <c r="CE80" s="2"/>
      <c r="CF80" s="2"/>
    </row>
    <row r="81" spans="2:84" s="28" customFormat="1" x14ac:dyDescent="0.25">
      <c r="B81" s="24"/>
      <c r="C81" s="24"/>
      <c r="D81" s="24"/>
      <c r="E81" s="1">
        <f t="shared" si="31"/>
        <v>-2</v>
      </c>
      <c r="F81" s="1">
        <f t="shared" si="32"/>
        <v>-2</v>
      </c>
      <c r="G81" s="1"/>
      <c r="H81" s="24"/>
      <c r="I81" s="24"/>
      <c r="J81" s="24"/>
      <c r="K81" s="24"/>
      <c r="L81" s="24"/>
      <c r="M81" s="24"/>
      <c r="N81" s="1">
        <v>76</v>
      </c>
      <c r="O81" s="1">
        <f t="shared" si="47"/>
        <v>77</v>
      </c>
      <c r="P81" s="1">
        <f t="shared" si="48"/>
        <v>-0.6868715151896595</v>
      </c>
      <c r="Q81" s="1">
        <f t="shared" si="49"/>
        <v>0.57775949181467678</v>
      </c>
      <c r="R81" s="1">
        <f t="shared" si="36"/>
        <v>2.3453175087435638E-2</v>
      </c>
      <c r="S81" s="1">
        <f t="shared" si="37"/>
        <v>0.89724492605932871</v>
      </c>
      <c r="T81" s="14"/>
      <c r="U81" s="14"/>
      <c r="V81" s="14"/>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35">
        <v>43</v>
      </c>
      <c r="BF81" s="35">
        <f t="shared" si="38"/>
        <v>0.78183148246802781</v>
      </c>
      <c r="BG81" s="35">
        <f t="shared" si="39"/>
        <v>0.62348980185873604</v>
      </c>
      <c r="BH81" s="35"/>
      <c r="BI81" s="35" t="str">
        <f t="shared" si="28"/>
        <v/>
      </c>
      <c r="BJ81" s="35">
        <f t="shared" si="40"/>
        <v>0.82874137141610948</v>
      </c>
      <c r="BK81" s="35">
        <f t="shared" si="41"/>
        <v>0.6608991899702602</v>
      </c>
      <c r="BL81" s="35">
        <f t="shared" si="42"/>
        <v>0.82874137141610948</v>
      </c>
      <c r="BM81" s="35">
        <f t="shared" si="43"/>
        <v>0.6608991899702602</v>
      </c>
      <c r="BN81" s="35">
        <f t="shared" si="44"/>
        <v>-2</v>
      </c>
      <c r="BO81" s="35">
        <f t="shared" si="45"/>
        <v>-2</v>
      </c>
      <c r="BP81" s="1"/>
      <c r="BQ81" s="1">
        <f t="shared" si="50"/>
        <v>76</v>
      </c>
      <c r="BR81" s="1">
        <v>77</v>
      </c>
      <c r="BS81" s="1">
        <f t="shared" si="58"/>
        <v>-2</v>
      </c>
      <c r="BT81" s="1">
        <f t="shared" si="59"/>
        <v>-2</v>
      </c>
      <c r="BU81" s="1">
        <f t="shared" si="60"/>
        <v>-0.6868715151896595</v>
      </c>
      <c r="BV81" s="1">
        <f t="shared" si="61"/>
        <v>0.57775949181467678</v>
      </c>
      <c r="BW81" s="1">
        <f t="shared" si="51"/>
        <v>-2</v>
      </c>
      <c r="BX81" s="1">
        <f t="shared" si="52"/>
        <v>-2</v>
      </c>
      <c r="BY81" s="24">
        <f t="shared" si="53"/>
        <v>0.7818314824680298</v>
      </c>
      <c r="BZ81" s="24">
        <f t="shared" si="54"/>
        <v>0.62348980185873348</v>
      </c>
      <c r="CA81" s="1">
        <f t="shared" si="55"/>
        <v>-2</v>
      </c>
      <c r="CB81" s="1">
        <f t="shared" si="56"/>
        <v>-2</v>
      </c>
      <c r="CC81" s="1" t="str">
        <f t="shared" si="62"/>
        <v/>
      </c>
      <c r="CD81" s="1"/>
      <c r="CE81" s="2"/>
      <c r="CF81" s="2"/>
    </row>
    <row r="82" spans="2:84" s="28" customFormat="1" x14ac:dyDescent="0.25">
      <c r="B82" s="24"/>
      <c r="C82" s="24"/>
      <c r="D82" s="24"/>
      <c r="E82" s="1">
        <f t="shared" si="31"/>
        <v>-2</v>
      </c>
      <c r="F82" s="1">
        <f t="shared" si="32"/>
        <v>-2</v>
      </c>
      <c r="G82" s="1"/>
      <c r="H82" s="24"/>
      <c r="I82" s="24"/>
      <c r="J82" s="24"/>
      <c r="K82" s="24"/>
      <c r="L82" s="24"/>
      <c r="M82" s="24"/>
      <c r="N82" s="1">
        <v>77</v>
      </c>
      <c r="O82" s="1">
        <f t="shared" si="47"/>
        <v>78</v>
      </c>
      <c r="P82" s="1">
        <f t="shared" si="48"/>
        <v>-0.63939153155047412</v>
      </c>
      <c r="Q82" s="1">
        <f t="shared" si="49"/>
        <v>0.55489433679264843</v>
      </c>
      <c r="R82" s="1">
        <f t="shared" si="36"/>
        <v>-0.63939153155047412</v>
      </c>
      <c r="S82" s="1">
        <f t="shared" si="37"/>
        <v>0.55489433679264843</v>
      </c>
      <c r="T82" s="14"/>
      <c r="U82" s="14"/>
      <c r="V82" s="14"/>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35">
        <v>44</v>
      </c>
      <c r="BF82" s="35">
        <f t="shared" si="38"/>
        <v>0.97492791218182595</v>
      </c>
      <c r="BG82" s="35">
        <f t="shared" si="39"/>
        <v>-0.22252093395630429</v>
      </c>
      <c r="BH82" s="35"/>
      <c r="BI82" s="35" t="str">
        <f t="shared" si="28"/>
        <v/>
      </c>
      <c r="BJ82" s="35">
        <f t="shared" si="40"/>
        <v>1.0334235869127355</v>
      </c>
      <c r="BK82" s="35">
        <f t="shared" si="41"/>
        <v>-0.23587218999368256</v>
      </c>
      <c r="BL82" s="35">
        <f t="shared" si="42"/>
        <v>1.0334235869127355</v>
      </c>
      <c r="BM82" s="35">
        <f t="shared" si="43"/>
        <v>-0.23587218999368256</v>
      </c>
      <c r="BN82" s="35">
        <f t="shared" si="44"/>
        <v>-2</v>
      </c>
      <c r="BO82" s="35">
        <f t="shared" si="45"/>
        <v>-2</v>
      </c>
      <c r="BP82" s="1"/>
      <c r="BQ82" s="1">
        <f t="shared" si="50"/>
        <v>77</v>
      </c>
      <c r="BR82" s="1">
        <v>78</v>
      </c>
      <c r="BS82" s="1">
        <f t="shared" si="58"/>
        <v>-2</v>
      </c>
      <c r="BT82" s="1">
        <f t="shared" si="59"/>
        <v>-2</v>
      </c>
      <c r="BU82" s="1">
        <f t="shared" si="60"/>
        <v>-0.63939153155047412</v>
      </c>
      <c r="BV82" s="1">
        <f t="shared" si="61"/>
        <v>0.55489433679264843</v>
      </c>
      <c r="BW82" s="1">
        <f t="shared" si="51"/>
        <v>-2</v>
      </c>
      <c r="BX82" s="1">
        <f t="shared" si="52"/>
        <v>-2</v>
      </c>
      <c r="BY82" s="24">
        <f t="shared" si="53"/>
        <v>0.7818314824680298</v>
      </c>
      <c r="BZ82" s="24">
        <f t="shared" si="54"/>
        <v>0.62348980185873348</v>
      </c>
      <c r="CA82" s="1">
        <f t="shared" si="55"/>
        <v>-2</v>
      </c>
      <c r="CB82" s="1">
        <f t="shared" si="56"/>
        <v>-2</v>
      </c>
      <c r="CC82" s="1" t="str">
        <f t="shared" si="62"/>
        <v/>
      </c>
      <c r="CD82" s="1"/>
      <c r="CE82" s="2"/>
      <c r="CF82" s="2"/>
    </row>
    <row r="83" spans="2:84" s="28" customFormat="1" x14ac:dyDescent="0.25">
      <c r="B83" s="24"/>
      <c r="C83" s="24"/>
      <c r="D83" s="24"/>
      <c r="E83" s="1">
        <f t="shared" si="31"/>
        <v>-2</v>
      </c>
      <c r="F83" s="1">
        <f t="shared" si="32"/>
        <v>-2</v>
      </c>
      <c r="G83" s="1"/>
      <c r="H83" s="24"/>
      <c r="I83" s="24"/>
      <c r="J83" s="24"/>
      <c r="K83" s="24"/>
      <c r="L83" s="24"/>
      <c r="M83" s="24"/>
      <c r="N83" s="1">
        <v>78</v>
      </c>
      <c r="O83" s="1">
        <f t="shared" si="47"/>
        <v>79</v>
      </c>
      <c r="P83" s="1">
        <f t="shared" si="48"/>
        <v>-0.59191154791128908</v>
      </c>
      <c r="Q83" s="1">
        <f t="shared" si="49"/>
        <v>0.53202918177062009</v>
      </c>
      <c r="R83" s="1">
        <f t="shared" si="36"/>
        <v>-0.78500797762508268</v>
      </c>
      <c r="S83" s="1">
        <f t="shared" si="37"/>
        <v>-0.13106031386820122</v>
      </c>
      <c r="T83" s="14"/>
      <c r="U83" s="14"/>
      <c r="V83" s="14"/>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35">
        <v>45</v>
      </c>
      <c r="BF83" s="35">
        <f t="shared" si="38"/>
        <v>0.43388373911756106</v>
      </c>
      <c r="BG83" s="35">
        <f t="shared" si="39"/>
        <v>-0.9009688679024177</v>
      </c>
      <c r="BH83" s="35"/>
      <c r="BI83" s="35" t="str">
        <f t="shared" si="28"/>
        <v/>
      </c>
      <c r="BJ83" s="35">
        <f t="shared" si="40"/>
        <v>0.45991676346461474</v>
      </c>
      <c r="BK83" s="35">
        <f t="shared" si="41"/>
        <v>-0.95502699997656282</v>
      </c>
      <c r="BL83" s="35">
        <f t="shared" si="42"/>
        <v>0.45991676346461474</v>
      </c>
      <c r="BM83" s="35">
        <f t="shared" si="43"/>
        <v>-0.95502699997656282</v>
      </c>
      <c r="BN83" s="35">
        <f t="shared" si="44"/>
        <v>-2</v>
      </c>
      <c r="BO83" s="35">
        <f t="shared" si="45"/>
        <v>-2</v>
      </c>
      <c r="BP83" s="1"/>
      <c r="BQ83" s="1">
        <f t="shared" si="50"/>
        <v>78</v>
      </c>
      <c r="BR83" s="1">
        <v>79</v>
      </c>
      <c r="BS83" s="1">
        <f t="shared" si="58"/>
        <v>-2</v>
      </c>
      <c r="BT83" s="1">
        <f t="shared" si="59"/>
        <v>-2</v>
      </c>
      <c r="BU83" s="1">
        <f t="shared" si="60"/>
        <v>-0.59191154791128908</v>
      </c>
      <c r="BV83" s="1">
        <f t="shared" si="61"/>
        <v>0.53202918177062009</v>
      </c>
      <c r="BW83" s="1">
        <f t="shared" si="51"/>
        <v>-2</v>
      </c>
      <c r="BX83" s="1">
        <f t="shared" si="52"/>
        <v>-2</v>
      </c>
      <c r="BY83" s="24">
        <f t="shared" si="53"/>
        <v>0.7818314824680298</v>
      </c>
      <c r="BZ83" s="24">
        <f t="shared" si="54"/>
        <v>0.62348980185873348</v>
      </c>
      <c r="CA83" s="1">
        <f t="shared" si="55"/>
        <v>-2</v>
      </c>
      <c r="CB83" s="1">
        <f t="shared" si="56"/>
        <v>-2</v>
      </c>
      <c r="CC83" s="1" t="str">
        <f t="shared" si="62"/>
        <v/>
      </c>
      <c r="CD83" s="1"/>
      <c r="CE83" s="2"/>
      <c r="CF83" s="2"/>
    </row>
    <row r="84" spans="2:84" s="28" customFormat="1" x14ac:dyDescent="0.25">
      <c r="B84" s="24"/>
      <c r="C84" s="24"/>
      <c r="D84" s="24"/>
      <c r="E84" s="1">
        <f t="shared" ref="E84:E101" si="69">IF($A$15=TRUE,B133,-2)</f>
        <v>-2</v>
      </c>
      <c r="F84" s="1">
        <f t="shared" ref="F84:F101" si="70">IF($A$15=TRUE,C133,-2)</f>
        <v>-2</v>
      </c>
      <c r="G84" s="1"/>
      <c r="H84" s="24"/>
      <c r="I84" s="24"/>
      <c r="J84" s="24"/>
      <c r="K84" s="24"/>
      <c r="L84" s="24"/>
      <c r="M84" s="24"/>
      <c r="N84" s="1">
        <v>79</v>
      </c>
      <c r="O84" s="1">
        <f t="shared" si="47"/>
        <v>80</v>
      </c>
      <c r="P84" s="1">
        <f t="shared" si="48"/>
        <v>-0.54443156427210382</v>
      </c>
      <c r="Q84" s="1">
        <f t="shared" si="49"/>
        <v>0.50916402674859174</v>
      </c>
      <c r="R84" s="1">
        <f t="shared" si="36"/>
        <v>-0.37525080139896916</v>
      </c>
      <c r="S84" s="1">
        <f t="shared" si="37"/>
        <v>-0.64408118305074091</v>
      </c>
      <c r="T84" s="14"/>
      <c r="U84" s="14"/>
      <c r="V84" s="14"/>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35">
        <v>46</v>
      </c>
      <c r="BF84" s="35">
        <f t="shared" si="38"/>
        <v>-0.43388373911755512</v>
      </c>
      <c r="BG84" s="35">
        <f t="shared" si="39"/>
        <v>-0.90096886790242059</v>
      </c>
      <c r="BH84" s="35"/>
      <c r="BI84" s="35" t="str">
        <f t="shared" si="28"/>
        <v/>
      </c>
      <c r="BJ84" s="35">
        <f t="shared" si="40"/>
        <v>-0.45991676346460847</v>
      </c>
      <c r="BK84" s="35">
        <f t="shared" si="41"/>
        <v>-0.95502699997656593</v>
      </c>
      <c r="BL84" s="35">
        <f t="shared" si="42"/>
        <v>-0.45991676346460847</v>
      </c>
      <c r="BM84" s="35">
        <f t="shared" si="43"/>
        <v>-0.95502699997656593</v>
      </c>
      <c r="BN84" s="35">
        <f t="shared" si="44"/>
        <v>-2</v>
      </c>
      <c r="BO84" s="35">
        <f t="shared" si="45"/>
        <v>-2</v>
      </c>
      <c r="BP84" s="1"/>
      <c r="BQ84" s="1">
        <f t="shared" si="50"/>
        <v>79</v>
      </c>
      <c r="BR84" s="1">
        <v>80</v>
      </c>
      <c r="BS84" s="1">
        <f t="shared" si="58"/>
        <v>-2</v>
      </c>
      <c r="BT84" s="1">
        <f t="shared" si="59"/>
        <v>-2</v>
      </c>
      <c r="BU84" s="1">
        <f t="shared" si="60"/>
        <v>-0.54443156427210382</v>
      </c>
      <c r="BV84" s="1">
        <f t="shared" si="61"/>
        <v>0.50916402674859174</v>
      </c>
      <c r="BW84" s="1">
        <f t="shared" si="51"/>
        <v>-2</v>
      </c>
      <c r="BX84" s="1">
        <f t="shared" si="52"/>
        <v>-2</v>
      </c>
      <c r="BY84" s="24">
        <f t="shared" si="53"/>
        <v>0.7818314824680298</v>
      </c>
      <c r="BZ84" s="24">
        <f t="shared" si="54"/>
        <v>0.62348980185873348</v>
      </c>
      <c r="CA84" s="1">
        <f t="shared" si="55"/>
        <v>-2</v>
      </c>
      <c r="CB84" s="1">
        <f t="shared" si="56"/>
        <v>-2</v>
      </c>
      <c r="CC84" s="1" t="str">
        <f t="shared" si="62"/>
        <v/>
      </c>
      <c r="CD84" s="1"/>
      <c r="CE84" s="2"/>
      <c r="CF84" s="2"/>
    </row>
    <row r="85" spans="2:84" s="28" customFormat="1" x14ac:dyDescent="0.25">
      <c r="B85" s="24"/>
      <c r="C85" s="24"/>
      <c r="D85" s="24"/>
      <c r="E85" s="1">
        <f t="shared" si="69"/>
        <v>-2</v>
      </c>
      <c r="F85" s="1">
        <f t="shared" si="70"/>
        <v>-2</v>
      </c>
      <c r="G85" s="1"/>
      <c r="H85" s="24"/>
      <c r="I85" s="24"/>
      <c r="J85" s="24"/>
      <c r="K85" s="24"/>
      <c r="L85" s="24"/>
      <c r="M85" s="24"/>
      <c r="N85" s="1">
        <v>80</v>
      </c>
      <c r="O85" s="1">
        <f t="shared" si="47"/>
        <v>81</v>
      </c>
      <c r="P85" s="1">
        <f t="shared" si="48"/>
        <v>-0.49695158063291844</v>
      </c>
      <c r="Q85" s="1">
        <f t="shared" si="49"/>
        <v>0.48629887172656344</v>
      </c>
      <c r="R85" s="1">
        <f t="shared" si="36"/>
        <v>0.23674073021178715</v>
      </c>
      <c r="S85" s="1">
        <f t="shared" si="37"/>
        <v>-0.65375935388709716</v>
      </c>
      <c r="T85" s="14"/>
      <c r="U85" s="14"/>
      <c r="V85" s="14"/>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35">
        <v>47</v>
      </c>
      <c r="BF85" s="35">
        <f t="shared" si="38"/>
        <v>-0.97492791218182284</v>
      </c>
      <c r="BG85" s="35">
        <f t="shared" si="39"/>
        <v>-0.22252093395631767</v>
      </c>
      <c r="BH85" s="35"/>
      <c r="BI85" s="35" t="str">
        <f t="shared" si="28"/>
        <v/>
      </c>
      <c r="BJ85" s="35">
        <f t="shared" si="40"/>
        <v>-1.0334235869127322</v>
      </c>
      <c r="BK85" s="35">
        <f t="shared" si="41"/>
        <v>-0.23587218999369675</v>
      </c>
      <c r="BL85" s="35">
        <f t="shared" si="42"/>
        <v>-1.0334235869127322</v>
      </c>
      <c r="BM85" s="35">
        <f t="shared" si="43"/>
        <v>-0.23587218999369675</v>
      </c>
      <c r="BN85" s="35">
        <f t="shared" si="44"/>
        <v>-2</v>
      </c>
      <c r="BO85" s="35">
        <f t="shared" si="45"/>
        <v>-2</v>
      </c>
      <c r="BP85" s="1"/>
      <c r="BQ85" s="1">
        <f t="shared" si="50"/>
        <v>80</v>
      </c>
      <c r="BR85" s="1">
        <v>81</v>
      </c>
      <c r="BS85" s="1">
        <f t="shared" si="58"/>
        <v>-2</v>
      </c>
      <c r="BT85" s="1">
        <f t="shared" si="59"/>
        <v>-2</v>
      </c>
      <c r="BU85" s="1">
        <f t="shared" si="60"/>
        <v>-0.49695158063291844</v>
      </c>
      <c r="BV85" s="1">
        <f t="shared" si="61"/>
        <v>0.48629887172656344</v>
      </c>
      <c r="BW85" s="1">
        <f t="shared" si="51"/>
        <v>-2</v>
      </c>
      <c r="BX85" s="1">
        <f t="shared" si="52"/>
        <v>-2</v>
      </c>
      <c r="BY85" s="24">
        <f t="shared" si="53"/>
        <v>0.7818314824680298</v>
      </c>
      <c r="BZ85" s="24">
        <f t="shared" si="54"/>
        <v>0.62348980185873348</v>
      </c>
      <c r="CA85" s="1">
        <f t="shared" si="55"/>
        <v>-2</v>
      </c>
      <c r="CB85" s="1">
        <f t="shared" si="56"/>
        <v>-2</v>
      </c>
      <c r="CC85" s="1" t="str">
        <f t="shared" si="62"/>
        <v/>
      </c>
      <c r="CD85" s="1"/>
      <c r="CE85" s="2"/>
      <c r="CF85" s="2"/>
    </row>
    <row r="86" spans="2:84" s="28" customFormat="1" x14ac:dyDescent="0.25">
      <c r="B86" s="24"/>
      <c r="C86" s="24"/>
      <c r="D86" s="24"/>
      <c r="E86" s="1">
        <f t="shared" si="69"/>
        <v>-2</v>
      </c>
      <c r="F86" s="1">
        <f t="shared" si="70"/>
        <v>-2</v>
      </c>
      <c r="G86" s="1"/>
      <c r="H86" s="24"/>
      <c r="I86" s="24"/>
      <c r="J86" s="24"/>
      <c r="K86" s="24"/>
      <c r="L86" s="24"/>
      <c r="M86" s="24"/>
      <c r="N86" s="1">
        <v>81</v>
      </c>
      <c r="O86" s="1">
        <f t="shared" si="47"/>
        <v>82</v>
      </c>
      <c r="P86" s="1">
        <f t="shared" si="48"/>
        <v>-0.44947159699373324</v>
      </c>
      <c r="Q86" s="1">
        <f t="shared" si="49"/>
        <v>0.46343371670453515</v>
      </c>
      <c r="R86" s="1">
        <f t="shared" si="36"/>
        <v>0.60603626973464708</v>
      </c>
      <c r="S86" s="1">
        <f t="shared" si="37"/>
        <v>-0.22252093395631439</v>
      </c>
      <c r="T86" s="14"/>
      <c r="U86" s="14"/>
      <c r="V86" s="14"/>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35">
        <v>48</v>
      </c>
      <c r="BF86" s="35">
        <f t="shared" si="38"/>
        <v>-0.78183148246803191</v>
      </c>
      <c r="BG86" s="35">
        <f t="shared" si="39"/>
        <v>0.62348980185873093</v>
      </c>
      <c r="BH86" s="35"/>
      <c r="BI86" s="35" t="str">
        <f t="shared" si="28"/>
        <v/>
      </c>
      <c r="BJ86" s="35">
        <f t="shared" si="40"/>
        <v>-0.82874137141611381</v>
      </c>
      <c r="BK86" s="35">
        <f t="shared" si="41"/>
        <v>0.66089918997025476</v>
      </c>
      <c r="BL86" s="35">
        <f t="shared" si="42"/>
        <v>-0.82874137141611381</v>
      </c>
      <c r="BM86" s="35">
        <f t="shared" si="43"/>
        <v>0.66089918997025476</v>
      </c>
      <c r="BN86" s="35">
        <f t="shared" si="44"/>
        <v>-2</v>
      </c>
      <c r="BO86" s="35">
        <f t="shared" si="45"/>
        <v>-2</v>
      </c>
      <c r="BP86" s="1"/>
      <c r="BQ86" s="1">
        <f t="shared" si="50"/>
        <v>81</v>
      </c>
      <c r="BR86" s="1">
        <v>82</v>
      </c>
      <c r="BS86" s="1">
        <f t="shared" si="58"/>
        <v>-2</v>
      </c>
      <c r="BT86" s="1">
        <f t="shared" si="59"/>
        <v>-2</v>
      </c>
      <c r="BU86" s="1">
        <f t="shared" si="60"/>
        <v>-0.44947159699373324</v>
      </c>
      <c r="BV86" s="1">
        <f t="shared" si="61"/>
        <v>0.46343371670453515</v>
      </c>
      <c r="BW86" s="1">
        <f t="shared" si="51"/>
        <v>-2</v>
      </c>
      <c r="BX86" s="1">
        <f t="shared" si="52"/>
        <v>-2</v>
      </c>
      <c r="BY86" s="24">
        <f t="shared" si="53"/>
        <v>0.7818314824680298</v>
      </c>
      <c r="BZ86" s="24">
        <f t="shared" si="54"/>
        <v>0.62348980185873348</v>
      </c>
      <c r="CA86" s="1">
        <f t="shared" si="55"/>
        <v>-2</v>
      </c>
      <c r="CB86" s="1">
        <f t="shared" si="56"/>
        <v>-2</v>
      </c>
      <c r="CC86" s="1" t="str">
        <f t="shared" si="62"/>
        <v/>
      </c>
      <c r="CD86" s="1"/>
      <c r="CE86" s="2"/>
      <c r="CF86" s="2"/>
    </row>
    <row r="87" spans="2:84" s="28" customFormat="1" x14ac:dyDescent="0.25">
      <c r="B87" s="24"/>
      <c r="C87" s="24"/>
      <c r="D87" s="24"/>
      <c r="E87" s="1">
        <f t="shared" si="69"/>
        <v>-2</v>
      </c>
      <c r="F87" s="1">
        <f t="shared" si="70"/>
        <v>-2</v>
      </c>
      <c r="G87" s="1"/>
      <c r="H87" s="24"/>
      <c r="I87" s="24"/>
      <c r="J87" s="24"/>
      <c r="K87" s="24"/>
      <c r="L87" s="24"/>
      <c r="M87" s="24"/>
      <c r="N87" s="1">
        <v>82</v>
      </c>
      <c r="O87" s="1">
        <f t="shared" si="47"/>
        <v>83</v>
      </c>
      <c r="P87" s="1">
        <f t="shared" si="48"/>
        <v>-0.40199161335454803</v>
      </c>
      <c r="Q87" s="1">
        <f t="shared" si="49"/>
        <v>0.4405685616825068</v>
      </c>
      <c r="R87" s="1">
        <f t="shared" si="36"/>
        <v>0.51897413726033503</v>
      </c>
      <c r="S87" s="1">
        <f t="shared" si="37"/>
        <v>0.29387711650497073</v>
      </c>
      <c r="T87" s="14"/>
      <c r="U87" s="14"/>
      <c r="V87" s="14"/>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35">
        <v>49</v>
      </c>
      <c r="BF87" s="35">
        <f t="shared" si="38"/>
        <v>-3.4303072535268875E-15</v>
      </c>
      <c r="BG87" s="35">
        <f t="shared" si="39"/>
        <v>1</v>
      </c>
      <c r="BH87" s="35"/>
      <c r="BI87" s="35" t="str">
        <f t="shared" si="28"/>
        <v/>
      </c>
      <c r="BJ87" s="35">
        <f t="shared" si="40"/>
        <v>-3.6361256887385011E-15</v>
      </c>
      <c r="BK87" s="35">
        <f t="shared" si="41"/>
        <v>1.06</v>
      </c>
      <c r="BL87" s="35">
        <f t="shared" si="42"/>
        <v>-3.6361256887385011E-15</v>
      </c>
      <c r="BM87" s="35">
        <f t="shared" si="43"/>
        <v>1.06</v>
      </c>
      <c r="BN87" s="35">
        <f t="shared" si="44"/>
        <v>-2</v>
      </c>
      <c r="BO87" s="35">
        <f t="shared" si="45"/>
        <v>-2</v>
      </c>
      <c r="BP87" s="1"/>
      <c r="BQ87" s="1">
        <f t="shared" si="50"/>
        <v>82</v>
      </c>
      <c r="BR87" s="1">
        <v>83</v>
      </c>
      <c r="BS87" s="1">
        <f t="shared" si="58"/>
        <v>-2</v>
      </c>
      <c r="BT87" s="1">
        <f t="shared" si="59"/>
        <v>-2</v>
      </c>
      <c r="BU87" s="1">
        <f t="shared" si="60"/>
        <v>-0.40199161335454803</v>
      </c>
      <c r="BV87" s="1">
        <f t="shared" si="61"/>
        <v>0.4405685616825068</v>
      </c>
      <c r="BW87" s="1">
        <f t="shared" si="51"/>
        <v>-2</v>
      </c>
      <c r="BX87" s="1">
        <f t="shared" si="52"/>
        <v>-2</v>
      </c>
      <c r="BY87" s="24">
        <f t="shared" si="53"/>
        <v>0.7818314824680298</v>
      </c>
      <c r="BZ87" s="24">
        <f t="shared" si="54"/>
        <v>0.62348980185873348</v>
      </c>
      <c r="CA87" s="1">
        <f t="shared" si="55"/>
        <v>-2</v>
      </c>
      <c r="CB87" s="1">
        <f t="shared" si="56"/>
        <v>-2</v>
      </c>
      <c r="CC87" s="1" t="str">
        <f t="shared" si="62"/>
        <v/>
      </c>
      <c r="CD87" s="1"/>
      <c r="CE87" s="2"/>
      <c r="CF87" s="2"/>
    </row>
    <row r="88" spans="2:84" s="28" customFormat="1" x14ac:dyDescent="0.25">
      <c r="B88" s="24"/>
      <c r="C88" s="24"/>
      <c r="D88" s="24"/>
      <c r="E88" s="1">
        <f t="shared" si="69"/>
        <v>-2</v>
      </c>
      <c r="F88" s="1">
        <f t="shared" si="70"/>
        <v>-2</v>
      </c>
      <c r="G88" s="1"/>
      <c r="H88" s="24"/>
      <c r="I88" s="24"/>
      <c r="J88" s="24"/>
      <c r="K88" s="24"/>
      <c r="L88" s="24"/>
      <c r="M88" s="24"/>
      <c r="N88" s="1">
        <v>83</v>
      </c>
      <c r="O88" s="1">
        <f t="shared" si="47"/>
        <v>84</v>
      </c>
      <c r="P88" s="1">
        <f t="shared" si="48"/>
        <v>-0.35451162971536287</v>
      </c>
      <c r="Q88" s="1">
        <f t="shared" si="49"/>
        <v>0.4177034066604785</v>
      </c>
      <c r="R88" s="1">
        <f t="shared" si="36"/>
        <v>0.10553928789346015</v>
      </c>
      <c r="S88" s="1">
        <f t="shared" si="37"/>
        <v>0.53760216726697918</v>
      </c>
      <c r="T88" s="14"/>
      <c r="U88" s="14"/>
      <c r="V88" s="14"/>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35">
        <v>50</v>
      </c>
      <c r="BF88" s="35">
        <f t="shared" si="38"/>
        <v>0.78183148246802769</v>
      </c>
      <c r="BG88" s="35">
        <f t="shared" si="39"/>
        <v>0.62348980185873626</v>
      </c>
      <c r="BH88" s="35"/>
      <c r="BI88" s="35" t="str">
        <f t="shared" si="28"/>
        <v/>
      </c>
      <c r="BJ88" s="35">
        <f t="shared" si="40"/>
        <v>0.82874137141610937</v>
      </c>
      <c r="BK88" s="35">
        <f t="shared" si="41"/>
        <v>0.66089918997026043</v>
      </c>
      <c r="BL88" s="35">
        <f t="shared" si="42"/>
        <v>0.82874137141610937</v>
      </c>
      <c r="BM88" s="35">
        <f t="shared" si="43"/>
        <v>0.66089918997026043</v>
      </c>
      <c r="BN88" s="35">
        <f t="shared" si="44"/>
        <v>-2</v>
      </c>
      <c r="BO88" s="35">
        <f t="shared" si="45"/>
        <v>-2</v>
      </c>
      <c r="BP88" s="1"/>
      <c r="BQ88" s="1">
        <f t="shared" si="50"/>
        <v>83</v>
      </c>
      <c r="BR88" s="1">
        <v>84</v>
      </c>
      <c r="BS88" s="1">
        <f t="shared" si="58"/>
        <v>-2</v>
      </c>
      <c r="BT88" s="1">
        <f t="shared" si="59"/>
        <v>-2</v>
      </c>
      <c r="BU88" s="1">
        <f t="shared" si="60"/>
        <v>-0.35451162971536287</v>
      </c>
      <c r="BV88" s="1">
        <f t="shared" si="61"/>
        <v>0.4177034066604785</v>
      </c>
      <c r="BW88" s="1">
        <f t="shared" si="51"/>
        <v>-2</v>
      </c>
      <c r="BX88" s="1">
        <f t="shared" si="52"/>
        <v>-2</v>
      </c>
      <c r="BY88" s="24">
        <f t="shared" si="53"/>
        <v>0.7818314824680298</v>
      </c>
      <c r="BZ88" s="24">
        <f t="shared" si="54"/>
        <v>0.62348980185873348</v>
      </c>
      <c r="CA88" s="1">
        <f t="shared" si="55"/>
        <v>-2</v>
      </c>
      <c r="CB88" s="1">
        <f t="shared" si="56"/>
        <v>-2</v>
      </c>
      <c r="CC88" s="1" t="str">
        <f t="shared" si="62"/>
        <v/>
      </c>
      <c r="CD88" s="1"/>
      <c r="CE88" s="2"/>
      <c r="CF88" s="2"/>
    </row>
    <row r="89" spans="2:84" s="28" customFormat="1" x14ac:dyDescent="0.25">
      <c r="B89" s="24"/>
      <c r="C89" s="24"/>
      <c r="D89" s="24"/>
      <c r="E89" s="1">
        <f t="shared" si="69"/>
        <v>-2</v>
      </c>
      <c r="F89" s="1">
        <f t="shared" si="70"/>
        <v>-2</v>
      </c>
      <c r="G89" s="1"/>
      <c r="H89" s="24"/>
      <c r="I89" s="24"/>
      <c r="J89" s="24"/>
      <c r="K89" s="24"/>
      <c r="L89" s="24"/>
      <c r="M89" s="24"/>
      <c r="N89" s="1">
        <v>84</v>
      </c>
      <c r="O89" s="1">
        <f t="shared" si="47"/>
        <v>85</v>
      </c>
      <c r="P89" s="1">
        <f t="shared" si="48"/>
        <v>-0.30703164607617756</v>
      </c>
      <c r="Q89" s="1">
        <f t="shared" si="49"/>
        <v>0.39483825163845021</v>
      </c>
      <c r="R89" s="1">
        <f t="shared" si="36"/>
        <v>-0.30703164607617756</v>
      </c>
      <c r="S89" s="1">
        <f t="shared" si="37"/>
        <v>0.39483825163845021</v>
      </c>
      <c r="T89" s="14"/>
      <c r="U89" s="14"/>
      <c r="V89" s="14"/>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35">
        <v>51</v>
      </c>
      <c r="BF89" s="35">
        <f t="shared" ref="BF89:BF98" si="71">COS($BG$34-PI()*2*$BG$35*BE89/$BE$34)</f>
        <v>0.9749279121818244</v>
      </c>
      <c r="BG89" s="35">
        <f t="shared" ref="BG89:BG98" si="72">SIN($BG$34-PI()*2*$BG$35*BE89/$BE$34)</f>
        <v>-0.22252093395631098</v>
      </c>
      <c r="BH89" s="35"/>
      <c r="BI89" s="35" t="str">
        <f t="shared" si="28"/>
        <v/>
      </c>
      <c r="BJ89" s="35">
        <f t="shared" ref="BJ89:BJ98" si="73">BF89*(1+$BK$36)</f>
        <v>1.0334235869127339</v>
      </c>
      <c r="BK89" s="35">
        <f t="shared" ref="BK89:BK98" si="74">BG89*(1+$BK$36)</f>
        <v>-0.23587218999368964</v>
      </c>
      <c r="BL89" s="35">
        <f t="shared" ref="BL89:BL98" si="75">IF(BL$34=0,-2,BJ89)</f>
        <v>1.0334235869127339</v>
      </c>
      <c r="BM89" s="35">
        <f t="shared" ref="BM89:BM98" si="76">IF(BM$34=0,-2,BK89)</f>
        <v>-0.23587218999368964</v>
      </c>
      <c r="BN89" s="35">
        <f t="shared" ref="BN89:BN98" si="77">IF(BN$34=0,-2,BF89)</f>
        <v>-2</v>
      </c>
      <c r="BO89" s="35">
        <f t="shared" ref="BO89:BO98" si="78">IF(BO$34=0,-2,BG89)</f>
        <v>-2</v>
      </c>
      <c r="BP89" s="1"/>
      <c r="BQ89" s="1">
        <f t="shared" si="50"/>
        <v>84</v>
      </c>
      <c r="BR89" s="1">
        <v>85</v>
      </c>
      <c r="BS89" s="1">
        <f t="shared" si="58"/>
        <v>-2</v>
      </c>
      <c r="BT89" s="1">
        <f t="shared" si="59"/>
        <v>-2</v>
      </c>
      <c r="BU89" s="1">
        <f t="shared" si="60"/>
        <v>-0.30703164607617756</v>
      </c>
      <c r="BV89" s="1">
        <f t="shared" si="61"/>
        <v>0.39483825163845021</v>
      </c>
      <c r="BW89" s="1">
        <f t="shared" si="51"/>
        <v>-2</v>
      </c>
      <c r="BX89" s="1">
        <f t="shared" si="52"/>
        <v>-2</v>
      </c>
      <c r="BY89" s="24">
        <f t="shared" si="53"/>
        <v>0.7818314824680298</v>
      </c>
      <c r="BZ89" s="24">
        <f t="shared" si="54"/>
        <v>0.62348980185873348</v>
      </c>
      <c r="CA89" s="1">
        <f t="shared" si="55"/>
        <v>-2</v>
      </c>
      <c r="CB89" s="1">
        <f t="shared" si="56"/>
        <v>-2</v>
      </c>
      <c r="CC89" s="1" t="str">
        <f t="shared" si="62"/>
        <v/>
      </c>
      <c r="CD89" s="1"/>
      <c r="CE89" s="2"/>
      <c r="CF89" s="2"/>
    </row>
    <row r="90" spans="2:84" s="28" customFormat="1" x14ac:dyDescent="0.25">
      <c r="B90" s="24"/>
      <c r="C90" s="24"/>
      <c r="D90" s="24"/>
      <c r="E90" s="1">
        <f t="shared" si="69"/>
        <v>-2</v>
      </c>
      <c r="F90" s="1">
        <f t="shared" si="70"/>
        <v>-2</v>
      </c>
      <c r="G90" s="1"/>
      <c r="H90" s="24"/>
      <c r="I90" s="24"/>
      <c r="J90" s="24"/>
      <c r="K90" s="24"/>
      <c r="L90" s="24"/>
      <c r="M90" s="24"/>
      <c r="N90" s="1">
        <v>85</v>
      </c>
      <c r="O90" s="1">
        <f t="shared" si="47"/>
        <v>86</v>
      </c>
      <c r="P90" s="1">
        <f t="shared" si="48"/>
        <v>-0.25955166243699235</v>
      </c>
      <c r="Q90" s="1">
        <f t="shared" si="49"/>
        <v>0.37197309661642181</v>
      </c>
      <c r="R90" s="1">
        <f t="shared" si="36"/>
        <v>-0.45264809215078605</v>
      </c>
      <c r="S90" s="1">
        <f t="shared" si="37"/>
        <v>2.8995771285997091E-2</v>
      </c>
      <c r="T90" s="14"/>
      <c r="U90" s="14"/>
      <c r="V90" s="14"/>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35">
        <v>52</v>
      </c>
      <c r="BF90" s="35">
        <f t="shared" si="71"/>
        <v>0.4338837391175549</v>
      </c>
      <c r="BG90" s="35">
        <f t="shared" si="72"/>
        <v>-0.9009688679024207</v>
      </c>
      <c r="BH90" s="35"/>
      <c r="BI90" s="35" t="str">
        <f t="shared" si="28"/>
        <v/>
      </c>
      <c r="BJ90" s="35">
        <f t="shared" si="73"/>
        <v>0.45991676346460819</v>
      </c>
      <c r="BK90" s="35">
        <f t="shared" si="74"/>
        <v>-0.95502699997656604</v>
      </c>
      <c r="BL90" s="35">
        <f t="shared" si="75"/>
        <v>0.45991676346460819</v>
      </c>
      <c r="BM90" s="35">
        <f t="shared" si="76"/>
        <v>-0.95502699997656604</v>
      </c>
      <c r="BN90" s="35">
        <f t="shared" si="77"/>
        <v>-2</v>
      </c>
      <c r="BO90" s="35">
        <f t="shared" si="78"/>
        <v>-2</v>
      </c>
      <c r="BP90" s="1"/>
      <c r="BQ90" s="1">
        <f t="shared" si="50"/>
        <v>85</v>
      </c>
      <c r="BR90" s="1">
        <v>86</v>
      </c>
      <c r="BS90" s="1">
        <f t="shared" si="58"/>
        <v>-2</v>
      </c>
      <c r="BT90" s="1">
        <f t="shared" si="59"/>
        <v>-2</v>
      </c>
      <c r="BU90" s="1">
        <f t="shared" si="60"/>
        <v>-0.25955166243699235</v>
      </c>
      <c r="BV90" s="1">
        <f t="shared" si="61"/>
        <v>0.37197309661642181</v>
      </c>
      <c r="BW90" s="1">
        <f t="shared" si="51"/>
        <v>-2</v>
      </c>
      <c r="BX90" s="1">
        <f t="shared" si="52"/>
        <v>-2</v>
      </c>
      <c r="BY90" s="24">
        <f t="shared" si="53"/>
        <v>0.7818314824680298</v>
      </c>
      <c r="BZ90" s="24">
        <f t="shared" si="54"/>
        <v>0.62348980185873348</v>
      </c>
      <c r="CA90" s="1">
        <f t="shared" si="55"/>
        <v>-2</v>
      </c>
      <c r="CB90" s="1">
        <f t="shared" si="56"/>
        <v>-2</v>
      </c>
      <c r="CC90" s="1" t="str">
        <f t="shared" si="62"/>
        <v/>
      </c>
      <c r="CD90" s="1"/>
      <c r="CE90" s="2"/>
      <c r="CF90" s="2"/>
    </row>
    <row r="91" spans="2:84" s="28" customFormat="1" x14ac:dyDescent="0.25">
      <c r="B91" s="24"/>
      <c r="C91" s="24"/>
      <c r="D91" s="24"/>
      <c r="E91" s="1">
        <f t="shared" si="69"/>
        <v>-2</v>
      </c>
      <c r="F91" s="1">
        <f t="shared" si="70"/>
        <v>-2</v>
      </c>
      <c r="G91" s="1"/>
      <c r="H91" s="24"/>
      <c r="I91" s="24"/>
      <c r="J91" s="24"/>
      <c r="K91" s="24"/>
      <c r="L91" s="24"/>
      <c r="M91" s="24"/>
      <c r="N91" s="1">
        <v>86</v>
      </c>
      <c r="O91" s="1">
        <f t="shared" si="47"/>
        <v>87</v>
      </c>
      <c r="P91" s="1">
        <f t="shared" si="48"/>
        <v>-0.21207167879780714</v>
      </c>
      <c r="Q91" s="1">
        <f t="shared" si="49"/>
        <v>0.34910794159439357</v>
      </c>
      <c r="R91" s="1">
        <f t="shared" si="36"/>
        <v>-0.29316468859294464</v>
      </c>
      <c r="S91" s="1">
        <f t="shared" si="37"/>
        <v>-0.28443842425839128</v>
      </c>
      <c r="T91" s="14"/>
      <c r="U91" s="14"/>
      <c r="V91" s="14"/>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35">
        <v>53</v>
      </c>
      <c r="BF91" s="35">
        <f t="shared" si="71"/>
        <v>-0.4338837391175549</v>
      </c>
      <c r="BG91" s="35">
        <f t="shared" si="72"/>
        <v>-0.9009688679024207</v>
      </c>
      <c r="BH91" s="35"/>
      <c r="BI91" s="35" t="str">
        <f t="shared" si="28"/>
        <v/>
      </c>
      <c r="BJ91" s="35">
        <f t="shared" si="73"/>
        <v>-0.45991676346460819</v>
      </c>
      <c r="BK91" s="35">
        <f t="shared" si="74"/>
        <v>-0.95502699997656604</v>
      </c>
      <c r="BL91" s="35">
        <f t="shared" si="75"/>
        <v>-0.45991676346460819</v>
      </c>
      <c r="BM91" s="35">
        <f t="shared" si="76"/>
        <v>-0.95502699997656604</v>
      </c>
      <c r="BN91" s="35">
        <f t="shared" si="77"/>
        <v>-2</v>
      </c>
      <c r="BO91" s="35">
        <f t="shared" si="78"/>
        <v>-2</v>
      </c>
      <c r="BP91" s="1"/>
      <c r="BQ91" s="1">
        <f t="shared" si="50"/>
        <v>86</v>
      </c>
      <c r="BR91" s="1">
        <v>87</v>
      </c>
      <c r="BS91" s="1">
        <f t="shared" si="58"/>
        <v>-2</v>
      </c>
      <c r="BT91" s="1">
        <f t="shared" si="59"/>
        <v>-2</v>
      </c>
      <c r="BU91" s="1">
        <f t="shared" si="60"/>
        <v>-0.21207167879780714</v>
      </c>
      <c r="BV91" s="1">
        <f t="shared" si="61"/>
        <v>0.34910794159439357</v>
      </c>
      <c r="BW91" s="1">
        <f t="shared" si="51"/>
        <v>-2</v>
      </c>
      <c r="BX91" s="1">
        <f t="shared" si="52"/>
        <v>-2</v>
      </c>
      <c r="BY91" s="24">
        <f t="shared" si="53"/>
        <v>0.7818314824680298</v>
      </c>
      <c r="BZ91" s="24">
        <f t="shared" si="54"/>
        <v>0.62348980185873348</v>
      </c>
      <c r="CA91" s="1">
        <f t="shared" si="55"/>
        <v>-2</v>
      </c>
      <c r="CB91" s="1">
        <f t="shared" si="56"/>
        <v>-2</v>
      </c>
      <c r="CC91" s="1" t="str">
        <f t="shared" si="62"/>
        <v/>
      </c>
      <c r="CD91" s="1"/>
      <c r="CE91" s="2"/>
      <c r="CF91" s="2"/>
    </row>
    <row r="92" spans="2:84" s="28" customFormat="1" x14ac:dyDescent="0.25">
      <c r="B92" s="24"/>
      <c r="C92" s="24"/>
      <c r="D92" s="24"/>
      <c r="E92" s="1">
        <f t="shared" si="69"/>
        <v>-2</v>
      </c>
      <c r="F92" s="1">
        <f t="shared" si="70"/>
        <v>-2</v>
      </c>
      <c r="G92" s="1"/>
      <c r="H92" s="24"/>
      <c r="I92" s="24"/>
      <c r="J92" s="24"/>
      <c r="K92" s="24"/>
      <c r="L92" s="24"/>
      <c r="M92" s="24"/>
      <c r="N92" s="1">
        <v>87</v>
      </c>
      <c r="O92" s="1">
        <f t="shared" si="47"/>
        <v>88</v>
      </c>
      <c r="P92" s="1">
        <f t="shared" si="48"/>
        <v>-0.16459169515862188</v>
      </c>
      <c r="Q92" s="1">
        <f t="shared" si="49"/>
        <v>0.32624278657236522</v>
      </c>
      <c r="R92" s="1">
        <f t="shared" si="36"/>
        <v>6.7405531550542852E-3</v>
      </c>
      <c r="S92" s="1">
        <f t="shared" si="37"/>
        <v>-0.36534825420255479</v>
      </c>
      <c r="T92" s="14"/>
      <c r="U92" s="14"/>
      <c r="V92" s="14"/>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35">
        <v>54</v>
      </c>
      <c r="BF92" s="35">
        <f t="shared" si="71"/>
        <v>-0.97492791218182284</v>
      </c>
      <c r="BG92" s="35">
        <f t="shared" si="72"/>
        <v>-0.22252093395631792</v>
      </c>
      <c r="BH92" s="35"/>
      <c r="BI92" s="35" t="str">
        <f t="shared" si="28"/>
        <v/>
      </c>
      <c r="BJ92" s="35">
        <f t="shared" si="73"/>
        <v>-1.0334235869127322</v>
      </c>
      <c r="BK92" s="35">
        <f t="shared" si="74"/>
        <v>-0.235872189993697</v>
      </c>
      <c r="BL92" s="35">
        <f t="shared" si="75"/>
        <v>-1.0334235869127322</v>
      </c>
      <c r="BM92" s="35">
        <f t="shared" si="76"/>
        <v>-0.235872189993697</v>
      </c>
      <c r="BN92" s="35">
        <f t="shared" si="77"/>
        <v>-2</v>
      </c>
      <c r="BO92" s="35">
        <f t="shared" si="78"/>
        <v>-2</v>
      </c>
      <c r="BP92" s="1"/>
      <c r="BQ92" s="1">
        <f t="shared" si="50"/>
        <v>87</v>
      </c>
      <c r="BR92" s="1">
        <v>88</v>
      </c>
      <c r="BS92" s="1">
        <f t="shared" si="58"/>
        <v>-2</v>
      </c>
      <c r="BT92" s="1">
        <f t="shared" si="59"/>
        <v>-2</v>
      </c>
      <c r="BU92" s="1">
        <f t="shared" si="60"/>
        <v>-0.16459169515862188</v>
      </c>
      <c r="BV92" s="1">
        <f t="shared" si="61"/>
        <v>0.32624278657236522</v>
      </c>
      <c r="BW92" s="1">
        <f t="shared" si="51"/>
        <v>-2</v>
      </c>
      <c r="BX92" s="1">
        <f t="shared" si="52"/>
        <v>-2</v>
      </c>
      <c r="BY92" s="24">
        <f t="shared" si="53"/>
        <v>0.7818314824680298</v>
      </c>
      <c r="BZ92" s="24">
        <f t="shared" si="54"/>
        <v>0.62348980185873348</v>
      </c>
      <c r="CA92" s="1">
        <f t="shared" si="55"/>
        <v>-2</v>
      </c>
      <c r="CB92" s="1">
        <f t="shared" si="56"/>
        <v>-2</v>
      </c>
      <c r="CC92" s="1" t="str">
        <f t="shared" si="62"/>
        <v/>
      </c>
      <c r="CD92" s="1"/>
      <c r="CE92" s="2"/>
      <c r="CF92" s="2"/>
    </row>
    <row r="93" spans="2:84" s="28" customFormat="1" x14ac:dyDescent="0.25">
      <c r="B93" s="24"/>
      <c r="C93" s="24"/>
      <c r="D93" s="24"/>
      <c r="E93" s="1">
        <f t="shared" si="69"/>
        <v>-2</v>
      </c>
      <c r="F93" s="1">
        <f t="shared" si="70"/>
        <v>-2</v>
      </c>
      <c r="G93" s="1"/>
      <c r="H93" s="24"/>
      <c r="I93" s="24"/>
      <c r="J93" s="24"/>
      <c r="K93" s="24"/>
      <c r="L93" s="24"/>
      <c r="M93" s="24"/>
      <c r="N93" s="1">
        <v>88</v>
      </c>
      <c r="O93" s="1">
        <f t="shared" si="47"/>
        <v>89</v>
      </c>
      <c r="P93" s="1">
        <f t="shared" si="48"/>
        <v>-0.11711171151943661</v>
      </c>
      <c r="Q93" s="1">
        <f t="shared" si="49"/>
        <v>0.30337763155033692</v>
      </c>
      <c r="R93" s="1">
        <f t="shared" si="36"/>
        <v>0.23714462728747054</v>
      </c>
      <c r="S93" s="1">
        <f t="shared" si="37"/>
        <v>-0.22252093395631445</v>
      </c>
      <c r="T93" s="14"/>
      <c r="U93" s="14"/>
      <c r="V93" s="14"/>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35">
        <v>55</v>
      </c>
      <c r="BF93" s="35">
        <f t="shared" si="71"/>
        <v>-0.78183148246803202</v>
      </c>
      <c r="BG93" s="35">
        <f t="shared" si="72"/>
        <v>0.62348980185873071</v>
      </c>
      <c r="BH93" s="35"/>
      <c r="BI93" s="35" t="str">
        <f t="shared" si="28"/>
        <v/>
      </c>
      <c r="BJ93" s="35">
        <f t="shared" si="73"/>
        <v>-0.82874137141611404</v>
      </c>
      <c r="BK93" s="35">
        <f t="shared" si="74"/>
        <v>0.66089918997025454</v>
      </c>
      <c r="BL93" s="35">
        <f t="shared" si="75"/>
        <v>-0.82874137141611404</v>
      </c>
      <c r="BM93" s="35">
        <f t="shared" si="76"/>
        <v>0.66089918997025454</v>
      </c>
      <c r="BN93" s="35">
        <f t="shared" si="77"/>
        <v>-2</v>
      </c>
      <c r="BO93" s="35">
        <f t="shared" si="78"/>
        <v>-2</v>
      </c>
      <c r="BP93" s="1"/>
      <c r="BQ93" s="1">
        <f t="shared" si="50"/>
        <v>88</v>
      </c>
      <c r="BR93" s="1">
        <v>89</v>
      </c>
      <c r="BS93" s="1">
        <f t="shared" si="58"/>
        <v>-2</v>
      </c>
      <c r="BT93" s="1">
        <f t="shared" si="59"/>
        <v>-2</v>
      </c>
      <c r="BU93" s="1">
        <f t="shared" si="60"/>
        <v>-0.11711171151943661</v>
      </c>
      <c r="BV93" s="1">
        <f t="shared" si="61"/>
        <v>0.30337763155033692</v>
      </c>
      <c r="BW93" s="1">
        <f t="shared" si="51"/>
        <v>-2</v>
      </c>
      <c r="BX93" s="1">
        <f t="shared" si="52"/>
        <v>-2</v>
      </c>
      <c r="BY93" s="24">
        <f t="shared" si="53"/>
        <v>0.7818314824680298</v>
      </c>
      <c r="BZ93" s="24">
        <f t="shared" si="54"/>
        <v>0.62348980185873348</v>
      </c>
      <c r="CA93" s="1">
        <f t="shared" si="55"/>
        <v>-2</v>
      </c>
      <c r="CB93" s="1">
        <f t="shared" si="56"/>
        <v>-2</v>
      </c>
      <c r="CC93" s="1" t="str">
        <f t="shared" si="62"/>
        <v/>
      </c>
      <c r="CD93" s="1"/>
      <c r="CE93" s="2"/>
      <c r="CF93" s="2"/>
    </row>
    <row r="94" spans="2:84" s="28" customFormat="1" x14ac:dyDescent="0.25">
      <c r="B94" s="24"/>
      <c r="C94" s="24"/>
      <c r="D94" s="24"/>
      <c r="E94" s="1">
        <f t="shared" si="69"/>
        <v>-2</v>
      </c>
      <c r="F94" s="1">
        <f t="shared" si="70"/>
        <v>-2</v>
      </c>
      <c r="G94" s="1"/>
      <c r="H94" s="24"/>
      <c r="I94" s="24"/>
      <c r="J94" s="24"/>
      <c r="K94" s="24"/>
      <c r="L94" s="24"/>
      <c r="M94" s="24"/>
      <c r="N94" s="1">
        <v>89</v>
      </c>
      <c r="O94" s="1">
        <f t="shared" si="47"/>
        <v>90</v>
      </c>
      <c r="P94" s="1">
        <f t="shared" si="48"/>
        <v>-6.9631727880251348E-2</v>
      </c>
      <c r="Q94" s="1">
        <f t="shared" si="49"/>
        <v>0.28051247652830857</v>
      </c>
      <c r="R94" s="1">
        <f t="shared" si="36"/>
        <v>0.28897396020360222</v>
      </c>
      <c r="S94" s="1">
        <f t="shared" si="37"/>
        <v>5.4660168204282988E-3</v>
      </c>
      <c r="T94" s="14"/>
      <c r="U94" s="14"/>
      <c r="V94" s="14"/>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35">
        <v>56</v>
      </c>
      <c r="BF94" s="35">
        <f t="shared" si="71"/>
        <v>-3.6753369445086115E-15</v>
      </c>
      <c r="BG94" s="35">
        <f t="shared" si="72"/>
        <v>1</v>
      </c>
      <c r="BH94" s="35"/>
      <c r="BI94" s="35" t="str">
        <f t="shared" si="28"/>
        <v/>
      </c>
      <c r="BJ94" s="35">
        <f t="shared" si="73"/>
        <v>-3.8958571611791284E-15</v>
      </c>
      <c r="BK94" s="35">
        <f t="shared" si="74"/>
        <v>1.06</v>
      </c>
      <c r="BL94" s="35">
        <f t="shared" si="75"/>
        <v>-3.8958571611791284E-15</v>
      </c>
      <c r="BM94" s="35">
        <f t="shared" si="76"/>
        <v>1.06</v>
      </c>
      <c r="BN94" s="35">
        <f t="shared" si="77"/>
        <v>-2</v>
      </c>
      <c r="BO94" s="35">
        <f t="shared" si="78"/>
        <v>-2</v>
      </c>
      <c r="BP94" s="1"/>
      <c r="BQ94" s="1">
        <f t="shared" si="50"/>
        <v>89</v>
      </c>
      <c r="BR94" s="1">
        <v>90</v>
      </c>
      <c r="BS94" s="1">
        <f t="shared" si="58"/>
        <v>-2</v>
      </c>
      <c r="BT94" s="1">
        <f t="shared" si="59"/>
        <v>-2</v>
      </c>
      <c r="BU94" s="1">
        <f t="shared" si="60"/>
        <v>-6.9631727880251348E-2</v>
      </c>
      <c r="BV94" s="1">
        <f t="shared" si="61"/>
        <v>0.28051247652830857</v>
      </c>
      <c r="BW94" s="1">
        <f t="shared" si="51"/>
        <v>-2</v>
      </c>
      <c r="BX94" s="1">
        <f t="shared" si="52"/>
        <v>-2</v>
      </c>
      <c r="BY94" s="24">
        <f t="shared" si="53"/>
        <v>0.7818314824680298</v>
      </c>
      <c r="BZ94" s="24">
        <f t="shared" si="54"/>
        <v>0.62348980185873348</v>
      </c>
      <c r="CA94" s="1">
        <f t="shared" si="55"/>
        <v>-2</v>
      </c>
      <c r="CB94" s="1">
        <f t="shared" si="56"/>
        <v>-2</v>
      </c>
      <c r="CC94" s="1" t="str">
        <f t="shared" si="62"/>
        <v/>
      </c>
      <c r="CD94" s="1"/>
      <c r="CE94" s="2"/>
      <c r="CF94" s="2"/>
    </row>
    <row r="95" spans="2:84" s="28" customFormat="1" x14ac:dyDescent="0.25">
      <c r="B95" s="24"/>
      <c r="C95" s="24"/>
      <c r="D95" s="24"/>
      <c r="E95" s="1">
        <f t="shared" si="69"/>
        <v>-2</v>
      </c>
      <c r="F95" s="1">
        <f t="shared" si="70"/>
        <v>-2</v>
      </c>
      <c r="G95" s="1"/>
      <c r="H95" s="24"/>
      <c r="I95" s="24"/>
      <c r="J95" s="24"/>
      <c r="K95" s="24"/>
      <c r="L95" s="24"/>
      <c r="M95" s="24"/>
      <c r="N95" s="1">
        <v>90</v>
      </c>
      <c r="O95" s="1">
        <f t="shared" si="47"/>
        <v>91</v>
      </c>
      <c r="P95" s="1">
        <f t="shared" si="48"/>
        <v>-2.2151744241066196E-2</v>
      </c>
      <c r="Q95" s="1">
        <f t="shared" si="49"/>
        <v>0.25764732150628028</v>
      </c>
      <c r="R95" s="1">
        <f t="shared" si="36"/>
        <v>0.18762540069948466</v>
      </c>
      <c r="S95" s="1">
        <f t="shared" si="37"/>
        <v>0.17795940847462949</v>
      </c>
      <c r="T95" s="14"/>
      <c r="U95" s="14"/>
      <c r="V95" s="14"/>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35">
        <v>57</v>
      </c>
      <c r="BF95" s="35">
        <f t="shared" si="71"/>
        <v>0.78183148246802747</v>
      </c>
      <c r="BG95" s="35">
        <f t="shared" si="72"/>
        <v>0.62348980185873648</v>
      </c>
      <c r="BH95" s="35"/>
      <c r="BI95" s="35" t="str">
        <f t="shared" si="28"/>
        <v/>
      </c>
      <c r="BJ95" s="35">
        <f t="shared" si="73"/>
        <v>0.82874137141610915</v>
      </c>
      <c r="BK95" s="35">
        <f t="shared" si="74"/>
        <v>0.66089918997026065</v>
      </c>
      <c r="BL95" s="35">
        <f t="shared" si="75"/>
        <v>0.82874137141610915</v>
      </c>
      <c r="BM95" s="35">
        <f t="shared" si="76"/>
        <v>0.66089918997026065</v>
      </c>
      <c r="BN95" s="35">
        <f t="shared" si="77"/>
        <v>-2</v>
      </c>
      <c r="BO95" s="35">
        <f t="shared" si="78"/>
        <v>-2</v>
      </c>
      <c r="BP95" s="1"/>
      <c r="BQ95" s="1">
        <f t="shared" si="50"/>
        <v>90</v>
      </c>
      <c r="BR95" s="1">
        <v>91</v>
      </c>
      <c r="BS95" s="1">
        <f t="shared" si="58"/>
        <v>-2</v>
      </c>
      <c r="BT95" s="1">
        <f t="shared" si="59"/>
        <v>-2</v>
      </c>
      <c r="BU95" s="1">
        <f t="shared" si="60"/>
        <v>-2.2151744241066196E-2</v>
      </c>
      <c r="BV95" s="1">
        <f t="shared" si="61"/>
        <v>0.25764732150628028</v>
      </c>
      <c r="BW95" s="1">
        <f t="shared" si="51"/>
        <v>-2</v>
      </c>
      <c r="BX95" s="1">
        <f t="shared" si="52"/>
        <v>-2</v>
      </c>
      <c r="BY95" s="24">
        <f t="shared" si="53"/>
        <v>0.7818314824680298</v>
      </c>
      <c r="BZ95" s="24">
        <f t="shared" si="54"/>
        <v>0.62348980185873348</v>
      </c>
      <c r="CA95" s="1">
        <f t="shared" si="55"/>
        <v>-2</v>
      </c>
      <c r="CB95" s="1">
        <f t="shared" si="56"/>
        <v>-2</v>
      </c>
      <c r="CC95" s="1" t="str">
        <f t="shared" si="62"/>
        <v/>
      </c>
      <c r="CD95" s="1"/>
      <c r="CE95" s="2"/>
      <c r="CF95" s="2"/>
    </row>
    <row r="96" spans="2:84" s="28" customFormat="1" x14ac:dyDescent="0.25">
      <c r="B96" s="24"/>
      <c r="C96" s="24"/>
      <c r="D96" s="24"/>
      <c r="E96" s="1">
        <f t="shared" si="69"/>
        <v>-2</v>
      </c>
      <c r="F96" s="1">
        <f t="shared" si="70"/>
        <v>-2</v>
      </c>
      <c r="G96" s="1"/>
      <c r="H96" s="24"/>
      <c r="I96" s="24"/>
      <c r="J96" s="24"/>
      <c r="K96" s="24"/>
      <c r="L96" s="24"/>
      <c r="M96" s="24"/>
      <c r="N96" s="1">
        <v>91</v>
      </c>
      <c r="O96" s="1">
        <f t="shared" si="47"/>
        <v>92</v>
      </c>
      <c r="P96" s="1">
        <f t="shared" si="48"/>
        <v>2.5328239398119012E-2</v>
      </c>
      <c r="Q96" s="1">
        <f t="shared" si="49"/>
        <v>0.23478216648425196</v>
      </c>
      <c r="R96" s="1">
        <f t="shared" si="36"/>
        <v>2.5328239398119012E-2</v>
      </c>
      <c r="S96" s="1">
        <f t="shared" si="37"/>
        <v>0.23478216648425196</v>
      </c>
      <c r="T96" s="14"/>
      <c r="U96" s="14"/>
      <c r="V96" s="14"/>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35">
        <v>58</v>
      </c>
      <c r="BF96" s="35">
        <f t="shared" si="71"/>
        <v>0.9749279121818244</v>
      </c>
      <c r="BG96" s="35">
        <f t="shared" si="72"/>
        <v>-0.22252093395631076</v>
      </c>
      <c r="BH96" s="35"/>
      <c r="BI96" s="35" t="str">
        <f t="shared" si="28"/>
        <v/>
      </c>
      <c r="BJ96" s="35">
        <f t="shared" si="73"/>
        <v>1.0334235869127339</v>
      </c>
      <c r="BK96" s="35">
        <f t="shared" si="74"/>
        <v>-0.23587218999368942</v>
      </c>
      <c r="BL96" s="35">
        <f t="shared" si="75"/>
        <v>1.0334235869127339</v>
      </c>
      <c r="BM96" s="35">
        <f t="shared" si="76"/>
        <v>-0.23587218999368942</v>
      </c>
      <c r="BN96" s="35">
        <f t="shared" si="77"/>
        <v>-2</v>
      </c>
      <c r="BO96" s="35">
        <f t="shared" si="78"/>
        <v>-2</v>
      </c>
      <c r="BP96" s="1"/>
      <c r="BQ96" s="1">
        <f t="shared" si="50"/>
        <v>91</v>
      </c>
      <c r="BR96" s="1">
        <v>92</v>
      </c>
      <c r="BS96" s="1">
        <f t="shared" si="58"/>
        <v>-2</v>
      </c>
      <c r="BT96" s="1">
        <f t="shared" si="59"/>
        <v>-2</v>
      </c>
      <c r="BU96" s="1">
        <f t="shared" si="60"/>
        <v>2.5328239398119012E-2</v>
      </c>
      <c r="BV96" s="1">
        <f t="shared" si="61"/>
        <v>0.23478216648425196</v>
      </c>
      <c r="BW96" s="1">
        <f t="shared" si="51"/>
        <v>-2</v>
      </c>
      <c r="BX96" s="1">
        <f t="shared" si="52"/>
        <v>-2</v>
      </c>
      <c r="BY96" s="24">
        <f t="shared" si="53"/>
        <v>0.7818314824680298</v>
      </c>
      <c r="BZ96" s="24">
        <f t="shared" si="54"/>
        <v>0.62348980185873348</v>
      </c>
      <c r="CA96" s="1">
        <f t="shared" si="55"/>
        <v>-2</v>
      </c>
      <c r="CB96" s="1">
        <f t="shared" si="56"/>
        <v>-2</v>
      </c>
      <c r="CC96" s="1" t="str">
        <f t="shared" si="62"/>
        <v/>
      </c>
      <c r="CD96" s="1"/>
      <c r="CE96" s="2"/>
      <c r="CF96" s="2"/>
    </row>
    <row r="97" spans="1:84" s="28" customFormat="1" x14ac:dyDescent="0.25">
      <c r="B97" s="24"/>
      <c r="C97" s="24"/>
      <c r="D97" s="24"/>
      <c r="E97" s="1">
        <f t="shared" si="69"/>
        <v>-2</v>
      </c>
      <c r="F97" s="1">
        <f t="shared" si="70"/>
        <v>-2</v>
      </c>
      <c r="G97" s="1"/>
      <c r="H97" s="24"/>
      <c r="I97" s="24"/>
      <c r="J97" s="24"/>
      <c r="K97" s="24"/>
      <c r="L97" s="24"/>
      <c r="M97" s="24"/>
      <c r="N97" s="1">
        <v>92</v>
      </c>
      <c r="O97" s="1">
        <f t="shared" si="47"/>
        <v>93</v>
      </c>
      <c r="P97" s="1">
        <f t="shared" si="48"/>
        <v>7.2808223037304276E-2</v>
      </c>
      <c r="Q97" s="1">
        <f t="shared" si="49"/>
        <v>0.21191701146222364</v>
      </c>
      <c r="R97" s="1">
        <f t="shared" si="36"/>
        <v>-0.12028820667648954</v>
      </c>
      <c r="S97" s="1">
        <f t="shared" si="37"/>
        <v>0.18905185644019534</v>
      </c>
      <c r="T97" s="14"/>
      <c r="U97" s="14"/>
      <c r="V97" s="14"/>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35">
        <v>59</v>
      </c>
      <c r="BF97" s="35">
        <f t="shared" si="71"/>
        <v>0.43388373911756151</v>
      </c>
      <c r="BG97" s="35">
        <f t="shared" si="72"/>
        <v>-0.90096886790241748</v>
      </c>
      <c r="BH97" s="35"/>
      <c r="BI97" s="35" t="str">
        <f t="shared" si="28"/>
        <v/>
      </c>
      <c r="BJ97" s="35">
        <f t="shared" si="73"/>
        <v>0.45991676346461524</v>
      </c>
      <c r="BK97" s="35">
        <f t="shared" si="74"/>
        <v>-0.9550269999765626</v>
      </c>
      <c r="BL97" s="35">
        <f t="shared" si="75"/>
        <v>0.45991676346461524</v>
      </c>
      <c r="BM97" s="35">
        <f t="shared" si="76"/>
        <v>-0.9550269999765626</v>
      </c>
      <c r="BN97" s="35">
        <f t="shared" si="77"/>
        <v>-2</v>
      </c>
      <c r="BO97" s="35">
        <f t="shared" si="78"/>
        <v>-2</v>
      </c>
      <c r="BP97" s="1"/>
      <c r="BQ97" s="1">
        <f t="shared" si="50"/>
        <v>92</v>
      </c>
      <c r="BR97" s="1">
        <v>93</v>
      </c>
      <c r="BS97" s="1">
        <f t="shared" si="58"/>
        <v>-2</v>
      </c>
      <c r="BT97" s="1">
        <f t="shared" si="59"/>
        <v>-2</v>
      </c>
      <c r="BU97" s="1">
        <f t="shared" si="60"/>
        <v>7.2808223037304276E-2</v>
      </c>
      <c r="BV97" s="1">
        <f t="shared" si="61"/>
        <v>0.21191701146222364</v>
      </c>
      <c r="BW97" s="1">
        <f t="shared" si="51"/>
        <v>-2</v>
      </c>
      <c r="BX97" s="1">
        <f t="shared" si="52"/>
        <v>-2</v>
      </c>
      <c r="BY97" s="24">
        <f t="shared" si="53"/>
        <v>0.7818314824680298</v>
      </c>
      <c r="BZ97" s="24">
        <f t="shared" si="54"/>
        <v>0.62348980185873348</v>
      </c>
      <c r="CA97" s="1">
        <f t="shared" si="55"/>
        <v>-2</v>
      </c>
      <c r="CB97" s="1">
        <f t="shared" si="56"/>
        <v>-2</v>
      </c>
      <c r="CC97" s="1" t="str">
        <f t="shared" si="62"/>
        <v/>
      </c>
      <c r="CD97" s="1"/>
      <c r="CE97" s="2"/>
      <c r="CF97" s="2"/>
    </row>
    <row r="98" spans="1:84" s="28" customFormat="1" x14ac:dyDescent="0.25">
      <c r="B98" s="24"/>
      <c r="C98" s="24"/>
      <c r="D98" s="24"/>
      <c r="E98" s="1">
        <f t="shared" si="69"/>
        <v>-2</v>
      </c>
      <c r="F98" s="1">
        <f t="shared" si="70"/>
        <v>-2</v>
      </c>
      <c r="G98" s="1"/>
      <c r="H98" s="24"/>
      <c r="I98" s="24"/>
      <c r="J98" s="24"/>
      <c r="K98" s="24"/>
      <c r="L98" s="24"/>
      <c r="M98" s="24"/>
      <c r="N98" s="1">
        <v>93</v>
      </c>
      <c r="O98" s="1">
        <f t="shared" si="47"/>
        <v>94</v>
      </c>
      <c r="P98" s="1">
        <f t="shared" si="48"/>
        <v>0.12028820667648948</v>
      </c>
      <c r="Q98" s="1">
        <f t="shared" si="49"/>
        <v>0.18905185644019534</v>
      </c>
      <c r="R98" s="1">
        <f t="shared" si="36"/>
        <v>-0.21107857578692013</v>
      </c>
      <c r="S98" s="1">
        <f t="shared" si="37"/>
        <v>7.5204334533958195E-2</v>
      </c>
      <c r="T98" s="14"/>
      <c r="U98" s="14"/>
      <c r="V98" s="14"/>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35">
        <v>60</v>
      </c>
      <c r="BF98" s="35">
        <f t="shared" si="71"/>
        <v>-0.43388373911754829</v>
      </c>
      <c r="BG98" s="35">
        <f t="shared" si="72"/>
        <v>-0.90096886790242392</v>
      </c>
      <c r="BH98" s="35"/>
      <c r="BI98" s="35" t="str">
        <f t="shared" si="28"/>
        <v/>
      </c>
      <c r="BJ98" s="35">
        <f t="shared" si="73"/>
        <v>-0.4599167634646012</v>
      </c>
      <c r="BK98" s="35">
        <f t="shared" si="74"/>
        <v>-0.95502699997656937</v>
      </c>
      <c r="BL98" s="35">
        <f t="shared" si="75"/>
        <v>-0.4599167634646012</v>
      </c>
      <c r="BM98" s="35">
        <f t="shared" si="76"/>
        <v>-0.95502699997656937</v>
      </c>
      <c r="BN98" s="35">
        <f t="shared" si="77"/>
        <v>-2</v>
      </c>
      <c r="BO98" s="35">
        <f t="shared" si="78"/>
        <v>-2</v>
      </c>
      <c r="BP98" s="1"/>
      <c r="BQ98" s="1">
        <f t="shared" si="50"/>
        <v>93</v>
      </c>
      <c r="BR98" s="1">
        <v>94</v>
      </c>
      <c r="BS98" s="1">
        <f t="shared" si="58"/>
        <v>-2</v>
      </c>
      <c r="BT98" s="1">
        <f t="shared" si="59"/>
        <v>-2</v>
      </c>
      <c r="BU98" s="1">
        <f t="shared" si="60"/>
        <v>0.12028820667648948</v>
      </c>
      <c r="BV98" s="1">
        <f t="shared" si="61"/>
        <v>0.18905185644019534</v>
      </c>
      <c r="BW98" s="1">
        <f t="shared" si="51"/>
        <v>-2</v>
      </c>
      <c r="BX98" s="1">
        <f t="shared" si="52"/>
        <v>-2</v>
      </c>
      <c r="BY98" s="24">
        <f t="shared" si="53"/>
        <v>0.7818314824680298</v>
      </c>
      <c r="BZ98" s="24">
        <f t="shared" si="54"/>
        <v>0.62348980185873348</v>
      </c>
      <c r="CA98" s="1">
        <f t="shared" si="55"/>
        <v>-2</v>
      </c>
      <c r="CB98" s="1">
        <f t="shared" si="56"/>
        <v>-2</v>
      </c>
      <c r="CC98" s="1" t="str">
        <f t="shared" si="62"/>
        <v/>
      </c>
      <c r="CD98" s="1"/>
      <c r="CE98" s="2"/>
      <c r="CF98" s="2"/>
    </row>
    <row r="99" spans="1:84" s="28" customFormat="1" x14ac:dyDescent="0.25">
      <c r="B99" s="24"/>
      <c r="C99" s="24"/>
      <c r="D99" s="24"/>
      <c r="E99" s="1">
        <f t="shared" si="69"/>
        <v>-2</v>
      </c>
      <c r="F99" s="1">
        <f t="shared" si="70"/>
        <v>-2</v>
      </c>
      <c r="G99" s="1"/>
      <c r="H99" s="24"/>
      <c r="I99" s="24"/>
      <c r="J99" s="24"/>
      <c r="K99" s="24"/>
      <c r="L99" s="24"/>
      <c r="M99" s="24"/>
      <c r="N99" s="1">
        <v>94</v>
      </c>
      <c r="O99" s="1">
        <f t="shared" si="47"/>
        <v>95</v>
      </c>
      <c r="P99" s="1">
        <f t="shared" si="48"/>
        <v>0.1677681903156748</v>
      </c>
      <c r="Q99" s="1">
        <f t="shared" si="49"/>
        <v>0.16618670141816699</v>
      </c>
      <c r="R99" s="1">
        <f t="shared" si="36"/>
        <v>-0.22325962390167869</v>
      </c>
      <c r="S99" s="1">
        <f t="shared" si="37"/>
        <v>-7.6937154518012363E-2</v>
      </c>
      <c r="T99" s="14"/>
      <c r="U99" s="14"/>
      <c r="V99" s="14"/>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35"/>
      <c r="BF99" s="35"/>
      <c r="BG99" s="35"/>
      <c r="BH99" s="35"/>
      <c r="BI99" s="35"/>
      <c r="BJ99" s="35"/>
      <c r="BK99" s="35"/>
      <c r="BL99" s="35"/>
      <c r="BM99" s="35"/>
      <c r="BN99" s="35"/>
      <c r="BO99" s="35"/>
      <c r="BP99" s="1"/>
      <c r="BQ99" s="1">
        <f t="shared" si="50"/>
        <v>94</v>
      </c>
      <c r="BR99" s="1">
        <v>95</v>
      </c>
      <c r="BS99" s="1">
        <f t="shared" si="58"/>
        <v>-2</v>
      </c>
      <c r="BT99" s="1">
        <f t="shared" si="59"/>
        <v>-2</v>
      </c>
      <c r="BU99" s="1">
        <f t="shared" si="60"/>
        <v>0.1677681903156748</v>
      </c>
      <c r="BV99" s="1">
        <f t="shared" si="61"/>
        <v>0.16618670141816699</v>
      </c>
      <c r="BW99" s="1">
        <f t="shared" si="51"/>
        <v>-2</v>
      </c>
      <c r="BX99" s="1">
        <f t="shared" si="52"/>
        <v>-2</v>
      </c>
      <c r="BY99" s="24">
        <f t="shared" si="53"/>
        <v>0.7818314824680298</v>
      </c>
      <c r="BZ99" s="24">
        <f t="shared" si="54"/>
        <v>0.62348980185873348</v>
      </c>
      <c r="CA99" s="1">
        <f t="shared" si="55"/>
        <v>-2</v>
      </c>
      <c r="CB99" s="1">
        <f t="shared" si="56"/>
        <v>-2</v>
      </c>
      <c r="CC99" s="1" t="str">
        <f t="shared" si="62"/>
        <v/>
      </c>
      <c r="CD99" s="1"/>
      <c r="CE99" s="2"/>
      <c r="CF99" s="2"/>
    </row>
    <row r="100" spans="1:84" s="28" customFormat="1" x14ac:dyDescent="0.25">
      <c r="A100" s="2" t="s">
        <v>4</v>
      </c>
      <c r="B100" s="16" t="s">
        <v>2</v>
      </c>
      <c r="C100" s="16" t="s">
        <v>3</v>
      </c>
      <c r="D100" s="24"/>
      <c r="E100" s="1">
        <f t="shared" si="69"/>
        <v>-2</v>
      </c>
      <c r="F100" s="1">
        <f t="shared" si="70"/>
        <v>-2</v>
      </c>
      <c r="G100" s="1"/>
      <c r="H100" s="24"/>
      <c r="I100" s="24"/>
      <c r="J100" s="24"/>
      <c r="K100" s="24"/>
      <c r="L100" s="24"/>
      <c r="M100" s="24"/>
      <c r="N100" s="1">
        <v>95</v>
      </c>
      <c r="O100" s="1">
        <f t="shared" si="47"/>
        <v>96</v>
      </c>
      <c r="P100" s="1">
        <f t="shared" si="48"/>
        <v>0.2152481739548599</v>
      </c>
      <c r="Q100" s="1">
        <f t="shared" si="49"/>
        <v>0.1433215463961387</v>
      </c>
      <c r="R100" s="1">
        <f t="shared" si="36"/>
        <v>-0.13174701515970588</v>
      </c>
      <c r="S100" s="1">
        <f t="shared" si="37"/>
        <v>-0.22252093395631445</v>
      </c>
      <c r="T100" s="14"/>
      <c r="U100" s="14"/>
      <c r="V100" s="14"/>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35"/>
      <c r="BF100" s="35"/>
      <c r="BG100" s="35"/>
      <c r="BH100" s="35"/>
      <c r="BI100" s="35"/>
      <c r="BJ100" s="35"/>
      <c r="BK100" s="35"/>
      <c r="BL100" s="35"/>
      <c r="BM100" s="35"/>
      <c r="BN100" s="35"/>
      <c r="BO100" s="35"/>
      <c r="BP100" s="1"/>
      <c r="BQ100" s="1">
        <f t="shared" si="50"/>
        <v>95</v>
      </c>
      <c r="BR100" s="1">
        <v>96</v>
      </c>
      <c r="BS100" s="1">
        <f t="shared" si="58"/>
        <v>-2</v>
      </c>
      <c r="BT100" s="1">
        <f t="shared" si="59"/>
        <v>-2</v>
      </c>
      <c r="BU100" s="1">
        <f t="shared" si="60"/>
        <v>0.2152481739548599</v>
      </c>
      <c r="BV100" s="1">
        <f t="shared" si="61"/>
        <v>0.1433215463961387</v>
      </c>
      <c r="BW100" s="1">
        <f t="shared" si="51"/>
        <v>-2</v>
      </c>
      <c r="BX100" s="1">
        <f t="shared" si="52"/>
        <v>-2</v>
      </c>
      <c r="BY100" s="24">
        <f t="shared" si="53"/>
        <v>0.7818314824680298</v>
      </c>
      <c r="BZ100" s="24">
        <f t="shared" si="54"/>
        <v>0.62348980185873348</v>
      </c>
      <c r="CA100" s="1">
        <f t="shared" si="55"/>
        <v>-2</v>
      </c>
      <c r="CB100" s="1">
        <f t="shared" si="56"/>
        <v>-2</v>
      </c>
      <c r="CC100" s="1" t="str">
        <f t="shared" si="62"/>
        <v/>
      </c>
      <c r="CD100" s="1"/>
      <c r="CE100" s="2"/>
      <c r="CF100" s="2"/>
    </row>
    <row r="101" spans="1:84" s="28" customFormat="1" x14ac:dyDescent="0.25">
      <c r="A101" s="17">
        <v>1</v>
      </c>
      <c r="B101" s="18">
        <f t="shared" ref="B101:B132" si="79">E163</f>
        <v>6.1257422745431001E-17</v>
      </c>
      <c r="C101" s="18">
        <f t="shared" ref="C101:C132" si="80">F163</f>
        <v>1</v>
      </c>
      <c r="D101" s="24"/>
      <c r="E101" s="1">
        <f t="shared" si="69"/>
        <v>-2</v>
      </c>
      <c r="F101" s="1">
        <f t="shared" si="70"/>
        <v>-2</v>
      </c>
      <c r="G101" s="1"/>
      <c r="H101" s="24"/>
      <c r="I101" s="24"/>
      <c r="J101" s="24"/>
      <c r="K101" s="24"/>
      <c r="L101" s="24"/>
      <c r="M101" s="24"/>
      <c r="N101" s="1">
        <v>96</v>
      </c>
      <c r="O101" s="1">
        <f t="shared" si="47"/>
        <v>97</v>
      </c>
      <c r="P101" s="1">
        <f t="shared" si="48"/>
        <v>0.26272815759404522</v>
      </c>
      <c r="Q101" s="1">
        <f t="shared" si="49"/>
        <v>0.12045639137411038</v>
      </c>
      <c r="R101" s="1">
        <f t="shared" si="36"/>
        <v>5.8973783146869407E-2</v>
      </c>
      <c r="S101" s="1">
        <f t="shared" si="37"/>
        <v>-0.28294508286411413</v>
      </c>
      <c r="T101" s="14"/>
      <c r="U101" s="14"/>
      <c r="V101" s="14"/>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35"/>
      <c r="BF101" s="35"/>
      <c r="BG101" s="35"/>
      <c r="BH101" s="35"/>
      <c r="BI101" s="35"/>
      <c r="BJ101" s="35"/>
      <c r="BK101" s="35"/>
      <c r="BL101" s="35"/>
      <c r="BM101" s="35"/>
      <c r="BN101" s="35"/>
      <c r="BO101" s="35"/>
      <c r="BP101" s="1"/>
      <c r="BQ101" s="1">
        <f t="shared" si="50"/>
        <v>96</v>
      </c>
      <c r="BR101" s="1">
        <v>97</v>
      </c>
      <c r="BS101" s="1">
        <f t="shared" si="58"/>
        <v>-2</v>
      </c>
      <c r="BT101" s="1">
        <f t="shared" si="59"/>
        <v>-2</v>
      </c>
      <c r="BU101" s="1">
        <f t="shared" si="60"/>
        <v>0.26272815759404522</v>
      </c>
      <c r="BV101" s="1">
        <f t="shared" si="61"/>
        <v>0.12045639137411038</v>
      </c>
      <c r="BW101" s="1">
        <f t="shared" si="51"/>
        <v>-2</v>
      </c>
      <c r="BX101" s="1">
        <f t="shared" si="52"/>
        <v>-2</v>
      </c>
      <c r="BY101" s="24">
        <f t="shared" si="53"/>
        <v>0.7818314824680298</v>
      </c>
      <c r="BZ101" s="24">
        <f t="shared" si="54"/>
        <v>0.62348980185873348</v>
      </c>
      <c r="CA101" s="1">
        <f t="shared" si="55"/>
        <v>-2</v>
      </c>
      <c r="CB101" s="1">
        <f t="shared" si="56"/>
        <v>-2</v>
      </c>
      <c r="CC101" s="1" t="str">
        <f t="shared" si="62"/>
        <v/>
      </c>
      <c r="CD101" s="1"/>
      <c r="CE101" s="2"/>
      <c r="CF101" s="2"/>
    </row>
    <row r="102" spans="1:84" s="28" customFormat="1" x14ac:dyDescent="0.25">
      <c r="A102" s="17">
        <f t="shared" ref="A102:A161" si="81">IF(A101&lt;$A$1,A101+1,9999)</f>
        <v>2</v>
      </c>
      <c r="B102" s="18">
        <f t="shared" si="79"/>
        <v>0.43388373911755818</v>
      </c>
      <c r="C102" s="18">
        <f t="shared" si="80"/>
        <v>-0.90096886790241915</v>
      </c>
      <c r="D102" s="24"/>
      <c r="E102" s="1">
        <f t="shared" ref="E102:F102" si="82">IF($A$15=TRUE,B151,-2)</f>
        <v>-2</v>
      </c>
      <c r="F102" s="1">
        <f t="shared" si="82"/>
        <v>-2</v>
      </c>
      <c r="G102" s="1"/>
      <c r="H102" s="24"/>
      <c r="I102" s="24"/>
      <c r="J102" s="24"/>
      <c r="K102" s="24"/>
      <c r="L102" s="24"/>
      <c r="M102" s="24"/>
      <c r="N102" s="1">
        <v>97</v>
      </c>
      <c r="O102" s="1">
        <f t="shared" si="47"/>
        <v>98</v>
      </c>
      <c r="P102" s="1">
        <f t="shared" si="48"/>
        <v>0.31020814123323032</v>
      </c>
      <c r="Q102" s="1">
        <f t="shared" si="49"/>
        <v>9.7591236352082056E-2</v>
      </c>
      <c r="R102" s="1">
        <f t="shared" si="36"/>
        <v>0.26971151350550915</v>
      </c>
      <c r="S102" s="1">
        <f t="shared" si="37"/>
        <v>-0.18168335031771998</v>
      </c>
      <c r="T102" s="14"/>
      <c r="U102" s="14"/>
      <c r="V102" s="14"/>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35"/>
      <c r="BF102" s="35"/>
      <c r="BG102" s="35"/>
      <c r="BH102" s="35"/>
      <c r="BI102" s="35"/>
      <c r="BJ102" s="35"/>
      <c r="BK102" s="35"/>
      <c r="BL102" s="35"/>
      <c r="BM102" s="35"/>
      <c r="BN102" s="35"/>
      <c r="BO102" s="35"/>
      <c r="BP102" s="1"/>
      <c r="BQ102" s="1">
        <f t="shared" si="50"/>
        <v>97</v>
      </c>
      <c r="BR102" s="1">
        <v>98</v>
      </c>
      <c r="BS102" s="1">
        <f t="shared" si="58"/>
        <v>-2</v>
      </c>
      <c r="BT102" s="1">
        <f t="shared" si="59"/>
        <v>-2</v>
      </c>
      <c r="BU102" s="1">
        <f t="shared" si="60"/>
        <v>0.31020814123323032</v>
      </c>
      <c r="BV102" s="1">
        <f t="shared" si="61"/>
        <v>9.7591236352082056E-2</v>
      </c>
      <c r="BW102" s="1">
        <f t="shared" si="51"/>
        <v>-2</v>
      </c>
      <c r="BX102" s="1">
        <f t="shared" si="52"/>
        <v>-2</v>
      </c>
      <c r="BY102" s="24">
        <f t="shared" si="53"/>
        <v>0.7818314824680298</v>
      </c>
      <c r="BZ102" s="24">
        <f t="shared" si="54"/>
        <v>0.62348980185873348</v>
      </c>
      <c r="CA102" s="1">
        <f t="shared" si="55"/>
        <v>-2</v>
      </c>
      <c r="CB102" s="1">
        <f t="shared" si="56"/>
        <v>-2</v>
      </c>
      <c r="CC102" s="1" t="str">
        <f t="shared" si="62"/>
        <v/>
      </c>
      <c r="CD102" s="1"/>
      <c r="CE102" s="2"/>
      <c r="CF102" s="2"/>
    </row>
    <row r="103" spans="1:84" s="28" customFormat="1" x14ac:dyDescent="0.25">
      <c r="A103" s="17">
        <f t="shared" si="81"/>
        <v>3</v>
      </c>
      <c r="B103" s="18">
        <f t="shared" si="79"/>
        <v>-0.78183148246802991</v>
      </c>
      <c r="C103" s="18">
        <f t="shared" si="80"/>
        <v>0.62348980185873337</v>
      </c>
      <c r="D103" s="24"/>
      <c r="E103" s="1">
        <f t="shared" ref="E103:F103" si="83">IF($A$15=TRUE,B152,-2)</f>
        <v>-2</v>
      </c>
      <c r="F103" s="1">
        <f t="shared" si="83"/>
        <v>-2</v>
      </c>
      <c r="G103" s="1"/>
      <c r="H103" s="24"/>
      <c r="I103" s="24"/>
      <c r="J103" s="24"/>
      <c r="K103" s="24"/>
      <c r="L103" s="24"/>
      <c r="M103" s="24"/>
      <c r="N103" s="1">
        <v>98</v>
      </c>
      <c r="O103" s="1">
        <f t="shared" si="47"/>
        <v>99</v>
      </c>
      <c r="P103" s="1">
        <f t="shared" si="48"/>
        <v>0.35768812487241564</v>
      </c>
      <c r="Q103" s="1">
        <f t="shared" si="49"/>
        <v>7.4726081330053706E-2</v>
      </c>
      <c r="R103" s="1">
        <f t="shared" si="36"/>
        <v>0.35768812487241564</v>
      </c>
      <c r="S103" s="1">
        <f t="shared" si="37"/>
        <v>7.4726081330053706E-2</v>
      </c>
      <c r="T103" s="14"/>
      <c r="U103" s="14"/>
      <c r="V103" s="14"/>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35"/>
      <c r="BF103" s="35"/>
      <c r="BG103" s="35"/>
      <c r="BH103" s="35"/>
      <c r="BI103" s="35"/>
      <c r="BJ103" s="35"/>
      <c r="BK103" s="35"/>
      <c r="BL103" s="35"/>
      <c r="BM103" s="35"/>
      <c r="BN103" s="35"/>
      <c r="BO103" s="35"/>
      <c r="BP103" s="1"/>
      <c r="BQ103" s="1">
        <f t="shared" si="50"/>
        <v>98</v>
      </c>
      <c r="BR103" s="1">
        <v>99</v>
      </c>
      <c r="BS103" s="1">
        <f t="shared" si="58"/>
        <v>-2</v>
      </c>
      <c r="BT103" s="1">
        <f t="shared" si="59"/>
        <v>-2</v>
      </c>
      <c r="BU103" s="1">
        <f t="shared" si="60"/>
        <v>0.35768812487241564</v>
      </c>
      <c r="BV103" s="1">
        <f t="shared" si="61"/>
        <v>7.4726081330053706E-2</v>
      </c>
      <c r="BW103" s="1">
        <f t="shared" si="51"/>
        <v>-2</v>
      </c>
      <c r="BX103" s="1">
        <f t="shared" si="52"/>
        <v>-2</v>
      </c>
      <c r="BY103" s="24">
        <f t="shared" si="53"/>
        <v>0.7818314824680298</v>
      </c>
      <c r="BZ103" s="24">
        <f t="shared" si="54"/>
        <v>0.62348980185873348</v>
      </c>
      <c r="CA103" s="1">
        <f t="shared" si="55"/>
        <v>-2</v>
      </c>
      <c r="CB103" s="1">
        <f t="shared" si="56"/>
        <v>-2</v>
      </c>
      <c r="CC103" s="1" t="str">
        <f t="shared" si="62"/>
        <v/>
      </c>
      <c r="CD103" s="1"/>
      <c r="CE103" s="2"/>
      <c r="CF103" s="2"/>
    </row>
    <row r="104" spans="1:84" s="28" customFormat="1" x14ac:dyDescent="0.25">
      <c r="A104" s="17">
        <f t="shared" si="81"/>
        <v>4</v>
      </c>
      <c r="B104" s="18">
        <f t="shared" si="79"/>
        <v>0.97492791218182362</v>
      </c>
      <c r="C104" s="18">
        <f t="shared" si="80"/>
        <v>-0.22252093395631439</v>
      </c>
      <c r="D104" s="24"/>
      <c r="E104" s="1">
        <f t="shared" ref="E104:F104" si="84">IF($A$15=TRUE,B153,-2)</f>
        <v>-2</v>
      </c>
      <c r="F104" s="1">
        <f t="shared" si="84"/>
        <v>-2</v>
      </c>
      <c r="G104" s="1"/>
      <c r="H104" s="24"/>
      <c r="I104" s="24"/>
      <c r="J104" s="24"/>
      <c r="K104" s="24"/>
      <c r="L104" s="24"/>
      <c r="M104" s="24"/>
      <c r="N104" s="1">
        <v>99</v>
      </c>
      <c r="O104" s="1">
        <f t="shared" si="47"/>
        <v>100</v>
      </c>
      <c r="P104" s="1">
        <f t="shared" si="48"/>
        <v>0.40516810851160079</v>
      </c>
      <c r="Q104" s="1">
        <f t="shared" si="49"/>
        <v>5.186092630802544E-2</v>
      </c>
      <c r="R104" s="1">
        <f t="shared" si="36"/>
        <v>0.21207167879780703</v>
      </c>
      <c r="S104" s="1">
        <f t="shared" si="37"/>
        <v>0.34910794159439357</v>
      </c>
      <c r="T104" s="14"/>
      <c r="U104" s="14"/>
      <c r="V104" s="14"/>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35"/>
      <c r="BF104" s="35"/>
      <c r="BG104" s="35"/>
      <c r="BH104" s="35"/>
      <c r="BI104" s="35"/>
      <c r="BJ104" s="35"/>
      <c r="BK104" s="35"/>
      <c r="BL104" s="35"/>
      <c r="BM104" s="35"/>
      <c r="BN104" s="35"/>
      <c r="BO104" s="35"/>
      <c r="BP104" s="1"/>
      <c r="BQ104" s="1">
        <f t="shared" si="50"/>
        <v>99</v>
      </c>
      <c r="BR104" s="1">
        <v>100</v>
      </c>
      <c r="BS104" s="1">
        <f t="shared" si="58"/>
        <v>-2</v>
      </c>
      <c r="BT104" s="1">
        <f t="shared" si="59"/>
        <v>-2</v>
      </c>
      <c r="BU104" s="1">
        <f t="shared" si="60"/>
        <v>0.40516810851160079</v>
      </c>
      <c r="BV104" s="1">
        <f t="shared" si="61"/>
        <v>5.186092630802544E-2</v>
      </c>
      <c r="BW104" s="1">
        <f t="shared" si="51"/>
        <v>-2</v>
      </c>
      <c r="BX104" s="1">
        <f t="shared" si="52"/>
        <v>-2</v>
      </c>
      <c r="BY104" s="24">
        <f t="shared" si="53"/>
        <v>0.7818314824680298</v>
      </c>
      <c r="BZ104" s="24">
        <f t="shared" si="54"/>
        <v>0.62348980185873348</v>
      </c>
      <c r="CA104" s="1">
        <f t="shared" si="55"/>
        <v>-2</v>
      </c>
      <c r="CB104" s="1">
        <f t="shared" si="56"/>
        <v>-2</v>
      </c>
      <c r="CC104" s="1" t="str">
        <f t="shared" si="62"/>
        <v/>
      </c>
      <c r="CD104" s="1"/>
      <c r="CE104" s="2"/>
      <c r="CF104" s="2"/>
    </row>
    <row r="105" spans="1:84" s="28" customFormat="1" x14ac:dyDescent="0.25">
      <c r="A105" s="17">
        <f t="shared" si="81"/>
        <v>5</v>
      </c>
      <c r="B105" s="18">
        <f t="shared" si="79"/>
        <v>-0.97492791218182362</v>
      </c>
      <c r="C105" s="18">
        <f t="shared" si="80"/>
        <v>-0.2225209339563145</v>
      </c>
      <c r="D105" s="24"/>
      <c r="E105" s="1">
        <f t="shared" ref="E105:F105" si="85">IF($A$15=TRUE,B154,-2)</f>
        <v>-2</v>
      </c>
      <c r="F105" s="1">
        <f t="shared" si="85"/>
        <v>-2</v>
      </c>
      <c r="G105" s="24"/>
      <c r="H105" s="24"/>
      <c r="I105" s="24"/>
      <c r="J105" s="24"/>
      <c r="K105" s="24"/>
      <c r="L105" s="24"/>
      <c r="M105" s="24"/>
      <c r="N105" s="1">
        <v>100</v>
      </c>
      <c r="O105" s="1">
        <f t="shared" si="47"/>
        <v>101</v>
      </c>
      <c r="P105" s="1">
        <f t="shared" si="48"/>
        <v>0.45264809215078622</v>
      </c>
      <c r="Q105" s="1">
        <f t="shared" si="49"/>
        <v>2.8995771285997063E-2</v>
      </c>
      <c r="R105" s="1">
        <f t="shared" si="36"/>
        <v>-0.12899246298089556</v>
      </c>
      <c r="S105" s="1">
        <f t="shared" si="37"/>
        <v>0.43484709332630789</v>
      </c>
      <c r="T105" s="14"/>
      <c r="U105" s="14"/>
      <c r="V105" s="14"/>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35"/>
      <c r="BF105" s="35"/>
      <c r="BG105" s="35"/>
      <c r="BH105" s="35"/>
      <c r="BI105" s="35"/>
      <c r="BJ105" s="35"/>
      <c r="BK105" s="35"/>
      <c r="BL105" s="35"/>
      <c r="BM105" s="35"/>
      <c r="BN105" s="35"/>
      <c r="BO105" s="35"/>
      <c r="BP105" s="1"/>
      <c r="BQ105" s="1">
        <f t="shared" si="50"/>
        <v>100</v>
      </c>
      <c r="BR105" s="1">
        <v>101</v>
      </c>
      <c r="BS105" s="1">
        <f t="shared" si="58"/>
        <v>-2</v>
      </c>
      <c r="BT105" s="1">
        <f t="shared" si="59"/>
        <v>-2</v>
      </c>
      <c r="BU105" s="1">
        <f t="shared" si="60"/>
        <v>0.45264809215078622</v>
      </c>
      <c r="BV105" s="1">
        <f t="shared" si="61"/>
        <v>2.8995771285997063E-2</v>
      </c>
      <c r="BW105" s="1">
        <f t="shared" si="51"/>
        <v>-2</v>
      </c>
      <c r="BX105" s="1">
        <f t="shared" si="52"/>
        <v>-2</v>
      </c>
      <c r="BY105" s="24">
        <f t="shared" si="53"/>
        <v>0.7818314824680298</v>
      </c>
      <c r="BZ105" s="24">
        <f t="shared" si="54"/>
        <v>0.62348980185873348</v>
      </c>
      <c r="CA105" s="1">
        <f t="shared" si="55"/>
        <v>-2</v>
      </c>
      <c r="CB105" s="1">
        <f t="shared" si="56"/>
        <v>-2</v>
      </c>
      <c r="CC105" s="1" t="str">
        <f t="shared" si="62"/>
        <v/>
      </c>
      <c r="CD105" s="1"/>
      <c r="CE105" s="2"/>
      <c r="CF105" s="2"/>
    </row>
    <row r="106" spans="1:84" s="28" customFormat="1" x14ac:dyDescent="0.25">
      <c r="A106" s="17">
        <f t="shared" si="81"/>
        <v>6</v>
      </c>
      <c r="B106" s="18">
        <f t="shared" si="79"/>
        <v>0.7818314824680298</v>
      </c>
      <c r="C106" s="18">
        <f t="shared" si="80"/>
        <v>0.62348980185873348</v>
      </c>
      <c r="D106" s="24"/>
      <c r="E106" s="1">
        <f t="shared" ref="E106:F106" si="86">IF($A$15=TRUE,B155,-2)</f>
        <v>-2</v>
      </c>
      <c r="F106" s="1">
        <f t="shared" si="86"/>
        <v>-2</v>
      </c>
      <c r="G106" s="24"/>
      <c r="H106" s="24"/>
      <c r="I106" s="24"/>
      <c r="J106" s="24"/>
      <c r="K106" s="24"/>
      <c r="L106" s="24"/>
      <c r="M106" s="24"/>
      <c r="N106" s="1">
        <v>101</v>
      </c>
      <c r="O106" s="1">
        <f t="shared" si="47"/>
        <v>102</v>
      </c>
      <c r="P106" s="1">
        <f t="shared" si="48"/>
        <v>0.50012807578997132</v>
      </c>
      <c r="Q106" s="1">
        <f t="shared" si="49"/>
        <v>6.1306162639687967E-3</v>
      </c>
      <c r="R106" s="1">
        <f t="shared" si="36"/>
        <v>-0.45325980095841145</v>
      </c>
      <c r="S106" s="1">
        <f t="shared" si="37"/>
        <v>0.21147394516652998</v>
      </c>
      <c r="T106" s="14"/>
      <c r="U106" s="14"/>
      <c r="V106" s="14"/>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35"/>
      <c r="BF106" s="35"/>
      <c r="BG106" s="35"/>
      <c r="BH106" s="35"/>
      <c r="BI106" s="35"/>
      <c r="BJ106" s="35"/>
      <c r="BK106" s="35"/>
      <c r="BL106" s="35"/>
      <c r="BM106" s="35"/>
      <c r="BN106" s="35"/>
      <c r="BO106" s="35"/>
      <c r="BP106" s="1"/>
      <c r="BQ106" s="1">
        <f t="shared" si="50"/>
        <v>101</v>
      </c>
      <c r="BR106" s="1">
        <v>102</v>
      </c>
      <c r="BS106" s="1">
        <f t="shared" si="58"/>
        <v>-2</v>
      </c>
      <c r="BT106" s="1">
        <f t="shared" si="59"/>
        <v>-2</v>
      </c>
      <c r="BU106" s="1">
        <f t="shared" si="60"/>
        <v>0.50012807578997132</v>
      </c>
      <c r="BV106" s="1">
        <f t="shared" si="61"/>
        <v>6.1306162639687967E-3</v>
      </c>
      <c r="BW106" s="1">
        <f t="shared" si="51"/>
        <v>-2</v>
      </c>
      <c r="BX106" s="1">
        <f t="shared" si="52"/>
        <v>-2</v>
      </c>
      <c r="BY106" s="24">
        <f t="shared" si="53"/>
        <v>0.7818314824680298</v>
      </c>
      <c r="BZ106" s="24">
        <f t="shared" si="54"/>
        <v>0.62348980185873348</v>
      </c>
      <c r="CA106" s="1">
        <f t="shared" si="55"/>
        <v>-2</v>
      </c>
      <c r="CB106" s="1">
        <f t="shared" si="56"/>
        <v>-2</v>
      </c>
      <c r="CC106" s="1" t="str">
        <f t="shared" si="62"/>
        <v/>
      </c>
      <c r="CD106" s="1"/>
      <c r="CE106" s="2"/>
      <c r="CF106" s="2"/>
    </row>
    <row r="107" spans="1:84" s="28" customFormat="1" x14ac:dyDescent="0.25">
      <c r="A107" s="17">
        <f t="shared" si="81"/>
        <v>7</v>
      </c>
      <c r="B107" s="18">
        <f t="shared" si="79"/>
        <v>-0.43388373911755806</v>
      </c>
      <c r="C107" s="18">
        <f t="shared" si="80"/>
        <v>-0.90096886790241915</v>
      </c>
      <c r="D107" s="24"/>
      <c r="E107" s="1">
        <f t="shared" ref="E107:F107" si="87">IF($A$15=TRUE,B156,-2)</f>
        <v>-2</v>
      </c>
      <c r="F107" s="1">
        <f t="shared" si="87"/>
        <v>-2</v>
      </c>
      <c r="G107" s="24"/>
      <c r="H107" s="24"/>
      <c r="I107" s="24"/>
      <c r="J107" s="24"/>
      <c r="K107" s="24"/>
      <c r="L107" s="24"/>
      <c r="M107" s="24"/>
      <c r="N107" s="1">
        <v>102</v>
      </c>
      <c r="O107" s="1">
        <f t="shared" si="47"/>
        <v>103</v>
      </c>
      <c r="P107" s="1">
        <f t="shared" si="48"/>
        <v>0.54760805942915658</v>
      </c>
      <c r="Q107" s="1">
        <f t="shared" si="49"/>
        <v>-1.6734538758059581E-2</v>
      </c>
      <c r="R107" s="1">
        <f t="shared" si="36"/>
        <v>-0.50063865760688253</v>
      </c>
      <c r="S107" s="1">
        <f t="shared" si="37"/>
        <v>-0.2225209339563145</v>
      </c>
      <c r="T107" s="14"/>
      <c r="U107" s="14"/>
      <c r="V107" s="14"/>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35"/>
      <c r="BF107" s="35"/>
      <c r="BG107" s="35"/>
      <c r="BH107" s="35"/>
      <c r="BI107" s="35"/>
      <c r="BJ107" s="35"/>
      <c r="BK107" s="35"/>
      <c r="BL107" s="35"/>
      <c r="BM107" s="35"/>
      <c r="BN107" s="35"/>
      <c r="BO107" s="35"/>
      <c r="BP107" s="1"/>
      <c r="BQ107" s="1">
        <f t="shared" si="50"/>
        <v>102</v>
      </c>
      <c r="BR107" s="1">
        <v>103</v>
      </c>
      <c r="BS107" s="1">
        <f t="shared" si="58"/>
        <v>-2</v>
      </c>
      <c r="BT107" s="1">
        <f t="shared" si="59"/>
        <v>-2</v>
      </c>
      <c r="BU107" s="1">
        <f t="shared" si="60"/>
        <v>0.54760805942915658</v>
      </c>
      <c r="BV107" s="1">
        <f t="shared" si="61"/>
        <v>-1.6734538758059581E-2</v>
      </c>
      <c r="BW107" s="1">
        <f t="shared" si="51"/>
        <v>-2</v>
      </c>
      <c r="BX107" s="1">
        <f t="shared" si="52"/>
        <v>-2</v>
      </c>
      <c r="BY107" s="24">
        <f t="shared" si="53"/>
        <v>0.7818314824680298</v>
      </c>
      <c r="BZ107" s="24">
        <f t="shared" si="54"/>
        <v>0.62348980185873348</v>
      </c>
      <c r="CA107" s="1">
        <f t="shared" si="55"/>
        <v>-2</v>
      </c>
      <c r="CB107" s="1">
        <f t="shared" si="56"/>
        <v>-2</v>
      </c>
      <c r="CC107" s="1" t="str">
        <f t="shared" si="62"/>
        <v/>
      </c>
      <c r="CD107" s="1"/>
      <c r="CE107" s="2"/>
      <c r="CF107" s="2"/>
    </row>
    <row r="108" spans="1:84" s="28" customFormat="1" x14ac:dyDescent="0.25">
      <c r="A108" s="17">
        <f t="shared" si="81"/>
        <v>9999</v>
      </c>
      <c r="B108" s="18">
        <f t="shared" si="79"/>
        <v>6.1257422745431001E-17</v>
      </c>
      <c r="C108" s="18">
        <f t="shared" si="80"/>
        <v>1</v>
      </c>
      <c r="D108" s="24"/>
      <c r="E108" s="1">
        <f t="shared" ref="E108:F108" si="88">IF($A$15=TRUE,B157,-2)</f>
        <v>-2</v>
      </c>
      <c r="F108" s="1">
        <f t="shared" si="88"/>
        <v>-2</v>
      </c>
      <c r="G108" s="24"/>
      <c r="H108" s="24"/>
      <c r="I108" s="24"/>
      <c r="J108" s="24"/>
      <c r="K108" s="24"/>
      <c r="L108" s="24"/>
      <c r="M108" s="24"/>
      <c r="N108" s="1">
        <v>103</v>
      </c>
      <c r="O108" s="1">
        <f t="shared" si="47"/>
        <v>104</v>
      </c>
      <c r="P108" s="1">
        <f t="shared" si="48"/>
        <v>0.59508804306834173</v>
      </c>
      <c r="Q108" s="1">
        <f t="shared" si="49"/>
        <v>-3.9599693780087847E-2</v>
      </c>
      <c r="R108" s="1">
        <f t="shared" si="36"/>
        <v>-0.17102639390986341</v>
      </c>
      <c r="S108" s="1">
        <f t="shared" si="37"/>
        <v>-0.57135618254865639</v>
      </c>
      <c r="T108" s="14"/>
      <c r="U108" s="14"/>
      <c r="V108" s="14"/>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35"/>
      <c r="BF108" s="35"/>
      <c r="BG108" s="35"/>
      <c r="BH108" s="35"/>
      <c r="BI108" s="35"/>
      <c r="BJ108" s="35"/>
      <c r="BK108" s="35"/>
      <c r="BL108" s="35"/>
      <c r="BM108" s="35"/>
      <c r="BN108" s="35"/>
      <c r="BO108" s="35"/>
      <c r="BP108" s="1"/>
      <c r="BQ108" s="1">
        <f t="shared" si="50"/>
        <v>103</v>
      </c>
      <c r="BR108" s="1">
        <v>104</v>
      </c>
      <c r="BS108" s="1">
        <f t="shared" si="58"/>
        <v>-2</v>
      </c>
      <c r="BT108" s="1">
        <f t="shared" si="59"/>
        <v>-2</v>
      </c>
      <c r="BU108" s="1">
        <f t="shared" si="60"/>
        <v>0.59508804306834173</v>
      </c>
      <c r="BV108" s="1">
        <f t="shared" si="61"/>
        <v>-3.9599693780087847E-2</v>
      </c>
      <c r="BW108" s="1">
        <f t="shared" si="51"/>
        <v>-2</v>
      </c>
      <c r="BX108" s="1">
        <f t="shared" si="52"/>
        <v>-2</v>
      </c>
      <c r="BY108" s="24">
        <f t="shared" si="53"/>
        <v>0.7818314824680298</v>
      </c>
      <c r="BZ108" s="24">
        <f t="shared" si="54"/>
        <v>0.62348980185873348</v>
      </c>
      <c r="CA108" s="1">
        <f t="shared" si="55"/>
        <v>-2</v>
      </c>
      <c r="CB108" s="1">
        <f t="shared" si="56"/>
        <v>-2</v>
      </c>
      <c r="CC108" s="1" t="str">
        <f t="shared" si="62"/>
        <v/>
      </c>
      <c r="CD108" s="1"/>
      <c r="CE108" s="2"/>
      <c r="CF108" s="2"/>
    </row>
    <row r="109" spans="1:84" s="28" customFormat="1" x14ac:dyDescent="0.25">
      <c r="A109" s="17">
        <f t="shared" si="81"/>
        <v>9999</v>
      </c>
      <c r="B109" s="18">
        <f t="shared" si="79"/>
        <v>0.43388373911755818</v>
      </c>
      <c r="C109" s="18">
        <f t="shared" si="80"/>
        <v>-0.90096886790241915</v>
      </c>
      <c r="D109" s="24"/>
      <c r="E109" s="1">
        <f t="shared" ref="E109:F109" si="89">IF($A$15=TRUE,B158,-2)</f>
        <v>-2</v>
      </c>
      <c r="F109" s="1">
        <f t="shared" si="89"/>
        <v>-2</v>
      </c>
      <c r="G109" s="24"/>
      <c r="H109" s="24"/>
      <c r="I109" s="24"/>
      <c r="J109" s="24"/>
      <c r="K109" s="24"/>
      <c r="L109" s="24"/>
      <c r="M109" s="24"/>
      <c r="N109" s="1">
        <v>104</v>
      </c>
      <c r="O109" s="1">
        <f t="shared" si="47"/>
        <v>105</v>
      </c>
      <c r="P109" s="1">
        <f t="shared" si="48"/>
        <v>0.64256802670752711</v>
      </c>
      <c r="Q109" s="1">
        <f t="shared" si="49"/>
        <v>-6.2464848802116196E-2</v>
      </c>
      <c r="R109" s="1">
        <f t="shared" si="36"/>
        <v>0.35179762631153366</v>
      </c>
      <c r="S109" s="1">
        <f t="shared" si="37"/>
        <v>-0.54132610911006962</v>
      </c>
      <c r="T109" s="14"/>
      <c r="U109" s="14"/>
      <c r="V109" s="14"/>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35"/>
      <c r="BF109" s="35"/>
      <c r="BG109" s="35"/>
      <c r="BH109" s="35"/>
      <c r="BI109" s="35"/>
      <c r="BJ109" s="35"/>
      <c r="BK109" s="35"/>
      <c r="BL109" s="35"/>
      <c r="BM109" s="35"/>
      <c r="BN109" s="35"/>
      <c r="BO109" s="35"/>
      <c r="BP109" s="1"/>
      <c r="BQ109" s="1">
        <f t="shared" si="50"/>
        <v>104</v>
      </c>
      <c r="BR109" s="1">
        <v>105</v>
      </c>
      <c r="BS109" s="1">
        <f t="shared" si="58"/>
        <v>-2</v>
      </c>
      <c r="BT109" s="1">
        <f t="shared" si="59"/>
        <v>-2</v>
      </c>
      <c r="BU109" s="1">
        <f t="shared" si="60"/>
        <v>0.64256802670752711</v>
      </c>
      <c r="BV109" s="1">
        <f t="shared" si="61"/>
        <v>-6.2464848802116196E-2</v>
      </c>
      <c r="BW109" s="1">
        <f t="shared" si="51"/>
        <v>-2</v>
      </c>
      <c r="BX109" s="1">
        <f t="shared" si="52"/>
        <v>-2</v>
      </c>
      <c r="BY109" s="24">
        <f t="shared" si="53"/>
        <v>0.7818314824680298</v>
      </c>
      <c r="BZ109" s="24">
        <f t="shared" si="54"/>
        <v>0.62348980185873348</v>
      </c>
      <c r="CA109" s="1">
        <f t="shared" si="55"/>
        <v>-2</v>
      </c>
      <c r="CB109" s="1">
        <f t="shared" si="56"/>
        <v>-2</v>
      </c>
      <c r="CC109" s="1" t="str">
        <f t="shared" si="62"/>
        <v/>
      </c>
      <c r="CD109" s="1"/>
      <c r="CE109" s="2"/>
      <c r="CF109" s="2"/>
    </row>
    <row r="110" spans="1:84" s="28" customFormat="1" x14ac:dyDescent="0.25">
      <c r="A110" s="17">
        <f t="shared" si="81"/>
        <v>9999</v>
      </c>
      <c r="B110" s="18">
        <f t="shared" si="79"/>
        <v>-0.78183148246802991</v>
      </c>
      <c r="C110" s="18">
        <f t="shared" si="80"/>
        <v>0.62348980185873337</v>
      </c>
      <c r="D110" s="24"/>
      <c r="E110" s="1">
        <f t="shared" ref="E110:F110" si="90">IF($A$15=TRUE,B159,-2)</f>
        <v>-2</v>
      </c>
      <c r="F110" s="1">
        <f t="shared" si="90"/>
        <v>-2</v>
      </c>
      <c r="G110" s="24"/>
      <c r="H110" s="24"/>
      <c r="I110" s="24"/>
      <c r="J110" s="24"/>
      <c r="K110" s="24"/>
      <c r="L110" s="24"/>
      <c r="M110" s="24"/>
      <c r="N110" s="1">
        <v>105</v>
      </c>
      <c r="O110" s="1">
        <f t="shared" si="47"/>
        <v>106</v>
      </c>
      <c r="P110" s="1">
        <f t="shared" si="48"/>
        <v>0.69004801034671215</v>
      </c>
      <c r="Q110" s="1">
        <f t="shared" si="49"/>
        <v>-8.533000382414449E-2</v>
      </c>
      <c r="R110" s="1">
        <f t="shared" si="36"/>
        <v>0.69004801034671215</v>
      </c>
      <c r="S110" s="1">
        <f t="shared" si="37"/>
        <v>-8.533000382414449E-2</v>
      </c>
      <c r="T110" s="14"/>
      <c r="U110" s="14"/>
      <c r="V110" s="14"/>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35"/>
      <c r="BF110" s="35"/>
      <c r="BG110" s="35"/>
      <c r="BH110" s="35"/>
      <c r="BI110" s="35"/>
      <c r="BJ110" s="35"/>
      <c r="BK110" s="35"/>
      <c r="BL110" s="35"/>
      <c r="BM110" s="35"/>
      <c r="BN110" s="35"/>
      <c r="BO110" s="35"/>
      <c r="BP110" s="1"/>
      <c r="BQ110" s="1">
        <f t="shared" si="50"/>
        <v>105</v>
      </c>
      <c r="BR110" s="1">
        <v>106</v>
      </c>
      <c r="BS110" s="1">
        <f t="shared" si="58"/>
        <v>-2</v>
      </c>
      <c r="BT110" s="1">
        <f t="shared" si="59"/>
        <v>-2</v>
      </c>
      <c r="BU110" s="1">
        <f t="shared" si="60"/>
        <v>0.69004801034671215</v>
      </c>
      <c r="BV110" s="1">
        <f t="shared" si="61"/>
        <v>-8.533000382414449E-2</v>
      </c>
      <c r="BW110" s="1">
        <f t="shared" si="51"/>
        <v>-2</v>
      </c>
      <c r="BX110" s="1">
        <f t="shared" si="52"/>
        <v>-2</v>
      </c>
      <c r="BY110" s="24">
        <f t="shared" si="53"/>
        <v>0.7818314824680298</v>
      </c>
      <c r="BZ110" s="24">
        <f t="shared" si="54"/>
        <v>0.62348980185873348</v>
      </c>
      <c r="CA110" s="1">
        <f t="shared" si="55"/>
        <v>-2</v>
      </c>
      <c r="CB110" s="1">
        <f t="shared" si="56"/>
        <v>-2</v>
      </c>
      <c r="CC110" s="1" t="str">
        <f t="shared" si="62"/>
        <v/>
      </c>
      <c r="CD110" s="1"/>
      <c r="CE110" s="2"/>
      <c r="CF110" s="2"/>
    </row>
    <row r="111" spans="1:84" s="28" customFormat="1" x14ac:dyDescent="0.25">
      <c r="A111" s="17">
        <f t="shared" si="81"/>
        <v>9999</v>
      </c>
      <c r="B111" s="18">
        <f t="shared" si="79"/>
        <v>0.97492791218182362</v>
      </c>
      <c r="C111" s="18">
        <f t="shared" si="80"/>
        <v>-0.22252093395631439</v>
      </c>
      <c r="D111" s="24"/>
      <c r="E111" s="1">
        <f t="shared" ref="E111:F111" si="91">IF($A$15=TRUE,B160,-2)</f>
        <v>-2</v>
      </c>
      <c r="F111" s="1">
        <f t="shared" si="91"/>
        <v>-2</v>
      </c>
      <c r="G111" s="24"/>
      <c r="H111" s="24"/>
      <c r="I111" s="24"/>
      <c r="J111" s="24"/>
      <c r="K111" s="24"/>
      <c r="L111" s="24"/>
      <c r="M111" s="24"/>
      <c r="N111" s="1">
        <v>106</v>
      </c>
      <c r="O111" s="1">
        <f t="shared" si="47"/>
        <v>107</v>
      </c>
      <c r="P111" s="1">
        <f t="shared" si="48"/>
        <v>0.73752799398589752</v>
      </c>
      <c r="Q111" s="1">
        <f t="shared" si="49"/>
        <v>-0.10819515884617284</v>
      </c>
      <c r="R111" s="1">
        <f t="shared" si="36"/>
        <v>0.54443156427210371</v>
      </c>
      <c r="S111" s="1">
        <f t="shared" si="37"/>
        <v>0.50916402674859185</v>
      </c>
      <c r="T111" s="14"/>
      <c r="U111" s="14"/>
      <c r="V111" s="14"/>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35"/>
      <c r="BF111" s="35"/>
      <c r="BG111" s="35"/>
      <c r="BH111" s="35"/>
      <c r="BI111" s="35"/>
      <c r="BJ111" s="35"/>
      <c r="BK111" s="35"/>
      <c r="BL111" s="35"/>
      <c r="BM111" s="35"/>
      <c r="BN111" s="35"/>
      <c r="BO111" s="35"/>
      <c r="BP111" s="1"/>
      <c r="BQ111" s="1">
        <f t="shared" si="50"/>
        <v>106</v>
      </c>
      <c r="BR111" s="1">
        <v>107</v>
      </c>
      <c r="BS111" s="1">
        <f t="shared" si="58"/>
        <v>-2</v>
      </c>
      <c r="BT111" s="1">
        <f t="shared" si="59"/>
        <v>-2</v>
      </c>
      <c r="BU111" s="1">
        <f t="shared" si="60"/>
        <v>0.73752799398589752</v>
      </c>
      <c r="BV111" s="1">
        <f t="shared" si="61"/>
        <v>-0.10819515884617284</v>
      </c>
      <c r="BW111" s="1">
        <f t="shared" si="51"/>
        <v>-2</v>
      </c>
      <c r="BX111" s="1">
        <f t="shared" si="52"/>
        <v>-2</v>
      </c>
      <c r="BY111" s="24">
        <f t="shared" si="53"/>
        <v>0.7818314824680298</v>
      </c>
      <c r="BZ111" s="24">
        <f t="shared" si="54"/>
        <v>0.62348980185873348</v>
      </c>
      <c r="CA111" s="1">
        <f t="shared" si="55"/>
        <v>-2</v>
      </c>
      <c r="CB111" s="1">
        <f t="shared" si="56"/>
        <v>-2</v>
      </c>
      <c r="CC111" s="1" t="str">
        <f t="shared" si="62"/>
        <v/>
      </c>
      <c r="CD111" s="1"/>
      <c r="CE111" s="2"/>
      <c r="CF111" s="2"/>
    </row>
    <row r="112" spans="1:84" s="28" customFormat="1" x14ac:dyDescent="0.25">
      <c r="A112" s="17">
        <f t="shared" si="81"/>
        <v>9999</v>
      </c>
      <c r="B112" s="18">
        <f t="shared" si="79"/>
        <v>-0.97492791218182362</v>
      </c>
      <c r="C112" s="18">
        <f t="shared" si="80"/>
        <v>-0.2225209339563145</v>
      </c>
      <c r="D112" s="24"/>
      <c r="E112" s="24"/>
      <c r="F112" s="24"/>
      <c r="G112" s="24"/>
      <c r="H112" s="24"/>
      <c r="I112" s="24"/>
      <c r="J112" s="24"/>
      <c r="K112" s="24"/>
      <c r="L112" s="24"/>
      <c r="M112" s="24"/>
      <c r="N112" s="1">
        <v>107</v>
      </c>
      <c r="O112" s="1">
        <f t="shared" si="47"/>
        <v>108</v>
      </c>
      <c r="P112" s="1">
        <f t="shared" si="48"/>
        <v>0.78500797762508268</v>
      </c>
      <c r="Q112" s="1">
        <f t="shared" si="49"/>
        <v>-0.13106031386820111</v>
      </c>
      <c r="R112" s="1">
        <f t="shared" si="36"/>
        <v>-4.6906350174871089E-2</v>
      </c>
      <c r="S112" s="1">
        <f t="shared" si="37"/>
        <v>0.79448985211865741</v>
      </c>
      <c r="T112" s="14"/>
      <c r="U112" s="14"/>
      <c r="V112" s="14"/>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35"/>
      <c r="BF112" s="35"/>
      <c r="BG112" s="35"/>
      <c r="BH112" s="35"/>
      <c r="BI112" s="35"/>
      <c r="BJ112" s="35"/>
      <c r="BK112" s="35"/>
      <c r="BL112" s="35"/>
      <c r="BM112" s="35"/>
      <c r="BN112" s="35"/>
      <c r="BO112" s="35"/>
      <c r="BP112" s="1"/>
      <c r="BQ112" s="1">
        <f t="shared" si="50"/>
        <v>107</v>
      </c>
      <c r="BR112" s="1">
        <v>108</v>
      </c>
      <c r="BS112" s="1">
        <f t="shared" si="58"/>
        <v>-2</v>
      </c>
      <c r="BT112" s="1">
        <f t="shared" si="59"/>
        <v>-2</v>
      </c>
      <c r="BU112" s="1">
        <f t="shared" si="60"/>
        <v>0.78500797762508268</v>
      </c>
      <c r="BV112" s="1">
        <f t="shared" si="61"/>
        <v>-0.13106031386820111</v>
      </c>
      <c r="BW112" s="1">
        <f t="shared" si="51"/>
        <v>-2</v>
      </c>
      <c r="BX112" s="1">
        <f t="shared" si="52"/>
        <v>-2</v>
      </c>
      <c r="BY112" s="24">
        <f t="shared" si="53"/>
        <v>0.7818314824680298</v>
      </c>
      <c r="BZ112" s="24">
        <f t="shared" si="54"/>
        <v>0.62348980185873348</v>
      </c>
      <c r="CA112" s="1">
        <f t="shared" si="55"/>
        <v>-2</v>
      </c>
      <c r="CB112" s="1">
        <f t="shared" si="56"/>
        <v>-2</v>
      </c>
      <c r="CC112" s="1" t="str">
        <f t="shared" si="62"/>
        <v/>
      </c>
      <c r="CD112" s="1"/>
      <c r="CE112" s="2"/>
      <c r="CF112" s="2"/>
    </row>
    <row r="113" spans="1:84" s="28" customFormat="1" x14ac:dyDescent="0.25">
      <c r="A113" s="17">
        <f t="shared" si="81"/>
        <v>9999</v>
      </c>
      <c r="B113" s="18">
        <f t="shared" si="79"/>
        <v>0.7818314824680298</v>
      </c>
      <c r="C113" s="18">
        <f t="shared" si="80"/>
        <v>0.62348980185873348</v>
      </c>
      <c r="D113" s="24"/>
      <c r="E113" s="24"/>
      <c r="F113" s="24"/>
      <c r="G113" s="24"/>
      <c r="H113" s="24"/>
      <c r="I113" s="24"/>
      <c r="J113" s="24"/>
      <c r="K113" s="24"/>
      <c r="L113" s="24"/>
      <c r="M113" s="24"/>
      <c r="N113" s="1">
        <v>108</v>
      </c>
      <c r="O113" s="1">
        <f t="shared" si="47"/>
        <v>109</v>
      </c>
      <c r="P113" s="1">
        <f t="shared" si="48"/>
        <v>0.83248796126426805</v>
      </c>
      <c r="Q113" s="1">
        <f t="shared" si="49"/>
        <v>-0.15392546889022948</v>
      </c>
      <c r="R113" s="1">
        <f t="shared" si="36"/>
        <v>-0.68325997801514449</v>
      </c>
      <c r="S113" s="1">
        <f t="shared" si="37"/>
        <v>0.49988504485107244</v>
      </c>
      <c r="T113" s="14"/>
      <c r="U113" s="14"/>
      <c r="V113" s="14"/>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35"/>
      <c r="BF113" s="35"/>
      <c r="BG113" s="35"/>
      <c r="BH113" s="35"/>
      <c r="BI113" s="35"/>
      <c r="BJ113" s="35"/>
      <c r="BK113" s="35"/>
      <c r="BL113" s="35"/>
      <c r="BM113" s="35"/>
      <c r="BN113" s="35"/>
      <c r="BO113" s="35"/>
      <c r="BP113" s="1"/>
      <c r="BQ113" s="1">
        <f t="shared" si="50"/>
        <v>108</v>
      </c>
      <c r="BR113" s="1">
        <v>109</v>
      </c>
      <c r="BS113" s="1">
        <f t="shared" si="58"/>
        <v>-2</v>
      </c>
      <c r="BT113" s="1">
        <f t="shared" si="59"/>
        <v>-2</v>
      </c>
      <c r="BU113" s="1">
        <f t="shared" si="60"/>
        <v>0.83248796126426805</v>
      </c>
      <c r="BV113" s="1">
        <f t="shared" si="61"/>
        <v>-0.15392546889022948</v>
      </c>
      <c r="BW113" s="1">
        <f t="shared" si="51"/>
        <v>-2</v>
      </c>
      <c r="BX113" s="1">
        <f t="shared" si="52"/>
        <v>-2</v>
      </c>
      <c r="BY113" s="24">
        <f t="shared" si="53"/>
        <v>0.7818314824680298</v>
      </c>
      <c r="BZ113" s="24">
        <f t="shared" si="54"/>
        <v>0.62348980185873348</v>
      </c>
      <c r="CA113" s="1">
        <f t="shared" si="55"/>
        <v>-2</v>
      </c>
      <c r="CB113" s="1">
        <f t="shared" si="56"/>
        <v>-2</v>
      </c>
      <c r="CC113" s="1" t="str">
        <f t="shared" si="62"/>
        <v/>
      </c>
      <c r="CD113" s="1"/>
      <c r="CE113" s="2"/>
      <c r="CF113" s="2"/>
    </row>
    <row r="114" spans="1:84" s="28" customFormat="1" x14ac:dyDescent="0.25">
      <c r="A114" s="17">
        <f t="shared" si="81"/>
        <v>9999</v>
      </c>
      <c r="B114" s="18">
        <f t="shared" si="79"/>
        <v>-0.43388373911755806</v>
      </c>
      <c r="C114" s="18">
        <f t="shared" si="80"/>
        <v>-0.90096886790241915</v>
      </c>
      <c r="D114" s="24"/>
      <c r="E114" s="24"/>
      <c r="F114" s="24"/>
      <c r="G114" s="24"/>
      <c r="H114" s="24"/>
      <c r="I114" s="24"/>
      <c r="J114" s="24"/>
      <c r="K114" s="24"/>
      <c r="L114" s="24"/>
      <c r="M114" s="24"/>
      <c r="N114" s="1">
        <v>109</v>
      </c>
      <c r="O114" s="1">
        <f t="shared" si="47"/>
        <v>110</v>
      </c>
      <c r="P114" s="1">
        <f t="shared" si="48"/>
        <v>0.8799679449034532</v>
      </c>
      <c r="Q114" s="1">
        <f t="shared" si="49"/>
        <v>-0.17679062391225775</v>
      </c>
      <c r="R114" s="1">
        <f t="shared" si="36"/>
        <v>-0.86953030005405896</v>
      </c>
      <c r="S114" s="1">
        <f t="shared" si="37"/>
        <v>-0.2225209339563145</v>
      </c>
      <c r="T114" s="14"/>
      <c r="U114" s="14"/>
      <c r="V114" s="14"/>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35"/>
      <c r="BF114" s="35"/>
      <c r="BG114" s="35"/>
      <c r="BH114" s="35"/>
      <c r="BI114" s="35"/>
      <c r="BJ114" s="35"/>
      <c r="BK114" s="35"/>
      <c r="BL114" s="35"/>
      <c r="BM114" s="35"/>
      <c r="BN114" s="35"/>
      <c r="BO114" s="35"/>
      <c r="BP114" s="1"/>
      <c r="BQ114" s="1">
        <f t="shared" si="50"/>
        <v>109</v>
      </c>
      <c r="BR114" s="1">
        <v>110</v>
      </c>
      <c r="BS114" s="1">
        <f t="shared" si="58"/>
        <v>-2</v>
      </c>
      <c r="BT114" s="1">
        <f t="shared" si="59"/>
        <v>-2</v>
      </c>
      <c r="BU114" s="1">
        <f t="shared" si="60"/>
        <v>0.8799679449034532</v>
      </c>
      <c r="BV114" s="1">
        <f t="shared" si="61"/>
        <v>-0.17679062391225775</v>
      </c>
      <c r="BW114" s="1">
        <f t="shared" si="51"/>
        <v>-2</v>
      </c>
      <c r="BX114" s="1">
        <f t="shared" si="52"/>
        <v>-2</v>
      </c>
      <c r="BY114" s="24">
        <f t="shared" si="53"/>
        <v>0.7818314824680298</v>
      </c>
      <c r="BZ114" s="24">
        <f t="shared" si="54"/>
        <v>0.62348980185873348</v>
      </c>
      <c r="CA114" s="1">
        <f t="shared" si="55"/>
        <v>-2</v>
      </c>
      <c r="CB114" s="1">
        <f t="shared" si="56"/>
        <v>-2</v>
      </c>
      <c r="CC114" s="1" t="str">
        <f t="shared" si="62"/>
        <v/>
      </c>
      <c r="CD114" s="1"/>
      <c r="CE114" s="2"/>
      <c r="CF114" s="2"/>
    </row>
    <row r="115" spans="1:84" s="28" customFormat="1" x14ac:dyDescent="0.25">
      <c r="A115" s="17">
        <f t="shared" si="81"/>
        <v>9999</v>
      </c>
      <c r="B115" s="18">
        <f t="shared" si="79"/>
        <v>6.1257422745431001E-17</v>
      </c>
      <c r="C115" s="18">
        <f t="shared" si="80"/>
        <v>1</v>
      </c>
      <c r="D115" s="24"/>
      <c r="E115" s="24"/>
      <c r="F115" s="24"/>
      <c r="G115" s="24"/>
      <c r="H115" s="24"/>
      <c r="I115" s="24"/>
      <c r="J115" s="24"/>
      <c r="K115" s="24"/>
      <c r="L115" s="24"/>
      <c r="M115" s="24"/>
      <c r="N115" s="1">
        <v>110</v>
      </c>
      <c r="O115" s="1">
        <f t="shared" si="47"/>
        <v>111</v>
      </c>
      <c r="P115" s="1">
        <f t="shared" si="48"/>
        <v>0.92744792854263847</v>
      </c>
      <c r="Q115" s="1">
        <f t="shared" si="49"/>
        <v>-0.19965577893428613</v>
      </c>
      <c r="R115" s="1">
        <f t="shared" si="36"/>
        <v>-0.40102657096659633</v>
      </c>
      <c r="S115" s="1">
        <f t="shared" si="37"/>
        <v>-0.85976728223319887</v>
      </c>
      <c r="T115" s="14"/>
      <c r="U115" s="14"/>
      <c r="V115" s="14"/>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35"/>
      <c r="BF115" s="35"/>
      <c r="BG115" s="35"/>
      <c r="BH115" s="35"/>
      <c r="BI115" s="35"/>
      <c r="BJ115" s="35"/>
      <c r="BK115" s="35"/>
      <c r="BL115" s="35"/>
      <c r="BM115" s="35"/>
      <c r="BN115" s="35"/>
      <c r="BO115" s="35"/>
      <c r="BP115" s="1"/>
      <c r="BQ115" s="1">
        <f t="shared" si="50"/>
        <v>110</v>
      </c>
      <c r="BR115" s="1">
        <v>111</v>
      </c>
      <c r="BS115" s="1">
        <f t="shared" si="58"/>
        <v>-2</v>
      </c>
      <c r="BT115" s="1">
        <f t="shared" si="59"/>
        <v>-2</v>
      </c>
      <c r="BU115" s="1">
        <f t="shared" si="60"/>
        <v>0.92744792854263847</v>
      </c>
      <c r="BV115" s="1">
        <f t="shared" si="61"/>
        <v>-0.19965577893428613</v>
      </c>
      <c r="BW115" s="1">
        <f t="shared" si="51"/>
        <v>-2</v>
      </c>
      <c r="BX115" s="1">
        <f t="shared" si="52"/>
        <v>-2</v>
      </c>
      <c r="BY115" s="24">
        <f t="shared" si="53"/>
        <v>0.7818314824680298</v>
      </c>
      <c r="BZ115" s="24">
        <f t="shared" si="54"/>
        <v>0.62348980185873348</v>
      </c>
      <c r="CA115" s="1">
        <f t="shared" si="55"/>
        <v>-2</v>
      </c>
      <c r="CB115" s="1">
        <f t="shared" si="56"/>
        <v>-2</v>
      </c>
      <c r="CC115" s="1" t="str">
        <f t="shared" si="62"/>
        <v/>
      </c>
      <c r="CD115" s="1"/>
      <c r="CE115" s="2"/>
      <c r="CF115" s="2"/>
    </row>
    <row r="116" spans="1:84" s="28" customFormat="1" x14ac:dyDescent="0.25">
      <c r="A116" s="17">
        <f t="shared" si="81"/>
        <v>9999</v>
      </c>
      <c r="B116" s="18">
        <f t="shared" si="79"/>
        <v>0.43388373911755818</v>
      </c>
      <c r="C116" s="18">
        <f t="shared" si="80"/>
        <v>-0.90096886790241915</v>
      </c>
      <c r="D116" s="24"/>
      <c r="E116" s="24"/>
      <c r="F116" s="24"/>
      <c r="G116" s="24"/>
      <c r="H116" s="24"/>
      <c r="I116" s="24"/>
      <c r="J116" s="24"/>
      <c r="K116" s="24"/>
      <c r="L116" s="24"/>
      <c r="M116" s="24"/>
      <c r="N116" s="1">
        <v>111</v>
      </c>
      <c r="O116" s="1">
        <f t="shared" si="47"/>
        <v>112</v>
      </c>
      <c r="P116" s="1">
        <f t="shared" si="48"/>
        <v>0.97492791218182362</v>
      </c>
      <c r="Q116" s="1">
        <f t="shared" si="49"/>
        <v>-0.22252093395631439</v>
      </c>
      <c r="R116" s="1">
        <f t="shared" si="36"/>
        <v>0.43388373911755818</v>
      </c>
      <c r="S116" s="1">
        <f t="shared" si="37"/>
        <v>-0.90096886790241915</v>
      </c>
      <c r="T116" s="14"/>
      <c r="U116" s="14"/>
      <c r="V116" s="14"/>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35"/>
      <c r="BF116" s="35"/>
      <c r="BG116" s="35"/>
      <c r="BH116" s="35"/>
      <c r="BI116" s="35"/>
      <c r="BJ116" s="35"/>
      <c r="BK116" s="35"/>
      <c r="BL116" s="35"/>
      <c r="BM116" s="35"/>
      <c r="BN116" s="35"/>
      <c r="BO116" s="35"/>
      <c r="BP116" s="1"/>
      <c r="BQ116" s="1">
        <f t="shared" si="50"/>
        <v>111</v>
      </c>
      <c r="BR116" s="1">
        <v>112</v>
      </c>
      <c r="BS116" s="1">
        <f t="shared" si="58"/>
        <v>-2</v>
      </c>
      <c r="BT116" s="1">
        <f t="shared" si="59"/>
        <v>-2</v>
      </c>
      <c r="BU116" s="1">
        <f t="shared" si="60"/>
        <v>0.97492791218182362</v>
      </c>
      <c r="BV116" s="1">
        <f t="shared" si="61"/>
        <v>-0.22252093395631439</v>
      </c>
      <c r="BW116" s="1">
        <f t="shared" si="51"/>
        <v>-2</v>
      </c>
      <c r="BX116" s="1">
        <f t="shared" si="52"/>
        <v>-2</v>
      </c>
      <c r="BY116" s="24">
        <f t="shared" si="53"/>
        <v>0.7818314824680298</v>
      </c>
      <c r="BZ116" s="24">
        <f t="shared" si="54"/>
        <v>0.62348980185873348</v>
      </c>
      <c r="CA116" s="1">
        <f t="shared" si="55"/>
        <v>-2</v>
      </c>
      <c r="CB116" s="1">
        <f t="shared" si="56"/>
        <v>-2</v>
      </c>
      <c r="CC116" s="1" t="str">
        <f t="shared" si="62"/>
        <v/>
      </c>
      <c r="CD116" s="1"/>
      <c r="CE116" s="2"/>
      <c r="CF116" s="2"/>
    </row>
    <row r="117" spans="1:84" s="28" customFormat="1" x14ac:dyDescent="0.25">
      <c r="A117" s="17">
        <f t="shared" si="81"/>
        <v>9999</v>
      </c>
      <c r="B117" s="18">
        <f t="shared" si="79"/>
        <v>-0.78183148246802991</v>
      </c>
      <c r="C117" s="18">
        <f t="shared" si="80"/>
        <v>0.62348980185873337</v>
      </c>
      <c r="D117" s="24"/>
      <c r="E117" s="24"/>
      <c r="F117" s="24"/>
      <c r="G117" s="24"/>
      <c r="H117" s="24"/>
      <c r="I117" s="24"/>
      <c r="J117" s="24"/>
      <c r="K117" s="24"/>
      <c r="L117" s="24"/>
      <c r="M117" s="24"/>
      <c r="N117" s="1">
        <v>112</v>
      </c>
      <c r="O117" s="1">
        <f t="shared" si="47"/>
        <v>113</v>
      </c>
      <c r="P117" s="1">
        <f t="shared" si="48"/>
        <v>0.92222910611794129</v>
      </c>
      <c r="Q117" s="1">
        <f t="shared" si="49"/>
        <v>-0.22252093395631442</v>
      </c>
      <c r="R117" s="1">
        <f t="shared" si="36"/>
        <v>0.92222910611794129</v>
      </c>
      <c r="S117" s="1">
        <f t="shared" si="37"/>
        <v>-0.22252093395631442</v>
      </c>
      <c r="T117" s="14"/>
      <c r="U117" s="14"/>
      <c r="V117" s="14"/>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35"/>
      <c r="BF117" s="35"/>
      <c r="BG117" s="35"/>
      <c r="BH117" s="35"/>
      <c r="BI117" s="35"/>
      <c r="BJ117" s="35"/>
      <c r="BK117" s="35"/>
      <c r="BL117" s="35"/>
      <c r="BM117" s="35"/>
      <c r="BN117" s="35"/>
      <c r="BO117" s="35"/>
      <c r="BP117" s="1"/>
      <c r="BQ117" s="1">
        <f t="shared" si="50"/>
        <v>112</v>
      </c>
      <c r="BR117" s="1">
        <v>113</v>
      </c>
      <c r="BS117" s="1">
        <f t="shared" si="58"/>
        <v>-2</v>
      </c>
      <c r="BT117" s="1">
        <f t="shared" si="59"/>
        <v>-2</v>
      </c>
      <c r="BU117" s="1">
        <f t="shared" si="60"/>
        <v>0.92222910611794129</v>
      </c>
      <c r="BV117" s="1">
        <f t="shared" si="61"/>
        <v>-0.22252093395631442</v>
      </c>
      <c r="BW117" s="1">
        <f t="shared" si="51"/>
        <v>-2</v>
      </c>
      <c r="BX117" s="1">
        <f t="shared" si="52"/>
        <v>-2</v>
      </c>
      <c r="BY117" s="24">
        <f t="shared" si="53"/>
        <v>0.7818314824680298</v>
      </c>
      <c r="BZ117" s="24">
        <f t="shared" si="54"/>
        <v>0.62348980185873348</v>
      </c>
      <c r="CA117" s="1">
        <f t="shared" si="55"/>
        <v>-2</v>
      </c>
      <c r="CB117" s="1">
        <f t="shared" si="56"/>
        <v>-2</v>
      </c>
      <c r="CC117" s="1" t="str">
        <f t="shared" si="62"/>
        <v/>
      </c>
      <c r="CD117" s="1"/>
      <c r="CE117" s="2"/>
      <c r="CF117" s="2"/>
    </row>
    <row r="118" spans="1:84" s="28" customFormat="1" x14ac:dyDescent="0.25">
      <c r="A118" s="17">
        <f t="shared" si="81"/>
        <v>9999</v>
      </c>
      <c r="B118" s="18">
        <f t="shared" si="79"/>
        <v>0.97492791218182362</v>
      </c>
      <c r="C118" s="18">
        <f t="shared" si="80"/>
        <v>-0.22252093395631439</v>
      </c>
      <c r="D118" s="1"/>
      <c r="E118" s="1"/>
      <c r="F118" s="1"/>
      <c r="G118" s="1"/>
      <c r="H118" s="1"/>
      <c r="I118" s="1"/>
      <c r="J118" s="1"/>
      <c r="K118" s="1"/>
      <c r="L118" s="1"/>
      <c r="M118" s="1" t="s">
        <v>14</v>
      </c>
      <c r="N118" s="1">
        <v>113</v>
      </c>
      <c r="O118" s="1">
        <f t="shared" si="47"/>
        <v>114</v>
      </c>
      <c r="P118" s="1">
        <f t="shared" si="48"/>
        <v>0.86953030005405896</v>
      </c>
      <c r="Q118" s="1">
        <f t="shared" si="49"/>
        <v>-0.22252093395631439</v>
      </c>
      <c r="R118" s="1">
        <f t="shared" si="36"/>
        <v>0.71611714616610611</v>
      </c>
      <c r="S118" s="1">
        <f t="shared" si="37"/>
        <v>0.54108663052029282</v>
      </c>
      <c r="T118" s="14"/>
      <c r="U118" s="14"/>
      <c r="V118" s="14"/>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35"/>
      <c r="BF118" s="35"/>
      <c r="BG118" s="35"/>
      <c r="BH118" s="35"/>
      <c r="BI118" s="35"/>
      <c r="BJ118" s="35"/>
      <c r="BK118" s="35"/>
      <c r="BL118" s="35"/>
      <c r="BM118" s="35"/>
      <c r="BN118" s="35"/>
      <c r="BO118" s="35"/>
      <c r="BP118" s="1"/>
      <c r="BQ118" s="1">
        <f t="shared" si="50"/>
        <v>113</v>
      </c>
      <c r="BR118" s="1">
        <v>114</v>
      </c>
      <c r="BS118" s="1">
        <f t="shared" si="58"/>
        <v>-2</v>
      </c>
      <c r="BT118" s="1">
        <f t="shared" si="59"/>
        <v>-2</v>
      </c>
      <c r="BU118" s="1">
        <f t="shared" si="60"/>
        <v>0.86953030005405896</v>
      </c>
      <c r="BV118" s="1">
        <f t="shared" si="61"/>
        <v>-0.22252093395631439</v>
      </c>
      <c r="BW118" s="1">
        <f t="shared" si="51"/>
        <v>-2</v>
      </c>
      <c r="BX118" s="1">
        <f t="shared" si="52"/>
        <v>-2</v>
      </c>
      <c r="BY118" s="24">
        <f t="shared" si="53"/>
        <v>0.7818314824680298</v>
      </c>
      <c r="BZ118" s="24">
        <f t="shared" si="54"/>
        <v>0.62348980185873348</v>
      </c>
      <c r="CA118" s="1">
        <f t="shared" si="55"/>
        <v>-2</v>
      </c>
      <c r="CB118" s="1">
        <f t="shared" si="56"/>
        <v>-2</v>
      </c>
      <c r="CC118" s="1" t="str">
        <f t="shared" si="62"/>
        <v/>
      </c>
      <c r="CD118" s="1"/>
      <c r="CE118" s="2"/>
      <c r="CF118" s="2"/>
    </row>
    <row r="119" spans="1:84" s="28" customFormat="1" x14ac:dyDescent="0.25">
      <c r="A119" s="17">
        <f t="shared" si="81"/>
        <v>9999</v>
      </c>
      <c r="B119" s="18">
        <f t="shared" si="79"/>
        <v>-0.97492791218182362</v>
      </c>
      <c r="C119" s="18">
        <f t="shared" si="80"/>
        <v>-0.2225209339563145</v>
      </c>
      <c r="D119" s="1"/>
      <c r="E119" s="1"/>
      <c r="F119" s="1"/>
      <c r="G119" s="1"/>
      <c r="H119" s="1"/>
      <c r="I119" s="1"/>
      <c r="J119" s="1"/>
      <c r="K119" s="1"/>
      <c r="L119" s="1"/>
      <c r="M119" s="1"/>
      <c r="N119" s="1">
        <v>114</v>
      </c>
      <c r="O119" s="1">
        <f t="shared" si="47"/>
        <v>115</v>
      </c>
      <c r="P119" s="1">
        <f t="shared" si="48"/>
        <v>0.81683149399017652</v>
      </c>
      <c r="Q119" s="1">
        <f t="shared" si="49"/>
        <v>-0.22252093395631439</v>
      </c>
      <c r="R119" s="1">
        <f t="shared" si="36"/>
        <v>3.5179762631153425E-2</v>
      </c>
      <c r="S119" s="1">
        <f t="shared" si="37"/>
        <v>0.84586738908899295</v>
      </c>
      <c r="T119" s="14"/>
      <c r="U119" s="14"/>
      <c r="V119" s="14"/>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35"/>
      <c r="BF119" s="35"/>
      <c r="BG119" s="35"/>
      <c r="BH119" s="35"/>
      <c r="BI119" s="35"/>
      <c r="BJ119" s="35"/>
      <c r="BK119" s="35"/>
      <c r="BL119" s="35"/>
      <c r="BM119" s="35"/>
      <c r="BN119" s="35"/>
      <c r="BO119" s="35"/>
      <c r="BP119" s="1"/>
      <c r="BQ119" s="1">
        <f t="shared" si="50"/>
        <v>114</v>
      </c>
      <c r="BR119" s="1">
        <v>115</v>
      </c>
      <c r="BS119" s="1">
        <f t="shared" si="58"/>
        <v>-2</v>
      </c>
      <c r="BT119" s="1">
        <f t="shared" si="59"/>
        <v>-2</v>
      </c>
      <c r="BU119" s="1">
        <f t="shared" si="60"/>
        <v>0.81683149399017652</v>
      </c>
      <c r="BV119" s="1">
        <f t="shared" si="61"/>
        <v>-0.22252093395631439</v>
      </c>
      <c r="BW119" s="1">
        <f t="shared" si="51"/>
        <v>-2</v>
      </c>
      <c r="BX119" s="1">
        <f t="shared" si="52"/>
        <v>-2</v>
      </c>
      <c r="BY119" s="24">
        <f t="shared" si="53"/>
        <v>0.7818314824680298</v>
      </c>
      <c r="BZ119" s="24">
        <f t="shared" si="54"/>
        <v>0.62348980185873348</v>
      </c>
      <c r="CA119" s="1">
        <f t="shared" si="55"/>
        <v>-2</v>
      </c>
      <c r="CB119" s="1">
        <f t="shared" si="56"/>
        <v>-2</v>
      </c>
      <c r="CC119" s="1" t="str">
        <f t="shared" si="62"/>
        <v/>
      </c>
      <c r="CD119" s="1"/>
      <c r="CE119" s="2"/>
      <c r="CF119" s="2"/>
    </row>
    <row r="120" spans="1:84" s="28" customFormat="1" x14ac:dyDescent="0.25">
      <c r="A120" s="17">
        <f t="shared" si="81"/>
        <v>9999</v>
      </c>
      <c r="B120" s="18">
        <f t="shared" si="79"/>
        <v>0.7818314824680298</v>
      </c>
      <c r="C120" s="18">
        <f t="shared" si="80"/>
        <v>0.62348980185873348</v>
      </c>
      <c r="D120" s="1"/>
      <c r="E120" s="1"/>
      <c r="F120" s="1"/>
      <c r="G120" s="1"/>
      <c r="H120" s="1"/>
      <c r="I120" s="1"/>
      <c r="J120" s="1"/>
      <c r="K120" s="1"/>
      <c r="L120" s="1"/>
      <c r="M120" s="1"/>
      <c r="N120" s="1">
        <v>115</v>
      </c>
      <c r="O120" s="1">
        <f t="shared" si="47"/>
        <v>116</v>
      </c>
      <c r="P120" s="1">
        <f t="shared" si="48"/>
        <v>0.76413268792629419</v>
      </c>
      <c r="Q120" s="1">
        <f t="shared" si="49"/>
        <v>-0.22252093395631439</v>
      </c>
      <c r="R120" s="1">
        <f t="shared" si="36"/>
        <v>-0.59191154791128908</v>
      </c>
      <c r="S120" s="1">
        <f t="shared" si="37"/>
        <v>0.53202918177062009</v>
      </c>
      <c r="T120" s="14"/>
      <c r="U120" s="14"/>
      <c r="V120" s="14"/>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35"/>
      <c r="BF120" s="35"/>
      <c r="BG120" s="35"/>
      <c r="BH120" s="35"/>
      <c r="BI120" s="35"/>
      <c r="BJ120" s="35"/>
      <c r="BK120" s="35"/>
      <c r="BL120" s="35"/>
      <c r="BM120" s="35"/>
      <c r="BN120" s="35"/>
      <c r="BO120" s="35"/>
      <c r="BP120" s="1"/>
      <c r="BQ120" s="1">
        <f t="shared" si="50"/>
        <v>115</v>
      </c>
      <c r="BR120" s="1">
        <v>116</v>
      </c>
      <c r="BS120" s="1">
        <f t="shared" si="58"/>
        <v>-2</v>
      </c>
      <c r="BT120" s="1">
        <f t="shared" si="59"/>
        <v>-2</v>
      </c>
      <c r="BU120" s="1">
        <f t="shared" si="60"/>
        <v>0.76413268792629419</v>
      </c>
      <c r="BV120" s="1">
        <f t="shared" si="61"/>
        <v>-0.22252093395631439</v>
      </c>
      <c r="BW120" s="1">
        <f t="shared" si="51"/>
        <v>-2</v>
      </c>
      <c r="BX120" s="1">
        <f t="shared" si="52"/>
        <v>-2</v>
      </c>
      <c r="BY120" s="24">
        <f t="shared" si="53"/>
        <v>0.7818314824680298</v>
      </c>
      <c r="BZ120" s="24">
        <f t="shared" si="54"/>
        <v>0.62348980185873348</v>
      </c>
      <c r="CA120" s="1">
        <f t="shared" si="55"/>
        <v>-2</v>
      </c>
      <c r="CB120" s="1">
        <f t="shared" si="56"/>
        <v>-2</v>
      </c>
      <c r="CC120" s="1" t="str">
        <f t="shared" si="62"/>
        <v/>
      </c>
      <c r="CD120" s="1"/>
      <c r="CE120" s="2"/>
      <c r="CF120" s="2"/>
    </row>
    <row r="121" spans="1:84" s="28" customFormat="1" x14ac:dyDescent="0.25">
      <c r="A121" s="17">
        <f t="shared" si="81"/>
        <v>9999</v>
      </c>
      <c r="B121" s="18">
        <f t="shared" si="79"/>
        <v>-0.43388373911755806</v>
      </c>
      <c r="C121" s="18">
        <f t="shared" si="80"/>
        <v>-0.90096886790241915</v>
      </c>
      <c r="D121" s="1"/>
      <c r="E121" s="1"/>
      <c r="F121" s="1"/>
      <c r="G121" s="1"/>
      <c r="H121" s="1"/>
      <c r="I121" s="1"/>
      <c r="J121" s="1"/>
      <c r="K121" s="1"/>
      <c r="L121" s="1"/>
      <c r="M121" s="1"/>
      <c r="N121" s="1">
        <v>116</v>
      </c>
      <c r="O121" s="1">
        <f t="shared" si="47"/>
        <v>117</v>
      </c>
      <c r="P121" s="1">
        <f t="shared" si="48"/>
        <v>0.71143388186241185</v>
      </c>
      <c r="Q121" s="1">
        <f t="shared" si="49"/>
        <v>-0.22252093395631442</v>
      </c>
      <c r="R121" s="1">
        <f t="shared" si="36"/>
        <v>-0.73752799398589752</v>
      </c>
      <c r="S121" s="1">
        <f t="shared" si="37"/>
        <v>-0.10819515884617291</v>
      </c>
      <c r="T121" s="14"/>
      <c r="U121" s="14"/>
      <c r="V121" s="14"/>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35"/>
      <c r="BF121" s="35"/>
      <c r="BG121" s="35"/>
      <c r="BH121" s="35"/>
      <c r="BI121" s="35"/>
      <c r="BJ121" s="35"/>
      <c r="BK121" s="35"/>
      <c r="BL121" s="35"/>
      <c r="BM121" s="35"/>
      <c r="BN121" s="35"/>
      <c r="BO121" s="35"/>
      <c r="BP121" s="1"/>
      <c r="BQ121" s="1">
        <f t="shared" si="50"/>
        <v>116</v>
      </c>
      <c r="BR121" s="1">
        <v>117</v>
      </c>
      <c r="BS121" s="1">
        <f t="shared" si="58"/>
        <v>-2</v>
      </c>
      <c r="BT121" s="1">
        <f t="shared" si="59"/>
        <v>-2</v>
      </c>
      <c r="BU121" s="1">
        <f t="shared" si="60"/>
        <v>0.71143388186241185</v>
      </c>
      <c r="BV121" s="1">
        <f t="shared" si="61"/>
        <v>-0.22252093395631442</v>
      </c>
      <c r="BW121" s="1">
        <f t="shared" si="51"/>
        <v>-2</v>
      </c>
      <c r="BX121" s="1">
        <f t="shared" si="52"/>
        <v>-2</v>
      </c>
      <c r="BY121" s="24">
        <f t="shared" si="53"/>
        <v>0.7818314824680298</v>
      </c>
      <c r="BZ121" s="24">
        <f t="shared" si="54"/>
        <v>0.62348980185873348</v>
      </c>
      <c r="CA121" s="1">
        <f t="shared" si="55"/>
        <v>-2</v>
      </c>
      <c r="CB121" s="1">
        <f t="shared" si="56"/>
        <v>-2</v>
      </c>
      <c r="CC121" s="1" t="str">
        <f t="shared" si="62"/>
        <v/>
      </c>
      <c r="CD121" s="1"/>
      <c r="CE121" s="2"/>
      <c r="CF121" s="2"/>
    </row>
    <row r="122" spans="1:84" s="28" customFormat="1" x14ac:dyDescent="0.25">
      <c r="A122" s="17">
        <f t="shared" si="81"/>
        <v>9999</v>
      </c>
      <c r="B122" s="18">
        <f t="shared" si="79"/>
        <v>6.1257422745431001E-17</v>
      </c>
      <c r="C122" s="18">
        <f t="shared" si="80"/>
        <v>1</v>
      </c>
      <c r="D122" s="1"/>
      <c r="E122" s="1"/>
      <c r="F122" s="1"/>
      <c r="G122" s="1"/>
      <c r="H122" s="1"/>
      <c r="I122" s="1"/>
      <c r="J122" s="1"/>
      <c r="K122" s="1"/>
      <c r="L122" s="1"/>
      <c r="M122" s="1"/>
      <c r="N122" s="1">
        <v>117</v>
      </c>
      <c r="O122" s="1">
        <f t="shared" si="47"/>
        <v>118</v>
      </c>
      <c r="P122" s="1">
        <f t="shared" si="48"/>
        <v>0.65873507579852941</v>
      </c>
      <c r="Q122" s="1">
        <f t="shared" si="49"/>
        <v>-0.22252093395631442</v>
      </c>
      <c r="R122" s="1">
        <f t="shared" si="36"/>
        <v>-0.36352421385525135</v>
      </c>
      <c r="S122" s="1">
        <f t="shared" si="37"/>
        <v>-0.59270364608040527</v>
      </c>
      <c r="T122" s="14"/>
      <c r="U122" s="14"/>
      <c r="V122" s="14"/>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35"/>
      <c r="BF122" s="35"/>
      <c r="BG122" s="35"/>
      <c r="BH122" s="35"/>
      <c r="BI122" s="35"/>
      <c r="BJ122" s="35"/>
      <c r="BK122" s="35"/>
      <c r="BL122" s="35"/>
      <c r="BM122" s="35"/>
      <c r="BN122" s="35"/>
      <c r="BO122" s="35"/>
      <c r="BP122" s="1"/>
      <c r="BQ122" s="1">
        <f t="shared" si="50"/>
        <v>117</v>
      </c>
      <c r="BR122" s="1">
        <v>118</v>
      </c>
      <c r="BS122" s="1">
        <f t="shared" si="58"/>
        <v>-2</v>
      </c>
      <c r="BT122" s="1">
        <f t="shared" si="59"/>
        <v>-2</v>
      </c>
      <c r="BU122" s="1">
        <f t="shared" si="60"/>
        <v>0.65873507579852941</v>
      </c>
      <c r="BV122" s="1">
        <f t="shared" si="61"/>
        <v>-0.22252093395631442</v>
      </c>
      <c r="BW122" s="1">
        <f t="shared" si="51"/>
        <v>-2</v>
      </c>
      <c r="BX122" s="1">
        <f t="shared" si="52"/>
        <v>-2</v>
      </c>
      <c r="BY122" s="24">
        <f t="shared" si="53"/>
        <v>0.7818314824680298</v>
      </c>
      <c r="BZ122" s="24">
        <f t="shared" si="54"/>
        <v>0.62348980185873348</v>
      </c>
      <c r="CA122" s="1">
        <f t="shared" si="55"/>
        <v>-2</v>
      </c>
      <c r="CB122" s="1">
        <f t="shared" si="56"/>
        <v>-2</v>
      </c>
      <c r="CC122" s="1" t="str">
        <f t="shared" si="62"/>
        <v/>
      </c>
      <c r="CD122" s="1"/>
      <c r="CE122" s="2"/>
      <c r="CF122" s="2"/>
    </row>
    <row r="123" spans="1:84" s="28" customFormat="1" x14ac:dyDescent="0.25">
      <c r="A123" s="17">
        <f t="shared" si="81"/>
        <v>9999</v>
      </c>
      <c r="B123" s="18">
        <f t="shared" si="79"/>
        <v>0.43388373911755818</v>
      </c>
      <c r="C123" s="18">
        <f t="shared" si="80"/>
        <v>-0.90096886790241915</v>
      </c>
      <c r="D123" s="1"/>
      <c r="E123" s="1"/>
      <c r="F123" s="1"/>
      <c r="G123" s="1"/>
      <c r="H123" s="1"/>
      <c r="I123" s="1"/>
      <c r="J123" s="1"/>
      <c r="K123" s="1"/>
      <c r="L123" s="1"/>
      <c r="M123" s="1"/>
      <c r="N123" s="1">
        <v>118</v>
      </c>
      <c r="O123" s="1">
        <f t="shared" si="47"/>
        <v>119</v>
      </c>
      <c r="P123" s="1">
        <f t="shared" si="48"/>
        <v>0.60603626973464708</v>
      </c>
      <c r="Q123" s="1">
        <f t="shared" si="49"/>
        <v>-0.22252093395631439</v>
      </c>
      <c r="R123" s="1">
        <f t="shared" si="36"/>
        <v>0.20388356206082522</v>
      </c>
      <c r="S123" s="1">
        <f t="shared" si="37"/>
        <v>-0.61255776821787666</v>
      </c>
      <c r="T123" s="14"/>
      <c r="U123" s="14"/>
      <c r="V123" s="14"/>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35"/>
      <c r="BF123" s="35"/>
      <c r="BG123" s="35"/>
      <c r="BH123" s="35"/>
      <c r="BI123" s="35"/>
      <c r="BJ123" s="35"/>
      <c r="BK123" s="35"/>
      <c r="BL123" s="35"/>
      <c r="BM123" s="35"/>
      <c r="BN123" s="35"/>
      <c r="BO123" s="35"/>
      <c r="BP123" s="1"/>
      <c r="BQ123" s="1">
        <f t="shared" si="50"/>
        <v>118</v>
      </c>
      <c r="BR123" s="1">
        <v>119</v>
      </c>
      <c r="BS123" s="1">
        <f t="shared" si="58"/>
        <v>-2</v>
      </c>
      <c r="BT123" s="1">
        <f t="shared" si="59"/>
        <v>-2</v>
      </c>
      <c r="BU123" s="1">
        <f t="shared" si="60"/>
        <v>0.60603626973464708</v>
      </c>
      <c r="BV123" s="1">
        <f t="shared" si="61"/>
        <v>-0.22252093395631439</v>
      </c>
      <c r="BW123" s="1">
        <f t="shared" si="51"/>
        <v>-2</v>
      </c>
      <c r="BX123" s="1">
        <f t="shared" si="52"/>
        <v>-2</v>
      </c>
      <c r="BY123" s="24">
        <f t="shared" si="53"/>
        <v>0.7818314824680298</v>
      </c>
      <c r="BZ123" s="24">
        <f t="shared" si="54"/>
        <v>0.62348980185873348</v>
      </c>
      <c r="CA123" s="1">
        <f t="shared" si="55"/>
        <v>-2</v>
      </c>
      <c r="CB123" s="1">
        <f t="shared" si="56"/>
        <v>-2</v>
      </c>
      <c r="CC123" s="1" t="str">
        <f t="shared" si="62"/>
        <v/>
      </c>
      <c r="CD123" s="1"/>
      <c r="CE123" s="2"/>
      <c r="CF123" s="2"/>
    </row>
    <row r="124" spans="1:84" s="28" customFormat="1" x14ac:dyDescent="0.25">
      <c r="A124" s="17">
        <f t="shared" si="81"/>
        <v>9999</v>
      </c>
      <c r="B124" s="18">
        <f t="shared" si="79"/>
        <v>-0.78183148246802991</v>
      </c>
      <c r="C124" s="18">
        <f t="shared" si="80"/>
        <v>0.62348980185873337</v>
      </c>
      <c r="D124" s="1"/>
      <c r="E124" s="1"/>
      <c r="F124" s="1"/>
      <c r="G124" s="1"/>
      <c r="H124" s="1"/>
      <c r="I124" s="1"/>
      <c r="J124" s="1"/>
      <c r="K124" s="1"/>
      <c r="L124" s="1"/>
      <c r="M124" s="1"/>
      <c r="N124" s="1">
        <v>119</v>
      </c>
      <c r="O124" s="1">
        <f t="shared" si="47"/>
        <v>120</v>
      </c>
      <c r="P124" s="1">
        <f t="shared" si="48"/>
        <v>0.55333746367076475</v>
      </c>
      <c r="Q124" s="1">
        <f t="shared" si="49"/>
        <v>-0.22252093395631442</v>
      </c>
      <c r="R124" s="1">
        <f t="shared" si="36"/>
        <v>0.55333746367076475</v>
      </c>
      <c r="S124" s="1">
        <f t="shared" si="37"/>
        <v>-0.22252093395631442</v>
      </c>
      <c r="T124" s="14"/>
      <c r="U124" s="14"/>
      <c r="V124" s="14"/>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35"/>
      <c r="BF124" s="35"/>
      <c r="BG124" s="35"/>
      <c r="BH124" s="35"/>
      <c r="BI124" s="35"/>
      <c r="BJ124" s="35"/>
      <c r="BK124" s="35"/>
      <c r="BL124" s="35"/>
      <c r="BM124" s="35"/>
      <c r="BN124" s="35"/>
      <c r="BO124" s="35"/>
      <c r="BP124" s="1"/>
      <c r="BQ124" s="1">
        <f t="shared" si="50"/>
        <v>119</v>
      </c>
      <c r="BR124" s="1">
        <v>120</v>
      </c>
      <c r="BS124" s="1">
        <f t="shared" si="58"/>
        <v>-2</v>
      </c>
      <c r="BT124" s="1">
        <f t="shared" si="59"/>
        <v>-2</v>
      </c>
      <c r="BU124" s="1">
        <f t="shared" si="60"/>
        <v>0.55333746367076475</v>
      </c>
      <c r="BV124" s="1">
        <f t="shared" si="61"/>
        <v>-0.22252093395631442</v>
      </c>
      <c r="BW124" s="1">
        <f t="shared" si="51"/>
        <v>-2</v>
      </c>
      <c r="BX124" s="1">
        <f t="shared" si="52"/>
        <v>-2</v>
      </c>
      <c r="BY124" s="24">
        <f t="shared" si="53"/>
        <v>0.7818314824680298</v>
      </c>
      <c r="BZ124" s="24">
        <f t="shared" si="54"/>
        <v>0.62348980185873348</v>
      </c>
      <c r="CA124" s="1">
        <f t="shared" si="55"/>
        <v>-2</v>
      </c>
      <c r="CB124" s="1">
        <f t="shared" si="56"/>
        <v>-2</v>
      </c>
      <c r="CC124" s="1" t="str">
        <f t="shared" si="62"/>
        <v/>
      </c>
      <c r="CD124" s="1"/>
      <c r="CE124" s="2"/>
      <c r="CF124" s="2"/>
    </row>
    <row r="125" spans="1:84" s="28" customFormat="1" x14ac:dyDescent="0.25">
      <c r="A125" s="17">
        <f t="shared" si="81"/>
        <v>9999</v>
      </c>
      <c r="B125" s="18">
        <f t="shared" si="79"/>
        <v>0.97492791218182362</v>
      </c>
      <c r="C125" s="18">
        <f t="shared" si="80"/>
        <v>-0.22252093395631439</v>
      </c>
      <c r="D125" s="1"/>
      <c r="E125" s="1"/>
      <c r="F125" s="1"/>
      <c r="G125" s="1"/>
      <c r="H125" s="1"/>
      <c r="I125" s="1"/>
      <c r="J125" s="1"/>
      <c r="K125" s="1"/>
      <c r="L125" s="1"/>
      <c r="M125" s="1"/>
      <c r="N125" s="1">
        <v>120</v>
      </c>
      <c r="O125" s="1">
        <f t="shared" si="47"/>
        <v>121</v>
      </c>
      <c r="P125" s="1">
        <f t="shared" si="48"/>
        <v>0.50063865760688242</v>
      </c>
      <c r="Q125" s="1">
        <f t="shared" si="49"/>
        <v>-0.22252093395631445</v>
      </c>
      <c r="R125" s="1">
        <f t="shared" si="36"/>
        <v>0.48611696910937335</v>
      </c>
      <c r="S125" s="1">
        <f t="shared" si="37"/>
        <v>0.25267553083575045</v>
      </c>
      <c r="T125" s="14"/>
      <c r="U125" s="14"/>
      <c r="V125" s="14"/>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35"/>
      <c r="BF125" s="35"/>
      <c r="BG125" s="35"/>
      <c r="BH125" s="35"/>
      <c r="BI125" s="35"/>
      <c r="BJ125" s="35"/>
      <c r="BK125" s="35"/>
      <c r="BL125" s="35"/>
      <c r="BM125" s="35"/>
      <c r="BN125" s="35"/>
      <c r="BO125" s="35"/>
      <c r="BP125" s="1"/>
      <c r="BQ125" s="1">
        <f t="shared" si="50"/>
        <v>120</v>
      </c>
      <c r="BR125" s="1">
        <v>121</v>
      </c>
      <c r="BS125" s="1">
        <f t="shared" si="58"/>
        <v>-2</v>
      </c>
      <c r="BT125" s="1">
        <f t="shared" si="59"/>
        <v>-2</v>
      </c>
      <c r="BU125" s="1">
        <f t="shared" si="60"/>
        <v>0.50063865760688242</v>
      </c>
      <c r="BV125" s="1">
        <f t="shared" si="61"/>
        <v>-0.22252093395631445</v>
      </c>
      <c r="BW125" s="1">
        <f t="shared" si="51"/>
        <v>-2</v>
      </c>
      <c r="BX125" s="1">
        <f t="shared" si="52"/>
        <v>-2</v>
      </c>
      <c r="BY125" s="24">
        <f t="shared" si="53"/>
        <v>0.7818314824680298</v>
      </c>
      <c r="BZ125" s="24">
        <f t="shared" si="54"/>
        <v>0.62348980185873348</v>
      </c>
      <c r="CA125" s="1">
        <f t="shared" si="55"/>
        <v>-2</v>
      </c>
      <c r="CB125" s="1">
        <f t="shared" si="56"/>
        <v>-2</v>
      </c>
      <c r="CC125" s="1" t="str">
        <f t="shared" si="62"/>
        <v/>
      </c>
      <c r="CD125" s="1"/>
      <c r="CE125" s="2"/>
      <c r="CF125" s="2"/>
    </row>
    <row r="126" spans="1:84" s="28" customFormat="1" x14ac:dyDescent="0.25">
      <c r="A126" s="17">
        <f t="shared" si="81"/>
        <v>9999</v>
      </c>
      <c r="B126" s="18">
        <f t="shared" si="79"/>
        <v>-0.97492791218182362</v>
      </c>
      <c r="C126" s="18">
        <f t="shared" si="80"/>
        <v>-0.2225209339563145</v>
      </c>
      <c r="D126" s="1"/>
      <c r="E126" s="1"/>
      <c r="F126" s="1"/>
      <c r="G126" s="1"/>
      <c r="H126" s="1"/>
      <c r="I126" s="1"/>
      <c r="J126" s="1"/>
      <c r="K126" s="1"/>
      <c r="L126" s="1"/>
      <c r="M126" s="1"/>
      <c r="N126" s="1">
        <v>121</v>
      </c>
      <c r="O126" s="1">
        <f t="shared" si="47"/>
        <v>122</v>
      </c>
      <c r="P126" s="1">
        <f t="shared" si="48"/>
        <v>0.44793985154300003</v>
      </c>
      <c r="Q126" s="1">
        <f t="shared" si="49"/>
        <v>-0.22252093395631442</v>
      </c>
      <c r="R126" s="1">
        <f t="shared" si="36"/>
        <v>0.11726587543717794</v>
      </c>
      <c r="S126" s="1">
        <f t="shared" si="37"/>
        <v>0.48622463029664342</v>
      </c>
      <c r="T126" s="14"/>
      <c r="U126" s="14"/>
      <c r="V126" s="14"/>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35"/>
      <c r="BF126" s="35"/>
      <c r="BG126" s="35"/>
      <c r="BH126" s="35"/>
      <c r="BI126" s="35"/>
      <c r="BJ126" s="35"/>
      <c r="BK126" s="35"/>
      <c r="BL126" s="35"/>
      <c r="BM126" s="35"/>
      <c r="BN126" s="35"/>
      <c r="BO126" s="35"/>
      <c r="BP126" s="1"/>
      <c r="BQ126" s="1">
        <f t="shared" si="50"/>
        <v>121</v>
      </c>
      <c r="BR126" s="1">
        <v>122</v>
      </c>
      <c r="BS126" s="1">
        <f t="shared" si="58"/>
        <v>-2</v>
      </c>
      <c r="BT126" s="1">
        <f t="shared" si="59"/>
        <v>-2</v>
      </c>
      <c r="BU126" s="1">
        <f t="shared" si="60"/>
        <v>0.44793985154300003</v>
      </c>
      <c r="BV126" s="1">
        <f t="shared" si="61"/>
        <v>-0.22252093395631442</v>
      </c>
      <c r="BW126" s="1">
        <f t="shared" si="51"/>
        <v>-2</v>
      </c>
      <c r="BX126" s="1">
        <f t="shared" si="52"/>
        <v>-2</v>
      </c>
      <c r="BY126" s="24">
        <f t="shared" si="53"/>
        <v>0.7818314824680298</v>
      </c>
      <c r="BZ126" s="24">
        <f t="shared" si="54"/>
        <v>0.62348980185873348</v>
      </c>
      <c r="CA126" s="1">
        <f t="shared" si="55"/>
        <v>-2</v>
      </c>
      <c r="CB126" s="1">
        <f t="shared" si="56"/>
        <v>-2</v>
      </c>
      <c r="CC126" s="1" t="str">
        <f t="shared" si="62"/>
        <v/>
      </c>
      <c r="CD126" s="1"/>
      <c r="CE126" s="2"/>
      <c r="CF126" s="2"/>
    </row>
    <row r="127" spans="1:84" s="28" customFormat="1" x14ac:dyDescent="0.25">
      <c r="A127" s="17">
        <f t="shared" si="81"/>
        <v>9999</v>
      </c>
      <c r="B127" s="18">
        <f t="shared" si="79"/>
        <v>0.7818314824680298</v>
      </c>
      <c r="C127" s="18">
        <f t="shared" si="80"/>
        <v>0.62348980185873348</v>
      </c>
      <c r="D127" s="1"/>
      <c r="E127" s="1"/>
      <c r="F127" s="1"/>
      <c r="G127" s="1"/>
      <c r="H127" s="1"/>
      <c r="I127" s="1"/>
      <c r="J127" s="1"/>
      <c r="K127" s="1"/>
      <c r="L127" s="1"/>
      <c r="M127" s="1"/>
      <c r="N127" s="1">
        <v>122</v>
      </c>
      <c r="O127" s="1">
        <f t="shared" si="47"/>
        <v>123</v>
      </c>
      <c r="P127" s="1">
        <f t="shared" si="48"/>
        <v>0.39524104547911765</v>
      </c>
      <c r="Q127" s="1">
        <f t="shared" si="49"/>
        <v>-0.22252093395631442</v>
      </c>
      <c r="R127" s="1">
        <f t="shared" si="36"/>
        <v>-0.25955166243699235</v>
      </c>
      <c r="S127" s="1">
        <f t="shared" si="37"/>
        <v>0.37197309661642181</v>
      </c>
      <c r="T127" s="14"/>
      <c r="U127" s="14"/>
      <c r="V127" s="14"/>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35"/>
      <c r="BF127" s="35"/>
      <c r="BG127" s="35"/>
      <c r="BH127" s="35"/>
      <c r="BI127" s="35"/>
      <c r="BJ127" s="35"/>
      <c r="BK127" s="35"/>
      <c r="BL127" s="35"/>
      <c r="BM127" s="35"/>
      <c r="BN127" s="35"/>
      <c r="BO127" s="35"/>
      <c r="BP127" s="1"/>
      <c r="BQ127" s="1">
        <f t="shared" si="50"/>
        <v>122</v>
      </c>
      <c r="BR127" s="1">
        <v>123</v>
      </c>
      <c r="BS127" s="1">
        <f t="shared" si="58"/>
        <v>-2</v>
      </c>
      <c r="BT127" s="1">
        <f t="shared" si="59"/>
        <v>-2</v>
      </c>
      <c r="BU127" s="1">
        <f t="shared" si="60"/>
        <v>0.39524104547911765</v>
      </c>
      <c r="BV127" s="1">
        <f t="shared" si="61"/>
        <v>-0.22252093395631442</v>
      </c>
      <c r="BW127" s="1">
        <f t="shared" si="51"/>
        <v>-2</v>
      </c>
      <c r="BX127" s="1">
        <f t="shared" si="52"/>
        <v>-2</v>
      </c>
      <c r="BY127" s="24">
        <f t="shared" si="53"/>
        <v>0.7818314824680298</v>
      </c>
      <c r="BZ127" s="24">
        <f t="shared" si="54"/>
        <v>0.62348980185873348</v>
      </c>
      <c r="CA127" s="1">
        <f t="shared" si="55"/>
        <v>-2</v>
      </c>
      <c r="CB127" s="1">
        <f t="shared" si="56"/>
        <v>-2</v>
      </c>
      <c r="CC127" s="1" t="str">
        <f t="shared" si="62"/>
        <v/>
      </c>
      <c r="CD127" s="1"/>
      <c r="CE127" s="2"/>
      <c r="CF127" s="2"/>
    </row>
    <row r="128" spans="1:84" s="28" customFormat="1" x14ac:dyDescent="0.25">
      <c r="A128" s="17">
        <f t="shared" si="81"/>
        <v>9999</v>
      </c>
      <c r="B128" s="18">
        <f t="shared" si="79"/>
        <v>-0.43388373911755806</v>
      </c>
      <c r="C128" s="18">
        <f t="shared" si="80"/>
        <v>-0.90096886790241915</v>
      </c>
      <c r="D128" s="1"/>
      <c r="E128" s="1"/>
      <c r="F128" s="1"/>
      <c r="G128" s="1"/>
      <c r="H128" s="1"/>
      <c r="I128" s="1"/>
      <c r="J128" s="1"/>
      <c r="K128" s="1"/>
      <c r="L128" s="1"/>
      <c r="M128" s="1"/>
      <c r="N128" s="1">
        <v>123</v>
      </c>
      <c r="O128" s="1">
        <f t="shared" si="47"/>
        <v>124</v>
      </c>
      <c r="P128" s="1">
        <f t="shared" si="48"/>
        <v>0.34254223941523526</v>
      </c>
      <c r="Q128" s="1">
        <f t="shared" si="49"/>
        <v>-0.22252093395631442</v>
      </c>
      <c r="R128" s="1">
        <f t="shared" si="36"/>
        <v>-0.40516810851160079</v>
      </c>
      <c r="S128" s="1">
        <f t="shared" si="37"/>
        <v>5.1860926308025412E-2</v>
      </c>
      <c r="T128" s="14"/>
      <c r="U128" s="14"/>
      <c r="V128" s="14"/>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35"/>
      <c r="BF128" s="35"/>
      <c r="BG128" s="35"/>
      <c r="BH128" s="35"/>
      <c r="BI128" s="35"/>
      <c r="BJ128" s="35"/>
      <c r="BK128" s="35"/>
      <c r="BL128" s="35"/>
      <c r="BM128" s="35"/>
      <c r="BN128" s="35"/>
      <c r="BO128" s="35"/>
      <c r="BP128" s="1"/>
      <c r="BQ128" s="1">
        <f t="shared" si="50"/>
        <v>123</v>
      </c>
      <c r="BR128" s="1">
        <v>124</v>
      </c>
      <c r="BS128" s="1">
        <f t="shared" si="58"/>
        <v>-2</v>
      </c>
      <c r="BT128" s="1">
        <f t="shared" si="59"/>
        <v>-2</v>
      </c>
      <c r="BU128" s="1">
        <f t="shared" si="60"/>
        <v>0.34254223941523526</v>
      </c>
      <c r="BV128" s="1">
        <f t="shared" si="61"/>
        <v>-0.22252093395631442</v>
      </c>
      <c r="BW128" s="1">
        <f t="shared" si="51"/>
        <v>-2</v>
      </c>
      <c r="BX128" s="1">
        <f t="shared" si="52"/>
        <v>-2</v>
      </c>
      <c r="BY128" s="24">
        <f t="shared" si="53"/>
        <v>0.7818314824680298</v>
      </c>
      <c r="BZ128" s="24">
        <f t="shared" si="54"/>
        <v>0.62348980185873348</v>
      </c>
      <c r="CA128" s="1">
        <f t="shared" si="55"/>
        <v>-2</v>
      </c>
      <c r="CB128" s="1">
        <f t="shared" si="56"/>
        <v>-2</v>
      </c>
      <c r="CC128" s="1" t="str">
        <f t="shared" si="62"/>
        <v/>
      </c>
      <c r="CD128" s="1"/>
      <c r="CE128" s="2"/>
      <c r="CF128" s="2"/>
    </row>
    <row r="129" spans="1:84" s="28" customFormat="1" x14ac:dyDescent="0.25">
      <c r="A129" s="17">
        <f t="shared" si="81"/>
        <v>9999</v>
      </c>
      <c r="B129" s="18">
        <f t="shared" si="79"/>
        <v>6.1257422745431001E-17</v>
      </c>
      <c r="C129" s="18">
        <f t="shared" si="80"/>
        <v>1</v>
      </c>
      <c r="D129" s="1"/>
      <c r="E129" s="1"/>
      <c r="F129" s="1"/>
      <c r="G129" s="1"/>
      <c r="H129" s="1"/>
      <c r="I129" s="1"/>
      <c r="J129" s="1"/>
      <c r="K129" s="1"/>
      <c r="L129" s="1"/>
      <c r="M129" s="1"/>
      <c r="N129" s="1">
        <v>124</v>
      </c>
      <c r="O129" s="1">
        <f t="shared" si="47"/>
        <v>125</v>
      </c>
      <c r="P129" s="1">
        <f t="shared" si="48"/>
        <v>0.28984343335135293</v>
      </c>
      <c r="Q129" s="1">
        <f t="shared" si="49"/>
        <v>-0.22252093395631445</v>
      </c>
      <c r="R129" s="1">
        <f t="shared" si="36"/>
        <v>-0.28143810104922684</v>
      </c>
      <c r="S129" s="1">
        <f t="shared" si="37"/>
        <v>-0.23306088728805568</v>
      </c>
      <c r="T129" s="14"/>
      <c r="U129" s="14"/>
      <c r="V129" s="14"/>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35"/>
      <c r="BF129" s="35"/>
      <c r="BG129" s="35"/>
      <c r="BH129" s="35"/>
      <c r="BI129" s="35"/>
      <c r="BJ129" s="35"/>
      <c r="BK129" s="35"/>
      <c r="BL129" s="35"/>
      <c r="BM129" s="35"/>
      <c r="BN129" s="35"/>
      <c r="BO129" s="35"/>
      <c r="BP129" s="1"/>
      <c r="BQ129" s="1">
        <f t="shared" si="50"/>
        <v>124</v>
      </c>
      <c r="BR129" s="1">
        <v>125</v>
      </c>
      <c r="BS129" s="1">
        <f t="shared" si="58"/>
        <v>-2</v>
      </c>
      <c r="BT129" s="1">
        <f t="shared" si="59"/>
        <v>-2</v>
      </c>
      <c r="BU129" s="1">
        <f t="shared" si="60"/>
        <v>0.28984343335135293</v>
      </c>
      <c r="BV129" s="1">
        <f t="shared" si="61"/>
        <v>-0.22252093395631445</v>
      </c>
      <c r="BW129" s="1">
        <f t="shared" si="51"/>
        <v>-2</v>
      </c>
      <c r="BX129" s="1">
        <f t="shared" si="52"/>
        <v>-2</v>
      </c>
      <c r="BY129" s="24">
        <f t="shared" si="53"/>
        <v>0.7818314824680298</v>
      </c>
      <c r="BZ129" s="24">
        <f t="shared" si="54"/>
        <v>0.62348980185873348</v>
      </c>
      <c r="CA129" s="1">
        <f t="shared" si="55"/>
        <v>-2</v>
      </c>
      <c r="CB129" s="1">
        <f t="shared" si="56"/>
        <v>-2</v>
      </c>
      <c r="CC129" s="1" t="str">
        <f t="shared" si="62"/>
        <v/>
      </c>
      <c r="CD129" s="1"/>
      <c r="CE129" s="2"/>
      <c r="CF129" s="2"/>
    </row>
    <row r="130" spans="1:84" s="28" customFormat="1" x14ac:dyDescent="0.25">
      <c r="A130" s="17">
        <f t="shared" si="81"/>
        <v>9999</v>
      </c>
      <c r="B130" s="18">
        <f t="shared" si="79"/>
        <v>0.43388373911755818</v>
      </c>
      <c r="C130" s="18">
        <f t="shared" si="80"/>
        <v>-0.90096886790241915</v>
      </c>
      <c r="D130" s="1"/>
      <c r="E130" s="1"/>
      <c r="F130" s="1"/>
      <c r="G130" s="1"/>
      <c r="H130" s="1"/>
      <c r="I130" s="1"/>
      <c r="J130" s="1"/>
      <c r="K130" s="1"/>
      <c r="L130" s="1"/>
      <c r="M130" s="1"/>
      <c r="N130" s="1">
        <v>125</v>
      </c>
      <c r="O130" s="1">
        <f t="shared" si="47"/>
        <v>126</v>
      </c>
      <c r="P130" s="1">
        <f t="shared" si="48"/>
        <v>0.23714462728747054</v>
      </c>
      <c r="Q130" s="1">
        <f t="shared" si="49"/>
        <v>-0.22252093395631445</v>
      </c>
      <c r="R130" s="1">
        <f t="shared" si="36"/>
        <v>-2.6116614995907617E-2</v>
      </c>
      <c r="S130" s="1">
        <f t="shared" si="37"/>
        <v>-0.3241466685333344</v>
      </c>
      <c r="T130" s="14"/>
      <c r="U130" s="14"/>
      <c r="V130" s="14"/>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35"/>
      <c r="BF130" s="35"/>
      <c r="BG130" s="35"/>
      <c r="BH130" s="35"/>
      <c r="BI130" s="35"/>
      <c r="BJ130" s="35"/>
      <c r="BK130" s="35"/>
      <c r="BL130" s="35"/>
      <c r="BM130" s="35"/>
      <c r="BN130" s="35"/>
      <c r="BO130" s="35"/>
      <c r="BP130" s="1"/>
      <c r="BQ130" s="1">
        <f t="shared" si="50"/>
        <v>125</v>
      </c>
      <c r="BR130" s="1">
        <v>126</v>
      </c>
      <c r="BS130" s="1">
        <f t="shared" si="58"/>
        <v>-2</v>
      </c>
      <c r="BT130" s="1">
        <f t="shared" si="59"/>
        <v>-2</v>
      </c>
      <c r="BU130" s="1">
        <f t="shared" si="60"/>
        <v>0.23714462728747054</v>
      </c>
      <c r="BV130" s="1">
        <f t="shared" si="61"/>
        <v>-0.22252093395631445</v>
      </c>
      <c r="BW130" s="1">
        <f t="shared" si="51"/>
        <v>-2</v>
      </c>
      <c r="BX130" s="1">
        <f t="shared" si="52"/>
        <v>-2</v>
      </c>
      <c r="BY130" s="24">
        <f t="shared" si="53"/>
        <v>0.7818314824680298</v>
      </c>
      <c r="BZ130" s="24">
        <f t="shared" si="54"/>
        <v>0.62348980185873348</v>
      </c>
      <c r="CA130" s="1">
        <f t="shared" si="55"/>
        <v>-2</v>
      </c>
      <c r="CB130" s="1">
        <f t="shared" si="56"/>
        <v>-2</v>
      </c>
      <c r="CC130" s="1" t="str">
        <f t="shared" si="62"/>
        <v/>
      </c>
      <c r="CD130" s="1"/>
      <c r="CE130" s="2"/>
      <c r="CF130" s="2"/>
    </row>
    <row r="131" spans="1:84" s="28" customFormat="1" x14ac:dyDescent="0.25">
      <c r="A131" s="17">
        <f t="shared" si="81"/>
        <v>9999</v>
      </c>
      <c r="B131" s="18">
        <f t="shared" si="79"/>
        <v>-0.78183148246802991</v>
      </c>
      <c r="C131" s="18">
        <f t="shared" si="80"/>
        <v>0.62348980185873337</v>
      </c>
      <c r="D131" s="1"/>
      <c r="E131" s="1"/>
      <c r="F131" s="1"/>
      <c r="G131" s="1"/>
      <c r="H131" s="1"/>
      <c r="I131" s="1"/>
      <c r="J131" s="1"/>
      <c r="K131" s="1"/>
      <c r="L131" s="1"/>
      <c r="M131" s="1"/>
      <c r="N131" s="1">
        <v>126</v>
      </c>
      <c r="O131" s="1">
        <f t="shared" si="47"/>
        <v>127</v>
      </c>
      <c r="P131" s="1">
        <f t="shared" si="48"/>
        <v>0.18444582122358816</v>
      </c>
      <c r="Q131" s="1">
        <f t="shared" si="49"/>
        <v>-0.22252093395631442</v>
      </c>
      <c r="R131" s="1">
        <f t="shared" si="36"/>
        <v>0.18444582122358816</v>
      </c>
      <c r="S131" s="1">
        <f t="shared" si="37"/>
        <v>-0.22252093395631442</v>
      </c>
      <c r="T131" s="14"/>
      <c r="U131" s="14"/>
      <c r="V131" s="14"/>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35"/>
      <c r="BF131" s="35"/>
      <c r="BG131" s="35"/>
      <c r="BH131" s="35"/>
      <c r="BI131" s="35"/>
      <c r="BJ131" s="35"/>
      <c r="BK131" s="35"/>
      <c r="BL131" s="35"/>
      <c r="BM131" s="35"/>
      <c r="BN131" s="35"/>
      <c r="BO131" s="35"/>
      <c r="BP131" s="1"/>
      <c r="BQ131" s="1">
        <f t="shared" si="50"/>
        <v>126</v>
      </c>
      <c r="BR131" s="1">
        <v>127</v>
      </c>
      <c r="BS131" s="1">
        <f t="shared" si="58"/>
        <v>-2</v>
      </c>
      <c r="BT131" s="1">
        <f t="shared" si="59"/>
        <v>-2</v>
      </c>
      <c r="BU131" s="1">
        <f t="shared" si="60"/>
        <v>0.18444582122358816</v>
      </c>
      <c r="BV131" s="1">
        <f t="shared" si="61"/>
        <v>-0.22252093395631442</v>
      </c>
      <c r="BW131" s="1">
        <f t="shared" si="51"/>
        <v>-2</v>
      </c>
      <c r="BX131" s="1">
        <f t="shared" si="52"/>
        <v>-2</v>
      </c>
      <c r="BY131" s="24">
        <f t="shared" si="53"/>
        <v>0.7818314824680298</v>
      </c>
      <c r="BZ131" s="24">
        <f t="shared" si="54"/>
        <v>0.62348980185873348</v>
      </c>
      <c r="CA131" s="1">
        <f t="shared" si="55"/>
        <v>-2</v>
      </c>
      <c r="CB131" s="1">
        <f t="shared" si="56"/>
        <v>-2</v>
      </c>
      <c r="CC131" s="1" t="str">
        <f t="shared" si="62"/>
        <v/>
      </c>
      <c r="CD131" s="1"/>
      <c r="CE131" s="2"/>
      <c r="CF131" s="2"/>
    </row>
    <row r="132" spans="1:84" s="28" customFormat="1" x14ac:dyDescent="0.25">
      <c r="A132" s="17">
        <f t="shared" si="81"/>
        <v>9999</v>
      </c>
      <c r="B132" s="18">
        <f t="shared" si="79"/>
        <v>0.97492791218182362</v>
      </c>
      <c r="C132" s="18">
        <f t="shared" si="80"/>
        <v>-0.22252093395631439</v>
      </c>
      <c r="D132" s="1"/>
      <c r="E132" s="1"/>
      <c r="F132" s="1"/>
      <c r="G132" s="1"/>
      <c r="H132" s="1"/>
      <c r="I132" s="1"/>
      <c r="J132" s="1"/>
      <c r="K132" s="1"/>
      <c r="L132" s="1"/>
      <c r="M132" s="1"/>
      <c r="N132" s="1">
        <v>127</v>
      </c>
      <c r="O132" s="1">
        <f t="shared" si="47"/>
        <v>128</v>
      </c>
      <c r="P132" s="1">
        <f t="shared" si="48"/>
        <v>0.13174701515970588</v>
      </c>
      <c r="Q132" s="1">
        <f t="shared" si="49"/>
        <v>-0.22252093395631445</v>
      </c>
      <c r="R132" s="1">
        <f t="shared" si="36"/>
        <v>0.25611679205264043</v>
      </c>
      <c r="S132" s="1">
        <f t="shared" si="37"/>
        <v>-3.5735568848792032E-2</v>
      </c>
      <c r="T132" s="14"/>
      <c r="U132" s="14"/>
      <c r="V132" s="14"/>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35"/>
      <c r="BF132" s="35"/>
      <c r="BG132" s="35"/>
      <c r="BH132" s="35"/>
      <c r="BI132" s="35"/>
      <c r="BJ132" s="35"/>
      <c r="BK132" s="35"/>
      <c r="BL132" s="35"/>
      <c r="BM132" s="35"/>
      <c r="BN132" s="35"/>
      <c r="BO132" s="35"/>
      <c r="BP132" s="1"/>
      <c r="BQ132" s="1">
        <f t="shared" si="50"/>
        <v>127</v>
      </c>
      <c r="BR132" s="1">
        <v>128</v>
      </c>
      <c r="BS132" s="1">
        <f t="shared" si="58"/>
        <v>-2</v>
      </c>
      <c r="BT132" s="1">
        <f t="shared" si="59"/>
        <v>-2</v>
      </c>
      <c r="BU132" s="1">
        <f t="shared" si="60"/>
        <v>0.13174701515970588</v>
      </c>
      <c r="BV132" s="1">
        <f t="shared" si="61"/>
        <v>-0.22252093395631445</v>
      </c>
      <c r="BW132" s="1">
        <f t="shared" si="51"/>
        <v>-2</v>
      </c>
      <c r="BX132" s="1">
        <f t="shared" si="52"/>
        <v>-2</v>
      </c>
      <c r="BY132" s="24">
        <f t="shared" si="53"/>
        <v>0.7818314824680298</v>
      </c>
      <c r="BZ132" s="24">
        <f t="shared" si="54"/>
        <v>0.62348980185873348</v>
      </c>
      <c r="CA132" s="1">
        <f t="shared" si="55"/>
        <v>-2</v>
      </c>
      <c r="CB132" s="1">
        <f t="shared" si="56"/>
        <v>-2</v>
      </c>
      <c r="CC132" s="1" t="str">
        <f t="shared" si="62"/>
        <v/>
      </c>
      <c r="CD132" s="1"/>
      <c r="CE132" s="2"/>
      <c r="CF132" s="2"/>
    </row>
    <row r="133" spans="1:84" s="28" customFormat="1" x14ac:dyDescent="0.25">
      <c r="A133" s="17">
        <f t="shared" si="81"/>
        <v>9999</v>
      </c>
      <c r="B133" s="18">
        <f t="shared" ref="B133:B150" si="92">E195</f>
        <v>-0.97492791218182362</v>
      </c>
      <c r="C133" s="18">
        <f t="shared" ref="C133:C150" si="93">F195</f>
        <v>-0.2225209339563145</v>
      </c>
      <c r="D133" s="1"/>
      <c r="E133" s="1"/>
      <c r="F133" s="1"/>
      <c r="G133" s="1"/>
      <c r="H133" s="1"/>
      <c r="I133" s="1"/>
      <c r="J133" s="1"/>
      <c r="K133" s="1"/>
      <c r="L133" s="1"/>
      <c r="M133" s="1"/>
      <c r="N133" s="1">
        <v>128</v>
      </c>
      <c r="O133" s="1">
        <f t="shared" si="47"/>
        <v>129</v>
      </c>
      <c r="P133" s="1">
        <f t="shared" si="48"/>
        <v>7.9048209095823552E-2</v>
      </c>
      <c r="Q133" s="1">
        <f t="shared" si="49"/>
        <v>-0.22252093395631445</v>
      </c>
      <c r="R133" s="1">
        <f t="shared" ref="R133:R196" si="94">VLOOKUP(MOD(N133*$E$1,$A$1*$C$1),$N$5:$Q$2019,3)</f>
        <v>0.19935198824320244</v>
      </c>
      <c r="S133" s="1">
        <f t="shared" ref="S133:S196" si="95">VLOOKUP(MOD(N133*$E$1,$A$1*$C$1),$N$5:$Q$2019,4)</f>
        <v>0.1265818715042939</v>
      </c>
      <c r="T133" s="14"/>
      <c r="U133" s="14"/>
      <c r="V133" s="14"/>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35"/>
      <c r="BF133" s="35"/>
      <c r="BG133" s="35"/>
      <c r="BH133" s="35"/>
      <c r="BI133" s="35"/>
      <c r="BJ133" s="35"/>
      <c r="BK133" s="35"/>
      <c r="BL133" s="35"/>
      <c r="BM133" s="35"/>
      <c r="BN133" s="35"/>
      <c r="BO133" s="35"/>
      <c r="BP133" s="1"/>
      <c r="BQ133" s="1">
        <f t="shared" si="50"/>
        <v>128</v>
      </c>
      <c r="BR133" s="1">
        <v>129</v>
      </c>
      <c r="BS133" s="1">
        <f t="shared" si="58"/>
        <v>-2</v>
      </c>
      <c r="BT133" s="1">
        <f t="shared" si="59"/>
        <v>-2</v>
      </c>
      <c r="BU133" s="1">
        <f t="shared" si="60"/>
        <v>7.9048209095823552E-2</v>
      </c>
      <c r="BV133" s="1">
        <f t="shared" si="61"/>
        <v>-0.22252093395631445</v>
      </c>
      <c r="BW133" s="1">
        <f t="shared" si="51"/>
        <v>-2</v>
      </c>
      <c r="BX133" s="1">
        <f t="shared" si="52"/>
        <v>-2</v>
      </c>
      <c r="BY133" s="24">
        <f t="shared" si="53"/>
        <v>0.7818314824680298</v>
      </c>
      <c r="BZ133" s="24">
        <f t="shared" si="54"/>
        <v>0.62348980185873348</v>
      </c>
      <c r="CA133" s="1">
        <f t="shared" si="55"/>
        <v>-2</v>
      </c>
      <c r="CB133" s="1">
        <f t="shared" si="56"/>
        <v>-2</v>
      </c>
      <c r="CC133" s="1" t="str">
        <f t="shared" si="62"/>
        <v/>
      </c>
      <c r="CD133" s="1"/>
      <c r="CE133" s="2"/>
      <c r="CF133" s="2"/>
    </row>
    <row r="134" spans="1:84" s="28" customFormat="1" x14ac:dyDescent="0.25">
      <c r="A134" s="17">
        <f t="shared" si="81"/>
        <v>9999</v>
      </c>
      <c r="B134" s="18">
        <f t="shared" si="92"/>
        <v>0.7818314824680298</v>
      </c>
      <c r="C134" s="18">
        <f t="shared" si="93"/>
        <v>0.62348980185873348</v>
      </c>
      <c r="D134" s="1"/>
      <c r="E134" s="1"/>
      <c r="F134" s="1"/>
      <c r="G134" s="1"/>
      <c r="H134" s="1"/>
      <c r="I134" s="1"/>
      <c r="J134" s="1"/>
      <c r="K134" s="1"/>
      <c r="L134" s="1"/>
      <c r="M134" s="1"/>
      <c r="N134" s="1">
        <v>129</v>
      </c>
      <c r="O134" s="1">
        <f t="shared" ref="O134:O197" si="96">IF($N$4&gt;=O133,O133+1,"NA")</f>
        <v>130</v>
      </c>
      <c r="P134" s="1">
        <f t="shared" ref="P134:P197" si="97">(1-MOD(O134-1,$C$1)/$C$1)*VLOOKUP(IF(INT((O134-1)/$C$1)=$A$1,1,INT((O134-1)/$C$1)+1),$A$100:$C$160,2)+MOD(O134-1,$C$1)/$C$1*VLOOKUP(IF(INT((O134-1)/$C$1)+1=$A$1,1,(INT((O134-1)/$C$1)+2)),$A$100:$C$160,2)</f>
        <v>2.6349403031941165E-2</v>
      </c>
      <c r="Q134" s="1">
        <f t="shared" ref="Q134:Q197" si="98">(1-MOD(O134-1,$C$1)/$C$1)*VLOOKUP(IF(INT((O134-1)/$C$1)=$A$1,1,INT((O134-1)/$C$1)+1),$A$100:$C$160,3)+MOD(O134-1,$C$1)/$C$1*VLOOKUP(IF(INT((O134-1)/$C$1)+1=$A$1,1,(INT((O134-1)/$C$1)+2)),$A$100:$C$160,3)</f>
        <v>-0.22252093395631445</v>
      </c>
      <c r="R134" s="1">
        <f t="shared" si="94"/>
        <v>7.2808223037304276E-2</v>
      </c>
      <c r="S134" s="1">
        <f t="shared" si="95"/>
        <v>0.21191701146222364</v>
      </c>
      <c r="T134" s="14"/>
      <c r="U134" s="14"/>
      <c r="V134" s="14"/>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35"/>
      <c r="BF134" s="35"/>
      <c r="BG134" s="35"/>
      <c r="BH134" s="35"/>
      <c r="BI134" s="35"/>
      <c r="BJ134" s="35"/>
      <c r="BK134" s="35"/>
      <c r="BL134" s="35"/>
      <c r="BM134" s="35"/>
      <c r="BN134" s="35"/>
      <c r="BO134" s="35"/>
      <c r="BP134" s="1"/>
      <c r="BQ134" s="1">
        <f t="shared" ref="BQ134:BQ197" si="99">N134</f>
        <v>129</v>
      </c>
      <c r="BR134" s="1">
        <v>130</v>
      </c>
      <c r="BS134" s="1">
        <f t="shared" si="58"/>
        <v>-2</v>
      </c>
      <c r="BT134" s="1">
        <f t="shared" si="59"/>
        <v>-2</v>
      </c>
      <c r="BU134" s="1">
        <f t="shared" si="60"/>
        <v>2.6349403031941165E-2</v>
      </c>
      <c r="BV134" s="1">
        <f t="shared" si="61"/>
        <v>-0.22252093395631445</v>
      </c>
      <c r="BW134" s="1">
        <f t="shared" ref="BW134:BW197" si="100">IF($A$13=TRUE,R134,-2)</f>
        <v>-2</v>
      </c>
      <c r="BX134" s="1">
        <f t="shared" ref="BX134:BX197" si="101">IF($A$13=TRUE,S134,-2)</f>
        <v>-2</v>
      </c>
      <c r="BY134" s="24">
        <f t="shared" ref="BY134:BY197" si="102">IF(AND($A$10=TRUE,$C$11+1&gt;$BQ134),R134,BY133)</f>
        <v>0.7818314824680298</v>
      </c>
      <c r="BZ134" s="24">
        <f t="shared" ref="BZ134:BZ197" si="103">IF(AND($A$10=TRUE,$C$11+1&gt;$BQ134),S134,BZ133)</f>
        <v>0.62348980185873348</v>
      </c>
      <c r="CA134" s="1">
        <f t="shared" ref="CA134:CA197" si="104">IF($CA$3=TRUE,SIN($BQ134*PI()/200),-2)</f>
        <v>-2</v>
      </c>
      <c r="CB134" s="1">
        <f t="shared" ref="CB134:CB197" si="105">IF($CA$3=TRUE,COS($BQ134*PI()/200),-2)</f>
        <v>-2</v>
      </c>
      <c r="CC134" s="1" t="str">
        <f t="shared" si="62"/>
        <v/>
      </c>
      <c r="CD134" s="1"/>
      <c r="CE134" s="2"/>
      <c r="CF134" s="2"/>
    </row>
    <row r="135" spans="1:84" s="28" customFormat="1" x14ac:dyDescent="0.25">
      <c r="A135" s="17">
        <f t="shared" si="81"/>
        <v>9999</v>
      </c>
      <c r="B135" s="18">
        <f t="shared" si="92"/>
        <v>-0.43388373911755806</v>
      </c>
      <c r="C135" s="18">
        <f t="shared" si="93"/>
        <v>-0.90096886790241915</v>
      </c>
      <c r="D135" s="1"/>
      <c r="E135" s="1"/>
      <c r="F135" s="1"/>
      <c r="G135" s="1"/>
      <c r="H135" s="1"/>
      <c r="I135" s="1"/>
      <c r="J135" s="1"/>
      <c r="K135" s="1"/>
      <c r="L135" s="1"/>
      <c r="M135" s="1"/>
      <c r="N135" s="1">
        <v>130</v>
      </c>
      <c r="O135" s="1">
        <f t="shared" si="96"/>
        <v>131</v>
      </c>
      <c r="P135" s="1">
        <f t="shared" si="97"/>
        <v>-2.6349403031941165E-2</v>
      </c>
      <c r="Q135" s="1">
        <f t="shared" si="98"/>
        <v>-0.22252093395631445</v>
      </c>
      <c r="R135" s="1">
        <f t="shared" si="94"/>
        <v>-7.2808223037304332E-2</v>
      </c>
      <c r="S135" s="1">
        <f t="shared" si="95"/>
        <v>0.21191701146222364</v>
      </c>
      <c r="T135" s="14"/>
      <c r="U135" s="14"/>
      <c r="V135" s="14"/>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35"/>
      <c r="BF135" s="35"/>
      <c r="BG135" s="35"/>
      <c r="BH135" s="35"/>
      <c r="BI135" s="35"/>
      <c r="BJ135" s="35"/>
      <c r="BK135" s="35"/>
      <c r="BL135" s="35"/>
      <c r="BM135" s="35"/>
      <c r="BN135" s="35"/>
      <c r="BO135" s="35"/>
      <c r="BP135" s="1"/>
      <c r="BQ135" s="1">
        <f t="shared" si="99"/>
        <v>130</v>
      </c>
      <c r="BR135" s="1">
        <v>131</v>
      </c>
      <c r="BS135" s="1">
        <f t="shared" ref="BS135:BS198" si="106">IF($A$9=TRUE,IF(BQ135-1&lt;$N$4,P135,BS134),-2)</f>
        <v>-2</v>
      </c>
      <c r="BT135" s="1">
        <f t="shared" ref="BT135:BT198" si="107">IF($A$9=TRUE,IF(BQ135-1&lt;$N$4,Q135,BT134),-2)</f>
        <v>-2</v>
      </c>
      <c r="BU135" s="1">
        <f t="shared" ref="BU135:BU198" si="108">IF($A$16=TRUE,IF(BQ135-1&lt;$N$4,P135,BU134),-2)</f>
        <v>-2.6349403031941165E-2</v>
      </c>
      <c r="BV135" s="1">
        <f t="shared" ref="BV135:BV198" si="109">IF($A$16=TRUE,IF(BQ135-1&lt;$N$4,Q135,BV134),-2)</f>
        <v>-0.22252093395631445</v>
      </c>
      <c r="BW135" s="1">
        <f t="shared" si="100"/>
        <v>-2</v>
      </c>
      <c r="BX135" s="1">
        <f t="shared" si="101"/>
        <v>-2</v>
      </c>
      <c r="BY135" s="24">
        <f t="shared" si="102"/>
        <v>0.7818314824680298</v>
      </c>
      <c r="BZ135" s="24">
        <f t="shared" si="103"/>
        <v>0.62348980185873348</v>
      </c>
      <c r="CA135" s="1">
        <f t="shared" si="104"/>
        <v>-2</v>
      </c>
      <c r="CB135" s="1">
        <f t="shared" si="105"/>
        <v>-2</v>
      </c>
      <c r="CC135" s="1" t="str">
        <f t="shared" ref="CC135:CC198" si="110">IF(AND($A$9=TRUE,BR134&lt;$CC$3),IF(BR134&lt;1000,BR134,""),"")</f>
        <v/>
      </c>
      <c r="CD135" s="1"/>
      <c r="CE135" s="2"/>
      <c r="CF135" s="2"/>
    </row>
    <row r="136" spans="1:84" s="28" customFormat="1" x14ac:dyDescent="0.25">
      <c r="A136" s="17">
        <f t="shared" si="81"/>
        <v>9999</v>
      </c>
      <c r="B136" s="18">
        <f t="shared" si="92"/>
        <v>6.1257422745431001E-17</v>
      </c>
      <c r="C136" s="18">
        <f t="shared" si="93"/>
        <v>1</v>
      </c>
      <c r="D136" s="1"/>
      <c r="E136" s="1"/>
      <c r="F136" s="1"/>
      <c r="G136" s="1"/>
      <c r="H136" s="1"/>
      <c r="I136" s="1"/>
      <c r="J136" s="1"/>
      <c r="K136" s="1"/>
      <c r="L136" s="1"/>
      <c r="M136" s="1"/>
      <c r="N136" s="1">
        <v>131</v>
      </c>
      <c r="O136" s="1">
        <f t="shared" si="96"/>
        <v>132</v>
      </c>
      <c r="P136" s="1">
        <f t="shared" si="97"/>
        <v>-7.9048209095823607E-2</v>
      </c>
      <c r="Q136" s="1">
        <f t="shared" si="98"/>
        <v>-0.22252093395631445</v>
      </c>
      <c r="R136" s="1">
        <f t="shared" si="94"/>
        <v>-0.19935198824320233</v>
      </c>
      <c r="S136" s="1">
        <f t="shared" si="95"/>
        <v>0.12658187150429395</v>
      </c>
      <c r="T136" s="14"/>
      <c r="U136" s="14"/>
      <c r="V136" s="14"/>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35"/>
      <c r="BF136" s="35"/>
      <c r="BG136" s="35"/>
      <c r="BH136" s="35"/>
      <c r="BI136" s="35"/>
      <c r="BJ136" s="35"/>
      <c r="BK136" s="35"/>
      <c r="BL136" s="35"/>
      <c r="BM136" s="35"/>
      <c r="BN136" s="35"/>
      <c r="BO136" s="35"/>
      <c r="BP136" s="1"/>
      <c r="BQ136" s="1">
        <f t="shared" si="99"/>
        <v>131</v>
      </c>
      <c r="BR136" s="1">
        <v>132</v>
      </c>
      <c r="BS136" s="1">
        <f t="shared" si="106"/>
        <v>-2</v>
      </c>
      <c r="BT136" s="1">
        <f t="shared" si="107"/>
        <v>-2</v>
      </c>
      <c r="BU136" s="1">
        <f t="shared" si="108"/>
        <v>-7.9048209095823607E-2</v>
      </c>
      <c r="BV136" s="1">
        <f t="shared" si="109"/>
        <v>-0.22252093395631445</v>
      </c>
      <c r="BW136" s="1">
        <f t="shared" si="100"/>
        <v>-2</v>
      </c>
      <c r="BX136" s="1">
        <f t="shared" si="101"/>
        <v>-2</v>
      </c>
      <c r="BY136" s="24">
        <f t="shared" si="102"/>
        <v>0.7818314824680298</v>
      </c>
      <c r="BZ136" s="24">
        <f t="shared" si="103"/>
        <v>0.62348980185873348</v>
      </c>
      <c r="CA136" s="1">
        <f t="shared" si="104"/>
        <v>-2</v>
      </c>
      <c r="CB136" s="1">
        <f t="shared" si="105"/>
        <v>-2</v>
      </c>
      <c r="CC136" s="1" t="str">
        <f t="shared" si="110"/>
        <v/>
      </c>
      <c r="CD136" s="1"/>
      <c r="CE136" s="2"/>
      <c r="CF136" s="2"/>
    </row>
    <row r="137" spans="1:84" s="28" customFormat="1" x14ac:dyDescent="0.25">
      <c r="A137" s="17">
        <f t="shared" si="81"/>
        <v>9999</v>
      </c>
      <c r="B137" s="18">
        <f t="shared" si="92"/>
        <v>0.43388373911755818</v>
      </c>
      <c r="C137" s="18">
        <f t="shared" si="93"/>
        <v>-0.90096886790241915</v>
      </c>
      <c r="D137" s="24"/>
      <c r="E137" s="24"/>
      <c r="F137" s="24"/>
      <c r="G137" s="24"/>
      <c r="H137" s="24"/>
      <c r="I137" s="24"/>
      <c r="J137" s="24"/>
      <c r="K137" s="24"/>
      <c r="L137" s="24"/>
      <c r="M137" s="1"/>
      <c r="N137" s="1">
        <v>132</v>
      </c>
      <c r="O137" s="1">
        <f t="shared" si="96"/>
        <v>133</v>
      </c>
      <c r="P137" s="1">
        <f t="shared" si="97"/>
        <v>-0.13174701515970588</v>
      </c>
      <c r="Q137" s="1">
        <f t="shared" si="98"/>
        <v>-0.22252093395631445</v>
      </c>
      <c r="R137" s="1">
        <f t="shared" si="94"/>
        <v>-0.25611679205264043</v>
      </c>
      <c r="S137" s="1">
        <f t="shared" si="95"/>
        <v>-3.5735568848792088E-2</v>
      </c>
      <c r="T137" s="14"/>
      <c r="U137" s="14"/>
      <c r="V137" s="14"/>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35"/>
      <c r="BF137" s="35"/>
      <c r="BG137" s="35"/>
      <c r="BH137" s="35"/>
      <c r="BI137" s="35"/>
      <c r="BJ137" s="35"/>
      <c r="BK137" s="35"/>
      <c r="BL137" s="35"/>
      <c r="BM137" s="35"/>
      <c r="BN137" s="35"/>
      <c r="BO137" s="35"/>
      <c r="BP137" s="1"/>
      <c r="BQ137" s="1">
        <f t="shared" si="99"/>
        <v>132</v>
      </c>
      <c r="BR137" s="1">
        <v>133</v>
      </c>
      <c r="BS137" s="1">
        <f t="shared" si="106"/>
        <v>-2</v>
      </c>
      <c r="BT137" s="1">
        <f t="shared" si="107"/>
        <v>-2</v>
      </c>
      <c r="BU137" s="1">
        <f t="shared" si="108"/>
        <v>-0.13174701515970588</v>
      </c>
      <c r="BV137" s="1">
        <f t="shared" si="109"/>
        <v>-0.22252093395631445</v>
      </c>
      <c r="BW137" s="1">
        <f t="shared" si="100"/>
        <v>-2</v>
      </c>
      <c r="BX137" s="1">
        <f t="shared" si="101"/>
        <v>-2</v>
      </c>
      <c r="BY137" s="24">
        <f t="shared" si="102"/>
        <v>0.7818314824680298</v>
      </c>
      <c r="BZ137" s="24">
        <f t="shared" si="103"/>
        <v>0.62348980185873348</v>
      </c>
      <c r="CA137" s="1">
        <f t="shared" si="104"/>
        <v>-2</v>
      </c>
      <c r="CB137" s="1">
        <f t="shared" si="105"/>
        <v>-2</v>
      </c>
      <c r="CC137" s="1" t="str">
        <f t="shared" si="110"/>
        <v/>
      </c>
      <c r="CD137" s="1"/>
      <c r="CE137" s="2"/>
      <c r="CF137" s="2"/>
    </row>
    <row r="138" spans="1:84" s="28" customFormat="1" x14ac:dyDescent="0.25">
      <c r="A138" s="17">
        <f t="shared" si="81"/>
        <v>9999</v>
      </c>
      <c r="B138" s="18">
        <f t="shared" si="92"/>
        <v>-0.78183148246802991</v>
      </c>
      <c r="C138" s="18">
        <f t="shared" si="93"/>
        <v>0.62348980185873337</v>
      </c>
      <c r="D138" s="24"/>
      <c r="E138" s="24"/>
      <c r="F138" s="24"/>
      <c r="G138" s="24"/>
      <c r="H138" s="24"/>
      <c r="I138" s="24"/>
      <c r="J138" s="24"/>
      <c r="K138" s="24"/>
      <c r="L138" s="24"/>
      <c r="M138" s="1"/>
      <c r="N138" s="1">
        <v>133</v>
      </c>
      <c r="O138" s="1">
        <f t="shared" si="96"/>
        <v>134</v>
      </c>
      <c r="P138" s="1">
        <f t="shared" si="97"/>
        <v>-0.18444582122358832</v>
      </c>
      <c r="Q138" s="1">
        <f t="shared" si="98"/>
        <v>-0.22252093395631445</v>
      </c>
      <c r="R138" s="1">
        <f t="shared" si="94"/>
        <v>-0.18444582122358832</v>
      </c>
      <c r="S138" s="1">
        <f t="shared" si="95"/>
        <v>-0.22252093395631445</v>
      </c>
      <c r="T138" s="14"/>
      <c r="U138" s="14"/>
      <c r="V138" s="14"/>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35"/>
      <c r="BF138" s="35"/>
      <c r="BG138" s="35"/>
      <c r="BH138" s="35"/>
      <c r="BI138" s="35"/>
      <c r="BJ138" s="35"/>
      <c r="BK138" s="35"/>
      <c r="BL138" s="35"/>
      <c r="BM138" s="35"/>
      <c r="BN138" s="35"/>
      <c r="BO138" s="35"/>
      <c r="BP138" s="1"/>
      <c r="BQ138" s="1">
        <f t="shared" si="99"/>
        <v>133</v>
      </c>
      <c r="BR138" s="1">
        <v>134</v>
      </c>
      <c r="BS138" s="1">
        <f t="shared" si="106"/>
        <v>-2</v>
      </c>
      <c r="BT138" s="1">
        <f t="shared" si="107"/>
        <v>-2</v>
      </c>
      <c r="BU138" s="1">
        <f t="shared" si="108"/>
        <v>-0.18444582122358832</v>
      </c>
      <c r="BV138" s="1">
        <f t="shared" si="109"/>
        <v>-0.22252093395631445</v>
      </c>
      <c r="BW138" s="1">
        <f t="shared" si="100"/>
        <v>-2</v>
      </c>
      <c r="BX138" s="1">
        <f t="shared" si="101"/>
        <v>-2</v>
      </c>
      <c r="BY138" s="24">
        <f t="shared" si="102"/>
        <v>0.7818314824680298</v>
      </c>
      <c r="BZ138" s="24">
        <f t="shared" si="103"/>
        <v>0.62348980185873348</v>
      </c>
      <c r="CA138" s="1">
        <f t="shared" si="104"/>
        <v>-2</v>
      </c>
      <c r="CB138" s="1">
        <f t="shared" si="105"/>
        <v>-2</v>
      </c>
      <c r="CC138" s="1" t="str">
        <f t="shared" si="110"/>
        <v/>
      </c>
      <c r="CD138" s="1"/>
      <c r="CE138" s="2"/>
      <c r="CF138" s="2"/>
    </row>
    <row r="139" spans="1:84" s="28" customFormat="1" x14ac:dyDescent="0.25">
      <c r="A139" s="17">
        <f t="shared" si="81"/>
        <v>9999</v>
      </c>
      <c r="B139" s="18">
        <f t="shared" si="92"/>
        <v>0.97492791218182362</v>
      </c>
      <c r="C139" s="18">
        <f t="shared" si="93"/>
        <v>-0.22252093395631439</v>
      </c>
      <c r="D139" s="24"/>
      <c r="E139" s="24"/>
      <c r="F139" s="24"/>
      <c r="G139" s="24"/>
      <c r="H139" s="24"/>
      <c r="I139" s="24"/>
      <c r="J139" s="24"/>
      <c r="K139" s="24"/>
      <c r="L139" s="24"/>
      <c r="M139" s="1"/>
      <c r="N139" s="1">
        <v>134</v>
      </c>
      <c r="O139" s="1">
        <f t="shared" si="96"/>
        <v>135</v>
      </c>
      <c r="P139" s="1">
        <f t="shared" si="97"/>
        <v>-0.23714462728747054</v>
      </c>
      <c r="Q139" s="1">
        <f t="shared" si="98"/>
        <v>-0.22252093395631445</v>
      </c>
      <c r="R139" s="1">
        <f t="shared" si="94"/>
        <v>2.6116614995907672E-2</v>
      </c>
      <c r="S139" s="1">
        <f t="shared" si="95"/>
        <v>-0.32414666853333435</v>
      </c>
      <c r="T139" s="14"/>
      <c r="U139" s="14"/>
      <c r="V139" s="14"/>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35"/>
      <c r="BF139" s="35"/>
      <c r="BG139" s="35"/>
      <c r="BH139" s="35"/>
      <c r="BI139" s="35"/>
      <c r="BJ139" s="35"/>
      <c r="BK139" s="35"/>
      <c r="BL139" s="35"/>
      <c r="BM139" s="35"/>
      <c r="BN139" s="35"/>
      <c r="BO139" s="35"/>
      <c r="BP139" s="1"/>
      <c r="BQ139" s="1">
        <f t="shared" si="99"/>
        <v>134</v>
      </c>
      <c r="BR139" s="1">
        <v>135</v>
      </c>
      <c r="BS139" s="1">
        <f t="shared" si="106"/>
        <v>-2</v>
      </c>
      <c r="BT139" s="1">
        <f t="shared" si="107"/>
        <v>-2</v>
      </c>
      <c r="BU139" s="1">
        <f t="shared" si="108"/>
        <v>-0.23714462728747054</v>
      </c>
      <c r="BV139" s="1">
        <f t="shared" si="109"/>
        <v>-0.22252093395631445</v>
      </c>
      <c r="BW139" s="1">
        <f t="shared" si="100"/>
        <v>-2</v>
      </c>
      <c r="BX139" s="1">
        <f t="shared" si="101"/>
        <v>-2</v>
      </c>
      <c r="BY139" s="24">
        <f t="shared" si="102"/>
        <v>0.7818314824680298</v>
      </c>
      <c r="BZ139" s="24">
        <f t="shared" si="103"/>
        <v>0.62348980185873348</v>
      </c>
      <c r="CA139" s="1">
        <f t="shared" si="104"/>
        <v>-2</v>
      </c>
      <c r="CB139" s="1">
        <f t="shared" si="105"/>
        <v>-2</v>
      </c>
      <c r="CC139" s="1" t="str">
        <f t="shared" si="110"/>
        <v/>
      </c>
      <c r="CD139" s="1"/>
      <c r="CE139" s="2"/>
      <c r="CF139" s="2"/>
    </row>
    <row r="140" spans="1:84" s="28" customFormat="1" x14ac:dyDescent="0.25">
      <c r="A140" s="17">
        <f t="shared" si="81"/>
        <v>9999</v>
      </c>
      <c r="B140" s="18">
        <f t="shared" si="92"/>
        <v>-0.97492791218182362</v>
      </c>
      <c r="C140" s="18">
        <f t="shared" si="93"/>
        <v>-0.2225209339563145</v>
      </c>
      <c r="D140" s="24"/>
      <c r="E140" s="24"/>
      <c r="F140" s="24"/>
      <c r="G140" s="24"/>
      <c r="H140" s="24"/>
      <c r="I140" s="24"/>
      <c r="J140" s="24"/>
      <c r="K140" s="24"/>
      <c r="L140" s="24"/>
      <c r="M140" s="1"/>
      <c r="N140" s="1">
        <v>135</v>
      </c>
      <c r="O140" s="1">
        <f t="shared" si="96"/>
        <v>136</v>
      </c>
      <c r="P140" s="1">
        <f t="shared" si="97"/>
        <v>-0.28984343335135299</v>
      </c>
      <c r="Q140" s="1">
        <f t="shared" si="98"/>
        <v>-0.22252093395631448</v>
      </c>
      <c r="R140" s="1">
        <f t="shared" si="94"/>
        <v>0.28143810104922695</v>
      </c>
      <c r="S140" s="1">
        <f t="shared" si="95"/>
        <v>-0.23306088728805574</v>
      </c>
      <c r="T140" s="14"/>
      <c r="U140" s="14"/>
      <c r="V140" s="14"/>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35"/>
      <c r="BF140" s="35"/>
      <c r="BG140" s="35"/>
      <c r="BH140" s="35"/>
      <c r="BI140" s="35"/>
      <c r="BJ140" s="35"/>
      <c r="BK140" s="35"/>
      <c r="BL140" s="35"/>
      <c r="BM140" s="35"/>
      <c r="BN140" s="35"/>
      <c r="BO140" s="35"/>
      <c r="BP140" s="1"/>
      <c r="BQ140" s="1">
        <f t="shared" si="99"/>
        <v>135</v>
      </c>
      <c r="BR140" s="1">
        <v>136</v>
      </c>
      <c r="BS140" s="1">
        <f t="shared" si="106"/>
        <v>-2</v>
      </c>
      <c r="BT140" s="1">
        <f t="shared" si="107"/>
        <v>-2</v>
      </c>
      <c r="BU140" s="1">
        <f t="shared" si="108"/>
        <v>-0.28984343335135299</v>
      </c>
      <c r="BV140" s="1">
        <f t="shared" si="109"/>
        <v>-0.22252093395631448</v>
      </c>
      <c r="BW140" s="1">
        <f t="shared" si="100"/>
        <v>-2</v>
      </c>
      <c r="BX140" s="1">
        <f t="shared" si="101"/>
        <v>-2</v>
      </c>
      <c r="BY140" s="24">
        <f t="shared" si="102"/>
        <v>0.7818314824680298</v>
      </c>
      <c r="BZ140" s="24">
        <f t="shared" si="103"/>
        <v>0.62348980185873348</v>
      </c>
      <c r="CA140" s="1">
        <f t="shared" si="104"/>
        <v>-2</v>
      </c>
      <c r="CB140" s="1">
        <f t="shared" si="105"/>
        <v>-2</v>
      </c>
      <c r="CC140" s="1" t="str">
        <f t="shared" si="110"/>
        <v/>
      </c>
      <c r="CD140" s="1"/>
      <c r="CE140" s="2"/>
      <c r="CF140" s="2"/>
    </row>
    <row r="141" spans="1:84" s="28" customFormat="1" x14ac:dyDescent="0.25">
      <c r="A141" s="17">
        <f t="shared" si="81"/>
        <v>9999</v>
      </c>
      <c r="B141" s="18">
        <f t="shared" si="92"/>
        <v>0.7818314824680298</v>
      </c>
      <c r="C141" s="18">
        <f t="shared" si="93"/>
        <v>0.62348980185873348</v>
      </c>
      <c r="D141" s="24"/>
      <c r="E141" s="24"/>
      <c r="F141" s="24"/>
      <c r="G141" s="24"/>
      <c r="H141" s="24"/>
      <c r="I141" s="24"/>
      <c r="J141" s="24"/>
      <c r="K141" s="24"/>
      <c r="L141" s="24"/>
      <c r="M141" s="1"/>
      <c r="N141" s="1">
        <v>136</v>
      </c>
      <c r="O141" s="1">
        <f t="shared" si="96"/>
        <v>137</v>
      </c>
      <c r="P141" s="1">
        <f t="shared" si="97"/>
        <v>-0.34254223941523526</v>
      </c>
      <c r="Q141" s="1">
        <f t="shared" si="98"/>
        <v>-0.22252093395631445</v>
      </c>
      <c r="R141" s="1">
        <f t="shared" si="94"/>
        <v>0.40516810851160079</v>
      </c>
      <c r="S141" s="1">
        <f t="shared" si="95"/>
        <v>5.186092630802544E-2</v>
      </c>
      <c r="T141" s="14"/>
      <c r="U141" s="14"/>
      <c r="V141" s="14"/>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35"/>
      <c r="BF141" s="35"/>
      <c r="BG141" s="35"/>
      <c r="BH141" s="35"/>
      <c r="BI141" s="35"/>
      <c r="BJ141" s="35"/>
      <c r="BK141" s="35"/>
      <c r="BL141" s="35"/>
      <c r="BM141" s="35"/>
      <c r="BN141" s="35"/>
      <c r="BO141" s="35"/>
      <c r="BP141" s="1"/>
      <c r="BQ141" s="1">
        <f t="shared" si="99"/>
        <v>136</v>
      </c>
      <c r="BR141" s="1">
        <v>137</v>
      </c>
      <c r="BS141" s="1">
        <f t="shared" si="106"/>
        <v>-2</v>
      </c>
      <c r="BT141" s="1">
        <f t="shared" si="107"/>
        <v>-2</v>
      </c>
      <c r="BU141" s="1">
        <f t="shared" si="108"/>
        <v>-0.34254223941523526</v>
      </c>
      <c r="BV141" s="1">
        <f t="shared" si="109"/>
        <v>-0.22252093395631445</v>
      </c>
      <c r="BW141" s="1">
        <f t="shared" si="100"/>
        <v>-2</v>
      </c>
      <c r="BX141" s="1">
        <f t="shared" si="101"/>
        <v>-2</v>
      </c>
      <c r="BY141" s="24">
        <f t="shared" si="102"/>
        <v>0.7818314824680298</v>
      </c>
      <c r="BZ141" s="24">
        <f t="shared" si="103"/>
        <v>0.62348980185873348</v>
      </c>
      <c r="CA141" s="1">
        <f t="shared" si="104"/>
        <v>-2</v>
      </c>
      <c r="CB141" s="1">
        <f t="shared" si="105"/>
        <v>-2</v>
      </c>
      <c r="CC141" s="1" t="str">
        <f t="shared" si="110"/>
        <v/>
      </c>
      <c r="CD141" s="1"/>
      <c r="CE141" s="2"/>
      <c r="CF141" s="2"/>
    </row>
    <row r="142" spans="1:84" s="28" customFormat="1" x14ac:dyDescent="0.25">
      <c r="A142" s="17">
        <f t="shared" si="81"/>
        <v>9999</v>
      </c>
      <c r="B142" s="18">
        <f t="shared" si="92"/>
        <v>-0.43388373911755806</v>
      </c>
      <c r="C142" s="18">
        <f t="shared" si="93"/>
        <v>-0.90096886790241915</v>
      </c>
      <c r="D142" s="24"/>
      <c r="E142" s="24"/>
      <c r="F142" s="24"/>
      <c r="G142" s="24"/>
      <c r="H142" s="24"/>
      <c r="I142" s="24"/>
      <c r="J142" s="24"/>
      <c r="K142" s="24"/>
      <c r="L142" s="24"/>
      <c r="M142" s="1"/>
      <c r="N142" s="1">
        <v>137</v>
      </c>
      <c r="O142" s="1">
        <f t="shared" si="96"/>
        <v>138</v>
      </c>
      <c r="P142" s="1">
        <f t="shared" si="97"/>
        <v>-0.39524104547911781</v>
      </c>
      <c r="Q142" s="1">
        <f t="shared" si="98"/>
        <v>-0.22252093395631448</v>
      </c>
      <c r="R142" s="1">
        <f t="shared" si="94"/>
        <v>0.2595516624369924</v>
      </c>
      <c r="S142" s="1">
        <f t="shared" si="95"/>
        <v>0.37197309661642197</v>
      </c>
      <c r="T142" s="14"/>
      <c r="U142" s="14"/>
      <c r="V142" s="14"/>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35"/>
      <c r="BF142" s="35"/>
      <c r="BG142" s="35"/>
      <c r="BH142" s="35"/>
      <c r="BI142" s="35"/>
      <c r="BJ142" s="35"/>
      <c r="BK142" s="35"/>
      <c r="BL142" s="35"/>
      <c r="BM142" s="35"/>
      <c r="BN142" s="35"/>
      <c r="BO142" s="35"/>
      <c r="BP142" s="1"/>
      <c r="BQ142" s="1">
        <f t="shared" si="99"/>
        <v>137</v>
      </c>
      <c r="BR142" s="1">
        <v>138</v>
      </c>
      <c r="BS142" s="1">
        <f t="shared" si="106"/>
        <v>-2</v>
      </c>
      <c r="BT142" s="1">
        <f t="shared" si="107"/>
        <v>-2</v>
      </c>
      <c r="BU142" s="1">
        <f t="shared" si="108"/>
        <v>-0.39524104547911781</v>
      </c>
      <c r="BV142" s="1">
        <f t="shared" si="109"/>
        <v>-0.22252093395631448</v>
      </c>
      <c r="BW142" s="1">
        <f t="shared" si="100"/>
        <v>-2</v>
      </c>
      <c r="BX142" s="1">
        <f t="shared" si="101"/>
        <v>-2</v>
      </c>
      <c r="BY142" s="24">
        <f t="shared" si="102"/>
        <v>0.7818314824680298</v>
      </c>
      <c r="BZ142" s="24">
        <f t="shared" si="103"/>
        <v>0.62348980185873348</v>
      </c>
      <c r="CA142" s="1">
        <f t="shared" si="104"/>
        <v>-2</v>
      </c>
      <c r="CB142" s="1">
        <f t="shared" si="105"/>
        <v>-2</v>
      </c>
      <c r="CC142" s="1" t="str">
        <f t="shared" si="110"/>
        <v/>
      </c>
      <c r="CD142" s="1"/>
      <c r="CE142" s="2"/>
      <c r="CF142" s="2"/>
    </row>
    <row r="143" spans="1:84" s="28" customFormat="1" x14ac:dyDescent="0.25">
      <c r="A143" s="17">
        <f t="shared" si="81"/>
        <v>9999</v>
      </c>
      <c r="B143" s="18">
        <f t="shared" si="92"/>
        <v>6.1257422745431001E-17</v>
      </c>
      <c r="C143" s="18">
        <f t="shared" si="93"/>
        <v>1</v>
      </c>
      <c r="D143" s="24"/>
      <c r="E143" s="24"/>
      <c r="F143" s="24"/>
      <c r="G143" s="24"/>
      <c r="H143" s="24"/>
      <c r="I143" s="24"/>
      <c r="J143" s="24"/>
      <c r="K143" s="24"/>
      <c r="L143" s="24"/>
      <c r="M143" s="1"/>
      <c r="N143" s="1">
        <v>138</v>
      </c>
      <c r="O143" s="1">
        <f t="shared" si="96"/>
        <v>139</v>
      </c>
      <c r="P143" s="1">
        <f t="shared" si="97"/>
        <v>-0.44793985154300003</v>
      </c>
      <c r="Q143" s="1">
        <f t="shared" si="98"/>
        <v>-0.22252093395631448</v>
      </c>
      <c r="R143" s="1">
        <f t="shared" si="94"/>
        <v>-0.11726587543717781</v>
      </c>
      <c r="S143" s="1">
        <f t="shared" si="95"/>
        <v>0.48622463029664342</v>
      </c>
      <c r="T143" s="14"/>
      <c r="U143" s="14"/>
      <c r="V143" s="14"/>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35"/>
      <c r="BF143" s="35"/>
      <c r="BG143" s="35"/>
      <c r="BH143" s="35"/>
      <c r="BI143" s="35"/>
      <c r="BJ143" s="35"/>
      <c r="BK143" s="35"/>
      <c r="BL143" s="35"/>
      <c r="BM143" s="35"/>
      <c r="BN143" s="35"/>
      <c r="BO143" s="35"/>
      <c r="BP143" s="1"/>
      <c r="BQ143" s="1">
        <f t="shared" si="99"/>
        <v>138</v>
      </c>
      <c r="BR143" s="1">
        <v>139</v>
      </c>
      <c r="BS143" s="1">
        <f t="shared" si="106"/>
        <v>-2</v>
      </c>
      <c r="BT143" s="1">
        <f t="shared" si="107"/>
        <v>-2</v>
      </c>
      <c r="BU143" s="1">
        <f t="shared" si="108"/>
        <v>-0.44793985154300003</v>
      </c>
      <c r="BV143" s="1">
        <f t="shared" si="109"/>
        <v>-0.22252093395631448</v>
      </c>
      <c r="BW143" s="1">
        <f t="shared" si="100"/>
        <v>-2</v>
      </c>
      <c r="BX143" s="1">
        <f t="shared" si="101"/>
        <v>-2</v>
      </c>
      <c r="BY143" s="24">
        <f t="shared" si="102"/>
        <v>0.7818314824680298</v>
      </c>
      <c r="BZ143" s="24">
        <f t="shared" si="103"/>
        <v>0.62348980185873348</v>
      </c>
      <c r="CA143" s="1">
        <f t="shared" si="104"/>
        <v>-2</v>
      </c>
      <c r="CB143" s="1">
        <f t="shared" si="105"/>
        <v>-2</v>
      </c>
      <c r="CC143" s="1" t="str">
        <f t="shared" si="110"/>
        <v/>
      </c>
      <c r="CD143" s="1"/>
      <c r="CE143" s="2"/>
      <c r="CF143" s="2"/>
    </row>
    <row r="144" spans="1:84" s="28" customFormat="1" x14ac:dyDescent="0.25">
      <c r="A144" s="17">
        <f t="shared" si="81"/>
        <v>9999</v>
      </c>
      <c r="B144" s="18">
        <f t="shared" si="92"/>
        <v>0.43388373911755818</v>
      </c>
      <c r="C144" s="18">
        <f t="shared" si="93"/>
        <v>-0.90096886790241915</v>
      </c>
      <c r="D144" s="24"/>
      <c r="E144" s="24"/>
      <c r="F144" s="24"/>
      <c r="G144" s="24"/>
      <c r="H144" s="24"/>
      <c r="I144" s="24"/>
      <c r="J144" s="24"/>
      <c r="K144" s="24"/>
      <c r="L144" s="24"/>
      <c r="M144" s="1"/>
      <c r="N144" s="1">
        <v>139</v>
      </c>
      <c r="O144" s="1">
        <f t="shared" si="96"/>
        <v>140</v>
      </c>
      <c r="P144" s="1">
        <f t="shared" si="97"/>
        <v>-0.50063865760688253</v>
      </c>
      <c r="Q144" s="1">
        <f t="shared" si="98"/>
        <v>-0.2225209339563145</v>
      </c>
      <c r="R144" s="1">
        <f t="shared" si="94"/>
        <v>-0.48611696910937346</v>
      </c>
      <c r="S144" s="1">
        <f t="shared" si="95"/>
        <v>0.25267553083575034</v>
      </c>
      <c r="T144" s="14"/>
      <c r="U144" s="14"/>
      <c r="V144" s="14"/>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35"/>
      <c r="BF144" s="35"/>
      <c r="BG144" s="35"/>
      <c r="BH144" s="35"/>
      <c r="BI144" s="35"/>
      <c r="BJ144" s="35"/>
      <c r="BK144" s="35"/>
      <c r="BL144" s="35"/>
      <c r="BM144" s="35"/>
      <c r="BN144" s="35"/>
      <c r="BO144" s="35"/>
      <c r="BP144" s="1"/>
      <c r="BQ144" s="1">
        <f t="shared" si="99"/>
        <v>139</v>
      </c>
      <c r="BR144" s="1">
        <v>140</v>
      </c>
      <c r="BS144" s="1">
        <f t="shared" si="106"/>
        <v>-2</v>
      </c>
      <c r="BT144" s="1">
        <f t="shared" si="107"/>
        <v>-2</v>
      </c>
      <c r="BU144" s="1">
        <f t="shared" si="108"/>
        <v>-0.50063865760688253</v>
      </c>
      <c r="BV144" s="1">
        <f t="shared" si="109"/>
        <v>-0.2225209339563145</v>
      </c>
      <c r="BW144" s="1">
        <f t="shared" si="100"/>
        <v>-2</v>
      </c>
      <c r="BX144" s="1">
        <f t="shared" si="101"/>
        <v>-2</v>
      </c>
      <c r="BY144" s="24">
        <f t="shared" si="102"/>
        <v>0.7818314824680298</v>
      </c>
      <c r="BZ144" s="24">
        <f t="shared" si="103"/>
        <v>0.62348980185873348</v>
      </c>
      <c r="CA144" s="1">
        <f t="shared" si="104"/>
        <v>-2</v>
      </c>
      <c r="CB144" s="1">
        <f t="shared" si="105"/>
        <v>-2</v>
      </c>
      <c r="CC144" s="1" t="str">
        <f t="shared" si="110"/>
        <v/>
      </c>
      <c r="CD144" s="1"/>
      <c r="CE144" s="2"/>
      <c r="CF144" s="2"/>
    </row>
    <row r="145" spans="1:84" s="28" customFormat="1" x14ac:dyDescent="0.25">
      <c r="A145" s="17">
        <f t="shared" si="81"/>
        <v>9999</v>
      </c>
      <c r="B145" s="18">
        <f t="shared" si="92"/>
        <v>-0.78183148246802991</v>
      </c>
      <c r="C145" s="18">
        <f t="shared" si="93"/>
        <v>0.62348980185873337</v>
      </c>
      <c r="D145" s="24"/>
      <c r="E145" s="24"/>
      <c r="F145" s="24"/>
      <c r="G145" s="24"/>
      <c r="H145" s="24"/>
      <c r="I145" s="24"/>
      <c r="J145" s="24"/>
      <c r="K145" s="24"/>
      <c r="L145" s="24"/>
      <c r="M145" s="1"/>
      <c r="N145" s="1">
        <v>140</v>
      </c>
      <c r="O145" s="1">
        <f t="shared" si="96"/>
        <v>141</v>
      </c>
      <c r="P145" s="1">
        <f t="shared" si="97"/>
        <v>-0.55333746367076475</v>
      </c>
      <c r="Q145" s="1">
        <f t="shared" si="98"/>
        <v>-0.22252093395631448</v>
      </c>
      <c r="R145" s="1">
        <f t="shared" si="94"/>
        <v>-0.55333746367076475</v>
      </c>
      <c r="S145" s="1">
        <f t="shared" si="95"/>
        <v>-0.22252093395631448</v>
      </c>
      <c r="T145" s="14"/>
      <c r="U145" s="14"/>
      <c r="V145" s="14"/>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35"/>
      <c r="BF145" s="35"/>
      <c r="BG145" s="35"/>
      <c r="BH145" s="35"/>
      <c r="BI145" s="35"/>
      <c r="BJ145" s="35"/>
      <c r="BK145" s="35"/>
      <c r="BL145" s="35"/>
      <c r="BM145" s="35"/>
      <c r="BN145" s="35"/>
      <c r="BO145" s="35"/>
      <c r="BP145" s="1"/>
      <c r="BQ145" s="1">
        <f t="shared" si="99"/>
        <v>140</v>
      </c>
      <c r="BR145" s="1">
        <v>141</v>
      </c>
      <c r="BS145" s="1">
        <f t="shared" si="106"/>
        <v>-2</v>
      </c>
      <c r="BT145" s="1">
        <f t="shared" si="107"/>
        <v>-2</v>
      </c>
      <c r="BU145" s="1">
        <f t="shared" si="108"/>
        <v>-0.55333746367076475</v>
      </c>
      <c r="BV145" s="1">
        <f t="shared" si="109"/>
        <v>-0.22252093395631448</v>
      </c>
      <c r="BW145" s="1">
        <f t="shared" si="100"/>
        <v>-2</v>
      </c>
      <c r="BX145" s="1">
        <f t="shared" si="101"/>
        <v>-2</v>
      </c>
      <c r="BY145" s="24">
        <f t="shared" si="102"/>
        <v>0.7818314824680298</v>
      </c>
      <c r="BZ145" s="24">
        <f t="shared" si="103"/>
        <v>0.62348980185873348</v>
      </c>
      <c r="CA145" s="1">
        <f t="shared" si="104"/>
        <v>-2</v>
      </c>
      <c r="CB145" s="1">
        <f t="shared" si="105"/>
        <v>-2</v>
      </c>
      <c r="CC145" s="1" t="str">
        <f t="shared" si="110"/>
        <v/>
      </c>
      <c r="CD145" s="1"/>
      <c r="CE145" s="2"/>
      <c r="CF145" s="2"/>
    </row>
    <row r="146" spans="1:84" s="28" customFormat="1" x14ac:dyDescent="0.25">
      <c r="A146" s="17">
        <f t="shared" si="81"/>
        <v>9999</v>
      </c>
      <c r="B146" s="18">
        <f t="shared" si="92"/>
        <v>0.97492791218182362</v>
      </c>
      <c r="C146" s="18">
        <f t="shared" si="93"/>
        <v>-0.22252093395631439</v>
      </c>
      <c r="D146" s="24"/>
      <c r="E146" s="24"/>
      <c r="F146" s="24"/>
      <c r="G146" s="24"/>
      <c r="H146" s="24"/>
      <c r="I146" s="24"/>
      <c r="J146" s="24"/>
      <c r="K146" s="24"/>
      <c r="L146" s="24"/>
      <c r="M146" s="1"/>
      <c r="N146" s="1">
        <v>141</v>
      </c>
      <c r="O146" s="1">
        <f t="shared" si="96"/>
        <v>142</v>
      </c>
      <c r="P146" s="1">
        <f t="shared" si="97"/>
        <v>-0.60603626973464719</v>
      </c>
      <c r="Q146" s="1">
        <f t="shared" si="98"/>
        <v>-0.2225209339563145</v>
      </c>
      <c r="R146" s="1">
        <f t="shared" si="94"/>
        <v>-0.20388356206082531</v>
      </c>
      <c r="S146" s="1">
        <f t="shared" si="95"/>
        <v>-0.61255776821787677</v>
      </c>
      <c r="T146" s="14"/>
      <c r="U146" s="14"/>
      <c r="V146" s="14"/>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35"/>
      <c r="BF146" s="35"/>
      <c r="BG146" s="35"/>
      <c r="BH146" s="35"/>
      <c r="BI146" s="35"/>
      <c r="BJ146" s="35"/>
      <c r="BK146" s="35"/>
      <c r="BL146" s="35"/>
      <c r="BM146" s="35"/>
      <c r="BN146" s="35"/>
      <c r="BO146" s="35"/>
      <c r="BP146" s="1"/>
      <c r="BQ146" s="1">
        <f t="shared" si="99"/>
        <v>141</v>
      </c>
      <c r="BR146" s="1">
        <v>142</v>
      </c>
      <c r="BS146" s="1">
        <f t="shared" si="106"/>
        <v>-2</v>
      </c>
      <c r="BT146" s="1">
        <f t="shared" si="107"/>
        <v>-2</v>
      </c>
      <c r="BU146" s="1">
        <f t="shared" si="108"/>
        <v>-0.60603626973464719</v>
      </c>
      <c r="BV146" s="1">
        <f t="shared" si="109"/>
        <v>-0.2225209339563145</v>
      </c>
      <c r="BW146" s="1">
        <f t="shared" si="100"/>
        <v>-2</v>
      </c>
      <c r="BX146" s="1">
        <f t="shared" si="101"/>
        <v>-2</v>
      </c>
      <c r="BY146" s="24">
        <f t="shared" si="102"/>
        <v>0.7818314824680298</v>
      </c>
      <c r="BZ146" s="24">
        <f t="shared" si="103"/>
        <v>0.62348980185873348</v>
      </c>
      <c r="CA146" s="1">
        <f t="shared" si="104"/>
        <v>-2</v>
      </c>
      <c r="CB146" s="1">
        <f t="shared" si="105"/>
        <v>-2</v>
      </c>
      <c r="CC146" s="1" t="str">
        <f t="shared" si="110"/>
        <v/>
      </c>
      <c r="CD146" s="1"/>
      <c r="CE146" s="2"/>
      <c r="CF146" s="2"/>
    </row>
    <row r="147" spans="1:84" s="28" customFormat="1" x14ac:dyDescent="0.25">
      <c r="A147" s="17">
        <f t="shared" si="81"/>
        <v>9999</v>
      </c>
      <c r="B147" s="18">
        <f t="shared" si="92"/>
        <v>-0.97492791218182362</v>
      </c>
      <c r="C147" s="18">
        <f t="shared" si="93"/>
        <v>-0.2225209339563145</v>
      </c>
      <c r="D147" s="24"/>
      <c r="E147" s="24"/>
      <c r="F147" s="24"/>
      <c r="G147" s="24"/>
      <c r="H147" s="24"/>
      <c r="I147" s="24"/>
      <c r="J147" s="24"/>
      <c r="K147" s="24"/>
      <c r="L147" s="24"/>
      <c r="M147" s="1"/>
      <c r="N147" s="1">
        <v>142</v>
      </c>
      <c r="O147" s="1">
        <f t="shared" si="96"/>
        <v>143</v>
      </c>
      <c r="P147" s="1">
        <f t="shared" si="97"/>
        <v>-0.65873507579852941</v>
      </c>
      <c r="Q147" s="1">
        <f t="shared" si="98"/>
        <v>-0.22252093395631448</v>
      </c>
      <c r="R147" s="1">
        <f t="shared" si="94"/>
        <v>0.36352421385525147</v>
      </c>
      <c r="S147" s="1">
        <f t="shared" si="95"/>
        <v>-0.59270364608040527</v>
      </c>
      <c r="T147" s="14"/>
      <c r="U147" s="14"/>
      <c r="V147" s="14"/>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35"/>
      <c r="BF147" s="35"/>
      <c r="BG147" s="35"/>
      <c r="BH147" s="35"/>
      <c r="BI147" s="35"/>
      <c r="BJ147" s="35"/>
      <c r="BK147" s="35"/>
      <c r="BL147" s="35"/>
      <c r="BM147" s="35"/>
      <c r="BN147" s="35"/>
      <c r="BO147" s="35"/>
      <c r="BP147" s="1"/>
      <c r="BQ147" s="1">
        <f t="shared" si="99"/>
        <v>142</v>
      </c>
      <c r="BR147" s="1">
        <v>143</v>
      </c>
      <c r="BS147" s="1">
        <f t="shared" si="106"/>
        <v>-2</v>
      </c>
      <c r="BT147" s="1">
        <f t="shared" si="107"/>
        <v>-2</v>
      </c>
      <c r="BU147" s="1">
        <f t="shared" si="108"/>
        <v>-0.65873507579852941</v>
      </c>
      <c r="BV147" s="1">
        <f t="shared" si="109"/>
        <v>-0.22252093395631448</v>
      </c>
      <c r="BW147" s="1">
        <f t="shared" si="100"/>
        <v>-2</v>
      </c>
      <c r="BX147" s="1">
        <f t="shared" si="101"/>
        <v>-2</v>
      </c>
      <c r="BY147" s="24">
        <f t="shared" si="102"/>
        <v>0.7818314824680298</v>
      </c>
      <c r="BZ147" s="24">
        <f t="shared" si="103"/>
        <v>0.62348980185873348</v>
      </c>
      <c r="CA147" s="1">
        <f t="shared" si="104"/>
        <v>-2</v>
      </c>
      <c r="CB147" s="1">
        <f t="shared" si="105"/>
        <v>-2</v>
      </c>
      <c r="CC147" s="1" t="str">
        <f t="shared" si="110"/>
        <v/>
      </c>
      <c r="CD147" s="1"/>
      <c r="CE147" s="2"/>
      <c r="CF147" s="2"/>
    </row>
    <row r="148" spans="1:84" s="28" customFormat="1" x14ac:dyDescent="0.25">
      <c r="A148" s="17">
        <f t="shared" si="81"/>
        <v>9999</v>
      </c>
      <c r="B148" s="18">
        <f t="shared" si="92"/>
        <v>0.7818314824680298</v>
      </c>
      <c r="C148" s="18">
        <f t="shared" si="93"/>
        <v>0.62348980185873348</v>
      </c>
      <c r="D148" s="24"/>
      <c r="E148" s="24"/>
      <c r="F148" s="24"/>
      <c r="G148" s="24"/>
      <c r="H148" s="24"/>
      <c r="I148" s="24"/>
      <c r="J148" s="24"/>
      <c r="K148" s="24"/>
      <c r="L148" s="24"/>
      <c r="M148" s="1"/>
      <c r="N148" s="1">
        <v>143</v>
      </c>
      <c r="O148" s="1">
        <f t="shared" si="96"/>
        <v>144</v>
      </c>
      <c r="P148" s="1">
        <f t="shared" si="97"/>
        <v>-0.71143388186241185</v>
      </c>
      <c r="Q148" s="1">
        <f t="shared" si="98"/>
        <v>-0.2225209339563145</v>
      </c>
      <c r="R148" s="1">
        <f t="shared" si="94"/>
        <v>0.73752799398589752</v>
      </c>
      <c r="S148" s="1">
        <f t="shared" si="95"/>
        <v>-0.10819515884617284</v>
      </c>
      <c r="T148" s="14"/>
      <c r="U148" s="14"/>
      <c r="V148" s="14"/>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35"/>
      <c r="BF148" s="35"/>
      <c r="BG148" s="35"/>
      <c r="BH148" s="35"/>
      <c r="BI148" s="35"/>
      <c r="BJ148" s="35"/>
      <c r="BK148" s="35"/>
      <c r="BL148" s="35"/>
      <c r="BM148" s="35"/>
      <c r="BN148" s="35"/>
      <c r="BO148" s="35"/>
      <c r="BP148" s="1"/>
      <c r="BQ148" s="1">
        <f t="shared" si="99"/>
        <v>143</v>
      </c>
      <c r="BR148" s="1">
        <v>144</v>
      </c>
      <c r="BS148" s="1">
        <f t="shared" si="106"/>
        <v>-2</v>
      </c>
      <c r="BT148" s="1">
        <f t="shared" si="107"/>
        <v>-2</v>
      </c>
      <c r="BU148" s="1">
        <f t="shared" si="108"/>
        <v>-0.71143388186241185</v>
      </c>
      <c r="BV148" s="1">
        <f t="shared" si="109"/>
        <v>-0.2225209339563145</v>
      </c>
      <c r="BW148" s="1">
        <f t="shared" si="100"/>
        <v>-2</v>
      </c>
      <c r="BX148" s="1">
        <f t="shared" si="101"/>
        <v>-2</v>
      </c>
      <c r="BY148" s="24">
        <f t="shared" si="102"/>
        <v>0.7818314824680298</v>
      </c>
      <c r="BZ148" s="24">
        <f t="shared" si="103"/>
        <v>0.62348980185873348</v>
      </c>
      <c r="CA148" s="1">
        <f t="shared" si="104"/>
        <v>-2</v>
      </c>
      <c r="CB148" s="1">
        <f t="shared" si="105"/>
        <v>-2</v>
      </c>
      <c r="CC148" s="1" t="str">
        <f t="shared" si="110"/>
        <v/>
      </c>
      <c r="CD148" s="1"/>
      <c r="CE148" s="2"/>
      <c r="CF148" s="2"/>
    </row>
    <row r="149" spans="1:84" s="28" customFormat="1" x14ac:dyDescent="0.25">
      <c r="A149" s="17">
        <f t="shared" si="81"/>
        <v>9999</v>
      </c>
      <c r="B149" s="18">
        <f t="shared" si="92"/>
        <v>-0.43388373911755806</v>
      </c>
      <c r="C149" s="18">
        <f t="shared" si="93"/>
        <v>-0.90096886790241915</v>
      </c>
      <c r="D149" s="24"/>
      <c r="E149" s="24"/>
      <c r="F149" s="24"/>
      <c r="G149" s="24"/>
      <c r="H149" s="24"/>
      <c r="I149" s="24"/>
      <c r="J149" s="24"/>
      <c r="K149" s="24"/>
      <c r="L149" s="24"/>
      <c r="M149" s="1"/>
      <c r="N149" s="1">
        <v>144</v>
      </c>
      <c r="O149" s="1">
        <f t="shared" si="96"/>
        <v>145</v>
      </c>
      <c r="P149" s="1">
        <f t="shared" si="97"/>
        <v>-0.76413268792629419</v>
      </c>
      <c r="Q149" s="1">
        <f t="shared" si="98"/>
        <v>-0.2225209339563145</v>
      </c>
      <c r="R149" s="1">
        <f t="shared" si="94"/>
        <v>0.59191154791128886</v>
      </c>
      <c r="S149" s="1">
        <f t="shared" si="95"/>
        <v>0.5320291817706202</v>
      </c>
      <c r="T149" s="14"/>
      <c r="U149" s="14"/>
      <c r="V149" s="14"/>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35"/>
      <c r="BF149" s="35"/>
      <c r="BG149" s="35"/>
      <c r="BH149" s="35"/>
      <c r="BI149" s="35"/>
      <c r="BJ149" s="35"/>
      <c r="BK149" s="35"/>
      <c r="BL149" s="35"/>
      <c r="BM149" s="35"/>
      <c r="BN149" s="35"/>
      <c r="BO149" s="35"/>
      <c r="BP149" s="1"/>
      <c r="BQ149" s="1">
        <f t="shared" si="99"/>
        <v>144</v>
      </c>
      <c r="BR149" s="1">
        <v>145</v>
      </c>
      <c r="BS149" s="1">
        <f t="shared" si="106"/>
        <v>-2</v>
      </c>
      <c r="BT149" s="1">
        <f t="shared" si="107"/>
        <v>-2</v>
      </c>
      <c r="BU149" s="1">
        <f t="shared" si="108"/>
        <v>-0.76413268792629419</v>
      </c>
      <c r="BV149" s="1">
        <f t="shared" si="109"/>
        <v>-0.2225209339563145</v>
      </c>
      <c r="BW149" s="1">
        <f t="shared" si="100"/>
        <v>-2</v>
      </c>
      <c r="BX149" s="1">
        <f t="shared" si="101"/>
        <v>-2</v>
      </c>
      <c r="BY149" s="24">
        <f t="shared" si="102"/>
        <v>0.7818314824680298</v>
      </c>
      <c r="BZ149" s="24">
        <f t="shared" si="103"/>
        <v>0.62348980185873348</v>
      </c>
      <c r="CA149" s="1">
        <f t="shared" si="104"/>
        <v>-2</v>
      </c>
      <c r="CB149" s="1">
        <f t="shared" si="105"/>
        <v>-2</v>
      </c>
      <c r="CC149" s="1" t="str">
        <f t="shared" si="110"/>
        <v/>
      </c>
      <c r="CD149" s="1"/>
      <c r="CE149" s="2"/>
      <c r="CF149" s="2"/>
    </row>
    <row r="150" spans="1:84" s="28" customFormat="1" x14ac:dyDescent="0.25">
      <c r="A150" s="17">
        <f t="shared" si="81"/>
        <v>9999</v>
      </c>
      <c r="B150" s="18">
        <f t="shared" si="92"/>
        <v>6.1257422745431001E-17</v>
      </c>
      <c r="C150" s="18">
        <f t="shared" si="93"/>
        <v>1</v>
      </c>
      <c r="D150" s="24"/>
      <c r="E150" s="24"/>
      <c r="F150" s="24"/>
      <c r="G150" s="24"/>
      <c r="H150" s="24"/>
      <c r="I150" s="24"/>
      <c r="J150" s="24"/>
      <c r="K150" s="24"/>
      <c r="L150" s="24"/>
      <c r="M150" s="1"/>
      <c r="N150" s="1">
        <v>145</v>
      </c>
      <c r="O150" s="1">
        <f t="shared" si="96"/>
        <v>146</v>
      </c>
      <c r="P150" s="1">
        <f t="shared" si="97"/>
        <v>-0.81683149399017674</v>
      </c>
      <c r="Q150" s="1">
        <f t="shared" si="98"/>
        <v>-0.22252093395631448</v>
      </c>
      <c r="R150" s="1">
        <f t="shared" si="94"/>
        <v>-3.5179762631153279E-2</v>
      </c>
      <c r="S150" s="1">
        <f t="shared" si="95"/>
        <v>0.84586738908899317</v>
      </c>
      <c r="T150" s="14"/>
      <c r="U150" s="14"/>
      <c r="V150" s="14"/>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35"/>
      <c r="BF150" s="35"/>
      <c r="BG150" s="35"/>
      <c r="BH150" s="35"/>
      <c r="BI150" s="35"/>
      <c r="BJ150" s="35"/>
      <c r="BK150" s="35"/>
      <c r="BL150" s="35"/>
      <c r="BM150" s="35"/>
      <c r="BN150" s="35"/>
      <c r="BO150" s="35"/>
      <c r="BP150" s="1"/>
      <c r="BQ150" s="1">
        <f t="shared" si="99"/>
        <v>145</v>
      </c>
      <c r="BR150" s="1">
        <v>146</v>
      </c>
      <c r="BS150" s="1">
        <f t="shared" si="106"/>
        <v>-2</v>
      </c>
      <c r="BT150" s="1">
        <f t="shared" si="107"/>
        <v>-2</v>
      </c>
      <c r="BU150" s="1">
        <f t="shared" si="108"/>
        <v>-0.81683149399017674</v>
      </c>
      <c r="BV150" s="1">
        <f t="shared" si="109"/>
        <v>-0.22252093395631448</v>
      </c>
      <c r="BW150" s="1">
        <f t="shared" si="100"/>
        <v>-2</v>
      </c>
      <c r="BX150" s="1">
        <f t="shared" si="101"/>
        <v>-2</v>
      </c>
      <c r="BY150" s="24">
        <f t="shared" si="102"/>
        <v>0.7818314824680298</v>
      </c>
      <c r="BZ150" s="24">
        <f t="shared" si="103"/>
        <v>0.62348980185873348</v>
      </c>
      <c r="CA150" s="1">
        <f t="shared" si="104"/>
        <v>-2</v>
      </c>
      <c r="CB150" s="1">
        <f t="shared" si="105"/>
        <v>-2</v>
      </c>
      <c r="CC150" s="1" t="str">
        <f t="shared" si="110"/>
        <v/>
      </c>
      <c r="CD150" s="1"/>
      <c r="CE150" s="2"/>
      <c r="CF150" s="2"/>
    </row>
    <row r="151" spans="1:84" s="28" customFormat="1" x14ac:dyDescent="0.25">
      <c r="A151" s="17">
        <f t="shared" si="81"/>
        <v>9999</v>
      </c>
      <c r="B151" s="18">
        <f t="shared" ref="B151:C151" si="111">E213</f>
        <v>0.43388373911755818</v>
      </c>
      <c r="C151" s="18">
        <f t="shared" si="111"/>
        <v>-0.90096886790241915</v>
      </c>
      <c r="D151" s="24"/>
      <c r="E151" s="24"/>
      <c r="F151" s="24"/>
      <c r="G151" s="24"/>
      <c r="H151" s="24"/>
      <c r="I151" s="24"/>
      <c r="J151" s="24"/>
      <c r="K151" s="24"/>
      <c r="L151" s="24"/>
      <c r="M151" s="1"/>
      <c r="N151" s="1">
        <v>146</v>
      </c>
      <c r="O151" s="1">
        <f t="shared" si="96"/>
        <v>147</v>
      </c>
      <c r="P151" s="1">
        <f t="shared" si="97"/>
        <v>-0.86953030005405896</v>
      </c>
      <c r="Q151" s="1">
        <f t="shared" si="98"/>
        <v>-0.2225209339563145</v>
      </c>
      <c r="R151" s="1">
        <f t="shared" si="94"/>
        <v>-0.71611714616610622</v>
      </c>
      <c r="S151" s="1">
        <f t="shared" si="95"/>
        <v>0.54108663052029271</v>
      </c>
      <c r="T151" s="14"/>
      <c r="U151" s="14"/>
      <c r="V151" s="14"/>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35"/>
      <c r="BF151" s="35"/>
      <c r="BG151" s="35"/>
      <c r="BH151" s="35"/>
      <c r="BI151" s="35"/>
      <c r="BJ151" s="35"/>
      <c r="BK151" s="35"/>
      <c r="BL151" s="35"/>
      <c r="BM151" s="35"/>
      <c r="BN151" s="35"/>
      <c r="BO151" s="35"/>
      <c r="BP151" s="1"/>
      <c r="BQ151" s="1">
        <f t="shared" si="99"/>
        <v>146</v>
      </c>
      <c r="BR151" s="1">
        <v>147</v>
      </c>
      <c r="BS151" s="1">
        <f t="shared" si="106"/>
        <v>-2</v>
      </c>
      <c r="BT151" s="1">
        <f t="shared" si="107"/>
        <v>-2</v>
      </c>
      <c r="BU151" s="1">
        <f t="shared" si="108"/>
        <v>-0.86953030005405896</v>
      </c>
      <c r="BV151" s="1">
        <f t="shared" si="109"/>
        <v>-0.2225209339563145</v>
      </c>
      <c r="BW151" s="1">
        <f t="shared" si="100"/>
        <v>-2</v>
      </c>
      <c r="BX151" s="1">
        <f t="shared" si="101"/>
        <v>-2</v>
      </c>
      <c r="BY151" s="24">
        <f t="shared" si="102"/>
        <v>0.7818314824680298</v>
      </c>
      <c r="BZ151" s="24">
        <f t="shared" si="103"/>
        <v>0.62348980185873348</v>
      </c>
      <c r="CA151" s="1">
        <f t="shared" si="104"/>
        <v>-2</v>
      </c>
      <c r="CB151" s="1">
        <f t="shared" si="105"/>
        <v>-2</v>
      </c>
      <c r="CC151" s="1" t="str">
        <f t="shared" si="110"/>
        <v/>
      </c>
      <c r="CD151" s="1"/>
      <c r="CE151" s="2"/>
      <c r="CF151" s="2"/>
    </row>
    <row r="152" spans="1:84" s="28" customFormat="1" x14ac:dyDescent="0.25">
      <c r="A152" s="17">
        <f t="shared" si="81"/>
        <v>9999</v>
      </c>
      <c r="B152" s="18">
        <f t="shared" ref="B152:C152" si="112">E214</f>
        <v>-0.78183148246802991</v>
      </c>
      <c r="C152" s="18">
        <f t="shared" si="112"/>
        <v>0.62348980185873337</v>
      </c>
      <c r="D152" s="24"/>
      <c r="E152" s="24"/>
      <c r="F152" s="24"/>
      <c r="G152" s="24"/>
      <c r="H152" s="24"/>
      <c r="I152" s="24"/>
      <c r="J152" s="24"/>
      <c r="K152" s="24"/>
      <c r="L152" s="24"/>
      <c r="M152" s="1"/>
      <c r="N152" s="1">
        <v>147</v>
      </c>
      <c r="O152" s="1">
        <f t="shared" si="96"/>
        <v>148</v>
      </c>
      <c r="P152" s="1">
        <f t="shared" si="97"/>
        <v>-0.9222291061179414</v>
      </c>
      <c r="Q152" s="1">
        <f t="shared" si="98"/>
        <v>-0.22252093395631448</v>
      </c>
      <c r="R152" s="1">
        <f t="shared" si="94"/>
        <v>-0.9222291061179414</v>
      </c>
      <c r="S152" s="1">
        <f t="shared" si="95"/>
        <v>-0.22252093395631448</v>
      </c>
      <c r="T152" s="14"/>
      <c r="U152" s="14"/>
      <c r="V152" s="14"/>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35"/>
      <c r="BF152" s="35"/>
      <c r="BG152" s="35"/>
      <c r="BH152" s="35"/>
      <c r="BI152" s="35"/>
      <c r="BJ152" s="35"/>
      <c r="BK152" s="35"/>
      <c r="BL152" s="35"/>
      <c r="BM152" s="35"/>
      <c r="BN152" s="35"/>
      <c r="BO152" s="35"/>
      <c r="BP152" s="1"/>
      <c r="BQ152" s="1">
        <f t="shared" si="99"/>
        <v>147</v>
      </c>
      <c r="BR152" s="1">
        <v>148</v>
      </c>
      <c r="BS152" s="1">
        <f t="shared" si="106"/>
        <v>-2</v>
      </c>
      <c r="BT152" s="1">
        <f t="shared" si="107"/>
        <v>-2</v>
      </c>
      <c r="BU152" s="1">
        <f t="shared" si="108"/>
        <v>-0.9222291061179414</v>
      </c>
      <c r="BV152" s="1">
        <f t="shared" si="109"/>
        <v>-0.22252093395631448</v>
      </c>
      <c r="BW152" s="1">
        <f t="shared" si="100"/>
        <v>-2</v>
      </c>
      <c r="BX152" s="1">
        <f t="shared" si="101"/>
        <v>-2</v>
      </c>
      <c r="BY152" s="24">
        <f t="shared" si="102"/>
        <v>0.7818314824680298</v>
      </c>
      <c r="BZ152" s="24">
        <f t="shared" si="103"/>
        <v>0.62348980185873348</v>
      </c>
      <c r="CA152" s="1">
        <f t="shared" si="104"/>
        <v>-2</v>
      </c>
      <c r="CB152" s="1">
        <f t="shared" si="105"/>
        <v>-2</v>
      </c>
      <c r="CC152" s="1" t="str">
        <f t="shared" si="110"/>
        <v/>
      </c>
      <c r="CD152" s="1"/>
      <c r="CE152" s="2"/>
      <c r="CF152" s="2"/>
    </row>
    <row r="153" spans="1:84" s="28" customFormat="1" x14ac:dyDescent="0.25">
      <c r="A153" s="17">
        <f t="shared" si="81"/>
        <v>9999</v>
      </c>
      <c r="B153" s="18">
        <f t="shared" ref="B153:C153" si="113">E215</f>
        <v>0.97492791218182362</v>
      </c>
      <c r="C153" s="18">
        <f t="shared" si="113"/>
        <v>-0.22252093395631439</v>
      </c>
      <c r="D153" s="24"/>
      <c r="E153" s="24"/>
      <c r="F153" s="24"/>
      <c r="G153" s="24"/>
      <c r="H153" s="24"/>
      <c r="I153" s="24"/>
      <c r="J153" s="24"/>
      <c r="K153" s="24"/>
      <c r="L153" s="24"/>
      <c r="M153" s="1"/>
      <c r="N153" s="1">
        <v>148</v>
      </c>
      <c r="O153" s="1">
        <f t="shared" si="96"/>
        <v>149</v>
      </c>
      <c r="P153" s="1">
        <f t="shared" si="97"/>
        <v>-0.97492791218182362</v>
      </c>
      <c r="Q153" s="1">
        <f t="shared" si="98"/>
        <v>-0.2225209339563145</v>
      </c>
      <c r="R153" s="1">
        <f t="shared" si="94"/>
        <v>-0.43388373911755806</v>
      </c>
      <c r="S153" s="1">
        <f t="shared" si="95"/>
        <v>-0.90096886790241915</v>
      </c>
      <c r="T153" s="14"/>
      <c r="U153" s="14"/>
      <c r="V153" s="14"/>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35"/>
      <c r="BF153" s="35"/>
      <c r="BG153" s="35"/>
      <c r="BH153" s="35"/>
      <c r="BI153" s="35"/>
      <c r="BJ153" s="35"/>
      <c r="BK153" s="35"/>
      <c r="BL153" s="35"/>
      <c r="BM153" s="35"/>
      <c r="BN153" s="35"/>
      <c r="BO153" s="35"/>
      <c r="BP153" s="1"/>
      <c r="BQ153" s="1">
        <f t="shared" si="99"/>
        <v>148</v>
      </c>
      <c r="BR153" s="1">
        <v>149</v>
      </c>
      <c r="BS153" s="1">
        <f t="shared" si="106"/>
        <v>-2</v>
      </c>
      <c r="BT153" s="1">
        <f t="shared" si="107"/>
        <v>-2</v>
      </c>
      <c r="BU153" s="1">
        <f t="shared" si="108"/>
        <v>-0.97492791218182362</v>
      </c>
      <c r="BV153" s="1">
        <f t="shared" si="109"/>
        <v>-0.2225209339563145</v>
      </c>
      <c r="BW153" s="1">
        <f t="shared" si="100"/>
        <v>-2</v>
      </c>
      <c r="BX153" s="1">
        <f t="shared" si="101"/>
        <v>-2</v>
      </c>
      <c r="BY153" s="24">
        <f t="shared" si="102"/>
        <v>0.7818314824680298</v>
      </c>
      <c r="BZ153" s="24">
        <f t="shared" si="103"/>
        <v>0.62348980185873348</v>
      </c>
      <c r="CA153" s="1">
        <f t="shared" si="104"/>
        <v>-2</v>
      </c>
      <c r="CB153" s="1">
        <f t="shared" si="105"/>
        <v>-2</v>
      </c>
      <c r="CC153" s="1" t="str">
        <f t="shared" si="110"/>
        <v/>
      </c>
      <c r="CD153" s="1"/>
      <c r="CE153" s="2"/>
      <c r="CF153" s="2"/>
    </row>
    <row r="154" spans="1:84" s="28" customFormat="1" x14ac:dyDescent="0.25">
      <c r="A154" s="17">
        <f t="shared" si="81"/>
        <v>9999</v>
      </c>
      <c r="B154" s="18">
        <f t="shared" ref="B154:C154" si="114">E216</f>
        <v>-0.97492791218182362</v>
      </c>
      <c r="C154" s="18">
        <f t="shared" si="114"/>
        <v>-0.2225209339563145</v>
      </c>
      <c r="D154" s="24"/>
      <c r="E154" s="24"/>
      <c r="F154" s="24"/>
      <c r="G154" s="24"/>
      <c r="H154" s="24"/>
      <c r="I154" s="24"/>
      <c r="J154" s="24"/>
      <c r="K154" s="24"/>
      <c r="L154" s="24"/>
      <c r="M154" s="1"/>
      <c r="N154" s="1">
        <v>149</v>
      </c>
      <c r="O154" s="1">
        <f t="shared" si="96"/>
        <v>150</v>
      </c>
      <c r="P154" s="1">
        <f t="shared" si="97"/>
        <v>-0.92744792854263847</v>
      </c>
      <c r="Q154" s="1">
        <f t="shared" si="98"/>
        <v>-0.19965577893428618</v>
      </c>
      <c r="R154" s="1">
        <f t="shared" si="94"/>
        <v>0.40102657096659639</v>
      </c>
      <c r="S154" s="1">
        <f t="shared" si="95"/>
        <v>-0.85976728223319887</v>
      </c>
      <c r="T154" s="14"/>
      <c r="U154" s="14"/>
      <c r="V154" s="14"/>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35"/>
      <c r="BF154" s="35"/>
      <c r="BG154" s="35"/>
      <c r="BH154" s="35"/>
      <c r="BI154" s="35"/>
      <c r="BJ154" s="35"/>
      <c r="BK154" s="35"/>
      <c r="BL154" s="35"/>
      <c r="BM154" s="35"/>
      <c r="BN154" s="35"/>
      <c r="BO154" s="35"/>
      <c r="BP154" s="1"/>
      <c r="BQ154" s="1">
        <f t="shared" si="99"/>
        <v>149</v>
      </c>
      <c r="BR154" s="1">
        <v>150</v>
      </c>
      <c r="BS154" s="1">
        <f t="shared" si="106"/>
        <v>-2</v>
      </c>
      <c r="BT154" s="1">
        <f t="shared" si="107"/>
        <v>-2</v>
      </c>
      <c r="BU154" s="1">
        <f t="shared" si="108"/>
        <v>-0.92744792854263847</v>
      </c>
      <c r="BV154" s="1">
        <f t="shared" si="109"/>
        <v>-0.19965577893428618</v>
      </c>
      <c r="BW154" s="1">
        <f t="shared" si="100"/>
        <v>-2</v>
      </c>
      <c r="BX154" s="1">
        <f t="shared" si="101"/>
        <v>-2</v>
      </c>
      <c r="BY154" s="24">
        <f t="shared" si="102"/>
        <v>0.7818314824680298</v>
      </c>
      <c r="BZ154" s="24">
        <f t="shared" si="103"/>
        <v>0.62348980185873348</v>
      </c>
      <c r="CA154" s="1">
        <f t="shared" si="104"/>
        <v>-2</v>
      </c>
      <c r="CB154" s="1">
        <f t="shared" si="105"/>
        <v>-2</v>
      </c>
      <c r="CC154" s="1" t="str">
        <f t="shared" si="110"/>
        <v/>
      </c>
      <c r="CD154" s="1"/>
      <c r="CE154" s="2"/>
      <c r="CF154" s="2"/>
    </row>
    <row r="155" spans="1:84" s="28" customFormat="1" x14ac:dyDescent="0.25">
      <c r="A155" s="17">
        <f t="shared" si="81"/>
        <v>9999</v>
      </c>
      <c r="B155" s="18">
        <f t="shared" ref="B155:C155" si="115">E217</f>
        <v>0.7818314824680298</v>
      </c>
      <c r="C155" s="18">
        <f t="shared" si="115"/>
        <v>0.62348980185873348</v>
      </c>
      <c r="D155" s="24"/>
      <c r="E155" s="24"/>
      <c r="F155" s="24"/>
      <c r="G155" s="24"/>
      <c r="H155" s="24"/>
      <c r="I155" s="24"/>
      <c r="J155" s="24"/>
      <c r="K155" s="24"/>
      <c r="L155" s="24"/>
      <c r="M155" s="1"/>
      <c r="N155" s="1">
        <v>150</v>
      </c>
      <c r="O155" s="1">
        <f t="shared" si="96"/>
        <v>151</v>
      </c>
      <c r="P155" s="1">
        <f t="shared" si="97"/>
        <v>-0.8799679449034532</v>
      </c>
      <c r="Q155" s="1">
        <f t="shared" si="98"/>
        <v>-0.17679062391225786</v>
      </c>
      <c r="R155" s="1">
        <f t="shared" si="94"/>
        <v>0.86953030005405896</v>
      </c>
      <c r="S155" s="1">
        <f t="shared" si="95"/>
        <v>-0.22252093395631439</v>
      </c>
      <c r="T155" s="14"/>
      <c r="U155" s="14"/>
      <c r="V155" s="14"/>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35"/>
      <c r="BF155" s="35"/>
      <c r="BG155" s="35"/>
      <c r="BH155" s="35"/>
      <c r="BI155" s="35"/>
      <c r="BJ155" s="35"/>
      <c r="BK155" s="35"/>
      <c r="BL155" s="35"/>
      <c r="BM155" s="35"/>
      <c r="BN155" s="35"/>
      <c r="BO155" s="35"/>
      <c r="BP155" s="1"/>
      <c r="BQ155" s="1">
        <f t="shared" si="99"/>
        <v>150</v>
      </c>
      <c r="BR155" s="1">
        <v>151</v>
      </c>
      <c r="BS155" s="151">
        <f t="shared" si="106"/>
        <v>-2</v>
      </c>
      <c r="BT155" s="151">
        <f t="shared" si="107"/>
        <v>-2</v>
      </c>
      <c r="BU155" s="1">
        <f t="shared" si="108"/>
        <v>-0.8799679449034532</v>
      </c>
      <c r="BV155" s="1">
        <f t="shared" si="109"/>
        <v>-0.17679062391225786</v>
      </c>
      <c r="BW155" s="1">
        <f t="shared" si="100"/>
        <v>-2</v>
      </c>
      <c r="BX155" s="1">
        <f t="shared" si="101"/>
        <v>-2</v>
      </c>
      <c r="BY155" s="24">
        <f t="shared" si="102"/>
        <v>0.7818314824680298</v>
      </c>
      <c r="BZ155" s="24">
        <f t="shared" si="103"/>
        <v>0.62348980185873348</v>
      </c>
      <c r="CA155" s="1">
        <f t="shared" si="104"/>
        <v>-2</v>
      </c>
      <c r="CB155" s="1">
        <f t="shared" si="105"/>
        <v>-2</v>
      </c>
      <c r="CC155" s="1" t="str">
        <f t="shared" si="110"/>
        <v/>
      </c>
      <c r="CD155" s="1"/>
      <c r="CE155" s="2"/>
      <c r="CF155" s="2"/>
    </row>
    <row r="156" spans="1:84" s="28" customFormat="1" x14ac:dyDescent="0.25">
      <c r="A156" s="17">
        <f t="shared" si="81"/>
        <v>9999</v>
      </c>
      <c r="B156" s="18">
        <f t="shared" ref="B156:C156" si="116">E218</f>
        <v>-0.43388373911755806</v>
      </c>
      <c r="C156" s="18">
        <f t="shared" si="116"/>
        <v>-0.90096886790241915</v>
      </c>
      <c r="D156" s="24"/>
      <c r="E156" s="24"/>
      <c r="F156" s="24"/>
      <c r="G156" s="24"/>
      <c r="H156" s="24"/>
      <c r="I156" s="24"/>
      <c r="J156" s="24"/>
      <c r="K156" s="24"/>
      <c r="L156" s="24"/>
      <c r="M156" s="1"/>
      <c r="N156" s="1">
        <v>151</v>
      </c>
      <c r="O156" s="1">
        <f t="shared" si="96"/>
        <v>152</v>
      </c>
      <c r="P156" s="1">
        <f t="shared" si="97"/>
        <v>-0.83248796126426794</v>
      </c>
      <c r="Q156" s="1">
        <f t="shared" si="98"/>
        <v>-0.15392546889022951</v>
      </c>
      <c r="R156" s="1">
        <f t="shared" si="94"/>
        <v>0.68325997801514426</v>
      </c>
      <c r="S156" s="1">
        <f t="shared" si="95"/>
        <v>0.49988504485107244</v>
      </c>
      <c r="T156" s="14"/>
      <c r="U156" s="14"/>
      <c r="V156" s="14"/>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35"/>
      <c r="BF156" s="35"/>
      <c r="BG156" s="35"/>
      <c r="BH156" s="35"/>
      <c r="BI156" s="35"/>
      <c r="BJ156" s="35"/>
      <c r="BK156" s="35"/>
      <c r="BL156" s="35"/>
      <c r="BM156" s="35"/>
      <c r="BN156" s="35"/>
      <c r="BO156" s="35"/>
      <c r="BP156" s="1"/>
      <c r="BQ156" s="1">
        <f t="shared" si="99"/>
        <v>151</v>
      </c>
      <c r="BR156" s="1">
        <v>152</v>
      </c>
      <c r="BS156" s="1">
        <f t="shared" si="106"/>
        <v>-2</v>
      </c>
      <c r="BT156" s="1">
        <f t="shared" si="107"/>
        <v>-2</v>
      </c>
      <c r="BU156" s="1">
        <f t="shared" si="108"/>
        <v>-0.83248796126426794</v>
      </c>
      <c r="BV156" s="1">
        <f t="shared" si="109"/>
        <v>-0.15392546889022951</v>
      </c>
      <c r="BW156" s="1">
        <f t="shared" si="100"/>
        <v>-2</v>
      </c>
      <c r="BX156" s="1">
        <f t="shared" si="101"/>
        <v>-2</v>
      </c>
      <c r="BY156" s="24">
        <f t="shared" si="102"/>
        <v>0.7818314824680298</v>
      </c>
      <c r="BZ156" s="24">
        <f t="shared" si="103"/>
        <v>0.62348980185873348</v>
      </c>
      <c r="CA156" s="1">
        <f t="shared" si="104"/>
        <v>-2</v>
      </c>
      <c r="CB156" s="1">
        <f t="shared" si="105"/>
        <v>-2</v>
      </c>
      <c r="CC156" s="1" t="str">
        <f t="shared" si="110"/>
        <v/>
      </c>
      <c r="CD156" s="1"/>
      <c r="CE156" s="2"/>
      <c r="CF156" s="2"/>
    </row>
    <row r="157" spans="1:84" s="28" customFormat="1" x14ac:dyDescent="0.25">
      <c r="A157" s="17">
        <f t="shared" si="81"/>
        <v>9999</v>
      </c>
      <c r="B157" s="18">
        <f t="shared" ref="B157:C157" si="117">E219</f>
        <v>6.1257422745431001E-17</v>
      </c>
      <c r="C157" s="18">
        <f t="shared" si="117"/>
        <v>1</v>
      </c>
      <c r="D157" s="24"/>
      <c r="E157" s="24"/>
      <c r="F157" s="24"/>
      <c r="G157" s="24"/>
      <c r="H157" s="24"/>
      <c r="I157" s="24"/>
      <c r="J157" s="24"/>
      <c r="K157" s="24"/>
      <c r="L157" s="24"/>
      <c r="M157" s="1"/>
      <c r="N157" s="1">
        <v>152</v>
      </c>
      <c r="O157" s="1">
        <f t="shared" si="96"/>
        <v>153</v>
      </c>
      <c r="P157" s="1">
        <f t="shared" si="97"/>
        <v>-0.78500797762508268</v>
      </c>
      <c r="Q157" s="1">
        <f t="shared" si="98"/>
        <v>-0.13106031386820122</v>
      </c>
      <c r="R157" s="1">
        <f t="shared" si="94"/>
        <v>4.6906350174871214E-2</v>
      </c>
      <c r="S157" s="1">
        <f t="shared" si="95"/>
        <v>0.79448985211865741</v>
      </c>
      <c r="T157" s="14"/>
      <c r="U157" s="14"/>
      <c r="V157" s="14"/>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35"/>
      <c r="BF157" s="35"/>
      <c r="BG157" s="35"/>
      <c r="BH157" s="35"/>
      <c r="BI157" s="35"/>
      <c r="BJ157" s="35"/>
      <c r="BK157" s="35"/>
      <c r="BL157" s="35"/>
      <c r="BM157" s="35"/>
      <c r="BN157" s="35"/>
      <c r="BO157" s="35"/>
      <c r="BP157" s="1"/>
      <c r="BQ157" s="1">
        <f t="shared" si="99"/>
        <v>152</v>
      </c>
      <c r="BR157" s="1">
        <v>153</v>
      </c>
      <c r="BS157" s="1">
        <f t="shared" si="106"/>
        <v>-2</v>
      </c>
      <c r="BT157" s="1">
        <f t="shared" si="107"/>
        <v>-2</v>
      </c>
      <c r="BU157" s="1">
        <f t="shared" si="108"/>
        <v>-0.78500797762508268</v>
      </c>
      <c r="BV157" s="1">
        <f t="shared" si="109"/>
        <v>-0.13106031386820122</v>
      </c>
      <c r="BW157" s="1">
        <f t="shared" si="100"/>
        <v>-2</v>
      </c>
      <c r="BX157" s="1">
        <f t="shared" si="101"/>
        <v>-2</v>
      </c>
      <c r="BY157" s="24">
        <f t="shared" si="102"/>
        <v>0.7818314824680298</v>
      </c>
      <c r="BZ157" s="24">
        <f t="shared" si="103"/>
        <v>0.62348980185873348</v>
      </c>
      <c r="CA157" s="1">
        <f t="shared" si="104"/>
        <v>-2</v>
      </c>
      <c r="CB157" s="1">
        <f t="shared" si="105"/>
        <v>-2</v>
      </c>
      <c r="CC157" s="1" t="str">
        <f t="shared" si="110"/>
        <v/>
      </c>
      <c r="CD157" s="1"/>
      <c r="CE157" s="2"/>
      <c r="CF157" s="2"/>
    </row>
    <row r="158" spans="1:84" s="28" customFormat="1" x14ac:dyDescent="0.25">
      <c r="A158" s="17">
        <f t="shared" si="81"/>
        <v>9999</v>
      </c>
      <c r="B158" s="18">
        <f t="shared" ref="B158:C158" si="118">E220</f>
        <v>0.43388373911755818</v>
      </c>
      <c r="C158" s="18">
        <f t="shared" si="118"/>
        <v>-0.90096886790241915</v>
      </c>
      <c r="D158" s="24"/>
      <c r="E158" s="24"/>
      <c r="F158" s="24"/>
      <c r="G158" s="24"/>
      <c r="H158" s="24"/>
      <c r="I158" s="24"/>
      <c r="J158" s="24"/>
      <c r="K158" s="24"/>
      <c r="L158" s="24"/>
      <c r="M158" s="1"/>
      <c r="N158" s="1">
        <v>153</v>
      </c>
      <c r="O158" s="1">
        <f t="shared" si="96"/>
        <v>154</v>
      </c>
      <c r="P158" s="1">
        <f t="shared" si="97"/>
        <v>-0.73752799398589752</v>
      </c>
      <c r="Q158" s="1">
        <f t="shared" si="98"/>
        <v>-0.10819515884617291</v>
      </c>
      <c r="R158" s="1">
        <f t="shared" si="94"/>
        <v>-0.54443156427210382</v>
      </c>
      <c r="S158" s="1">
        <f t="shared" si="95"/>
        <v>0.50916402674859174</v>
      </c>
      <c r="T158" s="14"/>
      <c r="U158" s="14"/>
      <c r="V158" s="14"/>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35"/>
      <c r="BF158" s="35"/>
      <c r="BG158" s="35"/>
      <c r="BH158" s="35"/>
      <c r="BI158" s="35"/>
      <c r="BJ158" s="35"/>
      <c r="BK158" s="35"/>
      <c r="BL158" s="35"/>
      <c r="BM158" s="35"/>
      <c r="BN158" s="35"/>
      <c r="BO158" s="35"/>
      <c r="BP158" s="1"/>
      <c r="BQ158" s="1">
        <f t="shared" si="99"/>
        <v>153</v>
      </c>
      <c r="BR158" s="1">
        <v>154</v>
      </c>
      <c r="BS158" s="1">
        <f t="shared" si="106"/>
        <v>-2</v>
      </c>
      <c r="BT158" s="1">
        <f t="shared" si="107"/>
        <v>-2</v>
      </c>
      <c r="BU158" s="1">
        <f t="shared" si="108"/>
        <v>-0.73752799398589752</v>
      </c>
      <c r="BV158" s="1">
        <f t="shared" si="109"/>
        <v>-0.10819515884617291</v>
      </c>
      <c r="BW158" s="1">
        <f t="shared" si="100"/>
        <v>-2</v>
      </c>
      <c r="BX158" s="1">
        <f t="shared" si="101"/>
        <v>-2</v>
      </c>
      <c r="BY158" s="24">
        <f t="shared" si="102"/>
        <v>0.7818314824680298</v>
      </c>
      <c r="BZ158" s="24">
        <f t="shared" si="103"/>
        <v>0.62348980185873348</v>
      </c>
      <c r="CA158" s="1">
        <f t="shared" si="104"/>
        <v>-2</v>
      </c>
      <c r="CB158" s="1">
        <f t="shared" si="105"/>
        <v>-2</v>
      </c>
      <c r="CC158" s="1" t="str">
        <f t="shared" si="110"/>
        <v/>
      </c>
      <c r="CD158" s="1"/>
      <c r="CE158" s="2"/>
      <c r="CF158" s="2"/>
    </row>
    <row r="159" spans="1:84" s="28" customFormat="1" x14ac:dyDescent="0.25">
      <c r="A159" s="17">
        <f t="shared" si="81"/>
        <v>9999</v>
      </c>
      <c r="B159" s="18">
        <f t="shared" ref="B159:C159" si="119">E221</f>
        <v>-0.78183148246802991</v>
      </c>
      <c r="C159" s="18">
        <f t="shared" si="119"/>
        <v>0.62348980185873337</v>
      </c>
      <c r="D159" s="24"/>
      <c r="E159" s="24"/>
      <c r="F159" s="24"/>
      <c r="G159" s="24"/>
      <c r="H159" s="24"/>
      <c r="I159" s="24"/>
      <c r="J159" s="24"/>
      <c r="K159" s="24"/>
      <c r="L159" s="24"/>
      <c r="M159" s="1"/>
      <c r="N159" s="1">
        <v>154</v>
      </c>
      <c r="O159" s="1">
        <f t="shared" si="96"/>
        <v>155</v>
      </c>
      <c r="P159" s="1">
        <f t="shared" si="97"/>
        <v>-0.69004801034671215</v>
      </c>
      <c r="Q159" s="1">
        <f t="shared" si="98"/>
        <v>-8.5330003824144546E-2</v>
      </c>
      <c r="R159" s="1">
        <f t="shared" si="94"/>
        <v>-0.69004801034671215</v>
      </c>
      <c r="S159" s="1">
        <f t="shared" si="95"/>
        <v>-8.5330003824144546E-2</v>
      </c>
      <c r="T159" s="14"/>
      <c r="U159" s="14"/>
      <c r="V159" s="14"/>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35"/>
      <c r="BF159" s="35"/>
      <c r="BG159" s="35"/>
      <c r="BH159" s="35"/>
      <c r="BI159" s="35"/>
      <c r="BJ159" s="35"/>
      <c r="BK159" s="35"/>
      <c r="BL159" s="35"/>
      <c r="BM159" s="35"/>
      <c r="BN159" s="35"/>
      <c r="BO159" s="35"/>
      <c r="BP159" s="1"/>
      <c r="BQ159" s="1">
        <f t="shared" si="99"/>
        <v>154</v>
      </c>
      <c r="BR159" s="1">
        <v>155</v>
      </c>
      <c r="BS159" s="1">
        <f t="shared" si="106"/>
        <v>-2</v>
      </c>
      <c r="BT159" s="1">
        <f t="shared" si="107"/>
        <v>-2</v>
      </c>
      <c r="BU159" s="1">
        <f t="shared" si="108"/>
        <v>-0.69004801034671215</v>
      </c>
      <c r="BV159" s="1">
        <f t="shared" si="109"/>
        <v>-8.5330003824144546E-2</v>
      </c>
      <c r="BW159" s="1">
        <f t="shared" si="100"/>
        <v>-2</v>
      </c>
      <c r="BX159" s="1">
        <f t="shared" si="101"/>
        <v>-2</v>
      </c>
      <c r="BY159" s="24">
        <f t="shared" si="102"/>
        <v>0.7818314824680298</v>
      </c>
      <c r="BZ159" s="24">
        <f t="shared" si="103"/>
        <v>0.62348980185873348</v>
      </c>
      <c r="CA159" s="1">
        <f t="shared" si="104"/>
        <v>-2</v>
      </c>
      <c r="CB159" s="1">
        <f t="shared" si="105"/>
        <v>-2</v>
      </c>
      <c r="CC159" s="1" t="str">
        <f t="shared" si="110"/>
        <v/>
      </c>
      <c r="CD159" s="1"/>
      <c r="CE159" s="2"/>
      <c r="CF159" s="2"/>
    </row>
    <row r="160" spans="1:84" s="28" customFormat="1" x14ac:dyDescent="0.25">
      <c r="A160" s="17">
        <f t="shared" si="81"/>
        <v>9999</v>
      </c>
      <c r="B160" s="18">
        <f t="shared" ref="B160:C160" si="120">E222</f>
        <v>0.97492791218182362</v>
      </c>
      <c r="C160" s="18">
        <f t="shared" si="120"/>
        <v>-0.22252093395631439</v>
      </c>
      <c r="D160" s="24"/>
      <c r="E160" s="24"/>
      <c r="F160" s="24"/>
      <c r="G160" s="24"/>
      <c r="H160" s="24"/>
      <c r="I160" s="24"/>
      <c r="J160" s="24"/>
      <c r="K160" s="24"/>
      <c r="L160" s="24"/>
      <c r="M160" s="1"/>
      <c r="N160" s="1">
        <v>155</v>
      </c>
      <c r="O160" s="1">
        <f t="shared" si="96"/>
        <v>156</v>
      </c>
      <c r="P160" s="1">
        <f t="shared" si="97"/>
        <v>-0.64256802670752688</v>
      </c>
      <c r="Q160" s="1">
        <f t="shared" si="98"/>
        <v>-6.2464848802116224E-2</v>
      </c>
      <c r="R160" s="1">
        <f t="shared" si="94"/>
        <v>-0.35179762631153355</v>
      </c>
      <c r="S160" s="1">
        <f t="shared" si="95"/>
        <v>-0.5413261091100694</v>
      </c>
      <c r="T160" s="14"/>
      <c r="U160" s="14"/>
      <c r="V160" s="14"/>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35"/>
      <c r="BF160" s="35"/>
      <c r="BG160" s="35"/>
      <c r="BH160" s="35"/>
      <c r="BI160" s="35"/>
      <c r="BJ160" s="35"/>
      <c r="BK160" s="35"/>
      <c r="BL160" s="35"/>
      <c r="BM160" s="35"/>
      <c r="BN160" s="35"/>
      <c r="BO160" s="35"/>
      <c r="BP160" s="1"/>
      <c r="BQ160" s="1">
        <f t="shared" si="99"/>
        <v>155</v>
      </c>
      <c r="BR160" s="1">
        <v>156</v>
      </c>
      <c r="BS160" s="1">
        <f t="shared" si="106"/>
        <v>-2</v>
      </c>
      <c r="BT160" s="1">
        <f t="shared" si="107"/>
        <v>-2</v>
      </c>
      <c r="BU160" s="1">
        <f t="shared" si="108"/>
        <v>-0.64256802670752688</v>
      </c>
      <c r="BV160" s="1">
        <f t="shared" si="109"/>
        <v>-6.2464848802116224E-2</v>
      </c>
      <c r="BW160" s="1">
        <f t="shared" si="100"/>
        <v>-2</v>
      </c>
      <c r="BX160" s="1">
        <f t="shared" si="101"/>
        <v>-2</v>
      </c>
      <c r="BY160" s="24">
        <f t="shared" si="102"/>
        <v>0.7818314824680298</v>
      </c>
      <c r="BZ160" s="24">
        <f t="shared" si="103"/>
        <v>0.62348980185873348</v>
      </c>
      <c r="CA160" s="1">
        <f t="shared" si="104"/>
        <v>-2</v>
      </c>
      <c r="CB160" s="1">
        <f t="shared" si="105"/>
        <v>-2</v>
      </c>
      <c r="CC160" s="1" t="str">
        <f t="shared" si="110"/>
        <v/>
      </c>
      <c r="CD160" s="1"/>
      <c r="CE160" s="2"/>
      <c r="CF160" s="2"/>
    </row>
    <row r="161" spans="1:84" s="28" customFormat="1" x14ac:dyDescent="0.25">
      <c r="A161" s="17">
        <f t="shared" si="81"/>
        <v>9999</v>
      </c>
      <c r="B161" s="18">
        <f t="shared" ref="B161" si="121">E223</f>
        <v>-0.97492791218182362</v>
      </c>
      <c r="C161" s="18">
        <f t="shared" ref="C161" si="122">F223</f>
        <v>-0.2225209339563145</v>
      </c>
      <c r="D161" s="24"/>
      <c r="E161" s="24"/>
      <c r="F161" s="24"/>
      <c r="G161" s="24"/>
      <c r="I161" s="24"/>
      <c r="J161" s="24"/>
      <c r="K161" s="24"/>
      <c r="L161" s="24"/>
      <c r="M161" s="1"/>
      <c r="N161" s="1">
        <v>156</v>
      </c>
      <c r="O161" s="1">
        <f t="shared" si="96"/>
        <v>157</v>
      </c>
      <c r="P161" s="1">
        <f t="shared" si="97"/>
        <v>-0.59508804306834184</v>
      </c>
      <c r="Q161" s="1">
        <f t="shared" si="98"/>
        <v>-3.9599693780087902E-2</v>
      </c>
      <c r="R161" s="1">
        <f t="shared" si="94"/>
        <v>0.17102639390986343</v>
      </c>
      <c r="S161" s="1">
        <f t="shared" si="95"/>
        <v>-0.57135618254865639</v>
      </c>
      <c r="T161" s="14"/>
      <c r="U161" s="14"/>
      <c r="V161" s="14"/>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35"/>
      <c r="BF161" s="35"/>
      <c r="BG161" s="35"/>
      <c r="BH161" s="35"/>
      <c r="BI161" s="35"/>
      <c r="BJ161" s="35"/>
      <c r="BK161" s="35"/>
      <c r="BL161" s="35"/>
      <c r="BM161" s="35"/>
      <c r="BN161" s="35"/>
      <c r="BO161" s="35"/>
      <c r="BP161" s="1"/>
      <c r="BQ161" s="1">
        <f t="shared" si="99"/>
        <v>156</v>
      </c>
      <c r="BR161" s="1">
        <v>157</v>
      </c>
      <c r="BS161" s="1">
        <f t="shared" si="106"/>
        <v>-2</v>
      </c>
      <c r="BT161" s="1">
        <f t="shared" si="107"/>
        <v>-2</v>
      </c>
      <c r="BU161" s="1">
        <f t="shared" si="108"/>
        <v>-0.59508804306834184</v>
      </c>
      <c r="BV161" s="1">
        <f t="shared" si="109"/>
        <v>-3.9599693780087902E-2</v>
      </c>
      <c r="BW161" s="1">
        <f t="shared" si="100"/>
        <v>-2</v>
      </c>
      <c r="BX161" s="1">
        <f t="shared" si="101"/>
        <v>-2</v>
      </c>
      <c r="BY161" s="24">
        <f t="shared" si="102"/>
        <v>0.7818314824680298</v>
      </c>
      <c r="BZ161" s="24">
        <f t="shared" si="103"/>
        <v>0.62348980185873348</v>
      </c>
      <c r="CA161" s="1">
        <f t="shared" si="104"/>
        <v>-2</v>
      </c>
      <c r="CB161" s="1">
        <f t="shared" si="105"/>
        <v>-2</v>
      </c>
      <c r="CC161" s="1" t="str">
        <f t="shared" si="110"/>
        <v/>
      </c>
      <c r="CD161" s="1"/>
      <c r="CE161" s="2"/>
      <c r="CF161" s="2"/>
    </row>
    <row r="162" spans="1:84" s="28" customFormat="1" x14ac:dyDescent="0.25">
      <c r="A162" s="105" t="s">
        <v>6</v>
      </c>
      <c r="B162" s="16" t="s">
        <v>7</v>
      </c>
      <c r="C162" s="16" t="s">
        <v>8</v>
      </c>
      <c r="D162" s="16" t="s">
        <v>9</v>
      </c>
      <c r="E162" s="16" t="s">
        <v>10</v>
      </c>
      <c r="F162" s="16" t="s">
        <v>11</v>
      </c>
      <c r="G162" s="1"/>
      <c r="H162" s="2"/>
      <c r="I162" s="1"/>
      <c r="J162" s="1"/>
      <c r="K162" s="1"/>
      <c r="L162" s="1"/>
      <c r="M162" s="1"/>
      <c r="N162" s="1">
        <v>157</v>
      </c>
      <c r="O162" s="1">
        <f t="shared" si="96"/>
        <v>158</v>
      </c>
      <c r="P162" s="1">
        <f t="shared" si="97"/>
        <v>-0.54760805942915658</v>
      </c>
      <c r="Q162" s="1">
        <f t="shared" si="98"/>
        <v>-1.6734538758059608E-2</v>
      </c>
      <c r="R162" s="1">
        <f t="shared" si="94"/>
        <v>0.50063865760688242</v>
      </c>
      <c r="S162" s="1">
        <f t="shared" si="95"/>
        <v>-0.22252093395631445</v>
      </c>
      <c r="T162" s="14"/>
      <c r="U162" s="14"/>
      <c r="V162" s="14"/>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35"/>
      <c r="BF162" s="35"/>
      <c r="BG162" s="35"/>
      <c r="BH162" s="35"/>
      <c r="BI162" s="35"/>
      <c r="BJ162" s="35"/>
      <c r="BK162" s="35"/>
      <c r="BL162" s="35"/>
      <c r="BM162" s="35"/>
      <c r="BN162" s="35"/>
      <c r="BO162" s="35"/>
      <c r="BP162" s="1"/>
      <c r="BQ162" s="1">
        <f t="shared" si="99"/>
        <v>157</v>
      </c>
      <c r="BR162" s="1">
        <v>158</v>
      </c>
      <c r="BS162" s="1">
        <f t="shared" si="106"/>
        <v>-2</v>
      </c>
      <c r="BT162" s="1">
        <f t="shared" si="107"/>
        <v>-2</v>
      </c>
      <c r="BU162" s="1">
        <f t="shared" si="108"/>
        <v>-0.54760805942915658</v>
      </c>
      <c r="BV162" s="1">
        <f t="shared" si="109"/>
        <v>-1.6734538758059608E-2</v>
      </c>
      <c r="BW162" s="1">
        <f t="shared" si="100"/>
        <v>-2</v>
      </c>
      <c r="BX162" s="1">
        <f t="shared" si="101"/>
        <v>-2</v>
      </c>
      <c r="BY162" s="24">
        <f t="shared" si="102"/>
        <v>0.7818314824680298</v>
      </c>
      <c r="BZ162" s="24">
        <f t="shared" si="103"/>
        <v>0.62348980185873348</v>
      </c>
      <c r="CA162" s="1">
        <f t="shared" si="104"/>
        <v>-2</v>
      </c>
      <c r="CB162" s="1">
        <f t="shared" si="105"/>
        <v>-2</v>
      </c>
      <c r="CC162" s="1" t="str">
        <f t="shared" si="110"/>
        <v/>
      </c>
      <c r="CD162" s="1"/>
      <c r="CE162" s="2"/>
      <c r="CF162" s="2"/>
    </row>
    <row r="163" spans="1:84" s="28" customFormat="1" x14ac:dyDescent="0.25">
      <c r="A163" s="2">
        <v>1</v>
      </c>
      <c r="B163" s="1"/>
      <c r="C163" s="1">
        <v>0</v>
      </c>
      <c r="D163" s="1">
        <f t="shared" ref="D163:D194" si="123">MOD(C163,$I$165)</f>
        <v>0</v>
      </c>
      <c r="E163" s="1">
        <f>VLOOKUP(D163,$J$167:$L$226,2)</f>
        <v>6.1257422745431001E-17</v>
      </c>
      <c r="F163" s="1">
        <f>VLOOKUP(D163,$J$167:$L$226,3)</f>
        <v>1</v>
      </c>
      <c r="G163" s="1"/>
      <c r="H163" s="2"/>
      <c r="I163" s="1"/>
      <c r="J163" s="1"/>
      <c r="K163" s="1"/>
      <c r="L163" s="1"/>
      <c r="M163" s="1"/>
      <c r="N163" s="1">
        <v>158</v>
      </c>
      <c r="O163" s="1">
        <f t="shared" si="96"/>
        <v>159</v>
      </c>
      <c r="P163" s="1">
        <f t="shared" si="97"/>
        <v>-0.50012807578997132</v>
      </c>
      <c r="Q163" s="1">
        <f t="shared" si="98"/>
        <v>6.1306162639687412E-3</v>
      </c>
      <c r="R163" s="1">
        <f t="shared" si="94"/>
        <v>0.4532598009584114</v>
      </c>
      <c r="S163" s="1">
        <f t="shared" si="95"/>
        <v>0.21147394516653004</v>
      </c>
      <c r="T163" s="14"/>
      <c r="U163" s="14"/>
      <c r="V163" s="14"/>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35"/>
      <c r="BF163" s="35"/>
      <c r="BG163" s="35"/>
      <c r="BH163" s="35"/>
      <c r="BI163" s="35"/>
      <c r="BJ163" s="35"/>
      <c r="BK163" s="35"/>
      <c r="BL163" s="35"/>
      <c r="BM163" s="35"/>
      <c r="BN163" s="35"/>
      <c r="BO163" s="35"/>
      <c r="BP163" s="1"/>
      <c r="BQ163" s="1">
        <f t="shared" si="99"/>
        <v>158</v>
      </c>
      <c r="BR163" s="1">
        <v>159</v>
      </c>
      <c r="BS163" s="1">
        <f t="shared" si="106"/>
        <v>-2</v>
      </c>
      <c r="BT163" s="1">
        <f t="shared" si="107"/>
        <v>-2</v>
      </c>
      <c r="BU163" s="1">
        <f t="shared" si="108"/>
        <v>-0.50012807578997132</v>
      </c>
      <c r="BV163" s="1">
        <f t="shared" si="109"/>
        <v>6.1306162639687412E-3</v>
      </c>
      <c r="BW163" s="1">
        <f t="shared" si="100"/>
        <v>-2</v>
      </c>
      <c r="BX163" s="1">
        <f t="shared" si="101"/>
        <v>-2</v>
      </c>
      <c r="BY163" s="24">
        <f t="shared" si="102"/>
        <v>0.7818314824680298</v>
      </c>
      <c r="BZ163" s="24">
        <f t="shared" si="103"/>
        <v>0.62348980185873348</v>
      </c>
      <c r="CA163" s="1">
        <f t="shared" si="104"/>
        <v>-2</v>
      </c>
      <c r="CB163" s="1">
        <f t="shared" si="105"/>
        <v>-2</v>
      </c>
      <c r="CC163" s="1" t="str">
        <f t="shared" si="110"/>
        <v/>
      </c>
      <c r="CD163" s="1"/>
      <c r="CE163" s="2"/>
      <c r="CF163" s="2"/>
    </row>
    <row r="164" spans="1:84" s="28" customFormat="1" x14ac:dyDescent="0.25">
      <c r="A164" s="2">
        <v>2</v>
      </c>
      <c r="B164" s="1">
        <f>K1</f>
        <v>3</v>
      </c>
      <c r="C164" s="1">
        <f>B164+C163</f>
        <v>3</v>
      </c>
      <c r="D164" s="1">
        <f t="shared" si="123"/>
        <v>3</v>
      </c>
      <c r="E164" s="1">
        <f t="shared" ref="E164:E222" si="124">VLOOKUP(D164,$J$167:$L$226,2)</f>
        <v>0.43388373911755818</v>
      </c>
      <c r="F164" s="1">
        <f t="shared" ref="F164:F222" si="125">VLOOKUP(D164,$J$167:$L$226,3)</f>
        <v>-0.90096886790241915</v>
      </c>
      <c r="G164" s="1"/>
      <c r="H164" s="2"/>
      <c r="I164" s="11"/>
      <c r="J164" s="24"/>
      <c r="K164" s="1"/>
      <c r="L164" s="1"/>
      <c r="M164" s="1"/>
      <c r="N164" s="1">
        <v>159</v>
      </c>
      <c r="O164" s="1">
        <f t="shared" si="96"/>
        <v>160</v>
      </c>
      <c r="P164" s="1">
        <f t="shared" si="97"/>
        <v>-0.45264809215078605</v>
      </c>
      <c r="Q164" s="1">
        <f t="shared" si="98"/>
        <v>2.8995771285997091E-2</v>
      </c>
      <c r="R164" s="1">
        <f t="shared" si="94"/>
        <v>0.12899246298089573</v>
      </c>
      <c r="S164" s="1">
        <f t="shared" si="95"/>
        <v>0.43484709332630772</v>
      </c>
      <c r="T164" s="14"/>
      <c r="U164" s="14"/>
      <c r="V164" s="14"/>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35"/>
      <c r="BF164" s="35"/>
      <c r="BG164" s="35"/>
      <c r="BH164" s="35"/>
      <c r="BI164" s="35"/>
      <c r="BJ164" s="35"/>
      <c r="BK164" s="35"/>
      <c r="BL164" s="35"/>
      <c r="BM164" s="35"/>
      <c r="BN164" s="35"/>
      <c r="BO164" s="35"/>
      <c r="BP164" s="1"/>
      <c r="BQ164" s="1">
        <f t="shared" si="99"/>
        <v>159</v>
      </c>
      <c r="BR164" s="1">
        <v>160</v>
      </c>
      <c r="BS164" s="1">
        <f t="shared" si="106"/>
        <v>-2</v>
      </c>
      <c r="BT164" s="1">
        <f t="shared" si="107"/>
        <v>-2</v>
      </c>
      <c r="BU164" s="1">
        <f t="shared" si="108"/>
        <v>-0.45264809215078605</v>
      </c>
      <c r="BV164" s="1">
        <f t="shared" si="109"/>
        <v>2.8995771285997091E-2</v>
      </c>
      <c r="BW164" s="1">
        <f t="shared" si="100"/>
        <v>-2</v>
      </c>
      <c r="BX164" s="1">
        <f t="shared" si="101"/>
        <v>-2</v>
      </c>
      <c r="BY164" s="24">
        <f t="shared" si="102"/>
        <v>0.7818314824680298</v>
      </c>
      <c r="BZ164" s="24">
        <f t="shared" si="103"/>
        <v>0.62348980185873348</v>
      </c>
      <c r="CA164" s="1">
        <f t="shared" si="104"/>
        <v>-2</v>
      </c>
      <c r="CB164" s="1">
        <f t="shared" si="105"/>
        <v>-2</v>
      </c>
      <c r="CC164" s="1" t="str">
        <f t="shared" si="110"/>
        <v/>
      </c>
      <c r="CD164" s="1"/>
      <c r="CE164" s="2"/>
      <c r="CF164" s="2"/>
    </row>
    <row r="165" spans="1:84" s="28" customFormat="1" x14ac:dyDescent="0.25">
      <c r="A165" s="2">
        <v>3</v>
      </c>
      <c r="B165" s="1">
        <f>B164</f>
        <v>3</v>
      </c>
      <c r="C165" s="1">
        <f>B165+C164</f>
        <v>6</v>
      </c>
      <c r="D165" s="1">
        <f t="shared" si="123"/>
        <v>6</v>
      </c>
      <c r="E165" s="1">
        <f t="shared" si="124"/>
        <v>-0.78183148246802991</v>
      </c>
      <c r="F165" s="1">
        <f t="shared" si="125"/>
        <v>0.62348980185873337</v>
      </c>
      <c r="G165" s="1"/>
      <c r="H165" s="2"/>
      <c r="I165" s="1">
        <f>B1</f>
        <v>7</v>
      </c>
      <c r="J165" s="1" t="s">
        <v>12</v>
      </c>
      <c r="K165" s="1"/>
      <c r="L165" s="1"/>
      <c r="M165" s="1"/>
      <c r="N165" s="1">
        <v>160</v>
      </c>
      <c r="O165" s="1">
        <f t="shared" si="96"/>
        <v>161</v>
      </c>
      <c r="P165" s="1">
        <f t="shared" si="97"/>
        <v>-0.40516810851160079</v>
      </c>
      <c r="Q165" s="1">
        <f t="shared" si="98"/>
        <v>5.1860926308025412E-2</v>
      </c>
      <c r="R165" s="1">
        <f t="shared" si="94"/>
        <v>-0.21207167879780714</v>
      </c>
      <c r="S165" s="1">
        <f t="shared" si="95"/>
        <v>0.34910794159439357</v>
      </c>
      <c r="T165" s="14"/>
      <c r="U165" s="14"/>
      <c r="V165" s="14"/>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35"/>
      <c r="BF165" s="35"/>
      <c r="BG165" s="35"/>
      <c r="BH165" s="35"/>
      <c r="BI165" s="35"/>
      <c r="BJ165" s="35"/>
      <c r="BK165" s="35"/>
      <c r="BL165" s="35"/>
      <c r="BM165" s="35"/>
      <c r="BN165" s="35"/>
      <c r="BO165" s="35"/>
      <c r="BP165" s="1"/>
      <c r="BQ165" s="1">
        <f t="shared" si="99"/>
        <v>160</v>
      </c>
      <c r="BR165" s="1">
        <v>161</v>
      </c>
      <c r="BS165" s="1">
        <f t="shared" si="106"/>
        <v>-2</v>
      </c>
      <c r="BT165" s="1">
        <f t="shared" si="107"/>
        <v>-2</v>
      </c>
      <c r="BU165" s="1">
        <f t="shared" si="108"/>
        <v>-0.40516810851160079</v>
      </c>
      <c r="BV165" s="1">
        <f t="shared" si="109"/>
        <v>5.1860926308025412E-2</v>
      </c>
      <c r="BW165" s="1">
        <f t="shared" si="100"/>
        <v>-2</v>
      </c>
      <c r="BX165" s="1">
        <f t="shared" si="101"/>
        <v>-2</v>
      </c>
      <c r="BY165" s="24">
        <f t="shared" si="102"/>
        <v>0.7818314824680298</v>
      </c>
      <c r="BZ165" s="24">
        <f t="shared" si="103"/>
        <v>0.62348980185873348</v>
      </c>
      <c r="CA165" s="1">
        <f t="shared" si="104"/>
        <v>-2</v>
      </c>
      <c r="CB165" s="1">
        <f t="shared" si="105"/>
        <v>-2</v>
      </c>
      <c r="CC165" s="1" t="str">
        <f t="shared" si="110"/>
        <v/>
      </c>
      <c r="CD165" s="1"/>
      <c r="CE165" s="2"/>
      <c r="CF165" s="2"/>
    </row>
    <row r="166" spans="1:84" s="28" customFormat="1" x14ac:dyDescent="0.25">
      <c r="A166" s="2">
        <v>4</v>
      </c>
      <c r="B166" s="1">
        <f>$B$164</f>
        <v>3</v>
      </c>
      <c r="C166" s="1">
        <f t="shared" ref="C166:C212" si="126">B166+C165</f>
        <v>9</v>
      </c>
      <c r="D166" s="1">
        <f t="shared" si="123"/>
        <v>2</v>
      </c>
      <c r="E166" s="1">
        <f t="shared" si="124"/>
        <v>0.97492791218182362</v>
      </c>
      <c r="F166" s="1">
        <f t="shared" si="125"/>
        <v>-0.22252093395631439</v>
      </c>
      <c r="G166" s="1"/>
      <c r="H166" s="2"/>
      <c r="I166" s="1"/>
      <c r="J166" s="1" t="s">
        <v>13</v>
      </c>
      <c r="K166" s="16" t="s">
        <v>10</v>
      </c>
      <c r="L166" s="16" t="s">
        <v>11</v>
      </c>
      <c r="M166" s="1"/>
      <c r="N166" s="1">
        <v>161</v>
      </c>
      <c r="O166" s="1">
        <f t="shared" si="96"/>
        <v>162</v>
      </c>
      <c r="P166" s="1">
        <f t="shared" si="97"/>
        <v>-0.35768812487241564</v>
      </c>
      <c r="Q166" s="1">
        <f t="shared" si="98"/>
        <v>7.4726081330053706E-2</v>
      </c>
      <c r="R166" s="1">
        <f t="shared" si="94"/>
        <v>-0.35768812487241564</v>
      </c>
      <c r="S166" s="1">
        <f t="shared" si="95"/>
        <v>7.4726081330053706E-2</v>
      </c>
      <c r="T166" s="14"/>
      <c r="U166" s="14"/>
      <c r="V166" s="14"/>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35"/>
      <c r="BF166" s="35"/>
      <c r="BG166" s="35"/>
      <c r="BH166" s="35"/>
      <c r="BI166" s="35"/>
      <c r="BJ166" s="35"/>
      <c r="BK166" s="35"/>
      <c r="BL166" s="35"/>
      <c r="BM166" s="35"/>
      <c r="BN166" s="35"/>
      <c r="BO166" s="35"/>
      <c r="BP166" s="1"/>
      <c r="BQ166" s="1">
        <f t="shared" si="99"/>
        <v>161</v>
      </c>
      <c r="BR166" s="1">
        <v>162</v>
      </c>
      <c r="BS166" s="1">
        <f t="shared" si="106"/>
        <v>-2</v>
      </c>
      <c r="BT166" s="1">
        <f t="shared" si="107"/>
        <v>-2</v>
      </c>
      <c r="BU166" s="1">
        <f t="shared" si="108"/>
        <v>-0.35768812487241564</v>
      </c>
      <c r="BV166" s="1">
        <f t="shared" si="109"/>
        <v>7.4726081330053706E-2</v>
      </c>
      <c r="BW166" s="1">
        <f t="shared" si="100"/>
        <v>-2</v>
      </c>
      <c r="BX166" s="1">
        <f t="shared" si="101"/>
        <v>-2</v>
      </c>
      <c r="BY166" s="24">
        <f t="shared" si="102"/>
        <v>0.7818314824680298</v>
      </c>
      <c r="BZ166" s="24">
        <f t="shared" si="103"/>
        <v>0.62348980185873348</v>
      </c>
      <c r="CA166" s="1">
        <f t="shared" si="104"/>
        <v>-2</v>
      </c>
      <c r="CB166" s="1">
        <f t="shared" si="105"/>
        <v>-2</v>
      </c>
      <c r="CC166" s="1" t="str">
        <f t="shared" si="110"/>
        <v/>
      </c>
      <c r="CD166" s="1"/>
      <c r="CE166" s="2"/>
      <c r="CF166" s="2"/>
    </row>
    <row r="167" spans="1:84" s="28" customFormat="1" x14ac:dyDescent="0.25">
      <c r="A167" s="2">
        <v>5</v>
      </c>
      <c r="B167" s="1">
        <f>$B$165</f>
        <v>3</v>
      </c>
      <c r="C167" s="1">
        <f t="shared" si="126"/>
        <v>12</v>
      </c>
      <c r="D167" s="1">
        <f t="shared" si="123"/>
        <v>5</v>
      </c>
      <c r="E167" s="1">
        <f t="shared" si="124"/>
        <v>-0.97492791218182362</v>
      </c>
      <c r="F167" s="1">
        <f t="shared" si="125"/>
        <v>-0.2225209339563145</v>
      </c>
      <c r="G167" s="1"/>
      <c r="H167" s="2"/>
      <c r="I167" s="1">
        <v>0</v>
      </c>
      <c r="J167" s="16">
        <v>0</v>
      </c>
      <c r="K167" s="1">
        <f t="shared" ref="K167:K198" si="127">IF(J167="","",COS(PI()/2-J167*PI()/($I$165/2)))</f>
        <v>6.1257422745431001E-17</v>
      </c>
      <c r="L167" s="1">
        <f t="shared" ref="L167:L198" si="128">IF(J167="","",SIN(PI()/2-J167*PI()/($I$165/2)))</f>
        <v>1</v>
      </c>
      <c r="M167" s="1" t="s">
        <v>14</v>
      </c>
      <c r="N167" s="1">
        <v>162</v>
      </c>
      <c r="O167" s="1">
        <f t="shared" si="96"/>
        <v>163</v>
      </c>
      <c r="P167" s="1">
        <f t="shared" si="97"/>
        <v>-0.31020814123323037</v>
      </c>
      <c r="Q167" s="1">
        <f t="shared" si="98"/>
        <v>9.7591236352082056E-2</v>
      </c>
      <c r="R167" s="1">
        <f t="shared" si="94"/>
        <v>-0.26971151350550904</v>
      </c>
      <c r="S167" s="1">
        <f t="shared" si="95"/>
        <v>-0.18168335031771998</v>
      </c>
      <c r="T167" s="14"/>
      <c r="U167" s="14"/>
      <c r="V167" s="14"/>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35"/>
      <c r="BF167" s="35"/>
      <c r="BG167" s="35"/>
      <c r="BH167" s="35"/>
      <c r="BI167" s="35"/>
      <c r="BJ167" s="35"/>
      <c r="BK167" s="35"/>
      <c r="BL167" s="35"/>
      <c r="BM167" s="35"/>
      <c r="BN167" s="35"/>
      <c r="BO167" s="35"/>
      <c r="BP167" s="1"/>
      <c r="BQ167" s="1">
        <f t="shared" si="99"/>
        <v>162</v>
      </c>
      <c r="BR167" s="1">
        <v>163</v>
      </c>
      <c r="BS167" s="151">
        <f t="shared" si="106"/>
        <v>-2</v>
      </c>
      <c r="BT167" s="151">
        <f t="shared" si="107"/>
        <v>-2</v>
      </c>
      <c r="BU167" s="1">
        <f t="shared" si="108"/>
        <v>-0.31020814123323037</v>
      </c>
      <c r="BV167" s="1">
        <f t="shared" si="109"/>
        <v>9.7591236352082056E-2</v>
      </c>
      <c r="BW167" s="1">
        <f t="shared" si="100"/>
        <v>-2</v>
      </c>
      <c r="BX167" s="1">
        <f t="shared" si="101"/>
        <v>-2</v>
      </c>
      <c r="BY167" s="24">
        <f t="shared" si="102"/>
        <v>0.7818314824680298</v>
      </c>
      <c r="BZ167" s="24">
        <f t="shared" si="103"/>
        <v>0.62348980185873348</v>
      </c>
      <c r="CA167" s="1">
        <f t="shared" si="104"/>
        <v>-2</v>
      </c>
      <c r="CB167" s="1">
        <f t="shared" si="105"/>
        <v>-2</v>
      </c>
      <c r="CC167" s="1" t="str">
        <f t="shared" si="110"/>
        <v/>
      </c>
      <c r="CD167" s="1"/>
      <c r="CE167" s="2"/>
      <c r="CF167" s="2"/>
    </row>
    <row r="168" spans="1:84" s="28" customFormat="1" x14ac:dyDescent="0.25">
      <c r="A168" s="2">
        <v>6</v>
      </c>
      <c r="B168" s="1">
        <f>$B$164</f>
        <v>3</v>
      </c>
      <c r="C168" s="1">
        <f t="shared" si="126"/>
        <v>15</v>
      </c>
      <c r="D168" s="1">
        <f t="shared" si="123"/>
        <v>1</v>
      </c>
      <c r="E168" s="1">
        <f t="shared" si="124"/>
        <v>0.7818314824680298</v>
      </c>
      <c r="F168" s="1">
        <f t="shared" si="125"/>
        <v>0.62348980185873348</v>
      </c>
      <c r="G168" s="1"/>
      <c r="H168" s="2"/>
      <c r="I168" s="1">
        <v>1</v>
      </c>
      <c r="J168" s="16">
        <f t="shared" ref="J168:J199" si="129">IF(J167&lt;$I$165-1,J167+1,"")</f>
        <v>1</v>
      </c>
      <c r="K168" s="1">
        <f t="shared" si="127"/>
        <v>0.7818314824680298</v>
      </c>
      <c r="L168" s="1">
        <f t="shared" si="128"/>
        <v>0.62348980185873348</v>
      </c>
      <c r="M168" s="1" t="s">
        <v>15</v>
      </c>
      <c r="N168" s="1">
        <v>163</v>
      </c>
      <c r="O168" s="1">
        <f t="shared" si="96"/>
        <v>164</v>
      </c>
      <c r="P168" s="1">
        <f t="shared" si="97"/>
        <v>-0.26272815759404511</v>
      </c>
      <c r="Q168" s="1">
        <f t="shared" si="98"/>
        <v>0.12045639137411038</v>
      </c>
      <c r="R168" s="1">
        <f t="shared" si="94"/>
        <v>-5.8973783146869518E-2</v>
      </c>
      <c r="S168" s="1">
        <f t="shared" si="95"/>
        <v>-0.28294508286411402</v>
      </c>
      <c r="T168" s="14"/>
      <c r="U168" s="14"/>
      <c r="V168" s="14"/>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35"/>
      <c r="BF168" s="35"/>
      <c r="BG168" s="35"/>
      <c r="BH168" s="35"/>
      <c r="BI168" s="35"/>
      <c r="BJ168" s="35"/>
      <c r="BK168" s="35"/>
      <c r="BL168" s="35"/>
      <c r="BM168" s="35"/>
      <c r="BN168" s="35"/>
      <c r="BO168" s="35"/>
      <c r="BP168" s="1"/>
      <c r="BQ168" s="1">
        <f t="shared" si="99"/>
        <v>163</v>
      </c>
      <c r="BR168" s="1">
        <v>164</v>
      </c>
      <c r="BS168" s="151">
        <f t="shared" si="106"/>
        <v>-2</v>
      </c>
      <c r="BT168" s="151">
        <f t="shared" si="107"/>
        <v>-2</v>
      </c>
      <c r="BU168" s="1">
        <f t="shared" si="108"/>
        <v>-0.26272815759404511</v>
      </c>
      <c r="BV168" s="1">
        <f t="shared" si="109"/>
        <v>0.12045639137411038</v>
      </c>
      <c r="BW168" s="1">
        <f t="shared" si="100"/>
        <v>-2</v>
      </c>
      <c r="BX168" s="1">
        <f t="shared" si="101"/>
        <v>-2</v>
      </c>
      <c r="BY168" s="24">
        <f t="shared" si="102"/>
        <v>0.7818314824680298</v>
      </c>
      <c r="BZ168" s="24">
        <f t="shared" si="103"/>
        <v>0.62348980185873348</v>
      </c>
      <c r="CA168" s="1">
        <f t="shared" si="104"/>
        <v>-2</v>
      </c>
      <c r="CB168" s="1">
        <f t="shared" si="105"/>
        <v>-2</v>
      </c>
      <c r="CC168" s="1" t="str">
        <f t="shared" si="110"/>
        <v/>
      </c>
      <c r="CD168" s="1"/>
      <c r="CE168" s="2"/>
      <c r="CF168" s="2"/>
    </row>
    <row r="169" spans="1:84" s="28" customFormat="1" x14ac:dyDescent="0.25">
      <c r="A169" s="2">
        <v>7</v>
      </c>
      <c r="B169" s="1">
        <f>$B$165</f>
        <v>3</v>
      </c>
      <c r="C169" s="1">
        <f t="shared" si="126"/>
        <v>18</v>
      </c>
      <c r="D169" s="1">
        <f t="shared" si="123"/>
        <v>4</v>
      </c>
      <c r="E169" s="1">
        <f t="shared" si="124"/>
        <v>-0.43388373911755806</v>
      </c>
      <c r="F169" s="1">
        <f t="shared" si="125"/>
        <v>-0.90096886790241915</v>
      </c>
      <c r="G169" s="1"/>
      <c r="H169" s="2"/>
      <c r="I169" s="1">
        <v>2</v>
      </c>
      <c r="J169" s="16">
        <f t="shared" si="129"/>
        <v>2</v>
      </c>
      <c r="K169" s="1">
        <f t="shared" si="127"/>
        <v>0.97492791218182362</v>
      </c>
      <c r="L169" s="1">
        <f t="shared" si="128"/>
        <v>-0.22252093395631439</v>
      </c>
      <c r="M169" s="1" t="s">
        <v>16</v>
      </c>
      <c r="N169" s="1">
        <v>164</v>
      </c>
      <c r="O169" s="1">
        <f t="shared" si="96"/>
        <v>165</v>
      </c>
      <c r="P169" s="1">
        <f t="shared" si="97"/>
        <v>-0.21524817395485996</v>
      </c>
      <c r="Q169" s="1">
        <f t="shared" si="98"/>
        <v>0.1433215463961387</v>
      </c>
      <c r="R169" s="1">
        <f t="shared" si="94"/>
        <v>0.13174701515970588</v>
      </c>
      <c r="S169" s="1">
        <f t="shared" si="95"/>
        <v>-0.22252093395631445</v>
      </c>
      <c r="T169" s="14"/>
      <c r="U169" s="14"/>
      <c r="V169" s="14"/>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35"/>
      <c r="BF169" s="35"/>
      <c r="BG169" s="35"/>
      <c r="BH169" s="35"/>
      <c r="BI169" s="35"/>
      <c r="BJ169" s="35"/>
      <c r="BK169" s="35"/>
      <c r="BL169" s="35"/>
      <c r="BM169" s="35"/>
      <c r="BN169" s="35"/>
      <c r="BO169" s="35"/>
      <c r="BP169" s="1"/>
      <c r="BQ169" s="1">
        <f t="shared" si="99"/>
        <v>164</v>
      </c>
      <c r="BR169" s="1">
        <v>165</v>
      </c>
      <c r="BS169" s="1">
        <f t="shared" si="106"/>
        <v>-2</v>
      </c>
      <c r="BT169" s="1">
        <f t="shared" si="107"/>
        <v>-2</v>
      </c>
      <c r="BU169" s="1">
        <f t="shared" si="108"/>
        <v>-0.21524817395485996</v>
      </c>
      <c r="BV169" s="1">
        <f t="shared" si="109"/>
        <v>0.1433215463961387</v>
      </c>
      <c r="BW169" s="1">
        <f t="shared" si="100"/>
        <v>-2</v>
      </c>
      <c r="BX169" s="1">
        <f t="shared" si="101"/>
        <v>-2</v>
      </c>
      <c r="BY169" s="24">
        <f t="shared" si="102"/>
        <v>0.7818314824680298</v>
      </c>
      <c r="BZ169" s="24">
        <f t="shared" si="103"/>
        <v>0.62348980185873348</v>
      </c>
      <c r="CA169" s="1">
        <f t="shared" si="104"/>
        <v>-2</v>
      </c>
      <c r="CB169" s="1">
        <f t="shared" si="105"/>
        <v>-2</v>
      </c>
      <c r="CC169" s="1" t="str">
        <f t="shared" si="110"/>
        <v/>
      </c>
      <c r="CD169" s="1"/>
      <c r="CE169" s="2"/>
      <c r="CF169" s="2"/>
    </row>
    <row r="170" spans="1:84" s="28" customFormat="1" x14ac:dyDescent="0.25">
      <c r="A170" s="2">
        <v>8</v>
      </c>
      <c r="B170" s="1">
        <f>IF(AND(MOD($I$165,4)=2,A170&gt;$I$165+1),-$B$164,$B$164)</f>
        <v>3</v>
      </c>
      <c r="C170" s="1">
        <f t="shared" si="126"/>
        <v>21</v>
      </c>
      <c r="D170" s="1">
        <f t="shared" si="123"/>
        <v>0</v>
      </c>
      <c r="E170" s="1">
        <f t="shared" si="124"/>
        <v>6.1257422745431001E-17</v>
      </c>
      <c r="F170" s="1">
        <f t="shared" si="125"/>
        <v>1</v>
      </c>
      <c r="G170" s="1"/>
      <c r="H170" s="2"/>
      <c r="I170" s="1">
        <v>3</v>
      </c>
      <c r="J170" s="16">
        <f t="shared" si="129"/>
        <v>3</v>
      </c>
      <c r="K170" s="1">
        <f t="shared" si="127"/>
        <v>0.43388373911755818</v>
      </c>
      <c r="L170" s="1">
        <f t="shared" si="128"/>
        <v>-0.90096886790241915</v>
      </c>
      <c r="M170" s="1" t="s">
        <v>17</v>
      </c>
      <c r="N170" s="1">
        <v>165</v>
      </c>
      <c r="O170" s="1">
        <f t="shared" si="96"/>
        <v>166</v>
      </c>
      <c r="P170" s="1">
        <f t="shared" si="97"/>
        <v>-0.1677681903156748</v>
      </c>
      <c r="Q170" s="1">
        <f t="shared" si="98"/>
        <v>0.16618670141816699</v>
      </c>
      <c r="R170" s="1">
        <f t="shared" si="94"/>
        <v>0.22325962390167867</v>
      </c>
      <c r="S170" s="1">
        <f t="shared" si="95"/>
        <v>-7.6937154518012363E-2</v>
      </c>
      <c r="T170" s="14"/>
      <c r="U170" s="14"/>
      <c r="V170" s="14"/>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35"/>
      <c r="BF170" s="35"/>
      <c r="BG170" s="35"/>
      <c r="BH170" s="35"/>
      <c r="BI170" s="35"/>
      <c r="BJ170" s="35"/>
      <c r="BK170" s="35"/>
      <c r="BL170" s="35"/>
      <c r="BM170" s="35"/>
      <c r="BN170" s="35"/>
      <c r="BO170" s="35"/>
      <c r="BP170" s="1"/>
      <c r="BQ170" s="1">
        <f t="shared" si="99"/>
        <v>165</v>
      </c>
      <c r="BR170" s="1">
        <v>166</v>
      </c>
      <c r="BS170" s="1">
        <f t="shared" si="106"/>
        <v>-2</v>
      </c>
      <c r="BT170" s="1">
        <f>IF($A$9=TRUE,IF(BQ170-1&lt;$N$4,Q170,BT169),-2)</f>
        <v>-2</v>
      </c>
      <c r="BU170" s="1">
        <f t="shared" si="108"/>
        <v>-0.1677681903156748</v>
      </c>
      <c r="BV170" s="1">
        <f t="shared" si="109"/>
        <v>0.16618670141816699</v>
      </c>
      <c r="BW170" s="1">
        <f t="shared" si="100"/>
        <v>-2</v>
      </c>
      <c r="BX170" s="1">
        <f t="shared" si="101"/>
        <v>-2</v>
      </c>
      <c r="BY170" s="24">
        <f t="shared" si="102"/>
        <v>0.7818314824680298</v>
      </c>
      <c r="BZ170" s="24">
        <f t="shared" si="103"/>
        <v>0.62348980185873348</v>
      </c>
      <c r="CA170" s="1">
        <f t="shared" si="104"/>
        <v>-2</v>
      </c>
      <c r="CB170" s="1">
        <f t="shared" si="105"/>
        <v>-2</v>
      </c>
      <c r="CC170" s="1" t="str">
        <f t="shared" si="110"/>
        <v/>
      </c>
      <c r="CD170" s="1"/>
      <c r="CE170" s="2"/>
      <c r="CF170" s="2"/>
    </row>
    <row r="171" spans="1:84" s="28" customFormat="1" x14ac:dyDescent="0.25">
      <c r="A171" s="2">
        <v>9</v>
      </c>
      <c r="B171" s="1">
        <f>IF(AND(MOD($I$165,4)=2,A170&gt;$I$165+1),-$B$165,$B$165)</f>
        <v>3</v>
      </c>
      <c r="C171" s="1">
        <f t="shared" si="126"/>
        <v>24</v>
      </c>
      <c r="D171" s="1">
        <f t="shared" si="123"/>
        <v>3</v>
      </c>
      <c r="E171" s="1">
        <f t="shared" si="124"/>
        <v>0.43388373911755818</v>
      </c>
      <c r="F171" s="1">
        <f t="shared" si="125"/>
        <v>-0.90096886790241915</v>
      </c>
      <c r="G171" s="1"/>
      <c r="H171" s="2"/>
      <c r="I171" s="1">
        <v>4</v>
      </c>
      <c r="J171" s="16">
        <f t="shared" si="129"/>
        <v>4</v>
      </c>
      <c r="K171" s="1">
        <f t="shared" si="127"/>
        <v>-0.43388373911755806</v>
      </c>
      <c r="L171" s="1">
        <f t="shared" si="128"/>
        <v>-0.90096886790241915</v>
      </c>
      <c r="M171" s="1" t="s">
        <v>18</v>
      </c>
      <c r="N171" s="1">
        <v>166</v>
      </c>
      <c r="O171" s="1">
        <f t="shared" si="96"/>
        <v>167</v>
      </c>
      <c r="P171" s="1">
        <f t="shared" si="97"/>
        <v>-0.12028820667648954</v>
      </c>
      <c r="Q171" s="1">
        <f t="shared" si="98"/>
        <v>0.18905185644019534</v>
      </c>
      <c r="R171" s="1">
        <f t="shared" si="94"/>
        <v>0.21107857578692024</v>
      </c>
      <c r="S171" s="1">
        <f t="shared" si="95"/>
        <v>7.5204334533958195E-2</v>
      </c>
      <c r="T171" s="14"/>
      <c r="U171" s="14"/>
      <c r="V171" s="14"/>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35"/>
      <c r="BF171" s="35"/>
      <c r="BG171" s="35"/>
      <c r="BH171" s="35"/>
      <c r="BI171" s="35"/>
      <c r="BJ171" s="35"/>
      <c r="BK171" s="35"/>
      <c r="BL171" s="35"/>
      <c r="BM171" s="35"/>
      <c r="BN171" s="35"/>
      <c r="BO171" s="35"/>
      <c r="BP171" s="1"/>
      <c r="BQ171" s="1">
        <f t="shared" si="99"/>
        <v>166</v>
      </c>
      <c r="BR171" s="1">
        <v>167</v>
      </c>
      <c r="BS171" s="1">
        <f t="shared" si="106"/>
        <v>-2</v>
      </c>
      <c r="BT171" s="1">
        <f t="shared" si="107"/>
        <v>-2</v>
      </c>
      <c r="BU171" s="1">
        <f t="shared" si="108"/>
        <v>-0.12028820667648954</v>
      </c>
      <c r="BV171" s="1">
        <f t="shared" si="109"/>
        <v>0.18905185644019534</v>
      </c>
      <c r="BW171" s="1">
        <f t="shared" si="100"/>
        <v>-2</v>
      </c>
      <c r="BX171" s="1">
        <f t="shared" si="101"/>
        <v>-2</v>
      </c>
      <c r="BY171" s="24">
        <f t="shared" si="102"/>
        <v>0.7818314824680298</v>
      </c>
      <c r="BZ171" s="24">
        <f t="shared" si="103"/>
        <v>0.62348980185873348</v>
      </c>
      <c r="CA171" s="1">
        <f t="shared" si="104"/>
        <v>-2</v>
      </c>
      <c r="CB171" s="1">
        <f t="shared" si="105"/>
        <v>-2</v>
      </c>
      <c r="CC171" s="1" t="str">
        <f t="shared" si="110"/>
        <v/>
      </c>
      <c r="CD171" s="1"/>
      <c r="CE171" s="2"/>
      <c r="CF171" s="2"/>
    </row>
    <row r="172" spans="1:84" s="28" customFormat="1" x14ac:dyDescent="0.25">
      <c r="A172" s="2">
        <v>10</v>
      </c>
      <c r="B172" s="1">
        <f>IF(AND(MOD($I$165,4)=2,A172&gt;$I$165+1),-$B$164,$B$164)</f>
        <v>3</v>
      </c>
      <c r="C172" s="1">
        <f t="shared" si="126"/>
        <v>27</v>
      </c>
      <c r="D172" s="1">
        <f t="shared" si="123"/>
        <v>6</v>
      </c>
      <c r="E172" s="1">
        <f t="shared" si="124"/>
        <v>-0.78183148246802991</v>
      </c>
      <c r="F172" s="1">
        <f t="shared" si="125"/>
        <v>0.62348980185873337</v>
      </c>
      <c r="G172" s="1"/>
      <c r="H172" s="2"/>
      <c r="I172" s="1">
        <v>5</v>
      </c>
      <c r="J172" s="16">
        <f t="shared" si="129"/>
        <v>5</v>
      </c>
      <c r="K172" s="1">
        <f t="shared" si="127"/>
        <v>-0.97492791218182362</v>
      </c>
      <c r="L172" s="1">
        <f t="shared" si="128"/>
        <v>-0.2225209339563145</v>
      </c>
      <c r="M172" s="1" t="s">
        <v>19</v>
      </c>
      <c r="N172" s="1">
        <v>167</v>
      </c>
      <c r="O172" s="1">
        <f t="shared" si="96"/>
        <v>168</v>
      </c>
      <c r="P172" s="1">
        <f t="shared" si="97"/>
        <v>-7.2808223037304332E-2</v>
      </c>
      <c r="Q172" s="1">
        <f t="shared" si="98"/>
        <v>0.21191701146222364</v>
      </c>
      <c r="R172" s="1">
        <f t="shared" si="94"/>
        <v>0.12028820667648948</v>
      </c>
      <c r="S172" s="1">
        <f t="shared" si="95"/>
        <v>0.18905185644019534</v>
      </c>
      <c r="T172" s="14"/>
      <c r="U172" s="14"/>
      <c r="V172" s="14"/>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35"/>
      <c r="BF172" s="35"/>
      <c r="BG172" s="35"/>
      <c r="BH172" s="35"/>
      <c r="BI172" s="35"/>
      <c r="BJ172" s="35"/>
      <c r="BK172" s="35"/>
      <c r="BL172" s="35"/>
      <c r="BM172" s="35"/>
      <c r="BN172" s="35"/>
      <c r="BO172" s="35"/>
      <c r="BP172" s="1"/>
      <c r="BQ172" s="1">
        <f t="shared" si="99"/>
        <v>167</v>
      </c>
      <c r="BR172" s="1">
        <v>168</v>
      </c>
      <c r="BS172" s="1">
        <f t="shared" si="106"/>
        <v>-2</v>
      </c>
      <c r="BT172" s="1">
        <f t="shared" si="107"/>
        <v>-2</v>
      </c>
      <c r="BU172" s="1">
        <f t="shared" si="108"/>
        <v>-7.2808223037304332E-2</v>
      </c>
      <c r="BV172" s="1">
        <f t="shared" si="109"/>
        <v>0.21191701146222364</v>
      </c>
      <c r="BW172" s="1">
        <f t="shared" si="100"/>
        <v>-2</v>
      </c>
      <c r="BX172" s="1">
        <f t="shared" si="101"/>
        <v>-2</v>
      </c>
      <c r="BY172" s="24">
        <f t="shared" si="102"/>
        <v>0.7818314824680298</v>
      </c>
      <c r="BZ172" s="24">
        <f t="shared" si="103"/>
        <v>0.62348980185873348</v>
      </c>
      <c r="CA172" s="1">
        <f t="shared" si="104"/>
        <v>-2</v>
      </c>
      <c r="CB172" s="1">
        <f t="shared" si="105"/>
        <v>-2</v>
      </c>
      <c r="CC172" s="1" t="str">
        <f t="shared" si="110"/>
        <v/>
      </c>
      <c r="CD172" s="1"/>
      <c r="CE172" s="2"/>
      <c r="CF172" s="2"/>
    </row>
    <row r="173" spans="1:84" s="28" customFormat="1" x14ac:dyDescent="0.25">
      <c r="A173" s="2">
        <v>11</v>
      </c>
      <c r="B173" s="1">
        <f>IF(AND(MOD($I$165,4)=2,A172&gt;$I$165+1),-$B$165,$B$165)</f>
        <v>3</v>
      </c>
      <c r="C173" s="1">
        <f t="shared" si="126"/>
        <v>30</v>
      </c>
      <c r="D173" s="1">
        <f t="shared" si="123"/>
        <v>2</v>
      </c>
      <c r="E173" s="1">
        <f t="shared" si="124"/>
        <v>0.97492791218182362</v>
      </c>
      <c r="F173" s="1">
        <f t="shared" si="125"/>
        <v>-0.22252093395631439</v>
      </c>
      <c r="G173" s="1"/>
      <c r="H173" s="2"/>
      <c r="I173" s="1">
        <v>6</v>
      </c>
      <c r="J173" s="16">
        <f t="shared" si="129"/>
        <v>6</v>
      </c>
      <c r="K173" s="1">
        <f t="shared" si="127"/>
        <v>-0.78183148246802991</v>
      </c>
      <c r="L173" s="1">
        <f t="shared" si="128"/>
        <v>0.62348980185873337</v>
      </c>
      <c r="M173" s="1" t="s">
        <v>20</v>
      </c>
      <c r="N173" s="1">
        <v>168</v>
      </c>
      <c r="O173" s="1">
        <f t="shared" si="96"/>
        <v>169</v>
      </c>
      <c r="P173" s="1">
        <f t="shared" si="97"/>
        <v>-2.5328239398119012E-2</v>
      </c>
      <c r="Q173" s="1">
        <f t="shared" si="98"/>
        <v>0.23478216648425199</v>
      </c>
      <c r="R173" s="1">
        <f t="shared" si="94"/>
        <v>-2.5328239398119012E-2</v>
      </c>
      <c r="S173" s="1">
        <f t="shared" si="95"/>
        <v>0.23478216648425199</v>
      </c>
      <c r="T173" s="14"/>
      <c r="U173" s="14"/>
      <c r="V173" s="14"/>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35"/>
      <c r="BF173" s="35"/>
      <c r="BG173" s="35"/>
      <c r="BH173" s="35"/>
      <c r="BI173" s="35"/>
      <c r="BJ173" s="35"/>
      <c r="BK173" s="35"/>
      <c r="BL173" s="35"/>
      <c r="BM173" s="35"/>
      <c r="BN173" s="35"/>
      <c r="BO173" s="35"/>
      <c r="BP173" s="1"/>
      <c r="BQ173" s="1">
        <f t="shared" si="99"/>
        <v>168</v>
      </c>
      <c r="BR173" s="1">
        <v>169</v>
      </c>
      <c r="BS173" s="1">
        <f t="shared" si="106"/>
        <v>-2</v>
      </c>
      <c r="BT173" s="1">
        <f t="shared" si="107"/>
        <v>-2</v>
      </c>
      <c r="BU173" s="1">
        <f t="shared" si="108"/>
        <v>-2.5328239398119012E-2</v>
      </c>
      <c r="BV173" s="1">
        <f t="shared" si="109"/>
        <v>0.23478216648425199</v>
      </c>
      <c r="BW173" s="1">
        <f t="shared" si="100"/>
        <v>-2</v>
      </c>
      <c r="BX173" s="1">
        <f t="shared" si="101"/>
        <v>-2</v>
      </c>
      <c r="BY173" s="24">
        <f t="shared" si="102"/>
        <v>0.7818314824680298</v>
      </c>
      <c r="BZ173" s="24">
        <f t="shared" si="103"/>
        <v>0.62348980185873348</v>
      </c>
      <c r="CA173" s="1">
        <f t="shared" si="104"/>
        <v>-2</v>
      </c>
      <c r="CB173" s="1">
        <f t="shared" si="105"/>
        <v>-2</v>
      </c>
      <c r="CC173" s="1" t="str">
        <f t="shared" si="110"/>
        <v/>
      </c>
      <c r="CD173" s="1"/>
      <c r="CE173" s="2"/>
      <c r="CF173" s="2"/>
    </row>
    <row r="174" spans="1:84" s="28" customFormat="1" x14ac:dyDescent="0.25">
      <c r="A174" s="2">
        <v>12</v>
      </c>
      <c r="B174" s="1">
        <f>IF(AND(MOD($I$165,4)=2,A174&gt;$I$165+1),-$B$164,$B$164)</f>
        <v>3</v>
      </c>
      <c r="C174" s="1">
        <f t="shared" si="126"/>
        <v>33</v>
      </c>
      <c r="D174" s="1">
        <f t="shared" si="123"/>
        <v>5</v>
      </c>
      <c r="E174" s="1">
        <f t="shared" si="124"/>
        <v>-0.97492791218182362</v>
      </c>
      <c r="F174" s="1">
        <f t="shared" si="125"/>
        <v>-0.2225209339563145</v>
      </c>
      <c r="G174" s="1"/>
      <c r="H174" s="2"/>
      <c r="I174" s="1">
        <v>7</v>
      </c>
      <c r="J174" s="16" t="str">
        <f t="shared" si="129"/>
        <v/>
      </c>
      <c r="K174" s="1" t="str">
        <f t="shared" si="127"/>
        <v/>
      </c>
      <c r="L174" s="1" t="str">
        <f t="shared" si="128"/>
        <v/>
      </c>
      <c r="M174" s="1" t="s">
        <v>21</v>
      </c>
      <c r="N174" s="1">
        <v>169</v>
      </c>
      <c r="O174" s="1">
        <f t="shared" si="96"/>
        <v>170</v>
      </c>
      <c r="P174" s="1">
        <f t="shared" si="97"/>
        <v>2.215174424106614E-2</v>
      </c>
      <c r="Q174" s="1">
        <f t="shared" si="98"/>
        <v>0.25764732150628028</v>
      </c>
      <c r="R174" s="1">
        <f t="shared" si="94"/>
        <v>-0.18762540069948455</v>
      </c>
      <c r="S174" s="1">
        <f t="shared" si="95"/>
        <v>0.17795940847462949</v>
      </c>
      <c r="T174" s="14"/>
      <c r="U174" s="14"/>
      <c r="V174" s="14"/>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35"/>
      <c r="BF174" s="35"/>
      <c r="BG174" s="35"/>
      <c r="BH174" s="35"/>
      <c r="BI174" s="35"/>
      <c r="BJ174" s="35"/>
      <c r="BK174" s="35"/>
      <c r="BL174" s="35"/>
      <c r="BM174" s="35"/>
      <c r="BN174" s="35"/>
      <c r="BO174" s="35"/>
      <c r="BP174" s="1"/>
      <c r="BQ174" s="1">
        <f t="shared" si="99"/>
        <v>169</v>
      </c>
      <c r="BR174" s="1">
        <v>170</v>
      </c>
      <c r="BS174" s="1">
        <f t="shared" si="106"/>
        <v>-2</v>
      </c>
      <c r="BT174" s="1">
        <f t="shared" si="107"/>
        <v>-2</v>
      </c>
      <c r="BU174" s="1">
        <f t="shared" si="108"/>
        <v>2.215174424106614E-2</v>
      </c>
      <c r="BV174" s="1">
        <f t="shared" si="109"/>
        <v>0.25764732150628028</v>
      </c>
      <c r="BW174" s="1">
        <f t="shared" si="100"/>
        <v>-2</v>
      </c>
      <c r="BX174" s="1">
        <f t="shared" si="101"/>
        <v>-2</v>
      </c>
      <c r="BY174" s="24">
        <f t="shared" si="102"/>
        <v>0.7818314824680298</v>
      </c>
      <c r="BZ174" s="24">
        <f t="shared" si="103"/>
        <v>0.62348980185873348</v>
      </c>
      <c r="CA174" s="1">
        <f t="shared" si="104"/>
        <v>-2</v>
      </c>
      <c r="CB174" s="1">
        <f t="shared" si="105"/>
        <v>-2</v>
      </c>
      <c r="CC174" s="1" t="str">
        <f t="shared" si="110"/>
        <v/>
      </c>
      <c r="CD174" s="1"/>
      <c r="CE174" s="2"/>
      <c r="CF174" s="2"/>
    </row>
    <row r="175" spans="1:84" s="28" customFormat="1" x14ac:dyDescent="0.25">
      <c r="A175" s="2">
        <v>13</v>
      </c>
      <c r="B175" s="1">
        <f>IF(AND(MOD($I$165,4)=2,A174&gt;$I$165+1),-$B$165,$B$165)</f>
        <v>3</v>
      </c>
      <c r="C175" s="1">
        <f t="shared" si="126"/>
        <v>36</v>
      </c>
      <c r="D175" s="1">
        <f t="shared" si="123"/>
        <v>1</v>
      </c>
      <c r="E175" s="1">
        <f t="shared" si="124"/>
        <v>0.7818314824680298</v>
      </c>
      <c r="F175" s="1">
        <f t="shared" si="125"/>
        <v>0.62348980185873348</v>
      </c>
      <c r="G175" s="1"/>
      <c r="H175" s="2"/>
      <c r="I175" s="1">
        <v>8</v>
      </c>
      <c r="J175" s="16" t="str">
        <f t="shared" si="129"/>
        <v/>
      </c>
      <c r="K175" s="1" t="str">
        <f t="shared" si="127"/>
        <v/>
      </c>
      <c r="L175" s="1" t="str">
        <f t="shared" si="128"/>
        <v/>
      </c>
      <c r="M175" s="1" t="s">
        <v>22</v>
      </c>
      <c r="N175" s="1">
        <v>170</v>
      </c>
      <c r="O175" s="1">
        <f t="shared" si="96"/>
        <v>171</v>
      </c>
      <c r="P175" s="1">
        <f t="shared" si="97"/>
        <v>6.9631727880251459E-2</v>
      </c>
      <c r="Q175" s="1">
        <f t="shared" si="98"/>
        <v>0.28051247652830869</v>
      </c>
      <c r="R175" s="1">
        <f t="shared" si="94"/>
        <v>-0.28897396020360233</v>
      </c>
      <c r="S175" s="1">
        <f t="shared" si="95"/>
        <v>5.4660168204283544E-3</v>
      </c>
      <c r="T175" s="14"/>
      <c r="U175" s="14"/>
      <c r="V175" s="14"/>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35"/>
      <c r="BF175" s="35"/>
      <c r="BG175" s="35"/>
      <c r="BH175" s="35"/>
      <c r="BI175" s="35"/>
      <c r="BJ175" s="35"/>
      <c r="BK175" s="35"/>
      <c r="BL175" s="35"/>
      <c r="BM175" s="35"/>
      <c r="BN175" s="35"/>
      <c r="BO175" s="35"/>
      <c r="BP175" s="1"/>
      <c r="BQ175" s="1">
        <f t="shared" si="99"/>
        <v>170</v>
      </c>
      <c r="BR175" s="1">
        <v>171</v>
      </c>
      <c r="BS175" s="1">
        <f t="shared" si="106"/>
        <v>-2</v>
      </c>
      <c r="BT175" s="1">
        <f t="shared" si="107"/>
        <v>-2</v>
      </c>
      <c r="BU175" s="1">
        <f t="shared" si="108"/>
        <v>6.9631727880251459E-2</v>
      </c>
      <c r="BV175" s="1">
        <f t="shared" si="109"/>
        <v>0.28051247652830869</v>
      </c>
      <c r="BW175" s="1">
        <f t="shared" si="100"/>
        <v>-2</v>
      </c>
      <c r="BX175" s="1">
        <f t="shared" si="101"/>
        <v>-2</v>
      </c>
      <c r="BY175" s="24">
        <f t="shared" si="102"/>
        <v>0.7818314824680298</v>
      </c>
      <c r="BZ175" s="24">
        <f t="shared" si="103"/>
        <v>0.62348980185873348</v>
      </c>
      <c r="CA175" s="1">
        <f t="shared" si="104"/>
        <v>-2</v>
      </c>
      <c r="CB175" s="1">
        <f t="shared" si="105"/>
        <v>-2</v>
      </c>
      <c r="CC175" s="1" t="str">
        <f t="shared" si="110"/>
        <v/>
      </c>
      <c r="CD175" s="1"/>
      <c r="CE175" s="2"/>
      <c r="CF175" s="2"/>
    </row>
    <row r="176" spans="1:84" s="28" customFormat="1" x14ac:dyDescent="0.25">
      <c r="A176" s="2">
        <v>14</v>
      </c>
      <c r="B176" s="1">
        <f>IF(AND(MOD($I$165,4)=2,A176&gt;$I$165+1),-$B$164,$B$164)</f>
        <v>3</v>
      </c>
      <c r="C176" s="1">
        <f t="shared" si="126"/>
        <v>39</v>
      </c>
      <c r="D176" s="1">
        <f t="shared" si="123"/>
        <v>4</v>
      </c>
      <c r="E176" s="1">
        <f t="shared" si="124"/>
        <v>-0.43388373911755806</v>
      </c>
      <c r="F176" s="1">
        <f t="shared" si="125"/>
        <v>-0.90096886790241915</v>
      </c>
      <c r="G176" s="1"/>
      <c r="H176" s="2"/>
      <c r="I176" s="1">
        <v>9</v>
      </c>
      <c r="J176" s="16" t="str">
        <f t="shared" si="129"/>
        <v/>
      </c>
      <c r="K176" s="1" t="str">
        <f t="shared" si="127"/>
        <v/>
      </c>
      <c r="L176" s="1" t="str">
        <f t="shared" si="128"/>
        <v/>
      </c>
      <c r="M176" s="1" t="s">
        <v>23</v>
      </c>
      <c r="N176" s="1">
        <v>171</v>
      </c>
      <c r="O176" s="1">
        <f t="shared" si="96"/>
        <v>172</v>
      </c>
      <c r="P176" s="1">
        <f t="shared" si="97"/>
        <v>0.11711171151943656</v>
      </c>
      <c r="Q176" s="1">
        <f t="shared" si="98"/>
        <v>0.30337763155033692</v>
      </c>
      <c r="R176" s="1">
        <f t="shared" si="94"/>
        <v>-0.23714462728747054</v>
      </c>
      <c r="S176" s="1">
        <f t="shared" si="95"/>
        <v>-0.22252093395631445</v>
      </c>
      <c r="T176" s="14"/>
      <c r="U176" s="14"/>
      <c r="V176" s="14"/>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35"/>
      <c r="BF176" s="35"/>
      <c r="BG176" s="35"/>
      <c r="BH176" s="35"/>
      <c r="BI176" s="35"/>
      <c r="BJ176" s="35"/>
      <c r="BK176" s="35"/>
      <c r="BL176" s="35"/>
      <c r="BM176" s="35"/>
      <c r="BN176" s="35"/>
      <c r="BO176" s="35"/>
      <c r="BP176" s="1"/>
      <c r="BQ176" s="1">
        <f t="shared" si="99"/>
        <v>171</v>
      </c>
      <c r="BR176" s="1">
        <v>172</v>
      </c>
      <c r="BS176" s="1">
        <f t="shared" si="106"/>
        <v>-2</v>
      </c>
      <c r="BT176" s="1">
        <f t="shared" si="107"/>
        <v>-2</v>
      </c>
      <c r="BU176" s="1">
        <f t="shared" si="108"/>
        <v>0.11711171151943656</v>
      </c>
      <c r="BV176" s="1">
        <f t="shared" si="109"/>
        <v>0.30337763155033692</v>
      </c>
      <c r="BW176" s="1">
        <f t="shared" si="100"/>
        <v>-2</v>
      </c>
      <c r="BX176" s="1">
        <f t="shared" si="101"/>
        <v>-2</v>
      </c>
      <c r="BY176" s="24">
        <f t="shared" si="102"/>
        <v>0.7818314824680298</v>
      </c>
      <c r="BZ176" s="24">
        <f t="shared" si="103"/>
        <v>0.62348980185873348</v>
      </c>
      <c r="CA176" s="1">
        <f t="shared" si="104"/>
        <v>-2</v>
      </c>
      <c r="CB176" s="1">
        <f t="shared" si="105"/>
        <v>-2</v>
      </c>
      <c r="CC176" s="1" t="str">
        <f t="shared" si="110"/>
        <v/>
      </c>
      <c r="CD176" s="1"/>
      <c r="CE176" s="2"/>
      <c r="CF176" s="2"/>
    </row>
    <row r="177" spans="1:84" s="28" customFormat="1" x14ac:dyDescent="0.25">
      <c r="A177" s="2">
        <v>15</v>
      </c>
      <c r="B177" s="1">
        <f>IF(AND(MOD($I$165,4)=2,A176&gt;$I$165+1),-$B$165,$B$165)</f>
        <v>3</v>
      </c>
      <c r="C177" s="1">
        <f t="shared" si="126"/>
        <v>42</v>
      </c>
      <c r="D177" s="1">
        <f t="shared" si="123"/>
        <v>0</v>
      </c>
      <c r="E177" s="1">
        <f t="shared" si="124"/>
        <v>6.1257422745431001E-17</v>
      </c>
      <c r="F177" s="1">
        <f t="shared" si="125"/>
        <v>1</v>
      </c>
      <c r="G177" s="1"/>
      <c r="H177" s="2"/>
      <c r="I177" s="1">
        <v>10</v>
      </c>
      <c r="J177" s="16" t="str">
        <f t="shared" si="129"/>
        <v/>
      </c>
      <c r="K177" s="1" t="str">
        <f t="shared" si="127"/>
        <v/>
      </c>
      <c r="L177" s="1" t="str">
        <f t="shared" si="128"/>
        <v/>
      </c>
      <c r="M177" s="1" t="s">
        <v>24</v>
      </c>
      <c r="N177" s="1">
        <v>172</v>
      </c>
      <c r="O177" s="1">
        <f t="shared" si="96"/>
        <v>173</v>
      </c>
      <c r="P177" s="1">
        <f t="shared" si="97"/>
        <v>0.16459169515862193</v>
      </c>
      <c r="Q177" s="1">
        <f t="shared" si="98"/>
        <v>0.32624278657236533</v>
      </c>
      <c r="R177" s="1">
        <f t="shared" si="94"/>
        <v>-6.7405531550542297E-3</v>
      </c>
      <c r="S177" s="1">
        <f t="shared" si="95"/>
        <v>-0.36534825420255479</v>
      </c>
      <c r="T177" s="14"/>
      <c r="U177" s="14"/>
      <c r="V177" s="14"/>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35"/>
      <c r="BF177" s="35"/>
      <c r="BG177" s="35"/>
      <c r="BH177" s="35"/>
      <c r="BI177" s="35"/>
      <c r="BJ177" s="35"/>
      <c r="BK177" s="35"/>
      <c r="BL177" s="35"/>
      <c r="BM177" s="35"/>
      <c r="BN177" s="35"/>
      <c r="BO177" s="35"/>
      <c r="BP177" s="1"/>
      <c r="BQ177" s="1">
        <f t="shared" si="99"/>
        <v>172</v>
      </c>
      <c r="BR177" s="1">
        <v>173</v>
      </c>
      <c r="BS177" s="1">
        <f t="shared" si="106"/>
        <v>-2</v>
      </c>
      <c r="BT177" s="1">
        <f t="shared" si="107"/>
        <v>-2</v>
      </c>
      <c r="BU177" s="1">
        <f t="shared" si="108"/>
        <v>0.16459169515862193</v>
      </c>
      <c r="BV177" s="1">
        <f t="shared" si="109"/>
        <v>0.32624278657236533</v>
      </c>
      <c r="BW177" s="1">
        <f t="shared" si="100"/>
        <v>-2</v>
      </c>
      <c r="BX177" s="1">
        <f t="shared" si="101"/>
        <v>-2</v>
      </c>
      <c r="BY177" s="24">
        <f t="shared" si="102"/>
        <v>0.7818314824680298</v>
      </c>
      <c r="BZ177" s="24">
        <f t="shared" si="103"/>
        <v>0.62348980185873348</v>
      </c>
      <c r="CA177" s="1">
        <f t="shared" si="104"/>
        <v>-2</v>
      </c>
      <c r="CB177" s="1">
        <f t="shared" si="105"/>
        <v>-2</v>
      </c>
      <c r="CC177" s="1" t="str">
        <f t="shared" si="110"/>
        <v/>
      </c>
      <c r="CD177" s="1"/>
      <c r="CE177" s="2"/>
      <c r="CF177" s="2"/>
    </row>
    <row r="178" spans="1:84" s="28" customFormat="1" x14ac:dyDescent="0.25">
      <c r="A178" s="2">
        <v>16</v>
      </c>
      <c r="B178" s="1">
        <f>IF(AND(MOD($I$165,4)=2,A178&gt;$I$165+1),-$B$164,$B$164)</f>
        <v>3</v>
      </c>
      <c r="C178" s="1">
        <f t="shared" si="126"/>
        <v>45</v>
      </c>
      <c r="D178" s="1">
        <f t="shared" si="123"/>
        <v>3</v>
      </c>
      <c r="E178" s="1">
        <f t="shared" si="124"/>
        <v>0.43388373911755818</v>
      </c>
      <c r="F178" s="1">
        <f t="shared" si="125"/>
        <v>-0.90096886790241915</v>
      </c>
      <c r="G178" s="1"/>
      <c r="H178" s="2"/>
      <c r="I178" s="1">
        <v>11</v>
      </c>
      <c r="J178" s="16" t="str">
        <f t="shared" si="129"/>
        <v/>
      </c>
      <c r="K178" s="1" t="str">
        <f t="shared" si="127"/>
        <v/>
      </c>
      <c r="L178" s="1" t="str">
        <f t="shared" si="128"/>
        <v/>
      </c>
      <c r="M178" s="1" t="s">
        <v>14</v>
      </c>
      <c r="N178" s="1">
        <v>173</v>
      </c>
      <c r="O178" s="1">
        <f t="shared" si="96"/>
        <v>174</v>
      </c>
      <c r="P178" s="1">
        <f t="shared" si="97"/>
        <v>0.21207167879780703</v>
      </c>
      <c r="Q178" s="1">
        <f t="shared" si="98"/>
        <v>0.34910794159439357</v>
      </c>
      <c r="R178" s="1">
        <f t="shared" si="94"/>
        <v>0.2931646885929447</v>
      </c>
      <c r="S178" s="1">
        <f t="shared" si="95"/>
        <v>-0.28443842425839128</v>
      </c>
      <c r="T178" s="14"/>
      <c r="U178" s="14"/>
      <c r="V178" s="14"/>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35"/>
      <c r="BF178" s="35"/>
      <c r="BG178" s="35"/>
      <c r="BH178" s="35"/>
      <c r="BI178" s="35"/>
      <c r="BJ178" s="35"/>
      <c r="BK178" s="35"/>
      <c r="BL178" s="35"/>
      <c r="BM178" s="35"/>
      <c r="BN178" s="35"/>
      <c r="BO178" s="35"/>
      <c r="BP178" s="1"/>
      <c r="BQ178" s="1">
        <f t="shared" si="99"/>
        <v>173</v>
      </c>
      <c r="BR178" s="1">
        <v>174</v>
      </c>
      <c r="BS178" s="1">
        <f t="shared" si="106"/>
        <v>-2</v>
      </c>
      <c r="BT178" s="1">
        <f t="shared" si="107"/>
        <v>-2</v>
      </c>
      <c r="BU178" s="1">
        <f t="shared" si="108"/>
        <v>0.21207167879780703</v>
      </c>
      <c r="BV178" s="1">
        <f t="shared" si="109"/>
        <v>0.34910794159439357</v>
      </c>
      <c r="BW178" s="1">
        <f t="shared" si="100"/>
        <v>-2</v>
      </c>
      <c r="BX178" s="1">
        <f t="shared" si="101"/>
        <v>-2</v>
      </c>
      <c r="BY178" s="24">
        <f t="shared" si="102"/>
        <v>0.7818314824680298</v>
      </c>
      <c r="BZ178" s="24">
        <f t="shared" si="103"/>
        <v>0.62348980185873348</v>
      </c>
      <c r="CA178" s="1">
        <f t="shared" si="104"/>
        <v>-2</v>
      </c>
      <c r="CB178" s="1">
        <f t="shared" si="105"/>
        <v>-2</v>
      </c>
      <c r="CC178" s="1" t="str">
        <f t="shared" si="110"/>
        <v/>
      </c>
      <c r="CD178" s="1"/>
      <c r="CE178" s="2"/>
      <c r="CF178" s="2"/>
    </row>
    <row r="179" spans="1:84" s="28" customFormat="1" x14ac:dyDescent="0.25">
      <c r="A179" s="2">
        <v>17</v>
      </c>
      <c r="B179" s="1">
        <f>IF(AND(MOD($I$165,4)=2,A178&gt;$I$165+1),-$B$165,$B$165)</f>
        <v>3</v>
      </c>
      <c r="C179" s="1">
        <f t="shared" si="126"/>
        <v>48</v>
      </c>
      <c r="D179" s="1">
        <f t="shared" si="123"/>
        <v>6</v>
      </c>
      <c r="E179" s="1">
        <f t="shared" si="124"/>
        <v>-0.78183148246802991</v>
      </c>
      <c r="F179" s="1">
        <f t="shared" si="125"/>
        <v>0.62348980185873337</v>
      </c>
      <c r="G179" s="1"/>
      <c r="H179" s="2"/>
      <c r="I179" s="1">
        <v>12</v>
      </c>
      <c r="J179" s="16" t="str">
        <f t="shared" si="129"/>
        <v/>
      </c>
      <c r="K179" s="1" t="str">
        <f t="shared" si="127"/>
        <v/>
      </c>
      <c r="L179" s="1" t="str">
        <f t="shared" si="128"/>
        <v/>
      </c>
      <c r="M179" s="1" t="s">
        <v>25</v>
      </c>
      <c r="N179" s="1">
        <v>174</v>
      </c>
      <c r="O179" s="1">
        <f t="shared" si="96"/>
        <v>175</v>
      </c>
      <c r="P179" s="1">
        <f t="shared" si="97"/>
        <v>0.2595516624369924</v>
      </c>
      <c r="Q179" s="1">
        <f t="shared" si="98"/>
        <v>0.37197309661642197</v>
      </c>
      <c r="R179" s="1">
        <f t="shared" si="94"/>
        <v>0.45264809215078622</v>
      </c>
      <c r="S179" s="1">
        <f t="shared" si="95"/>
        <v>2.8995771285997063E-2</v>
      </c>
      <c r="T179" s="14"/>
      <c r="U179" s="14"/>
      <c r="V179" s="14"/>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35"/>
      <c r="BF179" s="35"/>
      <c r="BG179" s="35"/>
      <c r="BH179" s="35"/>
      <c r="BI179" s="35"/>
      <c r="BJ179" s="35"/>
      <c r="BK179" s="35"/>
      <c r="BL179" s="35"/>
      <c r="BM179" s="35"/>
      <c r="BN179" s="35"/>
      <c r="BO179" s="35"/>
      <c r="BP179" s="1"/>
      <c r="BQ179" s="1">
        <f t="shared" si="99"/>
        <v>174</v>
      </c>
      <c r="BR179" s="1">
        <v>175</v>
      </c>
      <c r="BS179" s="1">
        <f t="shared" si="106"/>
        <v>-2</v>
      </c>
      <c r="BT179" s="1">
        <f t="shared" si="107"/>
        <v>-2</v>
      </c>
      <c r="BU179" s="1">
        <f t="shared" si="108"/>
        <v>0.2595516624369924</v>
      </c>
      <c r="BV179" s="1">
        <f t="shared" si="109"/>
        <v>0.37197309661642197</v>
      </c>
      <c r="BW179" s="1">
        <f t="shared" si="100"/>
        <v>-2</v>
      </c>
      <c r="BX179" s="1">
        <f t="shared" si="101"/>
        <v>-2</v>
      </c>
      <c r="BY179" s="24">
        <f t="shared" si="102"/>
        <v>0.7818314824680298</v>
      </c>
      <c r="BZ179" s="24">
        <f t="shared" si="103"/>
        <v>0.62348980185873348</v>
      </c>
      <c r="CA179" s="1">
        <f t="shared" si="104"/>
        <v>-2</v>
      </c>
      <c r="CB179" s="1">
        <f t="shared" si="105"/>
        <v>-2</v>
      </c>
      <c r="CC179" s="1" t="str">
        <f t="shared" si="110"/>
        <v/>
      </c>
      <c r="CD179" s="1"/>
      <c r="CE179" s="2"/>
      <c r="CF179" s="2"/>
    </row>
    <row r="180" spans="1:84" s="28" customFormat="1" x14ac:dyDescent="0.25">
      <c r="A180" s="2">
        <v>18</v>
      </c>
      <c r="B180" s="1">
        <f>IF(AND(MOD($I$165,4)=2,A180&gt;$I$165+1),-$B$164,$B$164)</f>
        <v>3</v>
      </c>
      <c r="C180" s="1">
        <f t="shared" si="126"/>
        <v>51</v>
      </c>
      <c r="D180" s="1">
        <f t="shared" si="123"/>
        <v>2</v>
      </c>
      <c r="E180" s="1">
        <f t="shared" si="124"/>
        <v>0.97492791218182362</v>
      </c>
      <c r="F180" s="1">
        <f t="shared" si="125"/>
        <v>-0.22252093395631439</v>
      </c>
      <c r="G180" s="1"/>
      <c r="H180" s="2"/>
      <c r="I180" s="1">
        <v>13</v>
      </c>
      <c r="J180" s="16" t="str">
        <f t="shared" si="129"/>
        <v/>
      </c>
      <c r="K180" s="1" t="str">
        <f t="shared" si="127"/>
        <v/>
      </c>
      <c r="L180" s="1" t="str">
        <f t="shared" si="128"/>
        <v/>
      </c>
      <c r="M180" s="1" t="s">
        <v>14</v>
      </c>
      <c r="N180" s="1">
        <v>175</v>
      </c>
      <c r="O180" s="1">
        <f t="shared" si="96"/>
        <v>176</v>
      </c>
      <c r="P180" s="1">
        <f t="shared" si="97"/>
        <v>0.30703164607617744</v>
      </c>
      <c r="Q180" s="1">
        <f t="shared" si="98"/>
        <v>0.39483825163845021</v>
      </c>
      <c r="R180" s="1">
        <f t="shared" si="94"/>
        <v>0.30703164607617744</v>
      </c>
      <c r="S180" s="1">
        <f t="shared" si="95"/>
        <v>0.39483825163845021</v>
      </c>
      <c r="T180" s="14"/>
      <c r="U180" s="14"/>
      <c r="V180" s="14"/>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35"/>
      <c r="BF180" s="35"/>
      <c r="BG180" s="35"/>
      <c r="BH180" s="35"/>
      <c r="BI180" s="35"/>
      <c r="BJ180" s="35"/>
      <c r="BK180" s="35"/>
      <c r="BL180" s="35"/>
      <c r="BM180" s="35"/>
      <c r="BN180" s="35"/>
      <c r="BO180" s="35"/>
      <c r="BP180" s="1"/>
      <c r="BQ180" s="1">
        <f t="shared" si="99"/>
        <v>175</v>
      </c>
      <c r="BR180" s="1">
        <v>176</v>
      </c>
      <c r="BS180" s="1">
        <f t="shared" si="106"/>
        <v>-2</v>
      </c>
      <c r="BT180" s="1">
        <f t="shared" si="107"/>
        <v>-2</v>
      </c>
      <c r="BU180" s="1">
        <f t="shared" si="108"/>
        <v>0.30703164607617744</v>
      </c>
      <c r="BV180" s="1">
        <f t="shared" si="109"/>
        <v>0.39483825163845021</v>
      </c>
      <c r="BW180" s="1">
        <f t="shared" si="100"/>
        <v>-2</v>
      </c>
      <c r="BX180" s="1">
        <f t="shared" si="101"/>
        <v>-2</v>
      </c>
      <c r="BY180" s="24">
        <f t="shared" si="102"/>
        <v>0.7818314824680298</v>
      </c>
      <c r="BZ180" s="24">
        <f t="shared" si="103"/>
        <v>0.62348980185873348</v>
      </c>
      <c r="CA180" s="1">
        <f t="shared" si="104"/>
        <v>-2</v>
      </c>
      <c r="CB180" s="1">
        <f t="shared" si="105"/>
        <v>-2</v>
      </c>
      <c r="CC180" s="1" t="str">
        <f t="shared" si="110"/>
        <v/>
      </c>
      <c r="CD180" s="1"/>
      <c r="CE180" s="2"/>
      <c r="CF180" s="2"/>
    </row>
    <row r="181" spans="1:84" s="28" customFormat="1" x14ac:dyDescent="0.25">
      <c r="A181" s="2">
        <v>19</v>
      </c>
      <c r="B181" s="1">
        <f>IF(AND(MOD($I$165,4)=2,A180&gt;$I$165+1),-$B$165,$B$165)</f>
        <v>3</v>
      </c>
      <c r="C181" s="1">
        <f t="shared" si="126"/>
        <v>54</v>
      </c>
      <c r="D181" s="1">
        <f t="shared" si="123"/>
        <v>5</v>
      </c>
      <c r="E181" s="1">
        <f t="shared" si="124"/>
        <v>-0.97492791218182362</v>
      </c>
      <c r="F181" s="1">
        <f t="shared" si="125"/>
        <v>-0.2225209339563145</v>
      </c>
      <c r="G181" s="1"/>
      <c r="H181" s="2"/>
      <c r="I181" s="1">
        <v>14</v>
      </c>
      <c r="J181" s="16" t="str">
        <f t="shared" si="129"/>
        <v/>
      </c>
      <c r="K181" s="1" t="str">
        <f t="shared" si="127"/>
        <v/>
      </c>
      <c r="L181" s="1" t="str">
        <f t="shared" si="128"/>
        <v/>
      </c>
      <c r="M181" s="1" t="s">
        <v>14</v>
      </c>
      <c r="N181" s="1">
        <v>176</v>
      </c>
      <c r="O181" s="1">
        <f t="shared" si="96"/>
        <v>177</v>
      </c>
      <c r="P181" s="1">
        <f t="shared" si="97"/>
        <v>0.35451162971536287</v>
      </c>
      <c r="Q181" s="1">
        <f t="shared" si="98"/>
        <v>0.41770340666047862</v>
      </c>
      <c r="R181" s="1">
        <f t="shared" si="94"/>
        <v>-0.10553928789346001</v>
      </c>
      <c r="S181" s="1">
        <f t="shared" si="95"/>
        <v>0.53760216726697918</v>
      </c>
      <c r="T181" s="14"/>
      <c r="U181" s="14"/>
      <c r="V181" s="14"/>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35"/>
      <c r="BF181" s="35"/>
      <c r="BG181" s="35"/>
      <c r="BH181" s="35"/>
      <c r="BI181" s="35"/>
      <c r="BJ181" s="35"/>
      <c r="BK181" s="35"/>
      <c r="BL181" s="35"/>
      <c r="BM181" s="35"/>
      <c r="BN181" s="35"/>
      <c r="BO181" s="35"/>
      <c r="BP181" s="1"/>
      <c r="BQ181" s="1">
        <f t="shared" si="99"/>
        <v>176</v>
      </c>
      <c r="BR181" s="1">
        <v>177</v>
      </c>
      <c r="BS181" s="1">
        <f t="shared" si="106"/>
        <v>-2</v>
      </c>
      <c r="BT181" s="1">
        <f t="shared" si="107"/>
        <v>-2</v>
      </c>
      <c r="BU181" s="1">
        <f t="shared" si="108"/>
        <v>0.35451162971536287</v>
      </c>
      <c r="BV181" s="1">
        <f t="shared" si="109"/>
        <v>0.41770340666047862</v>
      </c>
      <c r="BW181" s="1">
        <f t="shared" si="100"/>
        <v>-2</v>
      </c>
      <c r="BX181" s="1">
        <f t="shared" si="101"/>
        <v>-2</v>
      </c>
      <c r="BY181" s="24">
        <f t="shared" si="102"/>
        <v>0.7818314824680298</v>
      </c>
      <c r="BZ181" s="24">
        <f t="shared" si="103"/>
        <v>0.62348980185873348</v>
      </c>
      <c r="CA181" s="1">
        <f t="shared" si="104"/>
        <v>-2</v>
      </c>
      <c r="CB181" s="1">
        <f t="shared" si="105"/>
        <v>-2</v>
      </c>
      <c r="CC181" s="1" t="str">
        <f t="shared" si="110"/>
        <v/>
      </c>
      <c r="CD181" s="1"/>
      <c r="CE181" s="2"/>
      <c r="CF181" s="2"/>
    </row>
    <row r="182" spans="1:84" s="28" customFormat="1" x14ac:dyDescent="0.25">
      <c r="A182" s="2">
        <v>20</v>
      </c>
      <c r="B182" s="1">
        <f>IF(AND(MOD($I$165,4)=2,A182&gt;$I$165+1),-$B$164,$B$164)</f>
        <v>3</v>
      </c>
      <c r="C182" s="1">
        <f t="shared" si="126"/>
        <v>57</v>
      </c>
      <c r="D182" s="1">
        <f t="shared" si="123"/>
        <v>1</v>
      </c>
      <c r="E182" s="1">
        <f t="shared" si="124"/>
        <v>0.7818314824680298</v>
      </c>
      <c r="F182" s="1">
        <f t="shared" si="125"/>
        <v>0.62348980185873348</v>
      </c>
      <c r="G182" s="1"/>
      <c r="H182" s="2"/>
      <c r="I182" s="1">
        <v>15</v>
      </c>
      <c r="J182" s="16" t="str">
        <f t="shared" si="129"/>
        <v/>
      </c>
      <c r="K182" s="1" t="str">
        <f t="shared" si="127"/>
        <v/>
      </c>
      <c r="L182" s="1" t="str">
        <f t="shared" si="128"/>
        <v/>
      </c>
      <c r="M182" s="1" t="s">
        <v>14</v>
      </c>
      <c r="N182" s="1">
        <v>177</v>
      </c>
      <c r="O182" s="1">
        <f t="shared" si="96"/>
        <v>178</v>
      </c>
      <c r="P182" s="1">
        <f t="shared" si="97"/>
        <v>0.40199161335454792</v>
      </c>
      <c r="Q182" s="1">
        <f t="shared" si="98"/>
        <v>0.44056856168250685</v>
      </c>
      <c r="R182" s="1">
        <f t="shared" si="94"/>
        <v>-0.51897413726033514</v>
      </c>
      <c r="S182" s="1">
        <f t="shared" si="95"/>
        <v>0.29387711650497061</v>
      </c>
      <c r="T182" s="14"/>
      <c r="U182" s="14"/>
      <c r="V182" s="14"/>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35"/>
      <c r="BF182" s="35"/>
      <c r="BG182" s="35"/>
      <c r="BH182" s="35"/>
      <c r="BI182" s="35"/>
      <c r="BJ182" s="35"/>
      <c r="BK182" s="35"/>
      <c r="BL182" s="35"/>
      <c r="BM182" s="35"/>
      <c r="BN182" s="35"/>
      <c r="BO182" s="35"/>
      <c r="BP182" s="1"/>
      <c r="BQ182" s="1">
        <f t="shared" si="99"/>
        <v>177</v>
      </c>
      <c r="BR182" s="1">
        <v>178</v>
      </c>
      <c r="BS182" s="1">
        <f t="shared" si="106"/>
        <v>-2</v>
      </c>
      <c r="BT182" s="1">
        <f t="shared" si="107"/>
        <v>-2</v>
      </c>
      <c r="BU182" s="1">
        <f t="shared" si="108"/>
        <v>0.40199161335454792</v>
      </c>
      <c r="BV182" s="1">
        <f t="shared" si="109"/>
        <v>0.44056856168250685</v>
      </c>
      <c r="BW182" s="1">
        <f t="shared" si="100"/>
        <v>-2</v>
      </c>
      <c r="BX182" s="1">
        <f t="shared" si="101"/>
        <v>-2</v>
      </c>
      <c r="BY182" s="24">
        <f t="shared" si="102"/>
        <v>0.7818314824680298</v>
      </c>
      <c r="BZ182" s="24">
        <f t="shared" si="103"/>
        <v>0.62348980185873348</v>
      </c>
      <c r="CA182" s="1">
        <f t="shared" si="104"/>
        <v>-2</v>
      </c>
      <c r="CB182" s="1">
        <f t="shared" si="105"/>
        <v>-2</v>
      </c>
      <c r="CC182" s="1" t="str">
        <f t="shared" si="110"/>
        <v/>
      </c>
      <c r="CD182" s="1"/>
      <c r="CE182" s="2"/>
      <c r="CF182" s="2"/>
    </row>
    <row r="183" spans="1:84" s="28" customFormat="1" x14ac:dyDescent="0.25">
      <c r="A183" s="2">
        <v>21</v>
      </c>
      <c r="B183" s="1">
        <f>IF(AND(MOD($I$165,4)=2,A182&gt;$I$165+1),-$B$165,$B$165)</f>
        <v>3</v>
      </c>
      <c r="C183" s="1">
        <f t="shared" si="126"/>
        <v>60</v>
      </c>
      <c r="D183" s="1">
        <f t="shared" si="123"/>
        <v>4</v>
      </c>
      <c r="E183" s="1">
        <f t="shared" si="124"/>
        <v>-0.43388373911755806</v>
      </c>
      <c r="F183" s="1">
        <f t="shared" si="125"/>
        <v>-0.90096886790241915</v>
      </c>
      <c r="G183" s="1"/>
      <c r="H183" s="2"/>
      <c r="I183" s="1">
        <v>16</v>
      </c>
      <c r="J183" s="16" t="str">
        <f t="shared" si="129"/>
        <v/>
      </c>
      <c r="K183" s="1" t="str">
        <f t="shared" si="127"/>
        <v/>
      </c>
      <c r="L183" s="1" t="str">
        <f t="shared" si="128"/>
        <v/>
      </c>
      <c r="M183" s="1" t="s">
        <v>14</v>
      </c>
      <c r="N183" s="1">
        <v>178</v>
      </c>
      <c r="O183" s="1">
        <f t="shared" si="96"/>
        <v>179</v>
      </c>
      <c r="P183" s="1">
        <f t="shared" si="97"/>
        <v>0.44947159699373329</v>
      </c>
      <c r="Q183" s="1">
        <f t="shared" si="98"/>
        <v>0.46343371670453526</v>
      </c>
      <c r="R183" s="1">
        <f t="shared" si="94"/>
        <v>-0.60603626973464719</v>
      </c>
      <c r="S183" s="1">
        <f t="shared" si="95"/>
        <v>-0.2225209339563145</v>
      </c>
      <c r="T183" s="14"/>
      <c r="U183" s="14"/>
      <c r="V183" s="14"/>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35"/>
      <c r="BF183" s="35"/>
      <c r="BG183" s="35"/>
      <c r="BH183" s="35"/>
      <c r="BI183" s="35"/>
      <c r="BJ183" s="35"/>
      <c r="BK183" s="35"/>
      <c r="BL183" s="35"/>
      <c r="BM183" s="35"/>
      <c r="BN183" s="35"/>
      <c r="BO183" s="35"/>
      <c r="BP183" s="1"/>
      <c r="BQ183" s="1">
        <f t="shared" si="99"/>
        <v>178</v>
      </c>
      <c r="BR183" s="1">
        <v>179</v>
      </c>
      <c r="BS183" s="1">
        <f t="shared" si="106"/>
        <v>-2</v>
      </c>
      <c r="BT183" s="1">
        <f t="shared" si="107"/>
        <v>-2</v>
      </c>
      <c r="BU183" s="1">
        <f t="shared" si="108"/>
        <v>0.44947159699373329</v>
      </c>
      <c r="BV183" s="1">
        <f t="shared" si="109"/>
        <v>0.46343371670453526</v>
      </c>
      <c r="BW183" s="1">
        <f t="shared" si="100"/>
        <v>-2</v>
      </c>
      <c r="BX183" s="1">
        <f t="shared" si="101"/>
        <v>-2</v>
      </c>
      <c r="BY183" s="24">
        <f t="shared" si="102"/>
        <v>0.7818314824680298</v>
      </c>
      <c r="BZ183" s="24">
        <f t="shared" si="103"/>
        <v>0.62348980185873348</v>
      </c>
      <c r="CA183" s="1">
        <f t="shared" si="104"/>
        <v>-2</v>
      </c>
      <c r="CB183" s="1">
        <f t="shared" si="105"/>
        <v>-2</v>
      </c>
      <c r="CC183" s="1" t="str">
        <f t="shared" si="110"/>
        <v/>
      </c>
      <c r="CD183" s="1"/>
      <c r="CE183" s="2"/>
      <c r="CF183" s="2"/>
    </row>
    <row r="184" spans="1:84" s="28" customFormat="1" x14ac:dyDescent="0.25">
      <c r="A184" s="2">
        <v>22</v>
      </c>
      <c r="B184" s="1">
        <f>IF(AND(MOD($I$165,4)=2,A184&gt;$I$165+1),-$B$164,$B$164)</f>
        <v>3</v>
      </c>
      <c r="C184" s="1">
        <f t="shared" si="126"/>
        <v>63</v>
      </c>
      <c r="D184" s="1">
        <f t="shared" si="123"/>
        <v>0</v>
      </c>
      <c r="E184" s="1">
        <f t="shared" si="124"/>
        <v>6.1257422745431001E-17</v>
      </c>
      <c r="F184" s="1">
        <f t="shared" si="125"/>
        <v>1</v>
      </c>
      <c r="G184" s="1"/>
      <c r="H184" s="2"/>
      <c r="I184" s="1">
        <v>17</v>
      </c>
      <c r="J184" s="16" t="str">
        <f t="shared" si="129"/>
        <v/>
      </c>
      <c r="K184" s="1" t="str">
        <f t="shared" si="127"/>
        <v/>
      </c>
      <c r="L184" s="1" t="str">
        <f t="shared" si="128"/>
        <v/>
      </c>
      <c r="M184" s="1" t="s">
        <v>14</v>
      </c>
      <c r="N184" s="1">
        <v>179</v>
      </c>
      <c r="O184" s="1">
        <f t="shared" si="96"/>
        <v>180</v>
      </c>
      <c r="P184" s="1">
        <f t="shared" si="97"/>
        <v>0.49695158063291844</v>
      </c>
      <c r="Q184" s="1">
        <f t="shared" si="98"/>
        <v>0.48629887172656355</v>
      </c>
      <c r="R184" s="1">
        <f t="shared" si="94"/>
        <v>-0.23674073021178704</v>
      </c>
      <c r="S184" s="1">
        <f t="shared" si="95"/>
        <v>-0.65375935388709716</v>
      </c>
      <c r="T184" s="14"/>
      <c r="U184" s="14"/>
      <c r="V184" s="14"/>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35"/>
      <c r="BF184" s="35"/>
      <c r="BG184" s="35"/>
      <c r="BH184" s="35"/>
      <c r="BI184" s="35"/>
      <c r="BJ184" s="35"/>
      <c r="BK184" s="35"/>
      <c r="BL184" s="35"/>
      <c r="BM184" s="35"/>
      <c r="BN184" s="35"/>
      <c r="BO184" s="35"/>
      <c r="BP184" s="1"/>
      <c r="BQ184" s="1">
        <f t="shared" si="99"/>
        <v>179</v>
      </c>
      <c r="BR184" s="1">
        <v>180</v>
      </c>
      <c r="BS184" s="1">
        <f>IF($A$9=TRUE,IF(BQ184-1&lt;$N$4,P184,BS183),-2)</f>
        <v>-2</v>
      </c>
      <c r="BT184" s="1">
        <f t="shared" si="107"/>
        <v>-2</v>
      </c>
      <c r="BU184" s="1">
        <f t="shared" si="108"/>
        <v>0.49695158063291844</v>
      </c>
      <c r="BV184" s="1">
        <f t="shared" si="109"/>
        <v>0.48629887172656355</v>
      </c>
      <c r="BW184" s="1">
        <f t="shared" si="100"/>
        <v>-2</v>
      </c>
      <c r="BX184" s="1">
        <f t="shared" si="101"/>
        <v>-2</v>
      </c>
      <c r="BY184" s="24">
        <f t="shared" si="102"/>
        <v>0.7818314824680298</v>
      </c>
      <c r="BZ184" s="24">
        <f t="shared" si="103"/>
        <v>0.62348980185873348</v>
      </c>
      <c r="CA184" s="1">
        <f t="shared" si="104"/>
        <v>-2</v>
      </c>
      <c r="CB184" s="1">
        <f t="shared" si="105"/>
        <v>-2</v>
      </c>
      <c r="CC184" s="1" t="str">
        <f t="shared" si="110"/>
        <v/>
      </c>
      <c r="CD184" s="1"/>
      <c r="CE184" s="2"/>
      <c r="CF184" s="2"/>
    </row>
    <row r="185" spans="1:84" s="28" customFormat="1" x14ac:dyDescent="0.25">
      <c r="A185" s="2">
        <v>23</v>
      </c>
      <c r="B185" s="1">
        <f>IF(AND(MOD($I$165,4)=2,A184&gt;$I$165+1),-$B$165,$B$165)</f>
        <v>3</v>
      </c>
      <c r="C185" s="1">
        <f t="shared" si="126"/>
        <v>66</v>
      </c>
      <c r="D185" s="1">
        <f t="shared" si="123"/>
        <v>3</v>
      </c>
      <c r="E185" s="1">
        <f t="shared" si="124"/>
        <v>0.43388373911755818</v>
      </c>
      <c r="F185" s="1">
        <f t="shared" si="125"/>
        <v>-0.90096886790241915</v>
      </c>
      <c r="G185" s="1"/>
      <c r="H185" s="2"/>
      <c r="I185" s="1">
        <v>18</v>
      </c>
      <c r="J185" s="16" t="str">
        <f t="shared" si="129"/>
        <v/>
      </c>
      <c r="K185" s="1" t="str">
        <f t="shared" si="127"/>
        <v/>
      </c>
      <c r="L185" s="1" t="str">
        <f t="shared" si="128"/>
        <v/>
      </c>
      <c r="M185" s="1" t="s">
        <v>14</v>
      </c>
      <c r="N185" s="1">
        <v>180</v>
      </c>
      <c r="O185" s="1">
        <f t="shared" si="96"/>
        <v>181</v>
      </c>
      <c r="P185" s="1">
        <f t="shared" si="97"/>
        <v>0.54443156427210371</v>
      </c>
      <c r="Q185" s="1">
        <f t="shared" si="98"/>
        <v>0.50916402674859185</v>
      </c>
      <c r="R185" s="1">
        <f t="shared" si="94"/>
        <v>0.37525080139896927</v>
      </c>
      <c r="S185" s="1">
        <f t="shared" si="95"/>
        <v>-0.64408118305074102</v>
      </c>
      <c r="T185" s="14"/>
      <c r="U185" s="14"/>
      <c r="V185" s="14"/>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35"/>
      <c r="BF185" s="35"/>
      <c r="BG185" s="35"/>
      <c r="BH185" s="35"/>
      <c r="BI185" s="35"/>
      <c r="BJ185" s="35"/>
      <c r="BK185" s="35"/>
      <c r="BL185" s="35"/>
      <c r="BM185" s="35"/>
      <c r="BN185" s="35"/>
      <c r="BO185" s="35"/>
      <c r="BP185" s="1"/>
      <c r="BQ185" s="1">
        <f t="shared" si="99"/>
        <v>180</v>
      </c>
      <c r="BR185" s="1">
        <v>181</v>
      </c>
      <c r="BS185" s="1">
        <f>IF($A$9=TRUE,IF(BQ185-1&lt;$N$4,P185,BS184),-2)</f>
        <v>-2</v>
      </c>
      <c r="BT185" s="1">
        <f t="shared" si="107"/>
        <v>-2</v>
      </c>
      <c r="BU185" s="1">
        <f t="shared" si="108"/>
        <v>0.54443156427210371</v>
      </c>
      <c r="BV185" s="1">
        <f t="shared" si="109"/>
        <v>0.50916402674859185</v>
      </c>
      <c r="BW185" s="1">
        <f t="shared" si="100"/>
        <v>-2</v>
      </c>
      <c r="BX185" s="1">
        <f t="shared" si="101"/>
        <v>-2</v>
      </c>
      <c r="BY185" s="24">
        <f t="shared" si="102"/>
        <v>0.7818314824680298</v>
      </c>
      <c r="BZ185" s="24">
        <f t="shared" si="103"/>
        <v>0.62348980185873348</v>
      </c>
      <c r="CA185" s="1">
        <f t="shared" si="104"/>
        <v>-2</v>
      </c>
      <c r="CB185" s="1">
        <f t="shared" si="105"/>
        <v>-2</v>
      </c>
      <c r="CC185" s="1" t="str">
        <f t="shared" si="110"/>
        <v/>
      </c>
      <c r="CD185" s="1"/>
      <c r="CE185" s="2"/>
      <c r="CF185" s="2"/>
    </row>
    <row r="186" spans="1:84" s="28" customFormat="1" x14ac:dyDescent="0.25">
      <c r="A186" s="2">
        <v>24</v>
      </c>
      <c r="B186" s="1">
        <f>IF(AND(MOD($I$165,4)=2,A186&gt;$I$165+1),-$B$164,$B$164)</f>
        <v>3</v>
      </c>
      <c r="C186" s="1">
        <f t="shared" si="126"/>
        <v>69</v>
      </c>
      <c r="D186" s="1">
        <f t="shared" si="123"/>
        <v>6</v>
      </c>
      <c r="E186" s="1">
        <f t="shared" si="124"/>
        <v>-0.78183148246802991</v>
      </c>
      <c r="F186" s="1">
        <f t="shared" si="125"/>
        <v>0.62348980185873337</v>
      </c>
      <c r="G186" s="1"/>
      <c r="H186" s="2"/>
      <c r="I186" s="1">
        <v>19</v>
      </c>
      <c r="J186" s="16" t="str">
        <f t="shared" si="129"/>
        <v/>
      </c>
      <c r="K186" s="1" t="str">
        <f t="shared" si="127"/>
        <v/>
      </c>
      <c r="L186" s="1" t="str">
        <f t="shared" si="128"/>
        <v/>
      </c>
      <c r="M186" s="1" t="s">
        <v>14</v>
      </c>
      <c r="N186" s="1">
        <v>181</v>
      </c>
      <c r="O186" s="1">
        <f t="shared" si="96"/>
        <v>182</v>
      </c>
      <c r="P186" s="1">
        <f t="shared" si="97"/>
        <v>0.59191154791128886</v>
      </c>
      <c r="Q186" s="1">
        <f t="shared" si="98"/>
        <v>0.5320291817706202</v>
      </c>
      <c r="R186" s="1">
        <f t="shared" si="94"/>
        <v>0.78500797762508268</v>
      </c>
      <c r="S186" s="1">
        <f t="shared" si="95"/>
        <v>-0.13106031386820111</v>
      </c>
      <c r="T186" s="14"/>
      <c r="U186" s="14"/>
      <c r="V186" s="14"/>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35"/>
      <c r="BF186" s="35"/>
      <c r="BG186" s="35"/>
      <c r="BH186" s="35"/>
      <c r="BI186" s="35"/>
      <c r="BJ186" s="35"/>
      <c r="BK186" s="35"/>
      <c r="BL186" s="35"/>
      <c r="BM186" s="35"/>
      <c r="BN186" s="35"/>
      <c r="BO186" s="35"/>
      <c r="BP186" s="1"/>
      <c r="BQ186" s="1">
        <f t="shared" si="99"/>
        <v>181</v>
      </c>
      <c r="BR186" s="1">
        <v>182</v>
      </c>
      <c r="BS186" s="1">
        <f t="shared" si="106"/>
        <v>-2</v>
      </c>
      <c r="BT186" s="1">
        <f t="shared" si="107"/>
        <v>-2</v>
      </c>
      <c r="BU186" s="1">
        <f t="shared" si="108"/>
        <v>0.59191154791128886</v>
      </c>
      <c r="BV186" s="1">
        <f t="shared" si="109"/>
        <v>0.5320291817706202</v>
      </c>
      <c r="BW186" s="1">
        <f t="shared" si="100"/>
        <v>-2</v>
      </c>
      <c r="BX186" s="1">
        <f t="shared" si="101"/>
        <v>-2</v>
      </c>
      <c r="BY186" s="24">
        <f t="shared" si="102"/>
        <v>0.7818314824680298</v>
      </c>
      <c r="BZ186" s="24">
        <f t="shared" si="103"/>
        <v>0.62348980185873348</v>
      </c>
      <c r="CA186" s="1">
        <f t="shared" si="104"/>
        <v>-2</v>
      </c>
      <c r="CB186" s="1">
        <f t="shared" si="105"/>
        <v>-2</v>
      </c>
      <c r="CC186" s="1" t="str">
        <f t="shared" si="110"/>
        <v/>
      </c>
      <c r="CD186" s="1"/>
      <c r="CE186" s="2"/>
      <c r="CF186" s="2"/>
    </row>
    <row r="187" spans="1:84" s="28" customFormat="1" x14ac:dyDescent="0.25">
      <c r="A187" s="2">
        <v>25</v>
      </c>
      <c r="B187" s="1">
        <f>IF(AND(MOD($I$165,4)=2,A186&gt;$I$165+1),-$B$165,$B$165)</f>
        <v>3</v>
      </c>
      <c r="C187" s="1">
        <f t="shared" si="126"/>
        <v>72</v>
      </c>
      <c r="D187" s="1">
        <f t="shared" si="123"/>
        <v>2</v>
      </c>
      <c r="E187" s="1">
        <f t="shared" si="124"/>
        <v>0.97492791218182362</v>
      </c>
      <c r="F187" s="1">
        <f t="shared" si="125"/>
        <v>-0.22252093395631439</v>
      </c>
      <c r="G187" s="1"/>
      <c r="H187" s="2"/>
      <c r="I187" s="1">
        <v>20</v>
      </c>
      <c r="J187" s="16" t="str">
        <f t="shared" si="129"/>
        <v/>
      </c>
      <c r="K187" s="1" t="str">
        <f t="shared" si="127"/>
        <v/>
      </c>
      <c r="L187" s="1" t="str">
        <f t="shared" si="128"/>
        <v/>
      </c>
      <c r="M187" s="1" t="s">
        <v>14</v>
      </c>
      <c r="N187" s="1">
        <v>182</v>
      </c>
      <c r="O187" s="1">
        <f t="shared" si="96"/>
        <v>183</v>
      </c>
      <c r="P187" s="1">
        <f t="shared" si="97"/>
        <v>0.63939153155047423</v>
      </c>
      <c r="Q187" s="1">
        <f t="shared" si="98"/>
        <v>0.55489433679264855</v>
      </c>
      <c r="R187" s="1">
        <f t="shared" si="94"/>
        <v>0.63939153155047423</v>
      </c>
      <c r="S187" s="1">
        <f t="shared" si="95"/>
        <v>0.55489433679264855</v>
      </c>
      <c r="T187" s="14"/>
      <c r="U187" s="14"/>
      <c r="V187" s="14"/>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35"/>
      <c r="BF187" s="35"/>
      <c r="BG187" s="35"/>
      <c r="BH187" s="35"/>
      <c r="BI187" s="35"/>
      <c r="BJ187" s="35"/>
      <c r="BK187" s="35"/>
      <c r="BL187" s="35"/>
      <c r="BM187" s="35"/>
      <c r="BN187" s="35"/>
      <c r="BO187" s="35"/>
      <c r="BP187" s="1"/>
      <c r="BQ187" s="1">
        <f t="shared" si="99"/>
        <v>182</v>
      </c>
      <c r="BR187" s="1">
        <v>183</v>
      </c>
      <c r="BS187" s="1">
        <f t="shared" si="106"/>
        <v>-2</v>
      </c>
      <c r="BT187" s="1">
        <f t="shared" si="107"/>
        <v>-2</v>
      </c>
      <c r="BU187" s="1">
        <f t="shared" si="108"/>
        <v>0.63939153155047423</v>
      </c>
      <c r="BV187" s="1">
        <f t="shared" si="109"/>
        <v>0.55489433679264855</v>
      </c>
      <c r="BW187" s="1">
        <f t="shared" si="100"/>
        <v>-2</v>
      </c>
      <c r="BX187" s="1">
        <f t="shared" si="101"/>
        <v>-2</v>
      </c>
      <c r="BY187" s="24">
        <f t="shared" si="102"/>
        <v>0.7818314824680298</v>
      </c>
      <c r="BZ187" s="24">
        <f t="shared" si="103"/>
        <v>0.62348980185873348</v>
      </c>
      <c r="CA187" s="1">
        <f t="shared" si="104"/>
        <v>-2</v>
      </c>
      <c r="CB187" s="1">
        <f t="shared" si="105"/>
        <v>-2</v>
      </c>
      <c r="CC187" s="1" t="str">
        <f t="shared" si="110"/>
        <v/>
      </c>
      <c r="CD187" s="1"/>
      <c r="CE187" s="2"/>
      <c r="CF187" s="2"/>
    </row>
    <row r="188" spans="1:84" s="28" customFormat="1" x14ac:dyDescent="0.25">
      <c r="A188" s="2">
        <v>26</v>
      </c>
      <c r="B188" s="1">
        <f>IF(AND(MOD($I$165,4)=2,A188&gt;$I$165+1),-$B$164,$B$164)</f>
        <v>3</v>
      </c>
      <c r="C188" s="1">
        <f t="shared" si="126"/>
        <v>75</v>
      </c>
      <c r="D188" s="1">
        <f t="shared" si="123"/>
        <v>5</v>
      </c>
      <c r="E188" s="1">
        <f t="shared" si="124"/>
        <v>-0.97492791218182362</v>
      </c>
      <c r="F188" s="1">
        <f t="shared" si="125"/>
        <v>-0.2225209339563145</v>
      </c>
      <c r="G188" s="1"/>
      <c r="H188" s="2"/>
      <c r="I188" s="1">
        <v>21</v>
      </c>
      <c r="J188" s="16" t="str">
        <f t="shared" si="129"/>
        <v/>
      </c>
      <c r="K188" s="1" t="str">
        <f t="shared" si="127"/>
        <v/>
      </c>
      <c r="L188" s="1" t="str">
        <f t="shared" si="128"/>
        <v/>
      </c>
      <c r="M188" s="1" t="s">
        <v>14</v>
      </c>
      <c r="N188" s="1">
        <v>183</v>
      </c>
      <c r="O188" s="1">
        <f t="shared" si="96"/>
        <v>184</v>
      </c>
      <c r="P188" s="1">
        <f t="shared" si="97"/>
        <v>0.68687151518965939</v>
      </c>
      <c r="Q188" s="1">
        <f t="shared" si="98"/>
        <v>0.5777594918146769</v>
      </c>
      <c r="R188" s="1">
        <f t="shared" si="94"/>
        <v>-2.3453175087435513E-2</v>
      </c>
      <c r="S188" s="1">
        <f t="shared" si="95"/>
        <v>0.89724492605932871</v>
      </c>
      <c r="T188" s="14"/>
      <c r="U188" s="14"/>
      <c r="V188" s="14"/>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35"/>
      <c r="BF188" s="35"/>
      <c r="BG188" s="35"/>
      <c r="BH188" s="35"/>
      <c r="BI188" s="35"/>
      <c r="BJ188" s="35"/>
      <c r="BK188" s="35"/>
      <c r="BL188" s="35"/>
      <c r="BM188" s="35"/>
      <c r="BN188" s="35"/>
      <c r="BO188" s="35"/>
      <c r="BP188" s="1"/>
      <c r="BQ188" s="1">
        <f t="shared" si="99"/>
        <v>183</v>
      </c>
      <c r="BR188" s="1">
        <v>184</v>
      </c>
      <c r="BS188" s="1">
        <f t="shared" si="106"/>
        <v>-2</v>
      </c>
      <c r="BT188" s="1">
        <f t="shared" si="107"/>
        <v>-2</v>
      </c>
      <c r="BU188" s="1">
        <f t="shared" si="108"/>
        <v>0.68687151518965939</v>
      </c>
      <c r="BV188" s="1">
        <f t="shared" si="109"/>
        <v>0.5777594918146769</v>
      </c>
      <c r="BW188" s="1">
        <f t="shared" si="100"/>
        <v>-2</v>
      </c>
      <c r="BX188" s="1">
        <f t="shared" si="101"/>
        <v>-2</v>
      </c>
      <c r="BY188" s="24">
        <f t="shared" si="102"/>
        <v>0.7818314824680298</v>
      </c>
      <c r="BZ188" s="24">
        <f t="shared" si="103"/>
        <v>0.62348980185873348</v>
      </c>
      <c r="CA188" s="1">
        <f t="shared" si="104"/>
        <v>-2</v>
      </c>
      <c r="CB188" s="1">
        <f t="shared" si="105"/>
        <v>-2</v>
      </c>
      <c r="CC188" s="1" t="str">
        <f t="shared" si="110"/>
        <v/>
      </c>
      <c r="CD188" s="1"/>
      <c r="CE188" s="2"/>
      <c r="CF188" s="2"/>
    </row>
    <row r="189" spans="1:84" s="28" customFormat="1" x14ac:dyDescent="0.25">
      <c r="A189" s="2">
        <v>27</v>
      </c>
      <c r="B189" s="1">
        <f>IF(AND(MOD($I$165,4)=2,A188&gt;$I$165+1),-$B$165,$B$165)</f>
        <v>3</v>
      </c>
      <c r="C189" s="1">
        <f t="shared" si="126"/>
        <v>78</v>
      </c>
      <c r="D189" s="1">
        <f t="shared" si="123"/>
        <v>1</v>
      </c>
      <c r="E189" s="1">
        <f t="shared" si="124"/>
        <v>0.7818314824680298</v>
      </c>
      <c r="F189" s="1">
        <f t="shared" si="125"/>
        <v>0.62348980185873348</v>
      </c>
      <c r="G189" s="1"/>
      <c r="H189" s="2"/>
      <c r="I189" s="1">
        <v>22</v>
      </c>
      <c r="J189" s="16" t="str">
        <f t="shared" si="129"/>
        <v/>
      </c>
      <c r="K189" s="1" t="str">
        <f t="shared" si="127"/>
        <v/>
      </c>
      <c r="L189" s="1" t="str">
        <f t="shared" si="128"/>
        <v/>
      </c>
      <c r="M189" s="1" t="s">
        <v>14</v>
      </c>
      <c r="N189" s="1">
        <v>184</v>
      </c>
      <c r="O189" s="1">
        <f t="shared" si="96"/>
        <v>185</v>
      </c>
      <c r="P189" s="1">
        <f t="shared" si="97"/>
        <v>0.73435149882884465</v>
      </c>
      <c r="Q189" s="1">
        <f t="shared" si="98"/>
        <v>0.60062464683670513</v>
      </c>
      <c r="R189" s="1">
        <f t="shared" si="94"/>
        <v>-0.74897431431706807</v>
      </c>
      <c r="S189" s="1">
        <f t="shared" si="95"/>
        <v>0.5822882161895131</v>
      </c>
      <c r="T189" s="14"/>
      <c r="U189" s="14"/>
      <c r="V189" s="14"/>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35"/>
      <c r="BF189" s="35"/>
      <c r="BG189" s="35"/>
      <c r="BH189" s="35"/>
      <c r="BI189" s="35"/>
      <c r="BJ189" s="35"/>
      <c r="BK189" s="35"/>
      <c r="BL189" s="35"/>
      <c r="BM189" s="35"/>
      <c r="BN189" s="35"/>
      <c r="BO189" s="35"/>
      <c r="BP189" s="1"/>
      <c r="BQ189" s="1">
        <f t="shared" si="99"/>
        <v>184</v>
      </c>
      <c r="BR189" s="1">
        <v>185</v>
      </c>
      <c r="BS189" s="1">
        <f t="shared" si="106"/>
        <v>-2</v>
      </c>
      <c r="BT189" s="1">
        <f t="shared" si="107"/>
        <v>-2</v>
      </c>
      <c r="BU189" s="1">
        <f t="shared" si="108"/>
        <v>0.73435149882884465</v>
      </c>
      <c r="BV189" s="1">
        <f t="shared" si="109"/>
        <v>0.60062464683670513</v>
      </c>
      <c r="BW189" s="1">
        <f t="shared" si="100"/>
        <v>-2</v>
      </c>
      <c r="BX189" s="1">
        <f t="shared" si="101"/>
        <v>-2</v>
      </c>
      <c r="BY189" s="24">
        <f t="shared" si="102"/>
        <v>0.7818314824680298</v>
      </c>
      <c r="BZ189" s="24">
        <f t="shared" si="103"/>
        <v>0.62348980185873348</v>
      </c>
      <c r="CA189" s="1">
        <f t="shared" si="104"/>
        <v>-2</v>
      </c>
      <c r="CB189" s="1">
        <f t="shared" si="105"/>
        <v>-2</v>
      </c>
      <c r="CC189" s="1" t="str">
        <f t="shared" si="110"/>
        <v/>
      </c>
      <c r="CD189" s="1"/>
      <c r="CE189" s="2"/>
      <c r="CF189" s="2"/>
    </row>
    <row r="190" spans="1:84" s="28" customFormat="1" x14ac:dyDescent="0.25">
      <c r="A190" s="2">
        <v>28</v>
      </c>
      <c r="B190" s="1">
        <f>IF(AND(MOD($I$165,4)=2,A190&gt;$I$165+1),-$B$164,$B$164)</f>
        <v>3</v>
      </c>
      <c r="C190" s="1">
        <f t="shared" si="126"/>
        <v>81</v>
      </c>
      <c r="D190" s="1">
        <f t="shared" si="123"/>
        <v>4</v>
      </c>
      <c r="E190" s="1">
        <f t="shared" si="124"/>
        <v>-0.43388373911755806</v>
      </c>
      <c r="F190" s="1">
        <f t="shared" si="125"/>
        <v>-0.90096886790241915</v>
      </c>
      <c r="G190" s="1"/>
      <c r="H190" s="2"/>
      <c r="I190" s="1">
        <v>23</v>
      </c>
      <c r="J190" s="16" t="str">
        <f t="shared" si="129"/>
        <v/>
      </c>
      <c r="K190" s="1" t="str">
        <f t="shared" si="127"/>
        <v/>
      </c>
      <c r="L190" s="1" t="str">
        <f t="shared" si="128"/>
        <v/>
      </c>
      <c r="M190" s="1" t="s">
        <v>14</v>
      </c>
      <c r="N190" s="1">
        <v>185</v>
      </c>
      <c r="O190" s="1">
        <f t="shared" si="96"/>
        <v>186</v>
      </c>
      <c r="P190" s="1">
        <f t="shared" si="97"/>
        <v>0.7818314824680298</v>
      </c>
      <c r="Q190" s="1">
        <f t="shared" si="98"/>
        <v>0.62348980185873348</v>
      </c>
      <c r="R190" s="1">
        <f t="shared" si="94"/>
        <v>-0.97492791218182362</v>
      </c>
      <c r="S190" s="1">
        <f t="shared" si="95"/>
        <v>-0.2225209339563145</v>
      </c>
      <c r="T190" s="14"/>
      <c r="U190" s="14"/>
      <c r="V190" s="14"/>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35"/>
      <c r="BF190" s="35"/>
      <c r="BG190" s="35"/>
      <c r="BH190" s="35"/>
      <c r="BI190" s="35"/>
      <c r="BJ190" s="35"/>
      <c r="BK190" s="35"/>
      <c r="BL190" s="35"/>
      <c r="BM190" s="35"/>
      <c r="BN190" s="35"/>
      <c r="BO190" s="35"/>
      <c r="BP190" s="1"/>
      <c r="BQ190" s="1">
        <f t="shared" si="99"/>
        <v>185</v>
      </c>
      <c r="BR190" s="1">
        <v>186</v>
      </c>
      <c r="BS190" s="1">
        <f t="shared" si="106"/>
        <v>-2</v>
      </c>
      <c r="BT190" s="1">
        <f t="shared" si="107"/>
        <v>-2</v>
      </c>
      <c r="BU190" s="1">
        <f t="shared" si="108"/>
        <v>0.7818314824680298</v>
      </c>
      <c r="BV190" s="1">
        <f t="shared" si="109"/>
        <v>0.62348980185873348</v>
      </c>
      <c r="BW190" s="1">
        <f t="shared" si="100"/>
        <v>-2</v>
      </c>
      <c r="BX190" s="1">
        <f t="shared" si="101"/>
        <v>-2</v>
      </c>
      <c r="BY190" s="24">
        <f t="shared" si="102"/>
        <v>0.7818314824680298</v>
      </c>
      <c r="BZ190" s="24">
        <f t="shared" si="103"/>
        <v>0.62348980185873348</v>
      </c>
      <c r="CA190" s="1">
        <f t="shared" si="104"/>
        <v>-2</v>
      </c>
      <c r="CB190" s="1">
        <f t="shared" si="105"/>
        <v>-2</v>
      </c>
      <c r="CC190" s="1" t="str">
        <f t="shared" si="110"/>
        <v/>
      </c>
      <c r="CD190" s="1"/>
      <c r="CE190" s="2"/>
      <c r="CF190" s="2"/>
    </row>
    <row r="191" spans="1:84" s="28" customFormat="1" x14ac:dyDescent="0.25">
      <c r="A191" s="2">
        <v>29</v>
      </c>
      <c r="B191" s="1">
        <f>IF(AND(MOD($I$165,4)=2,A190&gt;$I$165+1),-$B$165,$B$165)</f>
        <v>3</v>
      </c>
      <c r="C191" s="1">
        <f t="shared" si="126"/>
        <v>84</v>
      </c>
      <c r="D191" s="1">
        <f t="shared" si="123"/>
        <v>0</v>
      </c>
      <c r="E191" s="1">
        <f t="shared" si="124"/>
        <v>6.1257422745431001E-17</v>
      </c>
      <c r="F191" s="1">
        <f t="shared" si="125"/>
        <v>1</v>
      </c>
      <c r="G191" s="1"/>
      <c r="H191" s="2"/>
      <c r="I191" s="1">
        <v>24</v>
      </c>
      <c r="J191" s="16" t="str">
        <f t="shared" si="129"/>
        <v/>
      </c>
      <c r="K191" s="1" t="str">
        <f t="shared" si="127"/>
        <v/>
      </c>
      <c r="L191" s="1" t="str">
        <f t="shared" si="128"/>
        <v/>
      </c>
      <c r="M191" s="1" t="s">
        <v>14</v>
      </c>
      <c r="N191" s="1">
        <v>186</v>
      </c>
      <c r="O191" s="1">
        <f t="shared" si="96"/>
        <v>187</v>
      </c>
      <c r="P191" s="1">
        <f t="shared" si="97"/>
        <v>0.74897431431706796</v>
      </c>
      <c r="Q191" s="1">
        <f t="shared" si="98"/>
        <v>0.5822882161895131</v>
      </c>
      <c r="R191" s="1">
        <f t="shared" si="94"/>
        <v>-0.42215715157384032</v>
      </c>
      <c r="S191" s="1">
        <f t="shared" si="95"/>
        <v>-0.8495913309320835</v>
      </c>
      <c r="T191" s="14"/>
      <c r="U191" s="14"/>
      <c r="V191" s="14"/>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35"/>
      <c r="BF191" s="35"/>
      <c r="BG191" s="35"/>
      <c r="BH191" s="35"/>
      <c r="BI191" s="35"/>
      <c r="BJ191" s="35"/>
      <c r="BK191" s="35"/>
      <c r="BL191" s="35"/>
      <c r="BM191" s="35"/>
      <c r="BN191" s="35"/>
      <c r="BO191" s="35"/>
      <c r="BP191" s="1"/>
      <c r="BQ191" s="1">
        <f t="shared" si="99"/>
        <v>186</v>
      </c>
      <c r="BR191" s="1">
        <v>187</v>
      </c>
      <c r="BS191" s="1">
        <f t="shared" si="106"/>
        <v>-2</v>
      </c>
      <c r="BT191" s="1">
        <f t="shared" si="107"/>
        <v>-2</v>
      </c>
      <c r="BU191" s="1">
        <f t="shared" si="108"/>
        <v>0.74897431431706796</v>
      </c>
      <c r="BV191" s="1">
        <f t="shared" si="109"/>
        <v>0.5822882161895131</v>
      </c>
      <c r="BW191" s="1">
        <f t="shared" si="100"/>
        <v>-2</v>
      </c>
      <c r="BX191" s="1">
        <f t="shared" si="101"/>
        <v>-2</v>
      </c>
      <c r="BY191" s="24">
        <f t="shared" si="102"/>
        <v>0.7818314824680298</v>
      </c>
      <c r="BZ191" s="24">
        <f t="shared" si="103"/>
        <v>0.62348980185873348</v>
      </c>
      <c r="CA191" s="1">
        <f t="shared" si="104"/>
        <v>-2</v>
      </c>
      <c r="CB191" s="1">
        <f t="shared" si="105"/>
        <v>-2</v>
      </c>
      <c r="CC191" s="1" t="str">
        <f t="shared" si="110"/>
        <v/>
      </c>
      <c r="CD191" s="1"/>
      <c r="CE191" s="2"/>
      <c r="CF191" s="2"/>
    </row>
    <row r="192" spans="1:84" s="28" customFormat="1" x14ac:dyDescent="0.25">
      <c r="A192" s="2">
        <v>30</v>
      </c>
      <c r="B192" s="1">
        <f>IF(AND(MOD($I$165,4)=2,A192&gt;$I$165+1),-$B$164,$B$164)</f>
        <v>3</v>
      </c>
      <c r="C192" s="1">
        <f t="shared" si="126"/>
        <v>87</v>
      </c>
      <c r="D192" s="1">
        <f t="shared" si="123"/>
        <v>3</v>
      </c>
      <c r="E192" s="1">
        <f t="shared" si="124"/>
        <v>0.43388373911755818</v>
      </c>
      <c r="F192" s="1">
        <f t="shared" si="125"/>
        <v>-0.90096886790241915</v>
      </c>
      <c r="G192" s="1"/>
      <c r="H192" s="2"/>
      <c r="I192" s="1">
        <v>25</v>
      </c>
      <c r="J192" s="16" t="str">
        <f t="shared" si="129"/>
        <v/>
      </c>
      <c r="K192" s="1" t="str">
        <f t="shared" si="127"/>
        <v/>
      </c>
      <c r="L192" s="1" t="str">
        <f t="shared" si="128"/>
        <v/>
      </c>
      <c r="M192" s="1" t="s">
        <v>14</v>
      </c>
      <c r="N192" s="1">
        <v>187</v>
      </c>
      <c r="O192" s="1">
        <f t="shared" si="96"/>
        <v>188</v>
      </c>
      <c r="P192" s="1">
        <f t="shared" si="97"/>
        <v>0.71611714616610611</v>
      </c>
      <c r="Q192" s="1">
        <f t="shared" si="98"/>
        <v>0.54108663052029282</v>
      </c>
      <c r="R192" s="1">
        <f t="shared" si="94"/>
        <v>0.36816940281563454</v>
      </c>
      <c r="S192" s="1">
        <f t="shared" si="95"/>
        <v>-0.81856569656397848</v>
      </c>
      <c r="T192" s="14"/>
      <c r="U192" s="14"/>
      <c r="V192" s="14"/>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35"/>
      <c r="BF192" s="35"/>
      <c r="BG192" s="35"/>
      <c r="BH192" s="35"/>
      <c r="BI192" s="35"/>
      <c r="BJ192" s="35"/>
      <c r="BK192" s="35"/>
      <c r="BL192" s="35"/>
      <c r="BM192" s="35"/>
      <c r="BN192" s="35"/>
      <c r="BO192" s="35"/>
      <c r="BP192" s="1"/>
      <c r="BQ192" s="1">
        <f t="shared" si="99"/>
        <v>187</v>
      </c>
      <c r="BR192" s="1">
        <v>188</v>
      </c>
      <c r="BS192" s="1">
        <f t="shared" si="106"/>
        <v>-2</v>
      </c>
      <c r="BT192" s="1">
        <f t="shared" si="107"/>
        <v>-2</v>
      </c>
      <c r="BU192" s="1">
        <f t="shared" si="108"/>
        <v>0.71611714616610611</v>
      </c>
      <c r="BV192" s="1">
        <f t="shared" si="109"/>
        <v>0.54108663052029282</v>
      </c>
      <c r="BW192" s="1">
        <f t="shared" si="100"/>
        <v>-2</v>
      </c>
      <c r="BX192" s="1">
        <f t="shared" si="101"/>
        <v>-2</v>
      </c>
      <c r="BY192" s="24">
        <f t="shared" si="102"/>
        <v>0.7818314824680298</v>
      </c>
      <c r="BZ192" s="24">
        <f t="shared" si="103"/>
        <v>0.62348980185873348</v>
      </c>
      <c r="CA192" s="1">
        <f t="shared" si="104"/>
        <v>-2</v>
      </c>
      <c r="CB192" s="1">
        <f t="shared" si="105"/>
        <v>-2</v>
      </c>
      <c r="CC192" s="1" t="str">
        <f t="shared" si="110"/>
        <v/>
      </c>
      <c r="CD192" s="1"/>
      <c r="CE192" s="2"/>
      <c r="CF192" s="2"/>
    </row>
    <row r="193" spans="1:84" s="28" customFormat="1" x14ac:dyDescent="0.25">
      <c r="A193" s="2">
        <v>31</v>
      </c>
      <c r="B193" s="1">
        <f>IF(AND(MOD($I$165,4)=2,A192&gt;$I$165+1),-$B$165,$B$165)</f>
        <v>3</v>
      </c>
      <c r="C193" s="1">
        <f t="shared" si="126"/>
        <v>90</v>
      </c>
      <c r="D193" s="1">
        <f t="shared" si="123"/>
        <v>6</v>
      </c>
      <c r="E193" s="1">
        <f t="shared" si="124"/>
        <v>-0.78183148246802991</v>
      </c>
      <c r="F193" s="1">
        <f t="shared" si="125"/>
        <v>0.62348980185873337</v>
      </c>
      <c r="G193" s="1"/>
      <c r="H193" s="2"/>
      <c r="I193" s="1">
        <v>26</v>
      </c>
      <c r="J193" s="16" t="str">
        <f t="shared" si="129"/>
        <v/>
      </c>
      <c r="K193" s="1" t="str">
        <f t="shared" si="127"/>
        <v/>
      </c>
      <c r="L193" s="1" t="str">
        <f t="shared" si="128"/>
        <v/>
      </c>
      <c r="M193" s="1" t="s">
        <v>14</v>
      </c>
      <c r="N193" s="1">
        <v>188</v>
      </c>
      <c r="O193" s="1">
        <f t="shared" si="96"/>
        <v>189</v>
      </c>
      <c r="P193" s="1">
        <f t="shared" si="97"/>
        <v>0.68325997801514426</v>
      </c>
      <c r="Q193" s="1">
        <f t="shared" si="98"/>
        <v>0.49988504485107244</v>
      </c>
      <c r="R193" s="1">
        <f t="shared" si="94"/>
        <v>0.81683149399017652</v>
      </c>
      <c r="S193" s="1">
        <f t="shared" si="95"/>
        <v>-0.22252093395631439</v>
      </c>
      <c r="T193" s="14"/>
      <c r="U193" s="14"/>
      <c r="V193" s="14"/>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35"/>
      <c r="BF193" s="35"/>
      <c r="BG193" s="35"/>
      <c r="BH193" s="35"/>
      <c r="BI193" s="35"/>
      <c r="BJ193" s="35"/>
      <c r="BK193" s="35"/>
      <c r="BL193" s="35"/>
      <c r="BM193" s="35"/>
      <c r="BN193" s="35"/>
      <c r="BO193" s="35"/>
      <c r="BP193" s="1"/>
      <c r="BQ193" s="1">
        <f t="shared" si="99"/>
        <v>188</v>
      </c>
      <c r="BR193" s="1">
        <v>189</v>
      </c>
      <c r="BS193" s="1">
        <f t="shared" si="106"/>
        <v>-2</v>
      </c>
      <c r="BT193" s="1">
        <f t="shared" si="107"/>
        <v>-2</v>
      </c>
      <c r="BU193" s="1">
        <f t="shared" si="108"/>
        <v>0.68325997801514426</v>
      </c>
      <c r="BV193" s="1">
        <f t="shared" si="109"/>
        <v>0.49988504485107244</v>
      </c>
      <c r="BW193" s="1">
        <f t="shared" si="100"/>
        <v>-2</v>
      </c>
      <c r="BX193" s="1">
        <f t="shared" si="101"/>
        <v>-2</v>
      </c>
      <c r="BY193" s="24">
        <f t="shared" si="102"/>
        <v>0.7818314824680298</v>
      </c>
      <c r="BZ193" s="24">
        <f t="shared" si="103"/>
        <v>0.62348980185873348</v>
      </c>
      <c r="CA193" s="1">
        <f t="shared" si="104"/>
        <v>-2</v>
      </c>
      <c r="CB193" s="1">
        <f t="shared" si="105"/>
        <v>-2</v>
      </c>
      <c r="CC193" s="1" t="str">
        <f t="shared" si="110"/>
        <v/>
      </c>
      <c r="CD193" s="1"/>
      <c r="CE193" s="2"/>
      <c r="CF193" s="2"/>
    </row>
    <row r="194" spans="1:84" s="28" customFormat="1" x14ac:dyDescent="0.25">
      <c r="A194" s="2">
        <v>32</v>
      </c>
      <c r="B194" s="1">
        <f>IF(AND(MOD($I$165,4)=2,A194&gt;$I$165+1),-$B$164,$B$164)</f>
        <v>3</v>
      </c>
      <c r="C194" s="1">
        <f t="shared" si="126"/>
        <v>93</v>
      </c>
      <c r="D194" s="1">
        <f t="shared" si="123"/>
        <v>2</v>
      </c>
      <c r="E194" s="1">
        <f t="shared" si="124"/>
        <v>0.97492791218182362</v>
      </c>
      <c r="F194" s="1">
        <f t="shared" si="125"/>
        <v>-0.22252093395631439</v>
      </c>
      <c r="G194" s="1"/>
      <c r="H194" s="2"/>
      <c r="I194" s="1">
        <v>27</v>
      </c>
      <c r="J194" s="16" t="str">
        <f t="shared" si="129"/>
        <v/>
      </c>
      <c r="K194" s="1" t="str">
        <f t="shared" si="127"/>
        <v/>
      </c>
      <c r="L194" s="1" t="str">
        <f t="shared" si="128"/>
        <v/>
      </c>
      <c r="M194" s="1" t="s">
        <v>14</v>
      </c>
      <c r="N194" s="1">
        <v>189</v>
      </c>
      <c r="O194" s="1">
        <f t="shared" si="96"/>
        <v>190</v>
      </c>
      <c r="P194" s="1">
        <f t="shared" si="97"/>
        <v>0.65040280986418253</v>
      </c>
      <c r="Q194" s="1">
        <f t="shared" si="98"/>
        <v>0.4586834591818521</v>
      </c>
      <c r="R194" s="1">
        <f t="shared" si="94"/>
        <v>0.65040280986418253</v>
      </c>
      <c r="S194" s="1">
        <f t="shared" si="95"/>
        <v>0.4586834591818521</v>
      </c>
      <c r="T194" s="14"/>
      <c r="U194" s="14"/>
      <c r="V194" s="14"/>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35"/>
      <c r="BF194" s="35"/>
      <c r="BG194" s="35"/>
      <c r="BH194" s="35"/>
      <c r="BI194" s="35"/>
      <c r="BJ194" s="35"/>
      <c r="BK194" s="35"/>
      <c r="BL194" s="35"/>
      <c r="BM194" s="35"/>
      <c r="BN194" s="35"/>
      <c r="BO194" s="35"/>
      <c r="BP194" s="1"/>
      <c r="BQ194" s="1">
        <f t="shared" si="99"/>
        <v>189</v>
      </c>
      <c r="BR194" s="1">
        <v>190</v>
      </c>
      <c r="BS194" s="1">
        <f t="shared" si="106"/>
        <v>-2</v>
      </c>
      <c r="BT194" s="1">
        <f t="shared" si="107"/>
        <v>-2</v>
      </c>
      <c r="BU194" s="1">
        <f t="shared" si="108"/>
        <v>0.65040280986418253</v>
      </c>
      <c r="BV194" s="1">
        <f t="shared" si="109"/>
        <v>0.4586834591818521</v>
      </c>
      <c r="BW194" s="1">
        <f t="shared" si="100"/>
        <v>-2</v>
      </c>
      <c r="BX194" s="1">
        <f t="shared" si="101"/>
        <v>-2</v>
      </c>
      <c r="BY194" s="24">
        <f t="shared" si="102"/>
        <v>0.7818314824680298</v>
      </c>
      <c r="BZ194" s="24">
        <f t="shared" si="103"/>
        <v>0.62348980185873348</v>
      </c>
      <c r="CA194" s="1">
        <f t="shared" si="104"/>
        <v>-2</v>
      </c>
      <c r="CB194" s="1">
        <f t="shared" si="105"/>
        <v>-2</v>
      </c>
      <c r="CC194" s="1" t="str">
        <f t="shared" si="110"/>
        <v/>
      </c>
      <c r="CD194" s="1"/>
      <c r="CE194" s="2"/>
      <c r="CF194" s="2"/>
    </row>
    <row r="195" spans="1:84" s="28" customFormat="1" x14ac:dyDescent="0.25">
      <c r="A195" s="2">
        <v>33</v>
      </c>
      <c r="B195" s="1">
        <f>IF(AND(MOD($I$165,4)=2,A194&gt;$I$165+1),-$B$165,$B$165)</f>
        <v>3</v>
      </c>
      <c r="C195" s="1">
        <f t="shared" si="126"/>
        <v>96</v>
      </c>
      <c r="D195" s="1">
        <f t="shared" ref="D195:D212" si="130">MOD(C195,$I$165)</f>
        <v>5</v>
      </c>
      <c r="E195" s="1">
        <f t="shared" si="124"/>
        <v>-0.97492791218182362</v>
      </c>
      <c r="F195" s="1">
        <f t="shared" si="125"/>
        <v>-0.2225209339563145</v>
      </c>
      <c r="G195" s="1"/>
      <c r="H195" s="2"/>
      <c r="I195" s="1">
        <v>28</v>
      </c>
      <c r="J195" s="16" t="str">
        <f t="shared" si="129"/>
        <v/>
      </c>
      <c r="K195" s="1" t="str">
        <f t="shared" si="127"/>
        <v/>
      </c>
      <c r="L195" s="1" t="str">
        <f t="shared" si="128"/>
        <v/>
      </c>
      <c r="M195" s="1" t="s">
        <v>14</v>
      </c>
      <c r="N195" s="1">
        <v>190</v>
      </c>
      <c r="O195" s="1">
        <f t="shared" si="96"/>
        <v>191</v>
      </c>
      <c r="P195" s="1">
        <f t="shared" si="97"/>
        <v>0.61754564171322068</v>
      </c>
      <c r="Q195" s="1">
        <f t="shared" si="98"/>
        <v>0.41748187351263177</v>
      </c>
      <c r="R195" s="1">
        <f t="shared" si="94"/>
        <v>5.8632937718589004E-2</v>
      </c>
      <c r="S195" s="1">
        <f t="shared" si="95"/>
        <v>0.74311231514832177</v>
      </c>
      <c r="T195" s="14"/>
      <c r="U195" s="14"/>
      <c r="V195" s="14"/>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35"/>
      <c r="BF195" s="35"/>
      <c r="BG195" s="35"/>
      <c r="BH195" s="35"/>
      <c r="BI195" s="35"/>
      <c r="BJ195" s="35"/>
      <c r="BK195" s="35"/>
      <c r="BL195" s="35"/>
      <c r="BM195" s="35"/>
      <c r="BN195" s="35"/>
      <c r="BO195" s="35"/>
      <c r="BP195" s="1"/>
      <c r="BQ195" s="1">
        <f t="shared" si="99"/>
        <v>190</v>
      </c>
      <c r="BR195" s="1">
        <v>191</v>
      </c>
      <c r="BS195" s="1">
        <f t="shared" si="106"/>
        <v>-2</v>
      </c>
      <c r="BT195" s="1">
        <f t="shared" si="107"/>
        <v>-2</v>
      </c>
      <c r="BU195" s="1">
        <f t="shared" si="108"/>
        <v>0.61754564171322068</v>
      </c>
      <c r="BV195" s="1">
        <f t="shared" si="109"/>
        <v>0.41748187351263177</v>
      </c>
      <c r="BW195" s="1">
        <f t="shared" si="100"/>
        <v>-2</v>
      </c>
      <c r="BX195" s="1">
        <f t="shared" si="101"/>
        <v>-2</v>
      </c>
      <c r="BY195" s="24">
        <f t="shared" si="102"/>
        <v>0.7818314824680298</v>
      </c>
      <c r="BZ195" s="24">
        <f t="shared" si="103"/>
        <v>0.62348980185873348</v>
      </c>
      <c r="CA195" s="1">
        <f t="shared" si="104"/>
        <v>-2</v>
      </c>
      <c r="CB195" s="1">
        <f t="shared" si="105"/>
        <v>-2</v>
      </c>
      <c r="CC195" s="1" t="str">
        <f t="shared" si="110"/>
        <v/>
      </c>
      <c r="CD195" s="1"/>
      <c r="CE195" s="2"/>
      <c r="CF195" s="2"/>
    </row>
    <row r="196" spans="1:84" s="28" customFormat="1" x14ac:dyDescent="0.25">
      <c r="A196" s="2">
        <v>34</v>
      </c>
      <c r="B196" s="1">
        <f>IF(AND(MOD($I$165,4)=2,A196&gt;$I$165+1),-$B$164,$B$164)</f>
        <v>3</v>
      </c>
      <c r="C196" s="1">
        <f t="shared" si="126"/>
        <v>99</v>
      </c>
      <c r="D196" s="1">
        <f t="shared" si="130"/>
        <v>1</v>
      </c>
      <c r="E196" s="1">
        <f t="shared" si="124"/>
        <v>0.7818314824680298</v>
      </c>
      <c r="F196" s="1">
        <f t="shared" si="125"/>
        <v>0.62348980185873348</v>
      </c>
      <c r="G196" s="1"/>
      <c r="H196" s="2"/>
      <c r="I196" s="1">
        <v>29</v>
      </c>
      <c r="J196" s="16" t="str">
        <f t="shared" si="129"/>
        <v/>
      </c>
      <c r="K196" s="1" t="str">
        <f t="shared" si="127"/>
        <v/>
      </c>
      <c r="L196" s="1" t="str">
        <f t="shared" si="128"/>
        <v/>
      </c>
      <c r="M196" s="1" t="s">
        <v>14</v>
      </c>
      <c r="N196" s="1">
        <v>191</v>
      </c>
      <c r="O196" s="1">
        <f t="shared" si="96"/>
        <v>192</v>
      </c>
      <c r="P196" s="1">
        <f t="shared" si="97"/>
        <v>0.58468847356225884</v>
      </c>
      <c r="Q196" s="1">
        <f t="shared" si="98"/>
        <v>0.37628028784341144</v>
      </c>
      <c r="R196" s="1">
        <f t="shared" si="94"/>
        <v>-0.49695158063291844</v>
      </c>
      <c r="S196" s="1">
        <f t="shared" si="95"/>
        <v>0.48629887172656344</v>
      </c>
      <c r="T196" s="14"/>
      <c r="U196" s="14"/>
      <c r="V196" s="14"/>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35"/>
      <c r="BF196" s="35"/>
      <c r="BG196" s="35"/>
      <c r="BH196" s="35"/>
      <c r="BI196" s="35"/>
      <c r="BJ196" s="35"/>
      <c r="BK196" s="35"/>
      <c r="BL196" s="35"/>
      <c r="BM196" s="35"/>
      <c r="BN196" s="35"/>
      <c r="BO196" s="35"/>
      <c r="BP196" s="1"/>
      <c r="BQ196" s="1">
        <f t="shared" si="99"/>
        <v>191</v>
      </c>
      <c r="BR196" s="1">
        <v>192</v>
      </c>
      <c r="BS196" s="1">
        <f t="shared" si="106"/>
        <v>-2</v>
      </c>
      <c r="BT196" s="1">
        <f t="shared" si="107"/>
        <v>-2</v>
      </c>
      <c r="BU196" s="1">
        <f t="shared" si="108"/>
        <v>0.58468847356225884</v>
      </c>
      <c r="BV196" s="1">
        <f t="shared" si="109"/>
        <v>0.37628028784341144</v>
      </c>
      <c r="BW196" s="1">
        <f t="shared" si="100"/>
        <v>-2</v>
      </c>
      <c r="BX196" s="1">
        <f t="shared" si="101"/>
        <v>-2</v>
      </c>
      <c r="BY196" s="24">
        <f t="shared" si="102"/>
        <v>0.7818314824680298</v>
      </c>
      <c r="BZ196" s="24">
        <f t="shared" si="103"/>
        <v>0.62348980185873348</v>
      </c>
      <c r="CA196" s="1">
        <f t="shared" si="104"/>
        <v>-2</v>
      </c>
      <c r="CB196" s="1">
        <f t="shared" si="105"/>
        <v>-2</v>
      </c>
      <c r="CC196" s="1" t="str">
        <f t="shared" si="110"/>
        <v/>
      </c>
      <c r="CD196" s="1"/>
      <c r="CE196" s="2"/>
      <c r="CF196" s="2"/>
    </row>
    <row r="197" spans="1:84" s="28" customFormat="1" x14ac:dyDescent="0.25">
      <c r="A197" s="2">
        <v>35</v>
      </c>
      <c r="B197" s="1">
        <f>IF(AND(MOD($I$165,4)=2,A196&gt;$I$165+1),-$B$165,$B$165)</f>
        <v>3</v>
      </c>
      <c r="C197" s="1">
        <f t="shared" si="126"/>
        <v>102</v>
      </c>
      <c r="D197" s="1">
        <f t="shared" si="130"/>
        <v>4</v>
      </c>
      <c r="E197" s="1">
        <f t="shared" si="124"/>
        <v>-0.43388373911755806</v>
      </c>
      <c r="F197" s="1">
        <f t="shared" si="125"/>
        <v>-0.90096886790241915</v>
      </c>
      <c r="G197" s="1"/>
      <c r="H197" s="2"/>
      <c r="I197" s="1">
        <v>30</v>
      </c>
      <c r="J197" s="16" t="str">
        <f t="shared" si="129"/>
        <v/>
      </c>
      <c r="K197" s="1" t="str">
        <f t="shared" si="127"/>
        <v/>
      </c>
      <c r="L197" s="1" t="str">
        <f t="shared" si="128"/>
        <v/>
      </c>
      <c r="M197" s="1" t="s">
        <v>14</v>
      </c>
      <c r="N197" s="1">
        <v>192</v>
      </c>
      <c r="O197" s="1">
        <f t="shared" si="96"/>
        <v>193</v>
      </c>
      <c r="P197" s="1">
        <f t="shared" si="97"/>
        <v>0.55183130541129688</v>
      </c>
      <c r="Q197" s="1">
        <f t="shared" si="98"/>
        <v>0.335078702174191</v>
      </c>
      <c r="R197" s="1">
        <f t="shared" ref="R197:R260" si="131">VLOOKUP(MOD(N197*$E$1,$A$1*$C$1),$N$5:$Q$2019,3)</f>
        <v>-0.64256802670752688</v>
      </c>
      <c r="S197" s="1">
        <f t="shared" ref="S197:S260" si="132">VLOOKUP(MOD(N197*$E$1,$A$1*$C$1),$N$5:$Q$2019,4)</f>
        <v>-6.2464848802116224E-2</v>
      </c>
      <c r="T197" s="14"/>
      <c r="U197" s="14"/>
      <c r="V197" s="14"/>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35"/>
      <c r="BF197" s="35"/>
      <c r="BG197" s="35"/>
      <c r="BH197" s="35"/>
      <c r="BI197" s="35"/>
      <c r="BJ197" s="35"/>
      <c r="BK197" s="35"/>
      <c r="BL197" s="35"/>
      <c r="BM197" s="35"/>
      <c r="BN197" s="35"/>
      <c r="BO197" s="35"/>
      <c r="BP197" s="1"/>
      <c r="BQ197" s="1">
        <f t="shared" si="99"/>
        <v>192</v>
      </c>
      <c r="BR197" s="1">
        <v>193</v>
      </c>
      <c r="BS197" s="1">
        <f t="shared" si="106"/>
        <v>-2</v>
      </c>
      <c r="BT197" s="1">
        <f t="shared" si="107"/>
        <v>-2</v>
      </c>
      <c r="BU197" s="1">
        <f t="shared" si="108"/>
        <v>0.55183130541129688</v>
      </c>
      <c r="BV197" s="1">
        <f t="shared" si="109"/>
        <v>0.335078702174191</v>
      </c>
      <c r="BW197" s="1">
        <f t="shared" si="100"/>
        <v>-2</v>
      </c>
      <c r="BX197" s="1">
        <f t="shared" si="101"/>
        <v>-2</v>
      </c>
      <c r="BY197" s="24">
        <f t="shared" si="102"/>
        <v>0.7818314824680298</v>
      </c>
      <c r="BZ197" s="24">
        <f t="shared" si="103"/>
        <v>0.62348980185873348</v>
      </c>
      <c r="CA197" s="1">
        <f t="shared" si="104"/>
        <v>-2</v>
      </c>
      <c r="CB197" s="1">
        <f t="shared" si="105"/>
        <v>-2</v>
      </c>
      <c r="CC197" s="1" t="str">
        <f t="shared" si="110"/>
        <v/>
      </c>
      <c r="CD197" s="1"/>
      <c r="CE197" s="2"/>
      <c r="CF197" s="2"/>
    </row>
    <row r="198" spans="1:84" s="28" customFormat="1" x14ac:dyDescent="0.25">
      <c r="A198" s="2">
        <v>36</v>
      </c>
      <c r="B198" s="1">
        <f>IF(AND(MOD($I$165,4)=2,A198&gt;$I$165+1),-$B$164,$B$164)</f>
        <v>3</v>
      </c>
      <c r="C198" s="1">
        <f t="shared" si="126"/>
        <v>105</v>
      </c>
      <c r="D198" s="1">
        <f t="shared" si="130"/>
        <v>0</v>
      </c>
      <c r="E198" s="1">
        <f t="shared" si="124"/>
        <v>6.1257422745431001E-17</v>
      </c>
      <c r="F198" s="1">
        <f t="shared" si="125"/>
        <v>1</v>
      </c>
      <c r="G198" s="1"/>
      <c r="H198" s="2"/>
      <c r="I198" s="1">
        <v>31</v>
      </c>
      <c r="J198" s="16" t="str">
        <f t="shared" si="129"/>
        <v/>
      </c>
      <c r="K198" s="1" t="str">
        <f t="shared" si="127"/>
        <v/>
      </c>
      <c r="L198" s="1" t="str">
        <f t="shared" si="128"/>
        <v/>
      </c>
      <c r="M198" s="1" t="s">
        <v>14</v>
      </c>
      <c r="N198" s="1">
        <v>193</v>
      </c>
      <c r="O198" s="1">
        <f t="shared" ref="O198:O261" si="133">IF($N$4&gt;=O197,O197+1,"NA")</f>
        <v>194</v>
      </c>
      <c r="P198" s="1">
        <f t="shared" ref="P198:P261" si="134">(1-MOD(O198-1,$C$1)/$C$1)*VLOOKUP(IF(INT((O198-1)/$C$1)=$A$1,1,INT((O198-1)/$C$1)+1),$A$100:$C$160,2)+MOD(O198-1,$C$1)/$C$1*VLOOKUP(IF(INT((O198-1)/$C$1)+1=$A$1,1,(INT((O198-1)/$C$1)+2)),$A$100:$C$160,2)</f>
        <v>0.51897413726033503</v>
      </c>
      <c r="Q198" s="1">
        <f t="shared" ref="Q198:Q261" si="135">(1-MOD(O198-1,$C$1)/$C$1)*VLOOKUP(IF(INT((O198-1)/$C$1)=$A$1,1,INT((O198-1)/$C$1)+1),$A$100:$C$160,3)+MOD(O198-1,$C$1)/$C$1*VLOOKUP(IF(INT((O198-1)/$C$1)+1=$A$1,1,(INT((O198-1)/$C$1)+2)),$A$100:$C$160,3)</f>
        <v>0.29387711650497073</v>
      </c>
      <c r="R198" s="1">
        <f t="shared" si="131"/>
        <v>-0.3400710387678158</v>
      </c>
      <c r="S198" s="1">
        <f t="shared" si="132"/>
        <v>-0.48994857213973386</v>
      </c>
      <c r="T198" s="14"/>
      <c r="U198" s="14"/>
      <c r="V198" s="14"/>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35"/>
      <c r="BF198" s="35"/>
      <c r="BG198" s="35"/>
      <c r="BH198" s="35"/>
      <c r="BI198" s="35"/>
      <c r="BJ198" s="35"/>
      <c r="BK198" s="35"/>
      <c r="BL198" s="35"/>
      <c r="BM198" s="35"/>
      <c r="BN198" s="35"/>
      <c r="BO198" s="35"/>
      <c r="BP198" s="1"/>
      <c r="BQ198" s="1">
        <f t="shared" ref="BQ198:BQ261" si="136">N198</f>
        <v>193</v>
      </c>
      <c r="BR198" s="1">
        <v>194</v>
      </c>
      <c r="BS198" s="1">
        <f t="shared" si="106"/>
        <v>-2</v>
      </c>
      <c r="BT198" s="1">
        <f t="shared" si="107"/>
        <v>-2</v>
      </c>
      <c r="BU198" s="1">
        <f t="shared" si="108"/>
        <v>0.51897413726033503</v>
      </c>
      <c r="BV198" s="1">
        <f t="shared" si="109"/>
        <v>0.29387711650497073</v>
      </c>
      <c r="BW198" s="1">
        <f t="shared" ref="BW198:BW261" si="137">IF($A$13=TRUE,R198,-2)</f>
        <v>-2</v>
      </c>
      <c r="BX198" s="1">
        <f t="shared" ref="BX198:BX261" si="138">IF($A$13=TRUE,S198,-2)</f>
        <v>-2</v>
      </c>
      <c r="BY198" s="24">
        <f t="shared" ref="BY198:BY261" si="139">IF(AND($A$10=TRUE,$C$11+1&gt;$BQ198),R198,BY197)</f>
        <v>0.7818314824680298</v>
      </c>
      <c r="BZ198" s="24">
        <f t="shared" ref="BZ198:BZ261" si="140">IF(AND($A$10=TRUE,$C$11+1&gt;$BQ198),S198,BZ197)</f>
        <v>0.62348980185873348</v>
      </c>
      <c r="CA198" s="1">
        <f t="shared" ref="CA198:CA261" si="141">IF($CA$3=TRUE,SIN($BQ198*PI()/200),-2)</f>
        <v>-2</v>
      </c>
      <c r="CB198" s="1">
        <f t="shared" ref="CB198:CB261" si="142">IF($CA$3=TRUE,COS($BQ198*PI()/200),-2)</f>
        <v>-2</v>
      </c>
      <c r="CC198" s="1" t="str">
        <f t="shared" si="110"/>
        <v/>
      </c>
      <c r="CD198" s="1"/>
      <c r="CE198" s="2"/>
      <c r="CF198" s="2"/>
    </row>
    <row r="199" spans="1:84" s="28" customFormat="1" x14ac:dyDescent="0.25">
      <c r="A199" s="2">
        <v>37</v>
      </c>
      <c r="B199" s="1">
        <f>IF(AND(MOD($I$165,4)=2,A198&gt;$I$165+1),-$B$165,$B$165)</f>
        <v>3</v>
      </c>
      <c r="C199" s="1">
        <f t="shared" si="126"/>
        <v>108</v>
      </c>
      <c r="D199" s="1">
        <f t="shared" si="130"/>
        <v>3</v>
      </c>
      <c r="E199" s="1">
        <f t="shared" si="124"/>
        <v>0.43388373911755818</v>
      </c>
      <c r="F199" s="1">
        <f t="shared" si="125"/>
        <v>-0.90096886790241915</v>
      </c>
      <c r="G199" s="1"/>
      <c r="H199" s="2"/>
      <c r="I199" s="1">
        <v>32</v>
      </c>
      <c r="J199" s="16" t="str">
        <f t="shared" si="129"/>
        <v/>
      </c>
      <c r="K199" s="1" t="str">
        <f t="shared" ref="K199:K217" si="143">IF(J199="","",COS(PI()/2-J199*PI()/($I$165/2)))</f>
        <v/>
      </c>
      <c r="L199" s="1" t="str">
        <f t="shared" ref="L199:L217" si="144">IF(J199="","",SIN(PI()/2-J199*PI()/($I$165/2)))</f>
        <v/>
      </c>
      <c r="M199" s="1" t="s">
        <v>14</v>
      </c>
      <c r="N199" s="1">
        <v>194</v>
      </c>
      <c r="O199" s="1">
        <f t="shared" si="133"/>
        <v>195</v>
      </c>
      <c r="P199" s="1">
        <f t="shared" si="134"/>
        <v>0.48611696910937335</v>
      </c>
      <c r="Q199" s="1">
        <f t="shared" si="135"/>
        <v>0.25267553083575045</v>
      </c>
      <c r="R199" s="1">
        <f t="shared" si="131"/>
        <v>0.13816922575890164</v>
      </c>
      <c r="S199" s="1">
        <f t="shared" si="132"/>
        <v>-0.53015459687943611</v>
      </c>
      <c r="T199" s="14"/>
      <c r="U199" s="14"/>
      <c r="V199" s="14"/>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35"/>
      <c r="BF199" s="35"/>
      <c r="BG199" s="35"/>
      <c r="BH199" s="35"/>
      <c r="BI199" s="35"/>
      <c r="BJ199" s="35"/>
      <c r="BK199" s="35"/>
      <c r="BL199" s="35"/>
      <c r="BM199" s="35"/>
      <c r="BN199" s="35"/>
      <c r="BO199" s="35"/>
      <c r="BP199" s="1"/>
      <c r="BQ199" s="1">
        <f t="shared" si="136"/>
        <v>194</v>
      </c>
      <c r="BR199" s="1">
        <v>195</v>
      </c>
      <c r="BS199" s="1">
        <f t="shared" ref="BS199:BS262" si="145">IF($A$9=TRUE,IF(BQ199-1&lt;$N$4,P199,BS198),-2)</f>
        <v>-2</v>
      </c>
      <c r="BT199" s="1">
        <f t="shared" ref="BT199:BT262" si="146">IF($A$9=TRUE,IF(BQ199-1&lt;$N$4,Q199,BT198),-2)</f>
        <v>-2</v>
      </c>
      <c r="BU199" s="1">
        <f t="shared" ref="BU199:BU262" si="147">IF($A$16=TRUE,IF(BQ199-1&lt;$N$4,P199,BU198),-2)</f>
        <v>0.48611696910937335</v>
      </c>
      <c r="BV199" s="1">
        <f t="shared" ref="BV199:BV262" si="148">IF($A$16=TRUE,IF(BQ199-1&lt;$N$4,Q199,BV198),-2)</f>
        <v>0.25267553083575045</v>
      </c>
      <c r="BW199" s="1">
        <f t="shared" si="137"/>
        <v>-2</v>
      </c>
      <c r="BX199" s="1">
        <f t="shared" si="138"/>
        <v>-2</v>
      </c>
      <c r="BY199" s="24">
        <f t="shared" si="139"/>
        <v>0.7818314824680298</v>
      </c>
      <c r="BZ199" s="24">
        <f t="shared" si="140"/>
        <v>0.62348980185873348</v>
      </c>
      <c r="CA199" s="1">
        <f t="shared" si="141"/>
        <v>-2</v>
      </c>
      <c r="CB199" s="1">
        <f t="shared" si="142"/>
        <v>-2</v>
      </c>
      <c r="CC199" s="1" t="str">
        <f t="shared" ref="CC199:CC262" si="149">IF(AND($A$9=TRUE,BR198&lt;$CC$3),IF(BR198&lt;1000,BR198,""),"")</f>
        <v/>
      </c>
      <c r="CD199" s="1"/>
      <c r="CE199" s="2"/>
      <c r="CF199" s="2"/>
    </row>
    <row r="200" spans="1:84" s="28" customFormat="1" x14ac:dyDescent="0.25">
      <c r="A200" s="2">
        <v>38</v>
      </c>
      <c r="B200" s="1">
        <f>IF(AND(MOD($I$165,4)=2,A200&gt;$I$165+1),-$B$164,$B$164)</f>
        <v>3</v>
      </c>
      <c r="C200" s="1">
        <f t="shared" si="126"/>
        <v>111</v>
      </c>
      <c r="D200" s="1">
        <f t="shared" si="130"/>
        <v>6</v>
      </c>
      <c r="E200" s="1">
        <f t="shared" si="124"/>
        <v>-0.78183148246802991</v>
      </c>
      <c r="F200" s="1">
        <f t="shared" si="125"/>
        <v>0.62348980185873337</v>
      </c>
      <c r="G200" s="1"/>
      <c r="H200" s="2"/>
      <c r="I200" s="1">
        <v>33</v>
      </c>
      <c r="J200" s="16" t="str">
        <f t="shared" ref="J200:J227" si="150">IF(J199&lt;$I$165-1,J199+1,"")</f>
        <v/>
      </c>
      <c r="K200" s="1" t="str">
        <f t="shared" si="143"/>
        <v/>
      </c>
      <c r="L200" s="1" t="str">
        <f t="shared" si="144"/>
        <v/>
      </c>
      <c r="M200" s="1" t="s">
        <v>14</v>
      </c>
      <c r="N200" s="1">
        <v>195</v>
      </c>
      <c r="O200" s="1">
        <f t="shared" si="133"/>
        <v>196</v>
      </c>
      <c r="P200" s="1">
        <f t="shared" si="134"/>
        <v>0.4532598009584114</v>
      </c>
      <c r="Q200" s="1">
        <f t="shared" si="135"/>
        <v>0.21147394516653004</v>
      </c>
      <c r="R200" s="1">
        <f t="shared" si="131"/>
        <v>0.44793985154300003</v>
      </c>
      <c r="S200" s="1">
        <f t="shared" si="132"/>
        <v>-0.22252093395631442</v>
      </c>
      <c r="T200" s="14"/>
      <c r="U200" s="14"/>
      <c r="V200" s="14"/>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35"/>
      <c r="BF200" s="35"/>
      <c r="BG200" s="35"/>
      <c r="BH200" s="35"/>
      <c r="BI200" s="35"/>
      <c r="BJ200" s="35"/>
      <c r="BK200" s="35"/>
      <c r="BL200" s="35"/>
      <c r="BM200" s="35"/>
      <c r="BN200" s="35"/>
      <c r="BO200" s="35"/>
      <c r="BP200" s="1"/>
      <c r="BQ200" s="1">
        <f t="shared" si="136"/>
        <v>195</v>
      </c>
      <c r="BR200" s="1">
        <v>196</v>
      </c>
      <c r="BS200" s="1">
        <f t="shared" si="145"/>
        <v>-2</v>
      </c>
      <c r="BT200" s="1">
        <f t="shared" si="146"/>
        <v>-2</v>
      </c>
      <c r="BU200" s="1">
        <f t="shared" si="147"/>
        <v>0.4532598009584114</v>
      </c>
      <c r="BV200" s="1">
        <f t="shared" si="148"/>
        <v>0.21147394516653004</v>
      </c>
      <c r="BW200" s="1">
        <f t="shared" si="137"/>
        <v>-2</v>
      </c>
      <c r="BX200" s="1">
        <f t="shared" si="138"/>
        <v>-2</v>
      </c>
      <c r="BY200" s="24">
        <f t="shared" si="139"/>
        <v>0.7818314824680298</v>
      </c>
      <c r="BZ200" s="24">
        <f t="shared" si="140"/>
        <v>0.62348980185873348</v>
      </c>
      <c r="CA200" s="1">
        <f t="shared" si="141"/>
        <v>-2</v>
      </c>
      <c r="CB200" s="1">
        <f t="shared" si="142"/>
        <v>-2</v>
      </c>
      <c r="CC200" s="1" t="str">
        <f t="shared" si="149"/>
        <v/>
      </c>
      <c r="CD200" s="1"/>
      <c r="CE200" s="2"/>
      <c r="CF200" s="2"/>
    </row>
    <row r="201" spans="1:84" s="28" customFormat="1" x14ac:dyDescent="0.25">
      <c r="A201" s="2">
        <v>39</v>
      </c>
      <c r="B201" s="1">
        <f>IF(AND(MOD($I$165,4)=2,A200&gt;$I$165+1),-$B$165,$B$165)</f>
        <v>3</v>
      </c>
      <c r="C201" s="1">
        <f t="shared" si="126"/>
        <v>114</v>
      </c>
      <c r="D201" s="1">
        <f t="shared" si="130"/>
        <v>2</v>
      </c>
      <c r="E201" s="1">
        <f t="shared" si="124"/>
        <v>0.97492791218182362</v>
      </c>
      <c r="F201" s="1">
        <f t="shared" si="125"/>
        <v>-0.22252093395631439</v>
      </c>
      <c r="G201" s="1"/>
      <c r="H201" s="2"/>
      <c r="I201" s="1">
        <v>34</v>
      </c>
      <c r="J201" s="16" t="str">
        <f t="shared" si="150"/>
        <v/>
      </c>
      <c r="K201" s="1" t="str">
        <f t="shared" si="143"/>
        <v/>
      </c>
      <c r="L201" s="1" t="str">
        <f t="shared" si="144"/>
        <v/>
      </c>
      <c r="M201" s="1" t="s">
        <v>14</v>
      </c>
      <c r="N201" s="1">
        <v>196</v>
      </c>
      <c r="O201" s="1">
        <f t="shared" si="133"/>
        <v>197</v>
      </c>
      <c r="P201" s="1">
        <f t="shared" si="134"/>
        <v>0.42040263280744961</v>
      </c>
      <c r="Q201" s="1">
        <f t="shared" si="135"/>
        <v>0.17027235949730968</v>
      </c>
      <c r="R201" s="1">
        <f t="shared" si="131"/>
        <v>0.42040263280744961</v>
      </c>
      <c r="S201" s="1">
        <f t="shared" si="132"/>
        <v>0.17027235949730968</v>
      </c>
      <c r="T201" s="14"/>
      <c r="U201" s="14"/>
      <c r="V201" s="14"/>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35"/>
      <c r="BF201" s="35"/>
      <c r="BG201" s="35"/>
      <c r="BH201" s="35"/>
      <c r="BI201" s="35"/>
      <c r="BJ201" s="35"/>
      <c r="BK201" s="35"/>
      <c r="BL201" s="35"/>
      <c r="BM201" s="35"/>
      <c r="BN201" s="35"/>
      <c r="BO201" s="35"/>
      <c r="BP201" s="1"/>
      <c r="BQ201" s="1">
        <f t="shared" si="136"/>
        <v>196</v>
      </c>
      <c r="BR201" s="1">
        <v>197</v>
      </c>
      <c r="BS201" s="1">
        <f t="shared" si="145"/>
        <v>-2</v>
      </c>
      <c r="BT201" s="1">
        <f t="shared" si="146"/>
        <v>-2</v>
      </c>
      <c r="BU201" s="1">
        <f t="shared" si="147"/>
        <v>0.42040263280744961</v>
      </c>
      <c r="BV201" s="1">
        <f t="shared" si="148"/>
        <v>0.17027235949730968</v>
      </c>
      <c r="BW201" s="1">
        <f t="shared" si="137"/>
        <v>-2</v>
      </c>
      <c r="BX201" s="1">
        <f t="shared" si="138"/>
        <v>-2</v>
      </c>
      <c r="BY201" s="24">
        <f t="shared" si="139"/>
        <v>0.7818314824680298</v>
      </c>
      <c r="BZ201" s="24">
        <f t="shared" si="140"/>
        <v>0.62348980185873348</v>
      </c>
      <c r="CA201" s="1">
        <f t="shared" si="141"/>
        <v>-2</v>
      </c>
      <c r="CB201" s="1">
        <f t="shared" si="142"/>
        <v>-2</v>
      </c>
      <c r="CC201" s="1" t="str">
        <f t="shared" si="149"/>
        <v/>
      </c>
      <c r="CD201" s="1"/>
      <c r="CE201" s="2"/>
      <c r="CF201" s="2"/>
    </row>
    <row r="202" spans="1:84" s="28" customFormat="1" x14ac:dyDescent="0.25">
      <c r="A202" s="2">
        <v>40</v>
      </c>
      <c r="B202" s="1">
        <f>IF(AND(MOD($I$165,4)=2,A202&gt;$I$165+1),-$B$164,$B$164)</f>
        <v>3</v>
      </c>
      <c r="C202" s="1">
        <f t="shared" si="126"/>
        <v>117</v>
      </c>
      <c r="D202" s="1">
        <f t="shared" si="130"/>
        <v>5</v>
      </c>
      <c r="E202" s="1">
        <f t="shared" si="124"/>
        <v>-0.97492791218182362</v>
      </c>
      <c r="F202" s="1">
        <f t="shared" si="125"/>
        <v>-0.2225209339563145</v>
      </c>
      <c r="G202" s="1"/>
      <c r="H202" s="2"/>
      <c r="I202" s="1">
        <v>35</v>
      </c>
      <c r="J202" s="16" t="str">
        <f t="shared" si="150"/>
        <v/>
      </c>
      <c r="K202" s="1" t="str">
        <f t="shared" si="143"/>
        <v/>
      </c>
      <c r="L202" s="1" t="str">
        <f t="shared" si="144"/>
        <v/>
      </c>
      <c r="M202" s="1" t="s">
        <v>14</v>
      </c>
      <c r="N202" s="1">
        <v>197</v>
      </c>
      <c r="O202" s="1">
        <f t="shared" si="133"/>
        <v>198</v>
      </c>
      <c r="P202" s="1">
        <f t="shared" si="134"/>
        <v>0.38754546465648776</v>
      </c>
      <c r="Q202" s="1">
        <f t="shared" si="135"/>
        <v>0.12907077382808935</v>
      </c>
      <c r="R202" s="1">
        <f t="shared" si="131"/>
        <v>0.1407190505246135</v>
      </c>
      <c r="S202" s="1">
        <f t="shared" si="132"/>
        <v>0.38346955635597213</v>
      </c>
      <c r="T202" s="14"/>
      <c r="U202" s="14"/>
      <c r="V202" s="14"/>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35"/>
      <c r="BF202" s="35"/>
      <c r="BG202" s="35"/>
      <c r="BH202" s="35"/>
      <c r="BI202" s="35"/>
      <c r="BJ202" s="35"/>
      <c r="BK202" s="35"/>
      <c r="BL202" s="35"/>
      <c r="BM202" s="35"/>
      <c r="BN202" s="35"/>
      <c r="BO202" s="35"/>
      <c r="BP202" s="1"/>
      <c r="BQ202" s="1">
        <f t="shared" si="136"/>
        <v>197</v>
      </c>
      <c r="BR202" s="1">
        <v>198</v>
      </c>
      <c r="BS202" s="1">
        <f t="shared" si="145"/>
        <v>-2</v>
      </c>
      <c r="BT202" s="1">
        <f t="shared" si="146"/>
        <v>-2</v>
      </c>
      <c r="BU202" s="1">
        <f t="shared" si="147"/>
        <v>0.38754546465648776</v>
      </c>
      <c r="BV202" s="1">
        <f t="shared" si="148"/>
        <v>0.12907077382808935</v>
      </c>
      <c r="BW202" s="1">
        <f t="shared" si="137"/>
        <v>-2</v>
      </c>
      <c r="BX202" s="1">
        <f t="shared" si="138"/>
        <v>-2</v>
      </c>
      <c r="BY202" s="24">
        <f t="shared" si="139"/>
        <v>0.7818314824680298</v>
      </c>
      <c r="BZ202" s="24">
        <f t="shared" si="140"/>
        <v>0.62348980185873348</v>
      </c>
      <c r="CA202" s="1">
        <f t="shared" si="141"/>
        <v>-2</v>
      </c>
      <c r="CB202" s="1">
        <f t="shared" si="142"/>
        <v>-2</v>
      </c>
      <c r="CC202" s="1" t="str">
        <f t="shared" si="149"/>
        <v/>
      </c>
      <c r="CD202" s="1"/>
      <c r="CE202" s="2"/>
      <c r="CF202" s="2"/>
    </row>
    <row r="203" spans="1:84" s="28" customFormat="1" x14ac:dyDescent="0.25">
      <c r="A203" s="2">
        <v>41</v>
      </c>
      <c r="B203" s="1">
        <f>IF(AND(MOD($I$165,4)=2,A202&gt;$I$165+1),-$B$165,$B$165)</f>
        <v>3</v>
      </c>
      <c r="C203" s="1">
        <f t="shared" si="126"/>
        <v>120</v>
      </c>
      <c r="D203" s="1">
        <f t="shared" si="130"/>
        <v>1</v>
      </c>
      <c r="E203" s="1">
        <f t="shared" si="124"/>
        <v>0.7818314824680298</v>
      </c>
      <c r="F203" s="1">
        <f t="shared" si="125"/>
        <v>0.62348980185873348</v>
      </c>
      <c r="G203" s="1"/>
      <c r="H203" s="2"/>
      <c r="I203" s="1">
        <v>36</v>
      </c>
      <c r="J203" s="16" t="str">
        <f t="shared" si="150"/>
        <v/>
      </c>
      <c r="K203" s="1" t="str">
        <f t="shared" si="143"/>
        <v/>
      </c>
      <c r="L203" s="1" t="str">
        <f t="shared" si="144"/>
        <v/>
      </c>
      <c r="M203" s="1" t="s">
        <v>14</v>
      </c>
      <c r="N203" s="1">
        <v>198</v>
      </c>
      <c r="O203" s="1">
        <f t="shared" si="133"/>
        <v>199</v>
      </c>
      <c r="P203" s="1">
        <f t="shared" si="134"/>
        <v>0.35468829650552602</v>
      </c>
      <c r="Q203" s="1">
        <f t="shared" si="135"/>
        <v>8.7869188158869072E-2</v>
      </c>
      <c r="R203" s="1">
        <f t="shared" si="131"/>
        <v>-0.16459169515862188</v>
      </c>
      <c r="S203" s="1">
        <f t="shared" si="132"/>
        <v>0.32624278657236522</v>
      </c>
      <c r="T203" s="14"/>
      <c r="U203" s="14"/>
      <c r="V203" s="14"/>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35"/>
      <c r="BF203" s="35"/>
      <c r="BG203" s="35"/>
      <c r="BH203" s="35"/>
      <c r="BI203" s="35"/>
      <c r="BJ203" s="35"/>
      <c r="BK203" s="35"/>
      <c r="BL203" s="35"/>
      <c r="BM203" s="35"/>
      <c r="BN203" s="35"/>
      <c r="BO203" s="35"/>
      <c r="BP203" s="1"/>
      <c r="BQ203" s="1">
        <f t="shared" si="136"/>
        <v>198</v>
      </c>
      <c r="BR203" s="1">
        <v>199</v>
      </c>
      <c r="BS203" s="1">
        <f t="shared" si="145"/>
        <v>-2</v>
      </c>
      <c r="BT203" s="1">
        <f t="shared" si="146"/>
        <v>-2</v>
      </c>
      <c r="BU203" s="1">
        <f t="shared" si="147"/>
        <v>0.35468829650552602</v>
      </c>
      <c r="BV203" s="1">
        <f t="shared" si="148"/>
        <v>8.7869188158869072E-2</v>
      </c>
      <c r="BW203" s="1">
        <f t="shared" si="137"/>
        <v>-2</v>
      </c>
      <c r="BX203" s="1">
        <f t="shared" si="138"/>
        <v>-2</v>
      </c>
      <c r="BY203" s="24">
        <f t="shared" si="139"/>
        <v>0.7818314824680298</v>
      </c>
      <c r="BZ203" s="24">
        <f t="shared" si="140"/>
        <v>0.62348980185873348</v>
      </c>
      <c r="CA203" s="1">
        <f t="shared" si="141"/>
        <v>-2</v>
      </c>
      <c r="CB203" s="1">
        <f t="shared" si="142"/>
        <v>-2</v>
      </c>
      <c r="CC203" s="1" t="str">
        <f t="shared" si="149"/>
        <v/>
      </c>
      <c r="CD203" s="1"/>
      <c r="CE203" s="2"/>
      <c r="CF203" s="2"/>
    </row>
    <row r="204" spans="1:84" s="28" customFormat="1" x14ac:dyDescent="0.25">
      <c r="A204" s="2">
        <v>42</v>
      </c>
      <c r="B204" s="1">
        <f>IF(AND(MOD($I$165,4)=2,A204&gt;$I$165+1),-$B$164,$B$164)</f>
        <v>3</v>
      </c>
      <c r="C204" s="1">
        <f t="shared" si="126"/>
        <v>123</v>
      </c>
      <c r="D204" s="1">
        <f t="shared" si="130"/>
        <v>4</v>
      </c>
      <c r="E204" s="1">
        <f t="shared" si="124"/>
        <v>-0.43388373911755806</v>
      </c>
      <c r="F204" s="1">
        <f t="shared" si="125"/>
        <v>-0.90096886790241915</v>
      </c>
      <c r="G204" s="1"/>
      <c r="H204" s="2"/>
      <c r="I204" s="1">
        <v>37</v>
      </c>
      <c r="J204" s="16" t="str">
        <f t="shared" si="150"/>
        <v/>
      </c>
      <c r="K204" s="1" t="str">
        <f t="shared" si="143"/>
        <v/>
      </c>
      <c r="L204" s="1" t="str">
        <f t="shared" si="144"/>
        <v/>
      </c>
      <c r="M204" s="1" t="s">
        <v>14</v>
      </c>
      <c r="N204" s="1">
        <v>199</v>
      </c>
      <c r="O204" s="1">
        <f t="shared" si="133"/>
        <v>200</v>
      </c>
      <c r="P204" s="1">
        <f t="shared" si="134"/>
        <v>0.32183112835456407</v>
      </c>
      <c r="Q204" s="1">
        <f t="shared" si="135"/>
        <v>4.6667602489648685E-2</v>
      </c>
      <c r="R204" s="1">
        <f t="shared" si="131"/>
        <v>-0.31020814123323037</v>
      </c>
      <c r="S204" s="1">
        <f t="shared" si="132"/>
        <v>9.7591236352082056E-2</v>
      </c>
      <c r="T204" s="14"/>
      <c r="U204" s="14"/>
      <c r="V204" s="14"/>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35"/>
      <c r="BF204" s="35"/>
      <c r="BG204" s="35"/>
      <c r="BH204" s="35"/>
      <c r="BI204" s="35"/>
      <c r="BJ204" s="35"/>
      <c r="BK204" s="35"/>
      <c r="BL204" s="35"/>
      <c r="BM204" s="35"/>
      <c r="BN204" s="35"/>
      <c r="BO204" s="35"/>
      <c r="BP204" s="1"/>
      <c r="BQ204" s="1">
        <f t="shared" si="136"/>
        <v>199</v>
      </c>
      <c r="BR204" s="1">
        <v>200</v>
      </c>
      <c r="BS204" s="1">
        <f t="shared" si="145"/>
        <v>-2</v>
      </c>
      <c r="BT204" s="1">
        <f t="shared" si="146"/>
        <v>-2</v>
      </c>
      <c r="BU204" s="1">
        <f t="shared" si="147"/>
        <v>0.32183112835456407</v>
      </c>
      <c r="BV204" s="1">
        <f t="shared" si="148"/>
        <v>4.6667602489648685E-2</v>
      </c>
      <c r="BW204" s="1">
        <f t="shared" si="137"/>
        <v>-2</v>
      </c>
      <c r="BX204" s="1">
        <f t="shared" si="138"/>
        <v>-2</v>
      </c>
      <c r="BY204" s="24">
        <f t="shared" si="139"/>
        <v>0.7818314824680298</v>
      </c>
      <c r="BZ204" s="24">
        <f t="shared" si="140"/>
        <v>0.62348980185873348</v>
      </c>
      <c r="CA204" s="1">
        <f t="shared" si="141"/>
        <v>-2</v>
      </c>
      <c r="CB204" s="1">
        <f t="shared" si="142"/>
        <v>-2</v>
      </c>
      <c r="CC204" s="1" t="str">
        <f t="shared" si="149"/>
        <v/>
      </c>
      <c r="CD204" s="1"/>
      <c r="CE204" s="2"/>
      <c r="CF204" s="2"/>
    </row>
    <row r="205" spans="1:84" s="28" customFormat="1" x14ac:dyDescent="0.25">
      <c r="A205" s="2">
        <v>43</v>
      </c>
      <c r="B205" s="1">
        <f>IF(AND(MOD($I$165,4)=2,A204&gt;$I$165+1),-$B$165,$B$165)</f>
        <v>3</v>
      </c>
      <c r="C205" s="1">
        <f t="shared" si="126"/>
        <v>126</v>
      </c>
      <c r="D205" s="1">
        <f t="shared" si="130"/>
        <v>0</v>
      </c>
      <c r="E205" s="1">
        <f t="shared" si="124"/>
        <v>6.1257422745431001E-17</v>
      </c>
      <c r="F205" s="1">
        <f t="shared" si="125"/>
        <v>1</v>
      </c>
      <c r="G205" s="1"/>
      <c r="H205" s="2"/>
      <c r="I205" s="1">
        <v>38</v>
      </c>
      <c r="J205" s="16" t="str">
        <f t="shared" si="150"/>
        <v/>
      </c>
      <c r="K205" s="1" t="str">
        <f t="shared" si="143"/>
        <v/>
      </c>
      <c r="L205" s="1" t="str">
        <f t="shared" si="144"/>
        <v/>
      </c>
      <c r="M205" s="1" t="s">
        <v>14</v>
      </c>
      <c r="N205" s="1">
        <v>200</v>
      </c>
      <c r="O205" s="1">
        <f t="shared" si="133"/>
        <v>201</v>
      </c>
      <c r="P205" s="1">
        <f t="shared" si="134"/>
        <v>0.28897396020360222</v>
      </c>
      <c r="Q205" s="1">
        <f t="shared" si="135"/>
        <v>5.4660168204282988E-3</v>
      </c>
      <c r="R205" s="1">
        <f t="shared" si="131"/>
        <v>-0.25798492596179123</v>
      </c>
      <c r="S205" s="1">
        <f t="shared" si="132"/>
        <v>-0.13030581334738428</v>
      </c>
      <c r="T205" s="14"/>
      <c r="U205" s="14"/>
      <c r="V205" s="14"/>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35"/>
      <c r="BF205" s="35"/>
      <c r="BG205" s="35"/>
      <c r="BH205" s="35"/>
      <c r="BI205" s="35"/>
      <c r="BJ205" s="35"/>
      <c r="BK205" s="35"/>
      <c r="BL205" s="35"/>
      <c r="BM205" s="35"/>
      <c r="BN205" s="35"/>
      <c r="BO205" s="35"/>
      <c r="BP205" s="1"/>
      <c r="BQ205" s="1">
        <f t="shared" si="136"/>
        <v>200</v>
      </c>
      <c r="BR205" s="1">
        <v>201</v>
      </c>
      <c r="BS205" s="1">
        <f t="shared" si="145"/>
        <v>-2</v>
      </c>
      <c r="BT205" s="1">
        <f t="shared" si="146"/>
        <v>-2</v>
      </c>
      <c r="BU205" s="1">
        <f t="shared" si="147"/>
        <v>0.28897396020360222</v>
      </c>
      <c r="BV205" s="1">
        <f t="shared" si="148"/>
        <v>5.4660168204282988E-3</v>
      </c>
      <c r="BW205" s="1">
        <f t="shared" si="137"/>
        <v>-2</v>
      </c>
      <c r="BX205" s="1">
        <f t="shared" si="138"/>
        <v>-2</v>
      </c>
      <c r="BY205" s="24">
        <f t="shared" si="139"/>
        <v>0.7818314824680298</v>
      </c>
      <c r="BZ205" s="24">
        <f t="shared" si="140"/>
        <v>0.62348980185873348</v>
      </c>
      <c r="CA205" s="1">
        <f t="shared" si="141"/>
        <v>-2</v>
      </c>
      <c r="CB205" s="1">
        <f t="shared" si="142"/>
        <v>-2</v>
      </c>
      <c r="CC205" s="1" t="str">
        <f t="shared" si="149"/>
        <v/>
      </c>
      <c r="CD205" s="1"/>
      <c r="CE205" s="2"/>
      <c r="CF205" s="2"/>
    </row>
    <row r="206" spans="1:84" s="28" customFormat="1" x14ac:dyDescent="0.25">
      <c r="A206" s="2">
        <v>44</v>
      </c>
      <c r="B206" s="1">
        <f>IF(AND(MOD($I$165,4)=2,A206&gt;$I$165+1),-$B$164,$B$164)</f>
        <v>3</v>
      </c>
      <c r="C206" s="1">
        <f t="shared" si="126"/>
        <v>129</v>
      </c>
      <c r="D206" s="1">
        <f t="shared" si="130"/>
        <v>3</v>
      </c>
      <c r="E206" s="1">
        <f t="shared" si="124"/>
        <v>0.43388373911755818</v>
      </c>
      <c r="F206" s="1">
        <f t="shared" si="125"/>
        <v>-0.90096886790241915</v>
      </c>
      <c r="G206" s="1"/>
      <c r="H206" s="2"/>
      <c r="I206" s="1">
        <v>39</v>
      </c>
      <c r="J206" s="16" t="str">
        <f t="shared" si="150"/>
        <v/>
      </c>
      <c r="K206" s="1" t="str">
        <f t="shared" si="143"/>
        <v/>
      </c>
      <c r="L206" s="1" t="str">
        <f t="shared" si="144"/>
        <v/>
      </c>
      <c r="M206" s="1" t="s">
        <v>14</v>
      </c>
      <c r="N206" s="1">
        <v>201</v>
      </c>
      <c r="O206" s="1">
        <f t="shared" si="133"/>
        <v>202</v>
      </c>
      <c r="P206" s="1">
        <f t="shared" si="134"/>
        <v>0.25611679205264043</v>
      </c>
      <c r="Q206" s="1">
        <f t="shared" si="135"/>
        <v>-3.5735568848792032E-2</v>
      </c>
      <c r="R206" s="1">
        <f t="shared" si="131"/>
        <v>-9.1830951297831309E-2</v>
      </c>
      <c r="S206" s="1">
        <f t="shared" si="132"/>
        <v>-0.24174349719489374</v>
      </c>
      <c r="T206" s="14"/>
      <c r="U206" s="14"/>
      <c r="V206" s="14"/>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35"/>
      <c r="BF206" s="35"/>
      <c r="BG206" s="35"/>
      <c r="BH206" s="35"/>
      <c r="BI206" s="35"/>
      <c r="BJ206" s="35"/>
      <c r="BK206" s="35"/>
      <c r="BL206" s="35"/>
      <c r="BM206" s="35"/>
      <c r="BN206" s="35"/>
      <c r="BO206" s="35"/>
      <c r="BP206" s="1"/>
      <c r="BQ206" s="1">
        <f t="shared" si="136"/>
        <v>201</v>
      </c>
      <c r="BR206" s="1">
        <v>202</v>
      </c>
      <c r="BS206" s="1">
        <f t="shared" si="145"/>
        <v>-2</v>
      </c>
      <c r="BT206" s="1">
        <f t="shared" si="146"/>
        <v>-2</v>
      </c>
      <c r="BU206" s="1">
        <f t="shared" si="147"/>
        <v>0.25611679205264043</v>
      </c>
      <c r="BV206" s="1">
        <f t="shared" si="148"/>
        <v>-3.5735568848792032E-2</v>
      </c>
      <c r="BW206" s="1">
        <f t="shared" si="137"/>
        <v>-2</v>
      </c>
      <c r="BX206" s="1">
        <f t="shared" si="138"/>
        <v>-2</v>
      </c>
      <c r="BY206" s="24">
        <f t="shared" si="139"/>
        <v>0.7818314824680298</v>
      </c>
      <c r="BZ206" s="24">
        <f t="shared" si="140"/>
        <v>0.62348980185873348</v>
      </c>
      <c r="CA206" s="1">
        <f t="shared" si="141"/>
        <v>-2</v>
      </c>
      <c r="CB206" s="1">
        <f t="shared" si="142"/>
        <v>-2</v>
      </c>
      <c r="CC206" s="1" t="str">
        <f t="shared" si="149"/>
        <v/>
      </c>
      <c r="CD206" s="1"/>
      <c r="CE206" s="2"/>
      <c r="CF206" s="2"/>
    </row>
    <row r="207" spans="1:84" s="28" customFormat="1" x14ac:dyDescent="0.25">
      <c r="A207" s="2">
        <v>45</v>
      </c>
      <c r="B207" s="1">
        <f>IF(AND(MOD($I$165,4)=2,A206&gt;$I$165+1),-$B$165,$B$165)</f>
        <v>3</v>
      </c>
      <c r="C207" s="1">
        <f t="shared" si="126"/>
        <v>132</v>
      </c>
      <c r="D207" s="1">
        <f t="shared" si="130"/>
        <v>6</v>
      </c>
      <c r="E207" s="1">
        <f t="shared" si="124"/>
        <v>-0.78183148246802991</v>
      </c>
      <c r="F207" s="1">
        <f t="shared" si="125"/>
        <v>0.62348980185873337</v>
      </c>
      <c r="G207" s="1"/>
      <c r="H207" s="2"/>
      <c r="I207" s="1">
        <v>40</v>
      </c>
      <c r="J207" s="16" t="str">
        <f t="shared" si="150"/>
        <v/>
      </c>
      <c r="K207" s="1" t="str">
        <f t="shared" si="143"/>
        <v/>
      </c>
      <c r="L207" s="1" t="str">
        <f t="shared" si="144"/>
        <v/>
      </c>
      <c r="M207" s="1" t="s">
        <v>14</v>
      </c>
      <c r="N207" s="1">
        <v>202</v>
      </c>
      <c r="O207" s="1">
        <f t="shared" si="133"/>
        <v>203</v>
      </c>
      <c r="P207" s="1">
        <f t="shared" si="134"/>
        <v>0.22325962390167867</v>
      </c>
      <c r="Q207" s="1">
        <f t="shared" si="135"/>
        <v>-7.6937154518012363E-2</v>
      </c>
      <c r="R207" s="1">
        <f t="shared" si="131"/>
        <v>7.9048209095823552E-2</v>
      </c>
      <c r="S207" s="1">
        <f t="shared" si="132"/>
        <v>-0.22252093395631445</v>
      </c>
      <c r="T207" s="14"/>
      <c r="U207" s="14"/>
      <c r="V207" s="14"/>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35"/>
      <c r="BF207" s="35"/>
      <c r="BG207" s="35"/>
      <c r="BH207" s="35"/>
      <c r="BI207" s="35"/>
      <c r="BJ207" s="35"/>
      <c r="BK207" s="35"/>
      <c r="BL207" s="35"/>
      <c r="BM207" s="35"/>
      <c r="BN207" s="35"/>
      <c r="BO207" s="35"/>
      <c r="BP207" s="1"/>
      <c r="BQ207" s="1">
        <f t="shared" si="136"/>
        <v>202</v>
      </c>
      <c r="BR207" s="1">
        <v>203</v>
      </c>
      <c r="BS207" s="1">
        <f t="shared" si="145"/>
        <v>-2</v>
      </c>
      <c r="BT207" s="1">
        <f t="shared" si="146"/>
        <v>-2</v>
      </c>
      <c r="BU207" s="1">
        <f t="shared" si="147"/>
        <v>0.22325962390167867</v>
      </c>
      <c r="BV207" s="1">
        <f t="shared" si="148"/>
        <v>-7.6937154518012363E-2</v>
      </c>
      <c r="BW207" s="1">
        <f t="shared" si="137"/>
        <v>-2</v>
      </c>
      <c r="BX207" s="1">
        <f t="shared" si="138"/>
        <v>-2</v>
      </c>
      <c r="BY207" s="24">
        <f t="shared" si="139"/>
        <v>0.7818314824680298</v>
      </c>
      <c r="BZ207" s="24">
        <f t="shared" si="140"/>
        <v>0.62348980185873348</v>
      </c>
      <c r="CA207" s="1">
        <f t="shared" si="141"/>
        <v>-2</v>
      </c>
      <c r="CB207" s="1">
        <f t="shared" si="142"/>
        <v>-2</v>
      </c>
      <c r="CC207" s="1" t="str">
        <f t="shared" si="149"/>
        <v/>
      </c>
      <c r="CD207" s="1"/>
      <c r="CE207" s="2"/>
      <c r="CF207" s="2"/>
    </row>
    <row r="208" spans="1:84" s="28" customFormat="1" x14ac:dyDescent="0.25">
      <c r="A208" s="2">
        <v>46</v>
      </c>
      <c r="B208" s="1">
        <f>IF(AND(MOD($I$165,4)=2,A208&gt;$I$165+1),-$B$164,$B$164)</f>
        <v>3</v>
      </c>
      <c r="C208" s="1">
        <f t="shared" si="126"/>
        <v>135</v>
      </c>
      <c r="D208" s="1">
        <f t="shared" si="130"/>
        <v>2</v>
      </c>
      <c r="E208" s="1">
        <f t="shared" si="124"/>
        <v>0.97492791218182362</v>
      </c>
      <c r="F208" s="1">
        <f t="shared" si="125"/>
        <v>-0.22252093395631439</v>
      </c>
      <c r="G208" s="1"/>
      <c r="H208" s="2"/>
      <c r="I208" s="1">
        <v>41</v>
      </c>
      <c r="J208" s="16" t="str">
        <f t="shared" si="150"/>
        <v/>
      </c>
      <c r="K208" s="1" t="str">
        <f t="shared" si="143"/>
        <v/>
      </c>
      <c r="L208" s="1" t="str">
        <f t="shared" si="144"/>
        <v/>
      </c>
      <c r="M208" s="1" t="s">
        <v>14</v>
      </c>
      <c r="N208" s="1">
        <v>203</v>
      </c>
      <c r="O208" s="1">
        <f t="shared" si="133"/>
        <v>204</v>
      </c>
      <c r="P208" s="1">
        <f t="shared" si="134"/>
        <v>0.19040245575071676</v>
      </c>
      <c r="Q208" s="1">
        <f t="shared" si="135"/>
        <v>-0.11813874018723269</v>
      </c>
      <c r="R208" s="1">
        <f t="shared" si="131"/>
        <v>0.19040245575071676</v>
      </c>
      <c r="S208" s="1">
        <f t="shared" si="132"/>
        <v>-0.11813874018723269</v>
      </c>
      <c r="T208" s="14"/>
      <c r="U208" s="14"/>
      <c r="V208" s="14"/>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35"/>
      <c r="BF208" s="35"/>
      <c r="BG208" s="35"/>
      <c r="BH208" s="35"/>
      <c r="BI208" s="35"/>
      <c r="BJ208" s="35"/>
      <c r="BK208" s="35"/>
      <c r="BL208" s="35"/>
      <c r="BM208" s="35"/>
      <c r="BN208" s="35"/>
      <c r="BO208" s="35"/>
      <c r="BP208" s="1"/>
      <c r="BQ208" s="1">
        <f t="shared" si="136"/>
        <v>203</v>
      </c>
      <c r="BR208" s="1">
        <v>204</v>
      </c>
      <c r="BS208" s="1">
        <f t="shared" si="145"/>
        <v>-2</v>
      </c>
      <c r="BT208" s="1">
        <f t="shared" si="146"/>
        <v>-2</v>
      </c>
      <c r="BU208" s="1">
        <f t="shared" si="147"/>
        <v>0.19040245575071676</v>
      </c>
      <c r="BV208" s="1">
        <f t="shared" si="148"/>
        <v>-0.11813874018723269</v>
      </c>
      <c r="BW208" s="1">
        <f t="shared" si="137"/>
        <v>-2</v>
      </c>
      <c r="BX208" s="1">
        <f t="shared" si="138"/>
        <v>-2</v>
      </c>
      <c r="BY208" s="24">
        <f t="shared" si="139"/>
        <v>0.7818314824680298</v>
      </c>
      <c r="BZ208" s="24">
        <f t="shared" si="140"/>
        <v>0.62348980185873348</v>
      </c>
      <c r="CA208" s="1">
        <f t="shared" si="141"/>
        <v>-2</v>
      </c>
      <c r="CB208" s="1">
        <f t="shared" si="142"/>
        <v>-2</v>
      </c>
      <c r="CC208" s="1" t="str">
        <f t="shared" si="149"/>
        <v/>
      </c>
      <c r="CD208" s="1"/>
      <c r="CE208" s="2"/>
      <c r="CF208" s="2"/>
    </row>
    <row r="209" spans="1:84" s="28" customFormat="1" x14ac:dyDescent="0.25">
      <c r="A209" s="2">
        <v>47</v>
      </c>
      <c r="B209" s="1">
        <f>IF(AND(MOD($I$165,4)=2,A208&gt;$I$165+1),-$B$165,$B$165)</f>
        <v>3</v>
      </c>
      <c r="C209" s="1">
        <f t="shared" si="126"/>
        <v>138</v>
      </c>
      <c r="D209" s="1">
        <f t="shared" si="130"/>
        <v>5</v>
      </c>
      <c r="E209" s="1">
        <f t="shared" si="124"/>
        <v>-0.97492791218182362</v>
      </c>
      <c r="F209" s="1">
        <f t="shared" si="125"/>
        <v>-0.2225209339563145</v>
      </c>
      <c r="G209" s="1"/>
      <c r="H209" s="2"/>
      <c r="I209" s="1">
        <v>42</v>
      </c>
      <c r="J209" s="16" t="str">
        <f t="shared" si="150"/>
        <v/>
      </c>
      <c r="K209" s="1" t="str">
        <f t="shared" si="143"/>
        <v/>
      </c>
      <c r="L209" s="1" t="str">
        <f t="shared" si="144"/>
        <v/>
      </c>
      <c r="M209" s="1" t="s">
        <v>14</v>
      </c>
      <c r="N209" s="1">
        <v>204</v>
      </c>
      <c r="O209" s="1">
        <f t="shared" si="133"/>
        <v>205</v>
      </c>
      <c r="P209" s="1">
        <f t="shared" si="134"/>
        <v>0.15754528759975497</v>
      </c>
      <c r="Q209" s="1">
        <f t="shared" si="135"/>
        <v>-0.15934032585645297</v>
      </c>
      <c r="R209" s="1">
        <f t="shared" si="131"/>
        <v>0.22280516333063799</v>
      </c>
      <c r="S209" s="1">
        <f t="shared" si="132"/>
        <v>2.3826797563622659E-2</v>
      </c>
      <c r="T209" s="14"/>
      <c r="U209" s="14"/>
      <c r="V209" s="14"/>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35"/>
      <c r="BF209" s="35"/>
      <c r="BG209" s="35"/>
      <c r="BH209" s="35"/>
      <c r="BI209" s="35"/>
      <c r="BJ209" s="35"/>
      <c r="BK209" s="35"/>
      <c r="BL209" s="35"/>
      <c r="BM209" s="35"/>
      <c r="BN209" s="35"/>
      <c r="BO209" s="35"/>
      <c r="BP209" s="1"/>
      <c r="BQ209" s="1">
        <f t="shared" si="136"/>
        <v>204</v>
      </c>
      <c r="BR209" s="1">
        <v>205</v>
      </c>
      <c r="BS209" s="1">
        <f t="shared" si="145"/>
        <v>-2</v>
      </c>
      <c r="BT209" s="1">
        <f t="shared" si="146"/>
        <v>-2</v>
      </c>
      <c r="BU209" s="1">
        <f t="shared" si="147"/>
        <v>0.15754528759975497</v>
      </c>
      <c r="BV209" s="1">
        <f t="shared" si="148"/>
        <v>-0.15934032585645297</v>
      </c>
      <c r="BW209" s="1">
        <f t="shared" si="137"/>
        <v>-2</v>
      </c>
      <c r="BX209" s="1">
        <f t="shared" si="138"/>
        <v>-2</v>
      </c>
      <c r="BY209" s="24">
        <f t="shared" si="139"/>
        <v>0.7818314824680298</v>
      </c>
      <c r="BZ209" s="24">
        <f t="shared" si="140"/>
        <v>0.62348980185873348</v>
      </c>
      <c r="CA209" s="1">
        <f t="shared" si="141"/>
        <v>-2</v>
      </c>
      <c r="CB209" s="1">
        <f t="shared" si="142"/>
        <v>-2</v>
      </c>
      <c r="CC209" s="1" t="str">
        <f t="shared" si="149"/>
        <v/>
      </c>
      <c r="CD209" s="1"/>
      <c r="CE209" s="2"/>
      <c r="CF209" s="2"/>
    </row>
    <row r="210" spans="1:84" s="28" customFormat="1" x14ac:dyDescent="0.25">
      <c r="A210" s="2">
        <v>48</v>
      </c>
      <c r="B210" s="1">
        <f>IF(AND(MOD($I$165,4)=2,A210&gt;$I$165+1),-$B$164,$B$164)</f>
        <v>3</v>
      </c>
      <c r="C210" s="1">
        <f t="shared" si="126"/>
        <v>141</v>
      </c>
      <c r="D210" s="1">
        <f t="shared" si="130"/>
        <v>1</v>
      </c>
      <c r="E210" s="1">
        <f t="shared" si="124"/>
        <v>0.7818314824680298</v>
      </c>
      <c r="F210" s="1">
        <f t="shared" si="125"/>
        <v>0.62348980185873348</v>
      </c>
      <c r="G210" s="1"/>
      <c r="H210" s="2"/>
      <c r="I210" s="1">
        <v>43</v>
      </c>
      <c r="J210" s="16" t="str">
        <f t="shared" si="150"/>
        <v/>
      </c>
      <c r="K210" s="1" t="str">
        <f t="shared" si="143"/>
        <v/>
      </c>
      <c r="L210" s="1" t="str">
        <f t="shared" si="144"/>
        <v/>
      </c>
      <c r="M210" s="1" t="s">
        <v>14</v>
      </c>
      <c r="N210" s="1">
        <v>205</v>
      </c>
      <c r="O210" s="1">
        <f t="shared" si="133"/>
        <v>206</v>
      </c>
      <c r="P210" s="1">
        <f t="shared" si="134"/>
        <v>0.12468811944879307</v>
      </c>
      <c r="Q210" s="1">
        <f t="shared" si="135"/>
        <v>-0.20054191152567336</v>
      </c>
      <c r="R210" s="1">
        <f t="shared" si="131"/>
        <v>0.1677681903156748</v>
      </c>
      <c r="S210" s="1">
        <f t="shared" si="132"/>
        <v>0.16618670141816699</v>
      </c>
      <c r="T210" s="14"/>
      <c r="U210" s="14"/>
      <c r="V210" s="14"/>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35"/>
      <c r="BF210" s="35"/>
      <c r="BG210" s="35"/>
      <c r="BH210" s="35"/>
      <c r="BI210" s="35"/>
      <c r="BJ210" s="35"/>
      <c r="BK210" s="35"/>
      <c r="BL210" s="35"/>
      <c r="BM210" s="35"/>
      <c r="BN210" s="35"/>
      <c r="BO210" s="35"/>
      <c r="BP210" s="1"/>
      <c r="BQ210" s="1">
        <f t="shared" si="136"/>
        <v>205</v>
      </c>
      <c r="BR210" s="1">
        <v>206</v>
      </c>
      <c r="BS210" s="1">
        <f t="shared" si="145"/>
        <v>-2</v>
      </c>
      <c r="BT210" s="1">
        <f t="shared" si="146"/>
        <v>-2</v>
      </c>
      <c r="BU210" s="1">
        <f t="shared" si="147"/>
        <v>0.12468811944879307</v>
      </c>
      <c r="BV210" s="1">
        <f t="shared" si="148"/>
        <v>-0.20054191152567336</v>
      </c>
      <c r="BW210" s="1">
        <f t="shared" si="137"/>
        <v>-2</v>
      </c>
      <c r="BX210" s="1">
        <f t="shared" si="138"/>
        <v>-2</v>
      </c>
      <c r="BY210" s="24">
        <f t="shared" si="139"/>
        <v>0.7818314824680298</v>
      </c>
      <c r="BZ210" s="24">
        <f t="shared" si="140"/>
        <v>0.62348980185873348</v>
      </c>
      <c r="CA210" s="1">
        <f t="shared" si="141"/>
        <v>-2</v>
      </c>
      <c r="CB210" s="1">
        <f t="shared" si="142"/>
        <v>-2</v>
      </c>
      <c r="CC210" s="1" t="str">
        <f t="shared" si="149"/>
        <v/>
      </c>
      <c r="CD210" s="1"/>
      <c r="CE210" s="2"/>
      <c r="CF210" s="2"/>
    </row>
    <row r="211" spans="1:84" s="28" customFormat="1" x14ac:dyDescent="0.25">
      <c r="A211" s="2">
        <v>49</v>
      </c>
      <c r="B211" s="1">
        <f>IF(AND(MOD($I$165,4)=2,A210&gt;$I$165+1),-$B$165,$B$165)</f>
        <v>3</v>
      </c>
      <c r="C211" s="1">
        <f t="shared" si="126"/>
        <v>144</v>
      </c>
      <c r="D211" s="1">
        <f t="shared" si="130"/>
        <v>4</v>
      </c>
      <c r="E211" s="1">
        <f t="shared" si="124"/>
        <v>-0.43388373911755806</v>
      </c>
      <c r="F211" s="1">
        <f t="shared" si="125"/>
        <v>-0.90096886790241915</v>
      </c>
      <c r="G211" s="1"/>
      <c r="H211" s="2"/>
      <c r="I211" s="1">
        <v>44</v>
      </c>
      <c r="J211" s="16" t="str">
        <f t="shared" si="150"/>
        <v/>
      </c>
      <c r="K211" s="1" t="str">
        <f t="shared" si="143"/>
        <v/>
      </c>
      <c r="L211" s="1" t="str">
        <f t="shared" si="144"/>
        <v/>
      </c>
      <c r="M211" s="1" t="s">
        <v>14</v>
      </c>
      <c r="N211" s="1">
        <v>206</v>
      </c>
      <c r="O211" s="1">
        <f t="shared" si="133"/>
        <v>207</v>
      </c>
      <c r="P211" s="1">
        <f t="shared" si="134"/>
        <v>9.1830951297831309E-2</v>
      </c>
      <c r="Q211" s="1">
        <f t="shared" si="135"/>
        <v>-0.24174349719489369</v>
      </c>
      <c r="R211" s="1">
        <f t="shared" si="131"/>
        <v>2.215174424106614E-2</v>
      </c>
      <c r="S211" s="1">
        <f t="shared" si="132"/>
        <v>0.25764732150628028</v>
      </c>
      <c r="T211" s="14"/>
      <c r="U211" s="14"/>
      <c r="V211" s="14"/>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35"/>
      <c r="BF211" s="35"/>
      <c r="BG211" s="35"/>
      <c r="BH211" s="35"/>
      <c r="BI211" s="35"/>
      <c r="BJ211" s="35"/>
      <c r="BK211" s="35"/>
      <c r="BL211" s="35"/>
      <c r="BM211" s="35"/>
      <c r="BN211" s="35"/>
      <c r="BO211" s="35"/>
      <c r="BP211" s="1"/>
      <c r="BQ211" s="1">
        <f t="shared" si="136"/>
        <v>206</v>
      </c>
      <c r="BR211" s="1">
        <v>207</v>
      </c>
      <c r="BS211" s="1">
        <f t="shared" si="145"/>
        <v>-2</v>
      </c>
      <c r="BT211" s="1">
        <f t="shared" si="146"/>
        <v>-2</v>
      </c>
      <c r="BU211" s="1">
        <f t="shared" si="147"/>
        <v>9.1830951297831309E-2</v>
      </c>
      <c r="BV211" s="1">
        <f t="shared" si="148"/>
        <v>-0.24174349719489369</v>
      </c>
      <c r="BW211" s="1">
        <f t="shared" si="137"/>
        <v>-2</v>
      </c>
      <c r="BX211" s="1">
        <f t="shared" si="138"/>
        <v>-2</v>
      </c>
      <c r="BY211" s="24">
        <f t="shared" si="139"/>
        <v>0.7818314824680298</v>
      </c>
      <c r="BZ211" s="24">
        <f t="shared" si="140"/>
        <v>0.62348980185873348</v>
      </c>
      <c r="CA211" s="1">
        <f t="shared" si="141"/>
        <v>-2</v>
      </c>
      <c r="CB211" s="1">
        <f t="shared" si="142"/>
        <v>-2</v>
      </c>
      <c r="CC211" s="1" t="str">
        <f t="shared" si="149"/>
        <v/>
      </c>
      <c r="CD211" s="1"/>
      <c r="CE211" s="2"/>
      <c r="CF211" s="2"/>
    </row>
    <row r="212" spans="1:84" s="28" customFormat="1" x14ac:dyDescent="0.25">
      <c r="A212" s="2">
        <v>50</v>
      </c>
      <c r="B212" s="1">
        <f t="shared" ref="B212" si="151">IF(AND(MOD($I$165,4)=2,A212&gt;$I$165+1),-$B$164,$B$164)</f>
        <v>3</v>
      </c>
      <c r="C212" s="1">
        <f t="shared" si="126"/>
        <v>147</v>
      </c>
      <c r="D212" s="1">
        <f t="shared" si="130"/>
        <v>0</v>
      </c>
      <c r="E212" s="1">
        <f t="shared" si="124"/>
        <v>6.1257422745431001E-17</v>
      </c>
      <c r="F212" s="1">
        <f t="shared" si="125"/>
        <v>1</v>
      </c>
      <c r="G212" s="1"/>
      <c r="H212" s="2"/>
      <c r="I212" s="1">
        <v>45</v>
      </c>
      <c r="J212" s="16" t="str">
        <f t="shared" si="150"/>
        <v/>
      </c>
      <c r="K212" s="1" t="str">
        <f t="shared" si="143"/>
        <v/>
      </c>
      <c r="L212" s="1" t="str">
        <f t="shared" si="144"/>
        <v/>
      </c>
      <c r="M212" s="1" t="s">
        <v>14</v>
      </c>
      <c r="N212" s="1">
        <v>207</v>
      </c>
      <c r="O212" s="1">
        <f t="shared" si="133"/>
        <v>208</v>
      </c>
      <c r="P212" s="1">
        <f t="shared" si="134"/>
        <v>5.8973783146869407E-2</v>
      </c>
      <c r="Q212" s="1">
        <f t="shared" si="135"/>
        <v>-0.28294508286411413</v>
      </c>
      <c r="R212" s="1">
        <f t="shared" si="131"/>
        <v>-0.17589881315576675</v>
      </c>
      <c r="S212" s="1">
        <f t="shared" si="132"/>
        <v>0.2293369454449653</v>
      </c>
      <c r="T212" s="14"/>
      <c r="U212" s="14"/>
      <c r="V212" s="14"/>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35"/>
      <c r="BF212" s="35"/>
      <c r="BG212" s="35"/>
      <c r="BH212" s="35"/>
      <c r="BI212" s="35"/>
      <c r="BJ212" s="35"/>
      <c r="BK212" s="35"/>
      <c r="BL212" s="35"/>
      <c r="BM212" s="35"/>
      <c r="BN212" s="35"/>
      <c r="BO212" s="35"/>
      <c r="BP212" s="1"/>
      <c r="BQ212" s="1">
        <f t="shared" si="136"/>
        <v>207</v>
      </c>
      <c r="BR212" s="1">
        <v>208</v>
      </c>
      <c r="BS212" s="1">
        <f t="shared" si="145"/>
        <v>-2</v>
      </c>
      <c r="BT212" s="1">
        <f t="shared" si="146"/>
        <v>-2</v>
      </c>
      <c r="BU212" s="1">
        <f t="shared" si="147"/>
        <v>5.8973783146869407E-2</v>
      </c>
      <c r="BV212" s="1">
        <f t="shared" si="148"/>
        <v>-0.28294508286411413</v>
      </c>
      <c r="BW212" s="1">
        <f t="shared" si="137"/>
        <v>-2</v>
      </c>
      <c r="BX212" s="1">
        <f t="shared" si="138"/>
        <v>-2</v>
      </c>
      <c r="BY212" s="24">
        <f t="shared" si="139"/>
        <v>0.7818314824680298</v>
      </c>
      <c r="BZ212" s="24">
        <f t="shared" si="140"/>
        <v>0.62348980185873348</v>
      </c>
      <c r="CA212" s="1">
        <f t="shared" si="141"/>
        <v>-2</v>
      </c>
      <c r="CB212" s="1">
        <f t="shared" si="142"/>
        <v>-2</v>
      </c>
      <c r="CC212" s="1" t="str">
        <f t="shared" si="149"/>
        <v/>
      </c>
      <c r="CD212" s="1"/>
      <c r="CE212" s="2"/>
      <c r="CF212" s="2"/>
    </row>
    <row r="213" spans="1:84" s="28" customFormat="1" x14ac:dyDescent="0.25">
      <c r="A213" s="2">
        <v>51</v>
      </c>
      <c r="B213" s="1">
        <f t="shared" ref="B213" si="152">IF(AND(MOD($I$165,4)=2,A212&gt;$I$165+1),-$B$165,$B$165)</f>
        <v>3</v>
      </c>
      <c r="C213" s="1">
        <f t="shared" ref="C213:C222" si="153">B213+C212</f>
        <v>150</v>
      </c>
      <c r="D213" s="1">
        <f t="shared" ref="D213:D222" si="154">MOD(C213,$I$165)</f>
        <v>3</v>
      </c>
      <c r="E213" s="1">
        <f t="shared" si="124"/>
        <v>0.43388373911755818</v>
      </c>
      <c r="F213" s="1">
        <f t="shared" si="125"/>
        <v>-0.90096886790241915</v>
      </c>
      <c r="G213" s="1"/>
      <c r="H213" s="2"/>
      <c r="I213" s="1">
        <v>46</v>
      </c>
      <c r="J213" s="16" t="str">
        <f t="shared" si="150"/>
        <v/>
      </c>
      <c r="K213" s="1" t="str">
        <f t="shared" si="143"/>
        <v/>
      </c>
      <c r="L213" s="1" t="str">
        <f t="shared" si="144"/>
        <v/>
      </c>
      <c r="M213" s="1" t="s">
        <v>14</v>
      </c>
      <c r="N213" s="1">
        <v>208</v>
      </c>
      <c r="O213" s="1">
        <f t="shared" si="133"/>
        <v>209</v>
      </c>
      <c r="P213" s="1">
        <f t="shared" si="134"/>
        <v>2.6116614995907672E-2</v>
      </c>
      <c r="Q213" s="1">
        <f t="shared" si="135"/>
        <v>-0.32414666853333435</v>
      </c>
      <c r="R213" s="1">
        <f t="shared" si="131"/>
        <v>-0.32183112835456407</v>
      </c>
      <c r="S213" s="1">
        <f t="shared" si="132"/>
        <v>4.666760248964863E-2</v>
      </c>
      <c r="T213" s="14"/>
      <c r="U213" s="14"/>
      <c r="V213" s="14"/>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35"/>
      <c r="BF213" s="35"/>
      <c r="BG213" s="35"/>
      <c r="BH213" s="35"/>
      <c r="BI213" s="35"/>
      <c r="BJ213" s="35"/>
      <c r="BK213" s="35"/>
      <c r="BL213" s="35"/>
      <c r="BM213" s="35"/>
      <c r="BN213" s="35"/>
      <c r="BO213" s="35"/>
      <c r="BP213" s="1"/>
      <c r="BQ213" s="1">
        <f t="shared" si="136"/>
        <v>208</v>
      </c>
      <c r="BR213" s="1">
        <v>209</v>
      </c>
      <c r="BS213" s="1">
        <f t="shared" si="145"/>
        <v>-2</v>
      </c>
      <c r="BT213" s="1">
        <f t="shared" si="146"/>
        <v>-2</v>
      </c>
      <c r="BU213" s="1">
        <f t="shared" si="147"/>
        <v>2.6116614995907672E-2</v>
      </c>
      <c r="BV213" s="1">
        <f t="shared" si="148"/>
        <v>-0.32414666853333435</v>
      </c>
      <c r="BW213" s="1">
        <f t="shared" si="137"/>
        <v>-2</v>
      </c>
      <c r="BX213" s="1">
        <f t="shared" si="138"/>
        <v>-2</v>
      </c>
      <c r="BY213" s="24">
        <f t="shared" si="139"/>
        <v>0.7818314824680298</v>
      </c>
      <c r="BZ213" s="24">
        <f t="shared" si="140"/>
        <v>0.62348980185873348</v>
      </c>
      <c r="CA213" s="1">
        <f t="shared" si="141"/>
        <v>-2</v>
      </c>
      <c r="CB213" s="1">
        <f t="shared" si="142"/>
        <v>-2</v>
      </c>
      <c r="CC213" s="1" t="str">
        <f t="shared" si="149"/>
        <v/>
      </c>
      <c r="CD213" s="1"/>
      <c r="CE213" s="2"/>
      <c r="CF213" s="2"/>
    </row>
    <row r="214" spans="1:84" s="28" customFormat="1" x14ac:dyDescent="0.25">
      <c r="A214" s="2">
        <v>52</v>
      </c>
      <c r="B214" s="1">
        <f t="shared" ref="B214" si="155">IF(AND(MOD($I$165,4)=2,A214&gt;$I$165+1),-$B$164,$B$164)</f>
        <v>3</v>
      </c>
      <c r="C214" s="1">
        <f t="shared" si="153"/>
        <v>153</v>
      </c>
      <c r="D214" s="1">
        <f t="shared" si="154"/>
        <v>6</v>
      </c>
      <c r="E214" s="1">
        <f t="shared" si="124"/>
        <v>-0.78183148246802991</v>
      </c>
      <c r="F214" s="1">
        <f t="shared" si="125"/>
        <v>0.62348980185873337</v>
      </c>
      <c r="G214" s="1"/>
      <c r="H214" s="2"/>
      <c r="I214" s="1">
        <v>47</v>
      </c>
      <c r="J214" s="16" t="str">
        <f t="shared" si="150"/>
        <v/>
      </c>
      <c r="K214" s="1" t="str">
        <f t="shared" si="143"/>
        <v/>
      </c>
      <c r="L214" s="1" t="str">
        <f t="shared" si="144"/>
        <v/>
      </c>
      <c r="M214" s="1" t="s">
        <v>14</v>
      </c>
      <c r="N214" s="1">
        <v>209</v>
      </c>
      <c r="O214" s="1">
        <f t="shared" si="133"/>
        <v>210</v>
      </c>
      <c r="P214" s="1">
        <f t="shared" si="134"/>
        <v>-6.7405531550542297E-3</v>
      </c>
      <c r="Q214" s="1">
        <f t="shared" si="135"/>
        <v>-0.36534825420255479</v>
      </c>
      <c r="R214" s="1">
        <f t="shared" si="131"/>
        <v>-0.28984343335135299</v>
      </c>
      <c r="S214" s="1">
        <f t="shared" si="132"/>
        <v>-0.22252093395631448</v>
      </c>
      <c r="T214" s="14"/>
      <c r="U214" s="14"/>
      <c r="V214" s="14"/>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35"/>
      <c r="BF214" s="35"/>
      <c r="BG214" s="35"/>
      <c r="BH214" s="35"/>
      <c r="BI214" s="35"/>
      <c r="BJ214" s="35"/>
      <c r="BK214" s="35"/>
      <c r="BL214" s="35"/>
      <c r="BM214" s="35"/>
      <c r="BN214" s="35"/>
      <c r="BO214" s="35"/>
      <c r="BP214" s="1"/>
      <c r="BQ214" s="1">
        <f t="shared" si="136"/>
        <v>209</v>
      </c>
      <c r="BR214" s="1">
        <v>210</v>
      </c>
      <c r="BS214" s="1">
        <f t="shared" si="145"/>
        <v>-2</v>
      </c>
      <c r="BT214" s="1">
        <f t="shared" si="146"/>
        <v>-2</v>
      </c>
      <c r="BU214" s="1">
        <f t="shared" si="147"/>
        <v>-6.7405531550542297E-3</v>
      </c>
      <c r="BV214" s="1">
        <f t="shared" si="148"/>
        <v>-0.36534825420255479</v>
      </c>
      <c r="BW214" s="1">
        <f t="shared" si="137"/>
        <v>-2</v>
      </c>
      <c r="BX214" s="1">
        <f t="shared" si="138"/>
        <v>-2</v>
      </c>
      <c r="BY214" s="24">
        <f t="shared" si="139"/>
        <v>0.7818314824680298</v>
      </c>
      <c r="BZ214" s="24">
        <f t="shared" si="140"/>
        <v>0.62348980185873348</v>
      </c>
      <c r="CA214" s="1">
        <f t="shared" si="141"/>
        <v>-2</v>
      </c>
      <c r="CB214" s="1">
        <f t="shared" si="142"/>
        <v>-2</v>
      </c>
      <c r="CC214" s="1" t="str">
        <f t="shared" si="149"/>
        <v/>
      </c>
      <c r="CD214" s="1"/>
      <c r="CE214" s="2"/>
      <c r="CF214" s="2"/>
    </row>
    <row r="215" spans="1:84" s="28" customFormat="1" x14ac:dyDescent="0.25">
      <c r="A215" s="2">
        <v>53</v>
      </c>
      <c r="B215" s="1">
        <f t="shared" ref="B215" si="156">IF(AND(MOD($I$165,4)=2,A214&gt;$I$165+1),-$B$165,$B$165)</f>
        <v>3</v>
      </c>
      <c r="C215" s="1">
        <f t="shared" si="153"/>
        <v>156</v>
      </c>
      <c r="D215" s="1">
        <f t="shared" si="154"/>
        <v>2</v>
      </c>
      <c r="E215" s="1">
        <f t="shared" si="124"/>
        <v>0.97492791218182362</v>
      </c>
      <c r="F215" s="1">
        <f t="shared" si="125"/>
        <v>-0.22252093395631439</v>
      </c>
      <c r="G215" s="1"/>
      <c r="H215" s="2"/>
      <c r="I215" s="1">
        <v>48</v>
      </c>
      <c r="J215" s="16" t="str">
        <f t="shared" si="150"/>
        <v/>
      </c>
      <c r="K215" s="1" t="str">
        <f t="shared" si="143"/>
        <v/>
      </c>
      <c r="L215" s="1" t="str">
        <f t="shared" si="144"/>
        <v/>
      </c>
      <c r="M215" s="1" t="s">
        <v>14</v>
      </c>
      <c r="N215" s="1">
        <v>210</v>
      </c>
      <c r="O215" s="1">
        <f t="shared" si="133"/>
        <v>211</v>
      </c>
      <c r="P215" s="1">
        <f t="shared" si="134"/>
        <v>-3.959772130601602E-2</v>
      </c>
      <c r="Q215" s="1">
        <f t="shared" si="135"/>
        <v>-0.40654983987177501</v>
      </c>
      <c r="R215" s="1">
        <f t="shared" si="131"/>
        <v>-3.959772130601602E-2</v>
      </c>
      <c r="S215" s="1">
        <f t="shared" si="132"/>
        <v>-0.40654983987177501</v>
      </c>
      <c r="T215" s="14"/>
      <c r="U215" s="14"/>
      <c r="V215" s="14"/>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35"/>
      <c r="BF215" s="35"/>
      <c r="BG215" s="35"/>
      <c r="BH215" s="35"/>
      <c r="BI215" s="35"/>
      <c r="BJ215" s="35"/>
      <c r="BK215" s="35"/>
      <c r="BL215" s="35"/>
      <c r="BM215" s="35"/>
      <c r="BN215" s="35"/>
      <c r="BO215" s="35"/>
      <c r="BP215" s="1"/>
      <c r="BQ215" s="1">
        <f t="shared" si="136"/>
        <v>210</v>
      </c>
      <c r="BR215" s="1">
        <v>211</v>
      </c>
      <c r="BS215" s="1">
        <f t="shared" si="145"/>
        <v>-2</v>
      </c>
      <c r="BT215" s="1">
        <f t="shared" si="146"/>
        <v>-2</v>
      </c>
      <c r="BU215" s="1">
        <f t="shared" si="147"/>
        <v>-3.959772130601602E-2</v>
      </c>
      <c r="BV215" s="1">
        <f t="shared" si="148"/>
        <v>-0.40654983987177501</v>
      </c>
      <c r="BW215" s="1">
        <f t="shared" si="137"/>
        <v>-2</v>
      </c>
      <c r="BX215" s="1">
        <f t="shared" si="138"/>
        <v>-2</v>
      </c>
      <c r="BY215" s="24">
        <f t="shared" si="139"/>
        <v>0.7818314824680298</v>
      </c>
      <c r="BZ215" s="24">
        <f t="shared" si="140"/>
        <v>0.62348980185873348</v>
      </c>
      <c r="CA215" s="1">
        <f t="shared" si="141"/>
        <v>-2</v>
      </c>
      <c r="CB215" s="1">
        <f t="shared" si="142"/>
        <v>-2</v>
      </c>
      <c r="CC215" s="1" t="str">
        <f t="shared" si="149"/>
        <v/>
      </c>
      <c r="CD215" s="1"/>
      <c r="CE215" s="2"/>
      <c r="CF215" s="2"/>
    </row>
    <row r="216" spans="1:84" s="28" customFormat="1" x14ac:dyDescent="0.25">
      <c r="A216" s="2">
        <v>54</v>
      </c>
      <c r="B216" s="1">
        <f t="shared" ref="B216" si="157">IF(AND(MOD($I$165,4)=2,A216&gt;$I$165+1),-$B$164,$B$164)</f>
        <v>3</v>
      </c>
      <c r="C216" s="1">
        <f t="shared" si="153"/>
        <v>159</v>
      </c>
      <c r="D216" s="1">
        <f t="shared" si="154"/>
        <v>5</v>
      </c>
      <c r="E216" s="1">
        <f t="shared" si="124"/>
        <v>-0.97492791218182362</v>
      </c>
      <c r="F216" s="1">
        <f t="shared" si="125"/>
        <v>-0.2225209339563145</v>
      </c>
      <c r="G216" s="1"/>
      <c r="H216" s="2"/>
      <c r="I216" s="1">
        <v>49</v>
      </c>
      <c r="J216" s="16" t="str">
        <f t="shared" si="150"/>
        <v/>
      </c>
      <c r="K216" s="1" t="str">
        <f t="shared" si="143"/>
        <v/>
      </c>
      <c r="L216" s="1" t="str">
        <f t="shared" si="144"/>
        <v/>
      </c>
      <c r="M216" s="1" t="s">
        <v>14</v>
      </c>
      <c r="N216" s="1">
        <v>211</v>
      </c>
      <c r="O216" s="1">
        <f t="shared" si="133"/>
        <v>212</v>
      </c>
      <c r="P216" s="1">
        <f t="shared" si="134"/>
        <v>-7.245488945697795E-2</v>
      </c>
      <c r="Q216" s="1">
        <f t="shared" si="135"/>
        <v>-0.44775142554099545</v>
      </c>
      <c r="R216" s="1">
        <f t="shared" si="131"/>
        <v>0.3048912761366625</v>
      </c>
      <c r="S216" s="1">
        <f t="shared" si="132"/>
        <v>-0.33581596122872703</v>
      </c>
      <c r="T216" s="14"/>
      <c r="U216" s="14"/>
      <c r="V216" s="14"/>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35"/>
      <c r="BF216" s="35"/>
      <c r="BG216" s="35"/>
      <c r="BH216" s="35"/>
      <c r="BI216" s="35"/>
      <c r="BJ216" s="35"/>
      <c r="BK216" s="35"/>
      <c r="BL216" s="35"/>
      <c r="BM216" s="35"/>
      <c r="BN216" s="35"/>
      <c r="BO216" s="35"/>
      <c r="BP216" s="1"/>
      <c r="BQ216" s="1">
        <f t="shared" si="136"/>
        <v>211</v>
      </c>
      <c r="BR216" s="1">
        <v>212</v>
      </c>
      <c r="BS216" s="1">
        <f t="shared" si="145"/>
        <v>-2</v>
      </c>
      <c r="BT216" s="1">
        <f t="shared" si="146"/>
        <v>-2</v>
      </c>
      <c r="BU216" s="1">
        <f t="shared" si="147"/>
        <v>-7.245488945697795E-2</v>
      </c>
      <c r="BV216" s="1">
        <f t="shared" si="148"/>
        <v>-0.44775142554099545</v>
      </c>
      <c r="BW216" s="1">
        <f t="shared" si="137"/>
        <v>-2</v>
      </c>
      <c r="BX216" s="1">
        <f t="shared" si="138"/>
        <v>-2</v>
      </c>
      <c r="BY216" s="24">
        <f t="shared" si="139"/>
        <v>0.7818314824680298</v>
      </c>
      <c r="BZ216" s="24">
        <f t="shared" si="140"/>
        <v>0.62348980185873348</v>
      </c>
      <c r="CA216" s="1">
        <f t="shared" si="141"/>
        <v>-2</v>
      </c>
      <c r="CB216" s="1">
        <f t="shared" si="142"/>
        <v>-2</v>
      </c>
      <c r="CC216" s="1" t="str">
        <f t="shared" si="149"/>
        <v/>
      </c>
      <c r="CD216" s="1"/>
      <c r="CE216" s="2"/>
      <c r="CF216" s="2"/>
    </row>
    <row r="217" spans="1:84" s="28" customFormat="1" x14ac:dyDescent="0.25">
      <c r="A217" s="2">
        <v>55</v>
      </c>
      <c r="B217" s="1">
        <f t="shared" ref="B217" si="158">IF(AND(MOD($I$165,4)=2,A216&gt;$I$165+1),-$B$165,$B$165)</f>
        <v>3</v>
      </c>
      <c r="C217" s="1">
        <f t="shared" si="153"/>
        <v>162</v>
      </c>
      <c r="D217" s="1">
        <f t="shared" si="154"/>
        <v>1</v>
      </c>
      <c r="E217" s="1">
        <f t="shared" si="124"/>
        <v>0.7818314824680298</v>
      </c>
      <c r="F217" s="1">
        <f t="shared" si="125"/>
        <v>0.62348980185873348</v>
      </c>
      <c r="G217" s="1"/>
      <c r="H217" s="2"/>
      <c r="I217" s="1">
        <v>50</v>
      </c>
      <c r="J217" s="16" t="str">
        <f t="shared" si="150"/>
        <v/>
      </c>
      <c r="K217" s="1" t="str">
        <f t="shared" si="143"/>
        <v/>
      </c>
      <c r="L217" s="1" t="str">
        <f t="shared" si="144"/>
        <v/>
      </c>
      <c r="M217" s="1" t="s">
        <v>14</v>
      </c>
      <c r="N217" s="1">
        <v>212</v>
      </c>
      <c r="O217" s="1">
        <f t="shared" si="133"/>
        <v>213</v>
      </c>
      <c r="P217" s="1">
        <f t="shared" si="134"/>
        <v>-0.10531205760793969</v>
      </c>
      <c r="Q217" s="1">
        <f t="shared" si="135"/>
        <v>-0.48895301121021573</v>
      </c>
      <c r="R217" s="1">
        <f t="shared" si="131"/>
        <v>0.50012807578997132</v>
      </c>
      <c r="S217" s="1">
        <f t="shared" si="132"/>
        <v>6.1306162639687967E-3</v>
      </c>
      <c r="T217" s="14"/>
      <c r="U217" s="14"/>
      <c r="V217" s="14"/>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35"/>
      <c r="BF217" s="35"/>
      <c r="BG217" s="35"/>
      <c r="BH217" s="35"/>
      <c r="BI217" s="35"/>
      <c r="BJ217" s="35"/>
      <c r="BK217" s="35"/>
      <c r="BL217" s="35"/>
      <c r="BM217" s="35"/>
      <c r="BN217" s="35"/>
      <c r="BO217" s="35"/>
      <c r="BP217" s="1"/>
      <c r="BQ217" s="1">
        <f t="shared" si="136"/>
        <v>212</v>
      </c>
      <c r="BR217" s="1">
        <v>213</v>
      </c>
      <c r="BS217" s="1">
        <f t="shared" si="145"/>
        <v>-2</v>
      </c>
      <c r="BT217" s="1">
        <f t="shared" si="146"/>
        <v>-2</v>
      </c>
      <c r="BU217" s="1">
        <f t="shared" si="147"/>
        <v>-0.10531205760793969</v>
      </c>
      <c r="BV217" s="1">
        <f t="shared" si="148"/>
        <v>-0.48895301121021573</v>
      </c>
      <c r="BW217" s="1">
        <f t="shared" si="137"/>
        <v>-2</v>
      </c>
      <c r="BX217" s="1">
        <f t="shared" si="138"/>
        <v>-2</v>
      </c>
      <c r="BY217" s="24">
        <f t="shared" si="139"/>
        <v>0.7818314824680298</v>
      </c>
      <c r="BZ217" s="24">
        <f t="shared" si="140"/>
        <v>0.62348980185873348</v>
      </c>
      <c r="CA217" s="1">
        <f t="shared" si="141"/>
        <v>-2</v>
      </c>
      <c r="CB217" s="1">
        <f t="shared" si="142"/>
        <v>-2</v>
      </c>
      <c r="CC217" s="1" t="str">
        <f t="shared" si="149"/>
        <v/>
      </c>
      <c r="CD217" s="1"/>
      <c r="CE217" s="2"/>
      <c r="CF217" s="2"/>
    </row>
    <row r="218" spans="1:84" s="28" customFormat="1" x14ac:dyDescent="0.25">
      <c r="A218" s="2">
        <v>56</v>
      </c>
      <c r="B218" s="1">
        <f t="shared" ref="B218" si="159">IF(AND(MOD($I$165,4)=2,A218&gt;$I$165+1),-$B$164,$B$164)</f>
        <v>3</v>
      </c>
      <c r="C218" s="1">
        <f t="shared" si="153"/>
        <v>165</v>
      </c>
      <c r="D218" s="1">
        <f t="shared" si="154"/>
        <v>4</v>
      </c>
      <c r="E218" s="1">
        <f t="shared" si="124"/>
        <v>-0.43388373911755806</v>
      </c>
      <c r="F218" s="1">
        <f t="shared" si="125"/>
        <v>-0.90096886790241915</v>
      </c>
      <c r="G218" s="24"/>
      <c r="I218" s="1">
        <v>51</v>
      </c>
      <c r="J218" s="16" t="str">
        <f t="shared" si="150"/>
        <v/>
      </c>
      <c r="K218" s="1" t="str">
        <f t="shared" ref="K218:K227" si="160">IF(J218="","",COS(PI()/2-J218*PI()/($I$165/2)))</f>
        <v/>
      </c>
      <c r="L218" s="1" t="str">
        <f t="shared" ref="L218:L227" si="161">IF(J218="","",SIN(PI()/2-J218*PI()/($I$165/2)))</f>
        <v/>
      </c>
      <c r="M218" s="1"/>
      <c r="N218" s="1">
        <v>213</v>
      </c>
      <c r="O218" s="1">
        <f t="shared" si="133"/>
        <v>214</v>
      </c>
      <c r="P218" s="1">
        <f t="shared" si="134"/>
        <v>-0.13816922575890159</v>
      </c>
      <c r="Q218" s="1">
        <f t="shared" si="135"/>
        <v>-0.53015459687943611</v>
      </c>
      <c r="R218" s="1">
        <f t="shared" si="131"/>
        <v>0.35451162971536287</v>
      </c>
      <c r="S218" s="1">
        <f t="shared" si="132"/>
        <v>0.41770340666047862</v>
      </c>
      <c r="T218" s="14"/>
      <c r="U218" s="14"/>
      <c r="V218" s="14"/>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35"/>
      <c r="BF218" s="35"/>
      <c r="BG218" s="35"/>
      <c r="BH218" s="35"/>
      <c r="BI218" s="35"/>
      <c r="BJ218" s="35"/>
      <c r="BK218" s="35"/>
      <c r="BL218" s="35"/>
      <c r="BM218" s="35"/>
      <c r="BN218" s="35"/>
      <c r="BO218" s="35"/>
      <c r="BP218" s="1"/>
      <c r="BQ218" s="1">
        <f t="shared" si="136"/>
        <v>213</v>
      </c>
      <c r="BR218" s="1">
        <v>214</v>
      </c>
      <c r="BS218" s="1">
        <f t="shared" si="145"/>
        <v>-2</v>
      </c>
      <c r="BT218" s="1">
        <f t="shared" si="146"/>
        <v>-2</v>
      </c>
      <c r="BU218" s="1">
        <f t="shared" si="147"/>
        <v>-0.13816922575890159</v>
      </c>
      <c r="BV218" s="1">
        <f t="shared" si="148"/>
        <v>-0.53015459687943611</v>
      </c>
      <c r="BW218" s="1">
        <f t="shared" si="137"/>
        <v>-2</v>
      </c>
      <c r="BX218" s="1">
        <f t="shared" si="138"/>
        <v>-2</v>
      </c>
      <c r="BY218" s="24">
        <f t="shared" si="139"/>
        <v>0.7818314824680298</v>
      </c>
      <c r="BZ218" s="24">
        <f t="shared" si="140"/>
        <v>0.62348980185873348</v>
      </c>
      <c r="CA218" s="1">
        <f t="shared" si="141"/>
        <v>-2</v>
      </c>
      <c r="CB218" s="1">
        <f t="shared" si="142"/>
        <v>-2</v>
      </c>
      <c r="CC218" s="1" t="str">
        <f t="shared" si="149"/>
        <v/>
      </c>
      <c r="CD218" s="1"/>
      <c r="CE218" s="2"/>
      <c r="CF218" s="2"/>
    </row>
    <row r="219" spans="1:84" s="28" customFormat="1" x14ac:dyDescent="0.25">
      <c r="A219" s="2">
        <v>57</v>
      </c>
      <c r="B219" s="1">
        <f t="shared" ref="B219" si="162">IF(AND(MOD($I$165,4)=2,A218&gt;$I$165+1),-$B$165,$B$165)</f>
        <v>3</v>
      </c>
      <c r="C219" s="1">
        <f t="shared" si="153"/>
        <v>168</v>
      </c>
      <c r="D219" s="1">
        <f t="shared" si="154"/>
        <v>0</v>
      </c>
      <c r="E219" s="1">
        <f t="shared" si="124"/>
        <v>6.1257422745431001E-17</v>
      </c>
      <c r="F219" s="1">
        <f t="shared" si="125"/>
        <v>1</v>
      </c>
      <c r="G219" s="24"/>
      <c r="I219" s="1">
        <v>52</v>
      </c>
      <c r="J219" s="16" t="str">
        <f t="shared" si="150"/>
        <v/>
      </c>
      <c r="K219" s="1" t="str">
        <f t="shared" si="160"/>
        <v/>
      </c>
      <c r="L219" s="1" t="str">
        <f t="shared" si="161"/>
        <v/>
      </c>
      <c r="M219" s="1"/>
      <c r="N219" s="1">
        <v>214</v>
      </c>
      <c r="O219" s="1">
        <f t="shared" si="133"/>
        <v>215</v>
      </c>
      <c r="P219" s="1">
        <f t="shared" si="134"/>
        <v>-0.17102639390986341</v>
      </c>
      <c r="Q219" s="1">
        <f t="shared" si="135"/>
        <v>-0.57135618254865639</v>
      </c>
      <c r="R219" s="1">
        <f t="shared" si="131"/>
        <v>-9.3812700349742248E-2</v>
      </c>
      <c r="S219" s="1">
        <f t="shared" si="132"/>
        <v>0.58897970423731472</v>
      </c>
      <c r="T219" s="14"/>
      <c r="U219" s="14"/>
      <c r="V219" s="14"/>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35"/>
      <c r="BF219" s="35"/>
      <c r="BG219" s="35"/>
      <c r="BH219" s="35"/>
      <c r="BI219" s="35"/>
      <c r="BJ219" s="35"/>
      <c r="BK219" s="35"/>
      <c r="BL219" s="35"/>
      <c r="BM219" s="35"/>
      <c r="BN219" s="35"/>
      <c r="BO219" s="35"/>
      <c r="BP219" s="1"/>
      <c r="BQ219" s="1">
        <f t="shared" si="136"/>
        <v>214</v>
      </c>
      <c r="BR219" s="1">
        <v>215</v>
      </c>
      <c r="BS219" s="1">
        <f t="shared" si="145"/>
        <v>-2</v>
      </c>
      <c r="BT219" s="1">
        <f t="shared" si="146"/>
        <v>-2</v>
      </c>
      <c r="BU219" s="1">
        <f t="shared" si="147"/>
        <v>-0.17102639390986341</v>
      </c>
      <c r="BV219" s="1">
        <f t="shared" si="148"/>
        <v>-0.57135618254865639</v>
      </c>
      <c r="BW219" s="1">
        <f t="shared" si="137"/>
        <v>-2</v>
      </c>
      <c r="BX219" s="1">
        <f t="shared" si="138"/>
        <v>-2</v>
      </c>
      <c r="BY219" s="24">
        <f t="shared" si="139"/>
        <v>0.7818314824680298</v>
      </c>
      <c r="BZ219" s="24">
        <f t="shared" si="140"/>
        <v>0.62348980185873348</v>
      </c>
      <c r="CA219" s="1">
        <f t="shared" si="141"/>
        <v>-2</v>
      </c>
      <c r="CB219" s="1">
        <f t="shared" si="142"/>
        <v>-2</v>
      </c>
      <c r="CC219" s="1" t="str">
        <f t="shared" si="149"/>
        <v/>
      </c>
      <c r="CD219" s="1"/>
      <c r="CE219" s="2"/>
      <c r="CF219" s="2"/>
    </row>
    <row r="220" spans="1:84" s="28" customFormat="1" x14ac:dyDescent="0.25">
      <c r="A220" s="2">
        <v>58</v>
      </c>
      <c r="B220" s="1">
        <f t="shared" ref="B220" si="163">IF(AND(MOD($I$165,4)=2,A220&gt;$I$165+1),-$B$164,$B$164)</f>
        <v>3</v>
      </c>
      <c r="C220" s="1">
        <f t="shared" si="153"/>
        <v>171</v>
      </c>
      <c r="D220" s="1">
        <f t="shared" si="154"/>
        <v>3</v>
      </c>
      <c r="E220" s="1">
        <f t="shared" si="124"/>
        <v>0.43388373911755818</v>
      </c>
      <c r="F220" s="1">
        <f t="shared" si="125"/>
        <v>-0.90096886790241915</v>
      </c>
      <c r="G220" s="24"/>
      <c r="I220" s="1">
        <v>53</v>
      </c>
      <c r="J220" s="16" t="str">
        <f t="shared" si="150"/>
        <v/>
      </c>
      <c r="K220" s="1" t="str">
        <f t="shared" si="160"/>
        <v/>
      </c>
      <c r="L220" s="1" t="str">
        <f t="shared" si="161"/>
        <v/>
      </c>
      <c r="M220" s="1"/>
      <c r="N220" s="1">
        <v>215</v>
      </c>
      <c r="O220" s="1">
        <f t="shared" si="133"/>
        <v>216</v>
      </c>
      <c r="P220" s="1">
        <f t="shared" si="134"/>
        <v>-0.20388356206082531</v>
      </c>
      <c r="Q220" s="1">
        <f t="shared" si="135"/>
        <v>-0.61255776821787677</v>
      </c>
      <c r="R220" s="1">
        <f t="shared" si="131"/>
        <v>-0.5518313054112971</v>
      </c>
      <c r="S220" s="1">
        <f t="shared" si="132"/>
        <v>0.33507870217419106</v>
      </c>
      <c r="T220" s="14"/>
      <c r="U220" s="14"/>
      <c r="V220" s="14"/>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35"/>
      <c r="BF220" s="35"/>
      <c r="BG220" s="35"/>
      <c r="BH220" s="35"/>
      <c r="BI220" s="35"/>
      <c r="BJ220" s="35"/>
      <c r="BK220" s="35"/>
      <c r="BL220" s="35"/>
      <c r="BM220" s="35"/>
      <c r="BN220" s="35"/>
      <c r="BO220" s="35"/>
      <c r="BP220" s="1"/>
      <c r="BQ220" s="1">
        <f t="shared" si="136"/>
        <v>215</v>
      </c>
      <c r="BR220" s="1">
        <v>216</v>
      </c>
      <c r="BS220" s="1">
        <f t="shared" si="145"/>
        <v>-2</v>
      </c>
      <c r="BT220" s="1">
        <f t="shared" si="146"/>
        <v>-2</v>
      </c>
      <c r="BU220" s="1">
        <f t="shared" si="147"/>
        <v>-0.20388356206082531</v>
      </c>
      <c r="BV220" s="1">
        <f t="shared" si="148"/>
        <v>-0.61255776821787677</v>
      </c>
      <c r="BW220" s="1">
        <f t="shared" si="137"/>
        <v>-2</v>
      </c>
      <c r="BX220" s="1">
        <f t="shared" si="138"/>
        <v>-2</v>
      </c>
      <c r="BY220" s="24">
        <f t="shared" si="139"/>
        <v>0.7818314824680298</v>
      </c>
      <c r="BZ220" s="24">
        <f t="shared" si="140"/>
        <v>0.62348980185873348</v>
      </c>
      <c r="CA220" s="1">
        <f t="shared" si="141"/>
        <v>-2</v>
      </c>
      <c r="CB220" s="1">
        <f t="shared" si="142"/>
        <v>-2</v>
      </c>
      <c r="CC220" s="1" t="str">
        <f t="shared" si="149"/>
        <v/>
      </c>
      <c r="CD220" s="1"/>
      <c r="CE220" s="2"/>
      <c r="CF220" s="2"/>
    </row>
    <row r="221" spans="1:84" s="28" customFormat="1" x14ac:dyDescent="0.25">
      <c r="A221" s="2">
        <v>59</v>
      </c>
      <c r="B221" s="1">
        <f t="shared" ref="B221" si="164">IF(AND(MOD($I$165,4)=2,A220&gt;$I$165+1),-$B$165,$B$165)</f>
        <v>3</v>
      </c>
      <c r="C221" s="1">
        <f t="shared" si="153"/>
        <v>174</v>
      </c>
      <c r="D221" s="1">
        <f t="shared" si="154"/>
        <v>6</v>
      </c>
      <c r="E221" s="1">
        <f t="shared" si="124"/>
        <v>-0.78183148246802991</v>
      </c>
      <c r="F221" s="1">
        <f t="shared" si="125"/>
        <v>0.62348980185873337</v>
      </c>
      <c r="G221" s="24"/>
      <c r="I221" s="1">
        <v>54</v>
      </c>
      <c r="J221" s="16" t="str">
        <f t="shared" si="150"/>
        <v/>
      </c>
      <c r="K221" s="1" t="str">
        <f t="shared" si="160"/>
        <v/>
      </c>
      <c r="L221" s="1" t="str">
        <f t="shared" si="161"/>
        <v/>
      </c>
      <c r="M221" s="1"/>
      <c r="N221" s="1">
        <v>216</v>
      </c>
      <c r="O221" s="1">
        <f t="shared" si="133"/>
        <v>217</v>
      </c>
      <c r="P221" s="1">
        <f t="shared" si="134"/>
        <v>-0.23674073021178704</v>
      </c>
      <c r="Q221" s="1">
        <f t="shared" si="135"/>
        <v>-0.65375935388709716</v>
      </c>
      <c r="R221" s="1">
        <f t="shared" si="131"/>
        <v>-0.65873507579852941</v>
      </c>
      <c r="S221" s="1">
        <f t="shared" si="132"/>
        <v>-0.22252093395631448</v>
      </c>
      <c r="T221" s="14"/>
      <c r="U221" s="14"/>
      <c r="V221" s="14"/>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35"/>
      <c r="BF221" s="35"/>
      <c r="BG221" s="35"/>
      <c r="BH221" s="35"/>
      <c r="BI221" s="35"/>
      <c r="BJ221" s="35"/>
      <c r="BK221" s="35"/>
      <c r="BL221" s="35"/>
      <c r="BM221" s="35"/>
      <c r="BN221" s="35"/>
      <c r="BO221" s="35"/>
      <c r="BP221" s="1"/>
      <c r="BQ221" s="1">
        <f t="shared" si="136"/>
        <v>216</v>
      </c>
      <c r="BR221" s="1">
        <v>217</v>
      </c>
      <c r="BS221" s="1">
        <f t="shared" si="145"/>
        <v>-2</v>
      </c>
      <c r="BT221" s="1">
        <f t="shared" si="146"/>
        <v>-2</v>
      </c>
      <c r="BU221" s="1">
        <f t="shared" si="147"/>
        <v>-0.23674073021178704</v>
      </c>
      <c r="BV221" s="1">
        <f t="shared" si="148"/>
        <v>-0.65375935388709716</v>
      </c>
      <c r="BW221" s="1">
        <f t="shared" si="137"/>
        <v>-2</v>
      </c>
      <c r="BX221" s="1">
        <f t="shared" si="138"/>
        <v>-2</v>
      </c>
      <c r="BY221" s="24">
        <f t="shared" si="139"/>
        <v>0.7818314824680298</v>
      </c>
      <c r="BZ221" s="24">
        <f t="shared" si="140"/>
        <v>0.62348980185873348</v>
      </c>
      <c r="CA221" s="1">
        <f t="shared" si="141"/>
        <v>-2</v>
      </c>
      <c r="CB221" s="1">
        <f t="shared" si="142"/>
        <v>-2</v>
      </c>
      <c r="CC221" s="1" t="str">
        <f t="shared" si="149"/>
        <v/>
      </c>
      <c r="CD221" s="1"/>
      <c r="CE221" s="2"/>
      <c r="CF221" s="2"/>
    </row>
    <row r="222" spans="1:84" s="28" customFormat="1" x14ac:dyDescent="0.25">
      <c r="A222" s="2">
        <v>60</v>
      </c>
      <c r="B222" s="1">
        <f t="shared" ref="B222" si="165">IF(AND(MOD($I$165,4)=2,A222&gt;$I$165+1),-$B$164,$B$164)</f>
        <v>3</v>
      </c>
      <c r="C222" s="1">
        <f t="shared" si="153"/>
        <v>177</v>
      </c>
      <c r="D222" s="1">
        <f t="shared" si="154"/>
        <v>2</v>
      </c>
      <c r="E222" s="1">
        <f t="shared" si="124"/>
        <v>0.97492791218182362</v>
      </c>
      <c r="F222" s="1">
        <f t="shared" si="125"/>
        <v>-0.22252093395631439</v>
      </c>
      <c r="G222" s="24"/>
      <c r="I222" s="1">
        <v>55</v>
      </c>
      <c r="J222" s="16" t="str">
        <f t="shared" si="150"/>
        <v/>
      </c>
      <c r="K222" s="1" t="str">
        <f t="shared" si="160"/>
        <v/>
      </c>
      <c r="L222" s="1" t="str">
        <f t="shared" si="161"/>
        <v/>
      </c>
      <c r="M222" s="1"/>
      <c r="N222" s="1">
        <v>217</v>
      </c>
      <c r="O222" s="1">
        <f t="shared" si="133"/>
        <v>218</v>
      </c>
      <c r="P222" s="1">
        <f t="shared" si="134"/>
        <v>-0.26959789836274894</v>
      </c>
      <c r="Q222" s="1">
        <f t="shared" si="135"/>
        <v>-0.69496093955631755</v>
      </c>
      <c r="R222" s="1">
        <f t="shared" si="131"/>
        <v>-0.26959789836274894</v>
      </c>
      <c r="S222" s="1">
        <f t="shared" si="132"/>
        <v>-0.69496093955631755</v>
      </c>
      <c r="T222" s="14"/>
      <c r="U222" s="14"/>
      <c r="V222" s="14"/>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35"/>
      <c r="BF222" s="35"/>
      <c r="BG222" s="35"/>
      <c r="BH222" s="35"/>
      <c r="BI222" s="35"/>
      <c r="BJ222" s="35"/>
      <c r="BK222" s="35"/>
      <c r="BL222" s="35"/>
      <c r="BM222" s="35"/>
      <c r="BN222" s="35"/>
      <c r="BO222" s="35"/>
      <c r="BP222" s="1"/>
      <c r="BQ222" s="1">
        <f t="shared" si="136"/>
        <v>217</v>
      </c>
      <c r="BR222" s="1">
        <v>218</v>
      </c>
      <c r="BS222" s="1">
        <f t="shared" si="145"/>
        <v>-2</v>
      </c>
      <c r="BT222" s="1">
        <f t="shared" si="146"/>
        <v>-2</v>
      </c>
      <c r="BU222" s="1">
        <f t="shared" si="147"/>
        <v>-0.26959789836274894</v>
      </c>
      <c r="BV222" s="1">
        <f t="shared" si="148"/>
        <v>-0.69496093955631755</v>
      </c>
      <c r="BW222" s="1">
        <f t="shared" si="137"/>
        <v>-2</v>
      </c>
      <c r="BX222" s="1">
        <f t="shared" si="138"/>
        <v>-2</v>
      </c>
      <c r="BY222" s="24">
        <f t="shared" si="139"/>
        <v>0.7818314824680298</v>
      </c>
      <c r="BZ222" s="24">
        <f t="shared" si="140"/>
        <v>0.62348980185873348</v>
      </c>
      <c r="CA222" s="1">
        <f t="shared" si="141"/>
        <v>-2</v>
      </c>
      <c r="CB222" s="1">
        <f t="shared" si="142"/>
        <v>-2</v>
      </c>
      <c r="CC222" s="1" t="str">
        <f t="shared" si="149"/>
        <v/>
      </c>
      <c r="CD222" s="1"/>
      <c r="CE222" s="2"/>
      <c r="CF222" s="2"/>
    </row>
    <row r="223" spans="1:84" s="28" customFormat="1" x14ac:dyDescent="0.25">
      <c r="B223" s="1">
        <f t="shared" ref="B223" si="166">IF(AND(MOD($I$165,4)=2,A223&gt;$I$165+1),-$B$164,$B$164)</f>
        <v>3</v>
      </c>
      <c r="C223" s="1">
        <f t="shared" ref="C223" si="167">B223+C222</f>
        <v>180</v>
      </c>
      <c r="D223" s="1">
        <f t="shared" ref="D223" si="168">MOD(C223,$I$165)</f>
        <v>5</v>
      </c>
      <c r="E223" s="1">
        <f t="shared" ref="E223" si="169">VLOOKUP(D223,$J$167:$L$226,2)</f>
        <v>-0.97492791218182362</v>
      </c>
      <c r="F223" s="1">
        <f t="shared" ref="F223" si="170">VLOOKUP(D223,$J$167:$L$226,3)</f>
        <v>-0.2225209339563145</v>
      </c>
      <c r="G223" s="24"/>
      <c r="I223" s="1">
        <v>56</v>
      </c>
      <c r="J223" s="16" t="str">
        <f t="shared" si="150"/>
        <v/>
      </c>
      <c r="K223" s="1" t="str">
        <f t="shared" si="160"/>
        <v/>
      </c>
      <c r="L223" s="1" t="str">
        <f t="shared" si="161"/>
        <v/>
      </c>
      <c r="M223" s="1"/>
      <c r="N223" s="1">
        <v>218</v>
      </c>
      <c r="O223" s="1">
        <f t="shared" si="133"/>
        <v>219</v>
      </c>
      <c r="P223" s="1">
        <f t="shared" si="134"/>
        <v>-0.30245506651371068</v>
      </c>
      <c r="Q223" s="1">
        <f t="shared" si="135"/>
        <v>-0.73616252522553782</v>
      </c>
      <c r="R223" s="1">
        <f t="shared" si="131"/>
        <v>0.38697738894268702</v>
      </c>
      <c r="S223" s="1">
        <f t="shared" si="132"/>
        <v>-0.69545872002107656</v>
      </c>
      <c r="T223" s="14"/>
      <c r="U223" s="14"/>
      <c r="V223" s="14"/>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35"/>
      <c r="BF223" s="35"/>
      <c r="BG223" s="35"/>
      <c r="BH223" s="35"/>
      <c r="BI223" s="35"/>
      <c r="BJ223" s="35"/>
      <c r="BK223" s="35"/>
      <c r="BL223" s="35"/>
      <c r="BM223" s="35"/>
      <c r="BN223" s="35"/>
      <c r="BO223" s="35"/>
      <c r="BP223" s="1"/>
      <c r="BQ223" s="1">
        <f t="shared" si="136"/>
        <v>218</v>
      </c>
      <c r="BR223" s="1">
        <v>219</v>
      </c>
      <c r="BS223" s="1">
        <f t="shared" si="145"/>
        <v>-2</v>
      </c>
      <c r="BT223" s="1">
        <f t="shared" si="146"/>
        <v>-2</v>
      </c>
      <c r="BU223" s="1">
        <f t="shared" si="147"/>
        <v>-0.30245506651371068</v>
      </c>
      <c r="BV223" s="1">
        <f t="shared" si="148"/>
        <v>-0.73616252522553782</v>
      </c>
      <c r="BW223" s="1">
        <f t="shared" si="137"/>
        <v>-2</v>
      </c>
      <c r="BX223" s="1">
        <f t="shared" si="138"/>
        <v>-2</v>
      </c>
      <c r="BY223" s="24">
        <f t="shared" si="139"/>
        <v>0.7818314824680298</v>
      </c>
      <c r="BZ223" s="24">
        <f t="shared" si="140"/>
        <v>0.62348980185873348</v>
      </c>
      <c r="CA223" s="1">
        <f t="shared" si="141"/>
        <v>-2</v>
      </c>
      <c r="CB223" s="1">
        <f t="shared" si="142"/>
        <v>-2</v>
      </c>
      <c r="CC223" s="1" t="str">
        <f t="shared" si="149"/>
        <v/>
      </c>
      <c r="CD223" s="1"/>
      <c r="CE223" s="2"/>
      <c r="CF223" s="2"/>
    </row>
    <row r="224" spans="1:84" s="28" customFormat="1" x14ac:dyDescent="0.25">
      <c r="B224" s="24"/>
      <c r="C224" s="24"/>
      <c r="D224" s="24"/>
      <c r="E224" s="24"/>
      <c r="F224" s="24"/>
      <c r="G224" s="24"/>
      <c r="I224" s="1">
        <v>57</v>
      </c>
      <c r="J224" s="16" t="str">
        <f t="shared" si="150"/>
        <v/>
      </c>
      <c r="K224" s="1" t="str">
        <f t="shared" si="160"/>
        <v/>
      </c>
      <c r="L224" s="1" t="str">
        <f t="shared" si="161"/>
        <v/>
      </c>
      <c r="M224" s="1"/>
      <c r="N224" s="1">
        <v>219</v>
      </c>
      <c r="O224" s="1">
        <f t="shared" si="133"/>
        <v>220</v>
      </c>
      <c r="P224" s="1">
        <f t="shared" si="134"/>
        <v>-0.33531223466467264</v>
      </c>
      <c r="Q224" s="1">
        <f t="shared" si="135"/>
        <v>-0.77736411089475821</v>
      </c>
      <c r="R224" s="1">
        <f t="shared" si="131"/>
        <v>0.83248796126426805</v>
      </c>
      <c r="S224" s="1">
        <f t="shared" si="132"/>
        <v>-0.15392546889022948</v>
      </c>
      <c r="T224" s="14"/>
      <c r="U224" s="14"/>
      <c r="V224" s="14"/>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35"/>
      <c r="BF224" s="35"/>
      <c r="BG224" s="35"/>
      <c r="BH224" s="35"/>
      <c r="BI224" s="35"/>
      <c r="BJ224" s="35"/>
      <c r="BK224" s="35"/>
      <c r="BL224" s="35"/>
      <c r="BM224" s="35"/>
      <c r="BN224" s="35"/>
      <c r="BO224" s="35"/>
      <c r="BP224" s="1"/>
      <c r="BQ224" s="1">
        <f t="shared" si="136"/>
        <v>219</v>
      </c>
      <c r="BR224" s="1">
        <v>220</v>
      </c>
      <c r="BS224" s="1">
        <f t="shared" si="145"/>
        <v>-2</v>
      </c>
      <c r="BT224" s="1">
        <f t="shared" si="146"/>
        <v>-2</v>
      </c>
      <c r="BU224" s="1">
        <f t="shared" si="147"/>
        <v>-0.33531223466467264</v>
      </c>
      <c r="BV224" s="1">
        <f t="shared" si="148"/>
        <v>-0.77736411089475821</v>
      </c>
      <c r="BW224" s="1">
        <f t="shared" si="137"/>
        <v>-2</v>
      </c>
      <c r="BX224" s="1">
        <f t="shared" si="138"/>
        <v>-2</v>
      </c>
      <c r="BY224" s="24">
        <f t="shared" si="139"/>
        <v>0.7818314824680298</v>
      </c>
      <c r="BZ224" s="24">
        <f t="shared" si="140"/>
        <v>0.62348980185873348</v>
      </c>
      <c r="CA224" s="1">
        <f t="shared" si="141"/>
        <v>-2</v>
      </c>
      <c r="CB224" s="1">
        <f t="shared" si="142"/>
        <v>-2</v>
      </c>
      <c r="CC224" s="1" t="str">
        <f t="shared" si="149"/>
        <v/>
      </c>
      <c r="CD224" s="1"/>
      <c r="CE224" s="2"/>
      <c r="CF224" s="2"/>
    </row>
    <row r="225" spans="2:84" s="28" customFormat="1" x14ac:dyDescent="0.25">
      <c r="B225" s="24"/>
      <c r="C225" s="24"/>
      <c r="D225" s="24"/>
      <c r="E225" s="24"/>
      <c r="F225" s="24"/>
      <c r="G225" s="24"/>
      <c r="I225" s="1">
        <v>58</v>
      </c>
      <c r="J225" s="16" t="str">
        <f t="shared" si="150"/>
        <v/>
      </c>
      <c r="K225" s="1" t="str">
        <f t="shared" si="160"/>
        <v/>
      </c>
      <c r="L225" s="1" t="str">
        <f t="shared" si="161"/>
        <v/>
      </c>
      <c r="M225" s="1"/>
      <c r="N225" s="1">
        <v>220</v>
      </c>
      <c r="O225" s="1">
        <f t="shared" si="133"/>
        <v>221</v>
      </c>
      <c r="P225" s="1">
        <f t="shared" si="134"/>
        <v>-0.36816940281563443</v>
      </c>
      <c r="Q225" s="1">
        <f t="shared" si="135"/>
        <v>-0.81856569656397848</v>
      </c>
      <c r="R225" s="1">
        <f t="shared" si="131"/>
        <v>0.68687151518965939</v>
      </c>
      <c r="S225" s="1">
        <f t="shared" si="132"/>
        <v>0.5777594918146769</v>
      </c>
      <c r="T225" s="14"/>
      <c r="U225" s="14"/>
      <c r="V225" s="14"/>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35"/>
      <c r="BF225" s="35"/>
      <c r="BG225" s="35"/>
      <c r="BH225" s="35"/>
      <c r="BI225" s="35"/>
      <c r="BJ225" s="35"/>
      <c r="BK225" s="35"/>
      <c r="BL225" s="35"/>
      <c r="BM225" s="35"/>
      <c r="BN225" s="35"/>
      <c r="BO225" s="35"/>
      <c r="BP225" s="1"/>
      <c r="BQ225" s="1">
        <f t="shared" si="136"/>
        <v>220</v>
      </c>
      <c r="BR225" s="1">
        <v>221</v>
      </c>
      <c r="BS225" s="1">
        <f t="shared" si="145"/>
        <v>-2</v>
      </c>
      <c r="BT225" s="1">
        <f t="shared" si="146"/>
        <v>-2</v>
      </c>
      <c r="BU225" s="1">
        <f t="shared" si="147"/>
        <v>-0.36816940281563443</v>
      </c>
      <c r="BV225" s="1">
        <f t="shared" si="148"/>
        <v>-0.81856569656397848</v>
      </c>
      <c r="BW225" s="1">
        <f t="shared" si="137"/>
        <v>-2</v>
      </c>
      <c r="BX225" s="1">
        <f t="shared" si="138"/>
        <v>-2</v>
      </c>
      <c r="BY225" s="24">
        <f t="shared" si="139"/>
        <v>0.7818314824680298</v>
      </c>
      <c r="BZ225" s="24">
        <f t="shared" si="140"/>
        <v>0.62348980185873348</v>
      </c>
      <c r="CA225" s="1">
        <f t="shared" si="141"/>
        <v>-2</v>
      </c>
      <c r="CB225" s="1">
        <f t="shared" si="142"/>
        <v>-2</v>
      </c>
      <c r="CC225" s="1" t="str">
        <f t="shared" si="149"/>
        <v/>
      </c>
      <c r="CD225" s="1"/>
      <c r="CE225" s="2"/>
      <c r="CF225" s="2"/>
    </row>
    <row r="226" spans="2:84" s="28" customFormat="1" x14ac:dyDescent="0.25">
      <c r="B226" s="24"/>
      <c r="C226" s="24"/>
      <c r="D226" s="24"/>
      <c r="E226" s="24"/>
      <c r="F226" s="24"/>
      <c r="G226" s="24"/>
      <c r="I226" s="1">
        <v>59</v>
      </c>
      <c r="J226" s="16" t="str">
        <f t="shared" si="150"/>
        <v/>
      </c>
      <c r="K226" s="1" t="str">
        <f t="shared" si="160"/>
        <v/>
      </c>
      <c r="L226" s="1" t="str">
        <f t="shared" si="161"/>
        <v/>
      </c>
      <c r="M226" s="1"/>
      <c r="N226" s="1">
        <v>221</v>
      </c>
      <c r="O226" s="1">
        <f t="shared" si="133"/>
        <v>222</v>
      </c>
      <c r="P226" s="1">
        <f t="shared" si="134"/>
        <v>-0.40102657096659633</v>
      </c>
      <c r="Q226" s="1">
        <f t="shared" si="135"/>
        <v>-0.85976728223319887</v>
      </c>
      <c r="R226" s="1">
        <f t="shared" si="131"/>
        <v>-1.1726587543717703E-2</v>
      </c>
      <c r="S226" s="1">
        <f t="shared" si="132"/>
        <v>0.94862246302966446</v>
      </c>
      <c r="T226" s="14"/>
      <c r="U226" s="14"/>
      <c r="V226" s="14"/>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35"/>
      <c r="BF226" s="35"/>
      <c r="BG226" s="35"/>
      <c r="BH226" s="35"/>
      <c r="BI226" s="35"/>
      <c r="BJ226" s="35"/>
      <c r="BK226" s="35"/>
      <c r="BL226" s="35"/>
      <c r="BM226" s="35"/>
      <c r="BN226" s="35"/>
      <c r="BO226" s="35"/>
      <c r="BP226" s="1"/>
      <c r="BQ226" s="1">
        <f t="shared" si="136"/>
        <v>221</v>
      </c>
      <c r="BR226" s="1">
        <v>222</v>
      </c>
      <c r="BS226" s="1">
        <f t="shared" si="145"/>
        <v>-2</v>
      </c>
      <c r="BT226" s="1">
        <f t="shared" si="146"/>
        <v>-2</v>
      </c>
      <c r="BU226" s="1">
        <f t="shared" si="147"/>
        <v>-0.40102657096659633</v>
      </c>
      <c r="BV226" s="1">
        <f t="shared" si="148"/>
        <v>-0.85976728223319887</v>
      </c>
      <c r="BW226" s="1">
        <f t="shared" si="137"/>
        <v>-2</v>
      </c>
      <c r="BX226" s="1">
        <f t="shared" si="138"/>
        <v>-2</v>
      </c>
      <c r="BY226" s="24">
        <f t="shared" si="139"/>
        <v>0.7818314824680298</v>
      </c>
      <c r="BZ226" s="24">
        <f t="shared" si="140"/>
        <v>0.62348980185873348</v>
      </c>
      <c r="CA226" s="1">
        <f t="shared" si="141"/>
        <v>-2</v>
      </c>
      <c r="CB226" s="1">
        <f t="shared" si="142"/>
        <v>-2</v>
      </c>
      <c r="CC226" s="1" t="str">
        <f t="shared" si="149"/>
        <v/>
      </c>
      <c r="CD226" s="1"/>
      <c r="CE226" s="2"/>
      <c r="CF226" s="2"/>
    </row>
    <row r="227" spans="2:84" s="28" customFormat="1" x14ac:dyDescent="0.25">
      <c r="B227" s="24"/>
      <c r="C227" s="24"/>
      <c r="D227" s="24"/>
      <c r="E227" s="24"/>
      <c r="F227" s="24"/>
      <c r="G227" s="24"/>
      <c r="H227" s="24"/>
      <c r="I227" s="1">
        <v>60</v>
      </c>
      <c r="J227" s="16" t="str">
        <f t="shared" si="150"/>
        <v/>
      </c>
      <c r="K227" s="1" t="str">
        <f t="shared" si="160"/>
        <v/>
      </c>
      <c r="L227" s="1" t="str">
        <f t="shared" si="161"/>
        <v/>
      </c>
      <c r="M227" s="1"/>
      <c r="N227" s="1">
        <v>222</v>
      </c>
      <c r="O227" s="1">
        <f t="shared" si="133"/>
        <v>223</v>
      </c>
      <c r="P227" s="1">
        <f t="shared" si="134"/>
        <v>-0.43388373911755806</v>
      </c>
      <c r="Q227" s="1">
        <f t="shared" si="135"/>
        <v>-0.90096886790241915</v>
      </c>
      <c r="R227" s="1">
        <f t="shared" si="131"/>
        <v>-0.78183148246802991</v>
      </c>
      <c r="S227" s="1">
        <f t="shared" si="132"/>
        <v>0.62348980185873337</v>
      </c>
      <c r="T227" s="14"/>
      <c r="U227" s="14"/>
      <c r="V227" s="14"/>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35"/>
      <c r="BF227" s="35"/>
      <c r="BG227" s="35"/>
      <c r="BH227" s="35"/>
      <c r="BI227" s="35"/>
      <c r="BJ227" s="35"/>
      <c r="BK227" s="35"/>
      <c r="BL227" s="35"/>
      <c r="BM227" s="35"/>
      <c r="BN227" s="35"/>
      <c r="BO227" s="35"/>
      <c r="BP227" s="1"/>
      <c r="BQ227" s="1">
        <f t="shared" si="136"/>
        <v>222</v>
      </c>
      <c r="BR227" s="1">
        <v>223</v>
      </c>
      <c r="BS227" s="1">
        <f t="shared" si="145"/>
        <v>-2</v>
      </c>
      <c r="BT227" s="1">
        <f t="shared" si="146"/>
        <v>-2</v>
      </c>
      <c r="BU227" s="1">
        <f t="shared" si="147"/>
        <v>-0.43388373911755806</v>
      </c>
      <c r="BV227" s="1">
        <f t="shared" si="148"/>
        <v>-0.90096886790241915</v>
      </c>
      <c r="BW227" s="1">
        <f t="shared" si="137"/>
        <v>-2</v>
      </c>
      <c r="BX227" s="1">
        <f t="shared" si="138"/>
        <v>-2</v>
      </c>
      <c r="BY227" s="24">
        <f t="shared" si="139"/>
        <v>0.7818314824680298</v>
      </c>
      <c r="BZ227" s="24">
        <f t="shared" si="140"/>
        <v>0.62348980185873348</v>
      </c>
      <c r="CA227" s="1">
        <f t="shared" si="141"/>
        <v>-2</v>
      </c>
      <c r="CB227" s="1">
        <f t="shared" si="142"/>
        <v>-2</v>
      </c>
      <c r="CC227" s="1" t="str">
        <f t="shared" si="149"/>
        <v/>
      </c>
      <c r="CD227" s="1"/>
      <c r="CE227" s="2"/>
      <c r="CF227" s="2"/>
    </row>
    <row r="228" spans="2:84" s="28" customFormat="1" x14ac:dyDescent="0.25">
      <c r="B228" s="24"/>
      <c r="C228" s="24"/>
      <c r="D228" s="24"/>
      <c r="E228" s="24"/>
      <c r="F228" s="24"/>
      <c r="G228" s="24"/>
      <c r="H228" s="24"/>
      <c r="I228" s="24"/>
      <c r="J228" s="24"/>
      <c r="K228" s="24"/>
      <c r="L228" s="24"/>
      <c r="M228" s="1"/>
      <c r="N228" s="1">
        <v>223</v>
      </c>
      <c r="O228" s="1">
        <f t="shared" si="133"/>
        <v>224</v>
      </c>
      <c r="P228" s="1">
        <f t="shared" si="134"/>
        <v>-0.42215715157384032</v>
      </c>
      <c r="Q228" s="1">
        <f t="shared" si="135"/>
        <v>-0.8495913309320835</v>
      </c>
      <c r="R228" s="1">
        <f t="shared" si="131"/>
        <v>-0.92744792854263847</v>
      </c>
      <c r="S228" s="1">
        <f t="shared" si="132"/>
        <v>-0.19965577893428618</v>
      </c>
      <c r="T228" s="14"/>
      <c r="U228" s="14"/>
      <c r="V228" s="14"/>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35"/>
      <c r="BF228" s="35"/>
      <c r="BG228" s="35"/>
      <c r="BH228" s="35"/>
      <c r="BI228" s="35"/>
      <c r="BJ228" s="35"/>
      <c r="BK228" s="35"/>
      <c r="BL228" s="35"/>
      <c r="BM228" s="35"/>
      <c r="BN228" s="35"/>
      <c r="BO228" s="35"/>
      <c r="BP228" s="1"/>
      <c r="BQ228" s="1">
        <f t="shared" si="136"/>
        <v>223</v>
      </c>
      <c r="BR228" s="1">
        <v>224</v>
      </c>
      <c r="BS228" s="1">
        <f t="shared" si="145"/>
        <v>-2</v>
      </c>
      <c r="BT228" s="1">
        <f t="shared" si="146"/>
        <v>-2</v>
      </c>
      <c r="BU228" s="1">
        <f t="shared" si="147"/>
        <v>-0.42215715157384032</v>
      </c>
      <c r="BV228" s="1">
        <f t="shared" si="148"/>
        <v>-0.8495913309320835</v>
      </c>
      <c r="BW228" s="1">
        <f t="shared" si="137"/>
        <v>-2</v>
      </c>
      <c r="BX228" s="1">
        <f t="shared" si="138"/>
        <v>-2</v>
      </c>
      <c r="BY228" s="24">
        <f t="shared" si="139"/>
        <v>0.7818314824680298</v>
      </c>
      <c r="BZ228" s="24">
        <f t="shared" si="140"/>
        <v>0.62348980185873348</v>
      </c>
      <c r="CA228" s="1">
        <f t="shared" si="141"/>
        <v>-2</v>
      </c>
      <c r="CB228" s="1">
        <f t="shared" si="142"/>
        <v>-2</v>
      </c>
      <c r="CC228" s="1" t="str">
        <f t="shared" si="149"/>
        <v/>
      </c>
      <c r="CD228" s="1"/>
      <c r="CE228" s="2"/>
      <c r="CF228" s="2"/>
    </row>
    <row r="229" spans="2:84" s="28" customFormat="1" x14ac:dyDescent="0.25">
      <c r="B229" s="24"/>
      <c r="C229" s="24"/>
      <c r="D229" s="24"/>
      <c r="E229" s="24"/>
      <c r="F229" s="24"/>
      <c r="G229" s="24"/>
      <c r="H229" s="24"/>
      <c r="I229" s="24"/>
      <c r="J229" s="24"/>
      <c r="K229" s="24"/>
      <c r="L229" s="24"/>
      <c r="M229" s="1"/>
      <c r="N229" s="1">
        <v>224</v>
      </c>
      <c r="O229" s="1">
        <f t="shared" si="133"/>
        <v>225</v>
      </c>
      <c r="P229" s="1">
        <f t="shared" si="134"/>
        <v>-0.41043056403012251</v>
      </c>
      <c r="Q229" s="1">
        <f t="shared" si="135"/>
        <v>-0.79821379396174785</v>
      </c>
      <c r="R229" s="1">
        <f t="shared" si="131"/>
        <v>-0.41043056403012251</v>
      </c>
      <c r="S229" s="1">
        <f t="shared" si="132"/>
        <v>-0.79821379396174785</v>
      </c>
      <c r="T229" s="14"/>
      <c r="U229" s="14"/>
      <c r="V229" s="14"/>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35"/>
      <c r="BF229" s="35"/>
      <c r="BG229" s="35"/>
      <c r="BH229" s="35"/>
      <c r="BI229" s="35"/>
      <c r="BJ229" s="35"/>
      <c r="BK229" s="35"/>
      <c r="BL229" s="35"/>
      <c r="BM229" s="35"/>
      <c r="BN229" s="35"/>
      <c r="BO229" s="35"/>
      <c r="BP229" s="1"/>
      <c r="BQ229" s="1">
        <f t="shared" si="136"/>
        <v>224</v>
      </c>
      <c r="BR229" s="1">
        <v>225</v>
      </c>
      <c r="BS229" s="1">
        <f t="shared" si="145"/>
        <v>-2</v>
      </c>
      <c r="BT229" s="1">
        <f t="shared" si="146"/>
        <v>-2</v>
      </c>
      <c r="BU229" s="1">
        <f t="shared" si="147"/>
        <v>-0.41043056403012251</v>
      </c>
      <c r="BV229" s="1">
        <f t="shared" si="148"/>
        <v>-0.79821379396174785</v>
      </c>
      <c r="BW229" s="1">
        <f t="shared" si="137"/>
        <v>-2</v>
      </c>
      <c r="BX229" s="1">
        <f t="shared" si="138"/>
        <v>-2</v>
      </c>
      <c r="BY229" s="24">
        <f t="shared" si="139"/>
        <v>0.7818314824680298</v>
      </c>
      <c r="BZ229" s="24">
        <f t="shared" si="140"/>
        <v>0.62348980185873348</v>
      </c>
      <c r="CA229" s="1">
        <f t="shared" si="141"/>
        <v>-2</v>
      </c>
      <c r="CB229" s="1">
        <f t="shared" si="142"/>
        <v>-2</v>
      </c>
      <c r="CC229" s="1" t="str">
        <f t="shared" si="149"/>
        <v/>
      </c>
      <c r="CD229" s="1"/>
      <c r="CE229" s="2"/>
      <c r="CF229" s="2"/>
    </row>
    <row r="230" spans="2:84" s="28" customFormat="1" x14ac:dyDescent="0.25">
      <c r="B230" s="24"/>
      <c r="C230" s="24"/>
      <c r="D230" s="24"/>
      <c r="E230" s="24"/>
      <c r="F230" s="24"/>
      <c r="G230" s="24"/>
      <c r="H230" s="24"/>
      <c r="I230" s="24"/>
      <c r="J230" s="24"/>
      <c r="K230" s="24"/>
      <c r="L230" s="24"/>
      <c r="M230" s="1"/>
      <c r="N230" s="1">
        <v>225</v>
      </c>
      <c r="O230" s="1">
        <f t="shared" si="133"/>
        <v>226</v>
      </c>
      <c r="P230" s="1">
        <f t="shared" si="134"/>
        <v>-0.39870397648640471</v>
      </c>
      <c r="Q230" s="1">
        <f t="shared" si="135"/>
        <v>-0.74683625699141221</v>
      </c>
      <c r="R230" s="1">
        <f t="shared" si="131"/>
        <v>0.33531223466467264</v>
      </c>
      <c r="S230" s="1">
        <f t="shared" si="132"/>
        <v>-0.7773641108947581</v>
      </c>
      <c r="T230" s="14"/>
      <c r="U230" s="14"/>
      <c r="V230" s="14"/>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35"/>
      <c r="BF230" s="35"/>
      <c r="BG230" s="35"/>
      <c r="BH230" s="35"/>
      <c r="BI230" s="35"/>
      <c r="BJ230" s="35"/>
      <c r="BK230" s="35"/>
      <c r="BL230" s="35"/>
      <c r="BM230" s="35"/>
      <c r="BN230" s="35"/>
      <c r="BO230" s="35"/>
      <c r="BP230" s="1"/>
      <c r="BQ230" s="1">
        <f t="shared" si="136"/>
        <v>225</v>
      </c>
      <c r="BR230" s="1">
        <v>226</v>
      </c>
      <c r="BS230" s="1">
        <f t="shared" si="145"/>
        <v>-2</v>
      </c>
      <c r="BT230" s="1">
        <f t="shared" si="146"/>
        <v>-2</v>
      </c>
      <c r="BU230" s="1">
        <f t="shared" si="147"/>
        <v>-0.39870397648640471</v>
      </c>
      <c r="BV230" s="1">
        <f t="shared" si="148"/>
        <v>-0.74683625699141221</v>
      </c>
      <c r="BW230" s="1">
        <f t="shared" si="137"/>
        <v>-2</v>
      </c>
      <c r="BX230" s="1">
        <f t="shared" si="138"/>
        <v>-2</v>
      </c>
      <c r="BY230" s="24">
        <f t="shared" si="139"/>
        <v>0.7818314824680298</v>
      </c>
      <c r="BZ230" s="24">
        <f t="shared" si="140"/>
        <v>0.62348980185873348</v>
      </c>
      <c r="CA230" s="1">
        <f t="shared" si="141"/>
        <v>-2</v>
      </c>
      <c r="CB230" s="1">
        <f t="shared" si="142"/>
        <v>-2</v>
      </c>
      <c r="CC230" s="1" t="str">
        <f t="shared" si="149"/>
        <v/>
      </c>
      <c r="CD230" s="1"/>
      <c r="CE230" s="2"/>
      <c r="CF230" s="2"/>
    </row>
    <row r="231" spans="2:84" s="28" customFormat="1" x14ac:dyDescent="0.25">
      <c r="B231" s="24"/>
      <c r="C231" s="24"/>
      <c r="D231" s="24"/>
      <c r="E231" s="24"/>
      <c r="F231" s="24"/>
      <c r="G231" s="24"/>
      <c r="H231" s="24"/>
      <c r="I231" s="24"/>
      <c r="J231" s="24"/>
      <c r="K231" s="24"/>
      <c r="L231" s="24"/>
      <c r="M231" s="1"/>
      <c r="N231" s="1">
        <v>226</v>
      </c>
      <c r="O231" s="1">
        <f t="shared" si="133"/>
        <v>227</v>
      </c>
      <c r="P231" s="1">
        <f t="shared" si="134"/>
        <v>-0.38697738894268691</v>
      </c>
      <c r="Q231" s="1">
        <f t="shared" si="135"/>
        <v>-0.69545872002107656</v>
      </c>
      <c r="R231" s="1">
        <f t="shared" si="131"/>
        <v>0.76413268792629419</v>
      </c>
      <c r="S231" s="1">
        <f t="shared" si="132"/>
        <v>-0.22252093395631439</v>
      </c>
      <c r="T231" s="14"/>
      <c r="U231" s="14"/>
      <c r="V231" s="14"/>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35"/>
      <c r="BF231" s="35"/>
      <c r="BG231" s="35"/>
      <c r="BH231" s="35"/>
      <c r="BI231" s="35"/>
      <c r="BJ231" s="35"/>
      <c r="BK231" s="35"/>
      <c r="BL231" s="35"/>
      <c r="BM231" s="35"/>
      <c r="BN231" s="35"/>
      <c r="BO231" s="35"/>
      <c r="BP231" s="1"/>
      <c r="BQ231" s="1">
        <f t="shared" si="136"/>
        <v>226</v>
      </c>
      <c r="BR231" s="1">
        <v>227</v>
      </c>
      <c r="BS231" s="1">
        <f t="shared" si="145"/>
        <v>-2</v>
      </c>
      <c r="BT231" s="1">
        <f t="shared" si="146"/>
        <v>-2</v>
      </c>
      <c r="BU231" s="1">
        <f t="shared" si="147"/>
        <v>-0.38697738894268691</v>
      </c>
      <c r="BV231" s="1">
        <f t="shared" si="148"/>
        <v>-0.69545872002107656</v>
      </c>
      <c r="BW231" s="1">
        <f t="shared" si="137"/>
        <v>-2</v>
      </c>
      <c r="BX231" s="1">
        <f t="shared" si="138"/>
        <v>-2</v>
      </c>
      <c r="BY231" s="24">
        <f t="shared" si="139"/>
        <v>0.7818314824680298</v>
      </c>
      <c r="BZ231" s="24">
        <f t="shared" si="140"/>
        <v>0.62348980185873348</v>
      </c>
      <c r="CA231" s="1">
        <f t="shared" si="141"/>
        <v>-2</v>
      </c>
      <c r="CB231" s="1">
        <f t="shared" si="142"/>
        <v>-2</v>
      </c>
      <c r="CC231" s="1" t="str">
        <f t="shared" si="149"/>
        <v/>
      </c>
      <c r="CD231" s="1"/>
      <c r="CE231" s="2"/>
      <c r="CF231" s="2"/>
    </row>
    <row r="232" spans="2:84" s="28" customFormat="1" x14ac:dyDescent="0.25">
      <c r="B232" s="24"/>
      <c r="C232" s="24"/>
      <c r="D232" s="24"/>
      <c r="E232" s="24"/>
      <c r="F232" s="24"/>
      <c r="G232" s="24"/>
      <c r="M232" s="2"/>
      <c r="N232" s="1">
        <v>227</v>
      </c>
      <c r="O232" s="1">
        <f t="shared" si="133"/>
        <v>228</v>
      </c>
      <c r="P232" s="1">
        <f t="shared" si="134"/>
        <v>-0.37525080139896916</v>
      </c>
      <c r="Q232" s="1">
        <f t="shared" si="135"/>
        <v>-0.64408118305074091</v>
      </c>
      <c r="R232" s="1">
        <f t="shared" si="131"/>
        <v>0.61754564171322068</v>
      </c>
      <c r="S232" s="1">
        <f t="shared" si="132"/>
        <v>0.41748187351263177</v>
      </c>
      <c r="T232" s="14"/>
      <c r="U232" s="14"/>
      <c r="V232" s="14"/>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35"/>
      <c r="BF232" s="35"/>
      <c r="BG232" s="35"/>
      <c r="BH232" s="35"/>
      <c r="BI232" s="35"/>
      <c r="BJ232" s="35"/>
      <c r="BK232" s="35"/>
      <c r="BL232" s="35"/>
      <c r="BM232" s="35"/>
      <c r="BN232" s="35"/>
      <c r="BO232" s="35"/>
      <c r="BP232" s="1"/>
      <c r="BQ232" s="1">
        <f t="shared" si="136"/>
        <v>227</v>
      </c>
      <c r="BR232" s="1">
        <v>228</v>
      </c>
      <c r="BS232" s="1">
        <f t="shared" si="145"/>
        <v>-2</v>
      </c>
      <c r="BT232" s="1">
        <f t="shared" si="146"/>
        <v>-2</v>
      </c>
      <c r="BU232" s="1">
        <f t="shared" si="147"/>
        <v>-0.37525080139896916</v>
      </c>
      <c r="BV232" s="1">
        <f t="shared" si="148"/>
        <v>-0.64408118305074091</v>
      </c>
      <c r="BW232" s="1">
        <f t="shared" si="137"/>
        <v>-2</v>
      </c>
      <c r="BX232" s="1">
        <f t="shared" si="138"/>
        <v>-2</v>
      </c>
      <c r="BY232" s="24">
        <f t="shared" si="139"/>
        <v>0.7818314824680298</v>
      </c>
      <c r="BZ232" s="24">
        <f t="shared" si="140"/>
        <v>0.62348980185873348</v>
      </c>
      <c r="CA232" s="1">
        <f t="shared" si="141"/>
        <v>-2</v>
      </c>
      <c r="CB232" s="1">
        <f t="shared" si="142"/>
        <v>-2</v>
      </c>
      <c r="CC232" s="1" t="str">
        <f t="shared" si="149"/>
        <v/>
      </c>
      <c r="CD232" s="1"/>
      <c r="CE232" s="2"/>
      <c r="CF232" s="2"/>
    </row>
    <row r="233" spans="2:84" s="28" customFormat="1" x14ac:dyDescent="0.25">
      <c r="B233" s="24"/>
      <c r="C233" s="24"/>
      <c r="D233" s="24"/>
      <c r="E233" s="24"/>
      <c r="F233" s="24"/>
      <c r="G233" s="24"/>
      <c r="M233" s="2"/>
      <c r="N233" s="1">
        <v>228</v>
      </c>
      <c r="O233" s="1">
        <f t="shared" si="133"/>
        <v>229</v>
      </c>
      <c r="P233" s="1">
        <f t="shared" si="134"/>
        <v>-0.36352421385525135</v>
      </c>
      <c r="Q233" s="1">
        <f t="shared" si="135"/>
        <v>-0.59270364608040527</v>
      </c>
      <c r="R233" s="1">
        <f t="shared" si="131"/>
        <v>7.0359525262306793E-2</v>
      </c>
      <c r="S233" s="1">
        <f t="shared" si="132"/>
        <v>0.69173477817798612</v>
      </c>
      <c r="T233" s="14"/>
      <c r="U233" s="14"/>
      <c r="V233" s="14"/>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35"/>
      <c r="BF233" s="35"/>
      <c r="BG233" s="35"/>
      <c r="BH233" s="35"/>
      <c r="BI233" s="35"/>
      <c r="BJ233" s="35"/>
      <c r="BK233" s="35"/>
      <c r="BL233" s="35"/>
      <c r="BM233" s="35"/>
      <c r="BN233" s="35"/>
      <c r="BO233" s="35"/>
      <c r="BP233" s="1"/>
      <c r="BQ233" s="1">
        <f t="shared" si="136"/>
        <v>228</v>
      </c>
      <c r="BR233" s="1">
        <v>229</v>
      </c>
      <c r="BS233" s="1">
        <f t="shared" si="145"/>
        <v>-2</v>
      </c>
      <c r="BT233" s="1">
        <f t="shared" si="146"/>
        <v>-2</v>
      </c>
      <c r="BU233" s="1">
        <f t="shared" si="147"/>
        <v>-0.36352421385525135</v>
      </c>
      <c r="BV233" s="1">
        <f t="shared" si="148"/>
        <v>-0.59270364608040527</v>
      </c>
      <c r="BW233" s="1">
        <f t="shared" si="137"/>
        <v>-2</v>
      </c>
      <c r="BX233" s="1">
        <f t="shared" si="138"/>
        <v>-2</v>
      </c>
      <c r="BY233" s="24">
        <f t="shared" si="139"/>
        <v>0.7818314824680298</v>
      </c>
      <c r="BZ233" s="24">
        <f t="shared" si="140"/>
        <v>0.62348980185873348</v>
      </c>
      <c r="CA233" s="1">
        <f t="shared" si="141"/>
        <v>-2</v>
      </c>
      <c r="CB233" s="1">
        <f t="shared" si="142"/>
        <v>-2</v>
      </c>
      <c r="CC233" s="1" t="str">
        <f t="shared" si="149"/>
        <v/>
      </c>
      <c r="CD233" s="1"/>
      <c r="CE233" s="2"/>
      <c r="CF233" s="2"/>
    </row>
    <row r="234" spans="2:84" s="28" customFormat="1" x14ac:dyDescent="0.25">
      <c r="B234" s="24"/>
      <c r="C234" s="24"/>
      <c r="D234" s="24"/>
      <c r="E234" s="24"/>
      <c r="F234" s="24"/>
      <c r="G234" s="24"/>
      <c r="M234" s="2"/>
      <c r="N234" s="1">
        <v>229</v>
      </c>
      <c r="O234" s="1">
        <f t="shared" si="133"/>
        <v>230</v>
      </c>
      <c r="P234" s="1">
        <f t="shared" si="134"/>
        <v>-0.35179762631153355</v>
      </c>
      <c r="Q234" s="1">
        <f t="shared" si="135"/>
        <v>-0.5413261091100694</v>
      </c>
      <c r="R234" s="1">
        <f t="shared" si="131"/>
        <v>-0.44947159699373324</v>
      </c>
      <c r="S234" s="1">
        <f t="shared" si="132"/>
        <v>0.46343371670453515</v>
      </c>
      <c r="T234" s="14"/>
      <c r="U234" s="14"/>
      <c r="V234" s="14"/>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35"/>
      <c r="BF234" s="35"/>
      <c r="BG234" s="35"/>
      <c r="BH234" s="35"/>
      <c r="BI234" s="35"/>
      <c r="BJ234" s="35"/>
      <c r="BK234" s="35"/>
      <c r="BL234" s="35"/>
      <c r="BM234" s="35"/>
      <c r="BN234" s="35"/>
      <c r="BO234" s="35"/>
      <c r="BP234" s="1"/>
      <c r="BQ234" s="1">
        <f t="shared" si="136"/>
        <v>229</v>
      </c>
      <c r="BR234" s="1">
        <v>230</v>
      </c>
      <c r="BS234" s="1">
        <f t="shared" si="145"/>
        <v>-2</v>
      </c>
      <c r="BT234" s="1">
        <f t="shared" si="146"/>
        <v>-2</v>
      </c>
      <c r="BU234" s="1">
        <f t="shared" si="147"/>
        <v>-0.35179762631153355</v>
      </c>
      <c r="BV234" s="1">
        <f t="shared" si="148"/>
        <v>-0.5413261091100694</v>
      </c>
      <c r="BW234" s="1">
        <f t="shared" si="137"/>
        <v>-2</v>
      </c>
      <c r="BX234" s="1">
        <f t="shared" si="138"/>
        <v>-2</v>
      </c>
      <c r="BY234" s="24">
        <f t="shared" si="139"/>
        <v>0.7818314824680298</v>
      </c>
      <c r="BZ234" s="24">
        <f t="shared" si="140"/>
        <v>0.62348980185873348</v>
      </c>
      <c r="CA234" s="1">
        <f t="shared" si="141"/>
        <v>-2</v>
      </c>
      <c r="CB234" s="1">
        <f t="shared" si="142"/>
        <v>-2</v>
      </c>
      <c r="CC234" s="1" t="str">
        <f t="shared" si="149"/>
        <v/>
      </c>
      <c r="CD234" s="1"/>
      <c r="CE234" s="2"/>
      <c r="CF234" s="2"/>
    </row>
    <row r="235" spans="2:84" s="28" customFormat="1" x14ac:dyDescent="0.25">
      <c r="B235" s="24"/>
      <c r="C235" s="24"/>
      <c r="D235" s="24"/>
      <c r="E235" s="24"/>
      <c r="F235" s="24"/>
      <c r="G235" s="24"/>
      <c r="M235" s="2"/>
      <c r="N235" s="1">
        <v>230</v>
      </c>
      <c r="O235" s="1">
        <f t="shared" si="133"/>
        <v>231</v>
      </c>
      <c r="P235" s="1">
        <f t="shared" si="134"/>
        <v>-0.3400710387678158</v>
      </c>
      <c r="Q235" s="1">
        <f t="shared" si="135"/>
        <v>-0.48994857213973386</v>
      </c>
      <c r="R235" s="1">
        <f t="shared" si="131"/>
        <v>-0.59508804306834184</v>
      </c>
      <c r="S235" s="1">
        <f t="shared" si="132"/>
        <v>-3.9599693780087902E-2</v>
      </c>
      <c r="T235" s="14"/>
      <c r="U235" s="14"/>
      <c r="V235" s="14"/>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35"/>
      <c r="BF235" s="35"/>
      <c r="BG235" s="35"/>
      <c r="BH235" s="35"/>
      <c r="BI235" s="35"/>
      <c r="BJ235" s="35"/>
      <c r="BK235" s="35"/>
      <c r="BL235" s="35"/>
      <c r="BM235" s="35"/>
      <c r="BN235" s="35"/>
      <c r="BO235" s="35"/>
      <c r="BP235" s="1"/>
      <c r="BQ235" s="1">
        <f t="shared" si="136"/>
        <v>230</v>
      </c>
      <c r="BR235" s="1">
        <v>231</v>
      </c>
      <c r="BS235" s="1">
        <f t="shared" si="145"/>
        <v>-2</v>
      </c>
      <c r="BT235" s="1">
        <f t="shared" si="146"/>
        <v>-2</v>
      </c>
      <c r="BU235" s="1">
        <f t="shared" si="147"/>
        <v>-0.3400710387678158</v>
      </c>
      <c r="BV235" s="1">
        <f t="shared" si="148"/>
        <v>-0.48994857213973386</v>
      </c>
      <c r="BW235" s="1">
        <f t="shared" si="137"/>
        <v>-2</v>
      </c>
      <c r="BX235" s="1">
        <f t="shared" si="138"/>
        <v>-2</v>
      </c>
      <c r="BY235" s="24">
        <f t="shared" si="139"/>
        <v>0.7818314824680298</v>
      </c>
      <c r="BZ235" s="24">
        <f t="shared" si="140"/>
        <v>0.62348980185873348</v>
      </c>
      <c r="CA235" s="1">
        <f t="shared" si="141"/>
        <v>-2</v>
      </c>
      <c r="CB235" s="1">
        <f t="shared" si="142"/>
        <v>-2</v>
      </c>
      <c r="CC235" s="1" t="str">
        <f t="shared" si="149"/>
        <v/>
      </c>
      <c r="CD235" s="1"/>
      <c r="CE235" s="2"/>
      <c r="CF235" s="2"/>
    </row>
    <row r="236" spans="2:84" s="28" customFormat="1" x14ac:dyDescent="0.25">
      <c r="B236" s="24"/>
      <c r="C236" s="24"/>
      <c r="D236" s="24"/>
      <c r="E236" s="24"/>
      <c r="F236" s="24"/>
      <c r="G236" s="24"/>
      <c r="M236" s="2"/>
      <c r="N236" s="1">
        <v>231</v>
      </c>
      <c r="O236" s="1">
        <f t="shared" si="133"/>
        <v>232</v>
      </c>
      <c r="P236" s="1">
        <f t="shared" si="134"/>
        <v>-0.328344451224098</v>
      </c>
      <c r="Q236" s="1">
        <f t="shared" si="135"/>
        <v>-0.43857103516939827</v>
      </c>
      <c r="R236" s="1">
        <f t="shared" si="131"/>
        <v>-0.328344451224098</v>
      </c>
      <c r="S236" s="1">
        <f t="shared" si="132"/>
        <v>-0.43857103516939827</v>
      </c>
      <c r="T236" s="14"/>
      <c r="U236" s="14"/>
      <c r="V236" s="14"/>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35"/>
      <c r="BF236" s="35"/>
      <c r="BG236" s="35"/>
      <c r="BH236" s="35"/>
      <c r="BI236" s="35"/>
      <c r="BJ236" s="35"/>
      <c r="BK236" s="35"/>
      <c r="BL236" s="35"/>
      <c r="BM236" s="35"/>
      <c r="BN236" s="35"/>
      <c r="BO236" s="35"/>
      <c r="BP236" s="1"/>
      <c r="BQ236" s="1">
        <f t="shared" si="136"/>
        <v>231</v>
      </c>
      <c r="BR236" s="1">
        <v>232</v>
      </c>
      <c r="BS236" s="1">
        <f t="shared" si="145"/>
        <v>-2</v>
      </c>
      <c r="BT236" s="1">
        <f t="shared" si="146"/>
        <v>-2</v>
      </c>
      <c r="BU236" s="1">
        <f t="shared" si="147"/>
        <v>-0.328344451224098</v>
      </c>
      <c r="BV236" s="1">
        <f t="shared" si="148"/>
        <v>-0.43857103516939827</v>
      </c>
      <c r="BW236" s="1">
        <f t="shared" si="137"/>
        <v>-2</v>
      </c>
      <c r="BX236" s="1">
        <f t="shared" si="138"/>
        <v>-2</v>
      </c>
      <c r="BY236" s="24">
        <f t="shared" si="139"/>
        <v>0.7818314824680298</v>
      </c>
      <c r="BZ236" s="24">
        <f t="shared" si="140"/>
        <v>0.62348980185873348</v>
      </c>
      <c r="CA236" s="1">
        <f t="shared" si="141"/>
        <v>-2</v>
      </c>
      <c r="CB236" s="1">
        <f t="shared" si="142"/>
        <v>-2</v>
      </c>
      <c r="CC236" s="1" t="str">
        <f t="shared" si="149"/>
        <v/>
      </c>
      <c r="CD236" s="1"/>
      <c r="CE236" s="2"/>
      <c r="CF236" s="2"/>
    </row>
    <row r="237" spans="2:84" s="28" customFormat="1" x14ac:dyDescent="0.25">
      <c r="B237" s="24"/>
      <c r="C237" s="24"/>
      <c r="D237" s="24"/>
      <c r="E237" s="24"/>
      <c r="F237" s="24"/>
      <c r="G237" s="24"/>
      <c r="M237" s="2"/>
      <c r="N237" s="1">
        <v>232</v>
      </c>
      <c r="O237" s="1">
        <f t="shared" si="133"/>
        <v>233</v>
      </c>
      <c r="P237" s="1">
        <f t="shared" si="134"/>
        <v>-0.3166178636803802</v>
      </c>
      <c r="Q237" s="1">
        <f t="shared" si="135"/>
        <v>-0.38719349819906257</v>
      </c>
      <c r="R237" s="1">
        <f t="shared" si="131"/>
        <v>0.10531205760793977</v>
      </c>
      <c r="S237" s="1">
        <f t="shared" si="132"/>
        <v>-0.48895301121021573</v>
      </c>
      <c r="T237" s="14"/>
      <c r="U237" s="14"/>
      <c r="V237" s="14"/>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35"/>
      <c r="BF237" s="35"/>
      <c r="BG237" s="35"/>
      <c r="BH237" s="35"/>
      <c r="BI237" s="35"/>
      <c r="BJ237" s="35"/>
      <c r="BK237" s="35"/>
      <c r="BL237" s="35"/>
      <c r="BM237" s="35"/>
      <c r="BN237" s="35"/>
      <c r="BO237" s="35"/>
      <c r="BP237" s="1"/>
      <c r="BQ237" s="1">
        <f t="shared" si="136"/>
        <v>232</v>
      </c>
      <c r="BR237" s="1">
        <v>233</v>
      </c>
      <c r="BS237" s="1">
        <f t="shared" si="145"/>
        <v>-2</v>
      </c>
      <c r="BT237" s="1">
        <f t="shared" si="146"/>
        <v>-2</v>
      </c>
      <c r="BU237" s="1">
        <f t="shared" si="147"/>
        <v>-0.3166178636803802</v>
      </c>
      <c r="BV237" s="1">
        <f t="shared" si="148"/>
        <v>-0.38719349819906257</v>
      </c>
      <c r="BW237" s="1">
        <f t="shared" si="137"/>
        <v>-2</v>
      </c>
      <c r="BX237" s="1">
        <f t="shared" si="138"/>
        <v>-2</v>
      </c>
      <c r="BY237" s="24">
        <f t="shared" si="139"/>
        <v>0.7818314824680298</v>
      </c>
      <c r="BZ237" s="24">
        <f t="shared" si="140"/>
        <v>0.62348980185873348</v>
      </c>
      <c r="CA237" s="1">
        <f t="shared" si="141"/>
        <v>-2</v>
      </c>
      <c r="CB237" s="1">
        <f t="shared" si="142"/>
        <v>-2</v>
      </c>
      <c r="CC237" s="1" t="str">
        <f t="shared" si="149"/>
        <v/>
      </c>
      <c r="CD237" s="1"/>
      <c r="CE237" s="2"/>
      <c r="CF237" s="2"/>
    </row>
    <row r="238" spans="2:84" s="28" customFormat="1" x14ac:dyDescent="0.25">
      <c r="B238" s="24"/>
      <c r="C238" s="24"/>
      <c r="D238" s="24"/>
      <c r="E238" s="24"/>
      <c r="F238" s="24"/>
      <c r="G238" s="24"/>
      <c r="M238" s="2"/>
      <c r="N238" s="1">
        <v>233</v>
      </c>
      <c r="O238" s="1">
        <f t="shared" si="133"/>
        <v>234</v>
      </c>
      <c r="P238" s="1">
        <f t="shared" si="134"/>
        <v>-0.30489127613666239</v>
      </c>
      <c r="Q238" s="1">
        <f t="shared" si="135"/>
        <v>-0.33581596122872687</v>
      </c>
      <c r="R238" s="1">
        <f t="shared" si="131"/>
        <v>0.39524104547911765</v>
      </c>
      <c r="S238" s="1">
        <f t="shared" si="132"/>
        <v>-0.22252093395631442</v>
      </c>
      <c r="T238" s="14"/>
      <c r="U238" s="14"/>
      <c r="V238" s="14"/>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35"/>
      <c r="BF238" s="35"/>
      <c r="BG238" s="35"/>
      <c r="BH238" s="35"/>
      <c r="BI238" s="35"/>
      <c r="BJ238" s="35"/>
      <c r="BK238" s="35"/>
      <c r="BL238" s="35"/>
      <c r="BM238" s="35"/>
      <c r="BN238" s="35"/>
      <c r="BO238" s="35"/>
      <c r="BP238" s="1"/>
      <c r="BQ238" s="1">
        <f t="shared" si="136"/>
        <v>233</v>
      </c>
      <c r="BR238" s="1">
        <v>234</v>
      </c>
      <c r="BS238" s="1">
        <f t="shared" si="145"/>
        <v>-2</v>
      </c>
      <c r="BT238" s="1">
        <f t="shared" si="146"/>
        <v>-2</v>
      </c>
      <c r="BU238" s="1">
        <f t="shared" si="147"/>
        <v>-0.30489127613666239</v>
      </c>
      <c r="BV238" s="1">
        <f t="shared" si="148"/>
        <v>-0.33581596122872687</v>
      </c>
      <c r="BW238" s="1">
        <f t="shared" si="137"/>
        <v>-2</v>
      </c>
      <c r="BX238" s="1">
        <f t="shared" si="138"/>
        <v>-2</v>
      </c>
      <c r="BY238" s="24">
        <f t="shared" si="139"/>
        <v>0.7818314824680298</v>
      </c>
      <c r="BZ238" s="24">
        <f t="shared" si="140"/>
        <v>0.62348980185873348</v>
      </c>
      <c r="CA238" s="1">
        <f t="shared" si="141"/>
        <v>-2</v>
      </c>
      <c r="CB238" s="1">
        <f t="shared" si="142"/>
        <v>-2</v>
      </c>
      <c r="CC238" s="1" t="str">
        <f t="shared" si="149"/>
        <v/>
      </c>
      <c r="CD238" s="1"/>
      <c r="CE238" s="2"/>
      <c r="CF238" s="2"/>
    </row>
    <row r="239" spans="2:84" s="28" customFormat="1" x14ac:dyDescent="0.25">
      <c r="B239" s="24"/>
      <c r="C239" s="24"/>
      <c r="D239" s="24"/>
      <c r="E239" s="24"/>
      <c r="F239" s="24"/>
      <c r="G239" s="24"/>
      <c r="M239" s="2"/>
      <c r="N239" s="1">
        <v>234</v>
      </c>
      <c r="O239" s="1">
        <f t="shared" si="133"/>
        <v>235</v>
      </c>
      <c r="P239" s="1">
        <f t="shared" si="134"/>
        <v>-0.29316468859294464</v>
      </c>
      <c r="Q239" s="1">
        <f t="shared" si="135"/>
        <v>-0.28443842425839128</v>
      </c>
      <c r="R239" s="1">
        <f t="shared" si="131"/>
        <v>0.38754546465648776</v>
      </c>
      <c r="S239" s="1">
        <f t="shared" si="132"/>
        <v>0.12907077382808935</v>
      </c>
      <c r="T239" s="14"/>
      <c r="U239" s="14"/>
      <c r="V239" s="14"/>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35"/>
      <c r="BF239" s="35"/>
      <c r="BG239" s="35"/>
      <c r="BH239" s="35"/>
      <c r="BI239" s="35"/>
      <c r="BJ239" s="35"/>
      <c r="BK239" s="35"/>
      <c r="BL239" s="35"/>
      <c r="BM239" s="35"/>
      <c r="BN239" s="35"/>
      <c r="BO239" s="35"/>
      <c r="BP239" s="1"/>
      <c r="BQ239" s="1">
        <f t="shared" si="136"/>
        <v>234</v>
      </c>
      <c r="BR239" s="1">
        <v>235</v>
      </c>
      <c r="BS239" s="1">
        <f t="shared" si="145"/>
        <v>-2</v>
      </c>
      <c r="BT239" s="1">
        <f t="shared" si="146"/>
        <v>-2</v>
      </c>
      <c r="BU239" s="1">
        <f t="shared" si="147"/>
        <v>-0.29316468859294464</v>
      </c>
      <c r="BV239" s="1">
        <f t="shared" si="148"/>
        <v>-0.28443842425839128</v>
      </c>
      <c r="BW239" s="1">
        <f t="shared" si="137"/>
        <v>-2</v>
      </c>
      <c r="BX239" s="1">
        <f t="shared" si="138"/>
        <v>-2</v>
      </c>
      <c r="BY239" s="24">
        <f t="shared" si="139"/>
        <v>0.7818314824680298</v>
      </c>
      <c r="BZ239" s="24">
        <f t="shared" si="140"/>
        <v>0.62348980185873348</v>
      </c>
      <c r="CA239" s="1">
        <f t="shared" si="141"/>
        <v>-2</v>
      </c>
      <c r="CB239" s="1">
        <f t="shared" si="142"/>
        <v>-2</v>
      </c>
      <c r="CC239" s="1" t="str">
        <f t="shared" si="149"/>
        <v/>
      </c>
      <c r="CD239" s="1"/>
      <c r="CE239" s="2"/>
      <c r="CF239" s="2"/>
    </row>
    <row r="240" spans="2:84" s="28" customFormat="1" x14ac:dyDescent="0.25">
      <c r="B240" s="24"/>
      <c r="C240" s="24"/>
      <c r="D240" s="24"/>
      <c r="E240" s="24"/>
      <c r="F240" s="24"/>
      <c r="G240" s="24"/>
      <c r="M240" s="2"/>
      <c r="N240" s="1">
        <v>235</v>
      </c>
      <c r="O240" s="1">
        <f t="shared" si="133"/>
        <v>236</v>
      </c>
      <c r="P240" s="1">
        <f t="shared" si="134"/>
        <v>-0.28143810104922684</v>
      </c>
      <c r="Q240" s="1">
        <f t="shared" si="135"/>
        <v>-0.23306088728805568</v>
      </c>
      <c r="R240" s="1">
        <f t="shared" si="131"/>
        <v>0.15244563806833128</v>
      </c>
      <c r="S240" s="1">
        <f t="shared" si="132"/>
        <v>0.33209201938563654</v>
      </c>
      <c r="T240" s="14"/>
      <c r="U240" s="14"/>
      <c r="V240" s="14"/>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35"/>
      <c r="BF240" s="35"/>
      <c r="BG240" s="35"/>
      <c r="BH240" s="35"/>
      <c r="BI240" s="35"/>
      <c r="BJ240" s="35"/>
      <c r="BK240" s="35"/>
      <c r="BL240" s="35"/>
      <c r="BM240" s="35"/>
      <c r="BN240" s="35"/>
      <c r="BO240" s="35"/>
      <c r="BP240" s="1"/>
      <c r="BQ240" s="1">
        <f t="shared" si="136"/>
        <v>235</v>
      </c>
      <c r="BR240" s="1">
        <v>236</v>
      </c>
      <c r="BS240" s="1">
        <f t="shared" si="145"/>
        <v>-2</v>
      </c>
      <c r="BT240" s="1">
        <f t="shared" si="146"/>
        <v>-2</v>
      </c>
      <c r="BU240" s="1">
        <f t="shared" si="147"/>
        <v>-0.28143810104922684</v>
      </c>
      <c r="BV240" s="1">
        <f t="shared" si="148"/>
        <v>-0.23306088728805568</v>
      </c>
      <c r="BW240" s="1">
        <f t="shared" si="137"/>
        <v>-2</v>
      </c>
      <c r="BX240" s="1">
        <f t="shared" si="138"/>
        <v>-2</v>
      </c>
      <c r="BY240" s="24">
        <f t="shared" si="139"/>
        <v>0.7818314824680298</v>
      </c>
      <c r="BZ240" s="24">
        <f t="shared" si="140"/>
        <v>0.62348980185873348</v>
      </c>
      <c r="CA240" s="1">
        <f t="shared" si="141"/>
        <v>-2</v>
      </c>
      <c r="CB240" s="1">
        <f t="shared" si="142"/>
        <v>-2</v>
      </c>
      <c r="CC240" s="1" t="str">
        <f t="shared" si="149"/>
        <v/>
      </c>
      <c r="CD240" s="1"/>
      <c r="CE240" s="2"/>
      <c r="CF240" s="2"/>
    </row>
    <row r="241" spans="2:84" s="28" customFormat="1" x14ac:dyDescent="0.25">
      <c r="B241" s="24"/>
      <c r="C241" s="24"/>
      <c r="D241" s="24"/>
      <c r="E241" s="24"/>
      <c r="F241" s="24"/>
      <c r="G241" s="24"/>
      <c r="M241" s="2"/>
      <c r="N241" s="1">
        <v>236</v>
      </c>
      <c r="O241" s="1">
        <f t="shared" si="133"/>
        <v>237</v>
      </c>
      <c r="P241" s="1">
        <f t="shared" si="134"/>
        <v>-0.26971151350550904</v>
      </c>
      <c r="Q241" s="1">
        <f t="shared" si="135"/>
        <v>-0.18168335031771998</v>
      </c>
      <c r="R241" s="1">
        <f t="shared" si="131"/>
        <v>-0.11711171151943661</v>
      </c>
      <c r="S241" s="1">
        <f t="shared" si="132"/>
        <v>0.30337763155033692</v>
      </c>
      <c r="T241" s="14"/>
      <c r="U241" s="14"/>
      <c r="V241" s="14"/>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35"/>
      <c r="BF241" s="35"/>
      <c r="BG241" s="35"/>
      <c r="BH241" s="35"/>
      <c r="BI241" s="35"/>
      <c r="BJ241" s="35"/>
      <c r="BK241" s="35"/>
      <c r="BL241" s="35"/>
      <c r="BM241" s="35"/>
      <c r="BN241" s="35"/>
      <c r="BO241" s="35"/>
      <c r="BP241" s="1"/>
      <c r="BQ241" s="1">
        <f t="shared" si="136"/>
        <v>236</v>
      </c>
      <c r="BR241" s="1">
        <v>237</v>
      </c>
      <c r="BS241" s="1">
        <f t="shared" si="145"/>
        <v>-2</v>
      </c>
      <c r="BT241" s="1">
        <f t="shared" si="146"/>
        <v>-2</v>
      </c>
      <c r="BU241" s="1">
        <f t="shared" si="147"/>
        <v>-0.26971151350550904</v>
      </c>
      <c r="BV241" s="1">
        <f t="shared" si="148"/>
        <v>-0.18168335031771998</v>
      </c>
      <c r="BW241" s="1">
        <f t="shared" si="137"/>
        <v>-2</v>
      </c>
      <c r="BX241" s="1">
        <f t="shared" si="138"/>
        <v>-2</v>
      </c>
      <c r="BY241" s="24">
        <f t="shared" si="139"/>
        <v>0.7818314824680298</v>
      </c>
      <c r="BZ241" s="24">
        <f t="shared" si="140"/>
        <v>0.62348980185873348</v>
      </c>
      <c r="CA241" s="1">
        <f t="shared" si="141"/>
        <v>-2</v>
      </c>
      <c r="CB241" s="1">
        <f t="shared" si="142"/>
        <v>-2</v>
      </c>
      <c r="CC241" s="1" t="str">
        <f t="shared" si="149"/>
        <v/>
      </c>
      <c r="CD241" s="1"/>
      <c r="CE241" s="2"/>
      <c r="CF241" s="2"/>
    </row>
    <row r="242" spans="2:84" s="28" customFormat="1" x14ac:dyDescent="0.25">
      <c r="B242" s="24"/>
      <c r="C242" s="24"/>
      <c r="D242" s="24"/>
      <c r="E242" s="24"/>
      <c r="F242" s="24"/>
      <c r="G242" s="24"/>
      <c r="M242" s="2"/>
      <c r="N242" s="1">
        <v>237</v>
      </c>
      <c r="O242" s="1">
        <f t="shared" si="133"/>
        <v>238</v>
      </c>
      <c r="P242" s="1">
        <f t="shared" si="134"/>
        <v>-0.25798492596179123</v>
      </c>
      <c r="Q242" s="1">
        <f t="shared" si="135"/>
        <v>-0.13030581334738428</v>
      </c>
      <c r="R242" s="1">
        <f t="shared" si="131"/>
        <v>-0.26272815759404511</v>
      </c>
      <c r="S242" s="1">
        <f t="shared" si="132"/>
        <v>0.12045639137411038</v>
      </c>
      <c r="T242" s="14"/>
      <c r="U242" s="14"/>
      <c r="V242" s="14"/>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35"/>
      <c r="BF242" s="35"/>
      <c r="BG242" s="35"/>
      <c r="BH242" s="35"/>
      <c r="BI242" s="35"/>
      <c r="BJ242" s="35"/>
      <c r="BK242" s="35"/>
      <c r="BL242" s="35"/>
      <c r="BM242" s="35"/>
      <c r="BN242" s="35"/>
      <c r="BO242" s="35"/>
      <c r="BP242" s="1"/>
      <c r="BQ242" s="1">
        <f t="shared" si="136"/>
        <v>237</v>
      </c>
      <c r="BR242" s="1">
        <v>238</v>
      </c>
      <c r="BS242" s="1">
        <f t="shared" si="145"/>
        <v>-2</v>
      </c>
      <c r="BT242" s="1">
        <f t="shared" si="146"/>
        <v>-2</v>
      </c>
      <c r="BU242" s="1">
        <f t="shared" si="147"/>
        <v>-0.25798492596179123</v>
      </c>
      <c r="BV242" s="1">
        <f t="shared" si="148"/>
        <v>-0.13030581334738428</v>
      </c>
      <c r="BW242" s="1">
        <f t="shared" si="137"/>
        <v>-2</v>
      </c>
      <c r="BX242" s="1">
        <f t="shared" si="138"/>
        <v>-2</v>
      </c>
      <c r="BY242" s="24">
        <f t="shared" si="139"/>
        <v>0.7818314824680298</v>
      </c>
      <c r="BZ242" s="24">
        <f t="shared" si="140"/>
        <v>0.62348980185873348</v>
      </c>
      <c r="CA242" s="1">
        <f t="shared" si="141"/>
        <v>-2</v>
      </c>
      <c r="CB242" s="1">
        <f t="shared" si="142"/>
        <v>-2</v>
      </c>
      <c r="CC242" s="1" t="str">
        <f t="shared" si="149"/>
        <v/>
      </c>
      <c r="CD242" s="1"/>
      <c r="CE242" s="2"/>
      <c r="CF242" s="2"/>
    </row>
    <row r="243" spans="2:84" s="28" customFormat="1" x14ac:dyDescent="0.25">
      <c r="B243" s="24"/>
      <c r="C243" s="24"/>
      <c r="D243" s="24"/>
      <c r="E243" s="24"/>
      <c r="F243" s="24"/>
      <c r="G243" s="24"/>
      <c r="M243" s="2"/>
      <c r="N243" s="1">
        <v>238</v>
      </c>
      <c r="O243" s="1">
        <f t="shared" si="133"/>
        <v>239</v>
      </c>
      <c r="P243" s="1">
        <f t="shared" si="134"/>
        <v>-0.24625833841807346</v>
      </c>
      <c r="Q243" s="1">
        <f t="shared" si="135"/>
        <v>-7.8928276377048689E-2</v>
      </c>
      <c r="R243" s="1">
        <f t="shared" si="131"/>
        <v>-0.24625833841807346</v>
      </c>
      <c r="S243" s="1">
        <f t="shared" si="132"/>
        <v>-7.8928276377048689E-2</v>
      </c>
      <c r="T243" s="14"/>
      <c r="U243" s="14"/>
      <c r="V243" s="14"/>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35"/>
      <c r="BF243" s="35"/>
      <c r="BG243" s="35"/>
      <c r="BH243" s="35"/>
      <c r="BI243" s="35"/>
      <c r="BJ243" s="35"/>
      <c r="BK243" s="35"/>
      <c r="BL243" s="35"/>
      <c r="BM243" s="35"/>
      <c r="BN243" s="35"/>
      <c r="BO243" s="35"/>
      <c r="BP243" s="1"/>
      <c r="BQ243" s="1">
        <f t="shared" si="136"/>
        <v>238</v>
      </c>
      <c r="BR243" s="1">
        <v>239</v>
      </c>
      <c r="BS243" s="1">
        <f t="shared" si="145"/>
        <v>-2</v>
      </c>
      <c r="BT243" s="1">
        <f t="shared" si="146"/>
        <v>-2</v>
      </c>
      <c r="BU243" s="1">
        <f t="shared" si="147"/>
        <v>-0.24625833841807346</v>
      </c>
      <c r="BV243" s="1">
        <f t="shared" si="148"/>
        <v>-7.8928276377048689E-2</v>
      </c>
      <c r="BW243" s="1">
        <f t="shared" si="137"/>
        <v>-2</v>
      </c>
      <c r="BX243" s="1">
        <f t="shared" si="138"/>
        <v>-2</v>
      </c>
      <c r="BY243" s="24">
        <f t="shared" si="139"/>
        <v>0.7818314824680298</v>
      </c>
      <c r="BZ243" s="24">
        <f t="shared" si="140"/>
        <v>0.62348980185873348</v>
      </c>
      <c r="CA243" s="1">
        <f t="shared" si="141"/>
        <v>-2</v>
      </c>
      <c r="CB243" s="1">
        <f t="shared" si="142"/>
        <v>-2</v>
      </c>
      <c r="CC243" s="1" t="str">
        <f t="shared" si="149"/>
        <v/>
      </c>
      <c r="CD243" s="1"/>
      <c r="CE243" s="2"/>
      <c r="CF243" s="2"/>
    </row>
    <row r="244" spans="2:84" s="28" customFormat="1" x14ac:dyDescent="0.25">
      <c r="B244" s="24"/>
      <c r="C244" s="24"/>
      <c r="D244" s="24"/>
      <c r="E244" s="24"/>
      <c r="F244" s="24"/>
      <c r="G244" s="24"/>
      <c r="M244" s="2"/>
      <c r="N244" s="1">
        <v>239</v>
      </c>
      <c r="O244" s="1">
        <f t="shared" si="133"/>
        <v>240</v>
      </c>
      <c r="P244" s="1">
        <f t="shared" si="134"/>
        <v>-0.23453175087435568</v>
      </c>
      <c r="Q244" s="1">
        <f t="shared" si="135"/>
        <v>-2.7550739406713043E-2</v>
      </c>
      <c r="R244" s="1">
        <f t="shared" si="131"/>
        <v>-0.1246881194487931</v>
      </c>
      <c r="S244" s="1">
        <f t="shared" si="132"/>
        <v>-0.20054191152567341</v>
      </c>
      <c r="T244" s="14"/>
      <c r="U244" s="14"/>
      <c r="V244" s="14"/>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35"/>
      <c r="BF244" s="35"/>
      <c r="BG244" s="35"/>
      <c r="BH244" s="35"/>
      <c r="BI244" s="35"/>
      <c r="BJ244" s="35"/>
      <c r="BK244" s="35"/>
      <c r="BL244" s="35"/>
      <c r="BM244" s="35"/>
      <c r="BN244" s="35"/>
      <c r="BO244" s="35"/>
      <c r="BP244" s="1"/>
      <c r="BQ244" s="1">
        <f t="shared" si="136"/>
        <v>239</v>
      </c>
      <c r="BR244" s="1">
        <v>240</v>
      </c>
      <c r="BS244" s="1">
        <f t="shared" si="145"/>
        <v>-2</v>
      </c>
      <c r="BT244" s="1">
        <f t="shared" si="146"/>
        <v>-2</v>
      </c>
      <c r="BU244" s="1">
        <f t="shared" si="147"/>
        <v>-0.23453175087435568</v>
      </c>
      <c r="BV244" s="1">
        <f t="shared" si="148"/>
        <v>-2.7550739406713043E-2</v>
      </c>
      <c r="BW244" s="1">
        <f t="shared" si="137"/>
        <v>-2</v>
      </c>
      <c r="BX244" s="1">
        <f t="shared" si="138"/>
        <v>-2</v>
      </c>
      <c r="BY244" s="24">
        <f t="shared" si="139"/>
        <v>0.7818314824680298</v>
      </c>
      <c r="BZ244" s="24">
        <f t="shared" si="140"/>
        <v>0.62348980185873348</v>
      </c>
      <c r="CA244" s="1">
        <f t="shared" si="141"/>
        <v>-2</v>
      </c>
      <c r="CB244" s="1">
        <f t="shared" si="142"/>
        <v>-2</v>
      </c>
      <c r="CC244" s="1" t="str">
        <f t="shared" si="149"/>
        <v/>
      </c>
      <c r="CD244" s="1"/>
      <c r="CE244" s="2"/>
      <c r="CF244" s="2"/>
    </row>
    <row r="245" spans="2:84" s="28" customFormat="1" x14ac:dyDescent="0.25">
      <c r="B245" s="24"/>
      <c r="C245" s="24"/>
      <c r="D245" s="24"/>
      <c r="E245" s="24"/>
      <c r="F245" s="24"/>
      <c r="G245" s="24"/>
      <c r="M245" s="2"/>
      <c r="N245" s="1">
        <v>240</v>
      </c>
      <c r="O245" s="1">
        <f t="shared" si="133"/>
        <v>241</v>
      </c>
      <c r="P245" s="1">
        <f t="shared" si="134"/>
        <v>-0.22280516333063788</v>
      </c>
      <c r="Q245" s="1">
        <f t="shared" si="135"/>
        <v>2.3826797563622659E-2</v>
      </c>
      <c r="R245" s="1">
        <f t="shared" si="131"/>
        <v>2.6349403031941165E-2</v>
      </c>
      <c r="S245" s="1">
        <f t="shared" si="132"/>
        <v>-0.22252093395631445</v>
      </c>
      <c r="T245" s="14"/>
      <c r="U245" s="14"/>
      <c r="V245" s="14"/>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35"/>
      <c r="BF245" s="35"/>
      <c r="BG245" s="35"/>
      <c r="BH245" s="35"/>
      <c r="BI245" s="35"/>
      <c r="BJ245" s="35"/>
      <c r="BK245" s="35"/>
      <c r="BL245" s="35"/>
      <c r="BM245" s="35"/>
      <c r="BN245" s="35"/>
      <c r="BO245" s="35"/>
      <c r="BP245" s="1"/>
      <c r="BQ245" s="1">
        <f t="shared" si="136"/>
        <v>240</v>
      </c>
      <c r="BR245" s="1">
        <v>241</v>
      </c>
      <c r="BS245" s="1">
        <f t="shared" si="145"/>
        <v>-2</v>
      </c>
      <c r="BT245" s="1">
        <f t="shared" si="146"/>
        <v>-2</v>
      </c>
      <c r="BU245" s="1">
        <f t="shared" si="147"/>
        <v>-0.22280516333063788</v>
      </c>
      <c r="BV245" s="1">
        <f t="shared" si="148"/>
        <v>2.3826797563622659E-2</v>
      </c>
      <c r="BW245" s="1">
        <f t="shared" si="137"/>
        <v>-2</v>
      </c>
      <c r="BX245" s="1">
        <f t="shared" si="138"/>
        <v>-2</v>
      </c>
      <c r="BY245" s="24">
        <f t="shared" si="139"/>
        <v>0.7818314824680298</v>
      </c>
      <c r="BZ245" s="24">
        <f t="shared" si="140"/>
        <v>0.62348980185873348</v>
      </c>
      <c r="CA245" s="1">
        <f t="shared" si="141"/>
        <v>-2</v>
      </c>
      <c r="CB245" s="1">
        <f t="shared" si="142"/>
        <v>-2</v>
      </c>
      <c r="CC245" s="1" t="str">
        <f t="shared" si="149"/>
        <v/>
      </c>
      <c r="CD245" s="1"/>
      <c r="CE245" s="2"/>
      <c r="CF245" s="2"/>
    </row>
    <row r="246" spans="2:84" s="28" customFormat="1" x14ac:dyDescent="0.25">
      <c r="B246" s="24"/>
      <c r="C246" s="24"/>
      <c r="D246" s="24"/>
      <c r="E246" s="24"/>
      <c r="F246" s="24"/>
      <c r="G246" s="24"/>
      <c r="M246" s="2"/>
      <c r="N246" s="1">
        <v>241</v>
      </c>
      <c r="O246" s="1">
        <f t="shared" si="133"/>
        <v>242</v>
      </c>
      <c r="P246" s="1">
        <f t="shared" si="134"/>
        <v>-0.21107857578692013</v>
      </c>
      <c r="Q246" s="1">
        <f t="shared" si="135"/>
        <v>7.5204334533958195E-2</v>
      </c>
      <c r="R246" s="1">
        <f t="shared" si="131"/>
        <v>0.15754528759975497</v>
      </c>
      <c r="S246" s="1">
        <f t="shared" si="132"/>
        <v>-0.15934032585645297</v>
      </c>
      <c r="T246" s="14"/>
      <c r="U246" s="14"/>
      <c r="V246" s="14"/>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35"/>
      <c r="BF246" s="35"/>
      <c r="BG246" s="35"/>
      <c r="BH246" s="35"/>
      <c r="BI246" s="35"/>
      <c r="BJ246" s="35"/>
      <c r="BK246" s="35"/>
      <c r="BL246" s="35"/>
      <c r="BM246" s="35"/>
      <c r="BN246" s="35"/>
      <c r="BO246" s="35"/>
      <c r="BP246" s="1"/>
      <c r="BQ246" s="1">
        <f t="shared" si="136"/>
        <v>241</v>
      </c>
      <c r="BR246" s="1">
        <v>242</v>
      </c>
      <c r="BS246" s="1">
        <f t="shared" si="145"/>
        <v>-2</v>
      </c>
      <c r="BT246" s="1">
        <f t="shared" si="146"/>
        <v>-2</v>
      </c>
      <c r="BU246" s="1">
        <f t="shared" si="147"/>
        <v>-0.21107857578692013</v>
      </c>
      <c r="BV246" s="1">
        <f t="shared" si="148"/>
        <v>7.5204334533958195E-2</v>
      </c>
      <c r="BW246" s="1">
        <f t="shared" si="137"/>
        <v>-2</v>
      </c>
      <c r="BX246" s="1">
        <f t="shared" si="138"/>
        <v>-2</v>
      </c>
      <c r="BY246" s="24">
        <f t="shared" si="139"/>
        <v>0.7818314824680298</v>
      </c>
      <c r="BZ246" s="24">
        <f t="shared" si="140"/>
        <v>0.62348980185873348</v>
      </c>
      <c r="CA246" s="1">
        <f t="shared" si="141"/>
        <v>-2</v>
      </c>
      <c r="CB246" s="1">
        <f t="shared" si="142"/>
        <v>-2</v>
      </c>
      <c r="CC246" s="1" t="str">
        <f t="shared" si="149"/>
        <v/>
      </c>
      <c r="CD246" s="1"/>
      <c r="CE246" s="2"/>
      <c r="CF246" s="2"/>
    </row>
    <row r="247" spans="2:84" s="28" customFormat="1" x14ac:dyDescent="0.25">
      <c r="B247" s="24"/>
      <c r="C247" s="24"/>
      <c r="D247" s="24"/>
      <c r="E247" s="24"/>
      <c r="F247" s="24"/>
      <c r="G247" s="24"/>
      <c r="M247" s="2"/>
      <c r="N247" s="1">
        <v>242</v>
      </c>
      <c r="O247" s="1">
        <f t="shared" si="133"/>
        <v>243</v>
      </c>
      <c r="P247" s="1">
        <f t="shared" si="134"/>
        <v>-0.19935198824320233</v>
      </c>
      <c r="Q247" s="1">
        <f t="shared" si="135"/>
        <v>0.12658187150429395</v>
      </c>
      <c r="R247" s="1">
        <f t="shared" si="131"/>
        <v>0.23453175087435582</v>
      </c>
      <c r="S247" s="1">
        <f t="shared" si="132"/>
        <v>-2.7550739406713098E-2</v>
      </c>
      <c r="T247" s="14"/>
      <c r="U247" s="14"/>
      <c r="V247" s="14"/>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35"/>
      <c r="BF247" s="35"/>
      <c r="BG247" s="35"/>
      <c r="BH247" s="35"/>
      <c r="BI247" s="35"/>
      <c r="BJ247" s="35"/>
      <c r="BK247" s="35"/>
      <c r="BL247" s="35"/>
      <c r="BM247" s="35"/>
      <c r="BN247" s="35"/>
      <c r="BO247" s="35"/>
      <c r="BP247" s="1"/>
      <c r="BQ247" s="1">
        <f t="shared" si="136"/>
        <v>242</v>
      </c>
      <c r="BR247" s="1">
        <v>243</v>
      </c>
      <c r="BS247" s="1">
        <f t="shared" si="145"/>
        <v>-2</v>
      </c>
      <c r="BT247" s="1">
        <f t="shared" si="146"/>
        <v>-2</v>
      </c>
      <c r="BU247" s="1">
        <f t="shared" si="147"/>
        <v>-0.19935198824320233</v>
      </c>
      <c r="BV247" s="1">
        <f t="shared" si="148"/>
        <v>0.12658187150429395</v>
      </c>
      <c r="BW247" s="1">
        <f t="shared" si="137"/>
        <v>-2</v>
      </c>
      <c r="BX247" s="1">
        <f t="shared" si="138"/>
        <v>-2</v>
      </c>
      <c r="BY247" s="24">
        <f t="shared" si="139"/>
        <v>0.7818314824680298</v>
      </c>
      <c r="BZ247" s="24">
        <f t="shared" si="140"/>
        <v>0.62348980185873348</v>
      </c>
      <c r="CA247" s="1">
        <f t="shared" si="141"/>
        <v>-2</v>
      </c>
      <c r="CB247" s="1">
        <f t="shared" si="142"/>
        <v>-2</v>
      </c>
      <c r="CC247" s="1" t="str">
        <f t="shared" si="149"/>
        <v/>
      </c>
      <c r="CD247" s="1"/>
      <c r="CE247" s="2"/>
      <c r="CF247" s="2"/>
    </row>
    <row r="248" spans="2:84" s="28" customFormat="1" x14ac:dyDescent="0.25">
      <c r="B248" s="24"/>
      <c r="C248" s="24"/>
      <c r="D248" s="24"/>
      <c r="E248" s="24"/>
      <c r="F248" s="24"/>
      <c r="G248" s="24"/>
      <c r="M248" s="2"/>
      <c r="N248" s="1">
        <v>243</v>
      </c>
      <c r="O248" s="1">
        <f t="shared" si="133"/>
        <v>244</v>
      </c>
      <c r="P248" s="1">
        <f t="shared" si="134"/>
        <v>-0.18762540069948455</v>
      </c>
      <c r="Q248" s="1">
        <f t="shared" si="135"/>
        <v>0.17795940847462949</v>
      </c>
      <c r="R248" s="1">
        <f t="shared" si="131"/>
        <v>0.2152481739548599</v>
      </c>
      <c r="S248" s="1">
        <f t="shared" si="132"/>
        <v>0.1433215463961387</v>
      </c>
      <c r="T248" s="14"/>
      <c r="U248" s="14"/>
      <c r="V248" s="14"/>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35"/>
      <c r="BF248" s="35"/>
      <c r="BG248" s="35"/>
      <c r="BH248" s="35"/>
      <c r="BI248" s="35"/>
      <c r="BJ248" s="35"/>
      <c r="BK248" s="35"/>
      <c r="BL248" s="35"/>
      <c r="BM248" s="35"/>
      <c r="BN248" s="35"/>
      <c r="BO248" s="35"/>
      <c r="BP248" s="1"/>
      <c r="BQ248" s="1">
        <f t="shared" si="136"/>
        <v>243</v>
      </c>
      <c r="BR248" s="1">
        <v>244</v>
      </c>
      <c r="BS248" s="1">
        <f t="shared" si="145"/>
        <v>-2</v>
      </c>
      <c r="BT248" s="1">
        <f t="shared" si="146"/>
        <v>-2</v>
      </c>
      <c r="BU248" s="1">
        <f t="shared" si="147"/>
        <v>-0.18762540069948455</v>
      </c>
      <c r="BV248" s="1">
        <f t="shared" si="148"/>
        <v>0.17795940847462949</v>
      </c>
      <c r="BW248" s="1">
        <f t="shared" si="137"/>
        <v>-2</v>
      </c>
      <c r="BX248" s="1">
        <f t="shared" si="138"/>
        <v>-2</v>
      </c>
      <c r="BY248" s="24">
        <f t="shared" si="139"/>
        <v>0.7818314824680298</v>
      </c>
      <c r="BZ248" s="24">
        <f t="shared" si="140"/>
        <v>0.62348980185873348</v>
      </c>
      <c r="CA248" s="1">
        <f t="shared" si="141"/>
        <v>-2</v>
      </c>
      <c r="CB248" s="1">
        <f t="shared" si="142"/>
        <v>-2</v>
      </c>
      <c r="CC248" s="1" t="str">
        <f t="shared" si="149"/>
        <v/>
      </c>
      <c r="CD248" s="1"/>
      <c r="CE248" s="2"/>
      <c r="CF248" s="2"/>
    </row>
    <row r="249" spans="2:84" s="28" customFormat="1" x14ac:dyDescent="0.25">
      <c r="B249" s="24"/>
      <c r="C249" s="24"/>
      <c r="D249" s="24"/>
      <c r="E249" s="24"/>
      <c r="F249" s="24"/>
      <c r="G249" s="24"/>
      <c r="M249" s="2"/>
      <c r="N249" s="1">
        <v>244</v>
      </c>
      <c r="O249" s="1">
        <f t="shared" si="133"/>
        <v>245</v>
      </c>
      <c r="P249" s="1">
        <f t="shared" si="134"/>
        <v>-0.17589881315576675</v>
      </c>
      <c r="Q249" s="1">
        <f t="shared" si="135"/>
        <v>0.2293369454449653</v>
      </c>
      <c r="R249" s="1">
        <f t="shared" si="131"/>
        <v>6.9631727880251459E-2</v>
      </c>
      <c r="S249" s="1">
        <f t="shared" si="132"/>
        <v>0.28051247652830869</v>
      </c>
      <c r="T249" s="14"/>
      <c r="U249" s="14"/>
      <c r="V249" s="14"/>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35"/>
      <c r="BF249" s="35"/>
      <c r="BG249" s="35"/>
      <c r="BH249" s="35"/>
      <c r="BI249" s="35"/>
      <c r="BJ249" s="35"/>
      <c r="BK249" s="35"/>
      <c r="BL249" s="35"/>
      <c r="BM249" s="35"/>
      <c r="BN249" s="35"/>
      <c r="BO249" s="35"/>
      <c r="BP249" s="1"/>
      <c r="BQ249" s="1">
        <f t="shared" si="136"/>
        <v>244</v>
      </c>
      <c r="BR249" s="1">
        <v>245</v>
      </c>
      <c r="BS249" s="1">
        <f t="shared" si="145"/>
        <v>-2</v>
      </c>
      <c r="BT249" s="1">
        <f t="shared" si="146"/>
        <v>-2</v>
      </c>
      <c r="BU249" s="1">
        <f t="shared" si="147"/>
        <v>-0.17589881315576675</v>
      </c>
      <c r="BV249" s="1">
        <f t="shared" si="148"/>
        <v>0.2293369454449653</v>
      </c>
      <c r="BW249" s="1">
        <f t="shared" si="137"/>
        <v>-2</v>
      </c>
      <c r="BX249" s="1">
        <f t="shared" si="138"/>
        <v>-2</v>
      </c>
      <c r="BY249" s="24">
        <f t="shared" si="139"/>
        <v>0.7818314824680298</v>
      </c>
      <c r="BZ249" s="24">
        <f t="shared" si="140"/>
        <v>0.62348980185873348</v>
      </c>
      <c r="CA249" s="1">
        <f t="shared" si="141"/>
        <v>-2</v>
      </c>
      <c r="CB249" s="1">
        <f t="shared" si="142"/>
        <v>-2</v>
      </c>
      <c r="CC249" s="1" t="str">
        <f t="shared" si="149"/>
        <v/>
      </c>
      <c r="CD249" s="1"/>
      <c r="CE249" s="2"/>
      <c r="CF249" s="2"/>
    </row>
    <row r="250" spans="2:84" s="28" customFormat="1" x14ac:dyDescent="0.25">
      <c r="B250" s="24"/>
      <c r="C250" s="24"/>
      <c r="D250" s="24"/>
      <c r="E250" s="24"/>
      <c r="F250" s="24"/>
      <c r="G250" s="24"/>
      <c r="M250" s="2"/>
      <c r="N250" s="1">
        <v>245</v>
      </c>
      <c r="O250" s="1">
        <f t="shared" si="133"/>
        <v>246</v>
      </c>
      <c r="P250" s="1">
        <f t="shared" si="134"/>
        <v>-0.16417222561204897</v>
      </c>
      <c r="Q250" s="1">
        <f t="shared" si="135"/>
        <v>0.28071448241530084</v>
      </c>
      <c r="R250" s="1">
        <f t="shared" si="131"/>
        <v>-0.16417222561204897</v>
      </c>
      <c r="S250" s="1">
        <f t="shared" si="132"/>
        <v>0.28071448241530084</v>
      </c>
      <c r="T250" s="14"/>
      <c r="U250" s="14"/>
      <c r="V250" s="14"/>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35"/>
      <c r="BF250" s="35"/>
      <c r="BG250" s="35"/>
      <c r="BH250" s="35"/>
      <c r="BI250" s="35"/>
      <c r="BJ250" s="35"/>
      <c r="BK250" s="35"/>
      <c r="BL250" s="35"/>
      <c r="BM250" s="35"/>
      <c r="BN250" s="35"/>
      <c r="BO250" s="35"/>
      <c r="BP250" s="1"/>
      <c r="BQ250" s="1">
        <f t="shared" si="136"/>
        <v>245</v>
      </c>
      <c r="BR250" s="1">
        <v>246</v>
      </c>
      <c r="BS250" s="1">
        <f t="shared" si="145"/>
        <v>-2</v>
      </c>
      <c r="BT250" s="1">
        <f t="shared" si="146"/>
        <v>-2</v>
      </c>
      <c r="BU250" s="1">
        <f t="shared" si="147"/>
        <v>-0.16417222561204897</v>
      </c>
      <c r="BV250" s="1">
        <f t="shared" si="148"/>
        <v>0.28071448241530084</v>
      </c>
      <c r="BW250" s="1">
        <f t="shared" si="137"/>
        <v>-2</v>
      </c>
      <c r="BX250" s="1">
        <f t="shared" si="138"/>
        <v>-2</v>
      </c>
      <c r="BY250" s="24">
        <f t="shared" si="139"/>
        <v>0.7818314824680298</v>
      </c>
      <c r="BZ250" s="24">
        <f t="shared" si="140"/>
        <v>0.62348980185873348</v>
      </c>
      <c r="CA250" s="1">
        <f t="shared" si="141"/>
        <v>-2</v>
      </c>
      <c r="CB250" s="1">
        <f t="shared" si="142"/>
        <v>-2</v>
      </c>
      <c r="CC250" s="1" t="str">
        <f t="shared" si="149"/>
        <v/>
      </c>
      <c r="CD250" s="1"/>
      <c r="CE250" s="2"/>
      <c r="CF250" s="2"/>
    </row>
    <row r="251" spans="2:84" s="28" customFormat="1" x14ac:dyDescent="0.25">
      <c r="B251" s="24"/>
      <c r="C251" s="24"/>
      <c r="D251" s="24"/>
      <c r="E251" s="24"/>
      <c r="F251" s="24"/>
      <c r="G251" s="24"/>
      <c r="M251" s="2"/>
      <c r="N251" s="1">
        <v>246</v>
      </c>
      <c r="O251" s="1">
        <f t="shared" si="133"/>
        <v>247</v>
      </c>
      <c r="P251" s="1">
        <f t="shared" si="134"/>
        <v>-0.15244563806833117</v>
      </c>
      <c r="Q251" s="1">
        <f t="shared" si="135"/>
        <v>0.33209201938563659</v>
      </c>
      <c r="R251" s="1">
        <f t="shared" si="131"/>
        <v>-0.35468829650552602</v>
      </c>
      <c r="S251" s="1">
        <f t="shared" si="132"/>
        <v>8.7869188158869016E-2</v>
      </c>
      <c r="T251" s="14"/>
      <c r="U251" s="14"/>
      <c r="V251" s="14"/>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35"/>
      <c r="BF251" s="35"/>
      <c r="BG251" s="35"/>
      <c r="BH251" s="35"/>
      <c r="BI251" s="35"/>
      <c r="BJ251" s="35"/>
      <c r="BK251" s="35"/>
      <c r="BL251" s="35"/>
      <c r="BM251" s="35"/>
      <c r="BN251" s="35"/>
      <c r="BO251" s="35"/>
      <c r="BP251" s="1"/>
      <c r="BQ251" s="1">
        <f t="shared" si="136"/>
        <v>246</v>
      </c>
      <c r="BR251" s="1">
        <v>247</v>
      </c>
      <c r="BS251" s="1">
        <f t="shared" si="145"/>
        <v>-2</v>
      </c>
      <c r="BT251" s="1">
        <f t="shared" si="146"/>
        <v>-2</v>
      </c>
      <c r="BU251" s="1">
        <f t="shared" si="147"/>
        <v>-0.15244563806833117</v>
      </c>
      <c r="BV251" s="1">
        <f t="shared" si="148"/>
        <v>0.33209201938563659</v>
      </c>
      <c r="BW251" s="1">
        <f t="shared" si="137"/>
        <v>-2</v>
      </c>
      <c r="BX251" s="1">
        <f t="shared" si="138"/>
        <v>-2</v>
      </c>
      <c r="BY251" s="24">
        <f t="shared" si="139"/>
        <v>0.7818314824680298</v>
      </c>
      <c r="BZ251" s="24">
        <f t="shared" si="140"/>
        <v>0.62348980185873348</v>
      </c>
      <c r="CA251" s="1">
        <f t="shared" si="141"/>
        <v>-2</v>
      </c>
      <c r="CB251" s="1">
        <f t="shared" si="142"/>
        <v>-2</v>
      </c>
      <c r="CC251" s="1" t="str">
        <f t="shared" si="149"/>
        <v/>
      </c>
      <c r="CD251" s="1"/>
      <c r="CE251" s="2"/>
      <c r="CF251" s="2"/>
    </row>
    <row r="252" spans="2:84" s="28" customFormat="1" x14ac:dyDescent="0.25">
      <c r="B252" s="24"/>
      <c r="C252" s="24"/>
      <c r="D252" s="24"/>
      <c r="E252" s="24"/>
      <c r="F252" s="24"/>
      <c r="G252" s="24"/>
      <c r="M252" s="2"/>
      <c r="N252" s="1">
        <v>247</v>
      </c>
      <c r="O252" s="1">
        <f t="shared" si="133"/>
        <v>248</v>
      </c>
      <c r="P252" s="1">
        <f t="shared" si="134"/>
        <v>-0.14071905052461339</v>
      </c>
      <c r="Q252" s="1">
        <f t="shared" si="135"/>
        <v>0.38346955635597213</v>
      </c>
      <c r="R252" s="1">
        <f t="shared" si="131"/>
        <v>-0.34254223941523526</v>
      </c>
      <c r="S252" s="1">
        <f t="shared" si="132"/>
        <v>-0.22252093395631445</v>
      </c>
      <c r="T252" s="14"/>
      <c r="U252" s="14"/>
      <c r="V252" s="14"/>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35"/>
      <c r="BF252" s="35"/>
      <c r="BG252" s="35"/>
      <c r="BH252" s="35"/>
      <c r="BI252" s="35"/>
      <c r="BJ252" s="35"/>
      <c r="BK252" s="35"/>
      <c r="BL252" s="35"/>
      <c r="BM252" s="35"/>
      <c r="BN252" s="35"/>
      <c r="BO252" s="35"/>
      <c r="BP252" s="1"/>
      <c r="BQ252" s="1">
        <f t="shared" si="136"/>
        <v>247</v>
      </c>
      <c r="BR252" s="1">
        <v>248</v>
      </c>
      <c r="BS252" s="1">
        <f t="shared" si="145"/>
        <v>-2</v>
      </c>
      <c r="BT252" s="1">
        <f t="shared" si="146"/>
        <v>-2</v>
      </c>
      <c r="BU252" s="1">
        <f t="shared" si="147"/>
        <v>-0.14071905052461339</v>
      </c>
      <c r="BV252" s="1">
        <f t="shared" si="148"/>
        <v>0.38346955635597213</v>
      </c>
      <c r="BW252" s="1">
        <f t="shared" si="137"/>
        <v>-2</v>
      </c>
      <c r="BX252" s="1">
        <f t="shared" si="138"/>
        <v>-2</v>
      </c>
      <c r="BY252" s="24">
        <f t="shared" si="139"/>
        <v>0.7818314824680298</v>
      </c>
      <c r="BZ252" s="24">
        <f t="shared" si="140"/>
        <v>0.62348980185873348</v>
      </c>
      <c r="CA252" s="1">
        <f t="shared" si="141"/>
        <v>-2</v>
      </c>
      <c r="CB252" s="1">
        <f t="shared" si="142"/>
        <v>-2</v>
      </c>
      <c r="CC252" s="1" t="str">
        <f t="shared" si="149"/>
        <v/>
      </c>
      <c r="CD252" s="1"/>
      <c r="CE252" s="2"/>
      <c r="CF252" s="2"/>
    </row>
    <row r="253" spans="2:84" s="28" customFormat="1" x14ac:dyDescent="0.25">
      <c r="B253" s="24"/>
      <c r="C253" s="24"/>
      <c r="D253" s="24"/>
      <c r="E253" s="24"/>
      <c r="F253" s="24"/>
      <c r="G253" s="24"/>
      <c r="M253" s="2"/>
      <c r="N253" s="1">
        <v>248</v>
      </c>
      <c r="O253" s="1">
        <f t="shared" si="133"/>
        <v>249</v>
      </c>
      <c r="P253" s="1">
        <f t="shared" si="134"/>
        <v>-0.12899246298089556</v>
      </c>
      <c r="Q253" s="1">
        <f t="shared" si="135"/>
        <v>0.43484709332630789</v>
      </c>
      <c r="R253" s="1">
        <f t="shared" si="131"/>
        <v>-7.245488945697795E-2</v>
      </c>
      <c r="S253" s="1">
        <f t="shared" si="132"/>
        <v>-0.44775142554099545</v>
      </c>
      <c r="T253" s="14"/>
      <c r="U253" s="14"/>
      <c r="V253" s="14"/>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35"/>
      <c r="BF253" s="35"/>
      <c r="BG253" s="35"/>
      <c r="BH253" s="35"/>
      <c r="BI253" s="35"/>
      <c r="BJ253" s="35"/>
      <c r="BK253" s="35"/>
      <c r="BL253" s="35"/>
      <c r="BM253" s="35"/>
      <c r="BN253" s="35"/>
      <c r="BO253" s="35"/>
      <c r="BP253" s="1"/>
      <c r="BQ253" s="1">
        <f t="shared" si="136"/>
        <v>248</v>
      </c>
      <c r="BR253" s="1">
        <v>249</v>
      </c>
      <c r="BS253" s="1">
        <f t="shared" si="145"/>
        <v>-2</v>
      </c>
      <c r="BT253" s="1">
        <f t="shared" si="146"/>
        <v>-2</v>
      </c>
      <c r="BU253" s="1">
        <f t="shared" si="147"/>
        <v>-0.12899246298089556</v>
      </c>
      <c r="BV253" s="1">
        <f t="shared" si="148"/>
        <v>0.43484709332630789</v>
      </c>
      <c r="BW253" s="1">
        <f t="shared" si="137"/>
        <v>-2</v>
      </c>
      <c r="BX253" s="1">
        <f t="shared" si="138"/>
        <v>-2</v>
      </c>
      <c r="BY253" s="24">
        <f t="shared" si="139"/>
        <v>0.7818314824680298</v>
      </c>
      <c r="BZ253" s="24">
        <f t="shared" si="140"/>
        <v>0.62348980185873348</v>
      </c>
      <c r="CA253" s="1">
        <f t="shared" si="141"/>
        <v>-2</v>
      </c>
      <c r="CB253" s="1">
        <f t="shared" si="142"/>
        <v>-2</v>
      </c>
      <c r="CC253" s="1" t="str">
        <f t="shared" si="149"/>
        <v/>
      </c>
      <c r="CD253" s="1"/>
      <c r="CE253" s="2"/>
      <c r="CF253" s="2"/>
    </row>
    <row r="254" spans="2:84" s="28" customFormat="1" x14ac:dyDescent="0.25">
      <c r="B254" s="24"/>
      <c r="C254" s="24"/>
      <c r="D254" s="24"/>
      <c r="E254" s="24"/>
      <c r="F254" s="24"/>
      <c r="G254" s="24"/>
      <c r="M254" s="2"/>
      <c r="N254" s="1">
        <v>249</v>
      </c>
      <c r="O254" s="1">
        <f t="shared" si="133"/>
        <v>250</v>
      </c>
      <c r="P254" s="1">
        <f t="shared" si="134"/>
        <v>-0.11726587543717781</v>
      </c>
      <c r="Q254" s="1">
        <f t="shared" si="135"/>
        <v>0.48622463029664342</v>
      </c>
      <c r="R254" s="1">
        <f t="shared" si="131"/>
        <v>0.31661786368038031</v>
      </c>
      <c r="S254" s="1">
        <f t="shared" si="132"/>
        <v>-0.38719349819906257</v>
      </c>
      <c r="T254" s="14"/>
      <c r="U254" s="14"/>
      <c r="V254" s="14"/>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35"/>
      <c r="BF254" s="35"/>
      <c r="BG254" s="35"/>
      <c r="BH254" s="35"/>
      <c r="BI254" s="35"/>
      <c r="BJ254" s="35"/>
      <c r="BK254" s="35"/>
      <c r="BL254" s="35"/>
      <c r="BM254" s="35"/>
      <c r="BN254" s="35"/>
      <c r="BO254" s="35"/>
      <c r="BP254" s="1"/>
      <c r="BQ254" s="1">
        <f t="shared" si="136"/>
        <v>249</v>
      </c>
      <c r="BR254" s="1">
        <v>250</v>
      </c>
      <c r="BS254" s="1">
        <f t="shared" si="145"/>
        <v>-2</v>
      </c>
      <c r="BT254" s="1">
        <f t="shared" si="146"/>
        <v>-2</v>
      </c>
      <c r="BU254" s="1">
        <f t="shared" si="147"/>
        <v>-0.11726587543717781</v>
      </c>
      <c r="BV254" s="1">
        <f t="shared" si="148"/>
        <v>0.48622463029664342</v>
      </c>
      <c r="BW254" s="1">
        <f t="shared" si="137"/>
        <v>-2</v>
      </c>
      <c r="BX254" s="1">
        <f t="shared" si="138"/>
        <v>-2</v>
      </c>
      <c r="BY254" s="24">
        <f t="shared" si="139"/>
        <v>0.7818314824680298</v>
      </c>
      <c r="BZ254" s="24">
        <f t="shared" si="140"/>
        <v>0.62348980185873348</v>
      </c>
      <c r="CA254" s="1">
        <f t="shared" si="141"/>
        <v>-2</v>
      </c>
      <c r="CB254" s="1">
        <f t="shared" si="142"/>
        <v>-2</v>
      </c>
      <c r="CC254" s="1" t="str">
        <f t="shared" si="149"/>
        <v/>
      </c>
      <c r="CD254" s="1"/>
      <c r="CE254" s="2"/>
      <c r="CF254" s="2"/>
    </row>
    <row r="255" spans="2:84" s="28" customFormat="1" x14ac:dyDescent="0.25">
      <c r="B255" s="24"/>
      <c r="C255" s="24"/>
      <c r="D255" s="24"/>
      <c r="E255" s="24"/>
      <c r="F255" s="24"/>
      <c r="G255" s="24"/>
      <c r="M255" s="2"/>
      <c r="N255" s="1">
        <v>250</v>
      </c>
      <c r="O255" s="1">
        <f t="shared" si="133"/>
        <v>251</v>
      </c>
      <c r="P255" s="1">
        <f t="shared" si="134"/>
        <v>-0.10553928789346001</v>
      </c>
      <c r="Q255" s="1">
        <f t="shared" si="135"/>
        <v>0.53760216726697918</v>
      </c>
      <c r="R255" s="1">
        <f t="shared" si="131"/>
        <v>0.54760805942915658</v>
      </c>
      <c r="S255" s="1">
        <f t="shared" si="132"/>
        <v>-1.6734538758059581E-2</v>
      </c>
      <c r="T255" s="14"/>
      <c r="U255" s="14"/>
      <c r="V255" s="14"/>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35"/>
      <c r="BF255" s="35"/>
      <c r="BG255" s="35"/>
      <c r="BH255" s="35"/>
      <c r="BI255" s="35"/>
      <c r="BJ255" s="35"/>
      <c r="BK255" s="35"/>
      <c r="BL255" s="35"/>
      <c r="BM255" s="35"/>
      <c r="BN255" s="35"/>
      <c r="BO255" s="35"/>
      <c r="BP255" s="1"/>
      <c r="BQ255" s="1">
        <f t="shared" si="136"/>
        <v>250</v>
      </c>
      <c r="BR255" s="1">
        <v>251</v>
      </c>
      <c r="BS255" s="1">
        <f t="shared" si="145"/>
        <v>-2</v>
      </c>
      <c r="BT255" s="1">
        <f t="shared" si="146"/>
        <v>-2</v>
      </c>
      <c r="BU255" s="1">
        <f t="shared" si="147"/>
        <v>-0.10553928789346001</v>
      </c>
      <c r="BV255" s="1">
        <f t="shared" si="148"/>
        <v>0.53760216726697918</v>
      </c>
      <c r="BW255" s="1">
        <f t="shared" si="137"/>
        <v>-2</v>
      </c>
      <c r="BX255" s="1">
        <f t="shared" si="138"/>
        <v>-2</v>
      </c>
      <c r="BY255" s="24">
        <f t="shared" si="139"/>
        <v>0.7818314824680298</v>
      </c>
      <c r="BZ255" s="24">
        <f t="shared" si="140"/>
        <v>0.62348980185873348</v>
      </c>
      <c r="CA255" s="1">
        <f t="shared" si="141"/>
        <v>-2</v>
      </c>
      <c r="CB255" s="1">
        <f t="shared" si="142"/>
        <v>-2</v>
      </c>
      <c r="CC255" s="1" t="str">
        <f t="shared" si="149"/>
        <v/>
      </c>
      <c r="CD255" s="1"/>
      <c r="CE255" s="2"/>
      <c r="CF255" s="2"/>
    </row>
    <row r="256" spans="2:84" s="28" customFormat="1" x14ac:dyDescent="0.25">
      <c r="B256" s="24"/>
      <c r="C256" s="24"/>
      <c r="D256" s="24"/>
      <c r="E256" s="24"/>
      <c r="F256" s="24"/>
      <c r="G256" s="24"/>
      <c r="M256" s="2"/>
      <c r="N256" s="1">
        <v>251</v>
      </c>
      <c r="O256" s="1">
        <f t="shared" si="133"/>
        <v>252</v>
      </c>
      <c r="P256" s="1">
        <f t="shared" si="134"/>
        <v>-9.3812700349742248E-2</v>
      </c>
      <c r="Q256" s="1">
        <f t="shared" si="135"/>
        <v>0.58897970423731472</v>
      </c>
      <c r="R256" s="1">
        <f t="shared" si="131"/>
        <v>0.40199161335454792</v>
      </c>
      <c r="S256" s="1">
        <f t="shared" si="132"/>
        <v>0.44056856168250685</v>
      </c>
      <c r="T256" s="14"/>
      <c r="U256" s="14"/>
      <c r="V256" s="14"/>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35"/>
      <c r="BF256" s="35"/>
      <c r="BG256" s="35"/>
      <c r="BH256" s="35"/>
      <c r="BI256" s="35"/>
      <c r="BJ256" s="35"/>
      <c r="BK256" s="35"/>
      <c r="BL256" s="35"/>
      <c r="BM256" s="35"/>
      <c r="BN256" s="35"/>
      <c r="BO256" s="35"/>
      <c r="BP256" s="1"/>
      <c r="BQ256" s="1">
        <f t="shared" si="136"/>
        <v>251</v>
      </c>
      <c r="BR256" s="1">
        <v>252</v>
      </c>
      <c r="BS256" s="1">
        <f t="shared" si="145"/>
        <v>-2</v>
      </c>
      <c r="BT256" s="1">
        <f t="shared" si="146"/>
        <v>-2</v>
      </c>
      <c r="BU256" s="1">
        <f t="shared" si="147"/>
        <v>-9.3812700349742248E-2</v>
      </c>
      <c r="BV256" s="1">
        <f t="shared" si="148"/>
        <v>0.58897970423731472</v>
      </c>
      <c r="BW256" s="1">
        <f t="shared" si="137"/>
        <v>-2</v>
      </c>
      <c r="BX256" s="1">
        <f t="shared" si="138"/>
        <v>-2</v>
      </c>
      <c r="BY256" s="24">
        <f t="shared" si="139"/>
        <v>0.7818314824680298</v>
      </c>
      <c r="BZ256" s="24">
        <f t="shared" si="140"/>
        <v>0.62348980185873348</v>
      </c>
      <c r="CA256" s="1">
        <f t="shared" si="141"/>
        <v>-2</v>
      </c>
      <c r="CB256" s="1">
        <f t="shared" si="142"/>
        <v>-2</v>
      </c>
      <c r="CC256" s="1" t="str">
        <f t="shared" si="149"/>
        <v/>
      </c>
      <c r="CD256" s="1"/>
      <c r="CE256" s="2"/>
      <c r="CF256" s="2"/>
    </row>
    <row r="257" spans="2:84" s="28" customFormat="1" x14ac:dyDescent="0.25">
      <c r="B257" s="24"/>
      <c r="C257" s="24"/>
      <c r="D257" s="24"/>
      <c r="E257" s="24"/>
      <c r="F257" s="24"/>
      <c r="G257" s="24"/>
      <c r="M257" s="2"/>
      <c r="N257" s="1">
        <v>252</v>
      </c>
      <c r="O257" s="1">
        <f t="shared" si="133"/>
        <v>253</v>
      </c>
      <c r="P257" s="1">
        <f t="shared" si="134"/>
        <v>-8.208611280602443E-2</v>
      </c>
      <c r="Q257" s="1">
        <f t="shared" si="135"/>
        <v>0.64035724120765058</v>
      </c>
      <c r="R257" s="1">
        <f t="shared" si="131"/>
        <v>-8.208611280602443E-2</v>
      </c>
      <c r="S257" s="1">
        <f t="shared" si="132"/>
        <v>0.64035724120765058</v>
      </c>
      <c r="T257" s="14"/>
      <c r="U257" s="14"/>
      <c r="V257" s="14"/>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35"/>
      <c r="BF257" s="35"/>
      <c r="BG257" s="35"/>
      <c r="BH257" s="35"/>
      <c r="BI257" s="35"/>
      <c r="BJ257" s="35"/>
      <c r="BK257" s="35"/>
      <c r="BL257" s="35"/>
      <c r="BM257" s="35"/>
      <c r="BN257" s="35"/>
      <c r="BO257" s="35"/>
      <c r="BP257" s="1"/>
      <c r="BQ257" s="1">
        <f t="shared" si="136"/>
        <v>252</v>
      </c>
      <c r="BR257" s="1">
        <v>253</v>
      </c>
      <c r="BS257" s="1">
        <f t="shared" si="145"/>
        <v>-2</v>
      </c>
      <c r="BT257" s="1">
        <f t="shared" si="146"/>
        <v>-2</v>
      </c>
      <c r="BU257" s="1">
        <f t="shared" si="147"/>
        <v>-8.208611280602443E-2</v>
      </c>
      <c r="BV257" s="1">
        <f t="shared" si="148"/>
        <v>0.64035724120765058</v>
      </c>
      <c r="BW257" s="1">
        <f t="shared" si="137"/>
        <v>-2</v>
      </c>
      <c r="BX257" s="1">
        <f t="shared" si="138"/>
        <v>-2</v>
      </c>
      <c r="BY257" s="24">
        <f t="shared" si="139"/>
        <v>0.7818314824680298</v>
      </c>
      <c r="BZ257" s="24">
        <f t="shared" si="140"/>
        <v>0.62348980185873348</v>
      </c>
      <c r="CA257" s="1">
        <f t="shared" si="141"/>
        <v>-2</v>
      </c>
      <c r="CB257" s="1">
        <f t="shared" si="142"/>
        <v>-2</v>
      </c>
      <c r="CC257" s="1" t="str">
        <f t="shared" si="149"/>
        <v/>
      </c>
      <c r="CD257" s="1"/>
      <c r="CE257" s="2"/>
      <c r="CF257" s="2"/>
    </row>
    <row r="258" spans="2:84" s="28" customFormat="1" x14ac:dyDescent="0.25">
      <c r="B258" s="24"/>
      <c r="C258" s="24"/>
      <c r="D258" s="24"/>
      <c r="E258" s="24"/>
      <c r="F258" s="24"/>
      <c r="G258" s="24"/>
      <c r="M258" s="2"/>
      <c r="N258" s="1">
        <v>253</v>
      </c>
      <c r="O258" s="1">
        <f t="shared" si="133"/>
        <v>254</v>
      </c>
      <c r="P258" s="1">
        <f t="shared" si="134"/>
        <v>-7.0359525262306655E-2</v>
      </c>
      <c r="Q258" s="1">
        <f t="shared" si="135"/>
        <v>0.69173477817798612</v>
      </c>
      <c r="R258" s="1">
        <f t="shared" si="131"/>
        <v>-0.58468847356225884</v>
      </c>
      <c r="S258" s="1">
        <f t="shared" si="132"/>
        <v>0.37628028784341133</v>
      </c>
      <c r="T258" s="14"/>
      <c r="U258" s="14"/>
      <c r="V258" s="14"/>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35"/>
      <c r="BF258" s="35"/>
      <c r="BG258" s="35"/>
      <c r="BH258" s="35"/>
      <c r="BI258" s="35"/>
      <c r="BJ258" s="35"/>
      <c r="BK258" s="35"/>
      <c r="BL258" s="35"/>
      <c r="BM258" s="35"/>
      <c r="BN258" s="35"/>
      <c r="BO258" s="35"/>
      <c r="BP258" s="1"/>
      <c r="BQ258" s="1">
        <f t="shared" si="136"/>
        <v>253</v>
      </c>
      <c r="BR258" s="1">
        <v>254</v>
      </c>
      <c r="BS258" s="1">
        <f t="shared" si="145"/>
        <v>-2</v>
      </c>
      <c r="BT258" s="1">
        <f t="shared" si="146"/>
        <v>-2</v>
      </c>
      <c r="BU258" s="1">
        <f t="shared" si="147"/>
        <v>-7.0359525262306655E-2</v>
      </c>
      <c r="BV258" s="1">
        <f t="shared" si="148"/>
        <v>0.69173477817798612</v>
      </c>
      <c r="BW258" s="1">
        <f t="shared" si="137"/>
        <v>-2</v>
      </c>
      <c r="BX258" s="1">
        <f t="shared" si="138"/>
        <v>-2</v>
      </c>
      <c r="BY258" s="24">
        <f t="shared" si="139"/>
        <v>0.7818314824680298</v>
      </c>
      <c r="BZ258" s="24">
        <f t="shared" si="140"/>
        <v>0.62348980185873348</v>
      </c>
      <c r="CA258" s="1">
        <f t="shared" si="141"/>
        <v>-2</v>
      </c>
      <c r="CB258" s="1">
        <f t="shared" si="142"/>
        <v>-2</v>
      </c>
      <c r="CC258" s="1" t="str">
        <f t="shared" si="149"/>
        <v/>
      </c>
      <c r="CD258" s="1"/>
      <c r="CE258" s="2"/>
      <c r="CF258" s="2"/>
    </row>
    <row r="259" spans="2:84" s="28" customFormat="1" x14ac:dyDescent="0.25">
      <c r="B259" s="24"/>
      <c r="C259" s="24"/>
      <c r="D259" s="24"/>
      <c r="E259" s="24"/>
      <c r="F259" s="24"/>
      <c r="G259" s="24"/>
      <c r="M259" s="2"/>
      <c r="N259" s="1">
        <v>254</v>
      </c>
      <c r="O259" s="1">
        <f t="shared" si="133"/>
        <v>255</v>
      </c>
      <c r="P259" s="1">
        <f t="shared" si="134"/>
        <v>-5.8632937718588851E-2</v>
      </c>
      <c r="Q259" s="1">
        <f t="shared" si="135"/>
        <v>0.74311231514832188</v>
      </c>
      <c r="R259" s="1">
        <f t="shared" si="131"/>
        <v>-0.71143388186241185</v>
      </c>
      <c r="S259" s="1">
        <f t="shared" si="132"/>
        <v>-0.2225209339563145</v>
      </c>
      <c r="T259" s="14"/>
      <c r="U259" s="14"/>
      <c r="V259" s="14"/>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35"/>
      <c r="BF259" s="35"/>
      <c r="BG259" s="35"/>
      <c r="BH259" s="35"/>
      <c r="BI259" s="35"/>
      <c r="BJ259" s="35"/>
      <c r="BK259" s="35"/>
      <c r="BL259" s="35"/>
      <c r="BM259" s="35"/>
      <c r="BN259" s="35"/>
      <c r="BO259" s="35"/>
      <c r="BP259" s="1"/>
      <c r="BQ259" s="1">
        <f t="shared" si="136"/>
        <v>254</v>
      </c>
      <c r="BR259" s="1">
        <v>255</v>
      </c>
      <c r="BS259" s="1">
        <f t="shared" si="145"/>
        <v>-2</v>
      </c>
      <c r="BT259" s="1">
        <f t="shared" si="146"/>
        <v>-2</v>
      </c>
      <c r="BU259" s="1">
        <f t="shared" si="147"/>
        <v>-5.8632937718588851E-2</v>
      </c>
      <c r="BV259" s="1">
        <f t="shared" si="148"/>
        <v>0.74311231514832188</v>
      </c>
      <c r="BW259" s="1">
        <f t="shared" si="137"/>
        <v>-2</v>
      </c>
      <c r="BX259" s="1">
        <f t="shared" si="138"/>
        <v>-2</v>
      </c>
      <c r="BY259" s="24">
        <f t="shared" si="139"/>
        <v>0.7818314824680298</v>
      </c>
      <c r="BZ259" s="24">
        <f t="shared" si="140"/>
        <v>0.62348980185873348</v>
      </c>
      <c r="CA259" s="1">
        <f t="shared" si="141"/>
        <v>-2</v>
      </c>
      <c r="CB259" s="1">
        <f t="shared" si="142"/>
        <v>-2</v>
      </c>
      <c r="CC259" s="1" t="str">
        <f t="shared" si="149"/>
        <v/>
      </c>
      <c r="CD259" s="1"/>
      <c r="CE259" s="2"/>
      <c r="CF259" s="2"/>
    </row>
    <row r="260" spans="2:84" s="28" customFormat="1" x14ac:dyDescent="0.25">
      <c r="B260" s="24"/>
      <c r="C260" s="24"/>
      <c r="D260" s="24"/>
      <c r="E260" s="24"/>
      <c r="F260" s="24"/>
      <c r="G260" s="24"/>
      <c r="M260" s="2"/>
      <c r="N260" s="1">
        <v>255</v>
      </c>
      <c r="O260" s="1">
        <f t="shared" si="133"/>
        <v>256</v>
      </c>
      <c r="P260" s="1">
        <f t="shared" si="134"/>
        <v>-4.6906350174871089E-2</v>
      </c>
      <c r="Q260" s="1">
        <f t="shared" si="135"/>
        <v>0.79448985211865741</v>
      </c>
      <c r="R260" s="1">
        <f t="shared" si="131"/>
        <v>-0.30245506651371068</v>
      </c>
      <c r="S260" s="1">
        <f t="shared" si="132"/>
        <v>-0.73616252522553782</v>
      </c>
      <c r="T260" s="14"/>
      <c r="U260" s="14"/>
      <c r="V260" s="14"/>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35"/>
      <c r="BF260" s="35"/>
      <c r="BG260" s="35"/>
      <c r="BH260" s="35"/>
      <c r="BI260" s="35"/>
      <c r="BJ260" s="35"/>
      <c r="BK260" s="35"/>
      <c r="BL260" s="35"/>
      <c r="BM260" s="35"/>
      <c r="BN260" s="35"/>
      <c r="BO260" s="35"/>
      <c r="BP260" s="1"/>
      <c r="BQ260" s="1">
        <f t="shared" si="136"/>
        <v>255</v>
      </c>
      <c r="BR260" s="1">
        <v>256</v>
      </c>
      <c r="BS260" s="1">
        <f t="shared" si="145"/>
        <v>-2</v>
      </c>
      <c r="BT260" s="1">
        <f t="shared" si="146"/>
        <v>-2</v>
      </c>
      <c r="BU260" s="1">
        <f t="shared" si="147"/>
        <v>-4.6906350174871089E-2</v>
      </c>
      <c r="BV260" s="1">
        <f t="shared" si="148"/>
        <v>0.79448985211865741</v>
      </c>
      <c r="BW260" s="1">
        <f t="shared" si="137"/>
        <v>-2</v>
      </c>
      <c r="BX260" s="1">
        <f t="shared" si="138"/>
        <v>-2</v>
      </c>
      <c r="BY260" s="24">
        <f t="shared" si="139"/>
        <v>0.7818314824680298</v>
      </c>
      <c r="BZ260" s="24">
        <f t="shared" si="140"/>
        <v>0.62348980185873348</v>
      </c>
      <c r="CA260" s="1">
        <f t="shared" si="141"/>
        <v>-2</v>
      </c>
      <c r="CB260" s="1">
        <f t="shared" si="142"/>
        <v>-2</v>
      </c>
      <c r="CC260" s="1" t="str">
        <f t="shared" si="149"/>
        <v/>
      </c>
      <c r="CD260" s="1"/>
      <c r="CE260" s="2"/>
      <c r="CF260" s="2"/>
    </row>
    <row r="261" spans="2:84" s="28" customFormat="1" x14ac:dyDescent="0.25">
      <c r="B261" s="24"/>
      <c r="C261" s="24"/>
      <c r="D261" s="24"/>
      <c r="E261" s="24"/>
      <c r="F261" s="24"/>
      <c r="G261" s="24"/>
      <c r="M261" s="2"/>
      <c r="N261" s="1">
        <v>256</v>
      </c>
      <c r="O261" s="1">
        <f t="shared" si="133"/>
        <v>257</v>
      </c>
      <c r="P261" s="1">
        <f t="shared" si="134"/>
        <v>-3.5179762631153279E-2</v>
      </c>
      <c r="Q261" s="1">
        <f t="shared" si="135"/>
        <v>0.84586738908899317</v>
      </c>
      <c r="R261" s="1">
        <f t="shared" ref="R261:R324" si="171">VLOOKUP(MOD(N261*$E$1,$A$1*$C$1),$N$5:$Q$2019,3)</f>
        <v>0.39870397648640482</v>
      </c>
      <c r="S261" s="1">
        <f t="shared" ref="S261:S324" si="172">VLOOKUP(MOD(N261*$E$1,$A$1*$C$1),$N$5:$Q$2019,4)</f>
        <v>-0.74683625699141232</v>
      </c>
      <c r="T261" s="14"/>
      <c r="U261" s="14"/>
      <c r="V261" s="14"/>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35"/>
      <c r="BF261" s="35"/>
      <c r="BG261" s="35"/>
      <c r="BH261" s="35"/>
      <c r="BI261" s="35"/>
      <c r="BJ261" s="35"/>
      <c r="BK261" s="35"/>
      <c r="BL261" s="35"/>
      <c r="BM261" s="35"/>
      <c r="BN261" s="35"/>
      <c r="BO261" s="35"/>
      <c r="BP261" s="1"/>
      <c r="BQ261" s="1">
        <f t="shared" si="136"/>
        <v>256</v>
      </c>
      <c r="BR261" s="1">
        <v>257</v>
      </c>
      <c r="BS261" s="1">
        <f t="shared" si="145"/>
        <v>-2</v>
      </c>
      <c r="BT261" s="1">
        <f t="shared" si="146"/>
        <v>-2</v>
      </c>
      <c r="BU261" s="1">
        <f t="shared" si="147"/>
        <v>-3.5179762631153279E-2</v>
      </c>
      <c r="BV261" s="1">
        <f t="shared" si="148"/>
        <v>0.84586738908899317</v>
      </c>
      <c r="BW261" s="1">
        <f t="shared" si="137"/>
        <v>-2</v>
      </c>
      <c r="BX261" s="1">
        <f t="shared" si="138"/>
        <v>-2</v>
      </c>
      <c r="BY261" s="24">
        <f t="shared" si="139"/>
        <v>0.7818314824680298</v>
      </c>
      <c r="BZ261" s="24">
        <f t="shared" si="140"/>
        <v>0.62348980185873348</v>
      </c>
      <c r="CA261" s="1">
        <f t="shared" si="141"/>
        <v>-2</v>
      </c>
      <c r="CB261" s="1">
        <f t="shared" si="142"/>
        <v>-2</v>
      </c>
      <c r="CC261" s="1" t="str">
        <f t="shared" si="149"/>
        <v/>
      </c>
      <c r="CD261" s="1"/>
      <c r="CE261" s="2"/>
      <c r="CF261" s="2"/>
    </row>
    <row r="262" spans="2:84" s="28" customFormat="1" x14ac:dyDescent="0.25">
      <c r="B262" s="24"/>
      <c r="C262" s="24"/>
      <c r="D262" s="24"/>
      <c r="E262" s="24"/>
      <c r="F262" s="24"/>
      <c r="G262" s="24"/>
      <c r="M262" s="2"/>
      <c r="N262" s="1">
        <v>257</v>
      </c>
      <c r="O262" s="1">
        <f t="shared" ref="O262:O325" si="173">IF($N$4&gt;=O261,O261+1,"NA")</f>
        <v>258</v>
      </c>
      <c r="P262" s="1">
        <f t="shared" ref="P262:P325" si="174">(1-MOD(O262-1,$C$1)/$C$1)*VLOOKUP(IF(INT((O262-1)/$C$1)=$A$1,1,INT((O262-1)/$C$1)+1),$A$100:$C$160,2)+MOD(O262-1,$C$1)/$C$1*VLOOKUP(IF(INT((O262-1)/$C$1)+1=$A$1,1,(INT((O262-1)/$C$1)+2)),$A$100:$C$160,2)</f>
        <v>-2.3453175087435513E-2</v>
      </c>
      <c r="Q262" s="1">
        <f t="shared" ref="Q262:Q325" si="175">(1-MOD(O262-1,$C$1)/$C$1)*VLOOKUP(IF(INT((O262-1)/$C$1)=$A$1,1,INT((O262-1)/$C$1)+1),$A$100:$C$160,3)+MOD(O262-1,$C$1)/$C$1*VLOOKUP(IF(INT((O262-1)/$C$1)+1=$A$1,1,(INT((O262-1)/$C$1)+2)),$A$100:$C$160,3)</f>
        <v>0.89724492605932871</v>
      </c>
      <c r="R262" s="1">
        <f t="shared" si="171"/>
        <v>0.8799679449034532</v>
      </c>
      <c r="S262" s="1">
        <f t="shared" si="172"/>
        <v>-0.17679062391225775</v>
      </c>
      <c r="T262" s="14"/>
      <c r="U262" s="14"/>
      <c r="V262" s="14"/>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35"/>
      <c r="BF262" s="35"/>
      <c r="BG262" s="35"/>
      <c r="BH262" s="35"/>
      <c r="BI262" s="35"/>
      <c r="BJ262" s="35"/>
      <c r="BK262" s="35"/>
      <c r="BL262" s="35"/>
      <c r="BM262" s="35"/>
      <c r="BN262" s="35"/>
      <c r="BO262" s="35"/>
      <c r="BP262" s="1"/>
      <c r="BQ262" s="1">
        <f t="shared" ref="BQ262:BQ325" si="176">N262</f>
        <v>257</v>
      </c>
      <c r="BR262" s="1">
        <v>258</v>
      </c>
      <c r="BS262" s="1">
        <f t="shared" si="145"/>
        <v>-2</v>
      </c>
      <c r="BT262" s="1">
        <f t="shared" si="146"/>
        <v>-2</v>
      </c>
      <c r="BU262" s="1">
        <f t="shared" si="147"/>
        <v>-2.3453175087435513E-2</v>
      </c>
      <c r="BV262" s="1">
        <f t="shared" si="148"/>
        <v>0.89724492605932871</v>
      </c>
      <c r="BW262" s="1">
        <f t="shared" ref="BW262:BW325" si="177">IF($A$13=TRUE,R262,-2)</f>
        <v>-2</v>
      </c>
      <c r="BX262" s="1">
        <f t="shared" ref="BX262:BX325" si="178">IF($A$13=TRUE,S262,-2)</f>
        <v>-2</v>
      </c>
      <c r="BY262" s="24">
        <f t="shared" ref="BY262:BY325" si="179">IF(AND($A$10=TRUE,$C$11+1&gt;$BQ262),R262,BY261)</f>
        <v>0.7818314824680298</v>
      </c>
      <c r="BZ262" s="24">
        <f t="shared" ref="BZ262:BZ325" si="180">IF(AND($A$10=TRUE,$C$11+1&gt;$BQ262),S262,BZ261)</f>
        <v>0.62348980185873348</v>
      </c>
      <c r="CA262" s="1">
        <f t="shared" ref="CA262:CA325" si="181">IF($CA$3=TRUE,SIN($BQ262*PI()/200),-2)</f>
        <v>-2</v>
      </c>
      <c r="CB262" s="1">
        <f t="shared" ref="CB262:CB325" si="182">IF($CA$3=TRUE,COS($BQ262*PI()/200),-2)</f>
        <v>-2</v>
      </c>
      <c r="CC262" s="1" t="str">
        <f t="shared" si="149"/>
        <v/>
      </c>
      <c r="CD262" s="1"/>
      <c r="CE262" s="2"/>
      <c r="CF262" s="2"/>
    </row>
    <row r="263" spans="2:84" s="28" customFormat="1" x14ac:dyDescent="0.25">
      <c r="B263" s="24"/>
      <c r="C263" s="24"/>
      <c r="D263" s="24"/>
      <c r="E263" s="24"/>
      <c r="F263" s="24"/>
      <c r="G263" s="24"/>
      <c r="M263" s="2"/>
      <c r="N263" s="1">
        <v>258</v>
      </c>
      <c r="O263" s="1">
        <f t="shared" si="173"/>
        <v>259</v>
      </c>
      <c r="P263" s="1">
        <f t="shared" si="174"/>
        <v>-1.1726587543717703E-2</v>
      </c>
      <c r="Q263" s="1">
        <f t="shared" si="175"/>
        <v>0.94862246302966446</v>
      </c>
      <c r="R263" s="1">
        <f t="shared" si="171"/>
        <v>0.73435149882884465</v>
      </c>
      <c r="S263" s="1">
        <f t="shared" si="172"/>
        <v>0.60062464683670513</v>
      </c>
      <c r="T263" s="14"/>
      <c r="U263" s="14"/>
      <c r="V263" s="14"/>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35"/>
      <c r="BF263" s="35"/>
      <c r="BG263" s="35"/>
      <c r="BH263" s="35"/>
      <c r="BI263" s="35"/>
      <c r="BJ263" s="35"/>
      <c r="BK263" s="35"/>
      <c r="BL263" s="35"/>
      <c r="BM263" s="35"/>
      <c r="BN263" s="35"/>
      <c r="BO263" s="35"/>
      <c r="BP263" s="1"/>
      <c r="BQ263" s="1">
        <f t="shared" si="176"/>
        <v>258</v>
      </c>
      <c r="BR263" s="1">
        <v>259</v>
      </c>
      <c r="BS263" s="1">
        <f t="shared" ref="BS263:BS326" si="183">IF($A$9=TRUE,IF(BQ263-1&lt;$N$4,P263,BS262),-2)</f>
        <v>-2</v>
      </c>
      <c r="BT263" s="1">
        <f t="shared" ref="BT263:BT326" si="184">IF($A$9=TRUE,IF(BQ263-1&lt;$N$4,Q263,BT262),-2)</f>
        <v>-2</v>
      </c>
      <c r="BU263" s="1">
        <f t="shared" ref="BU263:BU326" si="185">IF($A$16=TRUE,IF(BQ263-1&lt;$N$4,P263,BU262),-2)</f>
        <v>-1.1726587543717703E-2</v>
      </c>
      <c r="BV263" s="1">
        <f t="shared" ref="BV263:BV326" si="186">IF($A$16=TRUE,IF(BQ263-1&lt;$N$4,Q263,BV262),-2)</f>
        <v>0.94862246302966446</v>
      </c>
      <c r="BW263" s="1">
        <f t="shared" si="177"/>
        <v>-2</v>
      </c>
      <c r="BX263" s="1">
        <f t="shared" si="178"/>
        <v>-2</v>
      </c>
      <c r="BY263" s="24">
        <f t="shared" si="179"/>
        <v>0.7818314824680298</v>
      </c>
      <c r="BZ263" s="24">
        <f t="shared" si="180"/>
        <v>0.62348980185873348</v>
      </c>
      <c r="CA263" s="1">
        <f t="shared" si="181"/>
        <v>-2</v>
      </c>
      <c r="CB263" s="1">
        <f t="shared" si="182"/>
        <v>-2</v>
      </c>
      <c r="CC263" s="1" t="str">
        <f t="shared" ref="CC263:CC326" si="187">IF(AND($A$9=TRUE,BR262&lt;$CC$3),IF(BR262&lt;1000,BR262,""),"")</f>
        <v/>
      </c>
      <c r="CD263" s="1"/>
      <c r="CE263" s="2"/>
      <c r="CF263" s="2"/>
    </row>
    <row r="264" spans="2:84" s="28" customFormat="1" x14ac:dyDescent="0.25">
      <c r="B264" s="24"/>
      <c r="C264" s="24"/>
      <c r="D264" s="24"/>
      <c r="E264" s="24"/>
      <c r="F264" s="24"/>
      <c r="G264" s="24"/>
      <c r="M264" s="2"/>
      <c r="N264" s="1">
        <v>259</v>
      </c>
      <c r="O264" s="1">
        <f t="shared" si="173"/>
        <v>260</v>
      </c>
      <c r="P264" s="1">
        <f t="shared" si="174"/>
        <v>6.1257422745431001E-17</v>
      </c>
      <c r="Q264" s="1">
        <f t="shared" si="175"/>
        <v>1</v>
      </c>
      <c r="R264" s="1">
        <f t="shared" si="171"/>
        <v>6.1257422745431001E-17</v>
      </c>
      <c r="S264" s="1">
        <f t="shared" si="172"/>
        <v>1</v>
      </c>
      <c r="T264" s="14"/>
      <c r="U264" s="14"/>
      <c r="V264" s="14"/>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35"/>
      <c r="BF264" s="35"/>
      <c r="BG264" s="35"/>
      <c r="BH264" s="35"/>
      <c r="BI264" s="35"/>
      <c r="BJ264" s="35"/>
      <c r="BK264" s="35"/>
      <c r="BL264" s="35"/>
      <c r="BM264" s="35"/>
      <c r="BN264" s="35"/>
      <c r="BO264" s="35"/>
      <c r="BP264" s="1"/>
      <c r="BQ264" s="1">
        <f t="shared" si="176"/>
        <v>259</v>
      </c>
      <c r="BR264" s="1">
        <v>260</v>
      </c>
      <c r="BS264" s="1">
        <f t="shared" si="183"/>
        <v>-2</v>
      </c>
      <c r="BT264" s="1">
        <f t="shared" si="184"/>
        <v>-2</v>
      </c>
      <c r="BU264" s="1">
        <f t="shared" si="185"/>
        <v>6.1257422745431001E-17</v>
      </c>
      <c r="BV264" s="1">
        <f t="shared" si="186"/>
        <v>1</v>
      </c>
      <c r="BW264" s="1">
        <f t="shared" si="177"/>
        <v>-2</v>
      </c>
      <c r="BX264" s="1">
        <f t="shared" si="178"/>
        <v>-2</v>
      </c>
      <c r="BY264" s="24">
        <f t="shared" si="179"/>
        <v>0.7818314824680298</v>
      </c>
      <c r="BZ264" s="24">
        <f t="shared" si="180"/>
        <v>0.62348980185873348</v>
      </c>
      <c r="CA264" s="1">
        <f t="shared" si="181"/>
        <v>-2</v>
      </c>
      <c r="CB264" s="1">
        <f t="shared" si="182"/>
        <v>-2</v>
      </c>
      <c r="CC264" s="1" t="str">
        <f t="shared" si="187"/>
        <v/>
      </c>
      <c r="CD264" s="1"/>
      <c r="CE264" s="2"/>
      <c r="CF264" s="2"/>
    </row>
    <row r="265" spans="2:84" s="28" customFormat="1" x14ac:dyDescent="0.25">
      <c r="B265" s="24"/>
      <c r="C265" s="24"/>
      <c r="D265" s="24"/>
      <c r="E265" s="24"/>
      <c r="F265" s="24"/>
      <c r="G265" s="24"/>
      <c r="M265" s="2"/>
      <c r="N265" s="1">
        <v>260</v>
      </c>
      <c r="O265" s="1" t="str">
        <f t="shared" si="173"/>
        <v>NA</v>
      </c>
      <c r="P265" s="1" t="e">
        <f t="shared" si="174"/>
        <v>#VALUE!</v>
      </c>
      <c r="Q265" s="1" t="e">
        <f t="shared" si="175"/>
        <v>#VALUE!</v>
      </c>
      <c r="R265" s="1">
        <f t="shared" si="171"/>
        <v>-0.73435149882884465</v>
      </c>
      <c r="S265" s="1">
        <f t="shared" si="172"/>
        <v>0.60062464683670502</v>
      </c>
      <c r="T265" s="14"/>
      <c r="U265" s="14"/>
      <c r="V265" s="14"/>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35"/>
      <c r="BF265" s="35"/>
      <c r="BG265" s="35"/>
      <c r="BH265" s="35"/>
      <c r="BI265" s="35"/>
      <c r="BJ265" s="35"/>
      <c r="BK265" s="35"/>
      <c r="BL265" s="35"/>
      <c r="BM265" s="35"/>
      <c r="BN265" s="35"/>
      <c r="BO265" s="35"/>
      <c r="BP265" s="1"/>
      <c r="BQ265" s="1">
        <f t="shared" si="176"/>
        <v>260</v>
      </c>
      <c r="BR265" s="1">
        <v>261</v>
      </c>
      <c r="BS265" s="1">
        <f t="shared" si="183"/>
        <v>-2</v>
      </c>
      <c r="BT265" s="1">
        <f t="shared" si="184"/>
        <v>-2</v>
      </c>
      <c r="BU265" s="1">
        <f t="shared" si="185"/>
        <v>6.1257422745431001E-17</v>
      </c>
      <c r="BV265" s="1">
        <f t="shared" si="186"/>
        <v>1</v>
      </c>
      <c r="BW265" s="1">
        <f t="shared" si="177"/>
        <v>-2</v>
      </c>
      <c r="BX265" s="1">
        <f t="shared" si="178"/>
        <v>-2</v>
      </c>
      <c r="BY265" s="24">
        <f t="shared" si="179"/>
        <v>0.7818314824680298</v>
      </c>
      <c r="BZ265" s="24">
        <f t="shared" si="180"/>
        <v>0.62348980185873348</v>
      </c>
      <c r="CA265" s="1">
        <f t="shared" si="181"/>
        <v>-2</v>
      </c>
      <c r="CB265" s="1">
        <f t="shared" si="182"/>
        <v>-2</v>
      </c>
      <c r="CC265" s="1" t="str">
        <f t="shared" si="187"/>
        <v/>
      </c>
      <c r="CD265" s="1"/>
      <c r="CE265" s="2"/>
      <c r="CF265" s="2"/>
    </row>
    <row r="266" spans="2:84" s="28" customFormat="1" x14ac:dyDescent="0.25">
      <c r="B266" s="24"/>
      <c r="C266" s="24"/>
      <c r="D266" s="24"/>
      <c r="E266" s="24"/>
      <c r="F266" s="24"/>
      <c r="G266" s="24"/>
      <c r="M266" s="2"/>
      <c r="N266" s="1">
        <v>261</v>
      </c>
      <c r="O266" s="1" t="str">
        <f t="shared" si="173"/>
        <v>NA</v>
      </c>
      <c r="P266" s="1" t="e">
        <f t="shared" si="174"/>
        <v>#VALUE!</v>
      </c>
      <c r="Q266" s="1" t="e">
        <f t="shared" si="175"/>
        <v>#VALUE!</v>
      </c>
      <c r="R266" s="1">
        <f t="shared" si="171"/>
        <v>-0.8799679449034532</v>
      </c>
      <c r="S266" s="1">
        <f t="shared" si="172"/>
        <v>-0.17679062391225786</v>
      </c>
      <c r="T266" s="14"/>
      <c r="U266" s="14"/>
      <c r="V266" s="14"/>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35"/>
      <c r="BF266" s="35"/>
      <c r="BG266" s="35"/>
      <c r="BH266" s="35"/>
      <c r="BI266" s="35"/>
      <c r="BJ266" s="35"/>
      <c r="BK266" s="35"/>
      <c r="BL266" s="35"/>
      <c r="BM266" s="35"/>
      <c r="BN266" s="35"/>
      <c r="BO266" s="35"/>
      <c r="BP266" s="1"/>
      <c r="BQ266" s="1">
        <f t="shared" si="176"/>
        <v>261</v>
      </c>
      <c r="BR266" s="1">
        <v>262</v>
      </c>
      <c r="BS266" s="1">
        <f t="shared" si="183"/>
        <v>-2</v>
      </c>
      <c r="BT266" s="1">
        <f t="shared" si="184"/>
        <v>-2</v>
      </c>
      <c r="BU266" s="1">
        <f t="shared" si="185"/>
        <v>6.1257422745431001E-17</v>
      </c>
      <c r="BV266" s="1">
        <f t="shared" si="186"/>
        <v>1</v>
      </c>
      <c r="BW266" s="1">
        <f t="shared" si="177"/>
        <v>-2</v>
      </c>
      <c r="BX266" s="1">
        <f t="shared" si="178"/>
        <v>-2</v>
      </c>
      <c r="BY266" s="24">
        <f t="shared" si="179"/>
        <v>0.7818314824680298</v>
      </c>
      <c r="BZ266" s="24">
        <f t="shared" si="180"/>
        <v>0.62348980185873348</v>
      </c>
      <c r="CA266" s="1">
        <f t="shared" si="181"/>
        <v>-2</v>
      </c>
      <c r="CB266" s="1">
        <f t="shared" si="182"/>
        <v>-2</v>
      </c>
      <c r="CC266" s="1" t="str">
        <f t="shared" si="187"/>
        <v/>
      </c>
      <c r="CD266" s="1"/>
      <c r="CE266" s="2"/>
      <c r="CF266" s="2"/>
    </row>
    <row r="267" spans="2:84" s="28" customFormat="1" x14ac:dyDescent="0.25">
      <c r="B267" s="24"/>
      <c r="C267" s="24"/>
      <c r="D267" s="24"/>
      <c r="E267" s="24"/>
      <c r="F267" s="24"/>
      <c r="G267" s="24"/>
      <c r="M267" s="2"/>
      <c r="N267" s="1">
        <v>262</v>
      </c>
      <c r="O267" s="1" t="str">
        <f t="shared" si="173"/>
        <v>NA</v>
      </c>
      <c r="P267" s="1" t="e">
        <f t="shared" si="174"/>
        <v>#VALUE!</v>
      </c>
      <c r="Q267" s="1" t="e">
        <f t="shared" si="175"/>
        <v>#VALUE!</v>
      </c>
      <c r="R267" s="1">
        <f t="shared" si="171"/>
        <v>-0.39870397648640471</v>
      </c>
      <c r="S267" s="1">
        <f t="shared" si="172"/>
        <v>-0.74683625699141221</v>
      </c>
      <c r="T267" s="14"/>
      <c r="U267" s="14"/>
      <c r="V267" s="14"/>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35"/>
      <c r="BF267" s="35"/>
      <c r="BG267" s="35"/>
      <c r="BH267" s="35"/>
      <c r="BI267" s="35"/>
      <c r="BJ267" s="35"/>
      <c r="BK267" s="35"/>
      <c r="BL267" s="35"/>
      <c r="BM267" s="35"/>
      <c r="BN267" s="35"/>
      <c r="BO267" s="35"/>
      <c r="BP267" s="1"/>
      <c r="BQ267" s="1">
        <f t="shared" si="176"/>
        <v>262</v>
      </c>
      <c r="BR267" s="1">
        <v>263</v>
      </c>
      <c r="BS267" s="1">
        <f t="shared" si="183"/>
        <v>-2</v>
      </c>
      <c r="BT267" s="1">
        <f t="shared" si="184"/>
        <v>-2</v>
      </c>
      <c r="BU267" s="1">
        <f t="shared" si="185"/>
        <v>6.1257422745431001E-17</v>
      </c>
      <c r="BV267" s="1">
        <f t="shared" si="186"/>
        <v>1</v>
      </c>
      <c r="BW267" s="1">
        <f t="shared" si="177"/>
        <v>-2</v>
      </c>
      <c r="BX267" s="1">
        <f t="shared" si="178"/>
        <v>-2</v>
      </c>
      <c r="BY267" s="24">
        <f t="shared" si="179"/>
        <v>0.7818314824680298</v>
      </c>
      <c r="BZ267" s="24">
        <f t="shared" si="180"/>
        <v>0.62348980185873348</v>
      </c>
      <c r="CA267" s="1">
        <f t="shared" si="181"/>
        <v>-2</v>
      </c>
      <c r="CB267" s="1">
        <f t="shared" si="182"/>
        <v>-2</v>
      </c>
      <c r="CC267" s="1" t="str">
        <f t="shared" si="187"/>
        <v/>
      </c>
      <c r="CD267" s="1"/>
      <c r="CE267" s="2"/>
      <c r="CF267" s="2"/>
    </row>
    <row r="268" spans="2:84" s="28" customFormat="1" x14ac:dyDescent="0.25">
      <c r="B268" s="24"/>
      <c r="C268" s="24"/>
      <c r="D268" s="24"/>
      <c r="E268" s="24"/>
      <c r="F268" s="24"/>
      <c r="G268" s="24"/>
      <c r="M268" s="2"/>
      <c r="N268" s="1">
        <v>263</v>
      </c>
      <c r="O268" s="1" t="str">
        <f t="shared" si="173"/>
        <v>NA</v>
      </c>
      <c r="P268" s="1" t="e">
        <f t="shared" si="174"/>
        <v>#VALUE!</v>
      </c>
      <c r="Q268" s="1" t="e">
        <f t="shared" si="175"/>
        <v>#VALUE!</v>
      </c>
      <c r="R268" s="1">
        <f t="shared" si="171"/>
        <v>0.30245506651371079</v>
      </c>
      <c r="S268" s="1">
        <f t="shared" si="172"/>
        <v>-0.73616252522553782</v>
      </c>
      <c r="T268" s="14"/>
      <c r="U268" s="14"/>
      <c r="V268" s="14"/>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35"/>
      <c r="BF268" s="35"/>
      <c r="BG268" s="35"/>
      <c r="BH268" s="35"/>
      <c r="BI268" s="35"/>
      <c r="BJ268" s="35"/>
      <c r="BK268" s="35"/>
      <c r="BL268" s="35"/>
      <c r="BM268" s="35"/>
      <c r="BN268" s="35"/>
      <c r="BO268" s="35"/>
      <c r="BP268" s="1"/>
      <c r="BQ268" s="1">
        <f t="shared" si="176"/>
        <v>263</v>
      </c>
      <c r="BR268" s="1">
        <v>264</v>
      </c>
      <c r="BS268" s="1">
        <f t="shared" si="183"/>
        <v>-2</v>
      </c>
      <c r="BT268" s="1">
        <f t="shared" si="184"/>
        <v>-2</v>
      </c>
      <c r="BU268" s="1">
        <f t="shared" si="185"/>
        <v>6.1257422745431001E-17</v>
      </c>
      <c r="BV268" s="1">
        <f t="shared" si="186"/>
        <v>1</v>
      </c>
      <c r="BW268" s="1">
        <f t="shared" si="177"/>
        <v>-2</v>
      </c>
      <c r="BX268" s="1">
        <f t="shared" si="178"/>
        <v>-2</v>
      </c>
      <c r="BY268" s="24">
        <f t="shared" si="179"/>
        <v>0.7818314824680298</v>
      </c>
      <c r="BZ268" s="24">
        <f t="shared" si="180"/>
        <v>0.62348980185873348</v>
      </c>
      <c r="CA268" s="1">
        <f t="shared" si="181"/>
        <v>-2</v>
      </c>
      <c r="CB268" s="1">
        <f t="shared" si="182"/>
        <v>-2</v>
      </c>
      <c r="CC268" s="1" t="str">
        <f t="shared" si="187"/>
        <v/>
      </c>
      <c r="CD268" s="1"/>
      <c r="CE268" s="2"/>
      <c r="CF268" s="2"/>
    </row>
    <row r="269" spans="2:84" s="28" customFormat="1" x14ac:dyDescent="0.25">
      <c r="B269" s="24"/>
      <c r="C269" s="24"/>
      <c r="D269" s="24"/>
      <c r="E269" s="24"/>
      <c r="F269" s="24"/>
      <c r="G269" s="24"/>
      <c r="M269" s="2"/>
      <c r="N269" s="1">
        <v>264</v>
      </c>
      <c r="O269" s="1" t="str">
        <f t="shared" si="173"/>
        <v>NA</v>
      </c>
      <c r="P269" s="1" t="e">
        <f t="shared" si="174"/>
        <v>#VALUE!</v>
      </c>
      <c r="Q269" s="1" t="e">
        <f t="shared" si="175"/>
        <v>#VALUE!</v>
      </c>
      <c r="R269" s="1">
        <f t="shared" si="171"/>
        <v>0.71143388186241185</v>
      </c>
      <c r="S269" s="1">
        <f t="shared" si="172"/>
        <v>-0.22252093395631442</v>
      </c>
      <c r="T269" s="14"/>
      <c r="U269" s="14"/>
      <c r="V269" s="14"/>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35"/>
      <c r="BF269" s="35"/>
      <c r="BG269" s="35"/>
      <c r="BH269" s="35"/>
      <c r="BI269" s="35"/>
      <c r="BJ269" s="35"/>
      <c r="BK269" s="35"/>
      <c r="BL269" s="35"/>
      <c r="BM269" s="35"/>
      <c r="BN269" s="35"/>
      <c r="BO269" s="35"/>
      <c r="BP269" s="1"/>
      <c r="BQ269" s="1">
        <f t="shared" si="176"/>
        <v>264</v>
      </c>
      <c r="BR269" s="1">
        <v>265</v>
      </c>
      <c r="BS269" s="1">
        <f t="shared" si="183"/>
        <v>-2</v>
      </c>
      <c r="BT269" s="1">
        <f t="shared" si="184"/>
        <v>-2</v>
      </c>
      <c r="BU269" s="1">
        <f t="shared" si="185"/>
        <v>6.1257422745431001E-17</v>
      </c>
      <c r="BV269" s="1">
        <f t="shared" si="186"/>
        <v>1</v>
      </c>
      <c r="BW269" s="1">
        <f t="shared" si="177"/>
        <v>-2</v>
      </c>
      <c r="BX269" s="1">
        <f t="shared" si="178"/>
        <v>-2</v>
      </c>
      <c r="BY269" s="24">
        <f t="shared" si="179"/>
        <v>0.7818314824680298</v>
      </c>
      <c r="BZ269" s="24">
        <f t="shared" si="180"/>
        <v>0.62348980185873348</v>
      </c>
      <c r="CA269" s="1">
        <f t="shared" si="181"/>
        <v>-2</v>
      </c>
      <c r="CB269" s="1">
        <f t="shared" si="182"/>
        <v>-2</v>
      </c>
      <c r="CC269" s="1" t="str">
        <f t="shared" si="187"/>
        <v/>
      </c>
      <c r="CD269" s="1"/>
      <c r="CE269" s="2"/>
      <c r="CF269" s="2"/>
    </row>
    <row r="270" spans="2:84" s="28" customFormat="1" x14ac:dyDescent="0.25">
      <c r="B270" s="24"/>
      <c r="C270" s="24"/>
      <c r="D270" s="24"/>
      <c r="E270" s="24"/>
      <c r="F270" s="24"/>
      <c r="G270" s="24"/>
      <c r="M270" s="2"/>
      <c r="N270" s="1">
        <v>265</v>
      </c>
      <c r="O270" s="1" t="str">
        <f t="shared" si="173"/>
        <v>NA</v>
      </c>
      <c r="P270" s="1" t="e">
        <f t="shared" si="174"/>
        <v>#VALUE!</v>
      </c>
      <c r="Q270" s="1" t="e">
        <f t="shared" si="175"/>
        <v>#VALUE!</v>
      </c>
      <c r="R270" s="1">
        <f t="shared" si="171"/>
        <v>0.58468847356225884</v>
      </c>
      <c r="S270" s="1">
        <f t="shared" si="172"/>
        <v>0.37628028784341144</v>
      </c>
      <c r="T270" s="14"/>
      <c r="U270" s="14"/>
      <c r="V270" s="14"/>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35"/>
      <c r="BF270" s="35"/>
      <c r="BG270" s="35"/>
      <c r="BH270" s="35"/>
      <c r="BI270" s="35"/>
      <c r="BJ270" s="35"/>
      <c r="BK270" s="35"/>
      <c r="BL270" s="35"/>
      <c r="BM270" s="35"/>
      <c r="BN270" s="35"/>
      <c r="BO270" s="35"/>
      <c r="BP270" s="1"/>
      <c r="BQ270" s="1">
        <f t="shared" si="176"/>
        <v>265</v>
      </c>
      <c r="BR270" s="1">
        <v>266</v>
      </c>
      <c r="BS270" s="1">
        <f t="shared" si="183"/>
        <v>-2</v>
      </c>
      <c r="BT270" s="1">
        <f t="shared" si="184"/>
        <v>-2</v>
      </c>
      <c r="BU270" s="1">
        <f t="shared" si="185"/>
        <v>6.1257422745431001E-17</v>
      </c>
      <c r="BV270" s="1">
        <f t="shared" si="186"/>
        <v>1</v>
      </c>
      <c r="BW270" s="1">
        <f t="shared" si="177"/>
        <v>-2</v>
      </c>
      <c r="BX270" s="1">
        <f t="shared" si="178"/>
        <v>-2</v>
      </c>
      <c r="BY270" s="24">
        <f t="shared" si="179"/>
        <v>0.7818314824680298</v>
      </c>
      <c r="BZ270" s="24">
        <f t="shared" si="180"/>
        <v>0.62348980185873348</v>
      </c>
      <c r="CA270" s="1">
        <f t="shared" si="181"/>
        <v>-2</v>
      </c>
      <c r="CB270" s="1">
        <f t="shared" si="182"/>
        <v>-2</v>
      </c>
      <c r="CC270" s="1" t="str">
        <f t="shared" si="187"/>
        <v/>
      </c>
      <c r="CD270" s="1"/>
      <c r="CE270" s="2"/>
      <c r="CF270" s="2"/>
    </row>
    <row r="271" spans="2:84" s="28" customFormat="1" x14ac:dyDescent="0.25">
      <c r="B271" s="24"/>
      <c r="C271" s="24"/>
      <c r="D271" s="24"/>
      <c r="E271" s="24"/>
      <c r="F271" s="24"/>
      <c r="G271" s="24"/>
      <c r="M271" s="2"/>
      <c r="N271" s="1">
        <v>266</v>
      </c>
      <c r="O271" s="1" t="str">
        <f t="shared" si="173"/>
        <v>NA</v>
      </c>
      <c r="P271" s="1" t="e">
        <f t="shared" si="174"/>
        <v>#VALUE!</v>
      </c>
      <c r="Q271" s="1" t="e">
        <f t="shared" si="175"/>
        <v>#VALUE!</v>
      </c>
      <c r="R271" s="1">
        <f t="shared" si="171"/>
        <v>8.2086112806024583E-2</v>
      </c>
      <c r="S271" s="1">
        <f t="shared" si="172"/>
        <v>0.64035724120765036</v>
      </c>
      <c r="T271" s="14"/>
      <c r="U271" s="14"/>
      <c r="V271" s="14"/>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35"/>
      <c r="BF271" s="35"/>
      <c r="BG271" s="35"/>
      <c r="BH271" s="35"/>
      <c r="BI271" s="35"/>
      <c r="BJ271" s="35"/>
      <c r="BK271" s="35"/>
      <c r="BL271" s="35"/>
      <c r="BM271" s="35"/>
      <c r="BN271" s="35"/>
      <c r="BO271" s="35"/>
      <c r="BP271" s="1"/>
      <c r="BQ271" s="1">
        <f t="shared" si="176"/>
        <v>266</v>
      </c>
      <c r="BR271" s="1">
        <v>267</v>
      </c>
      <c r="BS271" s="1">
        <f t="shared" si="183"/>
        <v>-2</v>
      </c>
      <c r="BT271" s="1">
        <f t="shared" si="184"/>
        <v>-2</v>
      </c>
      <c r="BU271" s="1">
        <f t="shared" si="185"/>
        <v>6.1257422745431001E-17</v>
      </c>
      <c r="BV271" s="1">
        <f t="shared" si="186"/>
        <v>1</v>
      </c>
      <c r="BW271" s="1">
        <f t="shared" si="177"/>
        <v>-2</v>
      </c>
      <c r="BX271" s="1">
        <f t="shared" si="178"/>
        <v>-2</v>
      </c>
      <c r="BY271" s="24">
        <f t="shared" si="179"/>
        <v>0.7818314824680298</v>
      </c>
      <c r="BZ271" s="24">
        <f t="shared" si="180"/>
        <v>0.62348980185873348</v>
      </c>
      <c r="CA271" s="1">
        <f t="shared" si="181"/>
        <v>-2</v>
      </c>
      <c r="CB271" s="1">
        <f t="shared" si="182"/>
        <v>-2</v>
      </c>
      <c r="CC271" s="1" t="str">
        <f t="shared" si="187"/>
        <v/>
      </c>
      <c r="CD271" s="1"/>
      <c r="CE271" s="2"/>
      <c r="CF271" s="2"/>
    </row>
    <row r="272" spans="2:84" s="28" customFormat="1" x14ac:dyDescent="0.25">
      <c r="B272" s="24"/>
      <c r="C272" s="24"/>
      <c r="D272" s="24"/>
      <c r="E272" s="24"/>
      <c r="F272" s="24"/>
      <c r="G272" s="24"/>
      <c r="M272" s="2"/>
      <c r="N272" s="1">
        <v>267</v>
      </c>
      <c r="O272" s="1" t="str">
        <f t="shared" si="173"/>
        <v>NA</v>
      </c>
      <c r="P272" s="1" t="e">
        <f t="shared" si="174"/>
        <v>#VALUE!</v>
      </c>
      <c r="Q272" s="1" t="e">
        <f t="shared" si="175"/>
        <v>#VALUE!</v>
      </c>
      <c r="R272" s="1">
        <f t="shared" si="171"/>
        <v>-0.40199161335454803</v>
      </c>
      <c r="S272" s="1">
        <f t="shared" si="172"/>
        <v>0.4405685616825068</v>
      </c>
      <c r="T272" s="14"/>
      <c r="U272" s="14"/>
      <c r="V272" s="14"/>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35"/>
      <c r="BF272" s="35"/>
      <c r="BG272" s="35"/>
      <c r="BH272" s="35"/>
      <c r="BI272" s="35"/>
      <c r="BJ272" s="35"/>
      <c r="BK272" s="35"/>
      <c r="BL272" s="35"/>
      <c r="BM272" s="35"/>
      <c r="BN272" s="35"/>
      <c r="BO272" s="35"/>
      <c r="BP272" s="1"/>
      <c r="BQ272" s="1">
        <f t="shared" si="176"/>
        <v>267</v>
      </c>
      <c r="BR272" s="1">
        <v>268</v>
      </c>
      <c r="BS272" s="1">
        <f t="shared" si="183"/>
        <v>-2</v>
      </c>
      <c r="BT272" s="1">
        <f t="shared" si="184"/>
        <v>-2</v>
      </c>
      <c r="BU272" s="1">
        <f t="shared" si="185"/>
        <v>6.1257422745431001E-17</v>
      </c>
      <c r="BV272" s="1">
        <f t="shared" si="186"/>
        <v>1</v>
      </c>
      <c r="BW272" s="1">
        <f t="shared" si="177"/>
        <v>-2</v>
      </c>
      <c r="BX272" s="1">
        <f t="shared" si="178"/>
        <v>-2</v>
      </c>
      <c r="BY272" s="24">
        <f t="shared" si="179"/>
        <v>0.7818314824680298</v>
      </c>
      <c r="BZ272" s="24">
        <f t="shared" si="180"/>
        <v>0.62348980185873348</v>
      </c>
      <c r="CA272" s="1">
        <f t="shared" si="181"/>
        <v>-2</v>
      </c>
      <c r="CB272" s="1">
        <f t="shared" si="182"/>
        <v>-2</v>
      </c>
      <c r="CC272" s="1" t="str">
        <f t="shared" si="187"/>
        <v/>
      </c>
      <c r="CD272" s="1"/>
      <c r="CE272" s="2"/>
      <c r="CF272" s="2"/>
    </row>
    <row r="273" spans="2:84" s="28" customFormat="1" x14ac:dyDescent="0.25">
      <c r="B273" s="24"/>
      <c r="C273" s="24"/>
      <c r="D273" s="24"/>
      <c r="E273" s="24"/>
      <c r="F273" s="24"/>
      <c r="G273" s="24"/>
      <c r="M273" s="2"/>
      <c r="N273" s="1">
        <v>268</v>
      </c>
      <c r="O273" s="1" t="str">
        <f t="shared" si="173"/>
        <v>NA</v>
      </c>
      <c r="P273" s="1" t="e">
        <f t="shared" si="174"/>
        <v>#VALUE!</v>
      </c>
      <c r="Q273" s="1" t="e">
        <f t="shared" si="175"/>
        <v>#VALUE!</v>
      </c>
      <c r="R273" s="1">
        <f t="shared" si="171"/>
        <v>-0.54760805942915658</v>
      </c>
      <c r="S273" s="1">
        <f t="shared" si="172"/>
        <v>-1.6734538758059608E-2</v>
      </c>
      <c r="T273" s="14"/>
      <c r="U273" s="14"/>
      <c r="V273" s="14"/>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35"/>
      <c r="BF273" s="35"/>
      <c r="BG273" s="35"/>
      <c r="BH273" s="35"/>
      <c r="BI273" s="35"/>
      <c r="BJ273" s="35"/>
      <c r="BK273" s="35"/>
      <c r="BL273" s="35"/>
      <c r="BM273" s="35"/>
      <c r="BN273" s="35"/>
      <c r="BO273" s="35"/>
      <c r="BP273" s="1"/>
      <c r="BQ273" s="1">
        <f t="shared" si="176"/>
        <v>268</v>
      </c>
      <c r="BR273" s="1">
        <v>269</v>
      </c>
      <c r="BS273" s="1">
        <f t="shared" si="183"/>
        <v>-2</v>
      </c>
      <c r="BT273" s="1">
        <f t="shared" si="184"/>
        <v>-2</v>
      </c>
      <c r="BU273" s="1">
        <f t="shared" si="185"/>
        <v>6.1257422745431001E-17</v>
      </c>
      <c r="BV273" s="1">
        <f t="shared" si="186"/>
        <v>1</v>
      </c>
      <c r="BW273" s="1">
        <f t="shared" si="177"/>
        <v>-2</v>
      </c>
      <c r="BX273" s="1">
        <f t="shared" si="178"/>
        <v>-2</v>
      </c>
      <c r="BY273" s="24">
        <f t="shared" si="179"/>
        <v>0.7818314824680298</v>
      </c>
      <c r="BZ273" s="24">
        <f t="shared" si="180"/>
        <v>0.62348980185873348</v>
      </c>
      <c r="CA273" s="1">
        <f t="shared" si="181"/>
        <v>-2</v>
      </c>
      <c r="CB273" s="1">
        <f t="shared" si="182"/>
        <v>-2</v>
      </c>
      <c r="CC273" s="1" t="str">
        <f t="shared" si="187"/>
        <v/>
      </c>
      <c r="CD273" s="1"/>
      <c r="CE273" s="2"/>
      <c r="CF273" s="2"/>
    </row>
    <row r="274" spans="2:84" s="28" customFormat="1" x14ac:dyDescent="0.25">
      <c r="B274" s="24"/>
      <c r="C274" s="24"/>
      <c r="D274" s="24"/>
      <c r="E274" s="24"/>
      <c r="F274" s="24"/>
      <c r="G274" s="24"/>
      <c r="M274" s="2"/>
      <c r="N274" s="1">
        <v>269</v>
      </c>
      <c r="O274" s="1" t="str">
        <f t="shared" si="173"/>
        <v>NA</v>
      </c>
      <c r="P274" s="1" t="e">
        <f t="shared" si="174"/>
        <v>#VALUE!</v>
      </c>
      <c r="Q274" s="1" t="e">
        <f t="shared" si="175"/>
        <v>#VALUE!</v>
      </c>
      <c r="R274" s="1">
        <f t="shared" si="171"/>
        <v>-0.3166178636803802</v>
      </c>
      <c r="S274" s="1">
        <f t="shared" si="172"/>
        <v>-0.38719349819906257</v>
      </c>
      <c r="T274" s="14"/>
      <c r="U274" s="14"/>
      <c r="V274" s="14"/>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35"/>
      <c r="BF274" s="35"/>
      <c r="BG274" s="35"/>
      <c r="BH274" s="35"/>
      <c r="BI274" s="35"/>
      <c r="BJ274" s="35"/>
      <c r="BK274" s="35"/>
      <c r="BL274" s="35"/>
      <c r="BM274" s="35"/>
      <c r="BN274" s="35"/>
      <c r="BO274" s="35"/>
      <c r="BP274" s="1"/>
      <c r="BQ274" s="1">
        <f t="shared" si="176"/>
        <v>269</v>
      </c>
      <c r="BR274" s="1">
        <v>270</v>
      </c>
      <c r="BS274" s="1">
        <f t="shared" si="183"/>
        <v>-2</v>
      </c>
      <c r="BT274" s="1">
        <f t="shared" si="184"/>
        <v>-2</v>
      </c>
      <c r="BU274" s="1">
        <f t="shared" si="185"/>
        <v>6.1257422745431001E-17</v>
      </c>
      <c r="BV274" s="1">
        <f t="shared" si="186"/>
        <v>1</v>
      </c>
      <c r="BW274" s="1">
        <f t="shared" si="177"/>
        <v>-2</v>
      </c>
      <c r="BX274" s="1">
        <f t="shared" si="178"/>
        <v>-2</v>
      </c>
      <c r="BY274" s="24">
        <f t="shared" si="179"/>
        <v>0.7818314824680298</v>
      </c>
      <c r="BZ274" s="24">
        <f t="shared" si="180"/>
        <v>0.62348980185873348</v>
      </c>
      <c r="CA274" s="1">
        <f t="shared" si="181"/>
        <v>-2</v>
      </c>
      <c r="CB274" s="1">
        <f t="shared" si="182"/>
        <v>-2</v>
      </c>
      <c r="CC274" s="1" t="str">
        <f t="shared" si="187"/>
        <v/>
      </c>
      <c r="CD274" s="1"/>
      <c r="CE274" s="2"/>
      <c r="CF274" s="2"/>
    </row>
    <row r="275" spans="2:84" s="28" customFormat="1" x14ac:dyDescent="0.25">
      <c r="B275" s="24"/>
      <c r="C275" s="24"/>
      <c r="D275" s="24"/>
      <c r="E275" s="24"/>
      <c r="F275" s="24"/>
      <c r="G275" s="24"/>
      <c r="M275" s="2"/>
      <c r="N275" s="1">
        <v>270</v>
      </c>
      <c r="O275" s="1" t="str">
        <f t="shared" si="173"/>
        <v>NA</v>
      </c>
      <c r="P275" s="1" t="e">
        <f t="shared" si="174"/>
        <v>#VALUE!</v>
      </c>
      <c r="Q275" s="1" t="e">
        <f t="shared" si="175"/>
        <v>#VALUE!</v>
      </c>
      <c r="R275" s="1">
        <f t="shared" si="171"/>
        <v>7.2454889456977867E-2</v>
      </c>
      <c r="S275" s="1">
        <f t="shared" si="172"/>
        <v>-0.44775142554099534</v>
      </c>
      <c r="T275" s="14"/>
      <c r="U275" s="14"/>
      <c r="V275" s="14"/>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35"/>
      <c r="BF275" s="35"/>
      <c r="BG275" s="35"/>
      <c r="BH275" s="35"/>
      <c r="BI275" s="35"/>
      <c r="BJ275" s="35"/>
      <c r="BK275" s="35"/>
      <c r="BL275" s="35"/>
      <c r="BM275" s="35"/>
      <c r="BN275" s="35"/>
      <c r="BO275" s="35"/>
      <c r="BP275" s="1"/>
      <c r="BQ275" s="1">
        <f t="shared" si="176"/>
        <v>270</v>
      </c>
      <c r="BR275" s="1">
        <v>271</v>
      </c>
      <c r="BS275" s="1">
        <f t="shared" si="183"/>
        <v>-2</v>
      </c>
      <c r="BT275" s="1">
        <f t="shared" si="184"/>
        <v>-2</v>
      </c>
      <c r="BU275" s="1">
        <f t="shared" si="185"/>
        <v>6.1257422745431001E-17</v>
      </c>
      <c r="BV275" s="1">
        <f t="shared" si="186"/>
        <v>1</v>
      </c>
      <c r="BW275" s="1">
        <f t="shared" si="177"/>
        <v>-2</v>
      </c>
      <c r="BX275" s="1">
        <f t="shared" si="178"/>
        <v>-2</v>
      </c>
      <c r="BY275" s="24">
        <f t="shared" si="179"/>
        <v>0.7818314824680298</v>
      </c>
      <c r="BZ275" s="24">
        <f t="shared" si="180"/>
        <v>0.62348980185873348</v>
      </c>
      <c r="CA275" s="1">
        <f t="shared" si="181"/>
        <v>-2</v>
      </c>
      <c r="CB275" s="1">
        <f t="shared" si="182"/>
        <v>-2</v>
      </c>
      <c r="CC275" s="1" t="str">
        <f t="shared" si="187"/>
        <v/>
      </c>
      <c r="CD275" s="1"/>
      <c r="CE275" s="2"/>
      <c r="CF275" s="2"/>
    </row>
    <row r="276" spans="2:84" s="28" customFormat="1" x14ac:dyDescent="0.25">
      <c r="B276" s="24"/>
      <c r="C276" s="24"/>
      <c r="D276" s="24"/>
      <c r="E276" s="24"/>
      <c r="F276" s="24"/>
      <c r="G276" s="24"/>
      <c r="M276" s="2"/>
      <c r="N276" s="1">
        <v>271</v>
      </c>
      <c r="O276" s="1" t="str">
        <f t="shared" si="173"/>
        <v>NA</v>
      </c>
      <c r="P276" s="1" t="e">
        <f t="shared" si="174"/>
        <v>#VALUE!</v>
      </c>
      <c r="Q276" s="1" t="e">
        <f t="shared" si="175"/>
        <v>#VALUE!</v>
      </c>
      <c r="R276" s="1">
        <f t="shared" si="171"/>
        <v>0.34254223941523526</v>
      </c>
      <c r="S276" s="1">
        <f t="shared" si="172"/>
        <v>-0.22252093395631442</v>
      </c>
      <c r="T276" s="14"/>
      <c r="U276" s="14"/>
      <c r="V276" s="14"/>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35"/>
      <c r="BF276" s="35"/>
      <c r="BG276" s="35"/>
      <c r="BH276" s="35"/>
      <c r="BI276" s="35"/>
      <c r="BJ276" s="35"/>
      <c r="BK276" s="35"/>
      <c r="BL276" s="35"/>
      <c r="BM276" s="35"/>
      <c r="BN276" s="35"/>
      <c r="BO276" s="35"/>
      <c r="BP276" s="1"/>
      <c r="BQ276" s="1">
        <f t="shared" si="176"/>
        <v>271</v>
      </c>
      <c r="BR276" s="1">
        <v>272</v>
      </c>
      <c r="BS276" s="1">
        <f t="shared" si="183"/>
        <v>-2</v>
      </c>
      <c r="BT276" s="1">
        <f t="shared" si="184"/>
        <v>-2</v>
      </c>
      <c r="BU276" s="1">
        <f t="shared" si="185"/>
        <v>6.1257422745431001E-17</v>
      </c>
      <c r="BV276" s="1">
        <f t="shared" si="186"/>
        <v>1</v>
      </c>
      <c r="BW276" s="1">
        <f t="shared" si="177"/>
        <v>-2</v>
      </c>
      <c r="BX276" s="1">
        <f t="shared" si="178"/>
        <v>-2</v>
      </c>
      <c r="BY276" s="24">
        <f t="shared" si="179"/>
        <v>0.7818314824680298</v>
      </c>
      <c r="BZ276" s="24">
        <f t="shared" si="180"/>
        <v>0.62348980185873348</v>
      </c>
      <c r="CA276" s="1">
        <f t="shared" si="181"/>
        <v>-2</v>
      </c>
      <c r="CB276" s="1">
        <f t="shared" si="182"/>
        <v>-2</v>
      </c>
      <c r="CC276" s="1" t="str">
        <f t="shared" si="187"/>
        <v/>
      </c>
      <c r="CD276" s="1"/>
      <c r="CE276" s="2"/>
      <c r="CF276" s="2"/>
    </row>
    <row r="277" spans="2:84" s="28" customFormat="1" x14ac:dyDescent="0.25">
      <c r="B277" s="24"/>
      <c r="C277" s="24"/>
      <c r="D277" s="24"/>
      <c r="E277" s="24"/>
      <c r="F277" s="24"/>
      <c r="G277" s="24"/>
      <c r="M277" s="2"/>
      <c r="N277" s="1">
        <v>272</v>
      </c>
      <c r="O277" s="1" t="str">
        <f t="shared" si="173"/>
        <v>NA</v>
      </c>
      <c r="P277" s="1" t="e">
        <f t="shared" si="174"/>
        <v>#VALUE!</v>
      </c>
      <c r="Q277" s="1" t="e">
        <f t="shared" si="175"/>
        <v>#VALUE!</v>
      </c>
      <c r="R277" s="1">
        <f t="shared" si="171"/>
        <v>0.35468829650552602</v>
      </c>
      <c r="S277" s="1">
        <f t="shared" si="172"/>
        <v>8.7869188158869072E-2</v>
      </c>
      <c r="T277" s="14"/>
      <c r="U277" s="14"/>
      <c r="V277" s="14"/>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35"/>
      <c r="BF277" s="35"/>
      <c r="BG277" s="35"/>
      <c r="BH277" s="35"/>
      <c r="BI277" s="35"/>
      <c r="BJ277" s="35"/>
      <c r="BK277" s="35"/>
      <c r="BL277" s="35"/>
      <c r="BM277" s="35"/>
      <c r="BN277" s="35"/>
      <c r="BO277" s="35"/>
      <c r="BP277" s="1"/>
      <c r="BQ277" s="1">
        <f t="shared" si="176"/>
        <v>272</v>
      </c>
      <c r="BR277" s="1">
        <v>273</v>
      </c>
      <c r="BS277" s="1">
        <f t="shared" si="183"/>
        <v>-2</v>
      </c>
      <c r="BT277" s="1">
        <f t="shared" si="184"/>
        <v>-2</v>
      </c>
      <c r="BU277" s="1">
        <f t="shared" si="185"/>
        <v>6.1257422745431001E-17</v>
      </c>
      <c r="BV277" s="1">
        <f t="shared" si="186"/>
        <v>1</v>
      </c>
      <c r="BW277" s="1">
        <f t="shared" si="177"/>
        <v>-2</v>
      </c>
      <c r="BX277" s="1">
        <f t="shared" si="178"/>
        <v>-2</v>
      </c>
      <c r="BY277" s="24">
        <f t="shared" si="179"/>
        <v>0.7818314824680298</v>
      </c>
      <c r="BZ277" s="24">
        <f t="shared" si="180"/>
        <v>0.62348980185873348</v>
      </c>
      <c r="CA277" s="1">
        <f t="shared" si="181"/>
        <v>-2</v>
      </c>
      <c r="CB277" s="1">
        <f t="shared" si="182"/>
        <v>-2</v>
      </c>
      <c r="CC277" s="1" t="str">
        <f t="shared" si="187"/>
        <v/>
      </c>
      <c r="CD277" s="1"/>
      <c r="CE277" s="2"/>
      <c r="CF277" s="2"/>
    </row>
    <row r="278" spans="2:84" s="28" customFormat="1" x14ac:dyDescent="0.25">
      <c r="B278" s="24"/>
      <c r="C278" s="24"/>
      <c r="D278" s="24"/>
      <c r="E278" s="24"/>
      <c r="F278" s="24"/>
      <c r="G278" s="24"/>
      <c r="M278" s="2"/>
      <c r="N278" s="1">
        <v>273</v>
      </c>
      <c r="O278" s="1" t="str">
        <f t="shared" si="173"/>
        <v>NA</v>
      </c>
      <c r="P278" s="1" t="e">
        <f t="shared" si="174"/>
        <v>#VALUE!</v>
      </c>
      <c r="Q278" s="1" t="e">
        <f t="shared" si="175"/>
        <v>#VALUE!</v>
      </c>
      <c r="R278" s="1">
        <f t="shared" si="171"/>
        <v>0.16417222561204908</v>
      </c>
      <c r="S278" s="1">
        <f t="shared" si="172"/>
        <v>0.28071448241530084</v>
      </c>
      <c r="T278" s="14"/>
      <c r="U278" s="14"/>
      <c r="V278" s="14"/>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35"/>
      <c r="BF278" s="35"/>
      <c r="BG278" s="35"/>
      <c r="BH278" s="35"/>
      <c r="BI278" s="35"/>
      <c r="BJ278" s="35"/>
      <c r="BK278" s="35"/>
      <c r="BL278" s="35"/>
      <c r="BM278" s="35"/>
      <c r="BN278" s="35"/>
      <c r="BO278" s="35"/>
      <c r="BP278" s="1"/>
      <c r="BQ278" s="1">
        <f t="shared" si="176"/>
        <v>273</v>
      </c>
      <c r="BR278" s="1">
        <v>274</v>
      </c>
      <c r="BS278" s="1">
        <f t="shared" si="183"/>
        <v>-2</v>
      </c>
      <c r="BT278" s="1">
        <f t="shared" si="184"/>
        <v>-2</v>
      </c>
      <c r="BU278" s="1">
        <f t="shared" si="185"/>
        <v>6.1257422745431001E-17</v>
      </c>
      <c r="BV278" s="1">
        <f t="shared" si="186"/>
        <v>1</v>
      </c>
      <c r="BW278" s="1">
        <f t="shared" si="177"/>
        <v>-2</v>
      </c>
      <c r="BX278" s="1">
        <f t="shared" si="178"/>
        <v>-2</v>
      </c>
      <c r="BY278" s="24">
        <f t="shared" si="179"/>
        <v>0.7818314824680298</v>
      </c>
      <c r="BZ278" s="24">
        <f t="shared" si="180"/>
        <v>0.62348980185873348</v>
      </c>
      <c r="CA278" s="1">
        <f t="shared" si="181"/>
        <v>-2</v>
      </c>
      <c r="CB278" s="1">
        <f t="shared" si="182"/>
        <v>-2</v>
      </c>
      <c r="CC278" s="1" t="str">
        <f t="shared" si="187"/>
        <v/>
      </c>
      <c r="CD278" s="1"/>
      <c r="CE278" s="2"/>
      <c r="CF278" s="2"/>
    </row>
    <row r="279" spans="2:84" s="28" customFormat="1" x14ac:dyDescent="0.25">
      <c r="B279" s="24"/>
      <c r="C279" s="24"/>
      <c r="D279" s="24"/>
      <c r="E279" s="24"/>
      <c r="F279" s="24"/>
      <c r="G279" s="24"/>
      <c r="M279" s="2"/>
      <c r="N279" s="1">
        <v>274</v>
      </c>
      <c r="O279" s="1" t="str">
        <f t="shared" si="173"/>
        <v>NA</v>
      </c>
      <c r="P279" s="1" t="e">
        <f t="shared" si="174"/>
        <v>#VALUE!</v>
      </c>
      <c r="Q279" s="1" t="e">
        <f t="shared" si="175"/>
        <v>#VALUE!</v>
      </c>
      <c r="R279" s="1">
        <f t="shared" si="171"/>
        <v>-6.9631727880251348E-2</v>
      </c>
      <c r="S279" s="1">
        <f t="shared" si="172"/>
        <v>0.28051247652830857</v>
      </c>
      <c r="T279" s="14"/>
      <c r="U279" s="14"/>
      <c r="V279" s="14"/>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35"/>
      <c r="BF279" s="35"/>
      <c r="BG279" s="35"/>
      <c r="BH279" s="35"/>
      <c r="BI279" s="35"/>
      <c r="BJ279" s="35"/>
      <c r="BK279" s="35"/>
      <c r="BL279" s="35"/>
      <c r="BM279" s="35"/>
      <c r="BN279" s="35"/>
      <c r="BO279" s="35"/>
      <c r="BP279" s="1"/>
      <c r="BQ279" s="1">
        <f t="shared" si="176"/>
        <v>274</v>
      </c>
      <c r="BR279" s="1">
        <v>275</v>
      </c>
      <c r="BS279" s="1">
        <f t="shared" si="183"/>
        <v>-2</v>
      </c>
      <c r="BT279" s="1">
        <f t="shared" si="184"/>
        <v>-2</v>
      </c>
      <c r="BU279" s="1">
        <f t="shared" si="185"/>
        <v>6.1257422745431001E-17</v>
      </c>
      <c r="BV279" s="1">
        <f t="shared" si="186"/>
        <v>1</v>
      </c>
      <c r="BW279" s="1">
        <f t="shared" si="177"/>
        <v>-2</v>
      </c>
      <c r="BX279" s="1">
        <f t="shared" si="178"/>
        <v>-2</v>
      </c>
      <c r="BY279" s="24">
        <f t="shared" si="179"/>
        <v>0.7818314824680298</v>
      </c>
      <c r="BZ279" s="24">
        <f t="shared" si="180"/>
        <v>0.62348980185873348</v>
      </c>
      <c r="CA279" s="1">
        <f t="shared" si="181"/>
        <v>-2</v>
      </c>
      <c r="CB279" s="1">
        <f t="shared" si="182"/>
        <v>-2</v>
      </c>
      <c r="CC279" s="1" t="str">
        <f t="shared" si="187"/>
        <v/>
      </c>
      <c r="CD279" s="1"/>
      <c r="CE279" s="2"/>
      <c r="CF279" s="2"/>
    </row>
    <row r="280" spans="2:84" s="28" customFormat="1" x14ac:dyDescent="0.25">
      <c r="B280" s="24"/>
      <c r="C280" s="24"/>
      <c r="D280" s="24"/>
      <c r="E280" s="24"/>
      <c r="F280" s="24"/>
      <c r="G280" s="24"/>
      <c r="M280" s="2"/>
      <c r="N280" s="1">
        <v>275</v>
      </c>
      <c r="O280" s="1" t="str">
        <f t="shared" si="173"/>
        <v>NA</v>
      </c>
      <c r="P280" s="1" t="e">
        <f t="shared" si="174"/>
        <v>#VALUE!</v>
      </c>
      <c r="Q280" s="1" t="e">
        <f t="shared" si="175"/>
        <v>#VALUE!</v>
      </c>
      <c r="R280" s="1">
        <f t="shared" si="171"/>
        <v>-0.21524817395485996</v>
      </c>
      <c r="S280" s="1">
        <f t="shared" si="172"/>
        <v>0.1433215463961387</v>
      </c>
      <c r="T280" s="14"/>
      <c r="U280" s="14"/>
      <c r="V280" s="14"/>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35"/>
      <c r="BF280" s="35"/>
      <c r="BG280" s="35"/>
      <c r="BH280" s="35"/>
      <c r="BI280" s="35"/>
      <c r="BJ280" s="35"/>
      <c r="BK280" s="35"/>
      <c r="BL280" s="35"/>
      <c r="BM280" s="35"/>
      <c r="BN280" s="35"/>
      <c r="BO280" s="35"/>
      <c r="BP280" s="1"/>
      <c r="BQ280" s="1">
        <f t="shared" si="176"/>
        <v>275</v>
      </c>
      <c r="BR280" s="1">
        <v>276</v>
      </c>
      <c r="BS280" s="1">
        <f t="shared" si="183"/>
        <v>-2</v>
      </c>
      <c r="BT280" s="1">
        <f t="shared" si="184"/>
        <v>-2</v>
      </c>
      <c r="BU280" s="1">
        <f t="shared" si="185"/>
        <v>6.1257422745431001E-17</v>
      </c>
      <c r="BV280" s="1">
        <f t="shared" si="186"/>
        <v>1</v>
      </c>
      <c r="BW280" s="1">
        <f t="shared" si="177"/>
        <v>-2</v>
      </c>
      <c r="BX280" s="1">
        <f t="shared" si="178"/>
        <v>-2</v>
      </c>
      <c r="BY280" s="24">
        <f t="shared" si="179"/>
        <v>0.7818314824680298</v>
      </c>
      <c r="BZ280" s="24">
        <f t="shared" si="180"/>
        <v>0.62348980185873348</v>
      </c>
      <c r="CA280" s="1">
        <f t="shared" si="181"/>
        <v>-2</v>
      </c>
      <c r="CB280" s="1">
        <f t="shared" si="182"/>
        <v>-2</v>
      </c>
      <c r="CC280" s="1" t="str">
        <f t="shared" si="187"/>
        <v/>
      </c>
      <c r="CD280" s="1"/>
      <c r="CE280" s="2"/>
      <c r="CF280" s="2"/>
    </row>
    <row r="281" spans="2:84" s="28" customFormat="1" x14ac:dyDescent="0.25">
      <c r="B281" s="24"/>
      <c r="C281" s="24"/>
      <c r="D281" s="24"/>
      <c r="E281" s="24"/>
      <c r="F281" s="24"/>
      <c r="G281" s="24"/>
      <c r="M281" s="2"/>
      <c r="N281" s="1">
        <v>276</v>
      </c>
      <c r="O281" s="1" t="str">
        <f t="shared" si="173"/>
        <v>NA</v>
      </c>
      <c r="P281" s="1" t="e">
        <f t="shared" si="174"/>
        <v>#VALUE!</v>
      </c>
      <c r="Q281" s="1" t="e">
        <f t="shared" si="175"/>
        <v>#VALUE!</v>
      </c>
      <c r="R281" s="1">
        <f t="shared" si="171"/>
        <v>-0.23453175087435568</v>
      </c>
      <c r="S281" s="1">
        <f t="shared" si="172"/>
        <v>-2.7550739406713043E-2</v>
      </c>
      <c r="T281" s="14"/>
      <c r="U281" s="14"/>
      <c r="V281" s="14"/>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35"/>
      <c r="BF281" s="35"/>
      <c r="BG281" s="35"/>
      <c r="BH281" s="35"/>
      <c r="BI281" s="35"/>
      <c r="BJ281" s="35"/>
      <c r="BK281" s="35"/>
      <c r="BL281" s="35"/>
      <c r="BM281" s="35"/>
      <c r="BN281" s="35"/>
      <c r="BO281" s="35"/>
      <c r="BP281" s="1"/>
      <c r="BQ281" s="1">
        <f t="shared" si="176"/>
        <v>276</v>
      </c>
      <c r="BR281" s="1">
        <v>277</v>
      </c>
      <c r="BS281" s="1">
        <f t="shared" si="183"/>
        <v>-2</v>
      </c>
      <c r="BT281" s="1">
        <f t="shared" si="184"/>
        <v>-2</v>
      </c>
      <c r="BU281" s="1">
        <f t="shared" si="185"/>
        <v>6.1257422745431001E-17</v>
      </c>
      <c r="BV281" s="1">
        <f t="shared" si="186"/>
        <v>1</v>
      </c>
      <c r="BW281" s="1">
        <f t="shared" si="177"/>
        <v>-2</v>
      </c>
      <c r="BX281" s="1">
        <f t="shared" si="178"/>
        <v>-2</v>
      </c>
      <c r="BY281" s="24">
        <f t="shared" si="179"/>
        <v>0.7818314824680298</v>
      </c>
      <c r="BZ281" s="24">
        <f t="shared" si="180"/>
        <v>0.62348980185873348</v>
      </c>
      <c r="CA281" s="1">
        <f t="shared" si="181"/>
        <v>-2</v>
      </c>
      <c r="CB281" s="1">
        <f t="shared" si="182"/>
        <v>-2</v>
      </c>
      <c r="CC281" s="1" t="str">
        <f t="shared" si="187"/>
        <v/>
      </c>
      <c r="CD281" s="1"/>
      <c r="CE281" s="2"/>
      <c r="CF281" s="2"/>
    </row>
    <row r="282" spans="2:84" s="28" customFormat="1" x14ac:dyDescent="0.25">
      <c r="B282" s="24"/>
      <c r="C282" s="24"/>
      <c r="D282" s="24"/>
      <c r="E282" s="24"/>
      <c r="F282" s="24"/>
      <c r="G282" s="24"/>
      <c r="M282" s="2"/>
      <c r="N282" s="1">
        <v>277</v>
      </c>
      <c r="O282" s="1" t="str">
        <f t="shared" si="173"/>
        <v>NA</v>
      </c>
      <c r="P282" s="1" t="e">
        <f t="shared" si="174"/>
        <v>#VALUE!</v>
      </c>
      <c r="Q282" s="1" t="e">
        <f t="shared" si="175"/>
        <v>#VALUE!</v>
      </c>
      <c r="R282" s="1">
        <f t="shared" si="171"/>
        <v>-0.15754528759975497</v>
      </c>
      <c r="S282" s="1">
        <f t="shared" si="172"/>
        <v>-0.15934032585645302</v>
      </c>
      <c r="T282" s="14"/>
      <c r="U282" s="14"/>
      <c r="V282" s="14"/>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35"/>
      <c r="BF282" s="35"/>
      <c r="BG282" s="35"/>
      <c r="BH282" s="35"/>
      <c r="BI282" s="35"/>
      <c r="BJ282" s="35"/>
      <c r="BK282" s="35"/>
      <c r="BL282" s="35"/>
      <c r="BM282" s="35"/>
      <c r="BN282" s="35"/>
      <c r="BO282" s="35"/>
      <c r="BP282" s="1"/>
      <c r="BQ282" s="1">
        <f t="shared" si="176"/>
        <v>277</v>
      </c>
      <c r="BR282" s="1">
        <v>278</v>
      </c>
      <c r="BS282" s="1">
        <f t="shared" si="183"/>
        <v>-2</v>
      </c>
      <c r="BT282" s="1">
        <f t="shared" si="184"/>
        <v>-2</v>
      </c>
      <c r="BU282" s="1">
        <f t="shared" si="185"/>
        <v>6.1257422745431001E-17</v>
      </c>
      <c r="BV282" s="1">
        <f t="shared" si="186"/>
        <v>1</v>
      </c>
      <c r="BW282" s="1">
        <f t="shared" si="177"/>
        <v>-2</v>
      </c>
      <c r="BX282" s="1">
        <f t="shared" si="178"/>
        <v>-2</v>
      </c>
      <c r="BY282" s="24">
        <f t="shared" si="179"/>
        <v>0.7818314824680298</v>
      </c>
      <c r="BZ282" s="24">
        <f t="shared" si="180"/>
        <v>0.62348980185873348</v>
      </c>
      <c r="CA282" s="1">
        <f t="shared" si="181"/>
        <v>-2</v>
      </c>
      <c r="CB282" s="1">
        <f t="shared" si="182"/>
        <v>-2</v>
      </c>
      <c r="CC282" s="1" t="str">
        <f t="shared" si="187"/>
        <v/>
      </c>
      <c r="CD282" s="1"/>
      <c r="CE282" s="2"/>
      <c r="CF282" s="2"/>
    </row>
    <row r="283" spans="2:84" s="28" customFormat="1" x14ac:dyDescent="0.25">
      <c r="B283" s="24"/>
      <c r="C283" s="24"/>
      <c r="D283" s="24"/>
      <c r="E283" s="24"/>
      <c r="F283" s="24"/>
      <c r="G283" s="24"/>
      <c r="M283" s="2"/>
      <c r="N283" s="1">
        <v>278</v>
      </c>
      <c r="O283" s="1" t="str">
        <f t="shared" si="173"/>
        <v>NA</v>
      </c>
      <c r="P283" s="1" t="e">
        <f t="shared" si="174"/>
        <v>#VALUE!</v>
      </c>
      <c r="Q283" s="1" t="e">
        <f t="shared" si="175"/>
        <v>#VALUE!</v>
      </c>
      <c r="R283" s="1">
        <f t="shared" si="171"/>
        <v>-2.6349403031941165E-2</v>
      </c>
      <c r="S283" s="1">
        <f t="shared" si="172"/>
        <v>-0.22252093395631445</v>
      </c>
      <c r="T283" s="14"/>
      <c r="U283" s="14"/>
      <c r="V283" s="14"/>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35"/>
      <c r="BF283" s="35"/>
      <c r="BG283" s="35"/>
      <c r="BH283" s="35"/>
      <c r="BI283" s="35"/>
      <c r="BJ283" s="35"/>
      <c r="BK283" s="35"/>
      <c r="BL283" s="35"/>
      <c r="BM283" s="35"/>
      <c r="BN283" s="35"/>
      <c r="BO283" s="35"/>
      <c r="BP283" s="1"/>
      <c r="BQ283" s="1">
        <f t="shared" si="176"/>
        <v>278</v>
      </c>
      <c r="BR283" s="1">
        <v>279</v>
      </c>
      <c r="BS283" s="1">
        <f t="shared" si="183"/>
        <v>-2</v>
      </c>
      <c r="BT283" s="1">
        <f t="shared" si="184"/>
        <v>-2</v>
      </c>
      <c r="BU283" s="1">
        <f t="shared" si="185"/>
        <v>6.1257422745431001E-17</v>
      </c>
      <c r="BV283" s="1">
        <f t="shared" si="186"/>
        <v>1</v>
      </c>
      <c r="BW283" s="1">
        <f t="shared" si="177"/>
        <v>-2</v>
      </c>
      <c r="BX283" s="1">
        <f t="shared" si="178"/>
        <v>-2</v>
      </c>
      <c r="BY283" s="24">
        <f t="shared" si="179"/>
        <v>0.7818314824680298</v>
      </c>
      <c r="BZ283" s="24">
        <f t="shared" si="180"/>
        <v>0.62348980185873348</v>
      </c>
      <c r="CA283" s="1">
        <f t="shared" si="181"/>
        <v>-2</v>
      </c>
      <c r="CB283" s="1">
        <f t="shared" si="182"/>
        <v>-2</v>
      </c>
      <c r="CC283" s="1" t="str">
        <f t="shared" si="187"/>
        <v/>
      </c>
      <c r="CD283" s="1"/>
      <c r="CE283" s="2"/>
      <c r="CF283" s="2"/>
    </row>
    <row r="284" spans="2:84" s="28" customFormat="1" x14ac:dyDescent="0.25">
      <c r="B284" s="24"/>
      <c r="C284" s="24"/>
      <c r="D284" s="24"/>
      <c r="E284" s="24"/>
      <c r="F284" s="24"/>
      <c r="G284" s="24"/>
      <c r="M284" s="2"/>
      <c r="N284" s="1">
        <v>279</v>
      </c>
      <c r="O284" s="1" t="str">
        <f t="shared" si="173"/>
        <v>NA</v>
      </c>
      <c r="P284" s="1" t="e">
        <f t="shared" si="174"/>
        <v>#VALUE!</v>
      </c>
      <c r="Q284" s="1" t="e">
        <f t="shared" si="175"/>
        <v>#VALUE!</v>
      </c>
      <c r="R284" s="1">
        <f t="shared" si="171"/>
        <v>0.12468811944879307</v>
      </c>
      <c r="S284" s="1">
        <f t="shared" si="172"/>
        <v>-0.20054191152567336</v>
      </c>
      <c r="T284" s="14"/>
      <c r="U284" s="14"/>
      <c r="V284" s="14"/>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35"/>
      <c r="BF284" s="35"/>
      <c r="BG284" s="35"/>
      <c r="BH284" s="35"/>
      <c r="BI284" s="35"/>
      <c r="BJ284" s="35"/>
      <c r="BK284" s="35"/>
      <c r="BL284" s="35"/>
      <c r="BM284" s="35"/>
      <c r="BN284" s="35"/>
      <c r="BO284" s="35"/>
      <c r="BP284" s="1"/>
      <c r="BQ284" s="1">
        <f t="shared" si="176"/>
        <v>279</v>
      </c>
      <c r="BR284" s="1">
        <v>280</v>
      </c>
      <c r="BS284" s="1">
        <f t="shared" si="183"/>
        <v>-2</v>
      </c>
      <c r="BT284" s="1">
        <f t="shared" si="184"/>
        <v>-2</v>
      </c>
      <c r="BU284" s="1">
        <f t="shared" si="185"/>
        <v>6.1257422745431001E-17</v>
      </c>
      <c r="BV284" s="1">
        <f t="shared" si="186"/>
        <v>1</v>
      </c>
      <c r="BW284" s="1">
        <f t="shared" si="177"/>
        <v>-2</v>
      </c>
      <c r="BX284" s="1">
        <f t="shared" si="178"/>
        <v>-2</v>
      </c>
      <c r="BY284" s="24">
        <f t="shared" si="179"/>
        <v>0.7818314824680298</v>
      </c>
      <c r="BZ284" s="24">
        <f t="shared" si="180"/>
        <v>0.62348980185873348</v>
      </c>
      <c r="CA284" s="1">
        <f t="shared" si="181"/>
        <v>-2</v>
      </c>
      <c r="CB284" s="1">
        <f t="shared" si="182"/>
        <v>-2</v>
      </c>
      <c r="CC284" s="1" t="str">
        <f t="shared" si="187"/>
        <v/>
      </c>
      <c r="CD284" s="1"/>
      <c r="CE284" s="2"/>
      <c r="CF284" s="2"/>
    </row>
    <row r="285" spans="2:84" s="28" customFormat="1" x14ac:dyDescent="0.25">
      <c r="B285" s="24"/>
      <c r="C285" s="24"/>
      <c r="D285" s="24"/>
      <c r="E285" s="24"/>
      <c r="F285" s="24"/>
      <c r="G285" s="24"/>
      <c r="M285" s="2"/>
      <c r="N285" s="1">
        <v>280</v>
      </c>
      <c r="O285" s="1" t="str">
        <f t="shared" si="173"/>
        <v>NA</v>
      </c>
      <c r="P285" s="1" t="e">
        <f t="shared" si="174"/>
        <v>#VALUE!</v>
      </c>
      <c r="Q285" s="1" t="e">
        <f t="shared" si="175"/>
        <v>#VALUE!</v>
      </c>
      <c r="R285" s="1">
        <f t="shared" si="171"/>
        <v>0.24625833841807357</v>
      </c>
      <c r="S285" s="1">
        <f t="shared" si="172"/>
        <v>-7.8928276377048689E-2</v>
      </c>
      <c r="T285" s="14"/>
      <c r="U285" s="14"/>
      <c r="V285" s="14"/>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35"/>
      <c r="BF285" s="35"/>
      <c r="BG285" s="35"/>
      <c r="BH285" s="35"/>
      <c r="BI285" s="35"/>
      <c r="BJ285" s="35"/>
      <c r="BK285" s="35"/>
      <c r="BL285" s="35"/>
      <c r="BM285" s="35"/>
      <c r="BN285" s="35"/>
      <c r="BO285" s="35"/>
      <c r="BP285" s="1"/>
      <c r="BQ285" s="1">
        <f t="shared" si="176"/>
        <v>280</v>
      </c>
      <c r="BR285" s="1">
        <v>281</v>
      </c>
      <c r="BS285" s="1">
        <f t="shared" si="183"/>
        <v>-2</v>
      </c>
      <c r="BT285" s="1">
        <f t="shared" si="184"/>
        <v>-2</v>
      </c>
      <c r="BU285" s="1">
        <f t="shared" si="185"/>
        <v>6.1257422745431001E-17</v>
      </c>
      <c r="BV285" s="1">
        <f t="shared" si="186"/>
        <v>1</v>
      </c>
      <c r="BW285" s="1">
        <f t="shared" si="177"/>
        <v>-2</v>
      </c>
      <c r="BX285" s="1">
        <f t="shared" si="178"/>
        <v>-2</v>
      </c>
      <c r="BY285" s="24">
        <f t="shared" si="179"/>
        <v>0.7818314824680298</v>
      </c>
      <c r="BZ285" s="24">
        <f t="shared" si="180"/>
        <v>0.62348980185873348</v>
      </c>
      <c r="CA285" s="1">
        <f t="shared" si="181"/>
        <v>-2</v>
      </c>
      <c r="CB285" s="1">
        <f t="shared" si="182"/>
        <v>-2</v>
      </c>
      <c r="CC285" s="1" t="str">
        <f t="shared" si="187"/>
        <v/>
      </c>
      <c r="CD285" s="1"/>
      <c r="CE285" s="2"/>
      <c r="CF285" s="2"/>
    </row>
    <row r="286" spans="2:84" s="28" customFormat="1" x14ac:dyDescent="0.25">
      <c r="B286" s="24"/>
      <c r="C286" s="24"/>
      <c r="D286" s="24"/>
      <c r="E286" s="24"/>
      <c r="F286" s="24"/>
      <c r="G286" s="24"/>
      <c r="M286" s="2"/>
      <c r="N286" s="1">
        <v>281</v>
      </c>
      <c r="O286" s="1" t="str">
        <f t="shared" si="173"/>
        <v>NA</v>
      </c>
      <c r="P286" s="1" t="e">
        <f t="shared" si="174"/>
        <v>#VALUE!</v>
      </c>
      <c r="Q286" s="1" t="e">
        <f t="shared" si="175"/>
        <v>#VALUE!</v>
      </c>
      <c r="R286" s="1">
        <f t="shared" si="171"/>
        <v>0.26272815759404522</v>
      </c>
      <c r="S286" s="1">
        <f t="shared" si="172"/>
        <v>0.12045639137411038</v>
      </c>
      <c r="T286" s="14"/>
      <c r="U286" s="14"/>
      <c r="V286" s="14"/>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35"/>
      <c r="BF286" s="35"/>
      <c r="BG286" s="35"/>
      <c r="BH286" s="35"/>
      <c r="BI286" s="35"/>
      <c r="BJ286" s="35"/>
      <c r="BK286" s="35"/>
      <c r="BL286" s="35"/>
      <c r="BM286" s="35"/>
      <c r="BN286" s="35"/>
      <c r="BO286" s="35"/>
      <c r="BP286" s="1"/>
      <c r="BQ286" s="1">
        <f t="shared" si="176"/>
        <v>281</v>
      </c>
      <c r="BR286" s="1">
        <v>282</v>
      </c>
      <c r="BS286" s="1">
        <f t="shared" si="183"/>
        <v>-2</v>
      </c>
      <c r="BT286" s="1">
        <f t="shared" si="184"/>
        <v>-2</v>
      </c>
      <c r="BU286" s="1">
        <f t="shared" si="185"/>
        <v>6.1257422745431001E-17</v>
      </c>
      <c r="BV286" s="1">
        <f t="shared" si="186"/>
        <v>1</v>
      </c>
      <c r="BW286" s="1">
        <f t="shared" si="177"/>
        <v>-2</v>
      </c>
      <c r="BX286" s="1">
        <f t="shared" si="178"/>
        <v>-2</v>
      </c>
      <c r="BY286" s="24">
        <f t="shared" si="179"/>
        <v>0.7818314824680298</v>
      </c>
      <c r="BZ286" s="24">
        <f t="shared" si="180"/>
        <v>0.62348980185873348</v>
      </c>
      <c r="CA286" s="1">
        <f t="shared" si="181"/>
        <v>-2</v>
      </c>
      <c r="CB286" s="1">
        <f t="shared" si="182"/>
        <v>-2</v>
      </c>
      <c r="CC286" s="1" t="str">
        <f t="shared" si="187"/>
        <v/>
      </c>
      <c r="CD286" s="1"/>
      <c r="CE286" s="2"/>
      <c r="CF286" s="2"/>
    </row>
    <row r="287" spans="2:84" s="28" customFormat="1" x14ac:dyDescent="0.25">
      <c r="B287" s="24"/>
      <c r="C287" s="24"/>
      <c r="D287" s="24"/>
      <c r="E287" s="24"/>
      <c r="F287" s="24"/>
      <c r="G287" s="24"/>
      <c r="M287" s="2"/>
      <c r="N287" s="1">
        <v>282</v>
      </c>
      <c r="O287" s="1" t="str">
        <f t="shared" si="173"/>
        <v>NA</v>
      </c>
      <c r="P287" s="1" t="e">
        <f t="shared" si="174"/>
        <v>#VALUE!</v>
      </c>
      <c r="Q287" s="1" t="e">
        <f t="shared" si="175"/>
        <v>#VALUE!</v>
      </c>
      <c r="R287" s="1">
        <f t="shared" si="171"/>
        <v>0.11711171151943656</v>
      </c>
      <c r="S287" s="1">
        <f t="shared" si="172"/>
        <v>0.30337763155033692</v>
      </c>
      <c r="T287" s="14"/>
      <c r="U287" s="14"/>
      <c r="V287" s="14"/>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35"/>
      <c r="BF287" s="35"/>
      <c r="BG287" s="35"/>
      <c r="BH287" s="35"/>
      <c r="BI287" s="35"/>
      <c r="BJ287" s="35"/>
      <c r="BK287" s="35"/>
      <c r="BL287" s="35"/>
      <c r="BM287" s="35"/>
      <c r="BN287" s="35"/>
      <c r="BO287" s="35"/>
      <c r="BP287" s="1"/>
      <c r="BQ287" s="1">
        <f t="shared" si="176"/>
        <v>282</v>
      </c>
      <c r="BR287" s="1">
        <v>283</v>
      </c>
      <c r="BS287" s="1">
        <f t="shared" si="183"/>
        <v>-2</v>
      </c>
      <c r="BT287" s="1">
        <f t="shared" si="184"/>
        <v>-2</v>
      </c>
      <c r="BU287" s="1">
        <f t="shared" si="185"/>
        <v>6.1257422745431001E-17</v>
      </c>
      <c r="BV287" s="1">
        <f t="shared" si="186"/>
        <v>1</v>
      </c>
      <c r="BW287" s="1">
        <f t="shared" si="177"/>
        <v>-2</v>
      </c>
      <c r="BX287" s="1">
        <f t="shared" si="178"/>
        <v>-2</v>
      </c>
      <c r="BY287" s="24">
        <f t="shared" si="179"/>
        <v>0.7818314824680298</v>
      </c>
      <c r="BZ287" s="24">
        <f t="shared" si="180"/>
        <v>0.62348980185873348</v>
      </c>
      <c r="CA287" s="1">
        <f t="shared" si="181"/>
        <v>-2</v>
      </c>
      <c r="CB287" s="1">
        <f t="shared" si="182"/>
        <v>-2</v>
      </c>
      <c r="CC287" s="1" t="str">
        <f t="shared" si="187"/>
        <v/>
      </c>
      <c r="CD287" s="1"/>
      <c r="CE287" s="2"/>
      <c r="CF287" s="2"/>
    </row>
    <row r="288" spans="2:84" s="28" customFormat="1" x14ac:dyDescent="0.25">
      <c r="B288" s="24"/>
      <c r="C288" s="24"/>
      <c r="D288" s="24"/>
      <c r="E288" s="24"/>
      <c r="F288" s="24"/>
      <c r="G288" s="24"/>
      <c r="M288" s="2"/>
      <c r="N288" s="1">
        <v>283</v>
      </c>
      <c r="O288" s="1" t="str">
        <f t="shared" si="173"/>
        <v>NA</v>
      </c>
      <c r="P288" s="1" t="e">
        <f t="shared" si="174"/>
        <v>#VALUE!</v>
      </c>
      <c r="Q288" s="1" t="e">
        <f t="shared" si="175"/>
        <v>#VALUE!</v>
      </c>
      <c r="R288" s="1">
        <f t="shared" si="171"/>
        <v>-0.15244563806833117</v>
      </c>
      <c r="S288" s="1">
        <f t="shared" si="172"/>
        <v>0.33209201938563659</v>
      </c>
      <c r="T288" s="14"/>
      <c r="U288" s="14"/>
      <c r="V288" s="14"/>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35"/>
      <c r="BF288" s="35"/>
      <c r="BG288" s="35"/>
      <c r="BH288" s="35"/>
      <c r="BI288" s="35"/>
      <c r="BJ288" s="35"/>
      <c r="BK288" s="35"/>
      <c r="BL288" s="35"/>
      <c r="BM288" s="35"/>
      <c r="BN288" s="35"/>
      <c r="BO288" s="35"/>
      <c r="BP288" s="1"/>
      <c r="BQ288" s="1">
        <f t="shared" si="176"/>
        <v>283</v>
      </c>
      <c r="BR288" s="1">
        <v>284</v>
      </c>
      <c r="BS288" s="1">
        <f t="shared" si="183"/>
        <v>-2</v>
      </c>
      <c r="BT288" s="1">
        <f t="shared" si="184"/>
        <v>-2</v>
      </c>
      <c r="BU288" s="1">
        <f t="shared" si="185"/>
        <v>6.1257422745431001E-17</v>
      </c>
      <c r="BV288" s="1">
        <f t="shared" si="186"/>
        <v>1</v>
      </c>
      <c r="BW288" s="1">
        <f t="shared" si="177"/>
        <v>-2</v>
      </c>
      <c r="BX288" s="1">
        <f t="shared" si="178"/>
        <v>-2</v>
      </c>
      <c r="BY288" s="24">
        <f t="shared" si="179"/>
        <v>0.7818314824680298</v>
      </c>
      <c r="BZ288" s="24">
        <f t="shared" si="180"/>
        <v>0.62348980185873348</v>
      </c>
      <c r="CA288" s="1">
        <f t="shared" si="181"/>
        <v>-2</v>
      </c>
      <c r="CB288" s="1">
        <f t="shared" si="182"/>
        <v>-2</v>
      </c>
      <c r="CC288" s="1" t="str">
        <f t="shared" si="187"/>
        <v/>
      </c>
      <c r="CD288" s="1"/>
      <c r="CE288" s="2"/>
      <c r="CF288" s="2"/>
    </row>
    <row r="289" spans="2:84" s="28" customFormat="1" x14ac:dyDescent="0.25">
      <c r="B289" s="24"/>
      <c r="C289" s="24"/>
      <c r="D289" s="24"/>
      <c r="E289" s="24"/>
      <c r="F289" s="24"/>
      <c r="G289" s="24"/>
      <c r="M289" s="2"/>
      <c r="N289" s="1">
        <v>284</v>
      </c>
      <c r="O289" s="1" t="str">
        <f t="shared" si="173"/>
        <v>NA</v>
      </c>
      <c r="P289" s="1" t="e">
        <f t="shared" si="174"/>
        <v>#VALUE!</v>
      </c>
      <c r="Q289" s="1" t="e">
        <f t="shared" si="175"/>
        <v>#VALUE!</v>
      </c>
      <c r="R289" s="1">
        <f t="shared" si="171"/>
        <v>-0.38754546465648781</v>
      </c>
      <c r="S289" s="1">
        <f t="shared" si="172"/>
        <v>0.12907077382808929</v>
      </c>
      <c r="T289" s="14"/>
      <c r="U289" s="14"/>
      <c r="V289" s="14"/>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35"/>
      <c r="BF289" s="35"/>
      <c r="BG289" s="35"/>
      <c r="BH289" s="35"/>
      <c r="BI289" s="35"/>
      <c r="BJ289" s="35"/>
      <c r="BK289" s="35"/>
      <c r="BL289" s="35"/>
      <c r="BM289" s="35"/>
      <c r="BN289" s="35"/>
      <c r="BO289" s="35"/>
      <c r="BP289" s="1"/>
      <c r="BQ289" s="1">
        <f t="shared" si="176"/>
        <v>284</v>
      </c>
      <c r="BR289" s="1">
        <v>285</v>
      </c>
      <c r="BS289" s="1">
        <f t="shared" si="183"/>
        <v>-2</v>
      </c>
      <c r="BT289" s="1">
        <f t="shared" si="184"/>
        <v>-2</v>
      </c>
      <c r="BU289" s="1">
        <f t="shared" si="185"/>
        <v>6.1257422745431001E-17</v>
      </c>
      <c r="BV289" s="1">
        <f t="shared" si="186"/>
        <v>1</v>
      </c>
      <c r="BW289" s="1">
        <f t="shared" si="177"/>
        <v>-2</v>
      </c>
      <c r="BX289" s="1">
        <f t="shared" si="178"/>
        <v>-2</v>
      </c>
      <c r="BY289" s="24">
        <f t="shared" si="179"/>
        <v>0.7818314824680298</v>
      </c>
      <c r="BZ289" s="24">
        <f t="shared" si="180"/>
        <v>0.62348980185873348</v>
      </c>
      <c r="CA289" s="1">
        <f t="shared" si="181"/>
        <v>-2</v>
      </c>
      <c r="CB289" s="1">
        <f t="shared" si="182"/>
        <v>-2</v>
      </c>
      <c r="CC289" s="1" t="str">
        <f t="shared" si="187"/>
        <v/>
      </c>
      <c r="CD289" s="1"/>
      <c r="CE289" s="2"/>
      <c r="CF289" s="2"/>
    </row>
    <row r="290" spans="2:84" s="28" customFormat="1" x14ac:dyDescent="0.25">
      <c r="B290" s="24"/>
      <c r="C290" s="24"/>
      <c r="D290" s="24"/>
      <c r="E290" s="24"/>
      <c r="F290" s="24"/>
      <c r="G290" s="24"/>
      <c r="M290" s="2"/>
      <c r="N290" s="1">
        <v>285</v>
      </c>
      <c r="O290" s="1" t="str">
        <f t="shared" si="173"/>
        <v>NA</v>
      </c>
      <c r="P290" s="1" t="e">
        <f t="shared" si="174"/>
        <v>#VALUE!</v>
      </c>
      <c r="Q290" s="1" t="e">
        <f t="shared" si="175"/>
        <v>#VALUE!</v>
      </c>
      <c r="R290" s="1">
        <f t="shared" si="171"/>
        <v>-0.39524104547911781</v>
      </c>
      <c r="S290" s="1">
        <f t="shared" si="172"/>
        <v>-0.22252093395631448</v>
      </c>
      <c r="T290" s="14"/>
      <c r="U290" s="14"/>
      <c r="V290" s="14"/>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35"/>
      <c r="BF290" s="35"/>
      <c r="BG290" s="35"/>
      <c r="BH290" s="35"/>
      <c r="BI290" s="35"/>
      <c r="BJ290" s="35"/>
      <c r="BK290" s="35"/>
      <c r="BL290" s="35"/>
      <c r="BM290" s="35"/>
      <c r="BN290" s="35"/>
      <c r="BO290" s="35"/>
      <c r="BP290" s="1"/>
      <c r="BQ290" s="1">
        <f t="shared" si="176"/>
        <v>285</v>
      </c>
      <c r="BR290" s="1">
        <v>286</v>
      </c>
      <c r="BS290" s="1">
        <f t="shared" si="183"/>
        <v>-2</v>
      </c>
      <c r="BT290" s="1">
        <f t="shared" si="184"/>
        <v>-2</v>
      </c>
      <c r="BU290" s="1">
        <f t="shared" si="185"/>
        <v>6.1257422745431001E-17</v>
      </c>
      <c r="BV290" s="1">
        <f t="shared" si="186"/>
        <v>1</v>
      </c>
      <c r="BW290" s="1">
        <f t="shared" si="177"/>
        <v>-2</v>
      </c>
      <c r="BX290" s="1">
        <f t="shared" si="178"/>
        <v>-2</v>
      </c>
      <c r="BY290" s="24">
        <f t="shared" si="179"/>
        <v>0.7818314824680298</v>
      </c>
      <c r="BZ290" s="24">
        <f t="shared" si="180"/>
        <v>0.62348980185873348</v>
      </c>
      <c r="CA290" s="1">
        <f t="shared" si="181"/>
        <v>-2</v>
      </c>
      <c r="CB290" s="1">
        <f t="shared" si="182"/>
        <v>-2</v>
      </c>
      <c r="CC290" s="1" t="str">
        <f t="shared" si="187"/>
        <v/>
      </c>
      <c r="CD290" s="1"/>
      <c r="CE290" s="2"/>
      <c r="CF290" s="2"/>
    </row>
    <row r="291" spans="2:84" s="28" customFormat="1" x14ac:dyDescent="0.25">
      <c r="B291" s="24"/>
      <c r="C291" s="24"/>
      <c r="D291" s="24"/>
      <c r="E291" s="24"/>
      <c r="F291" s="24"/>
      <c r="G291" s="24"/>
      <c r="M291" s="2"/>
      <c r="N291" s="1">
        <v>286</v>
      </c>
      <c r="O291" s="1" t="str">
        <f t="shared" si="173"/>
        <v>NA</v>
      </c>
      <c r="P291" s="1" t="e">
        <f t="shared" si="174"/>
        <v>#VALUE!</v>
      </c>
      <c r="Q291" s="1" t="e">
        <f t="shared" si="175"/>
        <v>#VALUE!</v>
      </c>
      <c r="R291" s="1">
        <f t="shared" si="171"/>
        <v>-0.10531205760793969</v>
      </c>
      <c r="S291" s="1">
        <f t="shared" si="172"/>
        <v>-0.48895301121021573</v>
      </c>
      <c r="T291" s="14"/>
      <c r="U291" s="14"/>
      <c r="V291" s="14"/>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35"/>
      <c r="BF291" s="35"/>
      <c r="BG291" s="35"/>
      <c r="BH291" s="35"/>
      <c r="BI291" s="35"/>
      <c r="BJ291" s="35"/>
      <c r="BK291" s="35"/>
      <c r="BL291" s="35"/>
      <c r="BM291" s="35"/>
      <c r="BN291" s="35"/>
      <c r="BO291" s="35"/>
      <c r="BP291" s="1"/>
      <c r="BQ291" s="1">
        <f t="shared" si="176"/>
        <v>286</v>
      </c>
      <c r="BR291" s="1">
        <v>287</v>
      </c>
      <c r="BS291" s="1">
        <f t="shared" si="183"/>
        <v>-2</v>
      </c>
      <c r="BT291" s="1">
        <f t="shared" si="184"/>
        <v>-2</v>
      </c>
      <c r="BU291" s="1">
        <f t="shared" si="185"/>
        <v>6.1257422745431001E-17</v>
      </c>
      <c r="BV291" s="1">
        <f t="shared" si="186"/>
        <v>1</v>
      </c>
      <c r="BW291" s="1">
        <f t="shared" si="177"/>
        <v>-2</v>
      </c>
      <c r="BX291" s="1">
        <f t="shared" si="178"/>
        <v>-2</v>
      </c>
      <c r="BY291" s="24">
        <f t="shared" si="179"/>
        <v>0.7818314824680298</v>
      </c>
      <c r="BZ291" s="24">
        <f t="shared" si="180"/>
        <v>0.62348980185873348</v>
      </c>
      <c r="CA291" s="1">
        <f t="shared" si="181"/>
        <v>-2</v>
      </c>
      <c r="CB291" s="1">
        <f t="shared" si="182"/>
        <v>-2</v>
      </c>
      <c r="CC291" s="1" t="str">
        <f t="shared" si="187"/>
        <v/>
      </c>
      <c r="CD291" s="1"/>
      <c r="CE291" s="2"/>
      <c r="CF291" s="2"/>
    </row>
    <row r="292" spans="2:84" s="28" customFormat="1" x14ac:dyDescent="0.25">
      <c r="B292" s="24"/>
      <c r="C292" s="24"/>
      <c r="D292" s="24"/>
      <c r="E292" s="24"/>
      <c r="F292" s="24"/>
      <c r="G292" s="24"/>
      <c r="M292" s="2"/>
      <c r="N292" s="1">
        <v>287</v>
      </c>
      <c r="O292" s="1" t="str">
        <f t="shared" si="173"/>
        <v>NA</v>
      </c>
      <c r="P292" s="1" t="e">
        <f t="shared" si="174"/>
        <v>#VALUE!</v>
      </c>
      <c r="Q292" s="1" t="e">
        <f t="shared" si="175"/>
        <v>#VALUE!</v>
      </c>
      <c r="R292" s="1">
        <f t="shared" si="171"/>
        <v>0.32834445122409811</v>
      </c>
      <c r="S292" s="1">
        <f t="shared" si="172"/>
        <v>-0.43857103516939833</v>
      </c>
      <c r="T292" s="14"/>
      <c r="U292" s="14"/>
      <c r="V292" s="14"/>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35"/>
      <c r="BF292" s="35"/>
      <c r="BG292" s="35"/>
      <c r="BH292" s="35"/>
      <c r="BI292" s="35"/>
      <c r="BJ292" s="35"/>
      <c r="BK292" s="35"/>
      <c r="BL292" s="35"/>
      <c r="BM292" s="35"/>
      <c r="BN292" s="35"/>
      <c r="BO292" s="35"/>
      <c r="BP292" s="1"/>
      <c r="BQ292" s="1">
        <f t="shared" si="176"/>
        <v>287</v>
      </c>
      <c r="BR292" s="1">
        <v>288</v>
      </c>
      <c r="BS292" s="1">
        <f t="shared" si="183"/>
        <v>-2</v>
      </c>
      <c r="BT292" s="1">
        <f t="shared" si="184"/>
        <v>-2</v>
      </c>
      <c r="BU292" s="1">
        <f t="shared" si="185"/>
        <v>6.1257422745431001E-17</v>
      </c>
      <c r="BV292" s="1">
        <f t="shared" si="186"/>
        <v>1</v>
      </c>
      <c r="BW292" s="1">
        <f t="shared" si="177"/>
        <v>-2</v>
      </c>
      <c r="BX292" s="1">
        <f t="shared" si="178"/>
        <v>-2</v>
      </c>
      <c r="BY292" s="24">
        <f t="shared" si="179"/>
        <v>0.7818314824680298</v>
      </c>
      <c r="BZ292" s="24">
        <f t="shared" si="180"/>
        <v>0.62348980185873348</v>
      </c>
      <c r="CA292" s="1">
        <f t="shared" si="181"/>
        <v>-2</v>
      </c>
      <c r="CB292" s="1">
        <f t="shared" si="182"/>
        <v>-2</v>
      </c>
      <c r="CC292" s="1" t="str">
        <f t="shared" si="187"/>
        <v/>
      </c>
      <c r="CD292" s="1"/>
      <c r="CE292" s="2"/>
      <c r="CF292" s="2"/>
    </row>
    <row r="293" spans="2:84" s="28" customFormat="1" x14ac:dyDescent="0.25">
      <c r="B293" s="24"/>
      <c r="C293" s="24"/>
      <c r="D293" s="24"/>
      <c r="E293" s="24"/>
      <c r="F293" s="24"/>
      <c r="G293" s="24"/>
      <c r="M293" s="2"/>
      <c r="N293" s="1">
        <v>288</v>
      </c>
      <c r="O293" s="1" t="str">
        <f t="shared" si="173"/>
        <v>NA</v>
      </c>
      <c r="P293" s="1" t="e">
        <f t="shared" si="174"/>
        <v>#VALUE!</v>
      </c>
      <c r="Q293" s="1" t="e">
        <f t="shared" si="175"/>
        <v>#VALUE!</v>
      </c>
      <c r="R293" s="1">
        <f t="shared" si="171"/>
        <v>0.59508804306834173</v>
      </c>
      <c r="S293" s="1">
        <f t="shared" si="172"/>
        <v>-3.9599693780087847E-2</v>
      </c>
      <c r="T293" s="14"/>
      <c r="U293" s="14"/>
      <c r="V293" s="14"/>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35"/>
      <c r="BF293" s="35"/>
      <c r="BG293" s="35"/>
      <c r="BH293" s="35"/>
      <c r="BI293" s="35"/>
      <c r="BJ293" s="35"/>
      <c r="BK293" s="35"/>
      <c r="BL293" s="35"/>
      <c r="BM293" s="35"/>
      <c r="BN293" s="35"/>
      <c r="BO293" s="35"/>
      <c r="BP293" s="1"/>
      <c r="BQ293" s="1">
        <f t="shared" si="176"/>
        <v>288</v>
      </c>
      <c r="BR293" s="1">
        <v>289</v>
      </c>
      <c r="BS293" s="1">
        <f t="shared" si="183"/>
        <v>-2</v>
      </c>
      <c r="BT293" s="1">
        <f t="shared" si="184"/>
        <v>-2</v>
      </c>
      <c r="BU293" s="1">
        <f t="shared" si="185"/>
        <v>6.1257422745431001E-17</v>
      </c>
      <c r="BV293" s="1">
        <f t="shared" si="186"/>
        <v>1</v>
      </c>
      <c r="BW293" s="1">
        <f t="shared" si="177"/>
        <v>-2</v>
      </c>
      <c r="BX293" s="1">
        <f t="shared" si="178"/>
        <v>-2</v>
      </c>
      <c r="BY293" s="24">
        <f t="shared" si="179"/>
        <v>0.7818314824680298</v>
      </c>
      <c r="BZ293" s="24">
        <f t="shared" si="180"/>
        <v>0.62348980185873348</v>
      </c>
      <c r="CA293" s="1">
        <f t="shared" si="181"/>
        <v>-2</v>
      </c>
      <c r="CB293" s="1">
        <f t="shared" si="182"/>
        <v>-2</v>
      </c>
      <c r="CC293" s="1" t="str">
        <f t="shared" si="187"/>
        <v/>
      </c>
      <c r="CD293" s="1"/>
      <c r="CE293" s="2"/>
      <c r="CF293" s="2"/>
    </row>
    <row r="294" spans="2:84" s="28" customFormat="1" x14ac:dyDescent="0.25">
      <c r="B294" s="24"/>
      <c r="C294" s="24"/>
      <c r="D294" s="24"/>
      <c r="E294" s="24"/>
      <c r="F294" s="24"/>
      <c r="G294" s="24"/>
      <c r="M294" s="2"/>
      <c r="N294" s="1">
        <v>289</v>
      </c>
      <c r="O294" s="1" t="str">
        <f t="shared" si="173"/>
        <v>NA</v>
      </c>
      <c r="P294" s="1" t="e">
        <f t="shared" si="174"/>
        <v>#VALUE!</v>
      </c>
      <c r="Q294" s="1" t="e">
        <f t="shared" si="175"/>
        <v>#VALUE!</v>
      </c>
      <c r="R294" s="1">
        <f t="shared" si="171"/>
        <v>0.44947159699373329</v>
      </c>
      <c r="S294" s="1">
        <f t="shared" si="172"/>
        <v>0.46343371670453526</v>
      </c>
      <c r="T294" s="14"/>
      <c r="U294" s="14"/>
      <c r="V294" s="14"/>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35"/>
      <c r="BF294" s="35"/>
      <c r="BG294" s="35"/>
      <c r="BH294" s="35"/>
      <c r="BI294" s="35"/>
      <c r="BJ294" s="35"/>
      <c r="BK294" s="35"/>
      <c r="BL294" s="35"/>
      <c r="BM294" s="35"/>
      <c r="BN294" s="35"/>
      <c r="BO294" s="35"/>
      <c r="BP294" s="1"/>
      <c r="BQ294" s="1">
        <f t="shared" si="176"/>
        <v>289</v>
      </c>
      <c r="BR294" s="1">
        <v>290</v>
      </c>
      <c r="BS294" s="1">
        <f t="shared" si="183"/>
        <v>-2</v>
      </c>
      <c r="BT294" s="1">
        <f t="shared" si="184"/>
        <v>-2</v>
      </c>
      <c r="BU294" s="1">
        <f t="shared" si="185"/>
        <v>6.1257422745431001E-17</v>
      </c>
      <c r="BV294" s="1">
        <f t="shared" si="186"/>
        <v>1</v>
      </c>
      <c r="BW294" s="1">
        <f t="shared" si="177"/>
        <v>-2</v>
      </c>
      <c r="BX294" s="1">
        <f t="shared" si="178"/>
        <v>-2</v>
      </c>
      <c r="BY294" s="24">
        <f t="shared" si="179"/>
        <v>0.7818314824680298</v>
      </c>
      <c r="BZ294" s="24">
        <f t="shared" si="180"/>
        <v>0.62348980185873348</v>
      </c>
      <c r="CA294" s="1">
        <f t="shared" si="181"/>
        <v>-2</v>
      </c>
      <c r="CB294" s="1">
        <f t="shared" si="182"/>
        <v>-2</v>
      </c>
      <c r="CC294" s="1" t="str">
        <f t="shared" si="187"/>
        <v/>
      </c>
      <c r="CD294" s="1"/>
      <c r="CE294" s="2"/>
      <c r="CF294" s="2"/>
    </row>
    <row r="295" spans="2:84" s="28" customFormat="1" x14ac:dyDescent="0.25">
      <c r="B295" s="24"/>
      <c r="C295" s="24"/>
      <c r="D295" s="24"/>
      <c r="E295" s="24"/>
      <c r="F295" s="24"/>
      <c r="G295" s="24"/>
      <c r="M295" s="2"/>
      <c r="N295" s="1">
        <v>290</v>
      </c>
      <c r="O295" s="1" t="str">
        <f t="shared" si="173"/>
        <v>NA</v>
      </c>
      <c r="P295" s="1" t="e">
        <f t="shared" si="174"/>
        <v>#VALUE!</v>
      </c>
      <c r="Q295" s="1" t="e">
        <f t="shared" si="175"/>
        <v>#VALUE!</v>
      </c>
      <c r="R295" s="1">
        <f t="shared" si="171"/>
        <v>-7.0359525262306655E-2</v>
      </c>
      <c r="S295" s="1">
        <f t="shared" si="172"/>
        <v>0.69173477817798612</v>
      </c>
      <c r="T295" s="14"/>
      <c r="U295" s="14"/>
      <c r="V295" s="14"/>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35"/>
      <c r="BF295" s="35"/>
      <c r="BG295" s="35"/>
      <c r="BH295" s="35"/>
      <c r="BI295" s="35"/>
      <c r="BJ295" s="35"/>
      <c r="BK295" s="35"/>
      <c r="BL295" s="35"/>
      <c r="BM295" s="35"/>
      <c r="BN295" s="35"/>
      <c r="BO295" s="35"/>
      <c r="BP295" s="1"/>
      <c r="BQ295" s="1">
        <f t="shared" si="176"/>
        <v>290</v>
      </c>
      <c r="BR295" s="1">
        <v>291</v>
      </c>
      <c r="BS295" s="1">
        <f t="shared" si="183"/>
        <v>-2</v>
      </c>
      <c r="BT295" s="1">
        <f t="shared" si="184"/>
        <v>-2</v>
      </c>
      <c r="BU295" s="1">
        <f t="shared" si="185"/>
        <v>6.1257422745431001E-17</v>
      </c>
      <c r="BV295" s="1">
        <f t="shared" si="186"/>
        <v>1</v>
      </c>
      <c r="BW295" s="1">
        <f t="shared" si="177"/>
        <v>-2</v>
      </c>
      <c r="BX295" s="1">
        <f t="shared" si="178"/>
        <v>-2</v>
      </c>
      <c r="BY295" s="24">
        <f t="shared" si="179"/>
        <v>0.7818314824680298</v>
      </c>
      <c r="BZ295" s="24">
        <f t="shared" si="180"/>
        <v>0.62348980185873348</v>
      </c>
      <c r="CA295" s="1">
        <f t="shared" si="181"/>
        <v>-2</v>
      </c>
      <c r="CB295" s="1">
        <f t="shared" si="182"/>
        <v>-2</v>
      </c>
      <c r="CC295" s="1" t="str">
        <f t="shared" si="187"/>
        <v/>
      </c>
      <c r="CD295" s="1"/>
      <c r="CE295" s="2"/>
      <c r="CF295" s="2"/>
    </row>
    <row r="296" spans="2:84" s="28" customFormat="1" x14ac:dyDescent="0.25">
      <c r="B296" s="24"/>
      <c r="C296" s="24"/>
      <c r="D296" s="24"/>
      <c r="E296" s="24"/>
      <c r="F296" s="24"/>
      <c r="G296" s="24"/>
      <c r="M296" s="2"/>
      <c r="N296" s="1">
        <v>291</v>
      </c>
      <c r="O296" s="1" t="str">
        <f t="shared" si="173"/>
        <v>NA</v>
      </c>
      <c r="P296" s="1" t="e">
        <f t="shared" si="174"/>
        <v>#VALUE!</v>
      </c>
      <c r="Q296" s="1" t="e">
        <f t="shared" si="175"/>
        <v>#VALUE!</v>
      </c>
      <c r="R296" s="1">
        <f t="shared" si="171"/>
        <v>-0.61754564171322079</v>
      </c>
      <c r="S296" s="1">
        <f t="shared" si="172"/>
        <v>0.41748187351263172</v>
      </c>
      <c r="T296" s="14"/>
      <c r="U296" s="14"/>
      <c r="V296" s="14"/>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35"/>
      <c r="BF296" s="35"/>
      <c r="BG296" s="35"/>
      <c r="BH296" s="35"/>
      <c r="BI296" s="35"/>
      <c r="BJ296" s="35"/>
      <c r="BK296" s="35"/>
      <c r="BL296" s="35"/>
      <c r="BM296" s="35"/>
      <c r="BN296" s="35"/>
      <c r="BO296" s="35"/>
      <c r="BP296" s="1"/>
      <c r="BQ296" s="1">
        <f t="shared" si="176"/>
        <v>291</v>
      </c>
      <c r="BR296" s="1">
        <v>292</v>
      </c>
      <c r="BS296" s="1">
        <f t="shared" si="183"/>
        <v>-2</v>
      </c>
      <c r="BT296" s="1">
        <f t="shared" si="184"/>
        <v>-2</v>
      </c>
      <c r="BU296" s="1">
        <f t="shared" si="185"/>
        <v>6.1257422745431001E-17</v>
      </c>
      <c r="BV296" s="1">
        <f t="shared" si="186"/>
        <v>1</v>
      </c>
      <c r="BW296" s="1">
        <f t="shared" si="177"/>
        <v>-2</v>
      </c>
      <c r="BX296" s="1">
        <f t="shared" si="178"/>
        <v>-2</v>
      </c>
      <c r="BY296" s="24">
        <f t="shared" si="179"/>
        <v>0.7818314824680298</v>
      </c>
      <c r="BZ296" s="24">
        <f t="shared" si="180"/>
        <v>0.62348980185873348</v>
      </c>
      <c r="CA296" s="1">
        <f t="shared" si="181"/>
        <v>-2</v>
      </c>
      <c r="CB296" s="1">
        <f t="shared" si="182"/>
        <v>-2</v>
      </c>
      <c r="CC296" s="1" t="str">
        <f t="shared" si="187"/>
        <v/>
      </c>
      <c r="CD296" s="1"/>
      <c r="CE296" s="2"/>
      <c r="CF296" s="2"/>
    </row>
    <row r="297" spans="2:84" s="28" customFormat="1" x14ac:dyDescent="0.25">
      <c r="B297" s="24"/>
      <c r="C297" s="24"/>
      <c r="D297" s="24"/>
      <c r="E297" s="24"/>
      <c r="F297" s="24"/>
      <c r="G297" s="24"/>
      <c r="M297" s="2"/>
      <c r="N297" s="1">
        <v>292</v>
      </c>
      <c r="O297" s="1" t="str">
        <f t="shared" si="173"/>
        <v>NA</v>
      </c>
      <c r="P297" s="1" t="e">
        <f t="shared" si="174"/>
        <v>#VALUE!</v>
      </c>
      <c r="Q297" s="1" t="e">
        <f t="shared" si="175"/>
        <v>#VALUE!</v>
      </c>
      <c r="R297" s="1">
        <f t="shared" si="171"/>
        <v>-0.76413268792629419</v>
      </c>
      <c r="S297" s="1">
        <f t="shared" si="172"/>
        <v>-0.2225209339563145</v>
      </c>
      <c r="T297" s="14"/>
      <c r="U297" s="14"/>
      <c r="V297" s="14"/>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35"/>
      <c r="BF297" s="35"/>
      <c r="BG297" s="35"/>
      <c r="BH297" s="35"/>
      <c r="BI297" s="35"/>
      <c r="BJ297" s="35"/>
      <c r="BK297" s="35"/>
      <c r="BL297" s="35"/>
      <c r="BM297" s="35"/>
      <c r="BN297" s="35"/>
      <c r="BO297" s="35"/>
      <c r="BP297" s="1"/>
      <c r="BQ297" s="1">
        <f t="shared" si="176"/>
        <v>292</v>
      </c>
      <c r="BR297" s="1">
        <v>293</v>
      </c>
      <c r="BS297" s="1">
        <f t="shared" si="183"/>
        <v>-2</v>
      </c>
      <c r="BT297" s="1">
        <f t="shared" si="184"/>
        <v>-2</v>
      </c>
      <c r="BU297" s="1">
        <f t="shared" si="185"/>
        <v>6.1257422745431001E-17</v>
      </c>
      <c r="BV297" s="1">
        <f t="shared" si="186"/>
        <v>1</v>
      </c>
      <c r="BW297" s="1">
        <f t="shared" si="177"/>
        <v>-2</v>
      </c>
      <c r="BX297" s="1">
        <f t="shared" si="178"/>
        <v>-2</v>
      </c>
      <c r="BY297" s="24">
        <f t="shared" si="179"/>
        <v>0.7818314824680298</v>
      </c>
      <c r="BZ297" s="24">
        <f t="shared" si="180"/>
        <v>0.62348980185873348</v>
      </c>
      <c r="CA297" s="1">
        <f t="shared" si="181"/>
        <v>-2</v>
      </c>
      <c r="CB297" s="1">
        <f t="shared" si="182"/>
        <v>-2</v>
      </c>
      <c r="CC297" s="1" t="str">
        <f t="shared" si="187"/>
        <v/>
      </c>
      <c r="CD297" s="1"/>
      <c r="CE297" s="2"/>
      <c r="CF297" s="2"/>
    </row>
    <row r="298" spans="2:84" s="28" customFormat="1" x14ac:dyDescent="0.25">
      <c r="B298" s="24"/>
      <c r="C298" s="24"/>
      <c r="D298" s="24"/>
      <c r="E298" s="24"/>
      <c r="F298" s="24"/>
      <c r="G298" s="24"/>
      <c r="M298" s="2"/>
      <c r="N298" s="1">
        <v>293</v>
      </c>
      <c r="O298" s="1" t="str">
        <f t="shared" si="173"/>
        <v>NA</v>
      </c>
      <c r="P298" s="1" t="e">
        <f t="shared" si="174"/>
        <v>#VALUE!</v>
      </c>
      <c r="Q298" s="1" t="e">
        <f t="shared" si="175"/>
        <v>#VALUE!</v>
      </c>
      <c r="R298" s="1">
        <f t="shared" si="171"/>
        <v>-0.33531223466467264</v>
      </c>
      <c r="S298" s="1">
        <f t="shared" si="172"/>
        <v>-0.77736411089475821</v>
      </c>
      <c r="T298" s="14"/>
      <c r="U298" s="14"/>
      <c r="V298" s="14"/>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35"/>
      <c r="BF298" s="35"/>
      <c r="BG298" s="35"/>
      <c r="BH298" s="35"/>
      <c r="BI298" s="35"/>
      <c r="BJ298" s="35"/>
      <c r="BK298" s="35"/>
      <c r="BL298" s="35"/>
      <c r="BM298" s="35"/>
      <c r="BN298" s="35"/>
      <c r="BO298" s="35"/>
      <c r="BP298" s="1"/>
      <c r="BQ298" s="1">
        <f t="shared" si="176"/>
        <v>293</v>
      </c>
      <c r="BR298" s="1">
        <v>294</v>
      </c>
      <c r="BS298" s="1">
        <f t="shared" si="183"/>
        <v>-2</v>
      </c>
      <c r="BT298" s="1">
        <f t="shared" si="184"/>
        <v>-2</v>
      </c>
      <c r="BU298" s="1">
        <f t="shared" si="185"/>
        <v>6.1257422745431001E-17</v>
      </c>
      <c r="BV298" s="1">
        <f t="shared" si="186"/>
        <v>1</v>
      </c>
      <c r="BW298" s="1">
        <f t="shared" si="177"/>
        <v>-2</v>
      </c>
      <c r="BX298" s="1">
        <f t="shared" si="178"/>
        <v>-2</v>
      </c>
      <c r="BY298" s="24">
        <f t="shared" si="179"/>
        <v>0.7818314824680298</v>
      </c>
      <c r="BZ298" s="24">
        <f t="shared" si="180"/>
        <v>0.62348980185873348</v>
      </c>
      <c r="CA298" s="1">
        <f t="shared" si="181"/>
        <v>-2</v>
      </c>
      <c r="CB298" s="1">
        <f t="shared" si="182"/>
        <v>-2</v>
      </c>
      <c r="CC298" s="1" t="str">
        <f t="shared" si="187"/>
        <v/>
      </c>
      <c r="CD298" s="1"/>
      <c r="CE298" s="2"/>
      <c r="CF298" s="2"/>
    </row>
    <row r="299" spans="2:84" s="28" customFormat="1" x14ac:dyDescent="0.25">
      <c r="B299" s="24"/>
      <c r="C299" s="24"/>
      <c r="D299" s="24"/>
      <c r="E299" s="24"/>
      <c r="F299" s="24"/>
      <c r="G299" s="24"/>
      <c r="M299" s="2"/>
      <c r="N299" s="1">
        <v>294</v>
      </c>
      <c r="O299" s="1" t="str">
        <f t="shared" si="173"/>
        <v>NA</v>
      </c>
      <c r="P299" s="1" t="e">
        <f t="shared" si="174"/>
        <v>#VALUE!</v>
      </c>
      <c r="Q299" s="1" t="e">
        <f t="shared" si="175"/>
        <v>#VALUE!</v>
      </c>
      <c r="R299" s="1">
        <f t="shared" si="171"/>
        <v>0.41043056403012262</v>
      </c>
      <c r="S299" s="1">
        <f t="shared" si="172"/>
        <v>-0.79821379396174785</v>
      </c>
      <c r="T299" s="14"/>
      <c r="U299" s="14"/>
      <c r="V299" s="14"/>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35"/>
      <c r="BF299" s="35"/>
      <c r="BG299" s="35"/>
      <c r="BH299" s="35"/>
      <c r="BI299" s="35"/>
      <c r="BJ299" s="35"/>
      <c r="BK299" s="35"/>
      <c r="BL299" s="35"/>
      <c r="BM299" s="35"/>
      <c r="BN299" s="35"/>
      <c r="BO299" s="35"/>
      <c r="BP299" s="1"/>
      <c r="BQ299" s="1">
        <f t="shared" si="176"/>
        <v>294</v>
      </c>
      <c r="BR299" s="1">
        <v>295</v>
      </c>
      <c r="BS299" s="1">
        <f t="shared" si="183"/>
        <v>-2</v>
      </c>
      <c r="BT299" s="1">
        <f t="shared" si="184"/>
        <v>-2</v>
      </c>
      <c r="BU299" s="1">
        <f t="shared" si="185"/>
        <v>6.1257422745431001E-17</v>
      </c>
      <c r="BV299" s="1">
        <f t="shared" si="186"/>
        <v>1</v>
      </c>
      <c r="BW299" s="1">
        <f t="shared" si="177"/>
        <v>-2</v>
      </c>
      <c r="BX299" s="1">
        <f t="shared" si="178"/>
        <v>-2</v>
      </c>
      <c r="BY299" s="24">
        <f t="shared" si="179"/>
        <v>0.7818314824680298</v>
      </c>
      <c r="BZ299" s="24">
        <f t="shared" si="180"/>
        <v>0.62348980185873348</v>
      </c>
      <c r="CA299" s="1">
        <f t="shared" si="181"/>
        <v>-2</v>
      </c>
      <c r="CB299" s="1">
        <f t="shared" si="182"/>
        <v>-2</v>
      </c>
      <c r="CC299" s="1" t="str">
        <f t="shared" si="187"/>
        <v/>
      </c>
      <c r="CD299" s="1"/>
      <c r="CE299" s="2"/>
      <c r="CF299" s="2"/>
    </row>
    <row r="300" spans="2:84" s="28" customFormat="1" x14ac:dyDescent="0.25">
      <c r="B300" s="24"/>
      <c r="C300" s="24"/>
      <c r="D300" s="24"/>
      <c r="E300" s="24"/>
      <c r="F300" s="24"/>
      <c r="G300" s="24"/>
      <c r="M300" s="2"/>
      <c r="N300" s="1">
        <v>295</v>
      </c>
      <c r="O300" s="1" t="str">
        <f t="shared" si="173"/>
        <v>NA</v>
      </c>
      <c r="P300" s="1" t="e">
        <f t="shared" si="174"/>
        <v>#VALUE!</v>
      </c>
      <c r="Q300" s="1" t="e">
        <f t="shared" si="175"/>
        <v>#VALUE!</v>
      </c>
      <c r="R300" s="1">
        <f t="shared" si="171"/>
        <v>0.92744792854263847</v>
      </c>
      <c r="S300" s="1">
        <f t="shared" si="172"/>
        <v>-0.19965577893428613</v>
      </c>
      <c r="T300" s="14"/>
      <c r="U300" s="14"/>
      <c r="V300" s="14"/>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35"/>
      <c r="BF300" s="35"/>
      <c r="BG300" s="35"/>
      <c r="BH300" s="35"/>
      <c r="BI300" s="35"/>
      <c r="BJ300" s="35"/>
      <c r="BK300" s="35"/>
      <c r="BL300" s="35"/>
      <c r="BM300" s="35"/>
      <c r="BN300" s="35"/>
      <c r="BO300" s="35"/>
      <c r="BP300" s="1"/>
      <c r="BQ300" s="1">
        <f t="shared" si="176"/>
        <v>295</v>
      </c>
      <c r="BR300" s="1">
        <v>296</v>
      </c>
      <c r="BS300" s="1">
        <f t="shared" si="183"/>
        <v>-2</v>
      </c>
      <c r="BT300" s="1">
        <f t="shared" si="184"/>
        <v>-2</v>
      </c>
      <c r="BU300" s="1">
        <f t="shared" si="185"/>
        <v>6.1257422745431001E-17</v>
      </c>
      <c r="BV300" s="1">
        <f t="shared" si="186"/>
        <v>1</v>
      </c>
      <c r="BW300" s="1">
        <f t="shared" si="177"/>
        <v>-2</v>
      </c>
      <c r="BX300" s="1">
        <f t="shared" si="178"/>
        <v>-2</v>
      </c>
      <c r="BY300" s="24">
        <f t="shared" si="179"/>
        <v>0.7818314824680298</v>
      </c>
      <c r="BZ300" s="24">
        <f t="shared" si="180"/>
        <v>0.62348980185873348</v>
      </c>
      <c r="CA300" s="1">
        <f t="shared" si="181"/>
        <v>-2</v>
      </c>
      <c r="CB300" s="1">
        <f t="shared" si="182"/>
        <v>-2</v>
      </c>
      <c r="CC300" s="1" t="str">
        <f t="shared" si="187"/>
        <v/>
      </c>
      <c r="CD300" s="1"/>
      <c r="CE300" s="2"/>
      <c r="CF300" s="2"/>
    </row>
    <row r="301" spans="2:84" s="28" customFormat="1" x14ac:dyDescent="0.25">
      <c r="B301" s="24"/>
      <c r="C301" s="24"/>
      <c r="D301" s="24"/>
      <c r="E301" s="24"/>
      <c r="F301" s="24"/>
      <c r="G301" s="24"/>
      <c r="M301" s="2"/>
      <c r="N301" s="1">
        <v>296</v>
      </c>
      <c r="O301" s="1" t="str">
        <f t="shared" si="173"/>
        <v>NA</v>
      </c>
      <c r="P301" s="1" t="e">
        <f t="shared" si="174"/>
        <v>#VALUE!</v>
      </c>
      <c r="Q301" s="1" t="e">
        <f t="shared" si="175"/>
        <v>#VALUE!</v>
      </c>
      <c r="R301" s="1">
        <f t="shared" si="171"/>
        <v>0.7818314824680298</v>
      </c>
      <c r="S301" s="1">
        <f t="shared" si="172"/>
        <v>0.62348980185873348</v>
      </c>
      <c r="T301" s="14"/>
      <c r="U301" s="14"/>
      <c r="V301" s="14"/>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35"/>
      <c r="BF301" s="35"/>
      <c r="BG301" s="35"/>
      <c r="BH301" s="35"/>
      <c r="BI301" s="35"/>
      <c r="BJ301" s="35"/>
      <c r="BK301" s="35"/>
      <c r="BL301" s="35"/>
      <c r="BM301" s="35"/>
      <c r="BN301" s="35"/>
      <c r="BO301" s="35"/>
      <c r="BP301" s="1"/>
      <c r="BQ301" s="1">
        <f t="shared" si="176"/>
        <v>296</v>
      </c>
      <c r="BR301" s="1">
        <v>297</v>
      </c>
      <c r="BS301" s="1">
        <f t="shared" si="183"/>
        <v>-2</v>
      </c>
      <c r="BT301" s="1">
        <f t="shared" si="184"/>
        <v>-2</v>
      </c>
      <c r="BU301" s="1">
        <f t="shared" si="185"/>
        <v>6.1257422745431001E-17</v>
      </c>
      <c r="BV301" s="1">
        <f t="shared" si="186"/>
        <v>1</v>
      </c>
      <c r="BW301" s="1">
        <f t="shared" si="177"/>
        <v>-2</v>
      </c>
      <c r="BX301" s="1">
        <f t="shared" si="178"/>
        <v>-2</v>
      </c>
      <c r="BY301" s="24">
        <f t="shared" si="179"/>
        <v>0.7818314824680298</v>
      </c>
      <c r="BZ301" s="24">
        <f t="shared" si="180"/>
        <v>0.62348980185873348</v>
      </c>
      <c r="CA301" s="1">
        <f t="shared" si="181"/>
        <v>-2</v>
      </c>
      <c r="CB301" s="1">
        <f t="shared" si="182"/>
        <v>-2</v>
      </c>
      <c r="CC301" s="1" t="str">
        <f t="shared" si="187"/>
        <v/>
      </c>
      <c r="CD301" s="1"/>
      <c r="CE301" s="2"/>
      <c r="CF301" s="2"/>
    </row>
    <row r="302" spans="2:84" s="28" customFormat="1" x14ac:dyDescent="0.25">
      <c r="B302" s="24"/>
      <c r="C302" s="24"/>
      <c r="D302" s="24"/>
      <c r="E302" s="24"/>
      <c r="F302" s="24"/>
      <c r="G302" s="24"/>
      <c r="M302" s="2"/>
      <c r="N302" s="1">
        <v>297</v>
      </c>
      <c r="O302" s="1" t="str">
        <f t="shared" si="173"/>
        <v>NA</v>
      </c>
      <c r="P302" s="1" t="e">
        <f t="shared" si="174"/>
        <v>#VALUE!</v>
      </c>
      <c r="Q302" s="1" t="e">
        <f t="shared" si="175"/>
        <v>#VALUE!</v>
      </c>
      <c r="R302" s="1">
        <f t="shared" si="171"/>
        <v>1.1726587543717849E-2</v>
      </c>
      <c r="S302" s="1">
        <f t="shared" si="172"/>
        <v>0.94862246302966435</v>
      </c>
      <c r="T302" s="14"/>
      <c r="U302" s="14"/>
      <c r="V302" s="14"/>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35"/>
      <c r="BF302" s="35"/>
      <c r="BG302" s="35"/>
      <c r="BH302" s="35"/>
      <c r="BI302" s="35"/>
      <c r="BJ302" s="35"/>
      <c r="BK302" s="35"/>
      <c r="BL302" s="35"/>
      <c r="BM302" s="35"/>
      <c r="BN302" s="35"/>
      <c r="BO302" s="35"/>
      <c r="BP302" s="1"/>
      <c r="BQ302" s="1">
        <f t="shared" si="176"/>
        <v>297</v>
      </c>
      <c r="BR302" s="1">
        <v>298</v>
      </c>
      <c r="BS302" s="1">
        <f t="shared" si="183"/>
        <v>-2</v>
      </c>
      <c r="BT302" s="1">
        <f t="shared" si="184"/>
        <v>-2</v>
      </c>
      <c r="BU302" s="1">
        <f t="shared" si="185"/>
        <v>6.1257422745431001E-17</v>
      </c>
      <c r="BV302" s="1">
        <f t="shared" si="186"/>
        <v>1</v>
      </c>
      <c r="BW302" s="1">
        <f t="shared" si="177"/>
        <v>-2</v>
      </c>
      <c r="BX302" s="1">
        <f t="shared" si="178"/>
        <v>-2</v>
      </c>
      <c r="BY302" s="24">
        <f t="shared" si="179"/>
        <v>0.7818314824680298</v>
      </c>
      <c r="BZ302" s="24">
        <f t="shared" si="180"/>
        <v>0.62348980185873348</v>
      </c>
      <c r="CA302" s="1">
        <f t="shared" si="181"/>
        <v>-2</v>
      </c>
      <c r="CB302" s="1">
        <f t="shared" si="182"/>
        <v>-2</v>
      </c>
      <c r="CC302" s="1" t="str">
        <f t="shared" si="187"/>
        <v/>
      </c>
      <c r="CD302" s="1"/>
      <c r="CE302" s="2"/>
      <c r="CF302" s="2"/>
    </row>
    <row r="303" spans="2:84" s="28" customFormat="1" x14ac:dyDescent="0.25">
      <c r="B303" s="24"/>
      <c r="C303" s="24"/>
      <c r="D303" s="24"/>
      <c r="E303" s="24"/>
      <c r="F303" s="24"/>
      <c r="G303" s="24"/>
      <c r="M303" s="2"/>
      <c r="N303" s="1">
        <v>298</v>
      </c>
      <c r="O303" s="1" t="str">
        <f t="shared" si="173"/>
        <v>NA</v>
      </c>
      <c r="P303" s="1" t="e">
        <f t="shared" si="174"/>
        <v>#VALUE!</v>
      </c>
      <c r="Q303" s="1" t="e">
        <f t="shared" si="175"/>
        <v>#VALUE!</v>
      </c>
      <c r="R303" s="1">
        <f t="shared" si="171"/>
        <v>-0.6868715151896595</v>
      </c>
      <c r="S303" s="1">
        <f t="shared" si="172"/>
        <v>0.57775949181467678</v>
      </c>
      <c r="T303" s="14"/>
      <c r="U303" s="14"/>
      <c r="V303" s="14"/>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35"/>
      <c r="BF303" s="35"/>
      <c r="BG303" s="35"/>
      <c r="BH303" s="35"/>
      <c r="BI303" s="35"/>
      <c r="BJ303" s="35"/>
      <c r="BK303" s="35"/>
      <c r="BL303" s="35"/>
      <c r="BM303" s="35"/>
      <c r="BN303" s="35"/>
      <c r="BO303" s="35"/>
      <c r="BP303" s="1"/>
      <c r="BQ303" s="1">
        <f t="shared" si="176"/>
        <v>298</v>
      </c>
      <c r="BR303" s="1">
        <v>299</v>
      </c>
      <c r="BS303" s="1">
        <f t="shared" si="183"/>
        <v>-2</v>
      </c>
      <c r="BT303" s="1">
        <f t="shared" si="184"/>
        <v>-2</v>
      </c>
      <c r="BU303" s="1">
        <f t="shared" si="185"/>
        <v>6.1257422745431001E-17</v>
      </c>
      <c r="BV303" s="1">
        <f t="shared" si="186"/>
        <v>1</v>
      </c>
      <c r="BW303" s="1">
        <f t="shared" si="177"/>
        <v>-2</v>
      </c>
      <c r="BX303" s="1">
        <f t="shared" si="178"/>
        <v>-2</v>
      </c>
      <c r="BY303" s="24">
        <f t="shared" si="179"/>
        <v>0.7818314824680298</v>
      </c>
      <c r="BZ303" s="24">
        <f t="shared" si="180"/>
        <v>0.62348980185873348</v>
      </c>
      <c r="CA303" s="1">
        <f t="shared" si="181"/>
        <v>-2</v>
      </c>
      <c r="CB303" s="1">
        <f t="shared" si="182"/>
        <v>-2</v>
      </c>
      <c r="CC303" s="1" t="str">
        <f t="shared" si="187"/>
        <v/>
      </c>
      <c r="CD303" s="1"/>
      <c r="CE303" s="2"/>
      <c r="CF303" s="2"/>
    </row>
    <row r="304" spans="2:84" s="28" customFormat="1" x14ac:dyDescent="0.25">
      <c r="B304" s="24"/>
      <c r="C304" s="24"/>
      <c r="D304" s="24"/>
      <c r="E304" s="24"/>
      <c r="F304" s="24"/>
      <c r="G304" s="24"/>
      <c r="M304" s="2"/>
      <c r="N304" s="1">
        <v>299</v>
      </c>
      <c r="O304" s="1" t="str">
        <f t="shared" si="173"/>
        <v>NA</v>
      </c>
      <c r="P304" s="1" t="e">
        <f t="shared" si="174"/>
        <v>#VALUE!</v>
      </c>
      <c r="Q304" s="1" t="e">
        <f t="shared" si="175"/>
        <v>#VALUE!</v>
      </c>
      <c r="R304" s="1">
        <f t="shared" si="171"/>
        <v>-0.83248796126426794</v>
      </c>
      <c r="S304" s="1">
        <f t="shared" si="172"/>
        <v>-0.15392546889022951</v>
      </c>
      <c r="T304" s="14"/>
      <c r="U304" s="14"/>
      <c r="V304" s="14"/>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35"/>
      <c r="BF304" s="35"/>
      <c r="BG304" s="35"/>
      <c r="BH304" s="35"/>
      <c r="BI304" s="35"/>
      <c r="BJ304" s="35"/>
      <c r="BK304" s="35"/>
      <c r="BL304" s="35"/>
      <c r="BM304" s="35"/>
      <c r="BN304" s="35"/>
      <c r="BO304" s="35"/>
      <c r="BP304" s="1"/>
      <c r="BQ304" s="1">
        <f t="shared" si="176"/>
        <v>299</v>
      </c>
      <c r="BR304" s="1">
        <v>300</v>
      </c>
      <c r="BS304" s="1">
        <f t="shared" si="183"/>
        <v>-2</v>
      </c>
      <c r="BT304" s="1">
        <f t="shared" si="184"/>
        <v>-2</v>
      </c>
      <c r="BU304" s="1">
        <f t="shared" si="185"/>
        <v>6.1257422745431001E-17</v>
      </c>
      <c r="BV304" s="1">
        <f t="shared" si="186"/>
        <v>1</v>
      </c>
      <c r="BW304" s="1">
        <f t="shared" si="177"/>
        <v>-2</v>
      </c>
      <c r="BX304" s="1">
        <f t="shared" si="178"/>
        <v>-2</v>
      </c>
      <c r="BY304" s="24">
        <f t="shared" si="179"/>
        <v>0.7818314824680298</v>
      </c>
      <c r="BZ304" s="24">
        <f t="shared" si="180"/>
        <v>0.62348980185873348</v>
      </c>
      <c r="CA304" s="1">
        <f t="shared" si="181"/>
        <v>-2</v>
      </c>
      <c r="CB304" s="1">
        <f t="shared" si="182"/>
        <v>-2</v>
      </c>
      <c r="CC304" s="1" t="str">
        <f t="shared" si="187"/>
        <v/>
      </c>
      <c r="CD304" s="1"/>
      <c r="CE304" s="2"/>
      <c r="CF304" s="2"/>
    </row>
    <row r="305" spans="2:84" s="28" customFormat="1" x14ac:dyDescent="0.25">
      <c r="B305" s="24"/>
      <c r="C305" s="24"/>
      <c r="D305" s="24"/>
      <c r="E305" s="24"/>
      <c r="F305" s="24"/>
      <c r="G305" s="24"/>
      <c r="M305" s="2"/>
      <c r="N305" s="1">
        <v>300</v>
      </c>
      <c r="O305" s="1" t="str">
        <f t="shared" si="173"/>
        <v>NA</v>
      </c>
      <c r="P305" s="1" t="e">
        <f t="shared" si="174"/>
        <v>#VALUE!</v>
      </c>
      <c r="Q305" s="1" t="e">
        <f t="shared" si="175"/>
        <v>#VALUE!</v>
      </c>
      <c r="R305" s="1">
        <f t="shared" si="171"/>
        <v>-0.38697738894268691</v>
      </c>
      <c r="S305" s="1">
        <f t="shared" si="172"/>
        <v>-0.69545872002107656</v>
      </c>
      <c r="T305" s="14"/>
      <c r="U305" s="14"/>
      <c r="V305" s="14"/>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35"/>
      <c r="BF305" s="35"/>
      <c r="BG305" s="35"/>
      <c r="BH305" s="35"/>
      <c r="BI305" s="35"/>
      <c r="BJ305" s="35"/>
      <c r="BK305" s="35"/>
      <c r="BL305" s="35"/>
      <c r="BM305" s="35"/>
      <c r="BN305" s="35"/>
      <c r="BO305" s="35"/>
      <c r="BP305" s="1"/>
      <c r="BQ305" s="1">
        <f t="shared" si="176"/>
        <v>300</v>
      </c>
      <c r="BR305" s="1">
        <v>301</v>
      </c>
      <c r="BS305" s="1">
        <f t="shared" si="183"/>
        <v>-2</v>
      </c>
      <c r="BT305" s="1">
        <f t="shared" si="184"/>
        <v>-2</v>
      </c>
      <c r="BU305" s="1">
        <f t="shared" si="185"/>
        <v>6.1257422745431001E-17</v>
      </c>
      <c r="BV305" s="1">
        <f t="shared" si="186"/>
        <v>1</v>
      </c>
      <c r="BW305" s="1">
        <f t="shared" si="177"/>
        <v>-2</v>
      </c>
      <c r="BX305" s="1">
        <f t="shared" si="178"/>
        <v>-2</v>
      </c>
      <c r="BY305" s="24">
        <f t="shared" si="179"/>
        <v>0.7818314824680298</v>
      </c>
      <c r="BZ305" s="24">
        <f t="shared" si="180"/>
        <v>0.62348980185873348</v>
      </c>
      <c r="CA305" s="1">
        <f t="shared" si="181"/>
        <v>-2</v>
      </c>
      <c r="CB305" s="1">
        <f t="shared" si="182"/>
        <v>-2</v>
      </c>
      <c r="CC305" s="1" t="str">
        <f t="shared" si="187"/>
        <v/>
      </c>
      <c r="CD305" s="1"/>
      <c r="CE305" s="2"/>
      <c r="CF305" s="2"/>
    </row>
    <row r="306" spans="2:84" s="28" customFormat="1" x14ac:dyDescent="0.25">
      <c r="B306" s="24"/>
      <c r="C306" s="24"/>
      <c r="D306" s="24"/>
      <c r="E306" s="24"/>
      <c r="F306" s="24"/>
      <c r="G306" s="24"/>
      <c r="M306" s="2"/>
      <c r="N306" s="1">
        <v>301</v>
      </c>
      <c r="O306" s="1" t="str">
        <f t="shared" si="173"/>
        <v>NA</v>
      </c>
      <c r="P306" s="1" t="e">
        <f t="shared" si="174"/>
        <v>#VALUE!</v>
      </c>
      <c r="Q306" s="1" t="e">
        <f t="shared" si="175"/>
        <v>#VALUE!</v>
      </c>
      <c r="R306" s="1">
        <f t="shared" si="171"/>
        <v>0.269597898362749</v>
      </c>
      <c r="S306" s="1">
        <f t="shared" si="172"/>
        <v>-0.69496093955631755</v>
      </c>
      <c r="T306" s="14"/>
      <c r="U306" s="14"/>
      <c r="V306" s="14"/>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35"/>
      <c r="BF306" s="35"/>
      <c r="BG306" s="35"/>
      <c r="BH306" s="35"/>
      <c r="BI306" s="35"/>
      <c r="BJ306" s="35"/>
      <c r="BK306" s="35"/>
      <c r="BL306" s="35"/>
      <c r="BM306" s="35"/>
      <c r="BN306" s="35"/>
      <c r="BO306" s="35"/>
      <c r="BP306" s="1"/>
      <c r="BQ306" s="1">
        <f t="shared" si="176"/>
        <v>301</v>
      </c>
      <c r="BR306" s="1">
        <v>302</v>
      </c>
      <c r="BS306" s="1">
        <f t="shared" si="183"/>
        <v>-2</v>
      </c>
      <c r="BT306" s="1">
        <f t="shared" si="184"/>
        <v>-2</v>
      </c>
      <c r="BU306" s="1">
        <f t="shared" si="185"/>
        <v>6.1257422745431001E-17</v>
      </c>
      <c r="BV306" s="1">
        <f t="shared" si="186"/>
        <v>1</v>
      </c>
      <c r="BW306" s="1">
        <f t="shared" si="177"/>
        <v>-2</v>
      </c>
      <c r="BX306" s="1">
        <f t="shared" si="178"/>
        <v>-2</v>
      </c>
      <c r="BY306" s="24">
        <f t="shared" si="179"/>
        <v>0.7818314824680298</v>
      </c>
      <c r="BZ306" s="24">
        <f t="shared" si="180"/>
        <v>0.62348980185873348</v>
      </c>
      <c r="CA306" s="1">
        <f t="shared" si="181"/>
        <v>-2</v>
      </c>
      <c r="CB306" s="1">
        <f t="shared" si="182"/>
        <v>-2</v>
      </c>
      <c r="CC306" s="1" t="str">
        <f t="shared" si="187"/>
        <v/>
      </c>
      <c r="CD306" s="1"/>
      <c r="CE306" s="2"/>
      <c r="CF306" s="2"/>
    </row>
    <row r="307" spans="2:84" s="28" customFormat="1" x14ac:dyDescent="0.25">
      <c r="B307" s="24"/>
      <c r="C307" s="24"/>
      <c r="D307" s="24"/>
      <c r="E307" s="24"/>
      <c r="F307" s="24"/>
      <c r="G307" s="24"/>
      <c r="M307" s="2"/>
      <c r="N307" s="1">
        <v>302</v>
      </c>
      <c r="O307" s="1" t="str">
        <f t="shared" si="173"/>
        <v>NA</v>
      </c>
      <c r="P307" s="1" t="e">
        <f t="shared" si="174"/>
        <v>#VALUE!</v>
      </c>
      <c r="Q307" s="1" t="e">
        <f t="shared" si="175"/>
        <v>#VALUE!</v>
      </c>
      <c r="R307" s="1">
        <f t="shared" si="171"/>
        <v>0.65873507579852941</v>
      </c>
      <c r="S307" s="1">
        <f t="shared" si="172"/>
        <v>-0.22252093395631442</v>
      </c>
      <c r="T307" s="14"/>
      <c r="U307" s="14"/>
      <c r="V307" s="14"/>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35"/>
      <c r="BF307" s="35"/>
      <c r="BG307" s="35"/>
      <c r="BH307" s="35"/>
      <c r="BI307" s="35"/>
      <c r="BJ307" s="35"/>
      <c r="BK307" s="35"/>
      <c r="BL307" s="35"/>
      <c r="BM307" s="35"/>
      <c r="BN307" s="35"/>
      <c r="BO307" s="35"/>
      <c r="BP307" s="1"/>
      <c r="BQ307" s="1">
        <f t="shared" si="176"/>
        <v>302</v>
      </c>
      <c r="BR307" s="1">
        <v>303</v>
      </c>
      <c r="BS307" s="1">
        <f t="shared" si="183"/>
        <v>-2</v>
      </c>
      <c r="BT307" s="1">
        <f t="shared" si="184"/>
        <v>-2</v>
      </c>
      <c r="BU307" s="1">
        <f t="shared" si="185"/>
        <v>6.1257422745431001E-17</v>
      </c>
      <c r="BV307" s="1">
        <f t="shared" si="186"/>
        <v>1</v>
      </c>
      <c r="BW307" s="1">
        <f t="shared" si="177"/>
        <v>-2</v>
      </c>
      <c r="BX307" s="1">
        <f t="shared" si="178"/>
        <v>-2</v>
      </c>
      <c r="BY307" s="24">
        <f t="shared" si="179"/>
        <v>0.7818314824680298</v>
      </c>
      <c r="BZ307" s="24">
        <f t="shared" si="180"/>
        <v>0.62348980185873348</v>
      </c>
      <c r="CA307" s="1">
        <f t="shared" si="181"/>
        <v>-2</v>
      </c>
      <c r="CB307" s="1">
        <f t="shared" si="182"/>
        <v>-2</v>
      </c>
      <c r="CC307" s="1" t="str">
        <f t="shared" si="187"/>
        <v/>
      </c>
      <c r="CD307" s="1"/>
      <c r="CE307" s="2"/>
      <c r="CF307" s="2"/>
    </row>
    <row r="308" spans="2:84" s="28" customFormat="1" x14ac:dyDescent="0.25">
      <c r="B308" s="24"/>
      <c r="C308" s="24"/>
      <c r="D308" s="24"/>
      <c r="E308" s="24"/>
      <c r="F308" s="24"/>
      <c r="G308" s="24"/>
      <c r="M308" s="2"/>
      <c r="N308" s="1">
        <v>303</v>
      </c>
      <c r="O308" s="1" t="str">
        <f t="shared" si="173"/>
        <v>NA</v>
      </c>
      <c r="P308" s="1" t="e">
        <f t="shared" si="174"/>
        <v>#VALUE!</v>
      </c>
      <c r="Q308" s="1" t="e">
        <f t="shared" si="175"/>
        <v>#VALUE!</v>
      </c>
      <c r="R308" s="1">
        <f t="shared" si="171"/>
        <v>0.55183130541129688</v>
      </c>
      <c r="S308" s="1">
        <f t="shared" si="172"/>
        <v>0.335078702174191</v>
      </c>
      <c r="T308" s="14"/>
      <c r="U308" s="14"/>
      <c r="V308" s="14"/>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35"/>
      <c r="BF308" s="35"/>
      <c r="BG308" s="35"/>
      <c r="BH308" s="35"/>
      <c r="BI308" s="35"/>
      <c r="BJ308" s="35"/>
      <c r="BK308" s="35"/>
      <c r="BL308" s="35"/>
      <c r="BM308" s="35"/>
      <c r="BN308" s="35"/>
      <c r="BO308" s="35"/>
      <c r="BP308" s="1"/>
      <c r="BQ308" s="1">
        <f t="shared" si="176"/>
        <v>303</v>
      </c>
      <c r="BR308" s="1">
        <v>304</v>
      </c>
      <c r="BS308" s="1">
        <f t="shared" si="183"/>
        <v>-2</v>
      </c>
      <c r="BT308" s="1">
        <f t="shared" si="184"/>
        <v>-2</v>
      </c>
      <c r="BU308" s="1">
        <f t="shared" si="185"/>
        <v>6.1257422745431001E-17</v>
      </c>
      <c r="BV308" s="1">
        <f t="shared" si="186"/>
        <v>1</v>
      </c>
      <c r="BW308" s="1">
        <f t="shared" si="177"/>
        <v>-2</v>
      </c>
      <c r="BX308" s="1">
        <f t="shared" si="178"/>
        <v>-2</v>
      </c>
      <c r="BY308" s="24">
        <f t="shared" si="179"/>
        <v>0.7818314824680298</v>
      </c>
      <c r="BZ308" s="24">
        <f t="shared" si="180"/>
        <v>0.62348980185873348</v>
      </c>
      <c r="CA308" s="1">
        <f t="shared" si="181"/>
        <v>-2</v>
      </c>
      <c r="CB308" s="1">
        <f t="shared" si="182"/>
        <v>-2</v>
      </c>
      <c r="CC308" s="1" t="str">
        <f t="shared" si="187"/>
        <v/>
      </c>
      <c r="CD308" s="1"/>
      <c r="CE308" s="2"/>
      <c r="CF308" s="2"/>
    </row>
    <row r="309" spans="2:84" s="28" customFormat="1" x14ac:dyDescent="0.25">
      <c r="B309" s="24"/>
      <c r="C309" s="24"/>
      <c r="D309" s="24"/>
      <c r="E309" s="24"/>
      <c r="F309" s="24"/>
      <c r="G309" s="24"/>
      <c r="M309" s="2"/>
      <c r="N309" s="1">
        <v>304</v>
      </c>
      <c r="O309" s="1" t="str">
        <f t="shared" si="173"/>
        <v>NA</v>
      </c>
      <c r="P309" s="1" t="e">
        <f t="shared" si="174"/>
        <v>#VALUE!</v>
      </c>
      <c r="Q309" s="1" t="e">
        <f t="shared" si="175"/>
        <v>#VALUE!</v>
      </c>
      <c r="R309" s="1">
        <f t="shared" si="171"/>
        <v>9.3812700349742359E-2</v>
      </c>
      <c r="S309" s="1">
        <f t="shared" si="172"/>
        <v>0.58897970423731472</v>
      </c>
      <c r="T309" s="14"/>
      <c r="U309" s="14"/>
      <c r="V309" s="14"/>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35"/>
      <c r="BF309" s="35"/>
      <c r="BG309" s="35"/>
      <c r="BH309" s="35"/>
      <c r="BI309" s="35"/>
      <c r="BJ309" s="35"/>
      <c r="BK309" s="35"/>
      <c r="BL309" s="35"/>
      <c r="BM309" s="35"/>
      <c r="BN309" s="35"/>
      <c r="BO309" s="35"/>
      <c r="BP309" s="1"/>
      <c r="BQ309" s="1">
        <f t="shared" si="176"/>
        <v>304</v>
      </c>
      <c r="BR309" s="1">
        <v>305</v>
      </c>
      <c r="BS309" s="1">
        <f t="shared" si="183"/>
        <v>-2</v>
      </c>
      <c r="BT309" s="1">
        <f t="shared" si="184"/>
        <v>-2</v>
      </c>
      <c r="BU309" s="1">
        <f t="shared" si="185"/>
        <v>6.1257422745431001E-17</v>
      </c>
      <c r="BV309" s="1">
        <f t="shared" si="186"/>
        <v>1</v>
      </c>
      <c r="BW309" s="1">
        <f t="shared" si="177"/>
        <v>-2</v>
      </c>
      <c r="BX309" s="1">
        <f t="shared" si="178"/>
        <v>-2</v>
      </c>
      <c r="BY309" s="24">
        <f t="shared" si="179"/>
        <v>0.7818314824680298</v>
      </c>
      <c r="BZ309" s="24">
        <f t="shared" si="180"/>
        <v>0.62348980185873348</v>
      </c>
      <c r="CA309" s="1">
        <f t="shared" si="181"/>
        <v>-2</v>
      </c>
      <c r="CB309" s="1">
        <f t="shared" si="182"/>
        <v>-2</v>
      </c>
      <c r="CC309" s="1" t="str">
        <f t="shared" si="187"/>
        <v/>
      </c>
      <c r="CD309" s="1"/>
      <c r="CE309" s="2"/>
      <c r="CF309" s="2"/>
    </row>
    <row r="310" spans="2:84" s="28" customFormat="1" x14ac:dyDescent="0.25">
      <c r="B310" s="24"/>
      <c r="C310" s="24"/>
      <c r="D310" s="24"/>
      <c r="E310" s="24"/>
      <c r="F310" s="24"/>
      <c r="G310" s="24"/>
      <c r="M310" s="2"/>
      <c r="N310" s="1">
        <v>305</v>
      </c>
      <c r="O310" s="1" t="str">
        <f t="shared" si="173"/>
        <v>NA</v>
      </c>
      <c r="P310" s="1" t="e">
        <f t="shared" si="174"/>
        <v>#VALUE!</v>
      </c>
      <c r="Q310" s="1" t="e">
        <f t="shared" si="175"/>
        <v>#VALUE!</v>
      </c>
      <c r="R310" s="1">
        <f t="shared" si="171"/>
        <v>-0.35451162971536287</v>
      </c>
      <c r="S310" s="1">
        <f t="shared" si="172"/>
        <v>0.4177034066604785</v>
      </c>
      <c r="T310" s="14"/>
      <c r="U310" s="14"/>
      <c r="V310" s="14"/>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35"/>
      <c r="BF310" s="35"/>
      <c r="BG310" s="35"/>
      <c r="BH310" s="35"/>
      <c r="BI310" s="35"/>
      <c r="BJ310" s="35"/>
      <c r="BK310" s="35"/>
      <c r="BL310" s="35"/>
      <c r="BM310" s="35"/>
      <c r="BN310" s="35"/>
      <c r="BO310" s="35"/>
      <c r="BP310" s="1"/>
      <c r="BQ310" s="1">
        <f t="shared" si="176"/>
        <v>305</v>
      </c>
      <c r="BR310" s="1">
        <v>306</v>
      </c>
      <c r="BS310" s="1">
        <f t="shared" si="183"/>
        <v>-2</v>
      </c>
      <c r="BT310" s="1">
        <f t="shared" si="184"/>
        <v>-2</v>
      </c>
      <c r="BU310" s="1">
        <f t="shared" si="185"/>
        <v>6.1257422745431001E-17</v>
      </c>
      <c r="BV310" s="1">
        <f t="shared" si="186"/>
        <v>1</v>
      </c>
      <c r="BW310" s="1">
        <f t="shared" si="177"/>
        <v>-2</v>
      </c>
      <c r="BX310" s="1">
        <f t="shared" si="178"/>
        <v>-2</v>
      </c>
      <c r="BY310" s="24">
        <f t="shared" si="179"/>
        <v>0.7818314824680298</v>
      </c>
      <c r="BZ310" s="24">
        <f t="shared" si="180"/>
        <v>0.62348980185873348</v>
      </c>
      <c r="CA310" s="1">
        <f t="shared" si="181"/>
        <v>-2</v>
      </c>
      <c r="CB310" s="1">
        <f t="shared" si="182"/>
        <v>-2</v>
      </c>
      <c r="CC310" s="1" t="str">
        <f t="shared" si="187"/>
        <v/>
      </c>
      <c r="CD310" s="1"/>
      <c r="CE310" s="2"/>
      <c r="CF310" s="2"/>
    </row>
    <row r="311" spans="2:84" s="28" customFormat="1" x14ac:dyDescent="0.25">
      <c r="B311" s="24"/>
      <c r="C311" s="24"/>
      <c r="D311" s="24"/>
      <c r="E311" s="24"/>
      <c r="F311" s="24"/>
      <c r="G311" s="24"/>
      <c r="M311" s="2"/>
      <c r="N311" s="1">
        <v>306</v>
      </c>
      <c r="O311" s="1" t="str">
        <f t="shared" si="173"/>
        <v>NA</v>
      </c>
      <c r="P311" s="1" t="e">
        <f t="shared" si="174"/>
        <v>#VALUE!</v>
      </c>
      <c r="Q311" s="1" t="e">
        <f t="shared" si="175"/>
        <v>#VALUE!</v>
      </c>
      <c r="R311" s="1">
        <f t="shared" si="171"/>
        <v>-0.50012807578997132</v>
      </c>
      <c r="S311" s="1">
        <f t="shared" si="172"/>
        <v>6.1306162639687412E-3</v>
      </c>
      <c r="T311" s="14"/>
      <c r="U311" s="14"/>
      <c r="V311" s="14"/>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35"/>
      <c r="BF311" s="35"/>
      <c r="BG311" s="35"/>
      <c r="BH311" s="35"/>
      <c r="BI311" s="35"/>
      <c r="BJ311" s="35"/>
      <c r="BK311" s="35"/>
      <c r="BL311" s="35"/>
      <c r="BM311" s="35"/>
      <c r="BN311" s="35"/>
      <c r="BO311" s="35"/>
      <c r="BP311" s="1"/>
      <c r="BQ311" s="1">
        <f t="shared" si="176"/>
        <v>306</v>
      </c>
      <c r="BR311" s="1">
        <v>307</v>
      </c>
      <c r="BS311" s="1">
        <f t="shared" si="183"/>
        <v>-2</v>
      </c>
      <c r="BT311" s="1">
        <f t="shared" si="184"/>
        <v>-2</v>
      </c>
      <c r="BU311" s="1">
        <f t="shared" si="185"/>
        <v>6.1257422745431001E-17</v>
      </c>
      <c r="BV311" s="1">
        <f t="shared" si="186"/>
        <v>1</v>
      </c>
      <c r="BW311" s="1">
        <f t="shared" si="177"/>
        <v>-2</v>
      </c>
      <c r="BX311" s="1">
        <f t="shared" si="178"/>
        <v>-2</v>
      </c>
      <c r="BY311" s="24">
        <f t="shared" si="179"/>
        <v>0.7818314824680298</v>
      </c>
      <c r="BZ311" s="24">
        <f t="shared" si="180"/>
        <v>0.62348980185873348</v>
      </c>
      <c r="CA311" s="1">
        <f t="shared" si="181"/>
        <v>-2</v>
      </c>
      <c r="CB311" s="1">
        <f t="shared" si="182"/>
        <v>-2</v>
      </c>
      <c r="CC311" s="1" t="str">
        <f t="shared" si="187"/>
        <v/>
      </c>
      <c r="CD311" s="1"/>
      <c r="CE311" s="2"/>
      <c r="CF311" s="2"/>
    </row>
    <row r="312" spans="2:84" s="28" customFormat="1" x14ac:dyDescent="0.25">
      <c r="B312" s="24"/>
      <c r="C312" s="24"/>
      <c r="D312" s="24"/>
      <c r="E312" s="24"/>
      <c r="F312" s="24"/>
      <c r="G312" s="24"/>
      <c r="M312" s="2"/>
      <c r="N312" s="1">
        <v>307</v>
      </c>
      <c r="O312" s="1" t="str">
        <f t="shared" si="173"/>
        <v>NA</v>
      </c>
      <c r="P312" s="1" t="e">
        <f t="shared" si="174"/>
        <v>#VALUE!</v>
      </c>
      <c r="Q312" s="1" t="e">
        <f t="shared" si="175"/>
        <v>#VALUE!</v>
      </c>
      <c r="R312" s="1">
        <f t="shared" si="171"/>
        <v>-0.30489127613666239</v>
      </c>
      <c r="S312" s="1">
        <f t="shared" si="172"/>
        <v>-0.33581596122872687</v>
      </c>
      <c r="T312" s="14"/>
      <c r="U312" s="14"/>
      <c r="V312" s="14"/>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35"/>
      <c r="BF312" s="35"/>
      <c r="BG312" s="35"/>
      <c r="BH312" s="35"/>
      <c r="BI312" s="35"/>
      <c r="BJ312" s="35"/>
      <c r="BK312" s="35"/>
      <c r="BL312" s="35"/>
      <c r="BM312" s="35"/>
      <c r="BN312" s="35"/>
      <c r="BO312" s="35"/>
      <c r="BP312" s="1"/>
      <c r="BQ312" s="1">
        <f t="shared" si="176"/>
        <v>307</v>
      </c>
      <c r="BR312" s="1">
        <v>308</v>
      </c>
      <c r="BS312" s="1">
        <f t="shared" si="183"/>
        <v>-2</v>
      </c>
      <c r="BT312" s="1">
        <f t="shared" si="184"/>
        <v>-2</v>
      </c>
      <c r="BU312" s="1">
        <f t="shared" si="185"/>
        <v>6.1257422745431001E-17</v>
      </c>
      <c r="BV312" s="1">
        <f t="shared" si="186"/>
        <v>1</v>
      </c>
      <c r="BW312" s="1">
        <f t="shared" si="177"/>
        <v>-2</v>
      </c>
      <c r="BX312" s="1">
        <f t="shared" si="178"/>
        <v>-2</v>
      </c>
      <c r="BY312" s="24">
        <f t="shared" si="179"/>
        <v>0.7818314824680298</v>
      </c>
      <c r="BZ312" s="24">
        <f t="shared" si="180"/>
        <v>0.62348980185873348</v>
      </c>
      <c r="CA312" s="1">
        <f t="shared" si="181"/>
        <v>-2</v>
      </c>
      <c r="CB312" s="1">
        <f t="shared" si="182"/>
        <v>-2</v>
      </c>
      <c r="CC312" s="1" t="str">
        <f t="shared" si="187"/>
        <v/>
      </c>
      <c r="CD312" s="1"/>
      <c r="CE312" s="2"/>
      <c r="CF312" s="2"/>
    </row>
    <row r="313" spans="2:84" s="28" customFormat="1" x14ac:dyDescent="0.25">
      <c r="B313" s="24"/>
      <c r="C313" s="24"/>
      <c r="D313" s="24"/>
      <c r="E313" s="24"/>
      <c r="F313" s="24"/>
      <c r="G313" s="24"/>
      <c r="M313" s="2"/>
      <c r="N313" s="1">
        <v>308</v>
      </c>
      <c r="O313" s="1" t="str">
        <f t="shared" si="173"/>
        <v>NA</v>
      </c>
      <c r="P313" s="1" t="e">
        <f t="shared" si="174"/>
        <v>#VALUE!</v>
      </c>
      <c r="Q313" s="1" t="e">
        <f t="shared" si="175"/>
        <v>#VALUE!</v>
      </c>
      <c r="R313" s="1">
        <f t="shared" si="171"/>
        <v>3.9597721306016076E-2</v>
      </c>
      <c r="S313" s="1">
        <f t="shared" si="172"/>
        <v>-0.40654983987177506</v>
      </c>
      <c r="T313" s="14"/>
      <c r="U313" s="14"/>
      <c r="V313" s="14"/>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35"/>
      <c r="BF313" s="35"/>
      <c r="BG313" s="35"/>
      <c r="BH313" s="35"/>
      <c r="BI313" s="35"/>
      <c r="BJ313" s="35"/>
      <c r="BK313" s="35"/>
      <c r="BL313" s="35"/>
      <c r="BM313" s="35"/>
      <c r="BN313" s="35"/>
      <c r="BO313" s="35"/>
      <c r="BP313" s="1"/>
      <c r="BQ313" s="1">
        <f t="shared" si="176"/>
        <v>308</v>
      </c>
      <c r="BR313" s="1">
        <v>309</v>
      </c>
      <c r="BS313" s="1">
        <f t="shared" si="183"/>
        <v>-2</v>
      </c>
      <c r="BT313" s="1">
        <f t="shared" si="184"/>
        <v>-2</v>
      </c>
      <c r="BU313" s="1">
        <f t="shared" si="185"/>
        <v>6.1257422745431001E-17</v>
      </c>
      <c r="BV313" s="1">
        <f t="shared" si="186"/>
        <v>1</v>
      </c>
      <c r="BW313" s="1">
        <f t="shared" si="177"/>
        <v>-2</v>
      </c>
      <c r="BX313" s="1">
        <f t="shared" si="178"/>
        <v>-2</v>
      </c>
      <c r="BY313" s="24">
        <f t="shared" si="179"/>
        <v>0.7818314824680298</v>
      </c>
      <c r="BZ313" s="24">
        <f t="shared" si="180"/>
        <v>0.62348980185873348</v>
      </c>
      <c r="CA313" s="1">
        <f t="shared" si="181"/>
        <v>-2</v>
      </c>
      <c r="CB313" s="1">
        <f t="shared" si="182"/>
        <v>-2</v>
      </c>
      <c r="CC313" s="1" t="str">
        <f t="shared" si="187"/>
        <v/>
      </c>
      <c r="CD313" s="1"/>
      <c r="CE313" s="2"/>
      <c r="CF313" s="2"/>
    </row>
    <row r="314" spans="2:84" s="28" customFormat="1" x14ac:dyDescent="0.25">
      <c r="B314" s="24"/>
      <c r="C314" s="24"/>
      <c r="D314" s="24"/>
      <c r="E314" s="24"/>
      <c r="F314" s="24"/>
      <c r="G314" s="24"/>
      <c r="M314" s="2"/>
      <c r="N314" s="1">
        <v>309</v>
      </c>
      <c r="O314" s="1" t="str">
        <f t="shared" si="173"/>
        <v>NA</v>
      </c>
      <c r="P314" s="1" t="e">
        <f t="shared" si="174"/>
        <v>#VALUE!</v>
      </c>
      <c r="Q314" s="1" t="e">
        <f t="shared" si="175"/>
        <v>#VALUE!</v>
      </c>
      <c r="R314" s="1">
        <f t="shared" si="171"/>
        <v>0.28984343335135293</v>
      </c>
      <c r="S314" s="1">
        <f t="shared" si="172"/>
        <v>-0.22252093395631445</v>
      </c>
      <c r="T314" s="14"/>
      <c r="U314" s="14"/>
      <c r="V314" s="14"/>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35"/>
      <c r="BF314" s="35"/>
      <c r="BG314" s="35"/>
      <c r="BH314" s="35"/>
      <c r="BI314" s="35"/>
      <c r="BJ314" s="35"/>
      <c r="BK314" s="35"/>
      <c r="BL314" s="35"/>
      <c r="BM314" s="35"/>
      <c r="BN314" s="35"/>
      <c r="BO314" s="35"/>
      <c r="BP314" s="1"/>
      <c r="BQ314" s="1">
        <f t="shared" si="176"/>
        <v>309</v>
      </c>
      <c r="BR314" s="1">
        <v>310</v>
      </c>
      <c r="BS314" s="1">
        <f t="shared" si="183"/>
        <v>-2</v>
      </c>
      <c r="BT314" s="1">
        <f t="shared" si="184"/>
        <v>-2</v>
      </c>
      <c r="BU314" s="1">
        <f t="shared" si="185"/>
        <v>6.1257422745431001E-17</v>
      </c>
      <c r="BV314" s="1">
        <f t="shared" si="186"/>
        <v>1</v>
      </c>
      <c r="BW314" s="1">
        <f t="shared" si="177"/>
        <v>-2</v>
      </c>
      <c r="BX314" s="1">
        <f t="shared" si="178"/>
        <v>-2</v>
      </c>
      <c r="BY314" s="24">
        <f t="shared" si="179"/>
        <v>0.7818314824680298</v>
      </c>
      <c r="BZ314" s="24">
        <f t="shared" si="180"/>
        <v>0.62348980185873348</v>
      </c>
      <c r="CA314" s="1">
        <f t="shared" si="181"/>
        <v>-2</v>
      </c>
      <c r="CB314" s="1">
        <f t="shared" si="182"/>
        <v>-2</v>
      </c>
      <c r="CC314" s="1" t="str">
        <f t="shared" si="187"/>
        <v/>
      </c>
      <c r="CD314" s="1"/>
      <c r="CE314" s="2"/>
      <c r="CF314" s="2"/>
    </row>
    <row r="315" spans="2:84" s="28" customFormat="1" x14ac:dyDescent="0.25">
      <c r="B315" s="24"/>
      <c r="C315" s="24"/>
      <c r="D315" s="24"/>
      <c r="E315" s="24"/>
      <c r="F315" s="24"/>
      <c r="G315" s="24"/>
      <c r="M315" s="2"/>
      <c r="N315" s="1">
        <v>310</v>
      </c>
      <c r="O315" s="1" t="str">
        <f t="shared" si="173"/>
        <v>NA</v>
      </c>
      <c r="P315" s="1" t="e">
        <f t="shared" si="174"/>
        <v>#VALUE!</v>
      </c>
      <c r="Q315" s="1" t="e">
        <f t="shared" si="175"/>
        <v>#VALUE!</v>
      </c>
      <c r="R315" s="1">
        <f t="shared" si="171"/>
        <v>0.32183112835456407</v>
      </c>
      <c r="S315" s="1">
        <f t="shared" si="172"/>
        <v>4.6667602489648685E-2</v>
      </c>
      <c r="T315" s="14"/>
      <c r="U315" s="14"/>
      <c r="V315" s="14"/>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35"/>
      <c r="BF315" s="35"/>
      <c r="BG315" s="35"/>
      <c r="BH315" s="35"/>
      <c r="BI315" s="35"/>
      <c r="BJ315" s="35"/>
      <c r="BK315" s="35"/>
      <c r="BL315" s="35"/>
      <c r="BM315" s="35"/>
      <c r="BN315" s="35"/>
      <c r="BO315" s="35"/>
      <c r="BP315" s="1"/>
      <c r="BQ315" s="1">
        <f t="shared" si="176"/>
        <v>310</v>
      </c>
      <c r="BR315" s="1">
        <v>311</v>
      </c>
      <c r="BS315" s="1">
        <f t="shared" si="183"/>
        <v>-2</v>
      </c>
      <c r="BT315" s="1">
        <f t="shared" si="184"/>
        <v>-2</v>
      </c>
      <c r="BU315" s="1">
        <f t="shared" si="185"/>
        <v>6.1257422745431001E-17</v>
      </c>
      <c r="BV315" s="1">
        <f t="shared" si="186"/>
        <v>1</v>
      </c>
      <c r="BW315" s="1">
        <f t="shared" si="177"/>
        <v>-2</v>
      </c>
      <c r="BX315" s="1">
        <f t="shared" si="178"/>
        <v>-2</v>
      </c>
      <c r="BY315" s="24">
        <f t="shared" si="179"/>
        <v>0.7818314824680298</v>
      </c>
      <c r="BZ315" s="24">
        <f t="shared" si="180"/>
        <v>0.62348980185873348</v>
      </c>
      <c r="CA315" s="1">
        <f t="shared" si="181"/>
        <v>-2</v>
      </c>
      <c r="CB315" s="1">
        <f t="shared" si="182"/>
        <v>-2</v>
      </c>
      <c r="CC315" s="1" t="str">
        <f t="shared" si="187"/>
        <v/>
      </c>
      <c r="CD315" s="1"/>
      <c r="CE315" s="2"/>
      <c r="CF315" s="2"/>
    </row>
    <row r="316" spans="2:84" s="28" customFormat="1" x14ac:dyDescent="0.25">
      <c r="B316" s="24"/>
      <c r="C316" s="24"/>
      <c r="D316" s="24"/>
      <c r="E316" s="24"/>
      <c r="F316" s="24"/>
      <c r="G316" s="24"/>
      <c r="M316" s="2"/>
      <c r="N316" s="1">
        <v>311</v>
      </c>
      <c r="O316" s="1" t="str">
        <f t="shared" si="173"/>
        <v>NA</v>
      </c>
      <c r="P316" s="1" t="e">
        <f t="shared" si="174"/>
        <v>#VALUE!</v>
      </c>
      <c r="Q316" s="1" t="e">
        <f t="shared" si="175"/>
        <v>#VALUE!</v>
      </c>
      <c r="R316" s="1">
        <f t="shared" si="171"/>
        <v>0.17589881315576686</v>
      </c>
      <c r="S316" s="1">
        <f t="shared" si="172"/>
        <v>0.22933694544496513</v>
      </c>
      <c r="T316" s="14"/>
      <c r="U316" s="14"/>
      <c r="V316" s="14"/>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35"/>
      <c r="BF316" s="35"/>
      <c r="BG316" s="35"/>
      <c r="BH316" s="35"/>
      <c r="BI316" s="35"/>
      <c r="BJ316" s="35"/>
      <c r="BK316" s="35"/>
      <c r="BL316" s="35"/>
      <c r="BM316" s="35"/>
      <c r="BN316" s="35"/>
      <c r="BO316" s="35"/>
      <c r="BP316" s="1"/>
      <c r="BQ316" s="1">
        <f t="shared" si="176"/>
        <v>311</v>
      </c>
      <c r="BR316" s="1">
        <v>312</v>
      </c>
      <c r="BS316" s="1">
        <f t="shared" si="183"/>
        <v>-2</v>
      </c>
      <c r="BT316" s="1">
        <f t="shared" si="184"/>
        <v>-2</v>
      </c>
      <c r="BU316" s="1">
        <f t="shared" si="185"/>
        <v>6.1257422745431001E-17</v>
      </c>
      <c r="BV316" s="1">
        <f t="shared" si="186"/>
        <v>1</v>
      </c>
      <c r="BW316" s="1">
        <f t="shared" si="177"/>
        <v>-2</v>
      </c>
      <c r="BX316" s="1">
        <f t="shared" si="178"/>
        <v>-2</v>
      </c>
      <c r="BY316" s="24">
        <f t="shared" si="179"/>
        <v>0.7818314824680298</v>
      </c>
      <c r="BZ316" s="24">
        <f t="shared" si="180"/>
        <v>0.62348980185873348</v>
      </c>
      <c r="CA316" s="1">
        <f t="shared" si="181"/>
        <v>-2</v>
      </c>
      <c r="CB316" s="1">
        <f t="shared" si="182"/>
        <v>-2</v>
      </c>
      <c r="CC316" s="1" t="str">
        <f t="shared" si="187"/>
        <v/>
      </c>
      <c r="CD316" s="1"/>
      <c r="CE316" s="2"/>
      <c r="CF316" s="2"/>
    </row>
    <row r="317" spans="2:84" s="28" customFormat="1" x14ac:dyDescent="0.25">
      <c r="B317" s="24"/>
      <c r="C317" s="24"/>
      <c r="D317" s="24"/>
      <c r="E317" s="24"/>
      <c r="F317" s="24"/>
      <c r="G317" s="24"/>
      <c r="M317" s="2"/>
      <c r="N317" s="1">
        <v>312</v>
      </c>
      <c r="O317" s="1" t="str">
        <f t="shared" si="173"/>
        <v>NA</v>
      </c>
      <c r="P317" s="1" t="e">
        <f t="shared" si="174"/>
        <v>#VALUE!</v>
      </c>
      <c r="Q317" s="1" t="e">
        <f t="shared" si="175"/>
        <v>#VALUE!</v>
      </c>
      <c r="R317" s="1">
        <f t="shared" si="171"/>
        <v>-2.2151744241066196E-2</v>
      </c>
      <c r="S317" s="1">
        <f t="shared" si="172"/>
        <v>0.25764732150628028</v>
      </c>
      <c r="T317" s="14"/>
      <c r="U317" s="14"/>
      <c r="V317" s="14"/>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35"/>
      <c r="BF317" s="35"/>
      <c r="BG317" s="35"/>
      <c r="BH317" s="35"/>
      <c r="BI317" s="35"/>
      <c r="BJ317" s="35"/>
      <c r="BK317" s="35"/>
      <c r="BL317" s="35"/>
      <c r="BM317" s="35"/>
      <c r="BN317" s="35"/>
      <c r="BO317" s="35"/>
      <c r="BP317" s="1"/>
      <c r="BQ317" s="1">
        <f t="shared" si="176"/>
        <v>312</v>
      </c>
      <c r="BR317" s="1">
        <v>313</v>
      </c>
      <c r="BS317" s="1">
        <f t="shared" si="183"/>
        <v>-2</v>
      </c>
      <c r="BT317" s="1">
        <f t="shared" si="184"/>
        <v>-2</v>
      </c>
      <c r="BU317" s="1">
        <f t="shared" si="185"/>
        <v>6.1257422745431001E-17</v>
      </c>
      <c r="BV317" s="1">
        <f t="shared" si="186"/>
        <v>1</v>
      </c>
      <c r="BW317" s="1">
        <f t="shared" si="177"/>
        <v>-2</v>
      </c>
      <c r="BX317" s="1">
        <f t="shared" si="178"/>
        <v>-2</v>
      </c>
      <c r="BY317" s="24">
        <f t="shared" si="179"/>
        <v>0.7818314824680298</v>
      </c>
      <c r="BZ317" s="24">
        <f t="shared" si="180"/>
        <v>0.62348980185873348</v>
      </c>
      <c r="CA317" s="1">
        <f t="shared" si="181"/>
        <v>-2</v>
      </c>
      <c r="CB317" s="1">
        <f t="shared" si="182"/>
        <v>-2</v>
      </c>
      <c r="CC317" s="1" t="str">
        <f t="shared" si="187"/>
        <v/>
      </c>
      <c r="CD317" s="1"/>
      <c r="CE317" s="2"/>
      <c r="CF317" s="2"/>
    </row>
    <row r="318" spans="2:84" s="28" customFormat="1" x14ac:dyDescent="0.25">
      <c r="B318" s="24"/>
      <c r="C318" s="24"/>
      <c r="D318" s="24"/>
      <c r="E318" s="24"/>
      <c r="F318" s="24"/>
      <c r="G318" s="24"/>
      <c r="M318" s="2"/>
      <c r="N318" s="1">
        <v>313</v>
      </c>
      <c r="O318" s="1" t="str">
        <f t="shared" si="173"/>
        <v>NA</v>
      </c>
      <c r="P318" s="1" t="e">
        <f t="shared" si="174"/>
        <v>#VALUE!</v>
      </c>
      <c r="Q318" s="1" t="e">
        <f t="shared" si="175"/>
        <v>#VALUE!</v>
      </c>
      <c r="R318" s="1">
        <f t="shared" si="171"/>
        <v>-0.1677681903156748</v>
      </c>
      <c r="S318" s="1">
        <f t="shared" si="172"/>
        <v>0.16618670141816699</v>
      </c>
      <c r="T318" s="14"/>
      <c r="U318" s="14"/>
      <c r="V318" s="14"/>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35"/>
      <c r="BF318" s="35"/>
      <c r="BG318" s="35"/>
      <c r="BH318" s="35"/>
      <c r="BI318" s="35"/>
      <c r="BJ318" s="35"/>
      <c r="BK318" s="35"/>
      <c r="BL318" s="35"/>
      <c r="BM318" s="35"/>
      <c r="BN318" s="35"/>
      <c r="BO318" s="35"/>
      <c r="BP318" s="1"/>
      <c r="BQ318" s="1">
        <f t="shared" si="176"/>
        <v>313</v>
      </c>
      <c r="BR318" s="1">
        <v>314</v>
      </c>
      <c r="BS318" s="1">
        <f t="shared" si="183"/>
        <v>-2</v>
      </c>
      <c r="BT318" s="1">
        <f t="shared" si="184"/>
        <v>-2</v>
      </c>
      <c r="BU318" s="1">
        <f t="shared" si="185"/>
        <v>6.1257422745431001E-17</v>
      </c>
      <c r="BV318" s="1">
        <f t="shared" si="186"/>
        <v>1</v>
      </c>
      <c r="BW318" s="1">
        <f t="shared" si="177"/>
        <v>-2</v>
      </c>
      <c r="BX318" s="1">
        <f t="shared" si="178"/>
        <v>-2</v>
      </c>
      <c r="BY318" s="24">
        <f t="shared" si="179"/>
        <v>0.7818314824680298</v>
      </c>
      <c r="BZ318" s="24">
        <f t="shared" si="180"/>
        <v>0.62348980185873348</v>
      </c>
      <c r="CA318" s="1">
        <f t="shared" si="181"/>
        <v>-2</v>
      </c>
      <c r="CB318" s="1">
        <f t="shared" si="182"/>
        <v>-2</v>
      </c>
      <c r="CC318" s="1" t="str">
        <f t="shared" si="187"/>
        <v/>
      </c>
      <c r="CD318" s="1"/>
      <c r="CE318" s="2"/>
      <c r="CF318" s="2"/>
    </row>
    <row r="319" spans="2:84" s="28" customFormat="1" x14ac:dyDescent="0.25">
      <c r="B319" s="24"/>
      <c r="C319" s="24"/>
      <c r="D319" s="24"/>
      <c r="E319" s="24"/>
      <c r="F319" s="24"/>
      <c r="G319" s="24"/>
      <c r="M319" s="2"/>
      <c r="N319" s="1">
        <v>314</v>
      </c>
      <c r="O319" s="1" t="str">
        <f t="shared" si="173"/>
        <v>NA</v>
      </c>
      <c r="P319" s="1" t="e">
        <f t="shared" si="174"/>
        <v>#VALUE!</v>
      </c>
      <c r="Q319" s="1" t="e">
        <f t="shared" si="175"/>
        <v>#VALUE!</v>
      </c>
      <c r="R319" s="1">
        <f t="shared" si="171"/>
        <v>-0.22280516333063788</v>
      </c>
      <c r="S319" s="1">
        <f t="shared" si="172"/>
        <v>2.3826797563622659E-2</v>
      </c>
      <c r="T319" s="14"/>
      <c r="U319" s="14"/>
      <c r="V319" s="14"/>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35"/>
      <c r="BF319" s="35"/>
      <c r="BG319" s="35"/>
      <c r="BH319" s="35"/>
      <c r="BI319" s="35"/>
      <c r="BJ319" s="35"/>
      <c r="BK319" s="35"/>
      <c r="BL319" s="35"/>
      <c r="BM319" s="35"/>
      <c r="BN319" s="35"/>
      <c r="BO319" s="35"/>
      <c r="BP319" s="1"/>
      <c r="BQ319" s="1">
        <f t="shared" si="176"/>
        <v>314</v>
      </c>
      <c r="BR319" s="1">
        <v>315</v>
      </c>
      <c r="BS319" s="1">
        <f t="shared" si="183"/>
        <v>-2</v>
      </c>
      <c r="BT319" s="1">
        <f t="shared" si="184"/>
        <v>-2</v>
      </c>
      <c r="BU319" s="1">
        <f t="shared" si="185"/>
        <v>6.1257422745431001E-17</v>
      </c>
      <c r="BV319" s="1">
        <f t="shared" si="186"/>
        <v>1</v>
      </c>
      <c r="BW319" s="1">
        <f t="shared" si="177"/>
        <v>-2</v>
      </c>
      <c r="BX319" s="1">
        <f t="shared" si="178"/>
        <v>-2</v>
      </c>
      <c r="BY319" s="24">
        <f t="shared" si="179"/>
        <v>0.7818314824680298</v>
      </c>
      <c r="BZ319" s="24">
        <f t="shared" si="180"/>
        <v>0.62348980185873348</v>
      </c>
      <c r="CA319" s="1">
        <f t="shared" si="181"/>
        <v>-2</v>
      </c>
      <c r="CB319" s="1">
        <f t="shared" si="182"/>
        <v>-2</v>
      </c>
      <c r="CC319" s="1" t="str">
        <f t="shared" si="187"/>
        <v/>
      </c>
      <c r="CD319" s="1"/>
      <c r="CE319" s="2"/>
      <c r="CF319" s="2"/>
    </row>
    <row r="320" spans="2:84" s="28" customFormat="1" x14ac:dyDescent="0.25">
      <c r="B320" s="24"/>
      <c r="C320" s="24"/>
      <c r="D320" s="24"/>
      <c r="E320" s="24"/>
      <c r="F320" s="24"/>
      <c r="G320" s="24"/>
      <c r="M320" s="2"/>
      <c r="N320" s="1">
        <v>315</v>
      </c>
      <c r="O320" s="1" t="str">
        <f t="shared" si="173"/>
        <v>NA</v>
      </c>
      <c r="P320" s="1" t="e">
        <f t="shared" si="174"/>
        <v>#VALUE!</v>
      </c>
      <c r="Q320" s="1" t="e">
        <f t="shared" si="175"/>
        <v>#VALUE!</v>
      </c>
      <c r="R320" s="1">
        <f t="shared" si="171"/>
        <v>-0.19040245575071676</v>
      </c>
      <c r="S320" s="1">
        <f t="shared" si="172"/>
        <v>-0.11813874018723275</v>
      </c>
      <c r="T320" s="14"/>
      <c r="U320" s="14"/>
      <c r="V320" s="14"/>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35"/>
      <c r="BF320" s="35"/>
      <c r="BG320" s="35"/>
      <c r="BH320" s="35"/>
      <c r="BI320" s="35"/>
      <c r="BJ320" s="35"/>
      <c r="BK320" s="35"/>
      <c r="BL320" s="35"/>
      <c r="BM320" s="35"/>
      <c r="BN320" s="35"/>
      <c r="BO320" s="35"/>
      <c r="BP320" s="1"/>
      <c r="BQ320" s="1">
        <f t="shared" si="176"/>
        <v>315</v>
      </c>
      <c r="BR320" s="1">
        <v>316</v>
      </c>
      <c r="BS320" s="1">
        <f t="shared" si="183"/>
        <v>-2</v>
      </c>
      <c r="BT320" s="1">
        <f t="shared" si="184"/>
        <v>-2</v>
      </c>
      <c r="BU320" s="1">
        <f t="shared" si="185"/>
        <v>6.1257422745431001E-17</v>
      </c>
      <c r="BV320" s="1">
        <f t="shared" si="186"/>
        <v>1</v>
      </c>
      <c r="BW320" s="1">
        <f t="shared" si="177"/>
        <v>-2</v>
      </c>
      <c r="BX320" s="1">
        <f t="shared" si="178"/>
        <v>-2</v>
      </c>
      <c r="BY320" s="24">
        <f t="shared" si="179"/>
        <v>0.7818314824680298</v>
      </c>
      <c r="BZ320" s="24">
        <f t="shared" si="180"/>
        <v>0.62348980185873348</v>
      </c>
      <c r="CA320" s="1">
        <f t="shared" si="181"/>
        <v>-2</v>
      </c>
      <c r="CB320" s="1">
        <f t="shared" si="182"/>
        <v>-2</v>
      </c>
      <c r="CC320" s="1" t="str">
        <f t="shared" si="187"/>
        <v/>
      </c>
      <c r="CD320" s="1"/>
      <c r="CE320" s="2"/>
      <c r="CF320" s="2"/>
    </row>
    <row r="321" spans="2:84" s="28" customFormat="1" x14ac:dyDescent="0.25">
      <c r="B321" s="24"/>
      <c r="C321" s="24"/>
      <c r="D321" s="24"/>
      <c r="E321" s="24"/>
      <c r="F321" s="24"/>
      <c r="G321" s="24"/>
      <c r="M321" s="2"/>
      <c r="N321" s="1">
        <v>316</v>
      </c>
      <c r="O321" s="1" t="str">
        <f t="shared" si="173"/>
        <v>NA</v>
      </c>
      <c r="P321" s="1" t="e">
        <f t="shared" si="174"/>
        <v>#VALUE!</v>
      </c>
      <c r="Q321" s="1" t="e">
        <f t="shared" si="175"/>
        <v>#VALUE!</v>
      </c>
      <c r="R321" s="1">
        <f t="shared" si="171"/>
        <v>-7.9048209095823607E-2</v>
      </c>
      <c r="S321" s="1">
        <f t="shared" si="172"/>
        <v>-0.22252093395631445</v>
      </c>
      <c r="T321" s="14"/>
      <c r="U321" s="14"/>
      <c r="V321" s="14"/>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35"/>
      <c r="BF321" s="35"/>
      <c r="BG321" s="35"/>
      <c r="BH321" s="35"/>
      <c r="BI321" s="35"/>
      <c r="BJ321" s="35"/>
      <c r="BK321" s="35"/>
      <c r="BL321" s="35"/>
      <c r="BM321" s="35"/>
      <c r="BN321" s="35"/>
      <c r="BO321" s="35"/>
      <c r="BP321" s="1"/>
      <c r="BQ321" s="1">
        <f t="shared" si="176"/>
        <v>316</v>
      </c>
      <c r="BR321" s="1">
        <v>317</v>
      </c>
      <c r="BS321" s="1">
        <f t="shared" si="183"/>
        <v>-2</v>
      </c>
      <c r="BT321" s="1">
        <f t="shared" si="184"/>
        <v>-2</v>
      </c>
      <c r="BU321" s="1">
        <f t="shared" si="185"/>
        <v>6.1257422745431001E-17</v>
      </c>
      <c r="BV321" s="1">
        <f t="shared" si="186"/>
        <v>1</v>
      </c>
      <c r="BW321" s="1">
        <f t="shared" si="177"/>
        <v>-2</v>
      </c>
      <c r="BX321" s="1">
        <f t="shared" si="178"/>
        <v>-2</v>
      </c>
      <c r="BY321" s="24">
        <f t="shared" si="179"/>
        <v>0.7818314824680298</v>
      </c>
      <c r="BZ321" s="24">
        <f t="shared" si="180"/>
        <v>0.62348980185873348</v>
      </c>
      <c r="CA321" s="1">
        <f t="shared" si="181"/>
        <v>-2</v>
      </c>
      <c r="CB321" s="1">
        <f t="shared" si="182"/>
        <v>-2</v>
      </c>
      <c r="CC321" s="1" t="str">
        <f t="shared" si="187"/>
        <v/>
      </c>
      <c r="CD321" s="1"/>
      <c r="CE321" s="2"/>
      <c r="CF321" s="2"/>
    </row>
    <row r="322" spans="2:84" s="28" customFormat="1" x14ac:dyDescent="0.25">
      <c r="B322" s="24"/>
      <c r="C322" s="24"/>
      <c r="D322" s="24"/>
      <c r="E322" s="24"/>
      <c r="F322" s="24"/>
      <c r="G322" s="24"/>
      <c r="M322" s="2"/>
      <c r="N322" s="1">
        <v>317</v>
      </c>
      <c r="O322" s="1" t="str">
        <f t="shared" si="173"/>
        <v>NA</v>
      </c>
      <c r="P322" s="1" t="e">
        <f t="shared" si="174"/>
        <v>#VALUE!</v>
      </c>
      <c r="Q322" s="1" t="e">
        <f t="shared" si="175"/>
        <v>#VALUE!</v>
      </c>
      <c r="R322" s="1">
        <f t="shared" si="171"/>
        <v>9.1830951297831309E-2</v>
      </c>
      <c r="S322" s="1">
        <f t="shared" si="172"/>
        <v>-0.24174349719489369</v>
      </c>
      <c r="T322" s="14"/>
      <c r="U322" s="14"/>
      <c r="V322" s="14"/>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35"/>
      <c r="BF322" s="35"/>
      <c r="BG322" s="35"/>
      <c r="BH322" s="35"/>
      <c r="BI322" s="35"/>
      <c r="BJ322" s="35"/>
      <c r="BK322" s="35"/>
      <c r="BL322" s="35"/>
      <c r="BM322" s="35"/>
      <c r="BN322" s="35"/>
      <c r="BO322" s="35"/>
      <c r="BP322" s="1"/>
      <c r="BQ322" s="1">
        <f t="shared" si="176"/>
        <v>317</v>
      </c>
      <c r="BR322" s="1">
        <v>318</v>
      </c>
      <c r="BS322" s="1">
        <f t="shared" si="183"/>
        <v>-2</v>
      </c>
      <c r="BT322" s="1">
        <f t="shared" si="184"/>
        <v>-2</v>
      </c>
      <c r="BU322" s="1">
        <f t="shared" si="185"/>
        <v>6.1257422745431001E-17</v>
      </c>
      <c r="BV322" s="1">
        <f t="shared" si="186"/>
        <v>1</v>
      </c>
      <c r="BW322" s="1">
        <f t="shared" si="177"/>
        <v>-2</v>
      </c>
      <c r="BX322" s="1">
        <f t="shared" si="178"/>
        <v>-2</v>
      </c>
      <c r="BY322" s="24">
        <f t="shared" si="179"/>
        <v>0.7818314824680298</v>
      </c>
      <c r="BZ322" s="24">
        <f t="shared" si="180"/>
        <v>0.62348980185873348</v>
      </c>
      <c r="CA322" s="1">
        <f t="shared" si="181"/>
        <v>-2</v>
      </c>
      <c r="CB322" s="1">
        <f t="shared" si="182"/>
        <v>-2</v>
      </c>
      <c r="CC322" s="1" t="str">
        <f t="shared" si="187"/>
        <v/>
      </c>
      <c r="CD322" s="1"/>
      <c r="CE322" s="2"/>
      <c r="CF322" s="2"/>
    </row>
    <row r="323" spans="2:84" s="28" customFormat="1" x14ac:dyDescent="0.25">
      <c r="B323" s="24"/>
      <c r="C323" s="24"/>
      <c r="D323" s="24"/>
      <c r="E323" s="24"/>
      <c r="F323" s="24"/>
      <c r="G323" s="24"/>
      <c r="M323" s="2"/>
      <c r="N323" s="1">
        <v>318</v>
      </c>
      <c r="O323" s="1" t="str">
        <f t="shared" si="173"/>
        <v>NA</v>
      </c>
      <c r="P323" s="1" t="e">
        <f t="shared" si="174"/>
        <v>#VALUE!</v>
      </c>
      <c r="Q323" s="1" t="e">
        <f t="shared" si="175"/>
        <v>#VALUE!</v>
      </c>
      <c r="R323" s="1">
        <f t="shared" si="171"/>
        <v>0.25798492596179134</v>
      </c>
      <c r="S323" s="1">
        <f t="shared" si="172"/>
        <v>-0.13030581334738445</v>
      </c>
      <c r="T323" s="14"/>
      <c r="U323" s="14"/>
      <c r="V323" s="14"/>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35"/>
      <c r="BF323" s="35"/>
      <c r="BG323" s="35"/>
      <c r="BH323" s="35"/>
      <c r="BI323" s="35"/>
      <c r="BJ323" s="35"/>
      <c r="BK323" s="35"/>
      <c r="BL323" s="35"/>
      <c r="BM323" s="35"/>
      <c r="BN323" s="35"/>
      <c r="BO323" s="35"/>
      <c r="BP323" s="1"/>
      <c r="BQ323" s="1">
        <f t="shared" si="176"/>
        <v>318</v>
      </c>
      <c r="BR323" s="1">
        <v>319</v>
      </c>
      <c r="BS323" s="1">
        <f t="shared" si="183"/>
        <v>-2</v>
      </c>
      <c r="BT323" s="1">
        <f t="shared" si="184"/>
        <v>-2</v>
      </c>
      <c r="BU323" s="1">
        <f t="shared" si="185"/>
        <v>6.1257422745431001E-17</v>
      </c>
      <c r="BV323" s="1">
        <f t="shared" si="186"/>
        <v>1</v>
      </c>
      <c r="BW323" s="1">
        <f t="shared" si="177"/>
        <v>-2</v>
      </c>
      <c r="BX323" s="1">
        <f t="shared" si="178"/>
        <v>-2</v>
      </c>
      <c r="BY323" s="24">
        <f t="shared" si="179"/>
        <v>0.7818314824680298</v>
      </c>
      <c r="BZ323" s="24">
        <f t="shared" si="180"/>
        <v>0.62348980185873348</v>
      </c>
      <c r="CA323" s="1">
        <f t="shared" si="181"/>
        <v>-2</v>
      </c>
      <c r="CB323" s="1">
        <f t="shared" si="182"/>
        <v>-2</v>
      </c>
      <c r="CC323" s="1" t="str">
        <f t="shared" si="187"/>
        <v/>
      </c>
      <c r="CD323" s="1"/>
      <c r="CE323" s="2"/>
      <c r="CF323" s="2"/>
    </row>
    <row r="324" spans="2:84" s="28" customFormat="1" x14ac:dyDescent="0.25">
      <c r="B324" s="24"/>
      <c r="C324" s="24"/>
      <c r="D324" s="24"/>
      <c r="E324" s="24"/>
      <c r="F324" s="24"/>
      <c r="G324" s="24"/>
      <c r="M324" s="2"/>
      <c r="N324" s="1">
        <v>319</v>
      </c>
      <c r="O324" s="1" t="str">
        <f t="shared" si="173"/>
        <v>NA</v>
      </c>
      <c r="P324" s="1" t="e">
        <f t="shared" si="174"/>
        <v>#VALUE!</v>
      </c>
      <c r="Q324" s="1" t="e">
        <f t="shared" si="175"/>
        <v>#VALUE!</v>
      </c>
      <c r="R324" s="1">
        <f t="shared" si="171"/>
        <v>0.31020814123323032</v>
      </c>
      <c r="S324" s="1">
        <f t="shared" si="172"/>
        <v>9.7591236352082056E-2</v>
      </c>
      <c r="T324" s="14"/>
      <c r="U324" s="14"/>
      <c r="V324" s="14"/>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35"/>
      <c r="BF324" s="35"/>
      <c r="BG324" s="35"/>
      <c r="BH324" s="35"/>
      <c r="BI324" s="35"/>
      <c r="BJ324" s="35"/>
      <c r="BK324" s="35"/>
      <c r="BL324" s="35"/>
      <c r="BM324" s="35"/>
      <c r="BN324" s="35"/>
      <c r="BO324" s="35"/>
      <c r="BP324" s="1"/>
      <c r="BQ324" s="1">
        <f t="shared" si="176"/>
        <v>319</v>
      </c>
      <c r="BR324" s="1">
        <v>320</v>
      </c>
      <c r="BS324" s="1">
        <f t="shared" si="183"/>
        <v>-2</v>
      </c>
      <c r="BT324" s="1">
        <f t="shared" si="184"/>
        <v>-2</v>
      </c>
      <c r="BU324" s="1">
        <f t="shared" si="185"/>
        <v>6.1257422745431001E-17</v>
      </c>
      <c r="BV324" s="1">
        <f t="shared" si="186"/>
        <v>1</v>
      </c>
      <c r="BW324" s="1">
        <f t="shared" si="177"/>
        <v>-2</v>
      </c>
      <c r="BX324" s="1">
        <f t="shared" si="178"/>
        <v>-2</v>
      </c>
      <c r="BY324" s="24">
        <f t="shared" si="179"/>
        <v>0.7818314824680298</v>
      </c>
      <c r="BZ324" s="24">
        <f t="shared" si="180"/>
        <v>0.62348980185873348</v>
      </c>
      <c r="CA324" s="1">
        <f t="shared" si="181"/>
        <v>-2</v>
      </c>
      <c r="CB324" s="1">
        <f t="shared" si="182"/>
        <v>-2</v>
      </c>
      <c r="CC324" s="1" t="str">
        <f t="shared" si="187"/>
        <v/>
      </c>
      <c r="CD324" s="1"/>
      <c r="CE324" s="2"/>
      <c r="CF324" s="2"/>
    </row>
    <row r="325" spans="2:84" s="28" customFormat="1" x14ac:dyDescent="0.25">
      <c r="B325" s="24"/>
      <c r="C325" s="24"/>
      <c r="D325" s="24"/>
      <c r="E325" s="24"/>
      <c r="F325" s="24"/>
      <c r="G325" s="24"/>
      <c r="M325" s="2"/>
      <c r="N325" s="1">
        <v>320</v>
      </c>
      <c r="O325" s="1" t="str">
        <f t="shared" si="173"/>
        <v>NA</v>
      </c>
      <c r="P325" s="1" t="e">
        <f t="shared" si="174"/>
        <v>#VALUE!</v>
      </c>
      <c r="Q325" s="1" t="e">
        <f t="shared" si="175"/>
        <v>#VALUE!</v>
      </c>
      <c r="R325" s="1">
        <f t="shared" ref="R325:R388" si="188">VLOOKUP(MOD(N325*$E$1,$A$1*$C$1),$N$5:$Q$2019,3)</f>
        <v>0.16459169515862193</v>
      </c>
      <c r="S325" s="1">
        <f t="shared" ref="S325:S388" si="189">VLOOKUP(MOD(N325*$E$1,$A$1*$C$1),$N$5:$Q$2019,4)</f>
        <v>0.32624278657236533</v>
      </c>
      <c r="T325" s="14"/>
      <c r="U325" s="14"/>
      <c r="V325" s="14"/>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35"/>
      <c r="BF325" s="35"/>
      <c r="BG325" s="35"/>
      <c r="BH325" s="35"/>
      <c r="BI325" s="35"/>
      <c r="BJ325" s="35"/>
      <c r="BK325" s="35"/>
      <c r="BL325" s="35"/>
      <c r="BM325" s="35"/>
      <c r="BN325" s="35"/>
      <c r="BO325" s="35"/>
      <c r="BP325" s="1"/>
      <c r="BQ325" s="1">
        <f t="shared" si="176"/>
        <v>320</v>
      </c>
      <c r="BR325" s="1">
        <v>321</v>
      </c>
      <c r="BS325" s="1">
        <f t="shared" si="183"/>
        <v>-2</v>
      </c>
      <c r="BT325" s="1">
        <f t="shared" si="184"/>
        <v>-2</v>
      </c>
      <c r="BU325" s="1">
        <f t="shared" si="185"/>
        <v>6.1257422745431001E-17</v>
      </c>
      <c r="BV325" s="1">
        <f t="shared" si="186"/>
        <v>1</v>
      </c>
      <c r="BW325" s="1">
        <f t="shared" si="177"/>
        <v>-2</v>
      </c>
      <c r="BX325" s="1">
        <f t="shared" si="178"/>
        <v>-2</v>
      </c>
      <c r="BY325" s="24">
        <f t="shared" si="179"/>
        <v>0.7818314824680298</v>
      </c>
      <c r="BZ325" s="24">
        <f t="shared" si="180"/>
        <v>0.62348980185873348</v>
      </c>
      <c r="CA325" s="1">
        <f t="shared" si="181"/>
        <v>-2</v>
      </c>
      <c r="CB325" s="1">
        <f t="shared" si="182"/>
        <v>-2</v>
      </c>
      <c r="CC325" s="1" t="str">
        <f t="shared" si="187"/>
        <v/>
      </c>
      <c r="CD325" s="1"/>
      <c r="CE325" s="2"/>
      <c r="CF325" s="2"/>
    </row>
    <row r="326" spans="2:84" s="28" customFormat="1" x14ac:dyDescent="0.25">
      <c r="B326" s="24"/>
      <c r="C326" s="24"/>
      <c r="D326" s="24"/>
      <c r="E326" s="24"/>
      <c r="F326" s="24"/>
      <c r="G326" s="24"/>
      <c r="M326" s="2"/>
      <c r="N326" s="1">
        <v>321</v>
      </c>
      <c r="O326" s="1" t="str">
        <f t="shared" ref="O326:O389" si="190">IF($N$4&gt;=O325,O325+1,"NA")</f>
        <v>NA</v>
      </c>
      <c r="P326" s="1" t="e">
        <f t="shared" ref="P326:P389" si="191">(1-MOD(O326-1,$C$1)/$C$1)*VLOOKUP(IF(INT((O326-1)/$C$1)=$A$1,1,INT((O326-1)/$C$1)+1),$A$100:$C$160,2)+MOD(O326-1,$C$1)/$C$1*VLOOKUP(IF(INT((O326-1)/$C$1)+1=$A$1,1,(INT((O326-1)/$C$1)+2)),$A$100:$C$160,2)</f>
        <v>#VALUE!</v>
      </c>
      <c r="Q326" s="1" t="e">
        <f t="shared" ref="Q326:Q389" si="192">(1-MOD(O326-1,$C$1)/$C$1)*VLOOKUP(IF(INT((O326-1)/$C$1)=$A$1,1,INT((O326-1)/$C$1)+1),$A$100:$C$160,3)+MOD(O326-1,$C$1)/$C$1*VLOOKUP(IF(INT((O326-1)/$C$1)+1=$A$1,1,(INT((O326-1)/$C$1)+2)),$A$100:$C$160,3)</f>
        <v>#VALUE!</v>
      </c>
      <c r="R326" s="1">
        <f t="shared" si="188"/>
        <v>-0.14071905052461339</v>
      </c>
      <c r="S326" s="1">
        <f t="shared" si="189"/>
        <v>0.38346955635597213</v>
      </c>
      <c r="T326" s="14"/>
      <c r="U326" s="14"/>
      <c r="V326" s="14"/>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35"/>
      <c r="BF326" s="35"/>
      <c r="BG326" s="35"/>
      <c r="BH326" s="35"/>
      <c r="BI326" s="35"/>
      <c r="BJ326" s="35"/>
      <c r="BK326" s="35"/>
      <c r="BL326" s="35"/>
      <c r="BM326" s="35"/>
      <c r="BN326" s="35"/>
      <c r="BO326" s="35"/>
      <c r="BP326" s="1"/>
      <c r="BQ326" s="1">
        <f t="shared" ref="BQ326:BQ389" si="193">N326</f>
        <v>321</v>
      </c>
      <c r="BR326" s="1">
        <v>322</v>
      </c>
      <c r="BS326" s="1">
        <f t="shared" si="183"/>
        <v>-2</v>
      </c>
      <c r="BT326" s="1">
        <f t="shared" si="184"/>
        <v>-2</v>
      </c>
      <c r="BU326" s="1">
        <f t="shared" si="185"/>
        <v>6.1257422745431001E-17</v>
      </c>
      <c r="BV326" s="1">
        <f t="shared" si="186"/>
        <v>1</v>
      </c>
      <c r="BW326" s="1">
        <f t="shared" ref="BW326:BW389" si="194">IF($A$13=TRUE,R326,-2)</f>
        <v>-2</v>
      </c>
      <c r="BX326" s="1">
        <f t="shared" ref="BX326:BX389" si="195">IF($A$13=TRUE,S326,-2)</f>
        <v>-2</v>
      </c>
      <c r="BY326" s="24">
        <f t="shared" ref="BY326:BY389" si="196">IF(AND($A$10=TRUE,$C$11+1&gt;$BQ326),R326,BY325)</f>
        <v>0.7818314824680298</v>
      </c>
      <c r="BZ326" s="24">
        <f t="shared" ref="BZ326:BZ389" si="197">IF(AND($A$10=TRUE,$C$11+1&gt;$BQ326),S326,BZ325)</f>
        <v>0.62348980185873348</v>
      </c>
      <c r="CA326" s="1">
        <f t="shared" ref="CA326:CA389" si="198">IF($CA$3=TRUE,SIN($BQ326*PI()/200),-2)</f>
        <v>-2</v>
      </c>
      <c r="CB326" s="1">
        <f t="shared" ref="CB326:CB389" si="199">IF($CA$3=TRUE,COS($BQ326*PI()/200),-2)</f>
        <v>-2</v>
      </c>
      <c r="CC326" s="1" t="str">
        <f t="shared" si="187"/>
        <v/>
      </c>
      <c r="CD326" s="1"/>
      <c r="CE326" s="2"/>
      <c r="CF326" s="2"/>
    </row>
    <row r="327" spans="2:84" s="28" customFormat="1" x14ac:dyDescent="0.25">
      <c r="B327" s="24"/>
      <c r="C327" s="24"/>
      <c r="D327" s="24"/>
      <c r="E327" s="24"/>
      <c r="F327" s="24"/>
      <c r="G327" s="24"/>
      <c r="M327" s="2"/>
      <c r="N327" s="1">
        <v>322</v>
      </c>
      <c r="O327" s="1" t="str">
        <f t="shared" si="190"/>
        <v>NA</v>
      </c>
      <c r="P327" s="1" t="e">
        <f t="shared" si="191"/>
        <v>#VALUE!</v>
      </c>
      <c r="Q327" s="1" t="e">
        <f t="shared" si="192"/>
        <v>#VALUE!</v>
      </c>
      <c r="R327" s="1">
        <f t="shared" si="188"/>
        <v>-0.42040263280744972</v>
      </c>
      <c r="S327" s="1">
        <f t="shared" si="189"/>
        <v>0.17027235949730968</v>
      </c>
      <c r="T327" s="14"/>
      <c r="U327" s="14"/>
      <c r="V327" s="14"/>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35"/>
      <c r="BF327" s="35"/>
      <c r="BG327" s="35"/>
      <c r="BH327" s="35"/>
      <c r="BI327" s="35"/>
      <c r="BJ327" s="35"/>
      <c r="BK327" s="35"/>
      <c r="BL327" s="35"/>
      <c r="BM327" s="35"/>
      <c r="BN327" s="35"/>
      <c r="BO327" s="35"/>
      <c r="BP327" s="1"/>
      <c r="BQ327" s="1">
        <f t="shared" si="193"/>
        <v>322</v>
      </c>
      <c r="BR327" s="1">
        <v>323</v>
      </c>
      <c r="BS327" s="1">
        <f t="shared" ref="BS327:BS390" si="200">IF($A$9=TRUE,IF(BQ327-1&lt;$N$4,P327,BS326),-2)</f>
        <v>-2</v>
      </c>
      <c r="BT327" s="1">
        <f t="shared" ref="BT327:BT390" si="201">IF($A$9=TRUE,IF(BQ327-1&lt;$N$4,Q327,BT326),-2)</f>
        <v>-2</v>
      </c>
      <c r="BU327" s="1">
        <f t="shared" ref="BU327:BU390" si="202">IF($A$16=TRUE,IF(BQ327-1&lt;$N$4,P327,BU326),-2)</f>
        <v>6.1257422745431001E-17</v>
      </c>
      <c r="BV327" s="1">
        <f t="shared" ref="BV327:BV390" si="203">IF($A$16=TRUE,IF(BQ327-1&lt;$N$4,Q327,BV326),-2)</f>
        <v>1</v>
      </c>
      <c r="BW327" s="1">
        <f t="shared" si="194"/>
        <v>-2</v>
      </c>
      <c r="BX327" s="1">
        <f t="shared" si="195"/>
        <v>-2</v>
      </c>
      <c r="BY327" s="24">
        <f t="shared" si="196"/>
        <v>0.7818314824680298</v>
      </c>
      <c r="BZ327" s="24">
        <f t="shared" si="197"/>
        <v>0.62348980185873348</v>
      </c>
      <c r="CA327" s="1">
        <f t="shared" si="198"/>
        <v>-2</v>
      </c>
      <c r="CB327" s="1">
        <f t="shared" si="199"/>
        <v>-2</v>
      </c>
      <c r="CC327" s="1" t="str">
        <f t="shared" ref="CC327:CC390" si="204">IF(AND($A$9=TRUE,BR326&lt;$CC$3),IF(BR326&lt;1000,BR326,""),"")</f>
        <v/>
      </c>
      <c r="CD327" s="1"/>
      <c r="CE327" s="2"/>
      <c r="CF327" s="2"/>
    </row>
    <row r="328" spans="2:84" s="28" customFormat="1" x14ac:dyDescent="0.25">
      <c r="B328" s="24"/>
      <c r="C328" s="24"/>
      <c r="D328" s="24"/>
      <c r="E328" s="24"/>
      <c r="F328" s="24"/>
      <c r="G328" s="24"/>
      <c r="M328" s="2"/>
      <c r="N328" s="1">
        <v>323</v>
      </c>
      <c r="O328" s="1" t="str">
        <f t="shared" si="190"/>
        <v>NA</v>
      </c>
      <c r="P328" s="1" t="e">
        <f t="shared" si="191"/>
        <v>#VALUE!</v>
      </c>
      <c r="Q328" s="1" t="e">
        <f t="shared" si="192"/>
        <v>#VALUE!</v>
      </c>
      <c r="R328" s="1">
        <f t="shared" si="188"/>
        <v>-0.44793985154300003</v>
      </c>
      <c r="S328" s="1">
        <f t="shared" si="189"/>
        <v>-0.22252093395631448</v>
      </c>
      <c r="T328" s="14"/>
      <c r="U328" s="14"/>
      <c r="V328" s="14"/>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35"/>
      <c r="BF328" s="35"/>
      <c r="BG328" s="35"/>
      <c r="BH328" s="35"/>
      <c r="BI328" s="35"/>
      <c r="BJ328" s="35"/>
      <c r="BK328" s="35"/>
      <c r="BL328" s="35"/>
      <c r="BM328" s="35"/>
      <c r="BN328" s="35"/>
      <c r="BO328" s="35"/>
      <c r="BP328" s="1"/>
      <c r="BQ328" s="1">
        <f t="shared" si="193"/>
        <v>323</v>
      </c>
      <c r="BR328" s="1">
        <v>324</v>
      </c>
      <c r="BS328" s="1">
        <f t="shared" si="200"/>
        <v>-2</v>
      </c>
      <c r="BT328" s="1">
        <f t="shared" si="201"/>
        <v>-2</v>
      </c>
      <c r="BU328" s="1">
        <f t="shared" si="202"/>
        <v>6.1257422745431001E-17</v>
      </c>
      <c r="BV328" s="1">
        <f t="shared" si="203"/>
        <v>1</v>
      </c>
      <c r="BW328" s="1">
        <f t="shared" si="194"/>
        <v>-2</v>
      </c>
      <c r="BX328" s="1">
        <f t="shared" si="195"/>
        <v>-2</v>
      </c>
      <c r="BY328" s="24">
        <f t="shared" si="196"/>
        <v>0.7818314824680298</v>
      </c>
      <c r="BZ328" s="24">
        <f t="shared" si="197"/>
        <v>0.62348980185873348</v>
      </c>
      <c r="CA328" s="1">
        <f t="shared" si="198"/>
        <v>-2</v>
      </c>
      <c r="CB328" s="1">
        <f t="shared" si="199"/>
        <v>-2</v>
      </c>
      <c r="CC328" s="1" t="str">
        <f t="shared" si="204"/>
        <v/>
      </c>
      <c r="CD328" s="1"/>
      <c r="CE328" s="2"/>
      <c r="CF328" s="2"/>
    </row>
    <row r="329" spans="2:84" s="28" customFormat="1" x14ac:dyDescent="0.25">
      <c r="B329" s="24"/>
      <c r="C329" s="24"/>
      <c r="D329" s="24"/>
      <c r="E329" s="24"/>
      <c r="F329" s="24"/>
      <c r="G329" s="24"/>
      <c r="M329" s="2"/>
      <c r="N329" s="1">
        <v>324</v>
      </c>
      <c r="O329" s="1" t="str">
        <f t="shared" si="190"/>
        <v>NA</v>
      </c>
      <c r="P329" s="1" t="e">
        <f t="shared" si="191"/>
        <v>#VALUE!</v>
      </c>
      <c r="Q329" s="1" t="e">
        <f t="shared" si="192"/>
        <v>#VALUE!</v>
      </c>
      <c r="R329" s="1">
        <f t="shared" si="188"/>
        <v>-0.13816922575890159</v>
      </c>
      <c r="S329" s="1">
        <f t="shared" si="189"/>
        <v>-0.53015459687943611</v>
      </c>
      <c r="T329" s="14"/>
      <c r="U329" s="14"/>
      <c r="V329" s="14"/>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35"/>
      <c r="BF329" s="35"/>
      <c r="BG329" s="35"/>
      <c r="BH329" s="35"/>
      <c r="BI329" s="35"/>
      <c r="BJ329" s="35"/>
      <c r="BK329" s="35"/>
      <c r="BL329" s="35"/>
      <c r="BM329" s="35"/>
      <c r="BN329" s="35"/>
      <c r="BO329" s="35"/>
      <c r="BP329" s="1"/>
      <c r="BQ329" s="1">
        <f t="shared" si="193"/>
        <v>324</v>
      </c>
      <c r="BR329" s="1">
        <v>325</v>
      </c>
      <c r="BS329" s="1">
        <f t="shared" si="200"/>
        <v>-2</v>
      </c>
      <c r="BT329" s="1">
        <f t="shared" si="201"/>
        <v>-2</v>
      </c>
      <c r="BU329" s="1">
        <f t="shared" si="202"/>
        <v>6.1257422745431001E-17</v>
      </c>
      <c r="BV329" s="1">
        <f t="shared" si="203"/>
        <v>1</v>
      </c>
      <c r="BW329" s="1">
        <f t="shared" si="194"/>
        <v>-2</v>
      </c>
      <c r="BX329" s="1">
        <f t="shared" si="195"/>
        <v>-2</v>
      </c>
      <c r="BY329" s="24">
        <f t="shared" si="196"/>
        <v>0.7818314824680298</v>
      </c>
      <c r="BZ329" s="24">
        <f t="shared" si="197"/>
        <v>0.62348980185873348</v>
      </c>
      <c r="CA329" s="1">
        <f t="shared" si="198"/>
        <v>-2</v>
      </c>
      <c r="CB329" s="1">
        <f t="shared" si="199"/>
        <v>-2</v>
      </c>
      <c r="CC329" s="1" t="str">
        <f t="shared" si="204"/>
        <v/>
      </c>
      <c r="CD329" s="1"/>
      <c r="CE329" s="2"/>
      <c r="CF329" s="2"/>
    </row>
    <row r="330" spans="2:84" s="28" customFormat="1" x14ac:dyDescent="0.25">
      <c r="B330" s="24"/>
      <c r="C330" s="24"/>
      <c r="D330" s="24"/>
      <c r="E330" s="24"/>
      <c r="F330" s="24"/>
      <c r="G330" s="24"/>
      <c r="M330" s="2"/>
      <c r="N330" s="1">
        <v>325</v>
      </c>
      <c r="O330" s="1" t="str">
        <f t="shared" si="190"/>
        <v>NA</v>
      </c>
      <c r="P330" s="1" t="e">
        <f t="shared" si="191"/>
        <v>#VALUE!</v>
      </c>
      <c r="Q330" s="1" t="e">
        <f t="shared" si="192"/>
        <v>#VALUE!</v>
      </c>
      <c r="R330" s="1">
        <f t="shared" si="188"/>
        <v>0.34007103876781586</v>
      </c>
      <c r="S330" s="1">
        <f t="shared" si="189"/>
        <v>-0.48994857213973386</v>
      </c>
      <c r="T330" s="14"/>
      <c r="U330" s="14"/>
      <c r="V330" s="14"/>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35"/>
      <c r="BF330" s="35"/>
      <c r="BG330" s="35"/>
      <c r="BH330" s="35"/>
      <c r="BI330" s="35"/>
      <c r="BJ330" s="35"/>
      <c r="BK330" s="35"/>
      <c r="BL330" s="35"/>
      <c r="BM330" s="35"/>
      <c r="BN330" s="35"/>
      <c r="BO330" s="35"/>
      <c r="BP330" s="1"/>
      <c r="BQ330" s="1">
        <f t="shared" si="193"/>
        <v>325</v>
      </c>
      <c r="BR330" s="1">
        <v>326</v>
      </c>
      <c r="BS330" s="1">
        <f t="shared" si="200"/>
        <v>-2</v>
      </c>
      <c r="BT330" s="1">
        <f t="shared" si="201"/>
        <v>-2</v>
      </c>
      <c r="BU330" s="1">
        <f t="shared" si="202"/>
        <v>6.1257422745431001E-17</v>
      </c>
      <c r="BV330" s="1">
        <f t="shared" si="203"/>
        <v>1</v>
      </c>
      <c r="BW330" s="1">
        <f t="shared" si="194"/>
        <v>-2</v>
      </c>
      <c r="BX330" s="1">
        <f t="shared" si="195"/>
        <v>-2</v>
      </c>
      <c r="BY330" s="24">
        <f t="shared" si="196"/>
        <v>0.7818314824680298</v>
      </c>
      <c r="BZ330" s="24">
        <f t="shared" si="197"/>
        <v>0.62348980185873348</v>
      </c>
      <c r="CA330" s="1">
        <f t="shared" si="198"/>
        <v>-2</v>
      </c>
      <c r="CB330" s="1">
        <f t="shared" si="199"/>
        <v>-2</v>
      </c>
      <c r="CC330" s="1" t="str">
        <f t="shared" si="204"/>
        <v/>
      </c>
      <c r="CD330" s="1"/>
      <c r="CE330" s="2"/>
      <c r="CF330" s="2"/>
    </row>
    <row r="331" spans="2:84" s="28" customFormat="1" x14ac:dyDescent="0.25">
      <c r="B331" s="24"/>
      <c r="C331" s="24"/>
      <c r="D331" s="24"/>
      <c r="E331" s="24"/>
      <c r="F331" s="24"/>
      <c r="G331" s="24"/>
      <c r="M331" s="2"/>
      <c r="N331" s="1">
        <v>326</v>
      </c>
      <c r="O331" s="1" t="str">
        <f t="shared" si="190"/>
        <v>NA</v>
      </c>
      <c r="P331" s="1" t="e">
        <f t="shared" si="191"/>
        <v>#VALUE!</v>
      </c>
      <c r="Q331" s="1" t="e">
        <f t="shared" si="192"/>
        <v>#VALUE!</v>
      </c>
      <c r="R331" s="1">
        <f t="shared" si="188"/>
        <v>0.64256802670752711</v>
      </c>
      <c r="S331" s="1">
        <f t="shared" si="189"/>
        <v>-6.2464848802116196E-2</v>
      </c>
      <c r="T331" s="14"/>
      <c r="U331" s="14"/>
      <c r="V331" s="14"/>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35"/>
      <c r="BF331" s="35"/>
      <c r="BG331" s="35"/>
      <c r="BH331" s="35"/>
      <c r="BI331" s="35"/>
      <c r="BJ331" s="35"/>
      <c r="BK331" s="35"/>
      <c r="BL331" s="35"/>
      <c r="BM331" s="35"/>
      <c r="BN331" s="35"/>
      <c r="BO331" s="35"/>
      <c r="BP331" s="1"/>
      <c r="BQ331" s="1">
        <f t="shared" si="193"/>
        <v>326</v>
      </c>
      <c r="BR331" s="1">
        <v>327</v>
      </c>
      <c r="BS331" s="1">
        <f t="shared" si="200"/>
        <v>-2</v>
      </c>
      <c r="BT331" s="1">
        <f t="shared" si="201"/>
        <v>-2</v>
      </c>
      <c r="BU331" s="1">
        <f t="shared" si="202"/>
        <v>6.1257422745431001E-17</v>
      </c>
      <c r="BV331" s="1">
        <f t="shared" si="203"/>
        <v>1</v>
      </c>
      <c r="BW331" s="1">
        <f t="shared" si="194"/>
        <v>-2</v>
      </c>
      <c r="BX331" s="1">
        <f t="shared" si="195"/>
        <v>-2</v>
      </c>
      <c r="BY331" s="24">
        <f t="shared" si="196"/>
        <v>0.7818314824680298</v>
      </c>
      <c r="BZ331" s="24">
        <f t="shared" si="197"/>
        <v>0.62348980185873348</v>
      </c>
      <c r="CA331" s="1">
        <f t="shared" si="198"/>
        <v>-2</v>
      </c>
      <c r="CB331" s="1">
        <f t="shared" si="199"/>
        <v>-2</v>
      </c>
      <c r="CC331" s="1" t="str">
        <f t="shared" si="204"/>
        <v/>
      </c>
      <c r="CD331" s="1"/>
      <c r="CE331" s="2"/>
      <c r="CF331" s="2"/>
    </row>
    <row r="332" spans="2:84" s="28" customFormat="1" x14ac:dyDescent="0.25">
      <c r="B332" s="24"/>
      <c r="C332" s="24"/>
      <c r="D332" s="24"/>
      <c r="E332" s="24"/>
      <c r="F332" s="24"/>
      <c r="G332" s="24"/>
      <c r="M332" s="2"/>
      <c r="N332" s="1">
        <v>327</v>
      </c>
      <c r="O332" s="1" t="str">
        <f t="shared" si="190"/>
        <v>NA</v>
      </c>
      <c r="P332" s="1" t="e">
        <f t="shared" si="191"/>
        <v>#VALUE!</v>
      </c>
      <c r="Q332" s="1" t="e">
        <f t="shared" si="192"/>
        <v>#VALUE!</v>
      </c>
      <c r="R332" s="1">
        <f t="shared" si="188"/>
        <v>0.49695158063291844</v>
      </c>
      <c r="S332" s="1">
        <f t="shared" si="189"/>
        <v>0.48629887172656355</v>
      </c>
      <c r="T332" s="14"/>
      <c r="U332" s="14"/>
      <c r="V332" s="14"/>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35"/>
      <c r="BF332" s="35"/>
      <c r="BG332" s="35"/>
      <c r="BH332" s="35"/>
      <c r="BI332" s="35"/>
      <c r="BJ332" s="35"/>
      <c r="BK332" s="35"/>
      <c r="BL332" s="35"/>
      <c r="BM332" s="35"/>
      <c r="BN332" s="35"/>
      <c r="BO332" s="35"/>
      <c r="BP332" s="1"/>
      <c r="BQ332" s="1">
        <f t="shared" si="193"/>
        <v>327</v>
      </c>
      <c r="BR332" s="1">
        <v>328</v>
      </c>
      <c r="BS332" s="1">
        <f t="shared" si="200"/>
        <v>-2</v>
      </c>
      <c r="BT332" s="1">
        <f t="shared" si="201"/>
        <v>-2</v>
      </c>
      <c r="BU332" s="1">
        <f t="shared" si="202"/>
        <v>6.1257422745431001E-17</v>
      </c>
      <c r="BV332" s="1">
        <f t="shared" si="203"/>
        <v>1</v>
      </c>
      <c r="BW332" s="1">
        <f t="shared" si="194"/>
        <v>-2</v>
      </c>
      <c r="BX332" s="1">
        <f t="shared" si="195"/>
        <v>-2</v>
      </c>
      <c r="BY332" s="24">
        <f t="shared" si="196"/>
        <v>0.7818314824680298</v>
      </c>
      <c r="BZ332" s="24">
        <f t="shared" si="197"/>
        <v>0.62348980185873348</v>
      </c>
      <c r="CA332" s="1">
        <f t="shared" si="198"/>
        <v>-2</v>
      </c>
      <c r="CB332" s="1">
        <f t="shared" si="199"/>
        <v>-2</v>
      </c>
      <c r="CC332" s="1" t="str">
        <f t="shared" si="204"/>
        <v/>
      </c>
      <c r="CD332" s="1"/>
      <c r="CE332" s="2"/>
      <c r="CF332" s="2"/>
    </row>
    <row r="333" spans="2:84" s="28" customFormat="1" x14ac:dyDescent="0.25">
      <c r="B333" s="24"/>
      <c r="C333" s="24"/>
      <c r="D333" s="24"/>
      <c r="E333" s="24"/>
      <c r="F333" s="24"/>
      <c r="G333" s="24"/>
      <c r="M333" s="2"/>
      <c r="N333" s="1">
        <v>328</v>
      </c>
      <c r="O333" s="1" t="str">
        <f t="shared" si="190"/>
        <v>NA</v>
      </c>
      <c r="P333" s="1" t="e">
        <f t="shared" si="191"/>
        <v>#VALUE!</v>
      </c>
      <c r="Q333" s="1" t="e">
        <f t="shared" si="192"/>
        <v>#VALUE!</v>
      </c>
      <c r="R333" s="1">
        <f t="shared" si="188"/>
        <v>-5.8632937718588851E-2</v>
      </c>
      <c r="S333" s="1">
        <f t="shared" si="189"/>
        <v>0.74311231514832188</v>
      </c>
      <c r="T333" s="14"/>
      <c r="U333" s="14"/>
      <c r="V333" s="14"/>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35"/>
      <c r="BF333" s="35"/>
      <c r="BG333" s="35"/>
      <c r="BH333" s="35"/>
      <c r="BI333" s="35"/>
      <c r="BJ333" s="35"/>
      <c r="BK333" s="35"/>
      <c r="BL333" s="35"/>
      <c r="BM333" s="35"/>
      <c r="BN333" s="35"/>
      <c r="BO333" s="35"/>
      <c r="BP333" s="1"/>
      <c r="BQ333" s="1">
        <f t="shared" si="193"/>
        <v>328</v>
      </c>
      <c r="BR333" s="1">
        <v>329</v>
      </c>
      <c r="BS333" s="1">
        <f t="shared" si="200"/>
        <v>-2</v>
      </c>
      <c r="BT333" s="1">
        <f t="shared" si="201"/>
        <v>-2</v>
      </c>
      <c r="BU333" s="1">
        <f t="shared" si="202"/>
        <v>6.1257422745431001E-17</v>
      </c>
      <c r="BV333" s="1">
        <f t="shared" si="203"/>
        <v>1</v>
      </c>
      <c r="BW333" s="1">
        <f t="shared" si="194"/>
        <v>-2</v>
      </c>
      <c r="BX333" s="1">
        <f t="shared" si="195"/>
        <v>-2</v>
      </c>
      <c r="BY333" s="24">
        <f t="shared" si="196"/>
        <v>0.7818314824680298</v>
      </c>
      <c r="BZ333" s="24">
        <f t="shared" si="197"/>
        <v>0.62348980185873348</v>
      </c>
      <c r="CA333" s="1">
        <f t="shared" si="198"/>
        <v>-2</v>
      </c>
      <c r="CB333" s="1">
        <f t="shared" si="199"/>
        <v>-2</v>
      </c>
      <c r="CC333" s="1" t="str">
        <f t="shared" si="204"/>
        <v/>
      </c>
      <c r="CD333" s="1"/>
      <c r="CE333" s="2"/>
      <c r="CF333" s="2"/>
    </row>
    <row r="334" spans="2:84" s="28" customFormat="1" x14ac:dyDescent="0.25">
      <c r="B334" s="24"/>
      <c r="C334" s="24"/>
      <c r="D334" s="24"/>
      <c r="E334" s="24"/>
      <c r="F334" s="24"/>
      <c r="G334" s="24"/>
      <c r="M334" s="2"/>
      <c r="N334" s="1">
        <v>329</v>
      </c>
      <c r="O334" s="1" t="str">
        <f t="shared" si="190"/>
        <v>NA</v>
      </c>
      <c r="P334" s="1" t="e">
        <f t="shared" si="191"/>
        <v>#VALUE!</v>
      </c>
      <c r="Q334" s="1" t="e">
        <f t="shared" si="192"/>
        <v>#VALUE!</v>
      </c>
      <c r="R334" s="1">
        <f t="shared" si="188"/>
        <v>-0.65040280986418253</v>
      </c>
      <c r="S334" s="1">
        <f t="shared" si="189"/>
        <v>0.45868345918185199</v>
      </c>
      <c r="T334" s="14"/>
      <c r="U334" s="14"/>
      <c r="V334" s="14"/>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35"/>
      <c r="BF334" s="35"/>
      <c r="BG334" s="35"/>
      <c r="BH334" s="35"/>
      <c r="BI334" s="35"/>
      <c r="BJ334" s="35"/>
      <c r="BK334" s="35"/>
      <c r="BL334" s="35"/>
      <c r="BM334" s="35"/>
      <c r="BN334" s="35"/>
      <c r="BO334" s="35"/>
      <c r="BP334" s="1"/>
      <c r="BQ334" s="1">
        <f t="shared" si="193"/>
        <v>329</v>
      </c>
      <c r="BR334" s="1">
        <v>330</v>
      </c>
      <c r="BS334" s="1">
        <f t="shared" si="200"/>
        <v>-2</v>
      </c>
      <c r="BT334" s="1">
        <f t="shared" si="201"/>
        <v>-2</v>
      </c>
      <c r="BU334" s="1">
        <f t="shared" si="202"/>
        <v>6.1257422745431001E-17</v>
      </c>
      <c r="BV334" s="1">
        <f t="shared" si="203"/>
        <v>1</v>
      </c>
      <c r="BW334" s="1">
        <f t="shared" si="194"/>
        <v>-2</v>
      </c>
      <c r="BX334" s="1">
        <f t="shared" si="195"/>
        <v>-2</v>
      </c>
      <c r="BY334" s="24">
        <f t="shared" si="196"/>
        <v>0.7818314824680298</v>
      </c>
      <c r="BZ334" s="24">
        <f t="shared" si="197"/>
        <v>0.62348980185873348</v>
      </c>
      <c r="CA334" s="1">
        <f t="shared" si="198"/>
        <v>-2</v>
      </c>
      <c r="CB334" s="1">
        <f t="shared" si="199"/>
        <v>-2</v>
      </c>
      <c r="CC334" s="1" t="str">
        <f t="shared" si="204"/>
        <v/>
      </c>
      <c r="CD334" s="1"/>
      <c r="CE334" s="2"/>
      <c r="CF334" s="2"/>
    </row>
    <row r="335" spans="2:84" s="28" customFormat="1" x14ac:dyDescent="0.25">
      <c r="B335" s="24"/>
      <c r="C335" s="24"/>
      <c r="D335" s="24"/>
      <c r="E335" s="24"/>
      <c r="F335" s="24"/>
      <c r="G335" s="24"/>
      <c r="M335" s="2"/>
      <c r="N335" s="1">
        <v>330</v>
      </c>
      <c r="O335" s="1" t="str">
        <f t="shared" si="190"/>
        <v>NA</v>
      </c>
      <c r="P335" s="1" t="e">
        <f t="shared" si="191"/>
        <v>#VALUE!</v>
      </c>
      <c r="Q335" s="1" t="e">
        <f t="shared" si="192"/>
        <v>#VALUE!</v>
      </c>
      <c r="R335" s="1">
        <f t="shared" si="188"/>
        <v>-0.81683149399017674</v>
      </c>
      <c r="S335" s="1">
        <f t="shared" si="189"/>
        <v>-0.22252093395631448</v>
      </c>
      <c r="T335" s="14"/>
      <c r="U335" s="14"/>
      <c r="V335" s="14"/>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35"/>
      <c r="BF335" s="35"/>
      <c r="BG335" s="35"/>
      <c r="BH335" s="35"/>
      <c r="BI335" s="35"/>
      <c r="BJ335" s="35"/>
      <c r="BK335" s="35"/>
      <c r="BL335" s="35"/>
      <c r="BM335" s="35"/>
      <c r="BN335" s="35"/>
      <c r="BO335" s="35"/>
      <c r="BP335" s="1"/>
      <c r="BQ335" s="1">
        <f t="shared" si="193"/>
        <v>330</v>
      </c>
      <c r="BR335" s="1">
        <v>331</v>
      </c>
      <c r="BS335" s="1">
        <f t="shared" si="200"/>
        <v>-2</v>
      </c>
      <c r="BT335" s="1">
        <f t="shared" si="201"/>
        <v>-2</v>
      </c>
      <c r="BU335" s="1">
        <f t="shared" si="202"/>
        <v>6.1257422745431001E-17</v>
      </c>
      <c r="BV335" s="1">
        <f t="shared" si="203"/>
        <v>1</v>
      </c>
      <c r="BW335" s="1">
        <f t="shared" si="194"/>
        <v>-2</v>
      </c>
      <c r="BX335" s="1">
        <f t="shared" si="195"/>
        <v>-2</v>
      </c>
      <c r="BY335" s="24">
        <f t="shared" si="196"/>
        <v>0.7818314824680298</v>
      </c>
      <c r="BZ335" s="24">
        <f t="shared" si="197"/>
        <v>0.62348980185873348</v>
      </c>
      <c r="CA335" s="1">
        <f t="shared" si="198"/>
        <v>-2</v>
      </c>
      <c r="CB335" s="1">
        <f t="shared" si="199"/>
        <v>-2</v>
      </c>
      <c r="CC335" s="1" t="str">
        <f t="shared" si="204"/>
        <v/>
      </c>
      <c r="CD335" s="1"/>
      <c r="CE335" s="2"/>
      <c r="CF335" s="2"/>
    </row>
    <row r="336" spans="2:84" s="28" customFormat="1" x14ac:dyDescent="0.25">
      <c r="B336" s="24"/>
      <c r="C336" s="24"/>
      <c r="D336" s="24"/>
      <c r="E336" s="24"/>
      <c r="F336" s="24"/>
      <c r="G336" s="24"/>
      <c r="M336" s="2"/>
      <c r="N336" s="1">
        <v>331</v>
      </c>
      <c r="O336" s="1" t="str">
        <f t="shared" si="190"/>
        <v>NA</v>
      </c>
      <c r="P336" s="1" t="e">
        <f t="shared" si="191"/>
        <v>#VALUE!</v>
      </c>
      <c r="Q336" s="1" t="e">
        <f t="shared" si="192"/>
        <v>#VALUE!</v>
      </c>
      <c r="R336" s="1">
        <f t="shared" si="188"/>
        <v>-0.36816940281563443</v>
      </c>
      <c r="S336" s="1">
        <f t="shared" si="189"/>
        <v>-0.81856569656397848</v>
      </c>
      <c r="T336" s="14"/>
      <c r="U336" s="14"/>
      <c r="V336" s="14"/>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35"/>
      <c r="BF336" s="35"/>
      <c r="BG336" s="35"/>
      <c r="BH336" s="35"/>
      <c r="BI336" s="35"/>
      <c r="BJ336" s="35"/>
      <c r="BK336" s="35"/>
      <c r="BL336" s="35"/>
      <c r="BM336" s="35"/>
      <c r="BN336" s="35"/>
      <c r="BO336" s="35"/>
      <c r="BP336" s="1"/>
      <c r="BQ336" s="1">
        <f t="shared" si="193"/>
        <v>331</v>
      </c>
      <c r="BR336" s="1">
        <v>332</v>
      </c>
      <c r="BS336" s="1">
        <f t="shared" si="200"/>
        <v>-2</v>
      </c>
      <c r="BT336" s="1">
        <f t="shared" si="201"/>
        <v>-2</v>
      </c>
      <c r="BU336" s="1">
        <f t="shared" si="202"/>
        <v>6.1257422745431001E-17</v>
      </c>
      <c r="BV336" s="1">
        <f t="shared" si="203"/>
        <v>1</v>
      </c>
      <c r="BW336" s="1">
        <f t="shared" si="194"/>
        <v>-2</v>
      </c>
      <c r="BX336" s="1">
        <f t="shared" si="195"/>
        <v>-2</v>
      </c>
      <c r="BY336" s="24">
        <f t="shared" si="196"/>
        <v>0.7818314824680298</v>
      </c>
      <c r="BZ336" s="24">
        <f t="shared" si="197"/>
        <v>0.62348980185873348</v>
      </c>
      <c r="CA336" s="1">
        <f t="shared" si="198"/>
        <v>-2</v>
      </c>
      <c r="CB336" s="1">
        <f t="shared" si="199"/>
        <v>-2</v>
      </c>
      <c r="CC336" s="1" t="str">
        <f t="shared" si="204"/>
        <v/>
      </c>
      <c r="CD336" s="1"/>
      <c r="CE336" s="2"/>
      <c r="CF336" s="2"/>
    </row>
    <row r="337" spans="2:84" s="28" customFormat="1" x14ac:dyDescent="0.25">
      <c r="B337" s="24"/>
      <c r="C337" s="24"/>
      <c r="D337" s="24"/>
      <c r="E337" s="24"/>
      <c r="F337" s="24"/>
      <c r="G337" s="24"/>
      <c r="M337" s="2"/>
      <c r="N337" s="1">
        <v>332</v>
      </c>
      <c r="O337" s="1" t="str">
        <f t="shared" si="190"/>
        <v>NA</v>
      </c>
      <c r="P337" s="1" t="e">
        <f t="shared" si="191"/>
        <v>#VALUE!</v>
      </c>
      <c r="Q337" s="1" t="e">
        <f t="shared" si="192"/>
        <v>#VALUE!</v>
      </c>
      <c r="R337" s="1">
        <f t="shared" si="188"/>
        <v>0.42215715157384043</v>
      </c>
      <c r="S337" s="1">
        <f t="shared" si="189"/>
        <v>-0.84959133093208361</v>
      </c>
      <c r="T337" s="14"/>
      <c r="U337" s="14"/>
      <c r="V337" s="14"/>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35"/>
      <c r="BF337" s="35"/>
      <c r="BG337" s="35"/>
      <c r="BH337" s="35"/>
      <c r="BI337" s="35"/>
      <c r="BJ337" s="35"/>
      <c r="BK337" s="35"/>
      <c r="BL337" s="35"/>
      <c r="BM337" s="35"/>
      <c r="BN337" s="35"/>
      <c r="BO337" s="35"/>
      <c r="BP337" s="1"/>
      <c r="BQ337" s="1">
        <f t="shared" si="193"/>
        <v>332</v>
      </c>
      <c r="BR337" s="1">
        <v>333</v>
      </c>
      <c r="BS337" s="1">
        <f t="shared" si="200"/>
        <v>-2</v>
      </c>
      <c r="BT337" s="1">
        <f t="shared" si="201"/>
        <v>-2</v>
      </c>
      <c r="BU337" s="1">
        <f t="shared" si="202"/>
        <v>6.1257422745431001E-17</v>
      </c>
      <c r="BV337" s="1">
        <f t="shared" si="203"/>
        <v>1</v>
      </c>
      <c r="BW337" s="1">
        <f t="shared" si="194"/>
        <v>-2</v>
      </c>
      <c r="BX337" s="1">
        <f t="shared" si="195"/>
        <v>-2</v>
      </c>
      <c r="BY337" s="24">
        <f t="shared" si="196"/>
        <v>0.7818314824680298</v>
      </c>
      <c r="BZ337" s="24">
        <f t="shared" si="197"/>
        <v>0.62348980185873348</v>
      </c>
      <c r="CA337" s="1">
        <f t="shared" si="198"/>
        <v>-2</v>
      </c>
      <c r="CB337" s="1">
        <f t="shared" si="199"/>
        <v>-2</v>
      </c>
      <c r="CC337" s="1" t="str">
        <f t="shared" si="204"/>
        <v/>
      </c>
      <c r="CD337" s="1"/>
      <c r="CE337" s="2"/>
      <c r="CF337" s="2"/>
    </row>
    <row r="338" spans="2:84" s="28" customFormat="1" x14ac:dyDescent="0.25">
      <c r="B338" s="24"/>
      <c r="C338" s="24"/>
      <c r="D338" s="24"/>
      <c r="E338" s="24"/>
      <c r="F338" s="24"/>
      <c r="G338" s="24"/>
      <c r="M338" s="2"/>
      <c r="N338" s="1">
        <v>333</v>
      </c>
      <c r="O338" s="1" t="str">
        <f t="shared" si="190"/>
        <v>NA</v>
      </c>
      <c r="P338" s="1" t="e">
        <f t="shared" si="191"/>
        <v>#VALUE!</v>
      </c>
      <c r="Q338" s="1" t="e">
        <f t="shared" si="192"/>
        <v>#VALUE!</v>
      </c>
      <c r="R338" s="1">
        <f t="shared" si="188"/>
        <v>0.97492791218182362</v>
      </c>
      <c r="S338" s="1">
        <f t="shared" si="189"/>
        <v>-0.22252093395631439</v>
      </c>
      <c r="T338" s="14"/>
      <c r="U338" s="14"/>
      <c r="V338" s="14"/>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35"/>
      <c r="BF338" s="35"/>
      <c r="BG338" s="35"/>
      <c r="BH338" s="35"/>
      <c r="BI338" s="35"/>
      <c r="BJ338" s="35"/>
      <c r="BK338" s="35"/>
      <c r="BL338" s="35"/>
      <c r="BM338" s="35"/>
      <c r="BN338" s="35"/>
      <c r="BO338" s="35"/>
      <c r="BP338" s="1"/>
      <c r="BQ338" s="1">
        <f t="shared" si="193"/>
        <v>333</v>
      </c>
      <c r="BR338" s="1">
        <v>334</v>
      </c>
      <c r="BS338" s="1">
        <f t="shared" si="200"/>
        <v>-2</v>
      </c>
      <c r="BT338" s="1">
        <f t="shared" si="201"/>
        <v>-2</v>
      </c>
      <c r="BU338" s="1">
        <f t="shared" si="202"/>
        <v>6.1257422745431001E-17</v>
      </c>
      <c r="BV338" s="1">
        <f t="shared" si="203"/>
        <v>1</v>
      </c>
      <c r="BW338" s="1">
        <f t="shared" si="194"/>
        <v>-2</v>
      </c>
      <c r="BX338" s="1">
        <f t="shared" si="195"/>
        <v>-2</v>
      </c>
      <c r="BY338" s="24">
        <f t="shared" si="196"/>
        <v>0.7818314824680298</v>
      </c>
      <c r="BZ338" s="24">
        <f t="shared" si="197"/>
        <v>0.62348980185873348</v>
      </c>
      <c r="CA338" s="1">
        <f t="shared" si="198"/>
        <v>-2</v>
      </c>
      <c r="CB338" s="1">
        <f t="shared" si="199"/>
        <v>-2</v>
      </c>
      <c r="CC338" s="1" t="str">
        <f t="shared" si="204"/>
        <v/>
      </c>
      <c r="CD338" s="1"/>
      <c r="CE338" s="2"/>
      <c r="CF338" s="2"/>
    </row>
    <row r="339" spans="2:84" s="28" customFormat="1" x14ac:dyDescent="0.25">
      <c r="B339" s="24"/>
      <c r="C339" s="24"/>
      <c r="D339" s="24"/>
      <c r="E339" s="24"/>
      <c r="F339" s="24"/>
      <c r="G339" s="24"/>
      <c r="M339" s="2"/>
      <c r="N339" s="1">
        <v>334</v>
      </c>
      <c r="O339" s="1" t="str">
        <f t="shared" si="190"/>
        <v>NA</v>
      </c>
      <c r="P339" s="1" t="e">
        <f t="shared" si="191"/>
        <v>#VALUE!</v>
      </c>
      <c r="Q339" s="1" t="e">
        <f t="shared" si="192"/>
        <v>#VALUE!</v>
      </c>
      <c r="R339" s="1">
        <f t="shared" si="188"/>
        <v>0.74897431431706796</v>
      </c>
      <c r="S339" s="1">
        <f t="shared" si="189"/>
        <v>0.5822882161895131</v>
      </c>
      <c r="T339" s="14"/>
      <c r="U339" s="14"/>
      <c r="V339" s="14"/>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35"/>
      <c r="BF339" s="35"/>
      <c r="BG339" s="35"/>
      <c r="BH339" s="35"/>
      <c r="BI339" s="35"/>
      <c r="BJ339" s="35"/>
      <c r="BK339" s="35"/>
      <c r="BL339" s="35"/>
      <c r="BM339" s="35"/>
      <c r="BN339" s="35"/>
      <c r="BO339" s="35"/>
      <c r="BP339" s="1"/>
      <c r="BQ339" s="1">
        <f t="shared" si="193"/>
        <v>334</v>
      </c>
      <c r="BR339" s="1">
        <v>335</v>
      </c>
      <c r="BS339" s="1">
        <f t="shared" si="200"/>
        <v>-2</v>
      </c>
      <c r="BT339" s="1">
        <f t="shared" si="201"/>
        <v>-2</v>
      </c>
      <c r="BU339" s="1">
        <f t="shared" si="202"/>
        <v>6.1257422745431001E-17</v>
      </c>
      <c r="BV339" s="1">
        <f t="shared" si="203"/>
        <v>1</v>
      </c>
      <c r="BW339" s="1">
        <f t="shared" si="194"/>
        <v>-2</v>
      </c>
      <c r="BX339" s="1">
        <f t="shared" si="195"/>
        <v>-2</v>
      </c>
      <c r="BY339" s="24">
        <f t="shared" si="196"/>
        <v>0.7818314824680298</v>
      </c>
      <c r="BZ339" s="24">
        <f t="shared" si="197"/>
        <v>0.62348980185873348</v>
      </c>
      <c r="CA339" s="1">
        <f t="shared" si="198"/>
        <v>-2</v>
      </c>
      <c r="CB339" s="1">
        <f t="shared" si="199"/>
        <v>-2</v>
      </c>
      <c r="CC339" s="1" t="str">
        <f t="shared" si="204"/>
        <v/>
      </c>
      <c r="CD339" s="1"/>
      <c r="CE339" s="2"/>
      <c r="CF339" s="2"/>
    </row>
    <row r="340" spans="2:84" s="28" customFormat="1" x14ac:dyDescent="0.25">
      <c r="B340" s="24"/>
      <c r="C340" s="24"/>
      <c r="D340" s="24"/>
      <c r="E340" s="24"/>
      <c r="F340" s="24"/>
      <c r="G340" s="24"/>
      <c r="M340" s="2"/>
      <c r="N340" s="1">
        <v>335</v>
      </c>
      <c r="O340" s="1" t="str">
        <f t="shared" si="190"/>
        <v>NA</v>
      </c>
      <c r="P340" s="1" t="e">
        <f t="shared" si="191"/>
        <v>#VALUE!</v>
      </c>
      <c r="Q340" s="1" t="e">
        <f t="shared" si="192"/>
        <v>#VALUE!</v>
      </c>
      <c r="R340" s="1">
        <f t="shared" si="188"/>
        <v>2.3453175087435638E-2</v>
      </c>
      <c r="S340" s="1">
        <f t="shared" si="189"/>
        <v>0.89724492605932871</v>
      </c>
      <c r="T340" s="14"/>
      <c r="U340" s="14"/>
      <c r="V340" s="14"/>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35"/>
      <c r="BF340" s="35"/>
      <c r="BG340" s="35"/>
      <c r="BH340" s="35"/>
      <c r="BI340" s="35"/>
      <c r="BJ340" s="35"/>
      <c r="BK340" s="35"/>
      <c r="BL340" s="35"/>
      <c r="BM340" s="35"/>
      <c r="BN340" s="35"/>
      <c r="BO340" s="35"/>
      <c r="BP340" s="1"/>
      <c r="BQ340" s="1">
        <f t="shared" si="193"/>
        <v>335</v>
      </c>
      <c r="BR340" s="1">
        <v>336</v>
      </c>
      <c r="BS340" s="1">
        <f t="shared" si="200"/>
        <v>-2</v>
      </c>
      <c r="BT340" s="1">
        <f t="shared" si="201"/>
        <v>-2</v>
      </c>
      <c r="BU340" s="1">
        <f t="shared" si="202"/>
        <v>6.1257422745431001E-17</v>
      </c>
      <c r="BV340" s="1">
        <f t="shared" si="203"/>
        <v>1</v>
      </c>
      <c r="BW340" s="1">
        <f t="shared" si="194"/>
        <v>-2</v>
      </c>
      <c r="BX340" s="1">
        <f t="shared" si="195"/>
        <v>-2</v>
      </c>
      <c r="BY340" s="24">
        <f t="shared" si="196"/>
        <v>0.7818314824680298</v>
      </c>
      <c r="BZ340" s="24">
        <f t="shared" si="197"/>
        <v>0.62348980185873348</v>
      </c>
      <c r="CA340" s="1">
        <f t="shared" si="198"/>
        <v>-2</v>
      </c>
      <c r="CB340" s="1">
        <f t="shared" si="199"/>
        <v>-2</v>
      </c>
      <c r="CC340" s="1" t="str">
        <f t="shared" si="204"/>
        <v/>
      </c>
      <c r="CD340" s="1"/>
      <c r="CE340" s="2"/>
      <c r="CF340" s="2"/>
    </row>
    <row r="341" spans="2:84" s="28" customFormat="1" x14ac:dyDescent="0.25">
      <c r="B341" s="24"/>
      <c r="C341" s="24"/>
      <c r="D341" s="24"/>
      <c r="E341" s="24"/>
      <c r="F341" s="24"/>
      <c r="G341" s="24"/>
      <c r="M341" s="2"/>
      <c r="N341" s="1">
        <v>336</v>
      </c>
      <c r="O341" s="1" t="str">
        <f t="shared" si="190"/>
        <v>NA</v>
      </c>
      <c r="P341" s="1" t="e">
        <f t="shared" si="191"/>
        <v>#VALUE!</v>
      </c>
      <c r="Q341" s="1" t="e">
        <f t="shared" si="192"/>
        <v>#VALUE!</v>
      </c>
      <c r="R341" s="1">
        <f t="shared" si="188"/>
        <v>-0.63939153155047412</v>
      </c>
      <c r="S341" s="1">
        <f t="shared" si="189"/>
        <v>0.55489433679264843</v>
      </c>
      <c r="T341" s="14"/>
      <c r="U341" s="14"/>
      <c r="V341" s="14"/>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35"/>
      <c r="BF341" s="35"/>
      <c r="BG341" s="35"/>
      <c r="BH341" s="35"/>
      <c r="BI341" s="35"/>
      <c r="BJ341" s="35"/>
      <c r="BK341" s="35"/>
      <c r="BL341" s="35"/>
      <c r="BM341" s="35"/>
      <c r="BN341" s="35"/>
      <c r="BO341" s="35"/>
      <c r="BP341" s="1"/>
      <c r="BQ341" s="1">
        <f t="shared" si="193"/>
        <v>336</v>
      </c>
      <c r="BR341" s="1">
        <v>337</v>
      </c>
      <c r="BS341" s="1">
        <f t="shared" si="200"/>
        <v>-2</v>
      </c>
      <c r="BT341" s="1">
        <f t="shared" si="201"/>
        <v>-2</v>
      </c>
      <c r="BU341" s="1">
        <f t="shared" si="202"/>
        <v>6.1257422745431001E-17</v>
      </c>
      <c r="BV341" s="1">
        <f t="shared" si="203"/>
        <v>1</v>
      </c>
      <c r="BW341" s="1">
        <f t="shared" si="194"/>
        <v>-2</v>
      </c>
      <c r="BX341" s="1">
        <f t="shared" si="195"/>
        <v>-2</v>
      </c>
      <c r="BY341" s="24">
        <f t="shared" si="196"/>
        <v>0.7818314824680298</v>
      </c>
      <c r="BZ341" s="24">
        <f t="shared" si="197"/>
        <v>0.62348980185873348</v>
      </c>
      <c r="CA341" s="1">
        <f t="shared" si="198"/>
        <v>-2</v>
      </c>
      <c r="CB341" s="1">
        <f t="shared" si="199"/>
        <v>-2</v>
      </c>
      <c r="CC341" s="1" t="str">
        <f t="shared" si="204"/>
        <v/>
      </c>
      <c r="CD341" s="1"/>
      <c r="CE341" s="2"/>
      <c r="CF341" s="2"/>
    </row>
    <row r="342" spans="2:84" s="28" customFormat="1" x14ac:dyDescent="0.25">
      <c r="B342" s="24"/>
      <c r="C342" s="24"/>
      <c r="D342" s="24"/>
      <c r="E342" s="24"/>
      <c r="F342" s="24"/>
      <c r="G342" s="24"/>
      <c r="M342" s="2"/>
      <c r="N342" s="1">
        <v>337</v>
      </c>
      <c r="O342" s="1" t="str">
        <f t="shared" si="190"/>
        <v>NA</v>
      </c>
      <c r="P342" s="1" t="e">
        <f t="shared" si="191"/>
        <v>#VALUE!</v>
      </c>
      <c r="Q342" s="1" t="e">
        <f t="shared" si="192"/>
        <v>#VALUE!</v>
      </c>
      <c r="R342" s="1">
        <f t="shared" si="188"/>
        <v>-0.78500797762508268</v>
      </c>
      <c r="S342" s="1">
        <f t="shared" si="189"/>
        <v>-0.13106031386820122</v>
      </c>
      <c r="T342" s="14"/>
      <c r="U342" s="14"/>
      <c r="V342" s="14"/>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35"/>
      <c r="BF342" s="35"/>
      <c r="BG342" s="35"/>
      <c r="BH342" s="35"/>
      <c r="BI342" s="35"/>
      <c r="BJ342" s="35"/>
      <c r="BK342" s="35"/>
      <c r="BL342" s="35"/>
      <c r="BM342" s="35"/>
      <c r="BN342" s="35"/>
      <c r="BO342" s="35"/>
      <c r="BP342" s="1"/>
      <c r="BQ342" s="1">
        <f t="shared" si="193"/>
        <v>337</v>
      </c>
      <c r="BR342" s="1">
        <v>338</v>
      </c>
      <c r="BS342" s="1">
        <f t="shared" si="200"/>
        <v>-2</v>
      </c>
      <c r="BT342" s="1">
        <f t="shared" si="201"/>
        <v>-2</v>
      </c>
      <c r="BU342" s="1">
        <f t="shared" si="202"/>
        <v>6.1257422745431001E-17</v>
      </c>
      <c r="BV342" s="1">
        <f t="shared" si="203"/>
        <v>1</v>
      </c>
      <c r="BW342" s="1">
        <f t="shared" si="194"/>
        <v>-2</v>
      </c>
      <c r="BX342" s="1">
        <f t="shared" si="195"/>
        <v>-2</v>
      </c>
      <c r="BY342" s="24">
        <f t="shared" si="196"/>
        <v>0.7818314824680298</v>
      </c>
      <c r="BZ342" s="24">
        <f t="shared" si="197"/>
        <v>0.62348980185873348</v>
      </c>
      <c r="CA342" s="1">
        <f t="shared" si="198"/>
        <v>-2</v>
      </c>
      <c r="CB342" s="1">
        <f t="shared" si="199"/>
        <v>-2</v>
      </c>
      <c r="CC342" s="1" t="str">
        <f t="shared" si="204"/>
        <v/>
      </c>
      <c r="CD342" s="1"/>
      <c r="CE342" s="2"/>
      <c r="CF342" s="2"/>
    </row>
    <row r="343" spans="2:84" s="28" customFormat="1" x14ac:dyDescent="0.25">
      <c r="B343" s="24"/>
      <c r="C343" s="24"/>
      <c r="D343" s="24"/>
      <c r="E343" s="24"/>
      <c r="F343" s="24"/>
      <c r="G343" s="24"/>
      <c r="M343" s="2"/>
      <c r="N343" s="1">
        <v>338</v>
      </c>
      <c r="O343" s="1" t="str">
        <f t="shared" si="190"/>
        <v>NA</v>
      </c>
      <c r="P343" s="1" t="e">
        <f t="shared" si="191"/>
        <v>#VALUE!</v>
      </c>
      <c r="Q343" s="1" t="e">
        <f t="shared" si="192"/>
        <v>#VALUE!</v>
      </c>
      <c r="R343" s="1">
        <f t="shared" si="188"/>
        <v>-0.37525080139896916</v>
      </c>
      <c r="S343" s="1">
        <f t="shared" si="189"/>
        <v>-0.64408118305074091</v>
      </c>
      <c r="T343" s="14"/>
      <c r="U343" s="14"/>
      <c r="V343" s="14"/>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35"/>
      <c r="BF343" s="35"/>
      <c r="BG343" s="35"/>
      <c r="BH343" s="35"/>
      <c r="BI343" s="35"/>
      <c r="BJ343" s="35"/>
      <c r="BK343" s="35"/>
      <c r="BL343" s="35"/>
      <c r="BM343" s="35"/>
      <c r="BN343" s="35"/>
      <c r="BO343" s="35"/>
      <c r="BP343" s="1"/>
      <c r="BQ343" s="1">
        <f t="shared" si="193"/>
        <v>338</v>
      </c>
      <c r="BR343" s="1">
        <v>339</v>
      </c>
      <c r="BS343" s="1">
        <f t="shared" si="200"/>
        <v>-2</v>
      </c>
      <c r="BT343" s="1">
        <f t="shared" si="201"/>
        <v>-2</v>
      </c>
      <c r="BU343" s="1">
        <f t="shared" si="202"/>
        <v>6.1257422745431001E-17</v>
      </c>
      <c r="BV343" s="1">
        <f t="shared" si="203"/>
        <v>1</v>
      </c>
      <c r="BW343" s="1">
        <f t="shared" si="194"/>
        <v>-2</v>
      </c>
      <c r="BX343" s="1">
        <f t="shared" si="195"/>
        <v>-2</v>
      </c>
      <c r="BY343" s="24">
        <f t="shared" si="196"/>
        <v>0.7818314824680298</v>
      </c>
      <c r="BZ343" s="24">
        <f t="shared" si="197"/>
        <v>0.62348980185873348</v>
      </c>
      <c r="CA343" s="1">
        <f t="shared" si="198"/>
        <v>-2</v>
      </c>
      <c r="CB343" s="1">
        <f t="shared" si="199"/>
        <v>-2</v>
      </c>
      <c r="CC343" s="1" t="str">
        <f t="shared" si="204"/>
        <v/>
      </c>
      <c r="CD343" s="1"/>
      <c r="CE343" s="2"/>
      <c r="CF343" s="2"/>
    </row>
    <row r="344" spans="2:84" s="28" customFormat="1" x14ac:dyDescent="0.25">
      <c r="B344" s="24"/>
      <c r="C344" s="24"/>
      <c r="D344" s="24"/>
      <c r="E344" s="24"/>
      <c r="F344" s="24"/>
      <c r="G344" s="24"/>
      <c r="M344" s="2"/>
      <c r="N344" s="1">
        <v>339</v>
      </c>
      <c r="O344" s="1" t="str">
        <f t="shared" si="190"/>
        <v>NA</v>
      </c>
      <c r="P344" s="1" t="e">
        <f t="shared" si="191"/>
        <v>#VALUE!</v>
      </c>
      <c r="Q344" s="1" t="e">
        <f t="shared" si="192"/>
        <v>#VALUE!</v>
      </c>
      <c r="R344" s="1">
        <f t="shared" si="188"/>
        <v>0.23674073021178715</v>
      </c>
      <c r="S344" s="1">
        <f t="shared" si="189"/>
        <v>-0.65375935388709716</v>
      </c>
      <c r="T344" s="14"/>
      <c r="U344" s="14"/>
      <c r="V344" s="14"/>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35"/>
      <c r="BF344" s="35"/>
      <c r="BG344" s="35"/>
      <c r="BH344" s="35"/>
      <c r="BI344" s="35"/>
      <c r="BJ344" s="35"/>
      <c r="BK344" s="35"/>
      <c r="BL344" s="35"/>
      <c r="BM344" s="35"/>
      <c r="BN344" s="35"/>
      <c r="BO344" s="35"/>
      <c r="BP344" s="1"/>
      <c r="BQ344" s="1">
        <f t="shared" si="193"/>
        <v>339</v>
      </c>
      <c r="BR344" s="1">
        <v>340</v>
      </c>
      <c r="BS344" s="1">
        <f t="shared" si="200"/>
        <v>-2</v>
      </c>
      <c r="BT344" s="1">
        <f t="shared" si="201"/>
        <v>-2</v>
      </c>
      <c r="BU344" s="1">
        <f t="shared" si="202"/>
        <v>6.1257422745431001E-17</v>
      </c>
      <c r="BV344" s="1">
        <f t="shared" si="203"/>
        <v>1</v>
      </c>
      <c r="BW344" s="1">
        <f t="shared" si="194"/>
        <v>-2</v>
      </c>
      <c r="BX344" s="1">
        <f t="shared" si="195"/>
        <v>-2</v>
      </c>
      <c r="BY344" s="24">
        <f t="shared" si="196"/>
        <v>0.7818314824680298</v>
      </c>
      <c r="BZ344" s="24">
        <f t="shared" si="197"/>
        <v>0.62348980185873348</v>
      </c>
      <c r="CA344" s="1">
        <f t="shared" si="198"/>
        <v>-2</v>
      </c>
      <c r="CB344" s="1">
        <f t="shared" si="199"/>
        <v>-2</v>
      </c>
      <c r="CC344" s="1" t="str">
        <f t="shared" si="204"/>
        <v/>
      </c>
      <c r="CD344" s="1"/>
      <c r="CE344" s="2"/>
      <c r="CF344" s="2"/>
    </row>
    <row r="345" spans="2:84" s="28" customFormat="1" x14ac:dyDescent="0.25">
      <c r="B345" s="24"/>
      <c r="C345" s="24"/>
      <c r="D345" s="24"/>
      <c r="E345" s="24"/>
      <c r="F345" s="24"/>
      <c r="G345" s="24"/>
      <c r="M345" s="2"/>
      <c r="N345" s="1">
        <v>340</v>
      </c>
      <c r="O345" s="1" t="str">
        <f t="shared" si="190"/>
        <v>NA</v>
      </c>
      <c r="P345" s="1" t="e">
        <f t="shared" si="191"/>
        <v>#VALUE!</v>
      </c>
      <c r="Q345" s="1" t="e">
        <f t="shared" si="192"/>
        <v>#VALUE!</v>
      </c>
      <c r="R345" s="1">
        <f t="shared" si="188"/>
        <v>0.60603626973464708</v>
      </c>
      <c r="S345" s="1">
        <f t="shared" si="189"/>
        <v>-0.22252093395631439</v>
      </c>
      <c r="T345" s="14"/>
      <c r="U345" s="14"/>
      <c r="V345" s="14"/>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35"/>
      <c r="BF345" s="35"/>
      <c r="BG345" s="35"/>
      <c r="BH345" s="35"/>
      <c r="BI345" s="35"/>
      <c r="BJ345" s="35"/>
      <c r="BK345" s="35"/>
      <c r="BL345" s="35"/>
      <c r="BM345" s="35"/>
      <c r="BN345" s="35"/>
      <c r="BO345" s="35"/>
      <c r="BP345" s="1"/>
      <c r="BQ345" s="1">
        <f t="shared" si="193"/>
        <v>340</v>
      </c>
      <c r="BR345" s="1">
        <v>341</v>
      </c>
      <c r="BS345" s="1">
        <f t="shared" si="200"/>
        <v>-2</v>
      </c>
      <c r="BT345" s="1">
        <f t="shared" si="201"/>
        <v>-2</v>
      </c>
      <c r="BU345" s="1">
        <f t="shared" si="202"/>
        <v>6.1257422745431001E-17</v>
      </c>
      <c r="BV345" s="1">
        <f t="shared" si="203"/>
        <v>1</v>
      </c>
      <c r="BW345" s="1">
        <f t="shared" si="194"/>
        <v>-2</v>
      </c>
      <c r="BX345" s="1">
        <f t="shared" si="195"/>
        <v>-2</v>
      </c>
      <c r="BY345" s="24">
        <f t="shared" si="196"/>
        <v>0.7818314824680298</v>
      </c>
      <c r="BZ345" s="24">
        <f t="shared" si="197"/>
        <v>0.62348980185873348</v>
      </c>
      <c r="CA345" s="1">
        <f t="shared" si="198"/>
        <v>-2</v>
      </c>
      <c r="CB345" s="1">
        <f t="shared" si="199"/>
        <v>-2</v>
      </c>
      <c r="CC345" s="1" t="str">
        <f t="shared" si="204"/>
        <v/>
      </c>
      <c r="CD345" s="1"/>
      <c r="CE345" s="2"/>
      <c r="CF345" s="2"/>
    </row>
    <row r="346" spans="2:84" s="28" customFormat="1" x14ac:dyDescent="0.25">
      <c r="B346" s="24"/>
      <c r="C346" s="24"/>
      <c r="D346" s="24"/>
      <c r="E346" s="24"/>
      <c r="F346" s="24"/>
      <c r="G346" s="24"/>
      <c r="M346" s="2"/>
      <c r="N346" s="1">
        <v>341</v>
      </c>
      <c r="O346" s="1" t="str">
        <f t="shared" si="190"/>
        <v>NA</v>
      </c>
      <c r="P346" s="1" t="e">
        <f t="shared" si="191"/>
        <v>#VALUE!</v>
      </c>
      <c r="Q346" s="1" t="e">
        <f t="shared" si="192"/>
        <v>#VALUE!</v>
      </c>
      <c r="R346" s="1">
        <f t="shared" si="188"/>
        <v>0.51897413726033503</v>
      </c>
      <c r="S346" s="1">
        <f t="shared" si="189"/>
        <v>0.29387711650497073</v>
      </c>
      <c r="T346" s="14"/>
      <c r="U346" s="14"/>
      <c r="V346" s="14"/>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35"/>
      <c r="BF346" s="35"/>
      <c r="BG346" s="35"/>
      <c r="BH346" s="35"/>
      <c r="BI346" s="35"/>
      <c r="BJ346" s="35"/>
      <c r="BK346" s="35"/>
      <c r="BL346" s="35"/>
      <c r="BM346" s="35"/>
      <c r="BN346" s="35"/>
      <c r="BO346" s="35"/>
      <c r="BP346" s="1"/>
      <c r="BQ346" s="1">
        <f t="shared" si="193"/>
        <v>341</v>
      </c>
      <c r="BR346" s="1">
        <v>342</v>
      </c>
      <c r="BS346" s="1">
        <f t="shared" si="200"/>
        <v>-2</v>
      </c>
      <c r="BT346" s="1">
        <f t="shared" si="201"/>
        <v>-2</v>
      </c>
      <c r="BU346" s="1">
        <f t="shared" si="202"/>
        <v>6.1257422745431001E-17</v>
      </c>
      <c r="BV346" s="1">
        <f t="shared" si="203"/>
        <v>1</v>
      </c>
      <c r="BW346" s="1">
        <f t="shared" si="194"/>
        <v>-2</v>
      </c>
      <c r="BX346" s="1">
        <f t="shared" si="195"/>
        <v>-2</v>
      </c>
      <c r="BY346" s="24">
        <f t="shared" si="196"/>
        <v>0.7818314824680298</v>
      </c>
      <c r="BZ346" s="24">
        <f t="shared" si="197"/>
        <v>0.62348980185873348</v>
      </c>
      <c r="CA346" s="1">
        <f t="shared" si="198"/>
        <v>-2</v>
      </c>
      <c r="CB346" s="1">
        <f t="shared" si="199"/>
        <v>-2</v>
      </c>
      <c r="CC346" s="1" t="str">
        <f t="shared" si="204"/>
        <v/>
      </c>
      <c r="CD346" s="1"/>
      <c r="CE346" s="2"/>
      <c r="CF346" s="2"/>
    </row>
    <row r="347" spans="2:84" s="28" customFormat="1" x14ac:dyDescent="0.25">
      <c r="B347" s="24"/>
      <c r="C347" s="24"/>
      <c r="D347" s="24"/>
      <c r="E347" s="24"/>
      <c r="F347" s="24"/>
      <c r="G347" s="24"/>
      <c r="M347" s="2"/>
      <c r="N347" s="1">
        <v>342</v>
      </c>
      <c r="O347" s="1" t="str">
        <f t="shared" si="190"/>
        <v>NA</v>
      </c>
      <c r="P347" s="1" t="e">
        <f t="shared" si="191"/>
        <v>#VALUE!</v>
      </c>
      <c r="Q347" s="1" t="e">
        <f t="shared" si="192"/>
        <v>#VALUE!</v>
      </c>
      <c r="R347" s="1">
        <f t="shared" si="188"/>
        <v>0.10553928789346015</v>
      </c>
      <c r="S347" s="1">
        <f t="shared" si="189"/>
        <v>0.53760216726697918</v>
      </c>
      <c r="T347" s="14"/>
      <c r="U347" s="14"/>
      <c r="V347" s="14"/>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35"/>
      <c r="BF347" s="35"/>
      <c r="BG347" s="35"/>
      <c r="BH347" s="35"/>
      <c r="BI347" s="35"/>
      <c r="BJ347" s="35"/>
      <c r="BK347" s="35"/>
      <c r="BL347" s="35"/>
      <c r="BM347" s="35"/>
      <c r="BN347" s="35"/>
      <c r="BO347" s="35"/>
      <c r="BP347" s="1"/>
      <c r="BQ347" s="1">
        <f t="shared" si="193"/>
        <v>342</v>
      </c>
      <c r="BR347" s="1">
        <v>343</v>
      </c>
      <c r="BS347" s="1">
        <f t="shared" si="200"/>
        <v>-2</v>
      </c>
      <c r="BT347" s="1">
        <f t="shared" si="201"/>
        <v>-2</v>
      </c>
      <c r="BU347" s="1">
        <f t="shared" si="202"/>
        <v>6.1257422745431001E-17</v>
      </c>
      <c r="BV347" s="1">
        <f t="shared" si="203"/>
        <v>1</v>
      </c>
      <c r="BW347" s="1">
        <f t="shared" si="194"/>
        <v>-2</v>
      </c>
      <c r="BX347" s="1">
        <f t="shared" si="195"/>
        <v>-2</v>
      </c>
      <c r="BY347" s="24">
        <f t="shared" si="196"/>
        <v>0.7818314824680298</v>
      </c>
      <c r="BZ347" s="24">
        <f t="shared" si="197"/>
        <v>0.62348980185873348</v>
      </c>
      <c r="CA347" s="1">
        <f t="shared" si="198"/>
        <v>-2</v>
      </c>
      <c r="CB347" s="1">
        <f t="shared" si="199"/>
        <v>-2</v>
      </c>
      <c r="CC347" s="1" t="str">
        <f t="shared" si="204"/>
        <v/>
      </c>
      <c r="CD347" s="1"/>
      <c r="CE347" s="2"/>
      <c r="CF347" s="2"/>
    </row>
    <row r="348" spans="2:84" s="28" customFormat="1" x14ac:dyDescent="0.25">
      <c r="B348" s="24"/>
      <c r="C348" s="24"/>
      <c r="D348" s="24"/>
      <c r="E348" s="24"/>
      <c r="F348" s="24"/>
      <c r="G348" s="24"/>
      <c r="M348" s="2"/>
      <c r="N348" s="1">
        <v>343</v>
      </c>
      <c r="O348" s="1" t="str">
        <f t="shared" si="190"/>
        <v>NA</v>
      </c>
      <c r="P348" s="1" t="e">
        <f t="shared" si="191"/>
        <v>#VALUE!</v>
      </c>
      <c r="Q348" s="1" t="e">
        <f t="shared" si="192"/>
        <v>#VALUE!</v>
      </c>
      <c r="R348" s="1">
        <f t="shared" si="188"/>
        <v>-0.30703164607617756</v>
      </c>
      <c r="S348" s="1">
        <f t="shared" si="189"/>
        <v>0.39483825163845021</v>
      </c>
      <c r="T348" s="14"/>
      <c r="U348" s="14"/>
      <c r="V348" s="14"/>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35"/>
      <c r="BF348" s="35"/>
      <c r="BG348" s="35"/>
      <c r="BH348" s="35"/>
      <c r="BI348" s="35"/>
      <c r="BJ348" s="35"/>
      <c r="BK348" s="35"/>
      <c r="BL348" s="35"/>
      <c r="BM348" s="35"/>
      <c r="BN348" s="35"/>
      <c r="BO348" s="35"/>
      <c r="BP348" s="1"/>
      <c r="BQ348" s="1">
        <f t="shared" si="193"/>
        <v>343</v>
      </c>
      <c r="BR348" s="1">
        <v>344</v>
      </c>
      <c r="BS348" s="1">
        <f t="shared" si="200"/>
        <v>-2</v>
      </c>
      <c r="BT348" s="1">
        <f t="shared" si="201"/>
        <v>-2</v>
      </c>
      <c r="BU348" s="1">
        <f t="shared" si="202"/>
        <v>6.1257422745431001E-17</v>
      </c>
      <c r="BV348" s="1">
        <f t="shared" si="203"/>
        <v>1</v>
      </c>
      <c r="BW348" s="1">
        <f t="shared" si="194"/>
        <v>-2</v>
      </c>
      <c r="BX348" s="1">
        <f t="shared" si="195"/>
        <v>-2</v>
      </c>
      <c r="BY348" s="24">
        <f t="shared" si="196"/>
        <v>0.7818314824680298</v>
      </c>
      <c r="BZ348" s="24">
        <f t="shared" si="197"/>
        <v>0.62348980185873348</v>
      </c>
      <c r="CA348" s="1">
        <f t="shared" si="198"/>
        <v>-2</v>
      </c>
      <c r="CB348" s="1">
        <f t="shared" si="199"/>
        <v>-2</v>
      </c>
      <c r="CC348" s="1" t="str">
        <f t="shared" si="204"/>
        <v/>
      </c>
      <c r="CD348" s="1"/>
      <c r="CE348" s="2"/>
      <c r="CF348" s="2"/>
    </row>
    <row r="349" spans="2:84" s="28" customFormat="1" x14ac:dyDescent="0.25">
      <c r="B349" s="24"/>
      <c r="C349" s="24"/>
      <c r="D349" s="24"/>
      <c r="E349" s="24"/>
      <c r="F349" s="24"/>
      <c r="G349" s="24"/>
      <c r="M349" s="2"/>
      <c r="N349" s="1">
        <v>344</v>
      </c>
      <c r="O349" s="1" t="str">
        <f t="shared" si="190"/>
        <v>NA</v>
      </c>
      <c r="P349" s="1" t="e">
        <f t="shared" si="191"/>
        <v>#VALUE!</v>
      </c>
      <c r="Q349" s="1" t="e">
        <f t="shared" si="192"/>
        <v>#VALUE!</v>
      </c>
      <c r="R349" s="1">
        <f t="shared" si="188"/>
        <v>-0.45264809215078605</v>
      </c>
      <c r="S349" s="1">
        <f t="shared" si="189"/>
        <v>2.8995771285997091E-2</v>
      </c>
      <c r="T349" s="14"/>
      <c r="U349" s="14"/>
      <c r="V349" s="14"/>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35"/>
      <c r="BF349" s="35"/>
      <c r="BG349" s="35"/>
      <c r="BH349" s="35"/>
      <c r="BI349" s="35"/>
      <c r="BJ349" s="35"/>
      <c r="BK349" s="35"/>
      <c r="BL349" s="35"/>
      <c r="BM349" s="35"/>
      <c r="BN349" s="35"/>
      <c r="BO349" s="35"/>
      <c r="BP349" s="1"/>
      <c r="BQ349" s="1">
        <f t="shared" si="193"/>
        <v>344</v>
      </c>
      <c r="BR349" s="1">
        <v>345</v>
      </c>
      <c r="BS349" s="1">
        <f t="shared" si="200"/>
        <v>-2</v>
      </c>
      <c r="BT349" s="1">
        <f t="shared" si="201"/>
        <v>-2</v>
      </c>
      <c r="BU349" s="1">
        <f t="shared" si="202"/>
        <v>6.1257422745431001E-17</v>
      </c>
      <c r="BV349" s="1">
        <f t="shared" si="203"/>
        <v>1</v>
      </c>
      <c r="BW349" s="1">
        <f t="shared" si="194"/>
        <v>-2</v>
      </c>
      <c r="BX349" s="1">
        <f t="shared" si="195"/>
        <v>-2</v>
      </c>
      <c r="BY349" s="24">
        <f t="shared" si="196"/>
        <v>0.7818314824680298</v>
      </c>
      <c r="BZ349" s="24">
        <f t="shared" si="197"/>
        <v>0.62348980185873348</v>
      </c>
      <c r="CA349" s="1">
        <f t="shared" si="198"/>
        <v>-2</v>
      </c>
      <c r="CB349" s="1">
        <f t="shared" si="199"/>
        <v>-2</v>
      </c>
      <c r="CC349" s="1" t="str">
        <f t="shared" si="204"/>
        <v/>
      </c>
      <c r="CD349" s="1"/>
      <c r="CE349" s="2"/>
      <c r="CF349" s="2"/>
    </row>
    <row r="350" spans="2:84" s="28" customFormat="1" x14ac:dyDescent="0.25">
      <c r="B350" s="24"/>
      <c r="C350" s="24"/>
      <c r="D350" s="24"/>
      <c r="E350" s="24"/>
      <c r="F350" s="24"/>
      <c r="G350" s="24"/>
      <c r="M350" s="2"/>
      <c r="N350" s="1">
        <v>345</v>
      </c>
      <c r="O350" s="1" t="str">
        <f t="shared" si="190"/>
        <v>NA</v>
      </c>
      <c r="P350" s="1" t="e">
        <f t="shared" si="191"/>
        <v>#VALUE!</v>
      </c>
      <c r="Q350" s="1" t="e">
        <f t="shared" si="192"/>
        <v>#VALUE!</v>
      </c>
      <c r="R350" s="1">
        <f t="shared" si="188"/>
        <v>-0.29316468859294464</v>
      </c>
      <c r="S350" s="1">
        <f t="shared" si="189"/>
        <v>-0.28443842425839128</v>
      </c>
      <c r="T350" s="14"/>
      <c r="U350" s="14"/>
      <c r="V350" s="14"/>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35"/>
      <c r="BF350" s="35"/>
      <c r="BG350" s="35"/>
      <c r="BH350" s="35"/>
      <c r="BI350" s="35"/>
      <c r="BJ350" s="35"/>
      <c r="BK350" s="35"/>
      <c r="BL350" s="35"/>
      <c r="BM350" s="35"/>
      <c r="BN350" s="35"/>
      <c r="BO350" s="35"/>
      <c r="BP350" s="1"/>
      <c r="BQ350" s="1">
        <f t="shared" si="193"/>
        <v>345</v>
      </c>
      <c r="BR350" s="1">
        <v>346</v>
      </c>
      <c r="BS350" s="1">
        <f t="shared" si="200"/>
        <v>-2</v>
      </c>
      <c r="BT350" s="1">
        <f t="shared" si="201"/>
        <v>-2</v>
      </c>
      <c r="BU350" s="1">
        <f t="shared" si="202"/>
        <v>6.1257422745431001E-17</v>
      </c>
      <c r="BV350" s="1">
        <f t="shared" si="203"/>
        <v>1</v>
      </c>
      <c r="BW350" s="1">
        <f t="shared" si="194"/>
        <v>-2</v>
      </c>
      <c r="BX350" s="1">
        <f t="shared" si="195"/>
        <v>-2</v>
      </c>
      <c r="BY350" s="24">
        <f t="shared" si="196"/>
        <v>0.7818314824680298</v>
      </c>
      <c r="BZ350" s="24">
        <f t="shared" si="197"/>
        <v>0.62348980185873348</v>
      </c>
      <c r="CA350" s="1">
        <f t="shared" si="198"/>
        <v>-2</v>
      </c>
      <c r="CB350" s="1">
        <f t="shared" si="199"/>
        <v>-2</v>
      </c>
      <c r="CC350" s="1" t="str">
        <f t="shared" si="204"/>
        <v/>
      </c>
      <c r="CD350" s="1"/>
      <c r="CE350" s="2"/>
      <c r="CF350" s="2"/>
    </row>
    <row r="351" spans="2:84" s="28" customFormat="1" x14ac:dyDescent="0.25">
      <c r="B351" s="24"/>
      <c r="C351" s="24"/>
      <c r="D351" s="24"/>
      <c r="E351" s="24"/>
      <c r="F351" s="24"/>
      <c r="G351" s="24"/>
      <c r="M351" s="2"/>
      <c r="N351" s="1">
        <v>346</v>
      </c>
      <c r="O351" s="1" t="str">
        <f t="shared" si="190"/>
        <v>NA</v>
      </c>
      <c r="P351" s="1" t="e">
        <f t="shared" si="191"/>
        <v>#VALUE!</v>
      </c>
      <c r="Q351" s="1" t="e">
        <f t="shared" si="192"/>
        <v>#VALUE!</v>
      </c>
      <c r="R351" s="1">
        <f t="shared" si="188"/>
        <v>6.7405531550542852E-3</v>
      </c>
      <c r="S351" s="1">
        <f t="shared" si="189"/>
        <v>-0.36534825420255479</v>
      </c>
      <c r="T351" s="14"/>
      <c r="U351" s="14"/>
      <c r="V351" s="14"/>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35"/>
      <c r="BF351" s="35"/>
      <c r="BG351" s="35"/>
      <c r="BH351" s="35"/>
      <c r="BI351" s="35"/>
      <c r="BJ351" s="35"/>
      <c r="BK351" s="35"/>
      <c r="BL351" s="35"/>
      <c r="BM351" s="35"/>
      <c r="BN351" s="35"/>
      <c r="BO351" s="35"/>
      <c r="BP351" s="1"/>
      <c r="BQ351" s="1">
        <f t="shared" si="193"/>
        <v>346</v>
      </c>
      <c r="BR351" s="1">
        <v>347</v>
      </c>
      <c r="BS351" s="1">
        <f t="shared" si="200"/>
        <v>-2</v>
      </c>
      <c r="BT351" s="1">
        <f t="shared" si="201"/>
        <v>-2</v>
      </c>
      <c r="BU351" s="1">
        <f t="shared" si="202"/>
        <v>6.1257422745431001E-17</v>
      </c>
      <c r="BV351" s="1">
        <f t="shared" si="203"/>
        <v>1</v>
      </c>
      <c r="BW351" s="1">
        <f t="shared" si="194"/>
        <v>-2</v>
      </c>
      <c r="BX351" s="1">
        <f t="shared" si="195"/>
        <v>-2</v>
      </c>
      <c r="BY351" s="24">
        <f t="shared" si="196"/>
        <v>0.7818314824680298</v>
      </c>
      <c r="BZ351" s="24">
        <f t="shared" si="197"/>
        <v>0.62348980185873348</v>
      </c>
      <c r="CA351" s="1">
        <f t="shared" si="198"/>
        <v>-2</v>
      </c>
      <c r="CB351" s="1">
        <f t="shared" si="199"/>
        <v>-2</v>
      </c>
      <c r="CC351" s="1" t="str">
        <f t="shared" si="204"/>
        <v/>
      </c>
      <c r="CD351" s="1"/>
      <c r="CE351" s="2"/>
      <c r="CF351" s="2"/>
    </row>
    <row r="352" spans="2:84" s="28" customFormat="1" x14ac:dyDescent="0.25">
      <c r="B352" s="24"/>
      <c r="C352" s="24"/>
      <c r="M352" s="2"/>
      <c r="N352" s="1">
        <v>347</v>
      </c>
      <c r="O352" s="1" t="str">
        <f t="shared" si="190"/>
        <v>NA</v>
      </c>
      <c r="P352" s="1" t="e">
        <f t="shared" si="191"/>
        <v>#VALUE!</v>
      </c>
      <c r="Q352" s="1" t="e">
        <f t="shared" si="192"/>
        <v>#VALUE!</v>
      </c>
      <c r="R352" s="1">
        <f t="shared" si="188"/>
        <v>0.23714462728747054</v>
      </c>
      <c r="S352" s="1">
        <f t="shared" si="189"/>
        <v>-0.22252093395631445</v>
      </c>
      <c r="T352" s="14"/>
      <c r="U352" s="14"/>
      <c r="V352" s="14"/>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35"/>
      <c r="BF352" s="35"/>
      <c r="BG352" s="35"/>
      <c r="BH352" s="35"/>
      <c r="BI352" s="35"/>
      <c r="BJ352" s="35"/>
      <c r="BK352" s="35"/>
      <c r="BL352" s="35"/>
      <c r="BM352" s="35"/>
      <c r="BN352" s="35"/>
      <c r="BO352" s="35"/>
      <c r="BP352" s="1"/>
      <c r="BQ352" s="1">
        <f t="shared" si="193"/>
        <v>347</v>
      </c>
      <c r="BR352" s="1">
        <v>348</v>
      </c>
      <c r="BS352" s="1">
        <f t="shared" si="200"/>
        <v>-2</v>
      </c>
      <c r="BT352" s="1">
        <f t="shared" si="201"/>
        <v>-2</v>
      </c>
      <c r="BU352" s="1">
        <f t="shared" si="202"/>
        <v>6.1257422745431001E-17</v>
      </c>
      <c r="BV352" s="1">
        <f t="shared" si="203"/>
        <v>1</v>
      </c>
      <c r="BW352" s="1">
        <f t="shared" si="194"/>
        <v>-2</v>
      </c>
      <c r="BX352" s="1">
        <f t="shared" si="195"/>
        <v>-2</v>
      </c>
      <c r="BY352" s="24">
        <f t="shared" si="196"/>
        <v>0.7818314824680298</v>
      </c>
      <c r="BZ352" s="24">
        <f t="shared" si="197"/>
        <v>0.62348980185873348</v>
      </c>
      <c r="CA352" s="1">
        <f t="shared" si="198"/>
        <v>-2</v>
      </c>
      <c r="CB352" s="1">
        <f t="shared" si="199"/>
        <v>-2</v>
      </c>
      <c r="CC352" s="1" t="str">
        <f t="shared" si="204"/>
        <v/>
      </c>
      <c r="CD352" s="1"/>
      <c r="CE352" s="2"/>
      <c r="CF352" s="2"/>
    </row>
    <row r="353" spans="2:84" s="28" customFormat="1" x14ac:dyDescent="0.25">
      <c r="B353" s="24"/>
      <c r="C353" s="24"/>
      <c r="M353" s="2"/>
      <c r="N353" s="1">
        <v>348</v>
      </c>
      <c r="O353" s="1" t="str">
        <f t="shared" si="190"/>
        <v>NA</v>
      </c>
      <c r="P353" s="1" t="e">
        <f t="shared" si="191"/>
        <v>#VALUE!</v>
      </c>
      <c r="Q353" s="1" t="e">
        <f t="shared" si="192"/>
        <v>#VALUE!</v>
      </c>
      <c r="R353" s="1">
        <f t="shared" si="188"/>
        <v>0.28897396020360222</v>
      </c>
      <c r="S353" s="1">
        <f t="shared" si="189"/>
        <v>5.4660168204282988E-3</v>
      </c>
      <c r="T353" s="14"/>
      <c r="U353" s="14"/>
      <c r="V353" s="14"/>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35"/>
      <c r="BF353" s="35"/>
      <c r="BG353" s="35"/>
      <c r="BH353" s="35"/>
      <c r="BI353" s="35"/>
      <c r="BJ353" s="35"/>
      <c r="BK353" s="35"/>
      <c r="BL353" s="35"/>
      <c r="BM353" s="35"/>
      <c r="BN353" s="35"/>
      <c r="BO353" s="35"/>
      <c r="BP353" s="1"/>
      <c r="BQ353" s="1">
        <f t="shared" si="193"/>
        <v>348</v>
      </c>
      <c r="BR353" s="1">
        <v>349</v>
      </c>
      <c r="BS353" s="1">
        <f t="shared" si="200"/>
        <v>-2</v>
      </c>
      <c r="BT353" s="1">
        <f t="shared" si="201"/>
        <v>-2</v>
      </c>
      <c r="BU353" s="1">
        <f t="shared" si="202"/>
        <v>6.1257422745431001E-17</v>
      </c>
      <c r="BV353" s="1">
        <f t="shared" si="203"/>
        <v>1</v>
      </c>
      <c r="BW353" s="1">
        <f t="shared" si="194"/>
        <v>-2</v>
      </c>
      <c r="BX353" s="1">
        <f t="shared" si="195"/>
        <v>-2</v>
      </c>
      <c r="BY353" s="24">
        <f t="shared" si="196"/>
        <v>0.7818314824680298</v>
      </c>
      <c r="BZ353" s="24">
        <f t="shared" si="197"/>
        <v>0.62348980185873348</v>
      </c>
      <c r="CA353" s="1">
        <f t="shared" si="198"/>
        <v>-2</v>
      </c>
      <c r="CB353" s="1">
        <f t="shared" si="199"/>
        <v>-2</v>
      </c>
      <c r="CC353" s="1" t="str">
        <f t="shared" si="204"/>
        <v/>
      </c>
      <c r="CD353" s="1"/>
      <c r="CE353" s="2"/>
      <c r="CF353" s="2"/>
    </row>
    <row r="354" spans="2:84" s="28" customFormat="1" x14ac:dyDescent="0.25">
      <c r="B354" s="24"/>
      <c r="C354" s="24"/>
      <c r="M354" s="2"/>
      <c r="N354" s="1">
        <v>349</v>
      </c>
      <c r="O354" s="1" t="str">
        <f t="shared" si="190"/>
        <v>NA</v>
      </c>
      <c r="P354" s="1" t="e">
        <f t="shared" si="191"/>
        <v>#VALUE!</v>
      </c>
      <c r="Q354" s="1" t="e">
        <f t="shared" si="192"/>
        <v>#VALUE!</v>
      </c>
      <c r="R354" s="1">
        <f t="shared" si="188"/>
        <v>0.18762540069948466</v>
      </c>
      <c r="S354" s="1">
        <f t="shared" si="189"/>
        <v>0.17795940847462949</v>
      </c>
      <c r="T354" s="14"/>
      <c r="U354" s="14"/>
      <c r="V354" s="14"/>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35"/>
      <c r="BF354" s="35"/>
      <c r="BG354" s="35"/>
      <c r="BH354" s="35"/>
      <c r="BI354" s="35"/>
      <c r="BJ354" s="35"/>
      <c r="BK354" s="35"/>
      <c r="BL354" s="35"/>
      <c r="BM354" s="35"/>
      <c r="BN354" s="35"/>
      <c r="BO354" s="35"/>
      <c r="BP354" s="1"/>
      <c r="BQ354" s="1">
        <f t="shared" si="193"/>
        <v>349</v>
      </c>
      <c r="BR354" s="1">
        <v>350</v>
      </c>
      <c r="BS354" s="1">
        <f t="shared" si="200"/>
        <v>-2</v>
      </c>
      <c r="BT354" s="1">
        <f t="shared" si="201"/>
        <v>-2</v>
      </c>
      <c r="BU354" s="1">
        <f t="shared" si="202"/>
        <v>6.1257422745431001E-17</v>
      </c>
      <c r="BV354" s="1">
        <f t="shared" si="203"/>
        <v>1</v>
      </c>
      <c r="BW354" s="1">
        <f t="shared" si="194"/>
        <v>-2</v>
      </c>
      <c r="BX354" s="1">
        <f t="shared" si="195"/>
        <v>-2</v>
      </c>
      <c r="BY354" s="24">
        <f t="shared" si="196"/>
        <v>0.7818314824680298</v>
      </c>
      <c r="BZ354" s="24">
        <f t="shared" si="197"/>
        <v>0.62348980185873348</v>
      </c>
      <c r="CA354" s="1">
        <f t="shared" si="198"/>
        <v>-2</v>
      </c>
      <c r="CB354" s="1">
        <f t="shared" si="199"/>
        <v>-2</v>
      </c>
      <c r="CC354" s="1" t="str">
        <f t="shared" si="204"/>
        <v/>
      </c>
      <c r="CD354" s="1"/>
      <c r="CE354" s="2"/>
      <c r="CF354" s="2"/>
    </row>
    <row r="355" spans="2:84" s="28" customFormat="1" x14ac:dyDescent="0.25">
      <c r="B355" s="24"/>
      <c r="C355" s="24"/>
      <c r="M355" s="2"/>
      <c r="N355" s="1">
        <v>350</v>
      </c>
      <c r="O355" s="1" t="str">
        <f t="shared" si="190"/>
        <v>NA</v>
      </c>
      <c r="P355" s="1" t="e">
        <f t="shared" si="191"/>
        <v>#VALUE!</v>
      </c>
      <c r="Q355" s="1" t="e">
        <f t="shared" si="192"/>
        <v>#VALUE!</v>
      </c>
      <c r="R355" s="1">
        <f t="shared" si="188"/>
        <v>2.5328239398119012E-2</v>
      </c>
      <c r="S355" s="1">
        <f t="shared" si="189"/>
        <v>0.23478216648425196</v>
      </c>
      <c r="T355" s="14"/>
      <c r="U355" s="14"/>
      <c r="V355" s="14"/>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35"/>
      <c r="BF355" s="35"/>
      <c r="BG355" s="35"/>
      <c r="BH355" s="35"/>
      <c r="BI355" s="35"/>
      <c r="BJ355" s="35"/>
      <c r="BK355" s="35"/>
      <c r="BL355" s="35"/>
      <c r="BM355" s="35"/>
      <c r="BN355" s="35"/>
      <c r="BO355" s="35"/>
      <c r="BP355" s="1"/>
      <c r="BQ355" s="1">
        <f t="shared" si="193"/>
        <v>350</v>
      </c>
      <c r="BR355" s="1">
        <v>351</v>
      </c>
      <c r="BS355" s="1">
        <f t="shared" si="200"/>
        <v>-2</v>
      </c>
      <c r="BT355" s="1">
        <f t="shared" si="201"/>
        <v>-2</v>
      </c>
      <c r="BU355" s="1">
        <f t="shared" si="202"/>
        <v>6.1257422745431001E-17</v>
      </c>
      <c r="BV355" s="1">
        <f t="shared" si="203"/>
        <v>1</v>
      </c>
      <c r="BW355" s="1">
        <f t="shared" si="194"/>
        <v>-2</v>
      </c>
      <c r="BX355" s="1">
        <f t="shared" si="195"/>
        <v>-2</v>
      </c>
      <c r="BY355" s="24">
        <f t="shared" si="196"/>
        <v>0.7818314824680298</v>
      </c>
      <c r="BZ355" s="24">
        <f t="shared" si="197"/>
        <v>0.62348980185873348</v>
      </c>
      <c r="CA355" s="1">
        <f t="shared" si="198"/>
        <v>-2</v>
      </c>
      <c r="CB355" s="1">
        <f t="shared" si="199"/>
        <v>-2</v>
      </c>
      <c r="CC355" s="1" t="str">
        <f t="shared" si="204"/>
        <v/>
      </c>
      <c r="CD355" s="1"/>
      <c r="CE355" s="2"/>
      <c r="CF355" s="2"/>
    </row>
    <row r="356" spans="2:84" s="28" customFormat="1" x14ac:dyDescent="0.25">
      <c r="B356" s="24"/>
      <c r="C356" s="24"/>
      <c r="M356" s="2"/>
      <c r="N356" s="1">
        <v>351</v>
      </c>
      <c r="O356" s="1" t="str">
        <f t="shared" si="190"/>
        <v>NA</v>
      </c>
      <c r="P356" s="1" t="e">
        <f t="shared" si="191"/>
        <v>#VALUE!</v>
      </c>
      <c r="Q356" s="1" t="e">
        <f t="shared" si="192"/>
        <v>#VALUE!</v>
      </c>
      <c r="R356" s="1">
        <f t="shared" si="188"/>
        <v>-0.12028820667648954</v>
      </c>
      <c r="S356" s="1">
        <f t="shared" si="189"/>
        <v>0.18905185644019534</v>
      </c>
      <c r="T356" s="14"/>
      <c r="U356" s="14"/>
      <c r="V356" s="14"/>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35"/>
      <c r="BF356" s="35"/>
      <c r="BG356" s="35"/>
      <c r="BH356" s="35"/>
      <c r="BI356" s="35"/>
      <c r="BJ356" s="35"/>
      <c r="BK356" s="35"/>
      <c r="BL356" s="35"/>
      <c r="BM356" s="35"/>
      <c r="BN356" s="35"/>
      <c r="BO356" s="35"/>
      <c r="BP356" s="1"/>
      <c r="BQ356" s="1">
        <f t="shared" si="193"/>
        <v>351</v>
      </c>
      <c r="BR356" s="1">
        <v>352</v>
      </c>
      <c r="BS356" s="1">
        <f t="shared" si="200"/>
        <v>-2</v>
      </c>
      <c r="BT356" s="1">
        <f t="shared" si="201"/>
        <v>-2</v>
      </c>
      <c r="BU356" s="1">
        <f t="shared" si="202"/>
        <v>6.1257422745431001E-17</v>
      </c>
      <c r="BV356" s="1">
        <f t="shared" si="203"/>
        <v>1</v>
      </c>
      <c r="BW356" s="1">
        <f t="shared" si="194"/>
        <v>-2</v>
      </c>
      <c r="BX356" s="1">
        <f t="shared" si="195"/>
        <v>-2</v>
      </c>
      <c r="BY356" s="24">
        <f t="shared" si="196"/>
        <v>0.7818314824680298</v>
      </c>
      <c r="BZ356" s="24">
        <f t="shared" si="197"/>
        <v>0.62348980185873348</v>
      </c>
      <c r="CA356" s="1">
        <f t="shared" si="198"/>
        <v>-2</v>
      </c>
      <c r="CB356" s="1">
        <f t="shared" si="199"/>
        <v>-2</v>
      </c>
      <c r="CC356" s="1" t="str">
        <f t="shared" si="204"/>
        <v/>
      </c>
      <c r="CD356" s="1"/>
      <c r="CE356" s="2"/>
      <c r="CF356" s="2"/>
    </row>
    <row r="357" spans="2:84" s="28" customFormat="1" x14ac:dyDescent="0.25">
      <c r="B357" s="24"/>
      <c r="C357" s="24"/>
      <c r="M357" s="2"/>
      <c r="N357" s="1">
        <v>352</v>
      </c>
      <c r="O357" s="1" t="str">
        <f t="shared" si="190"/>
        <v>NA</v>
      </c>
      <c r="P357" s="1" t="e">
        <f t="shared" si="191"/>
        <v>#VALUE!</v>
      </c>
      <c r="Q357" s="1" t="e">
        <f t="shared" si="192"/>
        <v>#VALUE!</v>
      </c>
      <c r="R357" s="1">
        <f t="shared" si="188"/>
        <v>-0.21107857578692013</v>
      </c>
      <c r="S357" s="1">
        <f t="shared" si="189"/>
        <v>7.5204334533958195E-2</v>
      </c>
      <c r="T357" s="14"/>
      <c r="U357" s="14"/>
      <c r="V357" s="14"/>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35"/>
      <c r="BF357" s="35"/>
      <c r="BG357" s="35"/>
      <c r="BH357" s="35"/>
      <c r="BI357" s="35"/>
      <c r="BJ357" s="35"/>
      <c r="BK357" s="35"/>
      <c r="BL357" s="35"/>
      <c r="BM357" s="35"/>
      <c r="BN357" s="35"/>
      <c r="BO357" s="35"/>
      <c r="BP357" s="1"/>
      <c r="BQ357" s="1">
        <f t="shared" si="193"/>
        <v>352</v>
      </c>
      <c r="BR357" s="1">
        <v>353</v>
      </c>
      <c r="BS357" s="1">
        <f t="shared" si="200"/>
        <v>-2</v>
      </c>
      <c r="BT357" s="1">
        <f t="shared" si="201"/>
        <v>-2</v>
      </c>
      <c r="BU357" s="1">
        <f t="shared" si="202"/>
        <v>6.1257422745431001E-17</v>
      </c>
      <c r="BV357" s="1">
        <f t="shared" si="203"/>
        <v>1</v>
      </c>
      <c r="BW357" s="1">
        <f t="shared" si="194"/>
        <v>-2</v>
      </c>
      <c r="BX357" s="1">
        <f t="shared" si="195"/>
        <v>-2</v>
      </c>
      <c r="BY357" s="24">
        <f t="shared" si="196"/>
        <v>0.7818314824680298</v>
      </c>
      <c r="BZ357" s="24">
        <f t="shared" si="197"/>
        <v>0.62348980185873348</v>
      </c>
      <c r="CA357" s="1">
        <f t="shared" si="198"/>
        <v>-2</v>
      </c>
      <c r="CB357" s="1">
        <f t="shared" si="199"/>
        <v>-2</v>
      </c>
      <c r="CC357" s="1" t="str">
        <f t="shared" si="204"/>
        <v/>
      </c>
      <c r="CD357" s="1"/>
      <c r="CE357" s="2"/>
      <c r="CF357" s="2"/>
    </row>
    <row r="358" spans="2:84" s="28" customFormat="1" x14ac:dyDescent="0.25">
      <c r="B358" s="24"/>
      <c r="C358" s="24"/>
      <c r="M358" s="2"/>
      <c r="N358" s="1">
        <v>353</v>
      </c>
      <c r="O358" s="1" t="str">
        <f t="shared" si="190"/>
        <v>NA</v>
      </c>
      <c r="P358" s="1" t="e">
        <f t="shared" si="191"/>
        <v>#VALUE!</v>
      </c>
      <c r="Q358" s="1" t="e">
        <f t="shared" si="192"/>
        <v>#VALUE!</v>
      </c>
      <c r="R358" s="1">
        <f t="shared" si="188"/>
        <v>-0.22325962390167869</v>
      </c>
      <c r="S358" s="1">
        <f t="shared" si="189"/>
        <v>-7.6937154518012363E-2</v>
      </c>
      <c r="T358" s="14"/>
      <c r="U358" s="14"/>
      <c r="V358" s="14"/>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35"/>
      <c r="BF358" s="35"/>
      <c r="BG358" s="35"/>
      <c r="BH358" s="35"/>
      <c r="BI358" s="35"/>
      <c r="BJ358" s="35"/>
      <c r="BK358" s="35"/>
      <c r="BL358" s="35"/>
      <c r="BM358" s="35"/>
      <c r="BN358" s="35"/>
      <c r="BO358" s="35"/>
      <c r="BP358" s="1"/>
      <c r="BQ358" s="1">
        <f t="shared" si="193"/>
        <v>353</v>
      </c>
      <c r="BR358" s="1">
        <v>354</v>
      </c>
      <c r="BS358" s="1">
        <f t="shared" si="200"/>
        <v>-2</v>
      </c>
      <c r="BT358" s="1">
        <f t="shared" si="201"/>
        <v>-2</v>
      </c>
      <c r="BU358" s="1">
        <f t="shared" si="202"/>
        <v>6.1257422745431001E-17</v>
      </c>
      <c r="BV358" s="1">
        <f t="shared" si="203"/>
        <v>1</v>
      </c>
      <c r="BW358" s="1">
        <f t="shared" si="194"/>
        <v>-2</v>
      </c>
      <c r="BX358" s="1">
        <f t="shared" si="195"/>
        <v>-2</v>
      </c>
      <c r="BY358" s="24">
        <f t="shared" si="196"/>
        <v>0.7818314824680298</v>
      </c>
      <c r="BZ358" s="24">
        <f t="shared" si="197"/>
        <v>0.62348980185873348</v>
      </c>
      <c r="CA358" s="1">
        <f t="shared" si="198"/>
        <v>-2</v>
      </c>
      <c r="CB358" s="1">
        <f t="shared" si="199"/>
        <v>-2</v>
      </c>
      <c r="CC358" s="1" t="str">
        <f t="shared" si="204"/>
        <v/>
      </c>
      <c r="CD358" s="1"/>
      <c r="CE358" s="2"/>
      <c r="CF358" s="2"/>
    </row>
    <row r="359" spans="2:84" s="28" customFormat="1" x14ac:dyDescent="0.25">
      <c r="B359" s="24"/>
      <c r="C359" s="24"/>
      <c r="M359" s="2"/>
      <c r="N359" s="1">
        <v>354</v>
      </c>
      <c r="O359" s="1" t="str">
        <f t="shared" si="190"/>
        <v>NA</v>
      </c>
      <c r="P359" s="1" t="e">
        <f t="shared" si="191"/>
        <v>#VALUE!</v>
      </c>
      <c r="Q359" s="1" t="e">
        <f t="shared" si="192"/>
        <v>#VALUE!</v>
      </c>
      <c r="R359" s="1">
        <f t="shared" si="188"/>
        <v>-0.13174701515970588</v>
      </c>
      <c r="S359" s="1">
        <f t="shared" si="189"/>
        <v>-0.22252093395631445</v>
      </c>
      <c r="T359" s="14"/>
      <c r="U359" s="14"/>
      <c r="V359" s="14"/>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35"/>
      <c r="BF359" s="35"/>
      <c r="BG359" s="35"/>
      <c r="BH359" s="35"/>
      <c r="BI359" s="35"/>
      <c r="BJ359" s="35"/>
      <c r="BK359" s="35"/>
      <c r="BL359" s="35"/>
      <c r="BM359" s="35"/>
      <c r="BN359" s="35"/>
      <c r="BO359" s="35"/>
      <c r="BP359" s="1"/>
      <c r="BQ359" s="1">
        <f t="shared" si="193"/>
        <v>354</v>
      </c>
      <c r="BR359" s="1">
        <v>355</v>
      </c>
      <c r="BS359" s="1">
        <f t="shared" si="200"/>
        <v>-2</v>
      </c>
      <c r="BT359" s="1">
        <f t="shared" si="201"/>
        <v>-2</v>
      </c>
      <c r="BU359" s="1">
        <f t="shared" si="202"/>
        <v>6.1257422745431001E-17</v>
      </c>
      <c r="BV359" s="1">
        <f t="shared" si="203"/>
        <v>1</v>
      </c>
      <c r="BW359" s="1">
        <f t="shared" si="194"/>
        <v>-2</v>
      </c>
      <c r="BX359" s="1">
        <f t="shared" si="195"/>
        <v>-2</v>
      </c>
      <c r="BY359" s="24">
        <f t="shared" si="196"/>
        <v>0.7818314824680298</v>
      </c>
      <c r="BZ359" s="24">
        <f t="shared" si="197"/>
        <v>0.62348980185873348</v>
      </c>
      <c r="CA359" s="1">
        <f t="shared" si="198"/>
        <v>-2</v>
      </c>
      <c r="CB359" s="1">
        <f t="shared" si="199"/>
        <v>-2</v>
      </c>
      <c r="CC359" s="1" t="str">
        <f t="shared" si="204"/>
        <v/>
      </c>
      <c r="CD359" s="1"/>
      <c r="CE359" s="2"/>
      <c r="CF359" s="2"/>
    </row>
    <row r="360" spans="2:84" s="28" customFormat="1" x14ac:dyDescent="0.25">
      <c r="B360" s="24"/>
      <c r="C360" s="24"/>
      <c r="M360" s="2"/>
      <c r="N360" s="1">
        <v>355</v>
      </c>
      <c r="O360" s="1" t="str">
        <f t="shared" si="190"/>
        <v>NA</v>
      </c>
      <c r="P360" s="1" t="e">
        <f t="shared" si="191"/>
        <v>#VALUE!</v>
      </c>
      <c r="Q360" s="1" t="e">
        <f t="shared" si="192"/>
        <v>#VALUE!</v>
      </c>
      <c r="R360" s="1">
        <f t="shared" si="188"/>
        <v>5.8973783146869407E-2</v>
      </c>
      <c r="S360" s="1">
        <f t="shared" si="189"/>
        <v>-0.28294508286411413</v>
      </c>
      <c r="T360" s="14"/>
      <c r="U360" s="14"/>
      <c r="V360" s="14"/>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35"/>
      <c r="BF360" s="35"/>
      <c r="BG360" s="35"/>
      <c r="BH360" s="35"/>
      <c r="BI360" s="35"/>
      <c r="BJ360" s="35"/>
      <c r="BK360" s="35"/>
      <c r="BL360" s="35"/>
      <c r="BM360" s="35"/>
      <c r="BN360" s="35"/>
      <c r="BO360" s="35"/>
      <c r="BP360" s="1"/>
      <c r="BQ360" s="1">
        <f t="shared" si="193"/>
        <v>355</v>
      </c>
      <c r="BR360" s="1">
        <v>356</v>
      </c>
      <c r="BS360" s="1">
        <f t="shared" si="200"/>
        <v>-2</v>
      </c>
      <c r="BT360" s="1">
        <f t="shared" si="201"/>
        <v>-2</v>
      </c>
      <c r="BU360" s="1">
        <f t="shared" si="202"/>
        <v>6.1257422745431001E-17</v>
      </c>
      <c r="BV360" s="1">
        <f t="shared" si="203"/>
        <v>1</v>
      </c>
      <c r="BW360" s="1">
        <f t="shared" si="194"/>
        <v>-2</v>
      </c>
      <c r="BX360" s="1">
        <f t="shared" si="195"/>
        <v>-2</v>
      </c>
      <c r="BY360" s="24">
        <f t="shared" si="196"/>
        <v>0.7818314824680298</v>
      </c>
      <c r="BZ360" s="24">
        <f t="shared" si="197"/>
        <v>0.62348980185873348</v>
      </c>
      <c r="CA360" s="1">
        <f t="shared" si="198"/>
        <v>-2</v>
      </c>
      <c r="CB360" s="1">
        <f t="shared" si="199"/>
        <v>-2</v>
      </c>
      <c r="CC360" s="1" t="str">
        <f t="shared" si="204"/>
        <v/>
      </c>
      <c r="CD360" s="1"/>
      <c r="CE360" s="2"/>
      <c r="CF360" s="2"/>
    </row>
    <row r="361" spans="2:84" s="28" customFormat="1" x14ac:dyDescent="0.25">
      <c r="B361" s="24"/>
      <c r="C361" s="24"/>
      <c r="M361" s="2"/>
      <c r="N361" s="1">
        <v>356</v>
      </c>
      <c r="O361" s="1" t="str">
        <f t="shared" si="190"/>
        <v>NA</v>
      </c>
      <c r="P361" s="1" t="e">
        <f t="shared" si="191"/>
        <v>#VALUE!</v>
      </c>
      <c r="Q361" s="1" t="e">
        <f t="shared" si="192"/>
        <v>#VALUE!</v>
      </c>
      <c r="R361" s="1">
        <f t="shared" si="188"/>
        <v>0.26971151350550915</v>
      </c>
      <c r="S361" s="1">
        <f t="shared" si="189"/>
        <v>-0.18168335031771998</v>
      </c>
      <c r="T361" s="14"/>
      <c r="U361" s="14"/>
      <c r="V361" s="14"/>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35"/>
      <c r="BF361" s="35"/>
      <c r="BG361" s="35"/>
      <c r="BH361" s="35"/>
      <c r="BI361" s="35"/>
      <c r="BJ361" s="35"/>
      <c r="BK361" s="35"/>
      <c r="BL361" s="35"/>
      <c r="BM361" s="35"/>
      <c r="BN361" s="35"/>
      <c r="BO361" s="35"/>
      <c r="BP361" s="1"/>
      <c r="BQ361" s="1">
        <f t="shared" si="193"/>
        <v>356</v>
      </c>
      <c r="BR361" s="1">
        <v>357</v>
      </c>
      <c r="BS361" s="1">
        <f t="shared" si="200"/>
        <v>-2</v>
      </c>
      <c r="BT361" s="1">
        <f t="shared" si="201"/>
        <v>-2</v>
      </c>
      <c r="BU361" s="1">
        <f t="shared" si="202"/>
        <v>6.1257422745431001E-17</v>
      </c>
      <c r="BV361" s="1">
        <f t="shared" si="203"/>
        <v>1</v>
      </c>
      <c r="BW361" s="1">
        <f t="shared" si="194"/>
        <v>-2</v>
      </c>
      <c r="BX361" s="1">
        <f t="shared" si="195"/>
        <v>-2</v>
      </c>
      <c r="BY361" s="24">
        <f t="shared" si="196"/>
        <v>0.7818314824680298</v>
      </c>
      <c r="BZ361" s="24">
        <f t="shared" si="197"/>
        <v>0.62348980185873348</v>
      </c>
      <c r="CA361" s="1">
        <f t="shared" si="198"/>
        <v>-2</v>
      </c>
      <c r="CB361" s="1">
        <f t="shared" si="199"/>
        <v>-2</v>
      </c>
      <c r="CC361" s="1" t="str">
        <f t="shared" si="204"/>
        <v/>
      </c>
      <c r="CD361" s="1"/>
      <c r="CE361" s="2"/>
      <c r="CF361" s="2"/>
    </row>
    <row r="362" spans="2:84" s="28" customFormat="1" x14ac:dyDescent="0.25">
      <c r="B362" s="24"/>
      <c r="C362" s="24"/>
      <c r="M362" s="2"/>
      <c r="N362" s="1">
        <v>357</v>
      </c>
      <c r="O362" s="1" t="str">
        <f t="shared" si="190"/>
        <v>NA</v>
      </c>
      <c r="P362" s="1" t="e">
        <f t="shared" si="191"/>
        <v>#VALUE!</v>
      </c>
      <c r="Q362" s="1" t="e">
        <f t="shared" si="192"/>
        <v>#VALUE!</v>
      </c>
      <c r="R362" s="1">
        <f t="shared" si="188"/>
        <v>0.35768812487241564</v>
      </c>
      <c r="S362" s="1">
        <f t="shared" si="189"/>
        <v>7.4726081330053706E-2</v>
      </c>
      <c r="T362" s="14"/>
      <c r="U362" s="14"/>
      <c r="V362" s="14"/>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35"/>
      <c r="BF362" s="35"/>
      <c r="BG362" s="35"/>
      <c r="BH362" s="35"/>
      <c r="BI362" s="35"/>
      <c r="BJ362" s="35"/>
      <c r="BK362" s="35"/>
      <c r="BL362" s="35"/>
      <c r="BM362" s="35"/>
      <c r="BN362" s="35"/>
      <c r="BO362" s="35"/>
      <c r="BP362" s="1"/>
      <c r="BQ362" s="1">
        <f t="shared" si="193"/>
        <v>357</v>
      </c>
      <c r="BR362" s="1">
        <v>358</v>
      </c>
      <c r="BS362" s="1">
        <f t="shared" si="200"/>
        <v>-2</v>
      </c>
      <c r="BT362" s="1">
        <f t="shared" si="201"/>
        <v>-2</v>
      </c>
      <c r="BU362" s="1">
        <f t="shared" si="202"/>
        <v>6.1257422745431001E-17</v>
      </c>
      <c r="BV362" s="1">
        <f t="shared" si="203"/>
        <v>1</v>
      </c>
      <c r="BW362" s="1">
        <f t="shared" si="194"/>
        <v>-2</v>
      </c>
      <c r="BX362" s="1">
        <f t="shared" si="195"/>
        <v>-2</v>
      </c>
      <c r="BY362" s="24">
        <f t="shared" si="196"/>
        <v>0.7818314824680298</v>
      </c>
      <c r="BZ362" s="24">
        <f t="shared" si="197"/>
        <v>0.62348980185873348</v>
      </c>
      <c r="CA362" s="1">
        <f t="shared" si="198"/>
        <v>-2</v>
      </c>
      <c r="CB362" s="1">
        <f t="shared" si="199"/>
        <v>-2</v>
      </c>
      <c r="CC362" s="1" t="str">
        <f t="shared" si="204"/>
        <v/>
      </c>
      <c r="CD362" s="1"/>
      <c r="CE362" s="2"/>
      <c r="CF362" s="2"/>
    </row>
    <row r="363" spans="2:84" s="28" customFormat="1" x14ac:dyDescent="0.25">
      <c r="B363" s="24"/>
      <c r="C363" s="24"/>
      <c r="M363" s="2"/>
      <c r="N363" s="1">
        <v>358</v>
      </c>
      <c r="O363" s="1" t="str">
        <f t="shared" si="190"/>
        <v>NA</v>
      </c>
      <c r="P363" s="1" t="e">
        <f t="shared" si="191"/>
        <v>#VALUE!</v>
      </c>
      <c r="Q363" s="1" t="e">
        <f t="shared" si="192"/>
        <v>#VALUE!</v>
      </c>
      <c r="R363" s="1">
        <f t="shared" si="188"/>
        <v>0.21207167879780703</v>
      </c>
      <c r="S363" s="1">
        <f t="shared" si="189"/>
        <v>0.34910794159439357</v>
      </c>
      <c r="T363" s="14"/>
      <c r="U363" s="14"/>
      <c r="V363" s="14"/>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35"/>
      <c r="BF363" s="35"/>
      <c r="BG363" s="35"/>
      <c r="BH363" s="35"/>
      <c r="BI363" s="35"/>
      <c r="BJ363" s="35"/>
      <c r="BK363" s="35"/>
      <c r="BL363" s="35"/>
      <c r="BM363" s="35"/>
      <c r="BN363" s="35"/>
      <c r="BO363" s="35"/>
      <c r="BP363" s="1"/>
      <c r="BQ363" s="1">
        <f t="shared" si="193"/>
        <v>358</v>
      </c>
      <c r="BR363" s="1">
        <v>359</v>
      </c>
      <c r="BS363" s="1">
        <f t="shared" si="200"/>
        <v>-2</v>
      </c>
      <c r="BT363" s="1">
        <f t="shared" si="201"/>
        <v>-2</v>
      </c>
      <c r="BU363" s="1">
        <f t="shared" si="202"/>
        <v>6.1257422745431001E-17</v>
      </c>
      <c r="BV363" s="1">
        <f t="shared" si="203"/>
        <v>1</v>
      </c>
      <c r="BW363" s="1">
        <f t="shared" si="194"/>
        <v>-2</v>
      </c>
      <c r="BX363" s="1">
        <f t="shared" si="195"/>
        <v>-2</v>
      </c>
      <c r="BY363" s="24">
        <f t="shared" si="196"/>
        <v>0.7818314824680298</v>
      </c>
      <c r="BZ363" s="24">
        <f t="shared" si="197"/>
        <v>0.62348980185873348</v>
      </c>
      <c r="CA363" s="1">
        <f t="shared" si="198"/>
        <v>-2</v>
      </c>
      <c r="CB363" s="1">
        <f t="shared" si="199"/>
        <v>-2</v>
      </c>
      <c r="CC363" s="1" t="str">
        <f t="shared" si="204"/>
        <v/>
      </c>
      <c r="CD363" s="1"/>
      <c r="CE363" s="2"/>
      <c r="CF363" s="2"/>
    </row>
    <row r="364" spans="2:84" s="28" customFormat="1" x14ac:dyDescent="0.25">
      <c r="B364" s="24"/>
      <c r="C364" s="24"/>
      <c r="M364" s="2"/>
      <c r="N364" s="1">
        <v>359</v>
      </c>
      <c r="O364" s="1" t="str">
        <f t="shared" si="190"/>
        <v>NA</v>
      </c>
      <c r="P364" s="1" t="e">
        <f t="shared" si="191"/>
        <v>#VALUE!</v>
      </c>
      <c r="Q364" s="1" t="e">
        <f t="shared" si="192"/>
        <v>#VALUE!</v>
      </c>
      <c r="R364" s="1">
        <f t="shared" si="188"/>
        <v>-0.12899246298089556</v>
      </c>
      <c r="S364" s="1">
        <f t="shared" si="189"/>
        <v>0.43484709332630789</v>
      </c>
      <c r="T364" s="14"/>
      <c r="U364" s="14"/>
      <c r="V364" s="14"/>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35"/>
      <c r="BF364" s="35"/>
      <c r="BG364" s="35"/>
      <c r="BH364" s="35"/>
      <c r="BI364" s="35"/>
      <c r="BJ364" s="35"/>
      <c r="BK364" s="35"/>
      <c r="BL364" s="35"/>
      <c r="BM364" s="35"/>
      <c r="BN364" s="35"/>
      <c r="BO364" s="35"/>
      <c r="BP364" s="1"/>
      <c r="BQ364" s="1">
        <f t="shared" si="193"/>
        <v>359</v>
      </c>
      <c r="BR364" s="1">
        <v>360</v>
      </c>
      <c r="BS364" s="1">
        <f t="shared" si="200"/>
        <v>-2</v>
      </c>
      <c r="BT364" s="1">
        <f t="shared" si="201"/>
        <v>-2</v>
      </c>
      <c r="BU364" s="1">
        <f t="shared" si="202"/>
        <v>6.1257422745431001E-17</v>
      </c>
      <c r="BV364" s="1">
        <f t="shared" si="203"/>
        <v>1</v>
      </c>
      <c r="BW364" s="1">
        <f t="shared" si="194"/>
        <v>-2</v>
      </c>
      <c r="BX364" s="1">
        <f t="shared" si="195"/>
        <v>-2</v>
      </c>
      <c r="BY364" s="24">
        <f t="shared" si="196"/>
        <v>0.7818314824680298</v>
      </c>
      <c r="BZ364" s="24">
        <f t="shared" si="197"/>
        <v>0.62348980185873348</v>
      </c>
      <c r="CA364" s="1">
        <f t="shared" si="198"/>
        <v>-2</v>
      </c>
      <c r="CB364" s="1">
        <f t="shared" si="199"/>
        <v>-2</v>
      </c>
      <c r="CC364" s="1" t="str">
        <f t="shared" si="204"/>
        <v/>
      </c>
      <c r="CD364" s="1"/>
      <c r="CE364" s="2"/>
      <c r="CF364" s="2"/>
    </row>
    <row r="365" spans="2:84" s="28" customFormat="1" x14ac:dyDescent="0.25">
      <c r="B365" s="24"/>
      <c r="C365" s="24"/>
      <c r="M365" s="2"/>
      <c r="N365" s="1">
        <v>360</v>
      </c>
      <c r="O365" s="1" t="str">
        <f t="shared" si="190"/>
        <v>NA</v>
      </c>
      <c r="P365" s="1" t="e">
        <f t="shared" si="191"/>
        <v>#VALUE!</v>
      </c>
      <c r="Q365" s="1" t="e">
        <f t="shared" si="192"/>
        <v>#VALUE!</v>
      </c>
      <c r="R365" s="1">
        <f t="shared" si="188"/>
        <v>-0.45325980095841145</v>
      </c>
      <c r="S365" s="1">
        <f t="shared" si="189"/>
        <v>0.21147394516652998</v>
      </c>
      <c r="T365" s="14"/>
      <c r="U365" s="14"/>
      <c r="V365" s="14"/>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35"/>
      <c r="BF365" s="35"/>
      <c r="BG365" s="35"/>
      <c r="BH365" s="35"/>
      <c r="BI365" s="35"/>
      <c r="BJ365" s="35"/>
      <c r="BK365" s="35"/>
      <c r="BL365" s="35"/>
      <c r="BM365" s="35"/>
      <c r="BN365" s="35"/>
      <c r="BO365" s="35"/>
      <c r="BP365" s="1"/>
      <c r="BQ365" s="1">
        <f t="shared" si="193"/>
        <v>360</v>
      </c>
      <c r="BR365" s="1">
        <v>361</v>
      </c>
      <c r="BS365" s="1">
        <f t="shared" si="200"/>
        <v>-2</v>
      </c>
      <c r="BT365" s="1">
        <f t="shared" si="201"/>
        <v>-2</v>
      </c>
      <c r="BU365" s="1">
        <f t="shared" si="202"/>
        <v>6.1257422745431001E-17</v>
      </c>
      <c r="BV365" s="1">
        <f t="shared" si="203"/>
        <v>1</v>
      </c>
      <c r="BW365" s="1">
        <f t="shared" si="194"/>
        <v>-2</v>
      </c>
      <c r="BX365" s="1">
        <f t="shared" si="195"/>
        <v>-2</v>
      </c>
      <c r="BY365" s="24">
        <f t="shared" si="196"/>
        <v>0.7818314824680298</v>
      </c>
      <c r="BZ365" s="24">
        <f t="shared" si="197"/>
        <v>0.62348980185873348</v>
      </c>
      <c r="CA365" s="1">
        <f t="shared" si="198"/>
        <v>-2</v>
      </c>
      <c r="CB365" s="1">
        <f t="shared" si="199"/>
        <v>-2</v>
      </c>
      <c r="CC365" s="1" t="str">
        <f t="shared" si="204"/>
        <v/>
      </c>
      <c r="CD365" s="1"/>
      <c r="CE365" s="2"/>
      <c r="CF365" s="2"/>
    </row>
    <row r="366" spans="2:84" s="28" customFormat="1" x14ac:dyDescent="0.25">
      <c r="B366" s="24"/>
      <c r="C366" s="24"/>
      <c r="M366" s="2"/>
      <c r="N366" s="1">
        <v>361</v>
      </c>
      <c r="O366" s="1" t="str">
        <f t="shared" si="190"/>
        <v>NA</v>
      </c>
      <c r="P366" s="1" t="e">
        <f t="shared" si="191"/>
        <v>#VALUE!</v>
      </c>
      <c r="Q366" s="1" t="e">
        <f t="shared" si="192"/>
        <v>#VALUE!</v>
      </c>
      <c r="R366" s="1">
        <f t="shared" si="188"/>
        <v>-0.50063865760688253</v>
      </c>
      <c r="S366" s="1">
        <f t="shared" si="189"/>
        <v>-0.2225209339563145</v>
      </c>
      <c r="T366" s="14"/>
      <c r="U366" s="14"/>
      <c r="V366" s="14"/>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35"/>
      <c r="BF366" s="35"/>
      <c r="BG366" s="35"/>
      <c r="BH366" s="35"/>
      <c r="BI366" s="35"/>
      <c r="BJ366" s="35"/>
      <c r="BK366" s="35"/>
      <c r="BL366" s="35"/>
      <c r="BM366" s="35"/>
      <c r="BN366" s="35"/>
      <c r="BO366" s="35"/>
      <c r="BP366" s="1"/>
      <c r="BQ366" s="1">
        <f t="shared" si="193"/>
        <v>361</v>
      </c>
      <c r="BR366" s="1">
        <v>362</v>
      </c>
      <c r="BS366" s="1">
        <f t="shared" si="200"/>
        <v>-2</v>
      </c>
      <c r="BT366" s="1">
        <f t="shared" si="201"/>
        <v>-2</v>
      </c>
      <c r="BU366" s="1">
        <f t="shared" si="202"/>
        <v>6.1257422745431001E-17</v>
      </c>
      <c r="BV366" s="1">
        <f t="shared" si="203"/>
        <v>1</v>
      </c>
      <c r="BW366" s="1">
        <f t="shared" si="194"/>
        <v>-2</v>
      </c>
      <c r="BX366" s="1">
        <f t="shared" si="195"/>
        <v>-2</v>
      </c>
      <c r="BY366" s="24">
        <f t="shared" si="196"/>
        <v>0.7818314824680298</v>
      </c>
      <c r="BZ366" s="24">
        <f t="shared" si="197"/>
        <v>0.62348980185873348</v>
      </c>
      <c r="CA366" s="1">
        <f t="shared" si="198"/>
        <v>-2</v>
      </c>
      <c r="CB366" s="1">
        <f t="shared" si="199"/>
        <v>-2</v>
      </c>
      <c r="CC366" s="1" t="str">
        <f t="shared" si="204"/>
        <v/>
      </c>
      <c r="CD366" s="1"/>
      <c r="CE366" s="2"/>
      <c r="CF366" s="2"/>
    </row>
    <row r="367" spans="2:84" s="28" customFormat="1" x14ac:dyDescent="0.25">
      <c r="B367" s="24"/>
      <c r="C367" s="24"/>
      <c r="M367" s="2"/>
      <c r="N367" s="1">
        <v>362</v>
      </c>
      <c r="O367" s="1" t="str">
        <f t="shared" si="190"/>
        <v>NA</v>
      </c>
      <c r="P367" s="1" t="e">
        <f t="shared" si="191"/>
        <v>#VALUE!</v>
      </c>
      <c r="Q367" s="1" t="e">
        <f t="shared" si="192"/>
        <v>#VALUE!</v>
      </c>
      <c r="R367" s="1">
        <f t="shared" si="188"/>
        <v>-0.17102639390986341</v>
      </c>
      <c r="S367" s="1">
        <f t="shared" si="189"/>
        <v>-0.57135618254865639</v>
      </c>
      <c r="T367" s="14"/>
      <c r="U367" s="14"/>
      <c r="V367" s="14"/>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35"/>
      <c r="BF367" s="35"/>
      <c r="BG367" s="35"/>
      <c r="BH367" s="35"/>
      <c r="BI367" s="35"/>
      <c r="BJ367" s="35"/>
      <c r="BK367" s="35"/>
      <c r="BL367" s="35"/>
      <c r="BM367" s="35"/>
      <c r="BN367" s="35"/>
      <c r="BO367" s="35"/>
      <c r="BP367" s="1"/>
      <c r="BQ367" s="1">
        <f t="shared" si="193"/>
        <v>362</v>
      </c>
      <c r="BR367" s="1">
        <v>363</v>
      </c>
      <c r="BS367" s="1">
        <f t="shared" si="200"/>
        <v>-2</v>
      </c>
      <c r="BT367" s="1">
        <f t="shared" si="201"/>
        <v>-2</v>
      </c>
      <c r="BU367" s="1">
        <f t="shared" si="202"/>
        <v>6.1257422745431001E-17</v>
      </c>
      <c r="BV367" s="1">
        <f t="shared" si="203"/>
        <v>1</v>
      </c>
      <c r="BW367" s="1">
        <f t="shared" si="194"/>
        <v>-2</v>
      </c>
      <c r="BX367" s="1">
        <f t="shared" si="195"/>
        <v>-2</v>
      </c>
      <c r="BY367" s="24">
        <f t="shared" si="196"/>
        <v>0.7818314824680298</v>
      </c>
      <c r="BZ367" s="24">
        <f t="shared" si="197"/>
        <v>0.62348980185873348</v>
      </c>
      <c r="CA367" s="1">
        <f t="shared" si="198"/>
        <v>-2</v>
      </c>
      <c r="CB367" s="1">
        <f t="shared" si="199"/>
        <v>-2</v>
      </c>
      <c r="CC367" s="1" t="str">
        <f t="shared" si="204"/>
        <v/>
      </c>
      <c r="CD367" s="1"/>
      <c r="CE367" s="2"/>
      <c r="CF367" s="2"/>
    </row>
    <row r="368" spans="2:84" s="28" customFormat="1" x14ac:dyDescent="0.25">
      <c r="B368" s="24"/>
      <c r="C368" s="24"/>
      <c r="M368" s="2"/>
      <c r="N368" s="1">
        <v>363</v>
      </c>
      <c r="O368" s="1" t="str">
        <f t="shared" si="190"/>
        <v>NA</v>
      </c>
      <c r="P368" s="1" t="e">
        <f t="shared" si="191"/>
        <v>#VALUE!</v>
      </c>
      <c r="Q368" s="1" t="e">
        <f t="shared" si="192"/>
        <v>#VALUE!</v>
      </c>
      <c r="R368" s="1">
        <f t="shared" si="188"/>
        <v>0.35179762631153366</v>
      </c>
      <c r="S368" s="1">
        <f t="shared" si="189"/>
        <v>-0.54132610911006962</v>
      </c>
      <c r="T368" s="14"/>
      <c r="U368" s="14"/>
      <c r="V368" s="14"/>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35"/>
      <c r="BF368" s="35"/>
      <c r="BG368" s="35"/>
      <c r="BH368" s="35"/>
      <c r="BI368" s="35"/>
      <c r="BJ368" s="35"/>
      <c r="BK368" s="35"/>
      <c r="BL368" s="35"/>
      <c r="BM368" s="35"/>
      <c r="BN368" s="35"/>
      <c r="BO368" s="35"/>
      <c r="BP368" s="1"/>
      <c r="BQ368" s="1">
        <f t="shared" si="193"/>
        <v>363</v>
      </c>
      <c r="BR368" s="1">
        <v>364</v>
      </c>
      <c r="BS368" s="1">
        <f t="shared" si="200"/>
        <v>-2</v>
      </c>
      <c r="BT368" s="1">
        <f t="shared" si="201"/>
        <v>-2</v>
      </c>
      <c r="BU368" s="1">
        <f t="shared" si="202"/>
        <v>6.1257422745431001E-17</v>
      </c>
      <c r="BV368" s="1">
        <f t="shared" si="203"/>
        <v>1</v>
      </c>
      <c r="BW368" s="1">
        <f t="shared" si="194"/>
        <v>-2</v>
      </c>
      <c r="BX368" s="1">
        <f t="shared" si="195"/>
        <v>-2</v>
      </c>
      <c r="BY368" s="24">
        <f t="shared" si="196"/>
        <v>0.7818314824680298</v>
      </c>
      <c r="BZ368" s="24">
        <f t="shared" si="197"/>
        <v>0.62348980185873348</v>
      </c>
      <c r="CA368" s="1">
        <f t="shared" si="198"/>
        <v>-2</v>
      </c>
      <c r="CB368" s="1">
        <f t="shared" si="199"/>
        <v>-2</v>
      </c>
      <c r="CC368" s="1" t="str">
        <f t="shared" si="204"/>
        <v/>
      </c>
      <c r="CD368" s="1"/>
      <c r="CE368" s="2"/>
      <c r="CF368" s="2"/>
    </row>
    <row r="369" spans="2:84" s="28" customFormat="1" x14ac:dyDescent="0.25">
      <c r="B369" s="24"/>
      <c r="C369" s="24"/>
      <c r="M369" s="2"/>
      <c r="N369" s="1">
        <v>364</v>
      </c>
      <c r="O369" s="1" t="str">
        <f t="shared" si="190"/>
        <v>NA</v>
      </c>
      <c r="P369" s="1" t="e">
        <f t="shared" si="191"/>
        <v>#VALUE!</v>
      </c>
      <c r="Q369" s="1" t="e">
        <f t="shared" si="192"/>
        <v>#VALUE!</v>
      </c>
      <c r="R369" s="1">
        <f t="shared" si="188"/>
        <v>0.69004801034671215</v>
      </c>
      <c r="S369" s="1">
        <f t="shared" si="189"/>
        <v>-8.533000382414449E-2</v>
      </c>
      <c r="T369" s="14"/>
      <c r="U369" s="14"/>
      <c r="V369" s="14"/>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35"/>
      <c r="BF369" s="35"/>
      <c r="BG369" s="35"/>
      <c r="BH369" s="35"/>
      <c r="BI369" s="35"/>
      <c r="BJ369" s="35"/>
      <c r="BK369" s="35"/>
      <c r="BL369" s="35"/>
      <c r="BM369" s="35"/>
      <c r="BN369" s="35"/>
      <c r="BO369" s="35"/>
      <c r="BP369" s="1"/>
      <c r="BQ369" s="1">
        <f t="shared" si="193"/>
        <v>364</v>
      </c>
      <c r="BR369" s="1">
        <v>365</v>
      </c>
      <c r="BS369" s="1">
        <f t="shared" si="200"/>
        <v>-2</v>
      </c>
      <c r="BT369" s="1">
        <f t="shared" si="201"/>
        <v>-2</v>
      </c>
      <c r="BU369" s="1">
        <f t="shared" si="202"/>
        <v>6.1257422745431001E-17</v>
      </c>
      <c r="BV369" s="1">
        <f t="shared" si="203"/>
        <v>1</v>
      </c>
      <c r="BW369" s="1">
        <f t="shared" si="194"/>
        <v>-2</v>
      </c>
      <c r="BX369" s="1">
        <f t="shared" si="195"/>
        <v>-2</v>
      </c>
      <c r="BY369" s="24">
        <f t="shared" si="196"/>
        <v>0.7818314824680298</v>
      </c>
      <c r="BZ369" s="24">
        <f t="shared" si="197"/>
        <v>0.62348980185873348</v>
      </c>
      <c r="CA369" s="1">
        <f t="shared" si="198"/>
        <v>-2</v>
      </c>
      <c r="CB369" s="1">
        <f t="shared" si="199"/>
        <v>-2</v>
      </c>
      <c r="CC369" s="1" t="str">
        <f t="shared" si="204"/>
        <v/>
      </c>
      <c r="CD369" s="1"/>
      <c r="CE369" s="2"/>
      <c r="CF369" s="2"/>
    </row>
    <row r="370" spans="2:84" s="28" customFormat="1" x14ac:dyDescent="0.25">
      <c r="B370" s="24"/>
      <c r="C370" s="24"/>
      <c r="M370" s="2"/>
      <c r="N370" s="1">
        <v>365</v>
      </c>
      <c r="O370" s="1" t="str">
        <f t="shared" si="190"/>
        <v>NA</v>
      </c>
      <c r="P370" s="1" t="e">
        <f t="shared" si="191"/>
        <v>#VALUE!</v>
      </c>
      <c r="Q370" s="1" t="e">
        <f t="shared" si="192"/>
        <v>#VALUE!</v>
      </c>
      <c r="R370" s="1">
        <f t="shared" si="188"/>
        <v>0.54443156427210371</v>
      </c>
      <c r="S370" s="1">
        <f t="shared" si="189"/>
        <v>0.50916402674859185</v>
      </c>
      <c r="T370" s="14"/>
      <c r="U370" s="14"/>
      <c r="V370" s="14"/>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35"/>
      <c r="BF370" s="35"/>
      <c r="BG370" s="35"/>
      <c r="BH370" s="35"/>
      <c r="BI370" s="35"/>
      <c r="BJ370" s="35"/>
      <c r="BK370" s="35"/>
      <c r="BL370" s="35"/>
      <c r="BM370" s="35"/>
      <c r="BN370" s="35"/>
      <c r="BO370" s="35"/>
      <c r="BP370" s="1"/>
      <c r="BQ370" s="1">
        <f t="shared" si="193"/>
        <v>365</v>
      </c>
      <c r="BR370" s="1">
        <v>366</v>
      </c>
      <c r="BS370" s="1">
        <f t="shared" si="200"/>
        <v>-2</v>
      </c>
      <c r="BT370" s="1">
        <f t="shared" si="201"/>
        <v>-2</v>
      </c>
      <c r="BU370" s="1">
        <f t="shared" si="202"/>
        <v>6.1257422745431001E-17</v>
      </c>
      <c r="BV370" s="1">
        <f t="shared" si="203"/>
        <v>1</v>
      </c>
      <c r="BW370" s="1">
        <f t="shared" si="194"/>
        <v>-2</v>
      </c>
      <c r="BX370" s="1">
        <f t="shared" si="195"/>
        <v>-2</v>
      </c>
      <c r="BY370" s="24">
        <f t="shared" si="196"/>
        <v>0.7818314824680298</v>
      </c>
      <c r="BZ370" s="24">
        <f t="shared" si="197"/>
        <v>0.62348980185873348</v>
      </c>
      <c r="CA370" s="1">
        <f t="shared" si="198"/>
        <v>-2</v>
      </c>
      <c r="CB370" s="1">
        <f t="shared" si="199"/>
        <v>-2</v>
      </c>
      <c r="CC370" s="1" t="str">
        <f t="shared" si="204"/>
        <v/>
      </c>
      <c r="CD370" s="1"/>
      <c r="CE370" s="2"/>
      <c r="CF370" s="2"/>
    </row>
    <row r="371" spans="2:84" s="28" customFormat="1" x14ac:dyDescent="0.25">
      <c r="B371" s="24"/>
      <c r="C371" s="24"/>
      <c r="M371" s="2"/>
      <c r="N371" s="1">
        <v>366</v>
      </c>
      <c r="O371" s="1" t="str">
        <f t="shared" si="190"/>
        <v>NA</v>
      </c>
      <c r="P371" s="1" t="e">
        <f t="shared" si="191"/>
        <v>#VALUE!</v>
      </c>
      <c r="Q371" s="1" t="e">
        <f t="shared" si="192"/>
        <v>#VALUE!</v>
      </c>
      <c r="R371" s="1">
        <f t="shared" si="188"/>
        <v>-4.6906350174871089E-2</v>
      </c>
      <c r="S371" s="1">
        <f t="shared" si="189"/>
        <v>0.79448985211865741</v>
      </c>
      <c r="T371" s="14"/>
      <c r="U371" s="14"/>
      <c r="V371" s="14"/>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35"/>
      <c r="BF371" s="35"/>
      <c r="BG371" s="35"/>
      <c r="BH371" s="35"/>
      <c r="BI371" s="35"/>
      <c r="BJ371" s="35"/>
      <c r="BK371" s="35"/>
      <c r="BL371" s="35"/>
      <c r="BM371" s="35"/>
      <c r="BN371" s="35"/>
      <c r="BO371" s="35"/>
      <c r="BP371" s="1"/>
      <c r="BQ371" s="1">
        <f t="shared" si="193"/>
        <v>366</v>
      </c>
      <c r="BR371" s="1">
        <v>367</v>
      </c>
      <c r="BS371" s="1">
        <f t="shared" si="200"/>
        <v>-2</v>
      </c>
      <c r="BT371" s="1">
        <f t="shared" si="201"/>
        <v>-2</v>
      </c>
      <c r="BU371" s="1">
        <f t="shared" si="202"/>
        <v>6.1257422745431001E-17</v>
      </c>
      <c r="BV371" s="1">
        <f t="shared" si="203"/>
        <v>1</v>
      </c>
      <c r="BW371" s="1">
        <f t="shared" si="194"/>
        <v>-2</v>
      </c>
      <c r="BX371" s="1">
        <f t="shared" si="195"/>
        <v>-2</v>
      </c>
      <c r="BY371" s="24">
        <f t="shared" si="196"/>
        <v>0.7818314824680298</v>
      </c>
      <c r="BZ371" s="24">
        <f t="shared" si="197"/>
        <v>0.62348980185873348</v>
      </c>
      <c r="CA371" s="1">
        <f t="shared" si="198"/>
        <v>-2</v>
      </c>
      <c r="CB371" s="1">
        <f t="shared" si="199"/>
        <v>-2</v>
      </c>
      <c r="CC371" s="1" t="str">
        <f t="shared" si="204"/>
        <v/>
      </c>
      <c r="CD371" s="1"/>
      <c r="CE371" s="2"/>
      <c r="CF371" s="2"/>
    </row>
    <row r="372" spans="2:84" s="28" customFormat="1" x14ac:dyDescent="0.25">
      <c r="B372" s="24"/>
      <c r="C372" s="24"/>
      <c r="M372" s="2"/>
      <c r="N372" s="1">
        <v>367</v>
      </c>
      <c r="O372" s="1" t="str">
        <f t="shared" si="190"/>
        <v>NA</v>
      </c>
      <c r="P372" s="1" t="e">
        <f t="shared" si="191"/>
        <v>#VALUE!</v>
      </c>
      <c r="Q372" s="1" t="e">
        <f t="shared" si="192"/>
        <v>#VALUE!</v>
      </c>
      <c r="R372" s="1">
        <f t="shared" si="188"/>
        <v>-0.68325997801514449</v>
      </c>
      <c r="S372" s="1">
        <f t="shared" si="189"/>
        <v>0.49988504485107244</v>
      </c>
      <c r="T372" s="14"/>
      <c r="U372" s="14"/>
      <c r="V372" s="14"/>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35"/>
      <c r="BF372" s="35"/>
      <c r="BG372" s="35"/>
      <c r="BH372" s="35"/>
      <c r="BI372" s="35"/>
      <c r="BJ372" s="35"/>
      <c r="BK372" s="35"/>
      <c r="BL372" s="35"/>
      <c r="BM372" s="35"/>
      <c r="BN372" s="35"/>
      <c r="BO372" s="35"/>
      <c r="BP372" s="1"/>
      <c r="BQ372" s="1">
        <f t="shared" si="193"/>
        <v>367</v>
      </c>
      <c r="BR372" s="1">
        <v>368</v>
      </c>
      <c r="BS372" s="1">
        <f t="shared" si="200"/>
        <v>-2</v>
      </c>
      <c r="BT372" s="1">
        <f t="shared" si="201"/>
        <v>-2</v>
      </c>
      <c r="BU372" s="1">
        <f t="shared" si="202"/>
        <v>6.1257422745431001E-17</v>
      </c>
      <c r="BV372" s="1">
        <f t="shared" si="203"/>
        <v>1</v>
      </c>
      <c r="BW372" s="1">
        <f t="shared" si="194"/>
        <v>-2</v>
      </c>
      <c r="BX372" s="1">
        <f t="shared" si="195"/>
        <v>-2</v>
      </c>
      <c r="BY372" s="24">
        <f t="shared" si="196"/>
        <v>0.7818314824680298</v>
      </c>
      <c r="BZ372" s="24">
        <f t="shared" si="197"/>
        <v>0.62348980185873348</v>
      </c>
      <c r="CA372" s="1">
        <f t="shared" si="198"/>
        <v>-2</v>
      </c>
      <c r="CB372" s="1">
        <f t="shared" si="199"/>
        <v>-2</v>
      </c>
      <c r="CC372" s="1" t="str">
        <f t="shared" si="204"/>
        <v/>
      </c>
      <c r="CD372" s="1"/>
      <c r="CE372" s="2"/>
      <c r="CF372" s="2"/>
    </row>
    <row r="373" spans="2:84" s="28" customFormat="1" x14ac:dyDescent="0.25">
      <c r="B373" s="24"/>
      <c r="C373" s="24"/>
      <c r="M373" s="2"/>
      <c r="N373" s="1">
        <v>368</v>
      </c>
      <c r="O373" s="1" t="str">
        <f t="shared" si="190"/>
        <v>NA</v>
      </c>
      <c r="P373" s="1" t="e">
        <f t="shared" si="191"/>
        <v>#VALUE!</v>
      </c>
      <c r="Q373" s="1" t="e">
        <f t="shared" si="192"/>
        <v>#VALUE!</v>
      </c>
      <c r="R373" s="1">
        <f t="shared" si="188"/>
        <v>-0.86953030005405896</v>
      </c>
      <c r="S373" s="1">
        <f t="shared" si="189"/>
        <v>-0.2225209339563145</v>
      </c>
      <c r="T373" s="14"/>
      <c r="U373" s="14"/>
      <c r="V373" s="14"/>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35"/>
      <c r="BF373" s="35"/>
      <c r="BG373" s="35"/>
      <c r="BH373" s="35"/>
      <c r="BI373" s="35"/>
      <c r="BJ373" s="35"/>
      <c r="BK373" s="35"/>
      <c r="BL373" s="35"/>
      <c r="BM373" s="35"/>
      <c r="BN373" s="35"/>
      <c r="BO373" s="35"/>
      <c r="BP373" s="1"/>
      <c r="BQ373" s="1">
        <f t="shared" si="193"/>
        <v>368</v>
      </c>
      <c r="BR373" s="1">
        <v>369</v>
      </c>
      <c r="BS373" s="1">
        <f t="shared" si="200"/>
        <v>-2</v>
      </c>
      <c r="BT373" s="1">
        <f t="shared" si="201"/>
        <v>-2</v>
      </c>
      <c r="BU373" s="1">
        <f t="shared" si="202"/>
        <v>6.1257422745431001E-17</v>
      </c>
      <c r="BV373" s="1">
        <f t="shared" si="203"/>
        <v>1</v>
      </c>
      <c r="BW373" s="1">
        <f t="shared" si="194"/>
        <v>-2</v>
      </c>
      <c r="BX373" s="1">
        <f t="shared" si="195"/>
        <v>-2</v>
      </c>
      <c r="BY373" s="24">
        <f t="shared" si="196"/>
        <v>0.7818314824680298</v>
      </c>
      <c r="BZ373" s="24">
        <f t="shared" si="197"/>
        <v>0.62348980185873348</v>
      </c>
      <c r="CA373" s="1">
        <f t="shared" si="198"/>
        <v>-2</v>
      </c>
      <c r="CB373" s="1">
        <f t="shared" si="199"/>
        <v>-2</v>
      </c>
      <c r="CC373" s="1" t="str">
        <f t="shared" si="204"/>
        <v/>
      </c>
      <c r="CD373" s="1"/>
      <c r="CE373" s="2"/>
      <c r="CF373" s="2"/>
    </row>
    <row r="374" spans="2:84" s="28" customFormat="1" x14ac:dyDescent="0.25">
      <c r="B374" s="24"/>
      <c r="C374" s="24"/>
      <c r="M374" s="2"/>
      <c r="N374" s="1">
        <v>369</v>
      </c>
      <c r="O374" s="1" t="str">
        <f t="shared" si="190"/>
        <v>NA</v>
      </c>
      <c r="P374" s="1" t="e">
        <f t="shared" si="191"/>
        <v>#VALUE!</v>
      </c>
      <c r="Q374" s="1" t="e">
        <f t="shared" si="192"/>
        <v>#VALUE!</v>
      </c>
      <c r="R374" s="1">
        <f t="shared" si="188"/>
        <v>-0.40102657096659633</v>
      </c>
      <c r="S374" s="1">
        <f t="shared" si="189"/>
        <v>-0.85976728223319887</v>
      </c>
      <c r="T374" s="14"/>
      <c r="U374" s="14"/>
      <c r="V374" s="14"/>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35"/>
      <c r="BF374" s="35"/>
      <c r="BG374" s="35"/>
      <c r="BH374" s="35"/>
      <c r="BI374" s="35"/>
      <c r="BJ374" s="35"/>
      <c r="BK374" s="35"/>
      <c r="BL374" s="35"/>
      <c r="BM374" s="35"/>
      <c r="BN374" s="35"/>
      <c r="BO374" s="35"/>
      <c r="BP374" s="1"/>
      <c r="BQ374" s="1">
        <f t="shared" si="193"/>
        <v>369</v>
      </c>
      <c r="BR374" s="1">
        <v>370</v>
      </c>
      <c r="BS374" s="1">
        <f t="shared" si="200"/>
        <v>-2</v>
      </c>
      <c r="BT374" s="1">
        <f t="shared" si="201"/>
        <v>-2</v>
      </c>
      <c r="BU374" s="1">
        <f t="shared" si="202"/>
        <v>6.1257422745431001E-17</v>
      </c>
      <c r="BV374" s="1">
        <f t="shared" si="203"/>
        <v>1</v>
      </c>
      <c r="BW374" s="1">
        <f t="shared" si="194"/>
        <v>-2</v>
      </c>
      <c r="BX374" s="1">
        <f t="shared" si="195"/>
        <v>-2</v>
      </c>
      <c r="BY374" s="24">
        <f t="shared" si="196"/>
        <v>0.7818314824680298</v>
      </c>
      <c r="BZ374" s="24">
        <f t="shared" si="197"/>
        <v>0.62348980185873348</v>
      </c>
      <c r="CA374" s="1">
        <f t="shared" si="198"/>
        <v>-2</v>
      </c>
      <c r="CB374" s="1">
        <f t="shared" si="199"/>
        <v>-2</v>
      </c>
      <c r="CC374" s="1" t="str">
        <f t="shared" si="204"/>
        <v/>
      </c>
      <c r="CD374" s="1"/>
      <c r="CE374" s="2"/>
      <c r="CF374" s="2"/>
    </row>
    <row r="375" spans="2:84" s="28" customFormat="1" x14ac:dyDescent="0.25">
      <c r="B375" s="24"/>
      <c r="C375" s="24"/>
      <c r="M375" s="2"/>
      <c r="N375" s="1">
        <v>370</v>
      </c>
      <c r="O375" s="1" t="str">
        <f t="shared" si="190"/>
        <v>NA</v>
      </c>
      <c r="P375" s="1" t="e">
        <f t="shared" si="191"/>
        <v>#VALUE!</v>
      </c>
      <c r="Q375" s="1" t="e">
        <f t="shared" si="192"/>
        <v>#VALUE!</v>
      </c>
      <c r="R375" s="1">
        <f t="shared" si="188"/>
        <v>0.43388373911755818</v>
      </c>
      <c r="S375" s="1">
        <f t="shared" si="189"/>
        <v>-0.90096886790241915</v>
      </c>
      <c r="T375" s="14"/>
      <c r="U375" s="14"/>
      <c r="V375" s="14"/>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35"/>
      <c r="BF375" s="35"/>
      <c r="BG375" s="35"/>
      <c r="BH375" s="35"/>
      <c r="BI375" s="35"/>
      <c r="BJ375" s="35"/>
      <c r="BK375" s="35"/>
      <c r="BL375" s="35"/>
      <c r="BM375" s="35"/>
      <c r="BN375" s="35"/>
      <c r="BO375" s="35"/>
      <c r="BP375" s="1"/>
      <c r="BQ375" s="1">
        <f t="shared" si="193"/>
        <v>370</v>
      </c>
      <c r="BR375" s="1">
        <v>371</v>
      </c>
      <c r="BS375" s="1">
        <f t="shared" si="200"/>
        <v>-2</v>
      </c>
      <c r="BT375" s="1">
        <f t="shared" si="201"/>
        <v>-2</v>
      </c>
      <c r="BU375" s="1">
        <f t="shared" si="202"/>
        <v>6.1257422745431001E-17</v>
      </c>
      <c r="BV375" s="1">
        <f t="shared" si="203"/>
        <v>1</v>
      </c>
      <c r="BW375" s="1">
        <f t="shared" si="194"/>
        <v>-2</v>
      </c>
      <c r="BX375" s="1">
        <f t="shared" si="195"/>
        <v>-2</v>
      </c>
      <c r="BY375" s="24">
        <f t="shared" si="196"/>
        <v>0.7818314824680298</v>
      </c>
      <c r="BZ375" s="24">
        <f t="shared" si="197"/>
        <v>0.62348980185873348</v>
      </c>
      <c r="CA375" s="1">
        <f t="shared" si="198"/>
        <v>-2</v>
      </c>
      <c r="CB375" s="1">
        <f t="shared" si="199"/>
        <v>-2</v>
      </c>
      <c r="CC375" s="1" t="str">
        <f t="shared" si="204"/>
        <v/>
      </c>
      <c r="CD375" s="1"/>
      <c r="CE375" s="2"/>
      <c r="CF375" s="2"/>
    </row>
    <row r="376" spans="2:84" s="28" customFormat="1" x14ac:dyDescent="0.25">
      <c r="B376" s="24"/>
      <c r="C376" s="24"/>
      <c r="M376" s="2"/>
      <c r="N376" s="1">
        <v>371</v>
      </c>
      <c r="O376" s="1" t="str">
        <f t="shared" si="190"/>
        <v>NA</v>
      </c>
      <c r="P376" s="1" t="e">
        <f t="shared" si="191"/>
        <v>#VALUE!</v>
      </c>
      <c r="Q376" s="1" t="e">
        <f t="shared" si="192"/>
        <v>#VALUE!</v>
      </c>
      <c r="R376" s="1">
        <f t="shared" si="188"/>
        <v>0.92222910611794129</v>
      </c>
      <c r="S376" s="1">
        <f t="shared" si="189"/>
        <v>-0.22252093395631442</v>
      </c>
      <c r="T376" s="14"/>
      <c r="U376" s="14"/>
      <c r="V376" s="14"/>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35"/>
      <c r="BF376" s="35"/>
      <c r="BG376" s="35"/>
      <c r="BH376" s="35"/>
      <c r="BI376" s="35"/>
      <c r="BJ376" s="35"/>
      <c r="BK376" s="35"/>
      <c r="BL376" s="35"/>
      <c r="BM376" s="35"/>
      <c r="BN376" s="35"/>
      <c r="BO376" s="35"/>
      <c r="BP376" s="1"/>
      <c r="BQ376" s="1">
        <f t="shared" si="193"/>
        <v>371</v>
      </c>
      <c r="BR376" s="1">
        <v>372</v>
      </c>
      <c r="BS376" s="1">
        <f t="shared" si="200"/>
        <v>-2</v>
      </c>
      <c r="BT376" s="1">
        <f t="shared" si="201"/>
        <v>-2</v>
      </c>
      <c r="BU376" s="1">
        <f t="shared" si="202"/>
        <v>6.1257422745431001E-17</v>
      </c>
      <c r="BV376" s="1">
        <f t="shared" si="203"/>
        <v>1</v>
      </c>
      <c r="BW376" s="1">
        <f t="shared" si="194"/>
        <v>-2</v>
      </c>
      <c r="BX376" s="1">
        <f t="shared" si="195"/>
        <v>-2</v>
      </c>
      <c r="BY376" s="24">
        <f t="shared" si="196"/>
        <v>0.7818314824680298</v>
      </c>
      <c r="BZ376" s="24">
        <f t="shared" si="197"/>
        <v>0.62348980185873348</v>
      </c>
      <c r="CA376" s="1">
        <f t="shared" si="198"/>
        <v>-2</v>
      </c>
      <c r="CB376" s="1">
        <f t="shared" si="199"/>
        <v>-2</v>
      </c>
      <c r="CC376" s="1" t="str">
        <f t="shared" si="204"/>
        <v/>
      </c>
      <c r="CD376" s="1"/>
      <c r="CE376" s="2"/>
      <c r="CF376" s="2"/>
    </row>
    <row r="377" spans="2:84" s="28" customFormat="1" x14ac:dyDescent="0.25">
      <c r="B377" s="24"/>
      <c r="C377" s="24"/>
      <c r="M377" s="2"/>
      <c r="N377" s="1">
        <v>372</v>
      </c>
      <c r="O377" s="1" t="str">
        <f t="shared" si="190"/>
        <v>NA</v>
      </c>
      <c r="P377" s="1" t="e">
        <f t="shared" si="191"/>
        <v>#VALUE!</v>
      </c>
      <c r="Q377" s="1" t="e">
        <f t="shared" si="192"/>
        <v>#VALUE!</v>
      </c>
      <c r="R377" s="1">
        <f t="shared" si="188"/>
        <v>0.71611714616610611</v>
      </c>
      <c r="S377" s="1">
        <f t="shared" si="189"/>
        <v>0.54108663052029282</v>
      </c>
      <c r="T377" s="14"/>
      <c r="U377" s="14"/>
      <c r="V377" s="14"/>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35"/>
      <c r="BF377" s="35"/>
      <c r="BG377" s="35"/>
      <c r="BH377" s="35"/>
      <c r="BI377" s="35"/>
      <c r="BJ377" s="35"/>
      <c r="BK377" s="35"/>
      <c r="BL377" s="35"/>
      <c r="BM377" s="35"/>
      <c r="BN377" s="35"/>
      <c r="BO377" s="35"/>
      <c r="BP377" s="1"/>
      <c r="BQ377" s="1">
        <f t="shared" si="193"/>
        <v>372</v>
      </c>
      <c r="BR377" s="1">
        <v>373</v>
      </c>
      <c r="BS377" s="1">
        <f t="shared" si="200"/>
        <v>-2</v>
      </c>
      <c r="BT377" s="1">
        <f t="shared" si="201"/>
        <v>-2</v>
      </c>
      <c r="BU377" s="1">
        <f t="shared" si="202"/>
        <v>6.1257422745431001E-17</v>
      </c>
      <c r="BV377" s="1">
        <f t="shared" si="203"/>
        <v>1</v>
      </c>
      <c r="BW377" s="1">
        <f t="shared" si="194"/>
        <v>-2</v>
      </c>
      <c r="BX377" s="1">
        <f t="shared" si="195"/>
        <v>-2</v>
      </c>
      <c r="BY377" s="24">
        <f t="shared" si="196"/>
        <v>0.7818314824680298</v>
      </c>
      <c r="BZ377" s="24">
        <f t="shared" si="197"/>
        <v>0.62348980185873348</v>
      </c>
      <c r="CA377" s="1">
        <f t="shared" si="198"/>
        <v>-2</v>
      </c>
      <c r="CB377" s="1">
        <f t="shared" si="199"/>
        <v>-2</v>
      </c>
      <c r="CC377" s="1" t="str">
        <f t="shared" si="204"/>
        <v/>
      </c>
      <c r="CD377" s="1"/>
      <c r="CE377" s="2"/>
      <c r="CF377" s="2"/>
    </row>
    <row r="378" spans="2:84" s="28" customFormat="1" x14ac:dyDescent="0.25">
      <c r="B378" s="24"/>
      <c r="C378" s="24"/>
      <c r="M378" s="2"/>
      <c r="N378" s="1">
        <v>373</v>
      </c>
      <c r="O378" s="1" t="str">
        <f t="shared" si="190"/>
        <v>NA</v>
      </c>
      <c r="P378" s="1" t="e">
        <f t="shared" si="191"/>
        <v>#VALUE!</v>
      </c>
      <c r="Q378" s="1" t="e">
        <f t="shared" si="192"/>
        <v>#VALUE!</v>
      </c>
      <c r="R378" s="1">
        <f t="shared" si="188"/>
        <v>3.5179762631153425E-2</v>
      </c>
      <c r="S378" s="1">
        <f t="shared" si="189"/>
        <v>0.84586738908899295</v>
      </c>
      <c r="T378" s="14"/>
      <c r="U378" s="14"/>
      <c r="V378" s="14"/>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35"/>
      <c r="BF378" s="35"/>
      <c r="BG378" s="35"/>
      <c r="BH378" s="35"/>
      <c r="BI378" s="35"/>
      <c r="BJ378" s="35"/>
      <c r="BK378" s="35"/>
      <c r="BL378" s="35"/>
      <c r="BM378" s="35"/>
      <c r="BN378" s="35"/>
      <c r="BO378" s="35"/>
      <c r="BP378" s="1"/>
      <c r="BQ378" s="1">
        <f t="shared" si="193"/>
        <v>373</v>
      </c>
      <c r="BR378" s="1">
        <v>374</v>
      </c>
      <c r="BS378" s="1">
        <f t="shared" si="200"/>
        <v>-2</v>
      </c>
      <c r="BT378" s="1">
        <f t="shared" si="201"/>
        <v>-2</v>
      </c>
      <c r="BU378" s="1">
        <f t="shared" si="202"/>
        <v>6.1257422745431001E-17</v>
      </c>
      <c r="BV378" s="1">
        <f t="shared" si="203"/>
        <v>1</v>
      </c>
      <c r="BW378" s="1">
        <f t="shared" si="194"/>
        <v>-2</v>
      </c>
      <c r="BX378" s="1">
        <f t="shared" si="195"/>
        <v>-2</v>
      </c>
      <c r="BY378" s="24">
        <f t="shared" si="196"/>
        <v>0.7818314824680298</v>
      </c>
      <c r="BZ378" s="24">
        <f t="shared" si="197"/>
        <v>0.62348980185873348</v>
      </c>
      <c r="CA378" s="1">
        <f t="shared" si="198"/>
        <v>-2</v>
      </c>
      <c r="CB378" s="1">
        <f t="shared" si="199"/>
        <v>-2</v>
      </c>
      <c r="CC378" s="1" t="str">
        <f t="shared" si="204"/>
        <v/>
      </c>
      <c r="CD378" s="1"/>
      <c r="CE378" s="2"/>
      <c r="CF378" s="2"/>
    </row>
    <row r="379" spans="2:84" s="28" customFormat="1" x14ac:dyDescent="0.25">
      <c r="B379" s="24"/>
      <c r="C379" s="24"/>
      <c r="M379" s="2"/>
      <c r="N379" s="1">
        <v>374</v>
      </c>
      <c r="O379" s="1" t="str">
        <f t="shared" si="190"/>
        <v>NA</v>
      </c>
      <c r="P379" s="1" t="e">
        <f t="shared" si="191"/>
        <v>#VALUE!</v>
      </c>
      <c r="Q379" s="1" t="e">
        <f t="shared" si="192"/>
        <v>#VALUE!</v>
      </c>
      <c r="R379" s="1">
        <f t="shared" si="188"/>
        <v>-0.59191154791128908</v>
      </c>
      <c r="S379" s="1">
        <f t="shared" si="189"/>
        <v>0.53202918177062009</v>
      </c>
      <c r="T379" s="14"/>
      <c r="U379" s="14"/>
      <c r="V379" s="14"/>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35"/>
      <c r="BF379" s="35"/>
      <c r="BG379" s="35"/>
      <c r="BH379" s="35"/>
      <c r="BI379" s="35"/>
      <c r="BJ379" s="35"/>
      <c r="BK379" s="35"/>
      <c r="BL379" s="35"/>
      <c r="BM379" s="35"/>
      <c r="BN379" s="35"/>
      <c r="BO379" s="35"/>
      <c r="BP379" s="1"/>
      <c r="BQ379" s="1">
        <f t="shared" si="193"/>
        <v>374</v>
      </c>
      <c r="BR379" s="1">
        <v>375</v>
      </c>
      <c r="BS379" s="1">
        <f t="shared" si="200"/>
        <v>-2</v>
      </c>
      <c r="BT379" s="1">
        <f t="shared" si="201"/>
        <v>-2</v>
      </c>
      <c r="BU379" s="1">
        <f t="shared" si="202"/>
        <v>6.1257422745431001E-17</v>
      </c>
      <c r="BV379" s="1">
        <f t="shared" si="203"/>
        <v>1</v>
      </c>
      <c r="BW379" s="1">
        <f t="shared" si="194"/>
        <v>-2</v>
      </c>
      <c r="BX379" s="1">
        <f t="shared" si="195"/>
        <v>-2</v>
      </c>
      <c r="BY379" s="24">
        <f t="shared" si="196"/>
        <v>0.7818314824680298</v>
      </c>
      <c r="BZ379" s="24">
        <f t="shared" si="197"/>
        <v>0.62348980185873348</v>
      </c>
      <c r="CA379" s="1">
        <f t="shared" si="198"/>
        <v>-2</v>
      </c>
      <c r="CB379" s="1">
        <f t="shared" si="199"/>
        <v>-2</v>
      </c>
      <c r="CC379" s="1" t="str">
        <f t="shared" si="204"/>
        <v/>
      </c>
      <c r="CD379" s="1"/>
      <c r="CE379" s="2"/>
      <c r="CF379" s="2"/>
    </row>
    <row r="380" spans="2:84" s="28" customFormat="1" x14ac:dyDescent="0.25">
      <c r="B380" s="24"/>
      <c r="C380" s="24"/>
      <c r="M380" s="2"/>
      <c r="N380" s="1">
        <v>375</v>
      </c>
      <c r="O380" s="1" t="str">
        <f t="shared" si="190"/>
        <v>NA</v>
      </c>
      <c r="P380" s="1" t="e">
        <f t="shared" si="191"/>
        <v>#VALUE!</v>
      </c>
      <c r="Q380" s="1" t="e">
        <f t="shared" si="192"/>
        <v>#VALUE!</v>
      </c>
      <c r="R380" s="1">
        <f t="shared" si="188"/>
        <v>-0.73752799398589752</v>
      </c>
      <c r="S380" s="1">
        <f t="shared" si="189"/>
        <v>-0.10819515884617291</v>
      </c>
      <c r="T380" s="14"/>
      <c r="U380" s="14"/>
      <c r="V380" s="14"/>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35"/>
      <c r="BF380" s="35"/>
      <c r="BG380" s="35"/>
      <c r="BH380" s="35"/>
      <c r="BI380" s="35"/>
      <c r="BJ380" s="35"/>
      <c r="BK380" s="35"/>
      <c r="BL380" s="35"/>
      <c r="BM380" s="35"/>
      <c r="BN380" s="35"/>
      <c r="BO380" s="35"/>
      <c r="BP380" s="1"/>
      <c r="BQ380" s="1">
        <f t="shared" si="193"/>
        <v>375</v>
      </c>
      <c r="BR380" s="1">
        <v>376</v>
      </c>
      <c r="BS380" s="1">
        <f t="shared" si="200"/>
        <v>-2</v>
      </c>
      <c r="BT380" s="1">
        <f t="shared" si="201"/>
        <v>-2</v>
      </c>
      <c r="BU380" s="1">
        <f t="shared" si="202"/>
        <v>6.1257422745431001E-17</v>
      </c>
      <c r="BV380" s="1">
        <f t="shared" si="203"/>
        <v>1</v>
      </c>
      <c r="BW380" s="1">
        <f t="shared" si="194"/>
        <v>-2</v>
      </c>
      <c r="BX380" s="1">
        <f t="shared" si="195"/>
        <v>-2</v>
      </c>
      <c r="BY380" s="24">
        <f t="shared" si="196"/>
        <v>0.7818314824680298</v>
      </c>
      <c r="BZ380" s="24">
        <f t="shared" si="197"/>
        <v>0.62348980185873348</v>
      </c>
      <c r="CA380" s="1">
        <f t="shared" si="198"/>
        <v>-2</v>
      </c>
      <c r="CB380" s="1">
        <f t="shared" si="199"/>
        <v>-2</v>
      </c>
      <c r="CC380" s="1" t="str">
        <f t="shared" si="204"/>
        <v/>
      </c>
      <c r="CD380" s="1"/>
      <c r="CE380" s="2"/>
      <c r="CF380" s="2"/>
    </row>
    <row r="381" spans="2:84" s="28" customFormat="1" x14ac:dyDescent="0.25">
      <c r="B381" s="24"/>
      <c r="C381" s="24"/>
      <c r="M381" s="2"/>
      <c r="N381" s="1">
        <v>376</v>
      </c>
      <c r="O381" s="1" t="str">
        <f t="shared" si="190"/>
        <v>NA</v>
      </c>
      <c r="P381" s="1" t="e">
        <f t="shared" si="191"/>
        <v>#VALUE!</v>
      </c>
      <c r="Q381" s="1" t="e">
        <f t="shared" si="192"/>
        <v>#VALUE!</v>
      </c>
      <c r="R381" s="1">
        <f t="shared" si="188"/>
        <v>-0.36352421385525135</v>
      </c>
      <c r="S381" s="1">
        <f t="shared" si="189"/>
        <v>-0.59270364608040527</v>
      </c>
      <c r="T381" s="14"/>
      <c r="U381" s="14"/>
      <c r="V381" s="14"/>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35"/>
      <c r="BF381" s="35"/>
      <c r="BG381" s="35"/>
      <c r="BH381" s="35"/>
      <c r="BI381" s="35"/>
      <c r="BJ381" s="35"/>
      <c r="BK381" s="35"/>
      <c r="BL381" s="35"/>
      <c r="BM381" s="35"/>
      <c r="BN381" s="35"/>
      <c r="BO381" s="35"/>
      <c r="BP381" s="1"/>
      <c r="BQ381" s="1">
        <f t="shared" si="193"/>
        <v>376</v>
      </c>
      <c r="BR381" s="1">
        <v>377</v>
      </c>
      <c r="BS381" s="1">
        <f t="shared" si="200"/>
        <v>-2</v>
      </c>
      <c r="BT381" s="1">
        <f t="shared" si="201"/>
        <v>-2</v>
      </c>
      <c r="BU381" s="1">
        <f t="shared" si="202"/>
        <v>6.1257422745431001E-17</v>
      </c>
      <c r="BV381" s="1">
        <f t="shared" si="203"/>
        <v>1</v>
      </c>
      <c r="BW381" s="1">
        <f t="shared" si="194"/>
        <v>-2</v>
      </c>
      <c r="BX381" s="1">
        <f t="shared" si="195"/>
        <v>-2</v>
      </c>
      <c r="BY381" s="24">
        <f t="shared" si="196"/>
        <v>0.7818314824680298</v>
      </c>
      <c r="BZ381" s="24">
        <f t="shared" si="197"/>
        <v>0.62348980185873348</v>
      </c>
      <c r="CA381" s="1">
        <f t="shared" si="198"/>
        <v>-2</v>
      </c>
      <c r="CB381" s="1">
        <f t="shared" si="199"/>
        <v>-2</v>
      </c>
      <c r="CC381" s="1" t="str">
        <f t="shared" si="204"/>
        <v/>
      </c>
      <c r="CD381" s="1"/>
      <c r="CE381" s="2"/>
      <c r="CF381" s="2"/>
    </row>
    <row r="382" spans="2:84" s="28" customFormat="1" x14ac:dyDescent="0.25">
      <c r="B382" s="24"/>
      <c r="C382" s="24"/>
      <c r="M382" s="2"/>
      <c r="N382" s="1">
        <v>377</v>
      </c>
      <c r="O382" s="1" t="str">
        <f t="shared" si="190"/>
        <v>NA</v>
      </c>
      <c r="P382" s="1" t="e">
        <f t="shared" si="191"/>
        <v>#VALUE!</v>
      </c>
      <c r="Q382" s="1" t="e">
        <f t="shared" si="192"/>
        <v>#VALUE!</v>
      </c>
      <c r="R382" s="1">
        <f t="shared" si="188"/>
        <v>0.20388356206082522</v>
      </c>
      <c r="S382" s="1">
        <f t="shared" si="189"/>
        <v>-0.61255776821787666</v>
      </c>
      <c r="T382" s="14"/>
      <c r="U382" s="14"/>
      <c r="V382" s="14"/>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35"/>
      <c r="BF382" s="35"/>
      <c r="BG382" s="35"/>
      <c r="BH382" s="35"/>
      <c r="BI382" s="35"/>
      <c r="BJ382" s="35"/>
      <c r="BK382" s="35"/>
      <c r="BL382" s="35"/>
      <c r="BM382" s="35"/>
      <c r="BN382" s="35"/>
      <c r="BO382" s="35"/>
      <c r="BP382" s="1"/>
      <c r="BQ382" s="1">
        <f t="shared" si="193"/>
        <v>377</v>
      </c>
      <c r="BR382" s="1">
        <v>378</v>
      </c>
      <c r="BS382" s="1">
        <f t="shared" si="200"/>
        <v>-2</v>
      </c>
      <c r="BT382" s="1">
        <f t="shared" si="201"/>
        <v>-2</v>
      </c>
      <c r="BU382" s="1">
        <f t="shared" si="202"/>
        <v>6.1257422745431001E-17</v>
      </c>
      <c r="BV382" s="1">
        <f t="shared" si="203"/>
        <v>1</v>
      </c>
      <c r="BW382" s="1">
        <f t="shared" si="194"/>
        <v>-2</v>
      </c>
      <c r="BX382" s="1">
        <f t="shared" si="195"/>
        <v>-2</v>
      </c>
      <c r="BY382" s="24">
        <f t="shared" si="196"/>
        <v>0.7818314824680298</v>
      </c>
      <c r="BZ382" s="24">
        <f t="shared" si="197"/>
        <v>0.62348980185873348</v>
      </c>
      <c r="CA382" s="1">
        <f t="shared" si="198"/>
        <v>-2</v>
      </c>
      <c r="CB382" s="1">
        <f t="shared" si="199"/>
        <v>-2</v>
      </c>
      <c r="CC382" s="1" t="str">
        <f t="shared" si="204"/>
        <v/>
      </c>
      <c r="CD382" s="1"/>
      <c r="CE382" s="2"/>
      <c r="CF382" s="2"/>
    </row>
    <row r="383" spans="2:84" s="28" customFormat="1" x14ac:dyDescent="0.25">
      <c r="B383" s="24"/>
      <c r="C383" s="24"/>
      <c r="M383" s="2"/>
      <c r="N383" s="1">
        <v>378</v>
      </c>
      <c r="O383" s="1" t="str">
        <f t="shared" si="190"/>
        <v>NA</v>
      </c>
      <c r="P383" s="1" t="e">
        <f t="shared" si="191"/>
        <v>#VALUE!</v>
      </c>
      <c r="Q383" s="1" t="e">
        <f t="shared" si="192"/>
        <v>#VALUE!</v>
      </c>
      <c r="R383" s="1">
        <f t="shared" si="188"/>
        <v>0.55333746367076475</v>
      </c>
      <c r="S383" s="1">
        <f t="shared" si="189"/>
        <v>-0.22252093395631442</v>
      </c>
      <c r="T383" s="14"/>
      <c r="U383" s="14"/>
      <c r="V383" s="14"/>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35"/>
      <c r="BF383" s="35"/>
      <c r="BG383" s="35"/>
      <c r="BH383" s="35"/>
      <c r="BI383" s="35"/>
      <c r="BJ383" s="35"/>
      <c r="BK383" s="35"/>
      <c r="BL383" s="35"/>
      <c r="BM383" s="35"/>
      <c r="BN383" s="35"/>
      <c r="BO383" s="35"/>
      <c r="BP383" s="1"/>
      <c r="BQ383" s="1">
        <f t="shared" si="193"/>
        <v>378</v>
      </c>
      <c r="BR383" s="1">
        <v>379</v>
      </c>
      <c r="BS383" s="1">
        <f t="shared" si="200"/>
        <v>-2</v>
      </c>
      <c r="BT383" s="1">
        <f t="shared" si="201"/>
        <v>-2</v>
      </c>
      <c r="BU383" s="1">
        <f t="shared" si="202"/>
        <v>6.1257422745431001E-17</v>
      </c>
      <c r="BV383" s="1">
        <f t="shared" si="203"/>
        <v>1</v>
      </c>
      <c r="BW383" s="1">
        <f t="shared" si="194"/>
        <v>-2</v>
      </c>
      <c r="BX383" s="1">
        <f t="shared" si="195"/>
        <v>-2</v>
      </c>
      <c r="BY383" s="24">
        <f t="shared" si="196"/>
        <v>0.7818314824680298</v>
      </c>
      <c r="BZ383" s="24">
        <f t="shared" si="197"/>
        <v>0.62348980185873348</v>
      </c>
      <c r="CA383" s="1">
        <f t="shared" si="198"/>
        <v>-2</v>
      </c>
      <c r="CB383" s="1">
        <f t="shared" si="199"/>
        <v>-2</v>
      </c>
      <c r="CC383" s="1" t="str">
        <f t="shared" si="204"/>
        <v/>
      </c>
      <c r="CD383" s="1"/>
      <c r="CE383" s="2"/>
      <c r="CF383" s="2"/>
    </row>
    <row r="384" spans="2:84" s="28" customFormat="1" x14ac:dyDescent="0.25">
      <c r="B384" s="24"/>
      <c r="C384" s="24"/>
      <c r="M384" s="2"/>
      <c r="N384" s="1">
        <v>379</v>
      </c>
      <c r="O384" s="1" t="str">
        <f t="shared" si="190"/>
        <v>NA</v>
      </c>
      <c r="P384" s="1" t="e">
        <f t="shared" si="191"/>
        <v>#VALUE!</v>
      </c>
      <c r="Q384" s="1" t="e">
        <f t="shared" si="192"/>
        <v>#VALUE!</v>
      </c>
      <c r="R384" s="1">
        <f t="shared" si="188"/>
        <v>0.48611696910937335</v>
      </c>
      <c r="S384" s="1">
        <f t="shared" si="189"/>
        <v>0.25267553083575045</v>
      </c>
      <c r="T384" s="14"/>
      <c r="U384" s="14"/>
      <c r="V384" s="14"/>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35"/>
      <c r="BF384" s="35"/>
      <c r="BG384" s="35"/>
      <c r="BH384" s="35"/>
      <c r="BI384" s="35"/>
      <c r="BJ384" s="35"/>
      <c r="BK384" s="35"/>
      <c r="BL384" s="35"/>
      <c r="BM384" s="35"/>
      <c r="BN384" s="35"/>
      <c r="BO384" s="35"/>
      <c r="BP384" s="1"/>
      <c r="BQ384" s="1">
        <f t="shared" si="193"/>
        <v>379</v>
      </c>
      <c r="BR384" s="1">
        <v>380</v>
      </c>
      <c r="BS384" s="1">
        <f t="shared" si="200"/>
        <v>-2</v>
      </c>
      <c r="BT384" s="1">
        <f t="shared" si="201"/>
        <v>-2</v>
      </c>
      <c r="BU384" s="1">
        <f t="shared" si="202"/>
        <v>6.1257422745431001E-17</v>
      </c>
      <c r="BV384" s="1">
        <f t="shared" si="203"/>
        <v>1</v>
      </c>
      <c r="BW384" s="1">
        <f t="shared" si="194"/>
        <v>-2</v>
      </c>
      <c r="BX384" s="1">
        <f t="shared" si="195"/>
        <v>-2</v>
      </c>
      <c r="BY384" s="24">
        <f t="shared" si="196"/>
        <v>0.7818314824680298</v>
      </c>
      <c r="BZ384" s="24">
        <f t="shared" si="197"/>
        <v>0.62348980185873348</v>
      </c>
      <c r="CA384" s="1">
        <f t="shared" si="198"/>
        <v>-2</v>
      </c>
      <c r="CB384" s="1">
        <f t="shared" si="199"/>
        <v>-2</v>
      </c>
      <c r="CC384" s="1" t="str">
        <f t="shared" si="204"/>
        <v/>
      </c>
      <c r="CD384" s="1"/>
      <c r="CE384" s="2"/>
      <c r="CF384" s="2"/>
    </row>
    <row r="385" spans="2:84" s="28" customFormat="1" x14ac:dyDescent="0.25">
      <c r="B385" s="24"/>
      <c r="C385" s="24"/>
      <c r="M385" s="2"/>
      <c r="N385" s="1">
        <v>380</v>
      </c>
      <c r="O385" s="1" t="str">
        <f t="shared" si="190"/>
        <v>NA</v>
      </c>
      <c r="P385" s="1" t="e">
        <f t="shared" si="191"/>
        <v>#VALUE!</v>
      </c>
      <c r="Q385" s="1" t="e">
        <f t="shared" si="192"/>
        <v>#VALUE!</v>
      </c>
      <c r="R385" s="1">
        <f t="shared" si="188"/>
        <v>0.11726587543717794</v>
      </c>
      <c r="S385" s="1">
        <f t="shared" si="189"/>
        <v>0.48622463029664342</v>
      </c>
      <c r="T385" s="14"/>
      <c r="U385" s="14"/>
      <c r="V385" s="14"/>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35"/>
      <c r="BF385" s="35"/>
      <c r="BG385" s="35"/>
      <c r="BH385" s="35"/>
      <c r="BI385" s="35"/>
      <c r="BJ385" s="35"/>
      <c r="BK385" s="35"/>
      <c r="BL385" s="35"/>
      <c r="BM385" s="35"/>
      <c r="BN385" s="35"/>
      <c r="BO385" s="35"/>
      <c r="BP385" s="1"/>
      <c r="BQ385" s="1">
        <f t="shared" si="193"/>
        <v>380</v>
      </c>
      <c r="BR385" s="1">
        <v>381</v>
      </c>
      <c r="BS385" s="1">
        <f t="shared" si="200"/>
        <v>-2</v>
      </c>
      <c r="BT385" s="1">
        <f t="shared" si="201"/>
        <v>-2</v>
      </c>
      <c r="BU385" s="1">
        <f t="shared" si="202"/>
        <v>6.1257422745431001E-17</v>
      </c>
      <c r="BV385" s="1">
        <f t="shared" si="203"/>
        <v>1</v>
      </c>
      <c r="BW385" s="1">
        <f t="shared" si="194"/>
        <v>-2</v>
      </c>
      <c r="BX385" s="1">
        <f t="shared" si="195"/>
        <v>-2</v>
      </c>
      <c r="BY385" s="24">
        <f t="shared" si="196"/>
        <v>0.7818314824680298</v>
      </c>
      <c r="BZ385" s="24">
        <f t="shared" si="197"/>
        <v>0.62348980185873348</v>
      </c>
      <c r="CA385" s="1">
        <f t="shared" si="198"/>
        <v>-2</v>
      </c>
      <c r="CB385" s="1">
        <f t="shared" si="199"/>
        <v>-2</v>
      </c>
      <c r="CC385" s="1" t="str">
        <f t="shared" si="204"/>
        <v/>
      </c>
      <c r="CD385" s="1"/>
      <c r="CE385" s="2"/>
      <c r="CF385" s="2"/>
    </row>
    <row r="386" spans="2:84" s="28" customFormat="1" x14ac:dyDescent="0.25">
      <c r="B386" s="24"/>
      <c r="C386" s="24"/>
      <c r="M386" s="2"/>
      <c r="N386" s="1">
        <v>381</v>
      </c>
      <c r="O386" s="1" t="str">
        <f t="shared" si="190"/>
        <v>NA</v>
      </c>
      <c r="P386" s="1" t="e">
        <f t="shared" si="191"/>
        <v>#VALUE!</v>
      </c>
      <c r="Q386" s="1" t="e">
        <f t="shared" si="192"/>
        <v>#VALUE!</v>
      </c>
      <c r="R386" s="1">
        <f t="shared" si="188"/>
        <v>-0.25955166243699235</v>
      </c>
      <c r="S386" s="1">
        <f t="shared" si="189"/>
        <v>0.37197309661642181</v>
      </c>
      <c r="T386" s="14"/>
      <c r="U386" s="14"/>
      <c r="V386" s="14"/>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35"/>
      <c r="BF386" s="35"/>
      <c r="BG386" s="35"/>
      <c r="BH386" s="35"/>
      <c r="BI386" s="35"/>
      <c r="BJ386" s="35"/>
      <c r="BK386" s="35"/>
      <c r="BL386" s="35"/>
      <c r="BM386" s="35"/>
      <c r="BN386" s="35"/>
      <c r="BO386" s="35"/>
      <c r="BP386" s="1"/>
      <c r="BQ386" s="1">
        <f t="shared" si="193"/>
        <v>381</v>
      </c>
      <c r="BR386" s="1">
        <v>382</v>
      </c>
      <c r="BS386" s="1">
        <f t="shared" si="200"/>
        <v>-2</v>
      </c>
      <c r="BT386" s="1">
        <f t="shared" si="201"/>
        <v>-2</v>
      </c>
      <c r="BU386" s="1">
        <f t="shared" si="202"/>
        <v>6.1257422745431001E-17</v>
      </c>
      <c r="BV386" s="1">
        <f t="shared" si="203"/>
        <v>1</v>
      </c>
      <c r="BW386" s="1">
        <f t="shared" si="194"/>
        <v>-2</v>
      </c>
      <c r="BX386" s="1">
        <f t="shared" si="195"/>
        <v>-2</v>
      </c>
      <c r="BY386" s="24">
        <f t="shared" si="196"/>
        <v>0.7818314824680298</v>
      </c>
      <c r="BZ386" s="24">
        <f t="shared" si="197"/>
        <v>0.62348980185873348</v>
      </c>
      <c r="CA386" s="1">
        <f t="shared" si="198"/>
        <v>-2</v>
      </c>
      <c r="CB386" s="1">
        <f t="shared" si="199"/>
        <v>-2</v>
      </c>
      <c r="CC386" s="1" t="str">
        <f t="shared" si="204"/>
        <v/>
      </c>
      <c r="CD386" s="1"/>
      <c r="CE386" s="2"/>
      <c r="CF386" s="2"/>
    </row>
    <row r="387" spans="2:84" s="28" customFormat="1" x14ac:dyDescent="0.25">
      <c r="B387" s="24"/>
      <c r="C387" s="24"/>
      <c r="M387" s="2"/>
      <c r="N387" s="1">
        <v>382</v>
      </c>
      <c r="O387" s="1" t="str">
        <f t="shared" si="190"/>
        <v>NA</v>
      </c>
      <c r="P387" s="1" t="e">
        <f t="shared" si="191"/>
        <v>#VALUE!</v>
      </c>
      <c r="Q387" s="1" t="e">
        <f t="shared" si="192"/>
        <v>#VALUE!</v>
      </c>
      <c r="R387" s="1">
        <f t="shared" si="188"/>
        <v>-0.40516810851160079</v>
      </c>
      <c r="S387" s="1">
        <f t="shared" si="189"/>
        <v>5.1860926308025412E-2</v>
      </c>
      <c r="T387" s="14"/>
      <c r="U387" s="14"/>
      <c r="V387" s="14"/>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35"/>
      <c r="BF387" s="35"/>
      <c r="BG387" s="35"/>
      <c r="BH387" s="35"/>
      <c r="BI387" s="35"/>
      <c r="BJ387" s="35"/>
      <c r="BK387" s="35"/>
      <c r="BL387" s="35"/>
      <c r="BM387" s="35"/>
      <c r="BN387" s="35"/>
      <c r="BO387" s="35"/>
      <c r="BP387" s="1"/>
      <c r="BQ387" s="1">
        <f t="shared" si="193"/>
        <v>382</v>
      </c>
      <c r="BR387" s="1">
        <v>383</v>
      </c>
      <c r="BS387" s="1">
        <f t="shared" si="200"/>
        <v>-2</v>
      </c>
      <c r="BT387" s="1">
        <f t="shared" si="201"/>
        <v>-2</v>
      </c>
      <c r="BU387" s="1">
        <f t="shared" si="202"/>
        <v>6.1257422745431001E-17</v>
      </c>
      <c r="BV387" s="1">
        <f t="shared" si="203"/>
        <v>1</v>
      </c>
      <c r="BW387" s="1">
        <f t="shared" si="194"/>
        <v>-2</v>
      </c>
      <c r="BX387" s="1">
        <f t="shared" si="195"/>
        <v>-2</v>
      </c>
      <c r="BY387" s="24">
        <f t="shared" si="196"/>
        <v>0.7818314824680298</v>
      </c>
      <c r="BZ387" s="24">
        <f t="shared" si="197"/>
        <v>0.62348980185873348</v>
      </c>
      <c r="CA387" s="1">
        <f t="shared" si="198"/>
        <v>-2</v>
      </c>
      <c r="CB387" s="1">
        <f t="shared" si="199"/>
        <v>-2</v>
      </c>
      <c r="CC387" s="1" t="str">
        <f t="shared" si="204"/>
        <v/>
      </c>
      <c r="CD387" s="1"/>
      <c r="CE387" s="2"/>
      <c r="CF387" s="2"/>
    </row>
    <row r="388" spans="2:84" s="28" customFormat="1" x14ac:dyDescent="0.25">
      <c r="B388" s="24"/>
      <c r="C388" s="24"/>
      <c r="M388" s="2"/>
      <c r="N388" s="1">
        <v>383</v>
      </c>
      <c r="O388" s="1" t="str">
        <f t="shared" si="190"/>
        <v>NA</v>
      </c>
      <c r="P388" s="1" t="e">
        <f t="shared" si="191"/>
        <v>#VALUE!</v>
      </c>
      <c r="Q388" s="1" t="e">
        <f t="shared" si="192"/>
        <v>#VALUE!</v>
      </c>
      <c r="R388" s="1">
        <f t="shared" si="188"/>
        <v>-0.28143810104922684</v>
      </c>
      <c r="S388" s="1">
        <f t="shared" si="189"/>
        <v>-0.23306088728805568</v>
      </c>
      <c r="T388" s="14"/>
      <c r="U388" s="14"/>
      <c r="V388" s="14"/>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35"/>
      <c r="BF388" s="35"/>
      <c r="BG388" s="35"/>
      <c r="BH388" s="35"/>
      <c r="BI388" s="35"/>
      <c r="BJ388" s="35"/>
      <c r="BK388" s="35"/>
      <c r="BL388" s="35"/>
      <c r="BM388" s="35"/>
      <c r="BN388" s="35"/>
      <c r="BO388" s="35"/>
      <c r="BP388" s="1"/>
      <c r="BQ388" s="1">
        <f t="shared" si="193"/>
        <v>383</v>
      </c>
      <c r="BR388" s="1">
        <v>384</v>
      </c>
      <c r="BS388" s="1">
        <f t="shared" si="200"/>
        <v>-2</v>
      </c>
      <c r="BT388" s="1">
        <f t="shared" si="201"/>
        <v>-2</v>
      </c>
      <c r="BU388" s="1">
        <f t="shared" si="202"/>
        <v>6.1257422745431001E-17</v>
      </c>
      <c r="BV388" s="1">
        <f t="shared" si="203"/>
        <v>1</v>
      </c>
      <c r="BW388" s="1">
        <f t="shared" si="194"/>
        <v>-2</v>
      </c>
      <c r="BX388" s="1">
        <f t="shared" si="195"/>
        <v>-2</v>
      </c>
      <c r="BY388" s="24">
        <f t="shared" si="196"/>
        <v>0.7818314824680298</v>
      </c>
      <c r="BZ388" s="24">
        <f t="shared" si="197"/>
        <v>0.62348980185873348</v>
      </c>
      <c r="CA388" s="1">
        <f t="shared" si="198"/>
        <v>-2</v>
      </c>
      <c r="CB388" s="1">
        <f t="shared" si="199"/>
        <v>-2</v>
      </c>
      <c r="CC388" s="1" t="str">
        <f t="shared" si="204"/>
        <v/>
      </c>
      <c r="CD388" s="1"/>
      <c r="CE388" s="2"/>
      <c r="CF388" s="2"/>
    </row>
    <row r="389" spans="2:84" s="28" customFormat="1" x14ac:dyDescent="0.25">
      <c r="B389" s="24"/>
      <c r="C389" s="24"/>
      <c r="M389" s="2"/>
      <c r="N389" s="1">
        <v>384</v>
      </c>
      <c r="O389" s="1" t="str">
        <f t="shared" si="190"/>
        <v>NA</v>
      </c>
      <c r="P389" s="1" t="e">
        <f t="shared" si="191"/>
        <v>#VALUE!</v>
      </c>
      <c r="Q389" s="1" t="e">
        <f t="shared" si="192"/>
        <v>#VALUE!</v>
      </c>
      <c r="R389" s="1">
        <f t="shared" ref="R389:R452" si="205">VLOOKUP(MOD(N389*$E$1,$A$1*$C$1),$N$5:$Q$2019,3)</f>
        <v>-2.6116614995907617E-2</v>
      </c>
      <c r="S389" s="1">
        <f t="shared" ref="S389:S452" si="206">VLOOKUP(MOD(N389*$E$1,$A$1*$C$1),$N$5:$Q$2019,4)</f>
        <v>-0.3241466685333344</v>
      </c>
      <c r="T389" s="14"/>
      <c r="U389" s="14"/>
      <c r="V389" s="14"/>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35"/>
      <c r="BF389" s="35"/>
      <c r="BG389" s="35"/>
      <c r="BH389" s="35"/>
      <c r="BI389" s="35"/>
      <c r="BJ389" s="35"/>
      <c r="BK389" s="35"/>
      <c r="BL389" s="35"/>
      <c r="BM389" s="35"/>
      <c r="BN389" s="35"/>
      <c r="BO389" s="35"/>
      <c r="BP389" s="1"/>
      <c r="BQ389" s="1">
        <f t="shared" si="193"/>
        <v>384</v>
      </c>
      <c r="BR389" s="1">
        <v>385</v>
      </c>
      <c r="BS389" s="1">
        <f t="shared" si="200"/>
        <v>-2</v>
      </c>
      <c r="BT389" s="1">
        <f t="shared" si="201"/>
        <v>-2</v>
      </c>
      <c r="BU389" s="1">
        <f t="shared" si="202"/>
        <v>6.1257422745431001E-17</v>
      </c>
      <c r="BV389" s="1">
        <f t="shared" si="203"/>
        <v>1</v>
      </c>
      <c r="BW389" s="1">
        <f t="shared" si="194"/>
        <v>-2</v>
      </c>
      <c r="BX389" s="1">
        <f t="shared" si="195"/>
        <v>-2</v>
      </c>
      <c r="BY389" s="24">
        <f t="shared" si="196"/>
        <v>0.7818314824680298</v>
      </c>
      <c r="BZ389" s="24">
        <f t="shared" si="197"/>
        <v>0.62348980185873348</v>
      </c>
      <c r="CA389" s="1">
        <f t="shared" si="198"/>
        <v>-2</v>
      </c>
      <c r="CB389" s="1">
        <f t="shared" si="199"/>
        <v>-2</v>
      </c>
      <c r="CC389" s="1" t="str">
        <f t="shared" si="204"/>
        <v/>
      </c>
      <c r="CD389" s="1"/>
      <c r="CE389" s="2"/>
      <c r="CF389" s="2"/>
    </row>
    <row r="390" spans="2:84" s="28" customFormat="1" x14ac:dyDescent="0.25">
      <c r="B390" s="24"/>
      <c r="C390" s="24"/>
      <c r="M390" s="2"/>
      <c r="N390" s="1">
        <v>385</v>
      </c>
      <c r="O390" s="1" t="str">
        <f t="shared" ref="O390:O453" si="207">IF($N$4&gt;=O389,O389+1,"NA")</f>
        <v>NA</v>
      </c>
      <c r="P390" s="1" t="e">
        <f t="shared" ref="P390:P453" si="208">(1-MOD(O390-1,$C$1)/$C$1)*VLOOKUP(IF(INT((O390-1)/$C$1)=$A$1,1,INT((O390-1)/$C$1)+1),$A$100:$C$160,2)+MOD(O390-1,$C$1)/$C$1*VLOOKUP(IF(INT((O390-1)/$C$1)+1=$A$1,1,(INT((O390-1)/$C$1)+2)),$A$100:$C$160,2)</f>
        <v>#VALUE!</v>
      </c>
      <c r="Q390" s="1" t="e">
        <f t="shared" ref="Q390:Q453" si="209">(1-MOD(O390-1,$C$1)/$C$1)*VLOOKUP(IF(INT((O390-1)/$C$1)=$A$1,1,INT((O390-1)/$C$1)+1),$A$100:$C$160,3)+MOD(O390-1,$C$1)/$C$1*VLOOKUP(IF(INT((O390-1)/$C$1)+1=$A$1,1,(INT((O390-1)/$C$1)+2)),$A$100:$C$160,3)</f>
        <v>#VALUE!</v>
      </c>
      <c r="R390" s="1">
        <f t="shared" si="205"/>
        <v>0.18444582122358816</v>
      </c>
      <c r="S390" s="1">
        <f t="shared" si="206"/>
        <v>-0.22252093395631442</v>
      </c>
      <c r="T390" s="14"/>
      <c r="U390" s="14"/>
      <c r="V390" s="14"/>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35"/>
      <c r="BF390" s="35"/>
      <c r="BG390" s="35"/>
      <c r="BH390" s="35"/>
      <c r="BI390" s="35"/>
      <c r="BJ390" s="35"/>
      <c r="BK390" s="35"/>
      <c r="BL390" s="35"/>
      <c r="BM390" s="35"/>
      <c r="BN390" s="35"/>
      <c r="BO390" s="35"/>
      <c r="BP390" s="1"/>
      <c r="BQ390" s="1">
        <f t="shared" ref="BQ390:BQ453" si="210">N390</f>
        <v>385</v>
      </c>
      <c r="BR390" s="1">
        <v>386</v>
      </c>
      <c r="BS390" s="1">
        <f t="shared" si="200"/>
        <v>-2</v>
      </c>
      <c r="BT390" s="1">
        <f t="shared" si="201"/>
        <v>-2</v>
      </c>
      <c r="BU390" s="1">
        <f t="shared" si="202"/>
        <v>6.1257422745431001E-17</v>
      </c>
      <c r="BV390" s="1">
        <f t="shared" si="203"/>
        <v>1</v>
      </c>
      <c r="BW390" s="1">
        <f t="shared" ref="BW390:BW453" si="211">IF($A$13=TRUE,R390,-2)</f>
        <v>-2</v>
      </c>
      <c r="BX390" s="1">
        <f t="shared" ref="BX390:BX453" si="212">IF($A$13=TRUE,S390,-2)</f>
        <v>-2</v>
      </c>
      <c r="BY390" s="24">
        <f t="shared" ref="BY390:BY453" si="213">IF(AND($A$10=TRUE,$C$11+1&gt;$BQ390),R390,BY389)</f>
        <v>0.7818314824680298</v>
      </c>
      <c r="BZ390" s="24">
        <f t="shared" ref="BZ390:BZ453" si="214">IF(AND($A$10=TRUE,$C$11+1&gt;$BQ390),S390,BZ389)</f>
        <v>0.62348980185873348</v>
      </c>
      <c r="CA390" s="1">
        <f t="shared" ref="CA390:CA405" si="215">IF($CA$3=TRUE,SIN($BQ390*PI()/200),-2)</f>
        <v>-2</v>
      </c>
      <c r="CB390" s="1">
        <f t="shared" ref="CB390:CB405" si="216">IF($CA$3=TRUE,COS($BQ390*PI()/200),-2)</f>
        <v>-2</v>
      </c>
      <c r="CC390" s="1" t="str">
        <f t="shared" si="204"/>
        <v/>
      </c>
      <c r="CD390" s="1"/>
      <c r="CE390" s="2"/>
      <c r="CF390" s="2"/>
    </row>
    <row r="391" spans="2:84" s="28" customFormat="1" x14ac:dyDescent="0.25">
      <c r="B391" s="24"/>
      <c r="C391" s="24"/>
      <c r="M391" s="2"/>
      <c r="N391" s="1">
        <v>386</v>
      </c>
      <c r="O391" s="1" t="str">
        <f t="shared" si="207"/>
        <v>NA</v>
      </c>
      <c r="P391" s="1" t="e">
        <f t="shared" si="208"/>
        <v>#VALUE!</v>
      </c>
      <c r="Q391" s="1" t="e">
        <f t="shared" si="209"/>
        <v>#VALUE!</v>
      </c>
      <c r="R391" s="1">
        <f t="shared" si="205"/>
        <v>0.25611679205264043</v>
      </c>
      <c r="S391" s="1">
        <f t="shared" si="206"/>
        <v>-3.5735568848792032E-2</v>
      </c>
      <c r="T391" s="14"/>
      <c r="U391" s="14"/>
      <c r="V391" s="14"/>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35"/>
      <c r="BF391" s="35"/>
      <c r="BG391" s="35"/>
      <c r="BH391" s="35"/>
      <c r="BI391" s="35"/>
      <c r="BJ391" s="35"/>
      <c r="BK391" s="35"/>
      <c r="BL391" s="35"/>
      <c r="BM391" s="35"/>
      <c r="BN391" s="35"/>
      <c r="BO391" s="35"/>
      <c r="BP391" s="1"/>
      <c r="BQ391" s="1">
        <f t="shared" si="210"/>
        <v>386</v>
      </c>
      <c r="BR391" s="1">
        <v>387</v>
      </c>
      <c r="BS391" s="1">
        <f t="shared" ref="BS391:BS454" si="217">IF($A$9=TRUE,IF(BQ391-1&lt;$N$4,P391,BS390),-2)</f>
        <v>-2</v>
      </c>
      <c r="BT391" s="1">
        <f t="shared" ref="BT391:BT454" si="218">IF($A$9=TRUE,IF(BQ391-1&lt;$N$4,Q391,BT390),-2)</f>
        <v>-2</v>
      </c>
      <c r="BU391" s="1">
        <f t="shared" ref="BU391:BU454" si="219">IF($A$16=TRUE,IF(BQ391-1&lt;$N$4,P391,BU390),-2)</f>
        <v>6.1257422745431001E-17</v>
      </c>
      <c r="BV391" s="1">
        <f t="shared" ref="BV391:BV454" si="220">IF($A$16=TRUE,IF(BQ391-1&lt;$N$4,Q391,BV390),-2)</f>
        <v>1</v>
      </c>
      <c r="BW391" s="1">
        <f t="shared" si="211"/>
        <v>-2</v>
      </c>
      <c r="BX391" s="1">
        <f t="shared" si="212"/>
        <v>-2</v>
      </c>
      <c r="BY391" s="24">
        <f t="shared" si="213"/>
        <v>0.7818314824680298</v>
      </c>
      <c r="BZ391" s="24">
        <f t="shared" si="214"/>
        <v>0.62348980185873348</v>
      </c>
      <c r="CA391" s="1">
        <f t="shared" si="215"/>
        <v>-2</v>
      </c>
      <c r="CB391" s="1">
        <f t="shared" si="216"/>
        <v>-2</v>
      </c>
      <c r="CC391" s="1" t="str">
        <f t="shared" ref="CC391:CC454" si="221">IF(AND($A$9=TRUE,BR390&lt;$CC$3),IF(BR390&lt;1000,BR390,""),"")</f>
        <v/>
      </c>
      <c r="CD391" s="1"/>
      <c r="CE391" s="2"/>
      <c r="CF391" s="2"/>
    </row>
    <row r="392" spans="2:84" s="28" customFormat="1" x14ac:dyDescent="0.25">
      <c r="B392" s="24"/>
      <c r="C392" s="24"/>
      <c r="M392" s="2"/>
      <c r="N392" s="1">
        <v>387</v>
      </c>
      <c r="O392" s="1" t="str">
        <f t="shared" si="207"/>
        <v>NA</v>
      </c>
      <c r="P392" s="1" t="e">
        <f t="shared" si="208"/>
        <v>#VALUE!</v>
      </c>
      <c r="Q392" s="1" t="e">
        <f t="shared" si="209"/>
        <v>#VALUE!</v>
      </c>
      <c r="R392" s="1">
        <f t="shared" si="205"/>
        <v>0.19935198824320244</v>
      </c>
      <c r="S392" s="1">
        <f t="shared" si="206"/>
        <v>0.1265818715042939</v>
      </c>
      <c r="T392" s="14"/>
      <c r="U392" s="14"/>
      <c r="V392" s="14"/>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35"/>
      <c r="BF392" s="35"/>
      <c r="BG392" s="35"/>
      <c r="BH392" s="35"/>
      <c r="BI392" s="35"/>
      <c r="BJ392" s="35"/>
      <c r="BK392" s="35"/>
      <c r="BL392" s="35"/>
      <c r="BM392" s="35"/>
      <c r="BN392" s="35"/>
      <c r="BO392" s="35"/>
      <c r="BP392" s="1"/>
      <c r="BQ392" s="1">
        <f t="shared" si="210"/>
        <v>387</v>
      </c>
      <c r="BR392" s="1">
        <v>388</v>
      </c>
      <c r="BS392" s="1">
        <f t="shared" si="217"/>
        <v>-2</v>
      </c>
      <c r="BT392" s="1">
        <f t="shared" si="218"/>
        <v>-2</v>
      </c>
      <c r="BU392" s="1">
        <f t="shared" si="219"/>
        <v>6.1257422745431001E-17</v>
      </c>
      <c r="BV392" s="1">
        <f t="shared" si="220"/>
        <v>1</v>
      </c>
      <c r="BW392" s="1">
        <f t="shared" si="211"/>
        <v>-2</v>
      </c>
      <c r="BX392" s="1">
        <f t="shared" si="212"/>
        <v>-2</v>
      </c>
      <c r="BY392" s="24">
        <f t="shared" si="213"/>
        <v>0.7818314824680298</v>
      </c>
      <c r="BZ392" s="24">
        <f t="shared" si="214"/>
        <v>0.62348980185873348</v>
      </c>
      <c r="CA392" s="1">
        <f t="shared" si="215"/>
        <v>-2</v>
      </c>
      <c r="CB392" s="1">
        <f t="shared" si="216"/>
        <v>-2</v>
      </c>
      <c r="CC392" s="1" t="str">
        <f t="shared" si="221"/>
        <v/>
      </c>
      <c r="CD392" s="1"/>
      <c r="CE392" s="2"/>
      <c r="CF392" s="2"/>
    </row>
    <row r="393" spans="2:84" s="28" customFormat="1" x14ac:dyDescent="0.25">
      <c r="B393" s="24"/>
      <c r="C393" s="24"/>
      <c r="M393" s="2"/>
      <c r="N393" s="1">
        <v>388</v>
      </c>
      <c r="O393" s="1" t="str">
        <f t="shared" si="207"/>
        <v>NA</v>
      </c>
      <c r="P393" s="1" t="e">
        <f t="shared" si="208"/>
        <v>#VALUE!</v>
      </c>
      <c r="Q393" s="1" t="e">
        <f t="shared" si="209"/>
        <v>#VALUE!</v>
      </c>
      <c r="R393" s="1">
        <f t="shared" si="205"/>
        <v>7.2808223037304276E-2</v>
      </c>
      <c r="S393" s="1">
        <f t="shared" si="206"/>
        <v>0.21191701146222364</v>
      </c>
      <c r="T393" s="14"/>
      <c r="U393" s="14"/>
      <c r="V393" s="14"/>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35"/>
      <c r="BF393" s="35"/>
      <c r="BG393" s="35"/>
      <c r="BH393" s="35"/>
      <c r="BI393" s="35"/>
      <c r="BJ393" s="35"/>
      <c r="BK393" s="35"/>
      <c r="BL393" s="35"/>
      <c r="BM393" s="35"/>
      <c r="BN393" s="35"/>
      <c r="BO393" s="35"/>
      <c r="BP393" s="1"/>
      <c r="BQ393" s="1">
        <f t="shared" si="210"/>
        <v>388</v>
      </c>
      <c r="BR393" s="1">
        <v>389</v>
      </c>
      <c r="BS393" s="1">
        <f t="shared" si="217"/>
        <v>-2</v>
      </c>
      <c r="BT393" s="1">
        <f t="shared" si="218"/>
        <v>-2</v>
      </c>
      <c r="BU393" s="1">
        <f t="shared" si="219"/>
        <v>6.1257422745431001E-17</v>
      </c>
      <c r="BV393" s="1">
        <f t="shared" si="220"/>
        <v>1</v>
      </c>
      <c r="BW393" s="1">
        <f t="shared" si="211"/>
        <v>-2</v>
      </c>
      <c r="BX393" s="1">
        <f t="shared" si="212"/>
        <v>-2</v>
      </c>
      <c r="BY393" s="24">
        <f t="shared" si="213"/>
        <v>0.7818314824680298</v>
      </c>
      <c r="BZ393" s="24">
        <f t="shared" si="214"/>
        <v>0.62348980185873348</v>
      </c>
      <c r="CA393" s="1">
        <f t="shared" si="215"/>
        <v>-2</v>
      </c>
      <c r="CB393" s="1">
        <f t="shared" si="216"/>
        <v>-2</v>
      </c>
      <c r="CC393" s="1" t="str">
        <f t="shared" si="221"/>
        <v/>
      </c>
      <c r="CD393" s="1"/>
      <c r="CE393" s="2"/>
      <c r="CF393" s="2"/>
    </row>
    <row r="394" spans="2:84" s="28" customFormat="1" x14ac:dyDescent="0.25">
      <c r="B394" s="24"/>
      <c r="C394" s="24"/>
      <c r="M394" s="2"/>
      <c r="N394" s="1">
        <v>389</v>
      </c>
      <c r="O394" s="1" t="str">
        <f t="shared" si="207"/>
        <v>NA</v>
      </c>
      <c r="P394" s="1" t="e">
        <f t="shared" si="208"/>
        <v>#VALUE!</v>
      </c>
      <c r="Q394" s="1" t="e">
        <f t="shared" si="209"/>
        <v>#VALUE!</v>
      </c>
      <c r="R394" s="1">
        <f t="shared" si="205"/>
        <v>-7.2808223037304332E-2</v>
      </c>
      <c r="S394" s="1">
        <f t="shared" si="206"/>
        <v>0.21191701146222364</v>
      </c>
      <c r="T394" s="14"/>
      <c r="U394" s="14"/>
      <c r="V394" s="14"/>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35"/>
      <c r="BF394" s="35"/>
      <c r="BG394" s="35"/>
      <c r="BH394" s="35"/>
      <c r="BI394" s="35"/>
      <c r="BJ394" s="35"/>
      <c r="BK394" s="35"/>
      <c r="BL394" s="35"/>
      <c r="BM394" s="35"/>
      <c r="BN394" s="35"/>
      <c r="BO394" s="35"/>
      <c r="BP394" s="1"/>
      <c r="BQ394" s="1">
        <f t="shared" si="210"/>
        <v>389</v>
      </c>
      <c r="BR394" s="1">
        <v>390</v>
      </c>
      <c r="BS394" s="1">
        <f t="shared" si="217"/>
        <v>-2</v>
      </c>
      <c r="BT394" s="1">
        <f t="shared" si="218"/>
        <v>-2</v>
      </c>
      <c r="BU394" s="1">
        <f t="shared" si="219"/>
        <v>6.1257422745431001E-17</v>
      </c>
      <c r="BV394" s="1">
        <f t="shared" si="220"/>
        <v>1</v>
      </c>
      <c r="BW394" s="1">
        <f t="shared" si="211"/>
        <v>-2</v>
      </c>
      <c r="BX394" s="1">
        <f t="shared" si="212"/>
        <v>-2</v>
      </c>
      <c r="BY394" s="24">
        <f t="shared" si="213"/>
        <v>0.7818314824680298</v>
      </c>
      <c r="BZ394" s="24">
        <f t="shared" si="214"/>
        <v>0.62348980185873348</v>
      </c>
      <c r="CA394" s="1">
        <f t="shared" si="215"/>
        <v>-2</v>
      </c>
      <c r="CB394" s="1">
        <f t="shared" si="216"/>
        <v>-2</v>
      </c>
      <c r="CC394" s="1" t="str">
        <f t="shared" si="221"/>
        <v/>
      </c>
      <c r="CD394" s="1"/>
      <c r="CE394" s="2"/>
      <c r="CF394" s="2"/>
    </row>
    <row r="395" spans="2:84" s="28" customFormat="1" x14ac:dyDescent="0.25">
      <c r="B395" s="24"/>
      <c r="C395" s="24"/>
      <c r="M395" s="2"/>
      <c r="N395" s="1">
        <v>390</v>
      </c>
      <c r="O395" s="1" t="str">
        <f t="shared" si="207"/>
        <v>NA</v>
      </c>
      <c r="P395" s="1" t="e">
        <f t="shared" si="208"/>
        <v>#VALUE!</v>
      </c>
      <c r="Q395" s="1" t="e">
        <f t="shared" si="209"/>
        <v>#VALUE!</v>
      </c>
      <c r="R395" s="1">
        <f t="shared" si="205"/>
        <v>-0.19935198824320233</v>
      </c>
      <c r="S395" s="1">
        <f t="shared" si="206"/>
        <v>0.12658187150429395</v>
      </c>
      <c r="T395" s="14"/>
      <c r="U395" s="14"/>
      <c r="V395" s="14"/>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35"/>
      <c r="BF395" s="35"/>
      <c r="BG395" s="35"/>
      <c r="BH395" s="35"/>
      <c r="BI395" s="35"/>
      <c r="BJ395" s="35"/>
      <c r="BK395" s="35"/>
      <c r="BL395" s="35"/>
      <c r="BM395" s="35"/>
      <c r="BN395" s="35"/>
      <c r="BO395" s="35"/>
      <c r="BP395" s="1"/>
      <c r="BQ395" s="1">
        <f t="shared" si="210"/>
        <v>390</v>
      </c>
      <c r="BR395" s="1">
        <v>391</v>
      </c>
      <c r="BS395" s="1">
        <f t="shared" si="217"/>
        <v>-2</v>
      </c>
      <c r="BT395" s="1">
        <f t="shared" si="218"/>
        <v>-2</v>
      </c>
      <c r="BU395" s="1">
        <f t="shared" si="219"/>
        <v>6.1257422745431001E-17</v>
      </c>
      <c r="BV395" s="1">
        <f t="shared" si="220"/>
        <v>1</v>
      </c>
      <c r="BW395" s="1">
        <f t="shared" si="211"/>
        <v>-2</v>
      </c>
      <c r="BX395" s="1">
        <f t="shared" si="212"/>
        <v>-2</v>
      </c>
      <c r="BY395" s="24">
        <f t="shared" si="213"/>
        <v>0.7818314824680298</v>
      </c>
      <c r="BZ395" s="24">
        <f t="shared" si="214"/>
        <v>0.62348980185873348</v>
      </c>
      <c r="CA395" s="1">
        <f t="shared" si="215"/>
        <v>-2</v>
      </c>
      <c r="CB395" s="1">
        <f t="shared" si="216"/>
        <v>-2</v>
      </c>
      <c r="CC395" s="1" t="str">
        <f t="shared" si="221"/>
        <v/>
      </c>
      <c r="CD395" s="1"/>
      <c r="CE395" s="2"/>
      <c r="CF395" s="2"/>
    </row>
    <row r="396" spans="2:84" s="28" customFormat="1" x14ac:dyDescent="0.25">
      <c r="B396" s="24"/>
      <c r="C396" s="24"/>
      <c r="M396" s="2"/>
      <c r="N396" s="1">
        <v>391</v>
      </c>
      <c r="O396" s="1" t="str">
        <f t="shared" si="207"/>
        <v>NA</v>
      </c>
      <c r="P396" s="1" t="e">
        <f t="shared" si="208"/>
        <v>#VALUE!</v>
      </c>
      <c r="Q396" s="1" t="e">
        <f t="shared" si="209"/>
        <v>#VALUE!</v>
      </c>
      <c r="R396" s="1">
        <f t="shared" si="205"/>
        <v>-0.25611679205264043</v>
      </c>
      <c r="S396" s="1">
        <f t="shared" si="206"/>
        <v>-3.5735568848792088E-2</v>
      </c>
      <c r="T396" s="14"/>
      <c r="U396" s="14"/>
      <c r="V396" s="14"/>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35"/>
      <c r="BF396" s="35"/>
      <c r="BG396" s="35"/>
      <c r="BH396" s="35"/>
      <c r="BI396" s="35"/>
      <c r="BJ396" s="35"/>
      <c r="BK396" s="35"/>
      <c r="BL396" s="35"/>
      <c r="BM396" s="35"/>
      <c r="BN396" s="35"/>
      <c r="BO396" s="35"/>
      <c r="BP396" s="1"/>
      <c r="BQ396" s="1">
        <f t="shared" si="210"/>
        <v>391</v>
      </c>
      <c r="BR396" s="1">
        <v>392</v>
      </c>
      <c r="BS396" s="1">
        <f t="shared" si="217"/>
        <v>-2</v>
      </c>
      <c r="BT396" s="1">
        <f t="shared" si="218"/>
        <v>-2</v>
      </c>
      <c r="BU396" s="1">
        <f t="shared" si="219"/>
        <v>6.1257422745431001E-17</v>
      </c>
      <c r="BV396" s="1">
        <f t="shared" si="220"/>
        <v>1</v>
      </c>
      <c r="BW396" s="1">
        <f t="shared" si="211"/>
        <v>-2</v>
      </c>
      <c r="BX396" s="1">
        <f t="shared" si="212"/>
        <v>-2</v>
      </c>
      <c r="BY396" s="24">
        <f t="shared" si="213"/>
        <v>0.7818314824680298</v>
      </c>
      <c r="BZ396" s="24">
        <f t="shared" si="214"/>
        <v>0.62348980185873348</v>
      </c>
      <c r="CA396" s="1">
        <f t="shared" si="215"/>
        <v>-2</v>
      </c>
      <c r="CB396" s="1">
        <f t="shared" si="216"/>
        <v>-2</v>
      </c>
      <c r="CC396" s="1" t="str">
        <f t="shared" si="221"/>
        <v/>
      </c>
      <c r="CD396" s="1"/>
      <c r="CE396" s="2"/>
      <c r="CF396" s="2"/>
    </row>
    <row r="397" spans="2:84" s="28" customFormat="1" x14ac:dyDescent="0.25">
      <c r="B397" s="24"/>
      <c r="C397" s="24"/>
      <c r="M397" s="2"/>
      <c r="N397" s="1">
        <v>392</v>
      </c>
      <c r="O397" s="1" t="str">
        <f t="shared" si="207"/>
        <v>NA</v>
      </c>
      <c r="P397" s="1" t="e">
        <f t="shared" si="208"/>
        <v>#VALUE!</v>
      </c>
      <c r="Q397" s="1" t="e">
        <f t="shared" si="209"/>
        <v>#VALUE!</v>
      </c>
      <c r="R397" s="1">
        <f t="shared" si="205"/>
        <v>-0.18444582122358832</v>
      </c>
      <c r="S397" s="1">
        <f t="shared" si="206"/>
        <v>-0.22252093395631445</v>
      </c>
      <c r="T397" s="14"/>
      <c r="U397" s="14"/>
      <c r="V397" s="14"/>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35"/>
      <c r="BF397" s="35"/>
      <c r="BG397" s="35"/>
      <c r="BH397" s="35"/>
      <c r="BI397" s="35"/>
      <c r="BJ397" s="35"/>
      <c r="BK397" s="35"/>
      <c r="BL397" s="35"/>
      <c r="BM397" s="35"/>
      <c r="BN397" s="35"/>
      <c r="BO397" s="35"/>
      <c r="BP397" s="1"/>
      <c r="BQ397" s="1">
        <f t="shared" si="210"/>
        <v>392</v>
      </c>
      <c r="BR397" s="1">
        <v>393</v>
      </c>
      <c r="BS397" s="1">
        <f t="shared" si="217"/>
        <v>-2</v>
      </c>
      <c r="BT397" s="1">
        <f t="shared" si="218"/>
        <v>-2</v>
      </c>
      <c r="BU397" s="1">
        <f t="shared" si="219"/>
        <v>6.1257422745431001E-17</v>
      </c>
      <c r="BV397" s="1">
        <f t="shared" si="220"/>
        <v>1</v>
      </c>
      <c r="BW397" s="1">
        <f t="shared" si="211"/>
        <v>-2</v>
      </c>
      <c r="BX397" s="1">
        <f t="shared" si="212"/>
        <v>-2</v>
      </c>
      <c r="BY397" s="24">
        <f t="shared" si="213"/>
        <v>0.7818314824680298</v>
      </c>
      <c r="BZ397" s="24">
        <f t="shared" si="214"/>
        <v>0.62348980185873348</v>
      </c>
      <c r="CA397" s="1">
        <f t="shared" si="215"/>
        <v>-2</v>
      </c>
      <c r="CB397" s="1">
        <f t="shared" si="216"/>
        <v>-2</v>
      </c>
      <c r="CC397" s="1" t="str">
        <f t="shared" si="221"/>
        <v/>
      </c>
      <c r="CD397" s="1"/>
      <c r="CE397" s="2"/>
      <c r="CF397" s="2"/>
    </row>
    <row r="398" spans="2:84" s="28" customFormat="1" x14ac:dyDescent="0.25">
      <c r="B398" s="24"/>
      <c r="C398" s="24"/>
      <c r="M398" s="2"/>
      <c r="N398" s="1">
        <v>393</v>
      </c>
      <c r="O398" s="1" t="str">
        <f t="shared" si="207"/>
        <v>NA</v>
      </c>
      <c r="P398" s="1" t="e">
        <f t="shared" si="208"/>
        <v>#VALUE!</v>
      </c>
      <c r="Q398" s="1" t="e">
        <f t="shared" si="209"/>
        <v>#VALUE!</v>
      </c>
      <c r="R398" s="1">
        <f t="shared" si="205"/>
        <v>2.6116614995907672E-2</v>
      </c>
      <c r="S398" s="1">
        <f t="shared" si="206"/>
        <v>-0.32414666853333435</v>
      </c>
      <c r="T398" s="14"/>
      <c r="U398" s="14"/>
      <c r="V398" s="14"/>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35"/>
      <c r="BF398" s="35"/>
      <c r="BG398" s="35"/>
      <c r="BH398" s="35"/>
      <c r="BI398" s="35"/>
      <c r="BJ398" s="35"/>
      <c r="BK398" s="35"/>
      <c r="BL398" s="35"/>
      <c r="BM398" s="35"/>
      <c r="BN398" s="35"/>
      <c r="BO398" s="35"/>
      <c r="BP398" s="1"/>
      <c r="BQ398" s="1">
        <f t="shared" si="210"/>
        <v>393</v>
      </c>
      <c r="BR398" s="1">
        <v>394</v>
      </c>
      <c r="BS398" s="1">
        <f t="shared" si="217"/>
        <v>-2</v>
      </c>
      <c r="BT398" s="1">
        <f t="shared" si="218"/>
        <v>-2</v>
      </c>
      <c r="BU398" s="1">
        <f t="shared" si="219"/>
        <v>6.1257422745431001E-17</v>
      </c>
      <c r="BV398" s="1">
        <f t="shared" si="220"/>
        <v>1</v>
      </c>
      <c r="BW398" s="1">
        <f t="shared" si="211"/>
        <v>-2</v>
      </c>
      <c r="BX398" s="1">
        <f t="shared" si="212"/>
        <v>-2</v>
      </c>
      <c r="BY398" s="24">
        <f t="shared" si="213"/>
        <v>0.7818314824680298</v>
      </c>
      <c r="BZ398" s="24">
        <f t="shared" si="214"/>
        <v>0.62348980185873348</v>
      </c>
      <c r="CA398" s="1">
        <f t="shared" si="215"/>
        <v>-2</v>
      </c>
      <c r="CB398" s="1">
        <f t="shared" si="216"/>
        <v>-2</v>
      </c>
      <c r="CC398" s="1" t="str">
        <f t="shared" si="221"/>
        <v/>
      </c>
      <c r="CD398" s="1"/>
      <c r="CE398" s="2"/>
      <c r="CF398" s="2"/>
    </row>
    <row r="399" spans="2:84" s="28" customFormat="1" x14ac:dyDescent="0.25">
      <c r="B399" s="24"/>
      <c r="C399" s="24"/>
      <c r="M399" s="2"/>
      <c r="N399" s="1">
        <v>394</v>
      </c>
      <c r="O399" s="1" t="str">
        <f t="shared" si="207"/>
        <v>NA</v>
      </c>
      <c r="P399" s="1" t="e">
        <f t="shared" si="208"/>
        <v>#VALUE!</v>
      </c>
      <c r="Q399" s="1" t="e">
        <f t="shared" si="209"/>
        <v>#VALUE!</v>
      </c>
      <c r="R399" s="1">
        <f t="shared" si="205"/>
        <v>0.28143810104922695</v>
      </c>
      <c r="S399" s="1">
        <f t="shared" si="206"/>
        <v>-0.23306088728805574</v>
      </c>
      <c r="T399" s="14"/>
      <c r="U399" s="14"/>
      <c r="V399" s="14"/>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35"/>
      <c r="BF399" s="35"/>
      <c r="BG399" s="35"/>
      <c r="BH399" s="35"/>
      <c r="BI399" s="35"/>
      <c r="BJ399" s="35"/>
      <c r="BK399" s="35"/>
      <c r="BL399" s="35"/>
      <c r="BM399" s="35"/>
      <c r="BN399" s="35"/>
      <c r="BO399" s="35"/>
      <c r="BP399" s="1"/>
      <c r="BQ399" s="1">
        <f t="shared" si="210"/>
        <v>394</v>
      </c>
      <c r="BR399" s="1">
        <v>395</v>
      </c>
      <c r="BS399" s="1">
        <f t="shared" si="217"/>
        <v>-2</v>
      </c>
      <c r="BT399" s="1">
        <f t="shared" si="218"/>
        <v>-2</v>
      </c>
      <c r="BU399" s="1">
        <f t="shared" si="219"/>
        <v>6.1257422745431001E-17</v>
      </c>
      <c r="BV399" s="1">
        <f t="shared" si="220"/>
        <v>1</v>
      </c>
      <c r="BW399" s="1">
        <f t="shared" si="211"/>
        <v>-2</v>
      </c>
      <c r="BX399" s="1">
        <f t="shared" si="212"/>
        <v>-2</v>
      </c>
      <c r="BY399" s="24">
        <f t="shared" si="213"/>
        <v>0.7818314824680298</v>
      </c>
      <c r="BZ399" s="24">
        <f t="shared" si="214"/>
        <v>0.62348980185873348</v>
      </c>
      <c r="CA399" s="1">
        <f t="shared" si="215"/>
        <v>-2</v>
      </c>
      <c r="CB399" s="1">
        <f t="shared" si="216"/>
        <v>-2</v>
      </c>
      <c r="CC399" s="1" t="str">
        <f t="shared" si="221"/>
        <v/>
      </c>
      <c r="CD399" s="1"/>
      <c r="CE399" s="2"/>
      <c r="CF399" s="2"/>
    </row>
    <row r="400" spans="2:84" s="28" customFormat="1" x14ac:dyDescent="0.25">
      <c r="B400" s="24"/>
      <c r="C400" s="24"/>
      <c r="M400" s="2"/>
      <c r="N400" s="1">
        <v>395</v>
      </c>
      <c r="O400" s="1" t="str">
        <f t="shared" si="207"/>
        <v>NA</v>
      </c>
      <c r="P400" s="1" t="e">
        <f t="shared" si="208"/>
        <v>#VALUE!</v>
      </c>
      <c r="Q400" s="1" t="e">
        <f t="shared" si="209"/>
        <v>#VALUE!</v>
      </c>
      <c r="R400" s="1">
        <f t="shared" si="205"/>
        <v>0.40516810851160079</v>
      </c>
      <c r="S400" s="1">
        <f t="shared" si="206"/>
        <v>5.186092630802544E-2</v>
      </c>
      <c r="T400" s="14"/>
      <c r="U400" s="14"/>
      <c r="V400" s="14"/>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35"/>
      <c r="BF400" s="35"/>
      <c r="BG400" s="35"/>
      <c r="BH400" s="35"/>
      <c r="BI400" s="35"/>
      <c r="BJ400" s="35"/>
      <c r="BK400" s="35"/>
      <c r="BL400" s="35"/>
      <c r="BM400" s="35"/>
      <c r="BN400" s="35"/>
      <c r="BO400" s="35"/>
      <c r="BP400" s="1"/>
      <c r="BQ400" s="1">
        <f t="shared" si="210"/>
        <v>395</v>
      </c>
      <c r="BR400" s="1">
        <v>396</v>
      </c>
      <c r="BS400" s="1">
        <f t="shared" si="217"/>
        <v>-2</v>
      </c>
      <c r="BT400" s="1">
        <f t="shared" si="218"/>
        <v>-2</v>
      </c>
      <c r="BU400" s="1">
        <f t="shared" si="219"/>
        <v>6.1257422745431001E-17</v>
      </c>
      <c r="BV400" s="1">
        <f t="shared" si="220"/>
        <v>1</v>
      </c>
      <c r="BW400" s="1">
        <f t="shared" si="211"/>
        <v>-2</v>
      </c>
      <c r="BX400" s="1">
        <f t="shared" si="212"/>
        <v>-2</v>
      </c>
      <c r="BY400" s="24">
        <f t="shared" si="213"/>
        <v>0.7818314824680298</v>
      </c>
      <c r="BZ400" s="24">
        <f t="shared" si="214"/>
        <v>0.62348980185873348</v>
      </c>
      <c r="CA400" s="1">
        <f t="shared" si="215"/>
        <v>-2</v>
      </c>
      <c r="CB400" s="1">
        <f t="shared" si="216"/>
        <v>-2</v>
      </c>
      <c r="CC400" s="1" t="str">
        <f t="shared" si="221"/>
        <v/>
      </c>
      <c r="CD400" s="1"/>
      <c r="CE400" s="2"/>
      <c r="CF400" s="2"/>
    </row>
    <row r="401" spans="2:84" s="28" customFormat="1" x14ac:dyDescent="0.25">
      <c r="B401" s="24"/>
      <c r="C401" s="24"/>
      <c r="M401" s="2"/>
      <c r="N401" s="1">
        <v>396</v>
      </c>
      <c r="O401" s="1" t="str">
        <f t="shared" si="207"/>
        <v>NA</v>
      </c>
      <c r="P401" s="1" t="e">
        <f t="shared" si="208"/>
        <v>#VALUE!</v>
      </c>
      <c r="Q401" s="1" t="e">
        <f t="shared" si="209"/>
        <v>#VALUE!</v>
      </c>
      <c r="R401" s="1">
        <f t="shared" si="205"/>
        <v>0.2595516624369924</v>
      </c>
      <c r="S401" s="1">
        <f t="shared" si="206"/>
        <v>0.37197309661642197</v>
      </c>
      <c r="T401" s="14"/>
      <c r="U401" s="14"/>
      <c r="V401" s="14"/>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35"/>
      <c r="BF401" s="35"/>
      <c r="BG401" s="35"/>
      <c r="BH401" s="35"/>
      <c r="BI401" s="35"/>
      <c r="BJ401" s="35"/>
      <c r="BK401" s="35"/>
      <c r="BL401" s="35"/>
      <c r="BM401" s="35"/>
      <c r="BN401" s="35"/>
      <c r="BO401" s="35"/>
      <c r="BP401" s="1"/>
      <c r="BQ401" s="1">
        <f t="shared" si="210"/>
        <v>396</v>
      </c>
      <c r="BR401" s="1">
        <v>397</v>
      </c>
      <c r="BS401" s="1">
        <f t="shared" si="217"/>
        <v>-2</v>
      </c>
      <c r="BT401" s="1">
        <f t="shared" si="218"/>
        <v>-2</v>
      </c>
      <c r="BU401" s="1">
        <f t="shared" si="219"/>
        <v>6.1257422745431001E-17</v>
      </c>
      <c r="BV401" s="1">
        <f t="shared" si="220"/>
        <v>1</v>
      </c>
      <c r="BW401" s="1">
        <f t="shared" si="211"/>
        <v>-2</v>
      </c>
      <c r="BX401" s="1">
        <f t="shared" si="212"/>
        <v>-2</v>
      </c>
      <c r="BY401" s="24">
        <f t="shared" si="213"/>
        <v>0.7818314824680298</v>
      </c>
      <c r="BZ401" s="24">
        <f t="shared" si="214"/>
        <v>0.62348980185873348</v>
      </c>
      <c r="CA401" s="1">
        <f t="shared" si="215"/>
        <v>-2</v>
      </c>
      <c r="CB401" s="1">
        <f t="shared" si="216"/>
        <v>-2</v>
      </c>
      <c r="CC401" s="1" t="str">
        <f t="shared" si="221"/>
        <v/>
      </c>
      <c r="CD401" s="1"/>
      <c r="CE401" s="2"/>
      <c r="CF401" s="2"/>
    </row>
    <row r="402" spans="2:84" s="28" customFormat="1" x14ac:dyDescent="0.25">
      <c r="B402" s="24"/>
      <c r="C402" s="24"/>
      <c r="M402" s="2"/>
      <c r="N402" s="1">
        <v>397</v>
      </c>
      <c r="O402" s="1" t="str">
        <f t="shared" si="207"/>
        <v>NA</v>
      </c>
      <c r="P402" s="1" t="e">
        <f t="shared" si="208"/>
        <v>#VALUE!</v>
      </c>
      <c r="Q402" s="1" t="e">
        <f t="shared" si="209"/>
        <v>#VALUE!</v>
      </c>
      <c r="R402" s="1">
        <f t="shared" si="205"/>
        <v>-0.11726587543717781</v>
      </c>
      <c r="S402" s="1">
        <f t="shared" si="206"/>
        <v>0.48622463029664342</v>
      </c>
      <c r="T402" s="14"/>
      <c r="U402" s="14"/>
      <c r="V402" s="14"/>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35"/>
      <c r="BF402" s="35"/>
      <c r="BG402" s="35"/>
      <c r="BH402" s="35"/>
      <c r="BI402" s="35"/>
      <c r="BJ402" s="35"/>
      <c r="BK402" s="35"/>
      <c r="BL402" s="35"/>
      <c r="BM402" s="35"/>
      <c r="BN402" s="35"/>
      <c r="BO402" s="35"/>
      <c r="BP402" s="1"/>
      <c r="BQ402" s="1">
        <f t="shared" si="210"/>
        <v>397</v>
      </c>
      <c r="BR402" s="1">
        <v>398</v>
      </c>
      <c r="BS402" s="1">
        <f t="shared" si="217"/>
        <v>-2</v>
      </c>
      <c r="BT402" s="1">
        <f t="shared" si="218"/>
        <v>-2</v>
      </c>
      <c r="BU402" s="1">
        <f t="shared" si="219"/>
        <v>6.1257422745431001E-17</v>
      </c>
      <c r="BV402" s="1">
        <f t="shared" si="220"/>
        <v>1</v>
      </c>
      <c r="BW402" s="1">
        <f t="shared" si="211"/>
        <v>-2</v>
      </c>
      <c r="BX402" s="1">
        <f t="shared" si="212"/>
        <v>-2</v>
      </c>
      <c r="BY402" s="24">
        <f t="shared" si="213"/>
        <v>0.7818314824680298</v>
      </c>
      <c r="BZ402" s="24">
        <f t="shared" si="214"/>
        <v>0.62348980185873348</v>
      </c>
      <c r="CA402" s="1">
        <f t="shared" si="215"/>
        <v>-2</v>
      </c>
      <c r="CB402" s="1">
        <f t="shared" si="216"/>
        <v>-2</v>
      </c>
      <c r="CC402" s="1" t="str">
        <f t="shared" si="221"/>
        <v/>
      </c>
      <c r="CD402" s="1"/>
      <c r="CE402" s="2"/>
      <c r="CF402" s="2"/>
    </row>
    <row r="403" spans="2:84" s="28" customFormat="1" x14ac:dyDescent="0.25">
      <c r="B403" s="24"/>
      <c r="C403" s="24"/>
      <c r="M403" s="2"/>
      <c r="N403" s="1">
        <v>398</v>
      </c>
      <c r="O403" s="1" t="str">
        <f t="shared" si="207"/>
        <v>NA</v>
      </c>
      <c r="P403" s="1" t="e">
        <f t="shared" si="208"/>
        <v>#VALUE!</v>
      </c>
      <c r="Q403" s="1" t="e">
        <f t="shared" si="209"/>
        <v>#VALUE!</v>
      </c>
      <c r="R403" s="1">
        <f t="shared" si="205"/>
        <v>-0.48611696910937346</v>
      </c>
      <c r="S403" s="1">
        <f t="shared" si="206"/>
        <v>0.25267553083575034</v>
      </c>
      <c r="T403" s="14"/>
      <c r="U403" s="14"/>
      <c r="V403" s="14"/>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35"/>
      <c r="BF403" s="35"/>
      <c r="BG403" s="35"/>
      <c r="BH403" s="35"/>
      <c r="BI403" s="35"/>
      <c r="BJ403" s="35"/>
      <c r="BK403" s="35"/>
      <c r="BL403" s="35"/>
      <c r="BM403" s="35"/>
      <c r="BN403" s="35"/>
      <c r="BO403" s="35"/>
      <c r="BP403" s="1"/>
      <c r="BQ403" s="1">
        <f t="shared" si="210"/>
        <v>398</v>
      </c>
      <c r="BR403" s="1">
        <v>399</v>
      </c>
      <c r="BS403" s="1">
        <f t="shared" si="217"/>
        <v>-2</v>
      </c>
      <c r="BT403" s="1">
        <f t="shared" si="218"/>
        <v>-2</v>
      </c>
      <c r="BU403" s="1">
        <f t="shared" si="219"/>
        <v>6.1257422745431001E-17</v>
      </c>
      <c r="BV403" s="1">
        <f t="shared" si="220"/>
        <v>1</v>
      </c>
      <c r="BW403" s="1">
        <f t="shared" si="211"/>
        <v>-2</v>
      </c>
      <c r="BX403" s="1">
        <f t="shared" si="212"/>
        <v>-2</v>
      </c>
      <c r="BY403" s="24">
        <f t="shared" si="213"/>
        <v>0.7818314824680298</v>
      </c>
      <c r="BZ403" s="24">
        <f t="shared" si="214"/>
        <v>0.62348980185873348</v>
      </c>
      <c r="CA403" s="1">
        <f t="shared" si="215"/>
        <v>-2</v>
      </c>
      <c r="CB403" s="1">
        <f t="shared" si="216"/>
        <v>-2</v>
      </c>
      <c r="CC403" s="1" t="str">
        <f t="shared" si="221"/>
        <v/>
      </c>
      <c r="CD403" s="1"/>
      <c r="CE403" s="2"/>
      <c r="CF403" s="2"/>
    </row>
    <row r="404" spans="2:84" s="28" customFormat="1" x14ac:dyDescent="0.25">
      <c r="B404" s="24"/>
      <c r="C404" s="24"/>
      <c r="M404" s="2"/>
      <c r="N404" s="1">
        <v>399</v>
      </c>
      <c r="O404" s="1" t="str">
        <f t="shared" si="207"/>
        <v>NA</v>
      </c>
      <c r="P404" s="1" t="e">
        <f t="shared" si="208"/>
        <v>#VALUE!</v>
      </c>
      <c r="Q404" s="1" t="e">
        <f t="shared" si="209"/>
        <v>#VALUE!</v>
      </c>
      <c r="R404" s="1">
        <f t="shared" si="205"/>
        <v>-0.55333746367076475</v>
      </c>
      <c r="S404" s="1">
        <f t="shared" si="206"/>
        <v>-0.22252093395631448</v>
      </c>
      <c r="T404" s="14"/>
      <c r="U404" s="14"/>
      <c r="V404" s="14"/>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35"/>
      <c r="BF404" s="35"/>
      <c r="BG404" s="35"/>
      <c r="BH404" s="35"/>
      <c r="BI404" s="35"/>
      <c r="BJ404" s="35"/>
      <c r="BK404" s="35"/>
      <c r="BL404" s="35"/>
      <c r="BM404" s="35"/>
      <c r="BN404" s="35"/>
      <c r="BO404" s="35"/>
      <c r="BP404" s="1"/>
      <c r="BQ404" s="1">
        <f t="shared" si="210"/>
        <v>399</v>
      </c>
      <c r="BR404" s="1">
        <v>400</v>
      </c>
      <c r="BS404" s="1">
        <f t="shared" si="217"/>
        <v>-2</v>
      </c>
      <c r="BT404" s="1">
        <f t="shared" si="218"/>
        <v>-2</v>
      </c>
      <c r="BU404" s="1">
        <f t="shared" si="219"/>
        <v>6.1257422745431001E-17</v>
      </c>
      <c r="BV404" s="1">
        <f t="shared" si="220"/>
        <v>1</v>
      </c>
      <c r="BW404" s="1">
        <f t="shared" si="211"/>
        <v>-2</v>
      </c>
      <c r="BX404" s="1">
        <f t="shared" si="212"/>
        <v>-2</v>
      </c>
      <c r="BY404" s="24">
        <f t="shared" si="213"/>
        <v>0.7818314824680298</v>
      </c>
      <c r="BZ404" s="24">
        <f t="shared" si="214"/>
        <v>0.62348980185873348</v>
      </c>
      <c r="CA404" s="1">
        <f t="shared" si="215"/>
        <v>-2</v>
      </c>
      <c r="CB404" s="1">
        <f t="shared" si="216"/>
        <v>-2</v>
      </c>
      <c r="CC404" s="1" t="str">
        <f t="shared" si="221"/>
        <v/>
      </c>
      <c r="CD404" s="1"/>
      <c r="CE404" s="2"/>
      <c r="CF404" s="2"/>
    </row>
    <row r="405" spans="2:84" s="28" customFormat="1" x14ac:dyDescent="0.25">
      <c r="B405" s="24"/>
      <c r="C405" s="24"/>
      <c r="M405" s="2"/>
      <c r="N405" s="1">
        <v>400</v>
      </c>
      <c r="O405" s="1" t="str">
        <f t="shared" si="207"/>
        <v>NA</v>
      </c>
      <c r="P405" s="1" t="e">
        <f t="shared" si="208"/>
        <v>#VALUE!</v>
      </c>
      <c r="Q405" s="1" t="e">
        <f t="shared" si="209"/>
        <v>#VALUE!</v>
      </c>
      <c r="R405" s="1">
        <f t="shared" si="205"/>
        <v>-0.20388356206082531</v>
      </c>
      <c r="S405" s="1">
        <f t="shared" si="206"/>
        <v>-0.61255776821787677</v>
      </c>
      <c r="T405" s="14"/>
      <c r="U405" s="14"/>
      <c r="V405" s="14"/>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35"/>
      <c r="BF405" s="35"/>
      <c r="BG405" s="35"/>
      <c r="BH405" s="35"/>
      <c r="BI405" s="35"/>
      <c r="BJ405" s="35"/>
      <c r="BK405" s="35"/>
      <c r="BL405" s="35"/>
      <c r="BM405" s="35"/>
      <c r="BN405" s="35"/>
      <c r="BO405" s="35"/>
      <c r="BP405" s="1"/>
      <c r="BQ405" s="1">
        <f t="shared" si="210"/>
        <v>400</v>
      </c>
      <c r="BR405" s="1">
        <v>401</v>
      </c>
      <c r="BS405" s="1">
        <f t="shared" si="217"/>
        <v>-2</v>
      </c>
      <c r="BT405" s="1">
        <f t="shared" si="218"/>
        <v>-2</v>
      </c>
      <c r="BU405" s="1">
        <f t="shared" si="219"/>
        <v>6.1257422745431001E-17</v>
      </c>
      <c r="BV405" s="1">
        <f t="shared" si="220"/>
        <v>1</v>
      </c>
      <c r="BW405" s="1">
        <f t="shared" si="211"/>
        <v>-2</v>
      </c>
      <c r="BX405" s="1">
        <f t="shared" si="212"/>
        <v>-2</v>
      </c>
      <c r="BY405" s="24">
        <f t="shared" si="213"/>
        <v>0.7818314824680298</v>
      </c>
      <c r="BZ405" s="24">
        <f t="shared" si="214"/>
        <v>0.62348980185873348</v>
      </c>
      <c r="CA405" s="1">
        <f t="shared" si="215"/>
        <v>-2</v>
      </c>
      <c r="CB405" s="1">
        <f t="shared" si="216"/>
        <v>-2</v>
      </c>
      <c r="CC405" s="1" t="str">
        <f t="shared" si="221"/>
        <v/>
      </c>
      <c r="CD405" s="1"/>
      <c r="CE405" s="2"/>
      <c r="CF405" s="2"/>
    </row>
    <row r="406" spans="2:84" s="28" customFormat="1" x14ac:dyDescent="0.25">
      <c r="B406" s="24"/>
      <c r="C406" s="24"/>
      <c r="M406" s="2"/>
      <c r="N406" s="1">
        <v>401</v>
      </c>
      <c r="O406" s="1" t="str">
        <f t="shared" si="207"/>
        <v>NA</v>
      </c>
      <c r="P406" s="1" t="e">
        <f t="shared" si="208"/>
        <v>#VALUE!</v>
      </c>
      <c r="Q406" s="1" t="e">
        <f t="shared" si="209"/>
        <v>#VALUE!</v>
      </c>
      <c r="R406" s="1">
        <f t="shared" si="205"/>
        <v>0.36352421385525147</v>
      </c>
      <c r="S406" s="1">
        <f t="shared" si="206"/>
        <v>-0.59270364608040527</v>
      </c>
      <c r="T406" s="14"/>
      <c r="U406" s="14"/>
      <c r="V406" s="14"/>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35"/>
      <c r="BF406" s="35"/>
      <c r="BG406" s="35"/>
      <c r="BH406" s="35"/>
      <c r="BI406" s="35"/>
      <c r="BJ406" s="35"/>
      <c r="BK406" s="35"/>
      <c r="BL406" s="35"/>
      <c r="BM406" s="35"/>
      <c r="BN406" s="35"/>
      <c r="BO406" s="35"/>
      <c r="BP406" s="1"/>
      <c r="BQ406" s="1">
        <f t="shared" si="210"/>
        <v>401</v>
      </c>
      <c r="BR406" s="1">
        <v>402</v>
      </c>
      <c r="BS406" s="1">
        <f t="shared" si="217"/>
        <v>-2</v>
      </c>
      <c r="BT406" s="1">
        <f t="shared" si="218"/>
        <v>-2</v>
      </c>
      <c r="BU406" s="1">
        <f t="shared" si="219"/>
        <v>6.1257422745431001E-17</v>
      </c>
      <c r="BV406" s="1">
        <f t="shared" si="220"/>
        <v>1</v>
      </c>
      <c r="BW406" s="1">
        <f t="shared" si="211"/>
        <v>-2</v>
      </c>
      <c r="BX406" s="1">
        <f t="shared" si="212"/>
        <v>-2</v>
      </c>
      <c r="BY406" s="24">
        <f t="shared" si="213"/>
        <v>0.7818314824680298</v>
      </c>
      <c r="BZ406" s="24">
        <f t="shared" si="214"/>
        <v>0.62348980185873348</v>
      </c>
      <c r="CA406" s="1"/>
      <c r="CB406" s="1"/>
      <c r="CC406" s="1" t="str">
        <f t="shared" si="221"/>
        <v/>
      </c>
      <c r="CD406" s="1"/>
      <c r="CE406" s="2"/>
      <c r="CF406" s="2"/>
    </row>
    <row r="407" spans="2:84" s="28" customFormat="1" x14ac:dyDescent="0.25">
      <c r="B407" s="24"/>
      <c r="C407" s="24"/>
      <c r="M407" s="2"/>
      <c r="N407" s="1">
        <v>402</v>
      </c>
      <c r="O407" s="1" t="str">
        <f t="shared" si="207"/>
        <v>NA</v>
      </c>
      <c r="P407" s="1" t="e">
        <f t="shared" si="208"/>
        <v>#VALUE!</v>
      </c>
      <c r="Q407" s="1" t="e">
        <f t="shared" si="209"/>
        <v>#VALUE!</v>
      </c>
      <c r="R407" s="1">
        <f t="shared" si="205"/>
        <v>0.73752799398589752</v>
      </c>
      <c r="S407" s="1">
        <f t="shared" si="206"/>
        <v>-0.10819515884617284</v>
      </c>
      <c r="T407" s="14"/>
      <c r="U407" s="14"/>
      <c r="V407" s="14"/>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35"/>
      <c r="BF407" s="35"/>
      <c r="BG407" s="35"/>
      <c r="BH407" s="35"/>
      <c r="BI407" s="35"/>
      <c r="BJ407" s="35"/>
      <c r="BK407" s="35"/>
      <c r="BL407" s="35"/>
      <c r="BM407" s="35"/>
      <c r="BN407" s="35"/>
      <c r="BO407" s="35"/>
      <c r="BP407" s="1"/>
      <c r="BQ407" s="1">
        <f t="shared" si="210"/>
        <v>402</v>
      </c>
      <c r="BR407" s="1">
        <v>403</v>
      </c>
      <c r="BS407" s="1">
        <f t="shared" si="217"/>
        <v>-2</v>
      </c>
      <c r="BT407" s="1">
        <f t="shared" si="218"/>
        <v>-2</v>
      </c>
      <c r="BU407" s="1">
        <f t="shared" si="219"/>
        <v>6.1257422745431001E-17</v>
      </c>
      <c r="BV407" s="1">
        <f t="shared" si="220"/>
        <v>1</v>
      </c>
      <c r="BW407" s="1">
        <f t="shared" si="211"/>
        <v>-2</v>
      </c>
      <c r="BX407" s="1">
        <f t="shared" si="212"/>
        <v>-2</v>
      </c>
      <c r="BY407" s="24">
        <f t="shared" si="213"/>
        <v>0.7818314824680298</v>
      </c>
      <c r="BZ407" s="24">
        <f t="shared" si="214"/>
        <v>0.62348980185873348</v>
      </c>
      <c r="CA407" s="1"/>
      <c r="CB407" s="1"/>
      <c r="CC407" s="1" t="str">
        <f t="shared" si="221"/>
        <v/>
      </c>
      <c r="CD407" s="1"/>
      <c r="CE407" s="2"/>
      <c r="CF407" s="2"/>
    </row>
    <row r="408" spans="2:84" s="28" customFormat="1" x14ac:dyDescent="0.25">
      <c r="B408" s="24"/>
      <c r="C408" s="24"/>
      <c r="M408" s="2"/>
      <c r="N408" s="1">
        <v>403</v>
      </c>
      <c r="O408" s="1" t="str">
        <f t="shared" si="207"/>
        <v>NA</v>
      </c>
      <c r="P408" s="1" t="e">
        <f t="shared" si="208"/>
        <v>#VALUE!</v>
      </c>
      <c r="Q408" s="1" t="e">
        <f t="shared" si="209"/>
        <v>#VALUE!</v>
      </c>
      <c r="R408" s="1">
        <f t="shared" si="205"/>
        <v>0.59191154791128886</v>
      </c>
      <c r="S408" s="1">
        <f t="shared" si="206"/>
        <v>0.5320291817706202</v>
      </c>
      <c r="T408" s="14"/>
      <c r="U408" s="14"/>
      <c r="V408" s="14"/>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35"/>
      <c r="BF408" s="35"/>
      <c r="BG408" s="35"/>
      <c r="BH408" s="35"/>
      <c r="BI408" s="35"/>
      <c r="BJ408" s="35"/>
      <c r="BK408" s="35"/>
      <c r="BL408" s="35"/>
      <c r="BM408" s="35"/>
      <c r="BN408" s="35"/>
      <c r="BO408" s="35"/>
      <c r="BP408" s="1"/>
      <c r="BQ408" s="1">
        <f t="shared" si="210"/>
        <v>403</v>
      </c>
      <c r="BR408" s="1">
        <v>404</v>
      </c>
      <c r="BS408" s="1">
        <f t="shared" si="217"/>
        <v>-2</v>
      </c>
      <c r="BT408" s="1">
        <f t="shared" si="218"/>
        <v>-2</v>
      </c>
      <c r="BU408" s="1">
        <f t="shared" si="219"/>
        <v>6.1257422745431001E-17</v>
      </c>
      <c r="BV408" s="1">
        <f t="shared" si="220"/>
        <v>1</v>
      </c>
      <c r="BW408" s="1">
        <f t="shared" si="211"/>
        <v>-2</v>
      </c>
      <c r="BX408" s="1">
        <f t="shared" si="212"/>
        <v>-2</v>
      </c>
      <c r="BY408" s="24">
        <f t="shared" si="213"/>
        <v>0.7818314824680298</v>
      </c>
      <c r="BZ408" s="24">
        <f t="shared" si="214"/>
        <v>0.62348980185873348</v>
      </c>
      <c r="CA408" s="1"/>
      <c r="CB408" s="1"/>
      <c r="CC408" s="1" t="str">
        <f t="shared" si="221"/>
        <v/>
      </c>
      <c r="CD408" s="1"/>
      <c r="CE408" s="2"/>
      <c r="CF408" s="2"/>
    </row>
    <row r="409" spans="2:84" s="28" customFormat="1" x14ac:dyDescent="0.25">
      <c r="M409" s="2"/>
      <c r="N409" s="1">
        <v>404</v>
      </c>
      <c r="O409" s="1" t="str">
        <f t="shared" si="207"/>
        <v>NA</v>
      </c>
      <c r="P409" s="1" t="e">
        <f t="shared" si="208"/>
        <v>#VALUE!</v>
      </c>
      <c r="Q409" s="1" t="e">
        <f t="shared" si="209"/>
        <v>#VALUE!</v>
      </c>
      <c r="R409" s="1">
        <f t="shared" si="205"/>
        <v>-3.5179762631153279E-2</v>
      </c>
      <c r="S409" s="1">
        <f t="shared" si="206"/>
        <v>0.84586738908899317</v>
      </c>
      <c r="T409" s="14"/>
      <c r="U409" s="14"/>
      <c r="V409" s="14"/>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35"/>
      <c r="BF409" s="35"/>
      <c r="BG409" s="35"/>
      <c r="BH409" s="35"/>
      <c r="BI409" s="35"/>
      <c r="BJ409" s="35"/>
      <c r="BK409" s="35"/>
      <c r="BL409" s="35"/>
      <c r="BM409" s="35"/>
      <c r="BN409" s="35"/>
      <c r="BO409" s="35"/>
      <c r="BP409" s="1"/>
      <c r="BQ409" s="1">
        <f t="shared" si="210"/>
        <v>404</v>
      </c>
      <c r="BR409" s="1">
        <v>405</v>
      </c>
      <c r="BS409" s="1">
        <f t="shared" si="217"/>
        <v>-2</v>
      </c>
      <c r="BT409" s="1">
        <f t="shared" si="218"/>
        <v>-2</v>
      </c>
      <c r="BU409" s="1">
        <f t="shared" si="219"/>
        <v>6.1257422745431001E-17</v>
      </c>
      <c r="BV409" s="1">
        <f t="shared" si="220"/>
        <v>1</v>
      </c>
      <c r="BW409" s="1">
        <f t="shared" si="211"/>
        <v>-2</v>
      </c>
      <c r="BX409" s="1">
        <f t="shared" si="212"/>
        <v>-2</v>
      </c>
      <c r="BY409" s="24">
        <f t="shared" si="213"/>
        <v>0.7818314824680298</v>
      </c>
      <c r="BZ409" s="24">
        <f t="shared" si="214"/>
        <v>0.62348980185873348</v>
      </c>
      <c r="CA409" s="1"/>
      <c r="CB409" s="1"/>
      <c r="CC409" s="1" t="str">
        <f t="shared" si="221"/>
        <v/>
      </c>
      <c r="CD409" s="1"/>
      <c r="CE409" s="2"/>
      <c r="CF409" s="2"/>
    </row>
    <row r="410" spans="2:84" s="28" customFormat="1" x14ac:dyDescent="0.25">
      <c r="M410" s="2"/>
      <c r="N410" s="1">
        <v>405</v>
      </c>
      <c r="O410" s="1" t="str">
        <f t="shared" si="207"/>
        <v>NA</v>
      </c>
      <c r="P410" s="1" t="e">
        <f t="shared" si="208"/>
        <v>#VALUE!</v>
      </c>
      <c r="Q410" s="1" t="e">
        <f t="shared" si="209"/>
        <v>#VALUE!</v>
      </c>
      <c r="R410" s="1">
        <f t="shared" si="205"/>
        <v>-0.71611714616610622</v>
      </c>
      <c r="S410" s="1">
        <f t="shared" si="206"/>
        <v>0.54108663052029271</v>
      </c>
      <c r="T410" s="14"/>
      <c r="U410" s="14"/>
      <c r="V410" s="14"/>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35"/>
      <c r="BF410" s="35"/>
      <c r="BG410" s="35"/>
      <c r="BH410" s="35"/>
      <c r="BI410" s="35"/>
      <c r="BJ410" s="35"/>
      <c r="BK410" s="35"/>
      <c r="BL410" s="35"/>
      <c r="BM410" s="35"/>
      <c r="BN410" s="35"/>
      <c r="BO410" s="35"/>
      <c r="BP410" s="1"/>
      <c r="BQ410" s="1">
        <f t="shared" si="210"/>
        <v>405</v>
      </c>
      <c r="BR410" s="1">
        <v>406</v>
      </c>
      <c r="BS410" s="1">
        <f t="shared" si="217"/>
        <v>-2</v>
      </c>
      <c r="BT410" s="1">
        <f t="shared" si="218"/>
        <v>-2</v>
      </c>
      <c r="BU410" s="1">
        <f t="shared" si="219"/>
        <v>6.1257422745431001E-17</v>
      </c>
      <c r="BV410" s="1">
        <f t="shared" si="220"/>
        <v>1</v>
      </c>
      <c r="BW410" s="1">
        <f t="shared" si="211"/>
        <v>-2</v>
      </c>
      <c r="BX410" s="1">
        <f t="shared" si="212"/>
        <v>-2</v>
      </c>
      <c r="BY410" s="24">
        <f t="shared" si="213"/>
        <v>0.7818314824680298</v>
      </c>
      <c r="BZ410" s="24">
        <f t="shared" si="214"/>
        <v>0.62348980185873348</v>
      </c>
      <c r="CA410" s="1"/>
      <c r="CB410" s="1"/>
      <c r="CC410" s="1" t="str">
        <f t="shared" si="221"/>
        <v/>
      </c>
      <c r="CD410" s="1"/>
      <c r="CE410" s="2"/>
      <c r="CF410" s="2"/>
    </row>
    <row r="411" spans="2:84" s="28" customFormat="1" x14ac:dyDescent="0.25">
      <c r="M411" s="2"/>
      <c r="N411" s="1">
        <v>406</v>
      </c>
      <c r="O411" s="1" t="str">
        <f t="shared" si="207"/>
        <v>NA</v>
      </c>
      <c r="P411" s="1" t="e">
        <f t="shared" si="208"/>
        <v>#VALUE!</v>
      </c>
      <c r="Q411" s="1" t="e">
        <f t="shared" si="209"/>
        <v>#VALUE!</v>
      </c>
      <c r="R411" s="1">
        <f t="shared" si="205"/>
        <v>-0.9222291061179414</v>
      </c>
      <c r="S411" s="1">
        <f t="shared" si="206"/>
        <v>-0.22252093395631448</v>
      </c>
      <c r="T411" s="14"/>
      <c r="U411" s="14"/>
      <c r="V411" s="14"/>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35"/>
      <c r="BF411" s="35"/>
      <c r="BG411" s="35"/>
      <c r="BH411" s="35"/>
      <c r="BI411" s="35"/>
      <c r="BJ411" s="35"/>
      <c r="BK411" s="35"/>
      <c r="BL411" s="35"/>
      <c r="BM411" s="35"/>
      <c r="BN411" s="35"/>
      <c r="BO411" s="35"/>
      <c r="BP411" s="1"/>
      <c r="BQ411" s="1">
        <f t="shared" si="210"/>
        <v>406</v>
      </c>
      <c r="BR411" s="1">
        <v>407</v>
      </c>
      <c r="BS411" s="1">
        <f t="shared" si="217"/>
        <v>-2</v>
      </c>
      <c r="BT411" s="1">
        <f t="shared" si="218"/>
        <v>-2</v>
      </c>
      <c r="BU411" s="1">
        <f t="shared" si="219"/>
        <v>6.1257422745431001E-17</v>
      </c>
      <c r="BV411" s="1">
        <f t="shared" si="220"/>
        <v>1</v>
      </c>
      <c r="BW411" s="1">
        <f t="shared" si="211"/>
        <v>-2</v>
      </c>
      <c r="BX411" s="1">
        <f t="shared" si="212"/>
        <v>-2</v>
      </c>
      <c r="BY411" s="24">
        <f t="shared" si="213"/>
        <v>0.7818314824680298</v>
      </c>
      <c r="BZ411" s="24">
        <f t="shared" si="214"/>
        <v>0.62348980185873348</v>
      </c>
      <c r="CA411" s="1"/>
      <c r="CB411" s="1"/>
      <c r="CC411" s="1" t="str">
        <f t="shared" si="221"/>
        <v/>
      </c>
      <c r="CD411" s="1"/>
      <c r="CE411" s="2"/>
      <c r="CF411" s="2"/>
    </row>
    <row r="412" spans="2:84" s="28" customFormat="1" x14ac:dyDescent="0.25">
      <c r="M412" s="2"/>
      <c r="N412" s="1">
        <v>407</v>
      </c>
      <c r="O412" s="1" t="str">
        <f t="shared" si="207"/>
        <v>NA</v>
      </c>
      <c r="P412" s="1" t="e">
        <f t="shared" si="208"/>
        <v>#VALUE!</v>
      </c>
      <c r="Q412" s="1" t="e">
        <f t="shared" si="209"/>
        <v>#VALUE!</v>
      </c>
      <c r="R412" s="1">
        <f t="shared" si="205"/>
        <v>-0.43388373911755806</v>
      </c>
      <c r="S412" s="1">
        <f t="shared" si="206"/>
        <v>-0.90096886790241915</v>
      </c>
      <c r="T412" s="14"/>
      <c r="U412" s="14"/>
      <c r="V412" s="14"/>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35"/>
      <c r="BF412" s="35"/>
      <c r="BG412" s="35"/>
      <c r="BH412" s="35"/>
      <c r="BI412" s="35"/>
      <c r="BJ412" s="35"/>
      <c r="BK412" s="35"/>
      <c r="BL412" s="35"/>
      <c r="BM412" s="35"/>
      <c r="BN412" s="35"/>
      <c r="BO412" s="35"/>
      <c r="BP412" s="1"/>
      <c r="BQ412" s="1">
        <f t="shared" si="210"/>
        <v>407</v>
      </c>
      <c r="BR412" s="1">
        <v>408</v>
      </c>
      <c r="BS412" s="1">
        <f t="shared" si="217"/>
        <v>-2</v>
      </c>
      <c r="BT412" s="1">
        <f t="shared" si="218"/>
        <v>-2</v>
      </c>
      <c r="BU412" s="1">
        <f t="shared" si="219"/>
        <v>6.1257422745431001E-17</v>
      </c>
      <c r="BV412" s="1">
        <f t="shared" si="220"/>
        <v>1</v>
      </c>
      <c r="BW412" s="1">
        <f t="shared" si="211"/>
        <v>-2</v>
      </c>
      <c r="BX412" s="1">
        <f t="shared" si="212"/>
        <v>-2</v>
      </c>
      <c r="BY412" s="24">
        <f t="shared" si="213"/>
        <v>0.7818314824680298</v>
      </c>
      <c r="BZ412" s="24">
        <f t="shared" si="214"/>
        <v>0.62348980185873348</v>
      </c>
      <c r="CA412" s="1"/>
      <c r="CB412" s="1"/>
      <c r="CC412" s="1" t="str">
        <f t="shared" si="221"/>
        <v/>
      </c>
      <c r="CD412" s="1"/>
      <c r="CE412" s="2"/>
      <c r="CF412" s="2"/>
    </row>
    <row r="413" spans="2:84" s="28" customFormat="1" x14ac:dyDescent="0.25">
      <c r="M413" s="2"/>
      <c r="N413" s="1">
        <v>408</v>
      </c>
      <c r="O413" s="1" t="str">
        <f t="shared" si="207"/>
        <v>NA</v>
      </c>
      <c r="P413" s="1" t="e">
        <f t="shared" si="208"/>
        <v>#VALUE!</v>
      </c>
      <c r="Q413" s="1" t="e">
        <f t="shared" si="209"/>
        <v>#VALUE!</v>
      </c>
      <c r="R413" s="1">
        <f t="shared" si="205"/>
        <v>0.40102657096659639</v>
      </c>
      <c r="S413" s="1">
        <f t="shared" si="206"/>
        <v>-0.85976728223319887</v>
      </c>
      <c r="T413" s="14"/>
      <c r="U413" s="14"/>
      <c r="V413" s="14"/>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35"/>
      <c r="BF413" s="35"/>
      <c r="BG413" s="35"/>
      <c r="BH413" s="35"/>
      <c r="BI413" s="35"/>
      <c r="BJ413" s="35"/>
      <c r="BK413" s="35"/>
      <c r="BL413" s="35"/>
      <c r="BM413" s="35"/>
      <c r="BN413" s="35"/>
      <c r="BO413" s="35"/>
      <c r="BP413" s="1"/>
      <c r="BQ413" s="1">
        <f t="shared" si="210"/>
        <v>408</v>
      </c>
      <c r="BR413" s="1">
        <v>409</v>
      </c>
      <c r="BS413" s="1">
        <f t="shared" si="217"/>
        <v>-2</v>
      </c>
      <c r="BT413" s="1">
        <f t="shared" si="218"/>
        <v>-2</v>
      </c>
      <c r="BU413" s="1">
        <f t="shared" si="219"/>
        <v>6.1257422745431001E-17</v>
      </c>
      <c r="BV413" s="1">
        <f t="shared" si="220"/>
        <v>1</v>
      </c>
      <c r="BW413" s="1">
        <f t="shared" si="211"/>
        <v>-2</v>
      </c>
      <c r="BX413" s="1">
        <f t="shared" si="212"/>
        <v>-2</v>
      </c>
      <c r="BY413" s="24">
        <f t="shared" si="213"/>
        <v>0.7818314824680298</v>
      </c>
      <c r="BZ413" s="24">
        <f t="shared" si="214"/>
        <v>0.62348980185873348</v>
      </c>
      <c r="CA413" s="1"/>
      <c r="CB413" s="1"/>
      <c r="CC413" s="1" t="str">
        <f t="shared" si="221"/>
        <v/>
      </c>
      <c r="CD413" s="1"/>
      <c r="CE413" s="2"/>
      <c r="CF413" s="2"/>
    </row>
    <row r="414" spans="2:84" s="28" customFormat="1" x14ac:dyDescent="0.25">
      <c r="M414" s="2"/>
      <c r="N414" s="1">
        <v>409</v>
      </c>
      <c r="O414" s="1" t="str">
        <f t="shared" si="207"/>
        <v>NA</v>
      </c>
      <c r="P414" s="1" t="e">
        <f t="shared" si="208"/>
        <v>#VALUE!</v>
      </c>
      <c r="Q414" s="1" t="e">
        <f t="shared" si="209"/>
        <v>#VALUE!</v>
      </c>
      <c r="R414" s="1">
        <f t="shared" si="205"/>
        <v>0.86953030005405896</v>
      </c>
      <c r="S414" s="1">
        <f t="shared" si="206"/>
        <v>-0.22252093395631439</v>
      </c>
      <c r="T414" s="14"/>
      <c r="U414" s="14"/>
      <c r="V414" s="14"/>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35"/>
      <c r="BF414" s="35"/>
      <c r="BG414" s="35"/>
      <c r="BH414" s="35"/>
      <c r="BI414" s="35"/>
      <c r="BJ414" s="35"/>
      <c r="BK414" s="35"/>
      <c r="BL414" s="35"/>
      <c r="BM414" s="35"/>
      <c r="BN414" s="35"/>
      <c r="BO414" s="35"/>
      <c r="BP414" s="1"/>
      <c r="BQ414" s="1">
        <f t="shared" si="210"/>
        <v>409</v>
      </c>
      <c r="BR414" s="1">
        <v>410</v>
      </c>
      <c r="BS414" s="1">
        <f t="shared" si="217"/>
        <v>-2</v>
      </c>
      <c r="BT414" s="1">
        <f t="shared" si="218"/>
        <v>-2</v>
      </c>
      <c r="BU414" s="1">
        <f t="shared" si="219"/>
        <v>6.1257422745431001E-17</v>
      </c>
      <c r="BV414" s="1">
        <f t="shared" si="220"/>
        <v>1</v>
      </c>
      <c r="BW414" s="1">
        <f t="shared" si="211"/>
        <v>-2</v>
      </c>
      <c r="BX414" s="1">
        <f t="shared" si="212"/>
        <v>-2</v>
      </c>
      <c r="BY414" s="24">
        <f t="shared" si="213"/>
        <v>0.7818314824680298</v>
      </c>
      <c r="BZ414" s="24">
        <f t="shared" si="214"/>
        <v>0.62348980185873348</v>
      </c>
      <c r="CA414" s="1"/>
      <c r="CB414" s="1"/>
      <c r="CC414" s="1" t="str">
        <f t="shared" si="221"/>
        <v/>
      </c>
      <c r="CD414" s="1"/>
      <c r="CE414" s="2"/>
      <c r="CF414" s="2"/>
    </row>
    <row r="415" spans="2:84" s="28" customFormat="1" x14ac:dyDescent="0.25">
      <c r="M415" s="2"/>
      <c r="N415" s="1">
        <v>410</v>
      </c>
      <c r="O415" s="1" t="str">
        <f t="shared" si="207"/>
        <v>NA</v>
      </c>
      <c r="P415" s="1" t="e">
        <f t="shared" si="208"/>
        <v>#VALUE!</v>
      </c>
      <c r="Q415" s="1" t="e">
        <f t="shared" si="209"/>
        <v>#VALUE!</v>
      </c>
      <c r="R415" s="1">
        <f t="shared" si="205"/>
        <v>0.68325997801514426</v>
      </c>
      <c r="S415" s="1">
        <f t="shared" si="206"/>
        <v>0.49988504485107244</v>
      </c>
      <c r="T415" s="14"/>
      <c r="U415" s="14"/>
      <c r="V415" s="14"/>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35"/>
      <c r="BF415" s="35"/>
      <c r="BG415" s="35"/>
      <c r="BH415" s="35"/>
      <c r="BI415" s="35"/>
      <c r="BJ415" s="35"/>
      <c r="BK415" s="35"/>
      <c r="BL415" s="35"/>
      <c r="BM415" s="35"/>
      <c r="BN415" s="35"/>
      <c r="BO415" s="35"/>
      <c r="BP415" s="1"/>
      <c r="BQ415" s="1">
        <f t="shared" si="210"/>
        <v>410</v>
      </c>
      <c r="BR415" s="1">
        <v>411</v>
      </c>
      <c r="BS415" s="1">
        <f t="shared" si="217"/>
        <v>-2</v>
      </c>
      <c r="BT415" s="1">
        <f t="shared" si="218"/>
        <v>-2</v>
      </c>
      <c r="BU415" s="1">
        <f t="shared" si="219"/>
        <v>6.1257422745431001E-17</v>
      </c>
      <c r="BV415" s="1">
        <f t="shared" si="220"/>
        <v>1</v>
      </c>
      <c r="BW415" s="1">
        <f t="shared" si="211"/>
        <v>-2</v>
      </c>
      <c r="BX415" s="1">
        <f t="shared" si="212"/>
        <v>-2</v>
      </c>
      <c r="BY415" s="24">
        <f t="shared" si="213"/>
        <v>0.7818314824680298</v>
      </c>
      <c r="BZ415" s="24">
        <f t="shared" si="214"/>
        <v>0.62348980185873348</v>
      </c>
      <c r="CA415" s="1"/>
      <c r="CB415" s="1"/>
      <c r="CC415" s="1" t="str">
        <f t="shared" si="221"/>
        <v/>
      </c>
      <c r="CD415" s="1"/>
      <c r="CE415" s="2"/>
      <c r="CF415" s="2"/>
    </row>
    <row r="416" spans="2:84" s="28" customFormat="1" x14ac:dyDescent="0.25">
      <c r="M416" s="2"/>
      <c r="N416" s="1">
        <v>411</v>
      </c>
      <c r="O416" s="1" t="str">
        <f t="shared" si="207"/>
        <v>NA</v>
      </c>
      <c r="P416" s="1" t="e">
        <f t="shared" si="208"/>
        <v>#VALUE!</v>
      </c>
      <c r="Q416" s="1" t="e">
        <f t="shared" si="209"/>
        <v>#VALUE!</v>
      </c>
      <c r="R416" s="1">
        <f t="shared" si="205"/>
        <v>4.6906350174871214E-2</v>
      </c>
      <c r="S416" s="1">
        <f t="shared" si="206"/>
        <v>0.79448985211865741</v>
      </c>
      <c r="T416" s="14"/>
      <c r="U416" s="14"/>
      <c r="V416" s="14"/>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35"/>
      <c r="BF416" s="35"/>
      <c r="BG416" s="35"/>
      <c r="BH416" s="35"/>
      <c r="BI416" s="35"/>
      <c r="BJ416" s="35"/>
      <c r="BK416" s="35"/>
      <c r="BL416" s="35"/>
      <c r="BM416" s="35"/>
      <c r="BN416" s="35"/>
      <c r="BO416" s="35"/>
      <c r="BP416" s="1"/>
      <c r="BQ416" s="1">
        <f t="shared" si="210"/>
        <v>411</v>
      </c>
      <c r="BR416" s="1">
        <v>412</v>
      </c>
      <c r="BS416" s="1">
        <f t="shared" si="217"/>
        <v>-2</v>
      </c>
      <c r="BT416" s="1">
        <f t="shared" si="218"/>
        <v>-2</v>
      </c>
      <c r="BU416" s="1">
        <f t="shared" si="219"/>
        <v>6.1257422745431001E-17</v>
      </c>
      <c r="BV416" s="1">
        <f t="shared" si="220"/>
        <v>1</v>
      </c>
      <c r="BW416" s="1">
        <f t="shared" si="211"/>
        <v>-2</v>
      </c>
      <c r="BX416" s="1">
        <f t="shared" si="212"/>
        <v>-2</v>
      </c>
      <c r="BY416" s="24">
        <f t="shared" si="213"/>
        <v>0.7818314824680298</v>
      </c>
      <c r="BZ416" s="24">
        <f t="shared" si="214"/>
        <v>0.62348980185873348</v>
      </c>
      <c r="CA416" s="1"/>
      <c r="CB416" s="1"/>
      <c r="CC416" s="1" t="str">
        <f t="shared" si="221"/>
        <v/>
      </c>
      <c r="CD416" s="1"/>
      <c r="CE416" s="2"/>
      <c r="CF416" s="2"/>
    </row>
    <row r="417" spans="1:84" s="28" customFormat="1" x14ac:dyDescent="0.25">
      <c r="M417" s="2"/>
      <c r="N417" s="1">
        <v>412</v>
      </c>
      <c r="O417" s="1" t="str">
        <f t="shared" si="207"/>
        <v>NA</v>
      </c>
      <c r="P417" s="1" t="e">
        <f t="shared" si="208"/>
        <v>#VALUE!</v>
      </c>
      <c r="Q417" s="1" t="e">
        <f t="shared" si="209"/>
        <v>#VALUE!</v>
      </c>
      <c r="R417" s="1">
        <f t="shared" si="205"/>
        <v>-0.54443156427210382</v>
      </c>
      <c r="S417" s="1">
        <f t="shared" si="206"/>
        <v>0.50916402674859174</v>
      </c>
      <c r="T417" s="14"/>
      <c r="U417" s="14"/>
      <c r="V417" s="14"/>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35"/>
      <c r="BF417" s="35"/>
      <c r="BG417" s="35"/>
      <c r="BH417" s="35"/>
      <c r="BI417" s="35"/>
      <c r="BJ417" s="35"/>
      <c r="BK417" s="35"/>
      <c r="BL417" s="35"/>
      <c r="BM417" s="35"/>
      <c r="BN417" s="35"/>
      <c r="BO417" s="35"/>
      <c r="BP417" s="1"/>
      <c r="BQ417" s="1">
        <f t="shared" si="210"/>
        <v>412</v>
      </c>
      <c r="BR417" s="1">
        <v>413</v>
      </c>
      <c r="BS417" s="1">
        <f t="shared" si="217"/>
        <v>-2</v>
      </c>
      <c r="BT417" s="1">
        <f t="shared" si="218"/>
        <v>-2</v>
      </c>
      <c r="BU417" s="1">
        <f t="shared" si="219"/>
        <v>6.1257422745431001E-17</v>
      </c>
      <c r="BV417" s="1">
        <f t="shared" si="220"/>
        <v>1</v>
      </c>
      <c r="BW417" s="1">
        <f t="shared" si="211"/>
        <v>-2</v>
      </c>
      <c r="BX417" s="1">
        <f t="shared" si="212"/>
        <v>-2</v>
      </c>
      <c r="BY417" s="24">
        <f t="shared" si="213"/>
        <v>0.7818314824680298</v>
      </c>
      <c r="BZ417" s="24">
        <f t="shared" si="214"/>
        <v>0.62348980185873348</v>
      </c>
      <c r="CA417" s="1"/>
      <c r="CB417" s="1"/>
      <c r="CC417" s="1" t="str">
        <f t="shared" si="221"/>
        <v/>
      </c>
      <c r="CD417" s="1"/>
      <c r="CE417" s="2"/>
      <c r="CF417" s="2"/>
    </row>
    <row r="418" spans="1:84" s="28" customFormat="1" x14ac:dyDescent="0.25">
      <c r="M418" s="2"/>
      <c r="N418" s="1">
        <v>413</v>
      </c>
      <c r="O418" s="1" t="str">
        <f t="shared" si="207"/>
        <v>NA</v>
      </c>
      <c r="P418" s="1" t="e">
        <f t="shared" si="208"/>
        <v>#VALUE!</v>
      </c>
      <c r="Q418" s="1" t="e">
        <f t="shared" si="209"/>
        <v>#VALUE!</v>
      </c>
      <c r="R418" s="1">
        <f t="shared" si="205"/>
        <v>-0.69004801034671215</v>
      </c>
      <c r="S418" s="1">
        <f t="shared" si="206"/>
        <v>-8.5330003824144546E-2</v>
      </c>
      <c r="T418" s="14"/>
      <c r="U418" s="14"/>
      <c r="V418" s="14"/>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35"/>
      <c r="BF418" s="35"/>
      <c r="BG418" s="35"/>
      <c r="BH418" s="35"/>
      <c r="BI418" s="35"/>
      <c r="BJ418" s="35"/>
      <c r="BK418" s="35"/>
      <c r="BL418" s="35"/>
      <c r="BM418" s="35"/>
      <c r="BN418" s="35"/>
      <c r="BO418" s="35"/>
      <c r="BP418" s="1"/>
      <c r="BQ418" s="1">
        <f t="shared" si="210"/>
        <v>413</v>
      </c>
      <c r="BR418" s="1">
        <v>414</v>
      </c>
      <c r="BS418" s="1">
        <f t="shared" si="217"/>
        <v>-2</v>
      </c>
      <c r="BT418" s="1">
        <f t="shared" si="218"/>
        <v>-2</v>
      </c>
      <c r="BU418" s="1">
        <f t="shared" si="219"/>
        <v>6.1257422745431001E-17</v>
      </c>
      <c r="BV418" s="1">
        <f t="shared" si="220"/>
        <v>1</v>
      </c>
      <c r="BW418" s="1">
        <f t="shared" si="211"/>
        <v>-2</v>
      </c>
      <c r="BX418" s="1">
        <f t="shared" si="212"/>
        <v>-2</v>
      </c>
      <c r="BY418" s="24">
        <f t="shared" si="213"/>
        <v>0.7818314824680298</v>
      </c>
      <c r="BZ418" s="24">
        <f t="shared" si="214"/>
        <v>0.62348980185873348</v>
      </c>
      <c r="CA418" s="1"/>
      <c r="CB418" s="1"/>
      <c r="CC418" s="1" t="str">
        <f t="shared" si="221"/>
        <v/>
      </c>
      <c r="CD418" s="1"/>
      <c r="CE418" s="2"/>
      <c r="CF418" s="2"/>
    </row>
    <row r="419" spans="1:84" s="28" customFormat="1" x14ac:dyDescent="0.25">
      <c r="M419" s="2"/>
      <c r="N419" s="1">
        <v>414</v>
      </c>
      <c r="O419" s="1" t="str">
        <f t="shared" si="207"/>
        <v>NA</v>
      </c>
      <c r="P419" s="1" t="e">
        <f t="shared" si="208"/>
        <v>#VALUE!</v>
      </c>
      <c r="Q419" s="1" t="e">
        <f t="shared" si="209"/>
        <v>#VALUE!</v>
      </c>
      <c r="R419" s="1">
        <f t="shared" si="205"/>
        <v>-0.35179762631153355</v>
      </c>
      <c r="S419" s="1">
        <f t="shared" si="206"/>
        <v>-0.5413261091100694</v>
      </c>
      <c r="T419" s="14"/>
      <c r="U419" s="14"/>
      <c r="V419" s="14"/>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35"/>
      <c r="BF419" s="35"/>
      <c r="BG419" s="35"/>
      <c r="BH419" s="35"/>
      <c r="BI419" s="35"/>
      <c r="BJ419" s="35"/>
      <c r="BK419" s="35"/>
      <c r="BL419" s="35"/>
      <c r="BM419" s="35"/>
      <c r="BN419" s="35"/>
      <c r="BO419" s="35"/>
      <c r="BP419" s="1"/>
      <c r="BQ419" s="1">
        <f t="shared" si="210"/>
        <v>414</v>
      </c>
      <c r="BR419" s="1">
        <v>415</v>
      </c>
      <c r="BS419" s="1">
        <f t="shared" si="217"/>
        <v>-2</v>
      </c>
      <c r="BT419" s="1">
        <f t="shared" si="218"/>
        <v>-2</v>
      </c>
      <c r="BU419" s="1">
        <f t="shared" si="219"/>
        <v>6.1257422745431001E-17</v>
      </c>
      <c r="BV419" s="1">
        <f t="shared" si="220"/>
        <v>1</v>
      </c>
      <c r="BW419" s="1">
        <f t="shared" si="211"/>
        <v>-2</v>
      </c>
      <c r="BX419" s="1">
        <f t="shared" si="212"/>
        <v>-2</v>
      </c>
      <c r="BY419" s="24">
        <f t="shared" si="213"/>
        <v>0.7818314824680298</v>
      </c>
      <c r="BZ419" s="24">
        <f t="shared" si="214"/>
        <v>0.62348980185873348</v>
      </c>
      <c r="CA419" s="1"/>
      <c r="CB419" s="1"/>
      <c r="CC419" s="1" t="str">
        <f t="shared" si="221"/>
        <v/>
      </c>
      <c r="CD419" s="1"/>
      <c r="CE419" s="2"/>
      <c r="CF419" s="2"/>
    </row>
    <row r="420" spans="1:84" s="28" customFormat="1" x14ac:dyDescent="0.25">
      <c r="M420" s="2"/>
      <c r="N420" s="1">
        <v>415</v>
      </c>
      <c r="O420" s="1" t="str">
        <f t="shared" si="207"/>
        <v>NA</v>
      </c>
      <c r="P420" s="1" t="e">
        <f t="shared" si="208"/>
        <v>#VALUE!</v>
      </c>
      <c r="Q420" s="1" t="e">
        <f t="shared" si="209"/>
        <v>#VALUE!</v>
      </c>
      <c r="R420" s="1">
        <f t="shared" si="205"/>
        <v>0.17102639390986343</v>
      </c>
      <c r="S420" s="1">
        <f t="shared" si="206"/>
        <v>-0.57135618254865639</v>
      </c>
      <c r="T420" s="14"/>
      <c r="U420" s="14"/>
      <c r="V420" s="14"/>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35"/>
      <c r="BF420" s="35"/>
      <c r="BG420" s="35"/>
      <c r="BH420" s="35"/>
      <c r="BI420" s="35"/>
      <c r="BJ420" s="35"/>
      <c r="BK420" s="35"/>
      <c r="BL420" s="35"/>
      <c r="BM420" s="35"/>
      <c r="BN420" s="35"/>
      <c r="BO420" s="35"/>
      <c r="BP420" s="1"/>
      <c r="BQ420" s="1">
        <f t="shared" si="210"/>
        <v>415</v>
      </c>
      <c r="BR420" s="1">
        <v>416</v>
      </c>
      <c r="BS420" s="1">
        <f t="shared" si="217"/>
        <v>-2</v>
      </c>
      <c r="BT420" s="1">
        <f t="shared" si="218"/>
        <v>-2</v>
      </c>
      <c r="BU420" s="1">
        <f t="shared" si="219"/>
        <v>6.1257422745431001E-17</v>
      </c>
      <c r="BV420" s="1">
        <f t="shared" si="220"/>
        <v>1</v>
      </c>
      <c r="BW420" s="1">
        <f t="shared" si="211"/>
        <v>-2</v>
      </c>
      <c r="BX420" s="1">
        <f t="shared" si="212"/>
        <v>-2</v>
      </c>
      <c r="BY420" s="24">
        <f t="shared" si="213"/>
        <v>0.7818314824680298</v>
      </c>
      <c r="BZ420" s="24">
        <f t="shared" si="214"/>
        <v>0.62348980185873348</v>
      </c>
      <c r="CA420" s="1"/>
      <c r="CB420" s="1"/>
      <c r="CC420" s="1" t="str">
        <f t="shared" si="221"/>
        <v/>
      </c>
      <c r="CD420" s="1"/>
      <c r="CE420" s="2"/>
      <c r="CF420" s="2"/>
    </row>
    <row r="421" spans="1:84" s="28" customFormat="1" x14ac:dyDescent="0.25">
      <c r="A421" s="24"/>
      <c r="D421" s="24"/>
      <c r="E421" s="24"/>
      <c r="F421" s="24"/>
      <c r="G421" s="24"/>
      <c r="H421" s="24"/>
      <c r="I421" s="24"/>
      <c r="J421" s="24"/>
      <c r="K421" s="24"/>
      <c r="L421" s="24"/>
      <c r="M421" s="2"/>
      <c r="N421" s="1">
        <v>416</v>
      </c>
      <c r="O421" s="1" t="str">
        <f t="shared" si="207"/>
        <v>NA</v>
      </c>
      <c r="P421" s="1" t="e">
        <f t="shared" si="208"/>
        <v>#VALUE!</v>
      </c>
      <c r="Q421" s="1" t="e">
        <f t="shared" si="209"/>
        <v>#VALUE!</v>
      </c>
      <c r="R421" s="1">
        <f t="shared" si="205"/>
        <v>0.50063865760688242</v>
      </c>
      <c r="S421" s="1">
        <f t="shared" si="206"/>
        <v>-0.22252093395631445</v>
      </c>
      <c r="T421" s="14"/>
      <c r="U421" s="14"/>
      <c r="V421" s="14"/>
      <c r="W421" s="2"/>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2"/>
      <c r="BC421" s="2"/>
      <c r="BD421" s="2"/>
      <c r="BE421" s="35"/>
      <c r="BF421" s="35"/>
      <c r="BG421" s="35"/>
      <c r="BH421" s="35"/>
      <c r="BI421" s="35"/>
      <c r="BJ421" s="35"/>
      <c r="BK421" s="35"/>
      <c r="BL421" s="35"/>
      <c r="BM421" s="35"/>
      <c r="BN421" s="35"/>
      <c r="BO421" s="35"/>
      <c r="BP421" s="1"/>
      <c r="BQ421" s="1">
        <f t="shared" si="210"/>
        <v>416</v>
      </c>
      <c r="BR421" s="1">
        <v>417</v>
      </c>
      <c r="BS421" s="1">
        <f t="shared" si="217"/>
        <v>-2</v>
      </c>
      <c r="BT421" s="1">
        <f t="shared" si="218"/>
        <v>-2</v>
      </c>
      <c r="BU421" s="1">
        <f t="shared" si="219"/>
        <v>6.1257422745431001E-17</v>
      </c>
      <c r="BV421" s="1">
        <f t="shared" si="220"/>
        <v>1</v>
      </c>
      <c r="BW421" s="1">
        <f t="shared" si="211"/>
        <v>-2</v>
      </c>
      <c r="BX421" s="1">
        <f t="shared" si="212"/>
        <v>-2</v>
      </c>
      <c r="BY421" s="24">
        <f t="shared" si="213"/>
        <v>0.7818314824680298</v>
      </c>
      <c r="BZ421" s="24">
        <f t="shared" si="214"/>
        <v>0.62348980185873348</v>
      </c>
      <c r="CA421" s="1"/>
      <c r="CB421" s="1"/>
      <c r="CC421" s="1" t="str">
        <f t="shared" si="221"/>
        <v/>
      </c>
      <c r="CD421" s="1"/>
      <c r="CE421" s="2"/>
      <c r="CF421" s="2"/>
    </row>
    <row r="422" spans="1:84" s="28" customFormat="1" x14ac:dyDescent="0.25">
      <c r="A422" s="24"/>
      <c r="D422" s="24"/>
      <c r="E422" s="24"/>
      <c r="F422" s="24"/>
      <c r="G422" s="24"/>
      <c r="H422" s="24"/>
      <c r="I422" s="24"/>
      <c r="J422" s="24"/>
      <c r="K422" s="24"/>
      <c r="L422" s="24"/>
      <c r="M422" s="2"/>
      <c r="N422" s="1">
        <v>417</v>
      </c>
      <c r="O422" s="1" t="str">
        <f t="shared" si="207"/>
        <v>NA</v>
      </c>
      <c r="P422" s="1" t="e">
        <f t="shared" si="208"/>
        <v>#VALUE!</v>
      </c>
      <c r="Q422" s="1" t="e">
        <f t="shared" si="209"/>
        <v>#VALUE!</v>
      </c>
      <c r="R422" s="1">
        <f t="shared" si="205"/>
        <v>0.4532598009584114</v>
      </c>
      <c r="S422" s="1">
        <f t="shared" si="206"/>
        <v>0.21147394516653004</v>
      </c>
      <c r="T422" s="14"/>
      <c r="U422" s="14"/>
      <c r="V422" s="14"/>
      <c r="W422" s="2"/>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2"/>
      <c r="BC422" s="2"/>
      <c r="BD422" s="2"/>
      <c r="BE422" s="35"/>
      <c r="BF422" s="35"/>
      <c r="BG422" s="35"/>
      <c r="BH422" s="35"/>
      <c r="BI422" s="35"/>
      <c r="BJ422" s="35"/>
      <c r="BK422" s="35"/>
      <c r="BL422" s="35"/>
      <c r="BM422" s="35"/>
      <c r="BN422" s="35"/>
      <c r="BO422" s="35"/>
      <c r="BP422" s="1"/>
      <c r="BQ422" s="1">
        <f t="shared" si="210"/>
        <v>417</v>
      </c>
      <c r="BR422" s="1">
        <v>418</v>
      </c>
      <c r="BS422" s="1">
        <f t="shared" si="217"/>
        <v>-2</v>
      </c>
      <c r="BT422" s="1">
        <f t="shared" si="218"/>
        <v>-2</v>
      </c>
      <c r="BU422" s="1">
        <f t="shared" si="219"/>
        <v>6.1257422745431001E-17</v>
      </c>
      <c r="BV422" s="1">
        <f t="shared" si="220"/>
        <v>1</v>
      </c>
      <c r="BW422" s="1">
        <f t="shared" si="211"/>
        <v>-2</v>
      </c>
      <c r="BX422" s="1">
        <f t="shared" si="212"/>
        <v>-2</v>
      </c>
      <c r="BY422" s="24">
        <f t="shared" si="213"/>
        <v>0.7818314824680298</v>
      </c>
      <c r="BZ422" s="24">
        <f t="shared" si="214"/>
        <v>0.62348980185873348</v>
      </c>
      <c r="CA422" s="1"/>
      <c r="CB422" s="1"/>
      <c r="CC422" s="1" t="str">
        <f t="shared" si="221"/>
        <v/>
      </c>
      <c r="CD422" s="1"/>
      <c r="CE422" s="2"/>
      <c r="CF422" s="2"/>
    </row>
    <row r="423" spans="1:84" s="28" customFormat="1" x14ac:dyDescent="0.25">
      <c r="A423" s="24"/>
      <c r="D423" s="24"/>
      <c r="E423" s="24"/>
      <c r="F423" s="24"/>
      <c r="G423" s="24"/>
      <c r="H423" s="24"/>
      <c r="I423" s="24"/>
      <c r="J423" s="24"/>
      <c r="K423" s="24"/>
      <c r="L423" s="24"/>
      <c r="M423" s="2"/>
      <c r="N423" s="1">
        <v>418</v>
      </c>
      <c r="O423" s="1" t="str">
        <f t="shared" si="207"/>
        <v>NA</v>
      </c>
      <c r="P423" s="1" t="e">
        <f t="shared" si="208"/>
        <v>#VALUE!</v>
      </c>
      <c r="Q423" s="1" t="e">
        <f t="shared" si="209"/>
        <v>#VALUE!</v>
      </c>
      <c r="R423" s="1">
        <f t="shared" si="205"/>
        <v>0.12899246298089573</v>
      </c>
      <c r="S423" s="1">
        <f t="shared" si="206"/>
        <v>0.43484709332630772</v>
      </c>
      <c r="T423" s="14"/>
      <c r="U423" s="14"/>
      <c r="V423" s="14"/>
      <c r="W423" s="2"/>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2"/>
      <c r="BC423" s="2"/>
      <c r="BD423" s="2"/>
      <c r="BE423" s="35"/>
      <c r="BF423" s="35"/>
      <c r="BG423" s="35"/>
      <c r="BH423" s="35"/>
      <c r="BI423" s="35"/>
      <c r="BJ423" s="35"/>
      <c r="BK423" s="35"/>
      <c r="BL423" s="35"/>
      <c r="BM423" s="35"/>
      <c r="BN423" s="35"/>
      <c r="BO423" s="35"/>
      <c r="BP423" s="1"/>
      <c r="BQ423" s="1">
        <f t="shared" si="210"/>
        <v>418</v>
      </c>
      <c r="BR423" s="1">
        <v>419</v>
      </c>
      <c r="BS423" s="1">
        <f t="shared" si="217"/>
        <v>-2</v>
      </c>
      <c r="BT423" s="1">
        <f t="shared" si="218"/>
        <v>-2</v>
      </c>
      <c r="BU423" s="1">
        <f t="shared" si="219"/>
        <v>6.1257422745431001E-17</v>
      </c>
      <c r="BV423" s="1">
        <f t="shared" si="220"/>
        <v>1</v>
      </c>
      <c r="BW423" s="1">
        <f t="shared" si="211"/>
        <v>-2</v>
      </c>
      <c r="BX423" s="1">
        <f t="shared" si="212"/>
        <v>-2</v>
      </c>
      <c r="BY423" s="24">
        <f t="shared" si="213"/>
        <v>0.7818314824680298</v>
      </c>
      <c r="BZ423" s="24">
        <f t="shared" si="214"/>
        <v>0.62348980185873348</v>
      </c>
      <c r="CA423" s="1"/>
      <c r="CB423" s="1"/>
      <c r="CC423" s="1" t="str">
        <f t="shared" si="221"/>
        <v/>
      </c>
      <c r="CD423" s="1"/>
      <c r="CE423" s="2"/>
      <c r="CF423" s="2"/>
    </row>
    <row r="424" spans="1:84" s="28" customFormat="1" x14ac:dyDescent="0.25">
      <c r="A424" s="24"/>
      <c r="D424" s="24"/>
      <c r="E424" s="24"/>
      <c r="F424" s="24"/>
      <c r="G424" s="24"/>
      <c r="H424" s="24"/>
      <c r="I424" s="24"/>
      <c r="J424" s="24"/>
      <c r="K424" s="24"/>
      <c r="L424" s="24"/>
      <c r="M424" s="2"/>
      <c r="N424" s="1">
        <v>419</v>
      </c>
      <c r="O424" s="1" t="str">
        <f t="shared" si="207"/>
        <v>NA</v>
      </c>
      <c r="P424" s="1" t="e">
        <f t="shared" si="208"/>
        <v>#VALUE!</v>
      </c>
      <c r="Q424" s="1" t="e">
        <f t="shared" si="209"/>
        <v>#VALUE!</v>
      </c>
      <c r="R424" s="1">
        <f t="shared" si="205"/>
        <v>-0.21207167879780714</v>
      </c>
      <c r="S424" s="1">
        <f t="shared" si="206"/>
        <v>0.34910794159439357</v>
      </c>
      <c r="T424" s="14"/>
      <c r="U424" s="14"/>
      <c r="V424" s="14"/>
      <c r="W424" s="2"/>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2"/>
      <c r="BC424" s="2"/>
      <c r="BD424" s="2"/>
      <c r="BE424" s="35"/>
      <c r="BF424" s="35"/>
      <c r="BG424" s="35"/>
      <c r="BH424" s="35"/>
      <c r="BI424" s="35"/>
      <c r="BJ424" s="35"/>
      <c r="BK424" s="35"/>
      <c r="BL424" s="35"/>
      <c r="BM424" s="35"/>
      <c r="BN424" s="35"/>
      <c r="BO424" s="35"/>
      <c r="BP424" s="1"/>
      <c r="BQ424" s="1">
        <f t="shared" si="210"/>
        <v>419</v>
      </c>
      <c r="BR424" s="1">
        <v>420</v>
      </c>
      <c r="BS424" s="1">
        <f t="shared" si="217"/>
        <v>-2</v>
      </c>
      <c r="BT424" s="1">
        <f t="shared" si="218"/>
        <v>-2</v>
      </c>
      <c r="BU424" s="1">
        <f t="shared" si="219"/>
        <v>6.1257422745431001E-17</v>
      </c>
      <c r="BV424" s="1">
        <f t="shared" si="220"/>
        <v>1</v>
      </c>
      <c r="BW424" s="1">
        <f t="shared" si="211"/>
        <v>-2</v>
      </c>
      <c r="BX424" s="1">
        <f t="shared" si="212"/>
        <v>-2</v>
      </c>
      <c r="BY424" s="24">
        <f t="shared" si="213"/>
        <v>0.7818314824680298</v>
      </c>
      <c r="BZ424" s="24">
        <f t="shared" si="214"/>
        <v>0.62348980185873348</v>
      </c>
      <c r="CA424" s="1"/>
      <c r="CB424" s="1"/>
      <c r="CC424" s="1" t="str">
        <f t="shared" si="221"/>
        <v/>
      </c>
      <c r="CD424" s="1"/>
      <c r="CE424" s="2"/>
      <c r="CF424" s="2"/>
    </row>
    <row r="425" spans="1:84" s="28" customFormat="1" x14ac:dyDescent="0.25">
      <c r="A425" s="24"/>
      <c r="D425" s="24"/>
      <c r="E425" s="24"/>
      <c r="F425" s="24"/>
      <c r="G425" s="24"/>
      <c r="H425" s="24"/>
      <c r="I425" s="24"/>
      <c r="J425" s="24"/>
      <c r="K425" s="24"/>
      <c r="L425" s="24"/>
      <c r="M425" s="2"/>
      <c r="N425" s="1">
        <v>420</v>
      </c>
      <c r="O425" s="1" t="str">
        <f t="shared" si="207"/>
        <v>NA</v>
      </c>
      <c r="P425" s="1" t="e">
        <f t="shared" si="208"/>
        <v>#VALUE!</v>
      </c>
      <c r="Q425" s="1" t="e">
        <f t="shared" si="209"/>
        <v>#VALUE!</v>
      </c>
      <c r="R425" s="1">
        <f t="shared" si="205"/>
        <v>-0.35768812487241564</v>
      </c>
      <c r="S425" s="1">
        <f t="shared" si="206"/>
        <v>7.4726081330053706E-2</v>
      </c>
      <c r="T425" s="14"/>
      <c r="U425" s="14"/>
      <c r="V425" s="14"/>
      <c r="W425" s="2"/>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2"/>
      <c r="BC425" s="2"/>
      <c r="BD425" s="2"/>
      <c r="BE425" s="35"/>
      <c r="BF425" s="35"/>
      <c r="BG425" s="35"/>
      <c r="BH425" s="35"/>
      <c r="BI425" s="35"/>
      <c r="BJ425" s="35"/>
      <c r="BK425" s="35"/>
      <c r="BL425" s="35"/>
      <c r="BM425" s="35"/>
      <c r="BN425" s="35"/>
      <c r="BO425" s="35"/>
      <c r="BP425" s="1"/>
      <c r="BQ425" s="1">
        <f t="shared" si="210"/>
        <v>420</v>
      </c>
      <c r="BR425" s="1">
        <v>421</v>
      </c>
      <c r="BS425" s="1">
        <f t="shared" si="217"/>
        <v>-2</v>
      </c>
      <c r="BT425" s="1">
        <f t="shared" si="218"/>
        <v>-2</v>
      </c>
      <c r="BU425" s="1">
        <f t="shared" si="219"/>
        <v>6.1257422745431001E-17</v>
      </c>
      <c r="BV425" s="1">
        <f t="shared" si="220"/>
        <v>1</v>
      </c>
      <c r="BW425" s="1">
        <f t="shared" si="211"/>
        <v>-2</v>
      </c>
      <c r="BX425" s="1">
        <f t="shared" si="212"/>
        <v>-2</v>
      </c>
      <c r="BY425" s="24">
        <f t="shared" si="213"/>
        <v>0.7818314824680298</v>
      </c>
      <c r="BZ425" s="24">
        <f t="shared" si="214"/>
        <v>0.62348980185873348</v>
      </c>
      <c r="CA425" s="1"/>
      <c r="CB425" s="1"/>
      <c r="CC425" s="1" t="str">
        <f t="shared" si="221"/>
        <v/>
      </c>
      <c r="CD425" s="1"/>
      <c r="CE425" s="2"/>
      <c r="CF425" s="2"/>
    </row>
    <row r="426" spans="1:84" s="28" customFormat="1" x14ac:dyDescent="0.25">
      <c r="A426" s="24"/>
      <c r="D426" s="24"/>
      <c r="E426" s="24"/>
      <c r="F426" s="24"/>
      <c r="G426" s="24"/>
      <c r="H426" s="24"/>
      <c r="I426" s="24"/>
      <c r="J426" s="24"/>
      <c r="K426" s="24"/>
      <c r="L426" s="24"/>
      <c r="M426" s="2"/>
      <c r="N426" s="1">
        <v>421</v>
      </c>
      <c r="O426" s="1" t="str">
        <f t="shared" si="207"/>
        <v>NA</v>
      </c>
      <c r="P426" s="1" t="e">
        <f t="shared" si="208"/>
        <v>#VALUE!</v>
      </c>
      <c r="Q426" s="1" t="e">
        <f t="shared" si="209"/>
        <v>#VALUE!</v>
      </c>
      <c r="R426" s="1">
        <f t="shared" si="205"/>
        <v>-0.26971151350550904</v>
      </c>
      <c r="S426" s="1">
        <f t="shared" si="206"/>
        <v>-0.18168335031771998</v>
      </c>
      <c r="T426" s="14"/>
      <c r="U426" s="14"/>
      <c r="V426" s="14"/>
      <c r="W426" s="2"/>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2"/>
      <c r="BC426" s="2"/>
      <c r="BD426" s="2"/>
      <c r="BE426" s="35"/>
      <c r="BF426" s="35"/>
      <c r="BG426" s="35"/>
      <c r="BH426" s="35"/>
      <c r="BI426" s="35"/>
      <c r="BJ426" s="35"/>
      <c r="BK426" s="35"/>
      <c r="BL426" s="35"/>
      <c r="BM426" s="35"/>
      <c r="BN426" s="35"/>
      <c r="BO426" s="35"/>
      <c r="BP426" s="1"/>
      <c r="BQ426" s="1">
        <f t="shared" si="210"/>
        <v>421</v>
      </c>
      <c r="BR426" s="1">
        <v>422</v>
      </c>
      <c r="BS426" s="1">
        <f t="shared" si="217"/>
        <v>-2</v>
      </c>
      <c r="BT426" s="1">
        <f t="shared" si="218"/>
        <v>-2</v>
      </c>
      <c r="BU426" s="1">
        <f t="shared" si="219"/>
        <v>6.1257422745431001E-17</v>
      </c>
      <c r="BV426" s="1">
        <f t="shared" si="220"/>
        <v>1</v>
      </c>
      <c r="BW426" s="1">
        <f t="shared" si="211"/>
        <v>-2</v>
      </c>
      <c r="BX426" s="1">
        <f t="shared" si="212"/>
        <v>-2</v>
      </c>
      <c r="BY426" s="24">
        <f t="shared" si="213"/>
        <v>0.7818314824680298</v>
      </c>
      <c r="BZ426" s="24">
        <f t="shared" si="214"/>
        <v>0.62348980185873348</v>
      </c>
      <c r="CA426" s="1"/>
      <c r="CB426" s="1"/>
      <c r="CC426" s="1" t="str">
        <f t="shared" si="221"/>
        <v/>
      </c>
      <c r="CD426" s="1"/>
      <c r="CE426" s="2"/>
      <c r="CF426" s="2"/>
    </row>
    <row r="427" spans="1:84" s="28" customFormat="1" x14ac:dyDescent="0.25">
      <c r="A427" s="24"/>
      <c r="D427" s="24"/>
      <c r="E427" s="24"/>
      <c r="F427" s="24"/>
      <c r="G427" s="24"/>
      <c r="H427" s="24"/>
      <c r="I427" s="24"/>
      <c r="J427" s="24"/>
      <c r="K427" s="24"/>
      <c r="L427" s="24"/>
      <c r="M427" s="2"/>
      <c r="N427" s="1">
        <v>422</v>
      </c>
      <c r="O427" s="1" t="str">
        <f t="shared" si="207"/>
        <v>NA</v>
      </c>
      <c r="P427" s="1" t="e">
        <f t="shared" si="208"/>
        <v>#VALUE!</v>
      </c>
      <c r="Q427" s="1" t="e">
        <f t="shared" si="209"/>
        <v>#VALUE!</v>
      </c>
      <c r="R427" s="1">
        <f t="shared" si="205"/>
        <v>-5.8973783146869518E-2</v>
      </c>
      <c r="S427" s="1">
        <f t="shared" si="206"/>
        <v>-0.28294508286411402</v>
      </c>
      <c r="T427" s="14"/>
      <c r="U427" s="14"/>
      <c r="V427" s="14"/>
      <c r="W427" s="2"/>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2"/>
      <c r="BC427" s="2"/>
      <c r="BD427" s="2"/>
      <c r="BE427" s="35"/>
      <c r="BF427" s="35"/>
      <c r="BG427" s="35"/>
      <c r="BH427" s="35"/>
      <c r="BI427" s="35"/>
      <c r="BJ427" s="35"/>
      <c r="BK427" s="35"/>
      <c r="BL427" s="35"/>
      <c r="BM427" s="35"/>
      <c r="BN427" s="35"/>
      <c r="BO427" s="35"/>
      <c r="BP427" s="1"/>
      <c r="BQ427" s="1">
        <f t="shared" si="210"/>
        <v>422</v>
      </c>
      <c r="BR427" s="1">
        <v>423</v>
      </c>
      <c r="BS427" s="1">
        <f t="shared" si="217"/>
        <v>-2</v>
      </c>
      <c r="BT427" s="1">
        <f t="shared" si="218"/>
        <v>-2</v>
      </c>
      <c r="BU427" s="1">
        <f t="shared" si="219"/>
        <v>6.1257422745431001E-17</v>
      </c>
      <c r="BV427" s="1">
        <f t="shared" si="220"/>
        <v>1</v>
      </c>
      <c r="BW427" s="1">
        <f t="shared" si="211"/>
        <v>-2</v>
      </c>
      <c r="BX427" s="1">
        <f t="shared" si="212"/>
        <v>-2</v>
      </c>
      <c r="BY427" s="24">
        <f t="shared" si="213"/>
        <v>0.7818314824680298</v>
      </c>
      <c r="BZ427" s="24">
        <f t="shared" si="214"/>
        <v>0.62348980185873348</v>
      </c>
      <c r="CA427" s="1"/>
      <c r="CB427" s="1"/>
      <c r="CC427" s="1" t="str">
        <f t="shared" si="221"/>
        <v/>
      </c>
      <c r="CD427" s="1"/>
      <c r="CE427" s="2"/>
      <c r="CF427" s="2"/>
    </row>
    <row r="428" spans="1:84" s="28" customFormat="1" x14ac:dyDescent="0.25">
      <c r="A428" s="24"/>
      <c r="D428" s="24"/>
      <c r="E428" s="24"/>
      <c r="F428" s="24"/>
      <c r="G428" s="24"/>
      <c r="H428" s="24"/>
      <c r="I428" s="24"/>
      <c r="J428" s="24"/>
      <c r="K428" s="24"/>
      <c r="L428" s="24"/>
      <c r="M428" s="2"/>
      <c r="N428" s="1">
        <v>423</v>
      </c>
      <c r="O428" s="1" t="str">
        <f t="shared" si="207"/>
        <v>NA</v>
      </c>
      <c r="P428" s="1" t="e">
        <f t="shared" si="208"/>
        <v>#VALUE!</v>
      </c>
      <c r="Q428" s="1" t="e">
        <f t="shared" si="209"/>
        <v>#VALUE!</v>
      </c>
      <c r="R428" s="1">
        <f t="shared" si="205"/>
        <v>0.13174701515970588</v>
      </c>
      <c r="S428" s="1">
        <f t="shared" si="206"/>
        <v>-0.22252093395631445</v>
      </c>
      <c r="T428" s="14"/>
      <c r="U428" s="14"/>
      <c r="V428" s="14"/>
      <c r="W428" s="2"/>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2"/>
      <c r="BC428" s="2"/>
      <c r="BD428" s="2"/>
      <c r="BE428" s="35"/>
      <c r="BF428" s="35"/>
      <c r="BG428" s="35"/>
      <c r="BH428" s="35"/>
      <c r="BI428" s="35"/>
      <c r="BJ428" s="35"/>
      <c r="BK428" s="35"/>
      <c r="BL428" s="35"/>
      <c r="BM428" s="35"/>
      <c r="BN428" s="35"/>
      <c r="BO428" s="35"/>
      <c r="BP428" s="1"/>
      <c r="BQ428" s="1">
        <f t="shared" si="210"/>
        <v>423</v>
      </c>
      <c r="BR428" s="1">
        <v>424</v>
      </c>
      <c r="BS428" s="1">
        <f t="shared" si="217"/>
        <v>-2</v>
      </c>
      <c r="BT428" s="1">
        <f t="shared" si="218"/>
        <v>-2</v>
      </c>
      <c r="BU428" s="1">
        <f t="shared" si="219"/>
        <v>6.1257422745431001E-17</v>
      </c>
      <c r="BV428" s="1">
        <f t="shared" si="220"/>
        <v>1</v>
      </c>
      <c r="BW428" s="1">
        <f t="shared" si="211"/>
        <v>-2</v>
      </c>
      <c r="BX428" s="1">
        <f t="shared" si="212"/>
        <v>-2</v>
      </c>
      <c r="BY428" s="24">
        <f t="shared" si="213"/>
        <v>0.7818314824680298</v>
      </c>
      <c r="BZ428" s="24">
        <f t="shared" si="214"/>
        <v>0.62348980185873348</v>
      </c>
      <c r="CA428" s="1"/>
      <c r="CB428" s="1"/>
      <c r="CC428" s="1" t="str">
        <f t="shared" si="221"/>
        <v/>
      </c>
      <c r="CD428" s="1"/>
      <c r="CE428" s="2"/>
      <c r="CF428" s="2"/>
    </row>
    <row r="429" spans="1:84" s="28" customFormat="1" x14ac:dyDescent="0.25">
      <c r="A429" s="24"/>
      <c r="D429" s="24"/>
      <c r="E429" s="24"/>
      <c r="F429" s="24"/>
      <c r="G429" s="24"/>
      <c r="H429" s="24"/>
      <c r="I429" s="24"/>
      <c r="J429" s="24"/>
      <c r="K429" s="24"/>
      <c r="L429" s="24"/>
      <c r="M429" s="2"/>
      <c r="N429" s="1">
        <v>424</v>
      </c>
      <c r="O429" s="1" t="str">
        <f t="shared" si="207"/>
        <v>NA</v>
      </c>
      <c r="P429" s="1" t="e">
        <f t="shared" si="208"/>
        <v>#VALUE!</v>
      </c>
      <c r="Q429" s="1" t="e">
        <f t="shared" si="209"/>
        <v>#VALUE!</v>
      </c>
      <c r="R429" s="1">
        <f t="shared" si="205"/>
        <v>0.22325962390167867</v>
      </c>
      <c r="S429" s="1">
        <f t="shared" si="206"/>
        <v>-7.6937154518012363E-2</v>
      </c>
      <c r="T429" s="14"/>
      <c r="U429" s="14"/>
      <c r="V429" s="14"/>
      <c r="W429" s="2"/>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2"/>
      <c r="BC429" s="2"/>
      <c r="BD429" s="2"/>
      <c r="BE429" s="35"/>
      <c r="BF429" s="35"/>
      <c r="BG429" s="35"/>
      <c r="BH429" s="35"/>
      <c r="BI429" s="35"/>
      <c r="BJ429" s="35"/>
      <c r="BK429" s="35"/>
      <c r="BL429" s="35"/>
      <c r="BM429" s="35"/>
      <c r="BN429" s="35"/>
      <c r="BO429" s="35"/>
      <c r="BP429" s="1"/>
      <c r="BQ429" s="1">
        <f t="shared" si="210"/>
        <v>424</v>
      </c>
      <c r="BR429" s="1">
        <v>425</v>
      </c>
      <c r="BS429" s="1">
        <f t="shared" si="217"/>
        <v>-2</v>
      </c>
      <c r="BT429" s="1">
        <f t="shared" si="218"/>
        <v>-2</v>
      </c>
      <c r="BU429" s="1">
        <f t="shared" si="219"/>
        <v>6.1257422745431001E-17</v>
      </c>
      <c r="BV429" s="1">
        <f t="shared" si="220"/>
        <v>1</v>
      </c>
      <c r="BW429" s="1">
        <f t="shared" si="211"/>
        <v>-2</v>
      </c>
      <c r="BX429" s="1">
        <f t="shared" si="212"/>
        <v>-2</v>
      </c>
      <c r="BY429" s="24">
        <f t="shared" si="213"/>
        <v>0.7818314824680298</v>
      </c>
      <c r="BZ429" s="24">
        <f t="shared" si="214"/>
        <v>0.62348980185873348</v>
      </c>
      <c r="CA429" s="1"/>
      <c r="CB429" s="1"/>
      <c r="CC429" s="1" t="str">
        <f t="shared" si="221"/>
        <v/>
      </c>
      <c r="CD429" s="1"/>
      <c r="CE429" s="2"/>
      <c r="CF429" s="2"/>
    </row>
    <row r="430" spans="1:84" s="28" customFormat="1" x14ac:dyDescent="0.25">
      <c r="A430" s="24"/>
      <c r="D430" s="24"/>
      <c r="E430" s="24"/>
      <c r="F430" s="24"/>
      <c r="G430" s="24"/>
      <c r="H430" s="24"/>
      <c r="I430" s="24"/>
      <c r="J430" s="24"/>
      <c r="K430" s="24"/>
      <c r="L430" s="24"/>
      <c r="M430" s="2"/>
      <c r="N430" s="1">
        <v>425</v>
      </c>
      <c r="O430" s="1" t="str">
        <f t="shared" si="207"/>
        <v>NA</v>
      </c>
      <c r="P430" s="1" t="e">
        <f t="shared" si="208"/>
        <v>#VALUE!</v>
      </c>
      <c r="Q430" s="1" t="e">
        <f t="shared" si="209"/>
        <v>#VALUE!</v>
      </c>
      <c r="R430" s="1">
        <f t="shared" si="205"/>
        <v>0.21107857578692024</v>
      </c>
      <c r="S430" s="1">
        <f t="shared" si="206"/>
        <v>7.5204334533958195E-2</v>
      </c>
      <c r="T430" s="14"/>
      <c r="U430" s="14"/>
      <c r="V430" s="14"/>
      <c r="W430" s="2"/>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2"/>
      <c r="BC430" s="2"/>
      <c r="BD430" s="2"/>
      <c r="BE430" s="35"/>
      <c r="BF430" s="35"/>
      <c r="BG430" s="35"/>
      <c r="BH430" s="35"/>
      <c r="BI430" s="35"/>
      <c r="BJ430" s="35"/>
      <c r="BK430" s="35"/>
      <c r="BL430" s="35"/>
      <c r="BM430" s="35"/>
      <c r="BN430" s="35"/>
      <c r="BO430" s="35"/>
      <c r="BP430" s="1"/>
      <c r="BQ430" s="1">
        <f t="shared" si="210"/>
        <v>425</v>
      </c>
      <c r="BR430" s="1">
        <v>426</v>
      </c>
      <c r="BS430" s="1">
        <f t="shared" si="217"/>
        <v>-2</v>
      </c>
      <c r="BT430" s="1">
        <f t="shared" si="218"/>
        <v>-2</v>
      </c>
      <c r="BU430" s="1">
        <f t="shared" si="219"/>
        <v>6.1257422745431001E-17</v>
      </c>
      <c r="BV430" s="1">
        <f t="shared" si="220"/>
        <v>1</v>
      </c>
      <c r="BW430" s="1">
        <f t="shared" si="211"/>
        <v>-2</v>
      </c>
      <c r="BX430" s="1">
        <f t="shared" si="212"/>
        <v>-2</v>
      </c>
      <c r="BY430" s="24">
        <f t="shared" si="213"/>
        <v>0.7818314824680298</v>
      </c>
      <c r="BZ430" s="24">
        <f t="shared" si="214"/>
        <v>0.62348980185873348</v>
      </c>
      <c r="CA430" s="1"/>
      <c r="CB430" s="1"/>
      <c r="CC430" s="1" t="str">
        <f t="shared" si="221"/>
        <v/>
      </c>
      <c r="CD430" s="1"/>
      <c r="CE430" s="2"/>
      <c r="CF430" s="2"/>
    </row>
    <row r="431" spans="1:84" s="28" customFormat="1" x14ac:dyDescent="0.25">
      <c r="A431" s="24"/>
      <c r="D431" s="24"/>
      <c r="E431" s="24"/>
      <c r="F431" s="24"/>
      <c r="G431" s="24"/>
      <c r="H431" s="24"/>
      <c r="I431" s="24"/>
      <c r="J431" s="24"/>
      <c r="K431" s="24"/>
      <c r="L431" s="24"/>
      <c r="M431" s="2"/>
      <c r="N431" s="1">
        <v>426</v>
      </c>
      <c r="O431" s="1" t="str">
        <f t="shared" si="207"/>
        <v>NA</v>
      </c>
      <c r="P431" s="1" t="e">
        <f t="shared" si="208"/>
        <v>#VALUE!</v>
      </c>
      <c r="Q431" s="1" t="e">
        <f t="shared" si="209"/>
        <v>#VALUE!</v>
      </c>
      <c r="R431" s="1">
        <f t="shared" si="205"/>
        <v>0.12028820667648948</v>
      </c>
      <c r="S431" s="1">
        <f t="shared" si="206"/>
        <v>0.18905185644019534</v>
      </c>
      <c r="T431" s="14"/>
      <c r="U431" s="14"/>
      <c r="V431" s="14"/>
      <c r="W431" s="2"/>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2"/>
      <c r="BC431" s="2"/>
      <c r="BD431" s="2"/>
      <c r="BE431" s="35"/>
      <c r="BF431" s="35"/>
      <c r="BG431" s="35"/>
      <c r="BH431" s="35"/>
      <c r="BI431" s="35"/>
      <c r="BJ431" s="35"/>
      <c r="BK431" s="35"/>
      <c r="BL431" s="35"/>
      <c r="BM431" s="35"/>
      <c r="BN431" s="35"/>
      <c r="BO431" s="35"/>
      <c r="BP431" s="1"/>
      <c r="BQ431" s="1">
        <f t="shared" si="210"/>
        <v>426</v>
      </c>
      <c r="BR431" s="1">
        <v>427</v>
      </c>
      <c r="BS431" s="1">
        <f t="shared" si="217"/>
        <v>-2</v>
      </c>
      <c r="BT431" s="1">
        <f t="shared" si="218"/>
        <v>-2</v>
      </c>
      <c r="BU431" s="1">
        <f t="shared" si="219"/>
        <v>6.1257422745431001E-17</v>
      </c>
      <c r="BV431" s="1">
        <f t="shared" si="220"/>
        <v>1</v>
      </c>
      <c r="BW431" s="1">
        <f t="shared" si="211"/>
        <v>-2</v>
      </c>
      <c r="BX431" s="1">
        <f t="shared" si="212"/>
        <v>-2</v>
      </c>
      <c r="BY431" s="24">
        <f t="shared" si="213"/>
        <v>0.7818314824680298</v>
      </c>
      <c r="BZ431" s="24">
        <f t="shared" si="214"/>
        <v>0.62348980185873348</v>
      </c>
      <c r="CA431" s="1"/>
      <c r="CB431" s="1"/>
      <c r="CC431" s="1" t="str">
        <f t="shared" si="221"/>
        <v/>
      </c>
      <c r="CD431" s="1"/>
      <c r="CE431" s="2"/>
      <c r="CF431" s="2"/>
    </row>
    <row r="432" spans="1:84" s="28" customFormat="1" x14ac:dyDescent="0.25">
      <c r="A432" s="24"/>
      <c r="D432" s="24"/>
      <c r="E432" s="24"/>
      <c r="F432" s="24"/>
      <c r="G432" s="24"/>
      <c r="H432" s="24"/>
      <c r="I432" s="24"/>
      <c r="J432" s="24"/>
      <c r="K432" s="24"/>
      <c r="L432" s="24"/>
      <c r="M432" s="2"/>
      <c r="N432" s="1">
        <v>427</v>
      </c>
      <c r="O432" s="1" t="str">
        <f t="shared" si="207"/>
        <v>NA</v>
      </c>
      <c r="P432" s="1" t="e">
        <f t="shared" si="208"/>
        <v>#VALUE!</v>
      </c>
      <c r="Q432" s="1" t="e">
        <f t="shared" si="209"/>
        <v>#VALUE!</v>
      </c>
      <c r="R432" s="1">
        <f t="shared" si="205"/>
        <v>-2.5328239398119012E-2</v>
      </c>
      <c r="S432" s="1">
        <f t="shared" si="206"/>
        <v>0.23478216648425199</v>
      </c>
      <c r="T432" s="14"/>
      <c r="U432" s="14"/>
      <c r="V432" s="14"/>
      <c r="W432" s="2"/>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2"/>
      <c r="BC432" s="2"/>
      <c r="BD432" s="2"/>
      <c r="BE432" s="35"/>
      <c r="BF432" s="35"/>
      <c r="BG432" s="35"/>
      <c r="BH432" s="35"/>
      <c r="BI432" s="35"/>
      <c r="BJ432" s="35"/>
      <c r="BK432" s="35"/>
      <c r="BL432" s="35"/>
      <c r="BM432" s="35"/>
      <c r="BN432" s="35"/>
      <c r="BO432" s="35"/>
      <c r="BP432" s="1"/>
      <c r="BQ432" s="1">
        <f t="shared" si="210"/>
        <v>427</v>
      </c>
      <c r="BR432" s="1">
        <v>428</v>
      </c>
      <c r="BS432" s="1">
        <f t="shared" si="217"/>
        <v>-2</v>
      </c>
      <c r="BT432" s="1">
        <f t="shared" si="218"/>
        <v>-2</v>
      </c>
      <c r="BU432" s="1">
        <f t="shared" si="219"/>
        <v>6.1257422745431001E-17</v>
      </c>
      <c r="BV432" s="1">
        <f t="shared" si="220"/>
        <v>1</v>
      </c>
      <c r="BW432" s="1">
        <f t="shared" si="211"/>
        <v>-2</v>
      </c>
      <c r="BX432" s="1">
        <f t="shared" si="212"/>
        <v>-2</v>
      </c>
      <c r="BY432" s="24">
        <f t="shared" si="213"/>
        <v>0.7818314824680298</v>
      </c>
      <c r="BZ432" s="24">
        <f t="shared" si="214"/>
        <v>0.62348980185873348</v>
      </c>
      <c r="CA432" s="1"/>
      <c r="CB432" s="1"/>
      <c r="CC432" s="1" t="str">
        <f t="shared" si="221"/>
        <v/>
      </c>
      <c r="CD432" s="1"/>
      <c r="CE432" s="2"/>
      <c r="CF432" s="2"/>
    </row>
    <row r="433" spans="1:84" s="28" customFormat="1" x14ac:dyDescent="0.25">
      <c r="A433" s="24"/>
      <c r="D433" s="24"/>
      <c r="E433" s="24"/>
      <c r="F433" s="24"/>
      <c r="G433" s="24"/>
      <c r="H433" s="24"/>
      <c r="I433" s="24"/>
      <c r="J433" s="24"/>
      <c r="K433" s="24"/>
      <c r="L433" s="24"/>
      <c r="M433" s="2"/>
      <c r="N433" s="1">
        <v>428</v>
      </c>
      <c r="O433" s="1" t="str">
        <f t="shared" si="207"/>
        <v>NA</v>
      </c>
      <c r="P433" s="1" t="e">
        <f t="shared" si="208"/>
        <v>#VALUE!</v>
      </c>
      <c r="Q433" s="1" t="e">
        <f t="shared" si="209"/>
        <v>#VALUE!</v>
      </c>
      <c r="R433" s="1">
        <f t="shared" si="205"/>
        <v>-0.18762540069948455</v>
      </c>
      <c r="S433" s="1">
        <f t="shared" si="206"/>
        <v>0.17795940847462949</v>
      </c>
      <c r="T433" s="14"/>
      <c r="U433" s="14"/>
      <c r="V433" s="14"/>
      <c r="W433" s="2"/>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2"/>
      <c r="BC433" s="2"/>
      <c r="BD433" s="2"/>
      <c r="BE433" s="35"/>
      <c r="BF433" s="35"/>
      <c r="BG433" s="35"/>
      <c r="BH433" s="35"/>
      <c r="BI433" s="35"/>
      <c r="BJ433" s="35"/>
      <c r="BK433" s="35"/>
      <c r="BL433" s="35"/>
      <c r="BM433" s="35"/>
      <c r="BN433" s="35"/>
      <c r="BO433" s="35"/>
      <c r="BP433" s="1"/>
      <c r="BQ433" s="1">
        <f t="shared" si="210"/>
        <v>428</v>
      </c>
      <c r="BR433" s="1">
        <v>429</v>
      </c>
      <c r="BS433" s="1">
        <f t="shared" si="217"/>
        <v>-2</v>
      </c>
      <c r="BT433" s="1">
        <f t="shared" si="218"/>
        <v>-2</v>
      </c>
      <c r="BU433" s="1">
        <f t="shared" si="219"/>
        <v>6.1257422745431001E-17</v>
      </c>
      <c r="BV433" s="1">
        <f t="shared" si="220"/>
        <v>1</v>
      </c>
      <c r="BW433" s="1">
        <f t="shared" si="211"/>
        <v>-2</v>
      </c>
      <c r="BX433" s="1">
        <f t="shared" si="212"/>
        <v>-2</v>
      </c>
      <c r="BY433" s="24">
        <f t="shared" si="213"/>
        <v>0.7818314824680298</v>
      </c>
      <c r="BZ433" s="24">
        <f t="shared" si="214"/>
        <v>0.62348980185873348</v>
      </c>
      <c r="CA433" s="1"/>
      <c r="CB433" s="1"/>
      <c r="CC433" s="1" t="str">
        <f t="shared" si="221"/>
        <v/>
      </c>
      <c r="CD433" s="1"/>
      <c r="CE433" s="2"/>
      <c r="CF433" s="2"/>
    </row>
    <row r="434" spans="1:84" s="28" customFormat="1" x14ac:dyDescent="0.25">
      <c r="A434" s="24"/>
      <c r="D434" s="24"/>
      <c r="E434" s="24"/>
      <c r="F434" s="24"/>
      <c r="G434" s="24"/>
      <c r="H434" s="24"/>
      <c r="I434" s="24"/>
      <c r="J434" s="24"/>
      <c r="K434" s="24"/>
      <c r="L434" s="24"/>
      <c r="M434" s="2"/>
      <c r="N434" s="1">
        <v>429</v>
      </c>
      <c r="O434" s="1" t="str">
        <f t="shared" si="207"/>
        <v>NA</v>
      </c>
      <c r="P434" s="1" t="e">
        <f t="shared" si="208"/>
        <v>#VALUE!</v>
      </c>
      <c r="Q434" s="1" t="e">
        <f t="shared" si="209"/>
        <v>#VALUE!</v>
      </c>
      <c r="R434" s="1">
        <f t="shared" si="205"/>
        <v>-0.28897396020360233</v>
      </c>
      <c r="S434" s="1">
        <f t="shared" si="206"/>
        <v>5.4660168204283544E-3</v>
      </c>
      <c r="T434" s="14"/>
      <c r="U434" s="14"/>
      <c r="V434" s="14"/>
      <c r="W434" s="2"/>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2"/>
      <c r="BC434" s="2"/>
      <c r="BD434" s="2"/>
      <c r="BE434" s="35"/>
      <c r="BF434" s="35"/>
      <c r="BG434" s="35"/>
      <c r="BH434" s="35"/>
      <c r="BI434" s="35"/>
      <c r="BJ434" s="35"/>
      <c r="BK434" s="35"/>
      <c r="BL434" s="35"/>
      <c r="BM434" s="35"/>
      <c r="BN434" s="35"/>
      <c r="BO434" s="35"/>
      <c r="BP434" s="1"/>
      <c r="BQ434" s="1">
        <f t="shared" si="210"/>
        <v>429</v>
      </c>
      <c r="BR434" s="1">
        <v>430</v>
      </c>
      <c r="BS434" s="1">
        <f t="shared" si="217"/>
        <v>-2</v>
      </c>
      <c r="BT434" s="1">
        <f t="shared" si="218"/>
        <v>-2</v>
      </c>
      <c r="BU434" s="1">
        <f t="shared" si="219"/>
        <v>6.1257422745431001E-17</v>
      </c>
      <c r="BV434" s="1">
        <f t="shared" si="220"/>
        <v>1</v>
      </c>
      <c r="BW434" s="1">
        <f t="shared" si="211"/>
        <v>-2</v>
      </c>
      <c r="BX434" s="1">
        <f t="shared" si="212"/>
        <v>-2</v>
      </c>
      <c r="BY434" s="24">
        <f t="shared" si="213"/>
        <v>0.7818314824680298</v>
      </c>
      <c r="BZ434" s="24">
        <f t="shared" si="214"/>
        <v>0.62348980185873348</v>
      </c>
      <c r="CA434" s="1"/>
      <c r="CB434" s="1"/>
      <c r="CC434" s="1" t="str">
        <f t="shared" si="221"/>
        <v/>
      </c>
      <c r="CD434" s="1"/>
      <c r="CE434" s="2"/>
      <c r="CF434" s="2"/>
    </row>
    <row r="435" spans="1:84" s="28" customFormat="1" x14ac:dyDescent="0.25">
      <c r="A435" s="24"/>
      <c r="D435" s="24"/>
      <c r="E435" s="24"/>
      <c r="F435" s="24"/>
      <c r="G435" s="24"/>
      <c r="H435" s="24"/>
      <c r="I435" s="24"/>
      <c r="J435" s="24"/>
      <c r="K435" s="24"/>
      <c r="L435" s="24"/>
      <c r="M435" s="2"/>
      <c r="N435" s="1">
        <v>430</v>
      </c>
      <c r="O435" s="1" t="str">
        <f t="shared" si="207"/>
        <v>NA</v>
      </c>
      <c r="P435" s="1" t="e">
        <f t="shared" si="208"/>
        <v>#VALUE!</v>
      </c>
      <c r="Q435" s="1" t="e">
        <f t="shared" si="209"/>
        <v>#VALUE!</v>
      </c>
      <c r="R435" s="1">
        <f t="shared" si="205"/>
        <v>-0.23714462728747054</v>
      </c>
      <c r="S435" s="1">
        <f t="shared" si="206"/>
        <v>-0.22252093395631445</v>
      </c>
      <c r="T435" s="14"/>
      <c r="U435" s="14"/>
      <c r="V435" s="14"/>
      <c r="W435" s="2"/>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2"/>
      <c r="BC435" s="2"/>
      <c r="BD435" s="2"/>
      <c r="BE435" s="35"/>
      <c r="BF435" s="35"/>
      <c r="BG435" s="35"/>
      <c r="BH435" s="35"/>
      <c r="BI435" s="35"/>
      <c r="BJ435" s="35"/>
      <c r="BK435" s="35"/>
      <c r="BL435" s="35"/>
      <c r="BM435" s="35"/>
      <c r="BN435" s="35"/>
      <c r="BO435" s="35"/>
      <c r="BP435" s="1"/>
      <c r="BQ435" s="1">
        <f t="shared" si="210"/>
        <v>430</v>
      </c>
      <c r="BR435" s="1">
        <v>431</v>
      </c>
      <c r="BS435" s="1">
        <f t="shared" si="217"/>
        <v>-2</v>
      </c>
      <c r="BT435" s="1">
        <f t="shared" si="218"/>
        <v>-2</v>
      </c>
      <c r="BU435" s="1">
        <f t="shared" si="219"/>
        <v>6.1257422745431001E-17</v>
      </c>
      <c r="BV435" s="1">
        <f t="shared" si="220"/>
        <v>1</v>
      </c>
      <c r="BW435" s="1">
        <f t="shared" si="211"/>
        <v>-2</v>
      </c>
      <c r="BX435" s="1">
        <f t="shared" si="212"/>
        <v>-2</v>
      </c>
      <c r="BY435" s="24">
        <f t="shared" si="213"/>
        <v>0.7818314824680298</v>
      </c>
      <c r="BZ435" s="24">
        <f t="shared" si="214"/>
        <v>0.62348980185873348</v>
      </c>
      <c r="CA435" s="1"/>
      <c r="CB435" s="1"/>
      <c r="CC435" s="1" t="str">
        <f t="shared" si="221"/>
        <v/>
      </c>
      <c r="CD435" s="1"/>
      <c r="CE435" s="2"/>
      <c r="CF435" s="2"/>
    </row>
    <row r="436" spans="1:84" s="28" customFormat="1" x14ac:dyDescent="0.25">
      <c r="A436" s="24"/>
      <c r="D436" s="24"/>
      <c r="E436" s="24"/>
      <c r="F436" s="24"/>
      <c r="G436" s="24"/>
      <c r="H436" s="24"/>
      <c r="I436" s="24"/>
      <c r="J436" s="24"/>
      <c r="K436" s="24"/>
      <c r="L436" s="24"/>
      <c r="M436" s="2"/>
      <c r="N436" s="1">
        <v>431</v>
      </c>
      <c r="O436" s="1" t="str">
        <f t="shared" si="207"/>
        <v>NA</v>
      </c>
      <c r="P436" s="1" t="e">
        <f t="shared" si="208"/>
        <v>#VALUE!</v>
      </c>
      <c r="Q436" s="1" t="e">
        <f t="shared" si="209"/>
        <v>#VALUE!</v>
      </c>
      <c r="R436" s="1">
        <f t="shared" si="205"/>
        <v>-6.7405531550542297E-3</v>
      </c>
      <c r="S436" s="1">
        <f t="shared" si="206"/>
        <v>-0.36534825420255479</v>
      </c>
      <c r="T436" s="14"/>
      <c r="U436" s="14"/>
      <c r="V436" s="14"/>
      <c r="W436" s="2"/>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2"/>
      <c r="BC436" s="2"/>
      <c r="BD436" s="2"/>
      <c r="BE436" s="35"/>
      <c r="BF436" s="35"/>
      <c r="BG436" s="35"/>
      <c r="BH436" s="35"/>
      <c r="BI436" s="35"/>
      <c r="BJ436" s="35"/>
      <c r="BK436" s="35"/>
      <c r="BL436" s="35"/>
      <c r="BM436" s="35"/>
      <c r="BN436" s="35"/>
      <c r="BO436" s="35"/>
      <c r="BP436" s="1"/>
      <c r="BQ436" s="1">
        <f t="shared" si="210"/>
        <v>431</v>
      </c>
      <c r="BR436" s="1">
        <v>432</v>
      </c>
      <c r="BS436" s="1">
        <f t="shared" si="217"/>
        <v>-2</v>
      </c>
      <c r="BT436" s="1">
        <f t="shared" si="218"/>
        <v>-2</v>
      </c>
      <c r="BU436" s="1">
        <f t="shared" si="219"/>
        <v>6.1257422745431001E-17</v>
      </c>
      <c r="BV436" s="1">
        <f t="shared" si="220"/>
        <v>1</v>
      </c>
      <c r="BW436" s="1">
        <f t="shared" si="211"/>
        <v>-2</v>
      </c>
      <c r="BX436" s="1">
        <f t="shared" si="212"/>
        <v>-2</v>
      </c>
      <c r="BY436" s="24">
        <f t="shared" si="213"/>
        <v>0.7818314824680298</v>
      </c>
      <c r="BZ436" s="24">
        <f t="shared" si="214"/>
        <v>0.62348980185873348</v>
      </c>
      <c r="CA436" s="1"/>
      <c r="CB436" s="1"/>
      <c r="CC436" s="1" t="str">
        <f t="shared" si="221"/>
        <v/>
      </c>
      <c r="CD436" s="1"/>
      <c r="CE436" s="2"/>
      <c r="CF436" s="2"/>
    </row>
    <row r="437" spans="1:84" s="28" customFormat="1" x14ac:dyDescent="0.25">
      <c r="A437" s="24"/>
      <c r="D437" s="24"/>
      <c r="E437" s="24"/>
      <c r="F437" s="24"/>
      <c r="G437" s="24"/>
      <c r="H437" s="24"/>
      <c r="I437" s="24"/>
      <c r="J437" s="24"/>
      <c r="K437" s="24"/>
      <c r="L437" s="24"/>
      <c r="M437" s="2"/>
      <c r="N437" s="1">
        <v>432</v>
      </c>
      <c r="O437" s="1" t="str">
        <f t="shared" si="207"/>
        <v>NA</v>
      </c>
      <c r="P437" s="1" t="e">
        <f t="shared" si="208"/>
        <v>#VALUE!</v>
      </c>
      <c r="Q437" s="1" t="e">
        <f t="shared" si="209"/>
        <v>#VALUE!</v>
      </c>
      <c r="R437" s="1">
        <f t="shared" si="205"/>
        <v>0.2931646885929447</v>
      </c>
      <c r="S437" s="1">
        <f t="shared" si="206"/>
        <v>-0.28443842425839128</v>
      </c>
      <c r="T437" s="14"/>
      <c r="U437" s="14"/>
      <c r="V437" s="14"/>
      <c r="W437" s="2"/>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2"/>
      <c r="BC437" s="2"/>
      <c r="BD437" s="2"/>
      <c r="BE437" s="35"/>
      <c r="BF437" s="35"/>
      <c r="BG437" s="35"/>
      <c r="BH437" s="35"/>
      <c r="BI437" s="35"/>
      <c r="BJ437" s="35"/>
      <c r="BK437" s="35"/>
      <c r="BL437" s="35"/>
      <c r="BM437" s="35"/>
      <c r="BN437" s="35"/>
      <c r="BO437" s="35"/>
      <c r="BP437" s="1"/>
      <c r="BQ437" s="1">
        <f t="shared" si="210"/>
        <v>432</v>
      </c>
      <c r="BR437" s="1">
        <v>433</v>
      </c>
      <c r="BS437" s="1">
        <f t="shared" si="217"/>
        <v>-2</v>
      </c>
      <c r="BT437" s="1">
        <f t="shared" si="218"/>
        <v>-2</v>
      </c>
      <c r="BU437" s="1">
        <f t="shared" si="219"/>
        <v>6.1257422745431001E-17</v>
      </c>
      <c r="BV437" s="1">
        <f t="shared" si="220"/>
        <v>1</v>
      </c>
      <c r="BW437" s="1">
        <f t="shared" si="211"/>
        <v>-2</v>
      </c>
      <c r="BX437" s="1">
        <f t="shared" si="212"/>
        <v>-2</v>
      </c>
      <c r="BY437" s="24">
        <f t="shared" si="213"/>
        <v>0.7818314824680298</v>
      </c>
      <c r="BZ437" s="24">
        <f t="shared" si="214"/>
        <v>0.62348980185873348</v>
      </c>
      <c r="CA437" s="1"/>
      <c r="CB437" s="1"/>
      <c r="CC437" s="1" t="str">
        <f t="shared" si="221"/>
        <v/>
      </c>
      <c r="CD437" s="1"/>
      <c r="CE437" s="2"/>
      <c r="CF437" s="2"/>
    </row>
    <row r="438" spans="1:84" s="28" customFormat="1" x14ac:dyDescent="0.25">
      <c r="A438" s="24"/>
      <c r="D438" s="24"/>
      <c r="E438" s="24"/>
      <c r="F438" s="24"/>
      <c r="G438" s="24"/>
      <c r="H438" s="24"/>
      <c r="I438" s="24"/>
      <c r="J438" s="24"/>
      <c r="K438" s="24"/>
      <c r="L438" s="24"/>
      <c r="M438" s="2"/>
      <c r="N438" s="1">
        <v>433</v>
      </c>
      <c r="O438" s="1" t="str">
        <f t="shared" si="207"/>
        <v>NA</v>
      </c>
      <c r="P438" s="1" t="e">
        <f t="shared" si="208"/>
        <v>#VALUE!</v>
      </c>
      <c r="Q438" s="1" t="e">
        <f t="shared" si="209"/>
        <v>#VALUE!</v>
      </c>
      <c r="R438" s="1">
        <f t="shared" si="205"/>
        <v>0.45264809215078622</v>
      </c>
      <c r="S438" s="1">
        <f t="shared" si="206"/>
        <v>2.8995771285997063E-2</v>
      </c>
      <c r="T438" s="14"/>
      <c r="U438" s="14"/>
      <c r="V438" s="14"/>
      <c r="W438" s="2"/>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2"/>
      <c r="BC438" s="2"/>
      <c r="BD438" s="2"/>
      <c r="BE438" s="35"/>
      <c r="BF438" s="35"/>
      <c r="BG438" s="35"/>
      <c r="BH438" s="35"/>
      <c r="BI438" s="35"/>
      <c r="BJ438" s="35"/>
      <c r="BK438" s="35"/>
      <c r="BL438" s="35"/>
      <c r="BM438" s="35"/>
      <c r="BN438" s="35"/>
      <c r="BO438" s="35"/>
      <c r="BP438" s="1"/>
      <c r="BQ438" s="1">
        <f t="shared" si="210"/>
        <v>433</v>
      </c>
      <c r="BR438" s="1">
        <v>434</v>
      </c>
      <c r="BS438" s="1">
        <f t="shared" si="217"/>
        <v>-2</v>
      </c>
      <c r="BT438" s="1">
        <f t="shared" si="218"/>
        <v>-2</v>
      </c>
      <c r="BU438" s="1">
        <f t="shared" si="219"/>
        <v>6.1257422745431001E-17</v>
      </c>
      <c r="BV438" s="1">
        <f t="shared" si="220"/>
        <v>1</v>
      </c>
      <c r="BW438" s="1">
        <f t="shared" si="211"/>
        <v>-2</v>
      </c>
      <c r="BX438" s="1">
        <f t="shared" si="212"/>
        <v>-2</v>
      </c>
      <c r="BY438" s="24">
        <f t="shared" si="213"/>
        <v>0.7818314824680298</v>
      </c>
      <c r="BZ438" s="24">
        <f t="shared" si="214"/>
        <v>0.62348980185873348</v>
      </c>
      <c r="CA438" s="1"/>
      <c r="CB438" s="1"/>
      <c r="CC438" s="1" t="str">
        <f t="shared" si="221"/>
        <v/>
      </c>
      <c r="CD438" s="1"/>
      <c r="CE438" s="2"/>
      <c r="CF438" s="2"/>
    </row>
    <row r="439" spans="1:84" s="28" customFormat="1" x14ac:dyDescent="0.25">
      <c r="A439" s="24"/>
      <c r="D439" s="24"/>
      <c r="E439" s="24"/>
      <c r="F439" s="24"/>
      <c r="G439" s="24"/>
      <c r="H439" s="24"/>
      <c r="I439" s="24"/>
      <c r="J439" s="24"/>
      <c r="K439" s="24"/>
      <c r="L439" s="24"/>
      <c r="M439" s="2"/>
      <c r="N439" s="1">
        <v>434</v>
      </c>
      <c r="O439" s="1" t="str">
        <f t="shared" si="207"/>
        <v>NA</v>
      </c>
      <c r="P439" s="1" t="e">
        <f t="shared" si="208"/>
        <v>#VALUE!</v>
      </c>
      <c r="Q439" s="1" t="e">
        <f t="shared" si="209"/>
        <v>#VALUE!</v>
      </c>
      <c r="R439" s="1">
        <f t="shared" si="205"/>
        <v>0.30703164607617744</v>
      </c>
      <c r="S439" s="1">
        <f t="shared" si="206"/>
        <v>0.39483825163845021</v>
      </c>
      <c r="T439" s="14"/>
      <c r="U439" s="14"/>
      <c r="V439" s="14"/>
      <c r="W439" s="2"/>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2"/>
      <c r="BC439" s="2"/>
      <c r="BD439" s="2"/>
      <c r="BE439" s="35"/>
      <c r="BF439" s="35"/>
      <c r="BG439" s="35"/>
      <c r="BH439" s="35"/>
      <c r="BI439" s="35"/>
      <c r="BJ439" s="35"/>
      <c r="BK439" s="35"/>
      <c r="BL439" s="35"/>
      <c r="BM439" s="35"/>
      <c r="BN439" s="35"/>
      <c r="BO439" s="35"/>
      <c r="BP439" s="1"/>
      <c r="BQ439" s="1">
        <f t="shared" si="210"/>
        <v>434</v>
      </c>
      <c r="BR439" s="1">
        <v>435</v>
      </c>
      <c r="BS439" s="1">
        <f t="shared" si="217"/>
        <v>-2</v>
      </c>
      <c r="BT439" s="1">
        <f t="shared" si="218"/>
        <v>-2</v>
      </c>
      <c r="BU439" s="1">
        <f t="shared" si="219"/>
        <v>6.1257422745431001E-17</v>
      </c>
      <c r="BV439" s="1">
        <f t="shared" si="220"/>
        <v>1</v>
      </c>
      <c r="BW439" s="1">
        <f t="shared" si="211"/>
        <v>-2</v>
      </c>
      <c r="BX439" s="1">
        <f t="shared" si="212"/>
        <v>-2</v>
      </c>
      <c r="BY439" s="24">
        <f t="shared" si="213"/>
        <v>0.7818314824680298</v>
      </c>
      <c r="BZ439" s="24">
        <f t="shared" si="214"/>
        <v>0.62348980185873348</v>
      </c>
      <c r="CA439" s="1"/>
      <c r="CB439" s="1"/>
      <c r="CC439" s="1" t="str">
        <f t="shared" si="221"/>
        <v/>
      </c>
      <c r="CD439" s="1"/>
      <c r="CE439" s="2"/>
      <c r="CF439" s="2"/>
    </row>
    <row r="440" spans="1:84" s="28" customFormat="1" x14ac:dyDescent="0.25">
      <c r="A440" s="24"/>
      <c r="D440" s="24"/>
      <c r="E440" s="24"/>
      <c r="F440" s="24"/>
      <c r="G440" s="24"/>
      <c r="H440" s="24"/>
      <c r="I440" s="24"/>
      <c r="J440" s="24"/>
      <c r="K440" s="24"/>
      <c r="L440" s="24"/>
      <c r="M440" s="2"/>
      <c r="N440" s="1">
        <v>435</v>
      </c>
      <c r="O440" s="1" t="str">
        <f t="shared" si="207"/>
        <v>NA</v>
      </c>
      <c r="P440" s="1" t="e">
        <f t="shared" si="208"/>
        <v>#VALUE!</v>
      </c>
      <c r="Q440" s="1" t="e">
        <f t="shared" si="209"/>
        <v>#VALUE!</v>
      </c>
      <c r="R440" s="1">
        <f t="shared" si="205"/>
        <v>-0.10553928789346001</v>
      </c>
      <c r="S440" s="1">
        <f t="shared" si="206"/>
        <v>0.53760216726697918</v>
      </c>
      <c r="T440" s="14"/>
      <c r="U440" s="14"/>
      <c r="V440" s="14"/>
      <c r="W440" s="2"/>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2"/>
      <c r="BC440" s="2"/>
      <c r="BD440" s="2"/>
      <c r="BE440" s="35"/>
      <c r="BF440" s="35"/>
      <c r="BG440" s="35"/>
      <c r="BH440" s="35"/>
      <c r="BI440" s="35"/>
      <c r="BJ440" s="35"/>
      <c r="BK440" s="35"/>
      <c r="BL440" s="35"/>
      <c r="BM440" s="35"/>
      <c r="BN440" s="35"/>
      <c r="BO440" s="35"/>
      <c r="BP440" s="1"/>
      <c r="BQ440" s="1">
        <f t="shared" si="210"/>
        <v>435</v>
      </c>
      <c r="BR440" s="1">
        <v>436</v>
      </c>
      <c r="BS440" s="1">
        <f t="shared" si="217"/>
        <v>-2</v>
      </c>
      <c r="BT440" s="1">
        <f t="shared" si="218"/>
        <v>-2</v>
      </c>
      <c r="BU440" s="1">
        <f t="shared" si="219"/>
        <v>6.1257422745431001E-17</v>
      </c>
      <c r="BV440" s="1">
        <f t="shared" si="220"/>
        <v>1</v>
      </c>
      <c r="BW440" s="1">
        <f t="shared" si="211"/>
        <v>-2</v>
      </c>
      <c r="BX440" s="1">
        <f t="shared" si="212"/>
        <v>-2</v>
      </c>
      <c r="BY440" s="24">
        <f t="shared" si="213"/>
        <v>0.7818314824680298</v>
      </c>
      <c r="BZ440" s="24">
        <f t="shared" si="214"/>
        <v>0.62348980185873348</v>
      </c>
      <c r="CA440" s="1"/>
      <c r="CB440" s="1"/>
      <c r="CC440" s="1" t="str">
        <f t="shared" si="221"/>
        <v/>
      </c>
      <c r="CD440" s="1"/>
      <c r="CE440" s="2"/>
      <c r="CF440" s="2"/>
    </row>
    <row r="441" spans="1:84" s="28" customFormat="1" x14ac:dyDescent="0.25">
      <c r="A441" s="24"/>
      <c r="D441" s="24"/>
      <c r="E441" s="24"/>
      <c r="F441" s="24"/>
      <c r="G441" s="24"/>
      <c r="H441" s="24"/>
      <c r="I441" s="24"/>
      <c r="J441" s="24"/>
      <c r="K441" s="24"/>
      <c r="L441" s="24"/>
      <c r="M441" s="2"/>
      <c r="N441" s="1">
        <v>436</v>
      </c>
      <c r="O441" s="1" t="str">
        <f t="shared" si="207"/>
        <v>NA</v>
      </c>
      <c r="P441" s="1" t="e">
        <f t="shared" si="208"/>
        <v>#VALUE!</v>
      </c>
      <c r="Q441" s="1" t="e">
        <f t="shared" si="209"/>
        <v>#VALUE!</v>
      </c>
      <c r="R441" s="1">
        <f t="shared" si="205"/>
        <v>-0.51897413726033514</v>
      </c>
      <c r="S441" s="1">
        <f t="shared" si="206"/>
        <v>0.29387711650497061</v>
      </c>
      <c r="T441" s="14"/>
      <c r="U441" s="14"/>
      <c r="V441" s="14"/>
      <c r="W441" s="2"/>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2"/>
      <c r="BC441" s="2"/>
      <c r="BD441" s="2"/>
      <c r="BE441" s="35"/>
      <c r="BF441" s="35"/>
      <c r="BG441" s="35"/>
      <c r="BH441" s="35"/>
      <c r="BI441" s="35"/>
      <c r="BJ441" s="35"/>
      <c r="BK441" s="35"/>
      <c r="BL441" s="35"/>
      <c r="BM441" s="35"/>
      <c r="BN441" s="35"/>
      <c r="BO441" s="35"/>
      <c r="BP441" s="1"/>
      <c r="BQ441" s="1">
        <f t="shared" si="210"/>
        <v>436</v>
      </c>
      <c r="BR441" s="1">
        <v>437</v>
      </c>
      <c r="BS441" s="1">
        <f t="shared" si="217"/>
        <v>-2</v>
      </c>
      <c r="BT441" s="1">
        <f t="shared" si="218"/>
        <v>-2</v>
      </c>
      <c r="BU441" s="1">
        <f t="shared" si="219"/>
        <v>6.1257422745431001E-17</v>
      </c>
      <c r="BV441" s="1">
        <f t="shared" si="220"/>
        <v>1</v>
      </c>
      <c r="BW441" s="1">
        <f t="shared" si="211"/>
        <v>-2</v>
      </c>
      <c r="BX441" s="1">
        <f t="shared" si="212"/>
        <v>-2</v>
      </c>
      <c r="BY441" s="24">
        <f t="shared" si="213"/>
        <v>0.7818314824680298</v>
      </c>
      <c r="BZ441" s="24">
        <f t="shared" si="214"/>
        <v>0.62348980185873348</v>
      </c>
      <c r="CA441" s="1"/>
      <c r="CB441" s="1"/>
      <c r="CC441" s="1" t="str">
        <f t="shared" si="221"/>
        <v/>
      </c>
      <c r="CD441" s="1"/>
      <c r="CE441" s="2"/>
      <c r="CF441" s="2"/>
    </row>
    <row r="442" spans="1:84" s="28" customFormat="1" x14ac:dyDescent="0.25">
      <c r="A442" s="24"/>
      <c r="D442" s="24"/>
      <c r="E442" s="24"/>
      <c r="F442" s="24"/>
      <c r="G442" s="24"/>
      <c r="H442" s="24"/>
      <c r="I442" s="24"/>
      <c r="J442" s="24"/>
      <c r="K442" s="24"/>
      <c r="L442" s="24"/>
      <c r="M442" s="2"/>
      <c r="N442" s="1">
        <v>437</v>
      </c>
      <c r="O442" s="1" t="str">
        <f t="shared" si="207"/>
        <v>NA</v>
      </c>
      <c r="P442" s="1" t="e">
        <f t="shared" si="208"/>
        <v>#VALUE!</v>
      </c>
      <c r="Q442" s="1" t="e">
        <f t="shared" si="209"/>
        <v>#VALUE!</v>
      </c>
      <c r="R442" s="1">
        <f t="shared" si="205"/>
        <v>-0.60603626973464719</v>
      </c>
      <c r="S442" s="1">
        <f t="shared" si="206"/>
        <v>-0.2225209339563145</v>
      </c>
      <c r="T442" s="14"/>
      <c r="U442" s="14"/>
      <c r="V442" s="14"/>
      <c r="W442" s="2"/>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2"/>
      <c r="BC442" s="2"/>
      <c r="BD442" s="2"/>
      <c r="BE442" s="35"/>
      <c r="BF442" s="35"/>
      <c r="BG442" s="35"/>
      <c r="BH442" s="35"/>
      <c r="BI442" s="35"/>
      <c r="BJ442" s="35"/>
      <c r="BK442" s="35"/>
      <c r="BL442" s="35"/>
      <c r="BM442" s="35"/>
      <c r="BN442" s="35"/>
      <c r="BO442" s="35"/>
      <c r="BP442" s="1"/>
      <c r="BQ442" s="1">
        <f t="shared" si="210"/>
        <v>437</v>
      </c>
      <c r="BR442" s="1">
        <v>438</v>
      </c>
      <c r="BS442" s="1">
        <f t="shared" si="217"/>
        <v>-2</v>
      </c>
      <c r="BT442" s="1">
        <f t="shared" si="218"/>
        <v>-2</v>
      </c>
      <c r="BU442" s="1">
        <f t="shared" si="219"/>
        <v>6.1257422745431001E-17</v>
      </c>
      <c r="BV442" s="1">
        <f t="shared" si="220"/>
        <v>1</v>
      </c>
      <c r="BW442" s="1">
        <f t="shared" si="211"/>
        <v>-2</v>
      </c>
      <c r="BX442" s="1">
        <f t="shared" si="212"/>
        <v>-2</v>
      </c>
      <c r="BY442" s="24">
        <f t="shared" si="213"/>
        <v>0.7818314824680298</v>
      </c>
      <c r="BZ442" s="24">
        <f t="shared" si="214"/>
        <v>0.62348980185873348</v>
      </c>
      <c r="CA442" s="1"/>
      <c r="CB442" s="1"/>
      <c r="CC442" s="1" t="str">
        <f t="shared" si="221"/>
        <v/>
      </c>
      <c r="CD442" s="1"/>
      <c r="CE442" s="2"/>
      <c r="CF442" s="2"/>
    </row>
    <row r="443" spans="1:84" s="28" customFormat="1" x14ac:dyDescent="0.25">
      <c r="A443" s="24"/>
      <c r="D443" s="24"/>
      <c r="E443" s="24"/>
      <c r="F443" s="24"/>
      <c r="G443" s="24"/>
      <c r="H443" s="24"/>
      <c r="I443" s="24"/>
      <c r="J443" s="24"/>
      <c r="K443" s="24"/>
      <c r="L443" s="24"/>
      <c r="M443" s="2"/>
      <c r="N443" s="1">
        <v>438</v>
      </c>
      <c r="O443" s="1" t="str">
        <f t="shared" si="207"/>
        <v>NA</v>
      </c>
      <c r="P443" s="1" t="e">
        <f t="shared" si="208"/>
        <v>#VALUE!</v>
      </c>
      <c r="Q443" s="1" t="e">
        <f t="shared" si="209"/>
        <v>#VALUE!</v>
      </c>
      <c r="R443" s="1">
        <f t="shared" si="205"/>
        <v>-0.23674073021178704</v>
      </c>
      <c r="S443" s="1">
        <f t="shared" si="206"/>
        <v>-0.65375935388709716</v>
      </c>
      <c r="T443" s="14"/>
      <c r="U443" s="14"/>
      <c r="V443" s="14"/>
      <c r="W443" s="2"/>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2"/>
      <c r="BC443" s="2"/>
      <c r="BD443" s="2"/>
      <c r="BE443" s="35"/>
      <c r="BF443" s="35"/>
      <c r="BG443" s="35"/>
      <c r="BH443" s="35"/>
      <c r="BI443" s="35"/>
      <c r="BJ443" s="35"/>
      <c r="BK443" s="35"/>
      <c r="BL443" s="35"/>
      <c r="BM443" s="35"/>
      <c r="BN443" s="35"/>
      <c r="BO443" s="35"/>
      <c r="BP443" s="1"/>
      <c r="BQ443" s="1">
        <f t="shared" si="210"/>
        <v>438</v>
      </c>
      <c r="BR443" s="1">
        <v>439</v>
      </c>
      <c r="BS443" s="1">
        <f t="shared" si="217"/>
        <v>-2</v>
      </c>
      <c r="BT443" s="1">
        <f t="shared" si="218"/>
        <v>-2</v>
      </c>
      <c r="BU443" s="1">
        <f t="shared" si="219"/>
        <v>6.1257422745431001E-17</v>
      </c>
      <c r="BV443" s="1">
        <f t="shared" si="220"/>
        <v>1</v>
      </c>
      <c r="BW443" s="1">
        <f t="shared" si="211"/>
        <v>-2</v>
      </c>
      <c r="BX443" s="1">
        <f t="shared" si="212"/>
        <v>-2</v>
      </c>
      <c r="BY443" s="24">
        <f t="shared" si="213"/>
        <v>0.7818314824680298</v>
      </c>
      <c r="BZ443" s="24">
        <f t="shared" si="214"/>
        <v>0.62348980185873348</v>
      </c>
      <c r="CA443" s="1"/>
      <c r="CB443" s="1"/>
      <c r="CC443" s="1" t="str">
        <f t="shared" si="221"/>
        <v/>
      </c>
      <c r="CD443" s="1"/>
      <c r="CE443" s="2"/>
      <c r="CF443" s="2"/>
    </row>
    <row r="444" spans="1:84" s="28" customFormat="1" x14ac:dyDescent="0.25">
      <c r="A444" s="24"/>
      <c r="D444" s="24"/>
      <c r="E444" s="24"/>
      <c r="F444" s="24"/>
      <c r="G444" s="24"/>
      <c r="H444" s="24"/>
      <c r="I444" s="24"/>
      <c r="J444" s="24"/>
      <c r="K444" s="24"/>
      <c r="L444" s="24"/>
      <c r="M444" s="2"/>
      <c r="N444" s="1">
        <v>439</v>
      </c>
      <c r="O444" s="1" t="str">
        <f t="shared" si="207"/>
        <v>NA</v>
      </c>
      <c r="P444" s="1" t="e">
        <f t="shared" si="208"/>
        <v>#VALUE!</v>
      </c>
      <c r="Q444" s="1" t="e">
        <f t="shared" si="209"/>
        <v>#VALUE!</v>
      </c>
      <c r="R444" s="1">
        <f t="shared" si="205"/>
        <v>0.37525080139896927</v>
      </c>
      <c r="S444" s="1">
        <f t="shared" si="206"/>
        <v>-0.64408118305074102</v>
      </c>
      <c r="T444" s="14"/>
      <c r="U444" s="14"/>
      <c r="V444" s="14"/>
      <c r="W444" s="2"/>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2"/>
      <c r="BC444" s="2"/>
      <c r="BD444" s="2"/>
      <c r="BE444" s="35"/>
      <c r="BF444" s="35"/>
      <c r="BG444" s="35"/>
      <c r="BH444" s="35"/>
      <c r="BI444" s="35"/>
      <c r="BJ444" s="35"/>
      <c r="BK444" s="35"/>
      <c r="BL444" s="35"/>
      <c r="BM444" s="35"/>
      <c r="BN444" s="35"/>
      <c r="BO444" s="35"/>
      <c r="BP444" s="1"/>
      <c r="BQ444" s="1">
        <f t="shared" si="210"/>
        <v>439</v>
      </c>
      <c r="BR444" s="1">
        <v>440</v>
      </c>
      <c r="BS444" s="1">
        <f t="shared" si="217"/>
        <v>-2</v>
      </c>
      <c r="BT444" s="1">
        <f t="shared" si="218"/>
        <v>-2</v>
      </c>
      <c r="BU444" s="1">
        <f t="shared" si="219"/>
        <v>6.1257422745431001E-17</v>
      </c>
      <c r="BV444" s="1">
        <f t="shared" si="220"/>
        <v>1</v>
      </c>
      <c r="BW444" s="1">
        <f t="shared" si="211"/>
        <v>-2</v>
      </c>
      <c r="BX444" s="1">
        <f t="shared" si="212"/>
        <v>-2</v>
      </c>
      <c r="BY444" s="24">
        <f t="shared" si="213"/>
        <v>0.7818314824680298</v>
      </c>
      <c r="BZ444" s="24">
        <f t="shared" si="214"/>
        <v>0.62348980185873348</v>
      </c>
      <c r="CA444" s="1"/>
      <c r="CB444" s="1"/>
      <c r="CC444" s="1" t="str">
        <f t="shared" si="221"/>
        <v/>
      </c>
      <c r="CD444" s="1"/>
      <c r="CE444" s="2"/>
      <c r="CF444" s="2"/>
    </row>
    <row r="445" spans="1:84" s="28" customFormat="1" x14ac:dyDescent="0.25">
      <c r="A445" s="24"/>
      <c r="D445" s="24"/>
      <c r="E445" s="24"/>
      <c r="F445" s="24"/>
      <c r="G445" s="24"/>
      <c r="H445" s="24"/>
      <c r="I445" s="24"/>
      <c r="J445" s="24"/>
      <c r="K445" s="24"/>
      <c r="L445" s="24"/>
      <c r="M445" s="2"/>
      <c r="N445" s="1">
        <v>440</v>
      </c>
      <c r="O445" s="1" t="str">
        <f t="shared" si="207"/>
        <v>NA</v>
      </c>
      <c r="P445" s="1" t="e">
        <f t="shared" si="208"/>
        <v>#VALUE!</v>
      </c>
      <c r="Q445" s="1" t="e">
        <f t="shared" si="209"/>
        <v>#VALUE!</v>
      </c>
      <c r="R445" s="1">
        <f t="shared" si="205"/>
        <v>0.78500797762508268</v>
      </c>
      <c r="S445" s="1">
        <f t="shared" si="206"/>
        <v>-0.13106031386820111</v>
      </c>
      <c r="T445" s="14"/>
      <c r="U445" s="14"/>
      <c r="V445" s="14"/>
      <c r="W445" s="2"/>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2"/>
      <c r="BC445" s="2"/>
      <c r="BD445" s="2"/>
      <c r="BE445" s="35"/>
      <c r="BF445" s="35"/>
      <c r="BG445" s="35"/>
      <c r="BH445" s="35"/>
      <c r="BI445" s="35"/>
      <c r="BJ445" s="35"/>
      <c r="BK445" s="35"/>
      <c r="BL445" s="35"/>
      <c r="BM445" s="35"/>
      <c r="BN445" s="35"/>
      <c r="BO445" s="35"/>
      <c r="BP445" s="1"/>
      <c r="BQ445" s="1">
        <f t="shared" si="210"/>
        <v>440</v>
      </c>
      <c r="BR445" s="1">
        <v>441</v>
      </c>
      <c r="BS445" s="1">
        <f t="shared" si="217"/>
        <v>-2</v>
      </c>
      <c r="BT445" s="1">
        <f t="shared" si="218"/>
        <v>-2</v>
      </c>
      <c r="BU445" s="1">
        <f t="shared" si="219"/>
        <v>6.1257422745431001E-17</v>
      </c>
      <c r="BV445" s="1">
        <f t="shared" si="220"/>
        <v>1</v>
      </c>
      <c r="BW445" s="1">
        <f t="shared" si="211"/>
        <v>-2</v>
      </c>
      <c r="BX445" s="1">
        <f t="shared" si="212"/>
        <v>-2</v>
      </c>
      <c r="BY445" s="24">
        <f t="shared" si="213"/>
        <v>0.7818314824680298</v>
      </c>
      <c r="BZ445" s="24">
        <f t="shared" si="214"/>
        <v>0.62348980185873348</v>
      </c>
      <c r="CA445" s="1"/>
      <c r="CB445" s="1"/>
      <c r="CC445" s="1" t="str">
        <f t="shared" si="221"/>
        <v/>
      </c>
      <c r="CD445" s="1"/>
      <c r="CE445" s="2"/>
      <c r="CF445" s="2"/>
    </row>
    <row r="446" spans="1:84" s="28" customFormat="1" x14ac:dyDescent="0.25">
      <c r="A446" s="24"/>
      <c r="D446" s="24"/>
      <c r="E446" s="24"/>
      <c r="F446" s="24"/>
      <c r="G446" s="24"/>
      <c r="H446" s="24"/>
      <c r="I446" s="24"/>
      <c r="J446" s="24"/>
      <c r="K446" s="24"/>
      <c r="L446" s="24"/>
      <c r="M446" s="2"/>
      <c r="N446" s="1">
        <v>441</v>
      </c>
      <c r="O446" s="1" t="str">
        <f t="shared" si="207"/>
        <v>NA</v>
      </c>
      <c r="P446" s="1" t="e">
        <f t="shared" si="208"/>
        <v>#VALUE!</v>
      </c>
      <c r="Q446" s="1" t="e">
        <f t="shared" si="209"/>
        <v>#VALUE!</v>
      </c>
      <c r="R446" s="1">
        <f t="shared" si="205"/>
        <v>0.63939153155047423</v>
      </c>
      <c r="S446" s="1">
        <f t="shared" si="206"/>
        <v>0.55489433679264855</v>
      </c>
      <c r="T446" s="14"/>
      <c r="U446" s="14"/>
      <c r="V446" s="14"/>
      <c r="W446" s="2"/>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2"/>
      <c r="BC446" s="2"/>
      <c r="BD446" s="2"/>
      <c r="BE446" s="35"/>
      <c r="BF446" s="35"/>
      <c r="BG446" s="35"/>
      <c r="BH446" s="35"/>
      <c r="BI446" s="35"/>
      <c r="BJ446" s="35"/>
      <c r="BK446" s="35"/>
      <c r="BL446" s="35"/>
      <c r="BM446" s="35"/>
      <c r="BN446" s="35"/>
      <c r="BO446" s="35"/>
      <c r="BP446" s="1"/>
      <c r="BQ446" s="1">
        <f t="shared" si="210"/>
        <v>441</v>
      </c>
      <c r="BR446" s="1">
        <v>442</v>
      </c>
      <c r="BS446" s="1">
        <f t="shared" si="217"/>
        <v>-2</v>
      </c>
      <c r="BT446" s="1">
        <f t="shared" si="218"/>
        <v>-2</v>
      </c>
      <c r="BU446" s="1">
        <f t="shared" si="219"/>
        <v>6.1257422745431001E-17</v>
      </c>
      <c r="BV446" s="1">
        <f t="shared" si="220"/>
        <v>1</v>
      </c>
      <c r="BW446" s="1">
        <f t="shared" si="211"/>
        <v>-2</v>
      </c>
      <c r="BX446" s="1">
        <f t="shared" si="212"/>
        <v>-2</v>
      </c>
      <c r="BY446" s="24">
        <f t="shared" si="213"/>
        <v>0.7818314824680298</v>
      </c>
      <c r="BZ446" s="24">
        <f t="shared" si="214"/>
        <v>0.62348980185873348</v>
      </c>
      <c r="CA446" s="1"/>
      <c r="CB446" s="1"/>
      <c r="CC446" s="1" t="str">
        <f t="shared" si="221"/>
        <v/>
      </c>
      <c r="CD446" s="1"/>
      <c r="CE446" s="2"/>
      <c r="CF446" s="2"/>
    </row>
    <row r="447" spans="1:84" s="28" customFormat="1" x14ac:dyDescent="0.25">
      <c r="A447" s="24"/>
      <c r="D447" s="24"/>
      <c r="E447" s="24"/>
      <c r="F447" s="24"/>
      <c r="G447" s="24"/>
      <c r="H447" s="24"/>
      <c r="I447" s="24"/>
      <c r="J447" s="24"/>
      <c r="K447" s="24"/>
      <c r="L447" s="24"/>
      <c r="M447" s="2"/>
      <c r="N447" s="1">
        <v>442</v>
      </c>
      <c r="O447" s="1" t="str">
        <f t="shared" si="207"/>
        <v>NA</v>
      </c>
      <c r="P447" s="1" t="e">
        <f t="shared" si="208"/>
        <v>#VALUE!</v>
      </c>
      <c r="Q447" s="1" t="e">
        <f t="shared" si="209"/>
        <v>#VALUE!</v>
      </c>
      <c r="R447" s="1">
        <f t="shared" si="205"/>
        <v>-2.3453175087435513E-2</v>
      </c>
      <c r="S447" s="1">
        <f t="shared" si="206"/>
        <v>0.89724492605932871</v>
      </c>
      <c r="T447" s="14"/>
      <c r="U447" s="14"/>
      <c r="V447" s="14"/>
      <c r="W447" s="2"/>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2"/>
      <c r="BC447" s="2"/>
      <c r="BD447" s="2"/>
      <c r="BE447" s="35"/>
      <c r="BF447" s="35"/>
      <c r="BG447" s="35"/>
      <c r="BH447" s="35"/>
      <c r="BI447" s="35"/>
      <c r="BJ447" s="35"/>
      <c r="BK447" s="35"/>
      <c r="BL447" s="35"/>
      <c r="BM447" s="35"/>
      <c r="BN447" s="35"/>
      <c r="BO447" s="35"/>
      <c r="BP447" s="1"/>
      <c r="BQ447" s="1">
        <f t="shared" si="210"/>
        <v>442</v>
      </c>
      <c r="BR447" s="1">
        <v>443</v>
      </c>
      <c r="BS447" s="1">
        <f t="shared" si="217"/>
        <v>-2</v>
      </c>
      <c r="BT447" s="1">
        <f t="shared" si="218"/>
        <v>-2</v>
      </c>
      <c r="BU447" s="1">
        <f t="shared" si="219"/>
        <v>6.1257422745431001E-17</v>
      </c>
      <c r="BV447" s="1">
        <f t="shared" si="220"/>
        <v>1</v>
      </c>
      <c r="BW447" s="1">
        <f t="shared" si="211"/>
        <v>-2</v>
      </c>
      <c r="BX447" s="1">
        <f t="shared" si="212"/>
        <v>-2</v>
      </c>
      <c r="BY447" s="24">
        <f t="shared" si="213"/>
        <v>0.7818314824680298</v>
      </c>
      <c r="BZ447" s="24">
        <f t="shared" si="214"/>
        <v>0.62348980185873348</v>
      </c>
      <c r="CA447" s="1"/>
      <c r="CB447" s="1"/>
      <c r="CC447" s="1" t="str">
        <f t="shared" si="221"/>
        <v/>
      </c>
      <c r="CD447" s="1"/>
      <c r="CE447" s="2"/>
      <c r="CF447" s="2"/>
    </row>
    <row r="448" spans="1:84" s="28" customFormat="1" x14ac:dyDescent="0.25">
      <c r="A448" s="24"/>
      <c r="D448" s="24"/>
      <c r="E448" s="24"/>
      <c r="F448" s="24"/>
      <c r="G448" s="24"/>
      <c r="H448" s="24"/>
      <c r="I448" s="24"/>
      <c r="J448" s="24"/>
      <c r="K448" s="24"/>
      <c r="L448" s="24"/>
      <c r="M448" s="2"/>
      <c r="N448" s="1">
        <v>443</v>
      </c>
      <c r="O448" s="1" t="str">
        <f t="shared" si="207"/>
        <v>NA</v>
      </c>
      <c r="P448" s="1" t="e">
        <f t="shared" si="208"/>
        <v>#VALUE!</v>
      </c>
      <c r="Q448" s="1" t="e">
        <f t="shared" si="209"/>
        <v>#VALUE!</v>
      </c>
      <c r="R448" s="1">
        <f t="shared" si="205"/>
        <v>-0.74897431431706807</v>
      </c>
      <c r="S448" s="1">
        <f t="shared" si="206"/>
        <v>0.5822882161895131</v>
      </c>
      <c r="T448" s="14"/>
      <c r="U448" s="14"/>
      <c r="V448" s="14"/>
      <c r="W448" s="2"/>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2"/>
      <c r="BC448" s="2"/>
      <c r="BD448" s="2"/>
      <c r="BE448" s="35"/>
      <c r="BF448" s="35"/>
      <c r="BG448" s="35"/>
      <c r="BH448" s="35"/>
      <c r="BI448" s="35"/>
      <c r="BJ448" s="35"/>
      <c r="BK448" s="35"/>
      <c r="BL448" s="35"/>
      <c r="BM448" s="35"/>
      <c r="BN448" s="35"/>
      <c r="BO448" s="35"/>
      <c r="BP448" s="1"/>
      <c r="BQ448" s="1">
        <f t="shared" si="210"/>
        <v>443</v>
      </c>
      <c r="BR448" s="1">
        <v>444</v>
      </c>
      <c r="BS448" s="1">
        <f t="shared" si="217"/>
        <v>-2</v>
      </c>
      <c r="BT448" s="1">
        <f t="shared" si="218"/>
        <v>-2</v>
      </c>
      <c r="BU448" s="1">
        <f t="shared" si="219"/>
        <v>6.1257422745431001E-17</v>
      </c>
      <c r="BV448" s="1">
        <f t="shared" si="220"/>
        <v>1</v>
      </c>
      <c r="BW448" s="1">
        <f t="shared" si="211"/>
        <v>-2</v>
      </c>
      <c r="BX448" s="1">
        <f t="shared" si="212"/>
        <v>-2</v>
      </c>
      <c r="BY448" s="24">
        <f t="shared" si="213"/>
        <v>0.7818314824680298</v>
      </c>
      <c r="BZ448" s="24">
        <f t="shared" si="214"/>
        <v>0.62348980185873348</v>
      </c>
      <c r="CA448" s="1"/>
      <c r="CB448" s="1"/>
      <c r="CC448" s="1" t="str">
        <f t="shared" si="221"/>
        <v/>
      </c>
      <c r="CD448" s="1"/>
      <c r="CE448" s="2"/>
      <c r="CF448" s="2"/>
    </row>
    <row r="449" spans="1:84" s="28" customFormat="1" x14ac:dyDescent="0.25">
      <c r="A449" s="24"/>
      <c r="D449" s="24"/>
      <c r="E449" s="24"/>
      <c r="F449" s="24"/>
      <c r="G449" s="24"/>
      <c r="H449" s="24"/>
      <c r="I449" s="24"/>
      <c r="J449" s="24"/>
      <c r="K449" s="24"/>
      <c r="L449" s="24"/>
      <c r="M449" s="2"/>
      <c r="N449" s="1">
        <v>444</v>
      </c>
      <c r="O449" s="1" t="str">
        <f t="shared" si="207"/>
        <v>NA</v>
      </c>
      <c r="P449" s="1" t="e">
        <f t="shared" si="208"/>
        <v>#VALUE!</v>
      </c>
      <c r="Q449" s="1" t="e">
        <f t="shared" si="209"/>
        <v>#VALUE!</v>
      </c>
      <c r="R449" s="1">
        <f t="shared" si="205"/>
        <v>-0.97492791218182362</v>
      </c>
      <c r="S449" s="1">
        <f t="shared" si="206"/>
        <v>-0.2225209339563145</v>
      </c>
      <c r="T449" s="14"/>
      <c r="U449" s="14"/>
      <c r="V449" s="14"/>
      <c r="W449" s="2"/>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2"/>
      <c r="BC449" s="2"/>
      <c r="BD449" s="2"/>
      <c r="BE449" s="35"/>
      <c r="BF449" s="35"/>
      <c r="BG449" s="35"/>
      <c r="BH449" s="35"/>
      <c r="BI449" s="35"/>
      <c r="BJ449" s="35"/>
      <c r="BK449" s="35"/>
      <c r="BL449" s="35"/>
      <c r="BM449" s="35"/>
      <c r="BN449" s="35"/>
      <c r="BO449" s="35"/>
      <c r="BP449" s="1"/>
      <c r="BQ449" s="1">
        <f t="shared" si="210"/>
        <v>444</v>
      </c>
      <c r="BR449" s="1">
        <v>445</v>
      </c>
      <c r="BS449" s="1">
        <f t="shared" si="217"/>
        <v>-2</v>
      </c>
      <c r="BT449" s="1">
        <f t="shared" si="218"/>
        <v>-2</v>
      </c>
      <c r="BU449" s="1">
        <f t="shared" si="219"/>
        <v>6.1257422745431001E-17</v>
      </c>
      <c r="BV449" s="1">
        <f t="shared" si="220"/>
        <v>1</v>
      </c>
      <c r="BW449" s="1">
        <f t="shared" si="211"/>
        <v>-2</v>
      </c>
      <c r="BX449" s="1">
        <f t="shared" si="212"/>
        <v>-2</v>
      </c>
      <c r="BY449" s="24">
        <f t="shared" si="213"/>
        <v>0.7818314824680298</v>
      </c>
      <c r="BZ449" s="24">
        <f t="shared" si="214"/>
        <v>0.62348980185873348</v>
      </c>
      <c r="CA449" s="1"/>
      <c r="CB449" s="1"/>
      <c r="CC449" s="1" t="str">
        <f t="shared" si="221"/>
        <v/>
      </c>
      <c r="CD449" s="1"/>
      <c r="CE449" s="2"/>
      <c r="CF449" s="2"/>
    </row>
    <row r="450" spans="1:84" s="28" customFormat="1" x14ac:dyDescent="0.25">
      <c r="A450" s="24"/>
      <c r="D450" s="24"/>
      <c r="E450" s="24"/>
      <c r="F450" s="24"/>
      <c r="G450" s="24"/>
      <c r="H450" s="24"/>
      <c r="I450" s="24"/>
      <c r="J450" s="24"/>
      <c r="K450" s="24"/>
      <c r="L450" s="24"/>
      <c r="M450" s="2"/>
      <c r="N450" s="1">
        <v>445</v>
      </c>
      <c r="O450" s="1" t="str">
        <f t="shared" si="207"/>
        <v>NA</v>
      </c>
      <c r="P450" s="1" t="e">
        <f t="shared" si="208"/>
        <v>#VALUE!</v>
      </c>
      <c r="Q450" s="1" t="e">
        <f t="shared" si="209"/>
        <v>#VALUE!</v>
      </c>
      <c r="R450" s="1">
        <f t="shared" si="205"/>
        <v>-0.42215715157384032</v>
      </c>
      <c r="S450" s="1">
        <f t="shared" si="206"/>
        <v>-0.8495913309320835</v>
      </c>
      <c r="T450" s="14"/>
      <c r="U450" s="14"/>
      <c r="V450" s="14"/>
      <c r="W450" s="2"/>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2"/>
      <c r="BC450" s="2"/>
      <c r="BD450" s="2"/>
      <c r="BE450" s="35"/>
      <c r="BF450" s="35"/>
      <c r="BG450" s="35"/>
      <c r="BH450" s="35"/>
      <c r="BI450" s="35"/>
      <c r="BJ450" s="35"/>
      <c r="BK450" s="35"/>
      <c r="BL450" s="35"/>
      <c r="BM450" s="35"/>
      <c r="BN450" s="35"/>
      <c r="BO450" s="35"/>
      <c r="BP450" s="1"/>
      <c r="BQ450" s="1">
        <f t="shared" si="210"/>
        <v>445</v>
      </c>
      <c r="BR450" s="1">
        <v>446</v>
      </c>
      <c r="BS450" s="1">
        <f t="shared" si="217"/>
        <v>-2</v>
      </c>
      <c r="BT450" s="1">
        <f t="shared" si="218"/>
        <v>-2</v>
      </c>
      <c r="BU450" s="1">
        <f t="shared" si="219"/>
        <v>6.1257422745431001E-17</v>
      </c>
      <c r="BV450" s="1">
        <f t="shared" si="220"/>
        <v>1</v>
      </c>
      <c r="BW450" s="1">
        <f t="shared" si="211"/>
        <v>-2</v>
      </c>
      <c r="BX450" s="1">
        <f t="shared" si="212"/>
        <v>-2</v>
      </c>
      <c r="BY450" s="24">
        <f t="shared" si="213"/>
        <v>0.7818314824680298</v>
      </c>
      <c r="BZ450" s="24">
        <f t="shared" si="214"/>
        <v>0.62348980185873348</v>
      </c>
      <c r="CA450" s="1"/>
      <c r="CB450" s="1"/>
      <c r="CC450" s="1" t="str">
        <f t="shared" si="221"/>
        <v/>
      </c>
      <c r="CD450" s="1"/>
      <c r="CE450" s="2"/>
      <c r="CF450" s="2"/>
    </row>
    <row r="451" spans="1:84" s="28" customFormat="1" x14ac:dyDescent="0.25">
      <c r="A451" s="24"/>
      <c r="D451" s="24"/>
      <c r="E451" s="24"/>
      <c r="F451" s="24"/>
      <c r="G451" s="24"/>
      <c r="H451" s="24"/>
      <c r="I451" s="24"/>
      <c r="J451" s="24"/>
      <c r="K451" s="24"/>
      <c r="L451" s="24"/>
      <c r="M451" s="2"/>
      <c r="N451" s="1">
        <v>446</v>
      </c>
      <c r="O451" s="1" t="str">
        <f t="shared" si="207"/>
        <v>NA</v>
      </c>
      <c r="P451" s="1" t="e">
        <f t="shared" si="208"/>
        <v>#VALUE!</v>
      </c>
      <c r="Q451" s="1" t="e">
        <f t="shared" si="209"/>
        <v>#VALUE!</v>
      </c>
      <c r="R451" s="1">
        <f t="shared" si="205"/>
        <v>0.36816940281563454</v>
      </c>
      <c r="S451" s="1">
        <f t="shared" si="206"/>
        <v>-0.81856569656397848</v>
      </c>
      <c r="T451" s="14"/>
      <c r="U451" s="14"/>
      <c r="V451" s="14"/>
      <c r="W451" s="2"/>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2"/>
      <c r="BC451" s="2"/>
      <c r="BD451" s="2"/>
      <c r="BE451" s="35"/>
      <c r="BF451" s="35"/>
      <c r="BG451" s="35"/>
      <c r="BH451" s="35"/>
      <c r="BI451" s="35"/>
      <c r="BJ451" s="35"/>
      <c r="BK451" s="35"/>
      <c r="BL451" s="35"/>
      <c r="BM451" s="35"/>
      <c r="BN451" s="35"/>
      <c r="BO451" s="35"/>
      <c r="BP451" s="1"/>
      <c r="BQ451" s="1">
        <f t="shared" si="210"/>
        <v>446</v>
      </c>
      <c r="BR451" s="1">
        <v>447</v>
      </c>
      <c r="BS451" s="1">
        <f t="shared" si="217"/>
        <v>-2</v>
      </c>
      <c r="BT451" s="1">
        <f t="shared" si="218"/>
        <v>-2</v>
      </c>
      <c r="BU451" s="1">
        <f t="shared" si="219"/>
        <v>6.1257422745431001E-17</v>
      </c>
      <c r="BV451" s="1">
        <f t="shared" si="220"/>
        <v>1</v>
      </c>
      <c r="BW451" s="1">
        <f t="shared" si="211"/>
        <v>-2</v>
      </c>
      <c r="BX451" s="1">
        <f t="shared" si="212"/>
        <v>-2</v>
      </c>
      <c r="BY451" s="24">
        <f t="shared" si="213"/>
        <v>0.7818314824680298</v>
      </c>
      <c r="BZ451" s="24">
        <f t="shared" si="214"/>
        <v>0.62348980185873348</v>
      </c>
      <c r="CA451" s="1"/>
      <c r="CB451" s="1"/>
      <c r="CC451" s="1" t="str">
        <f t="shared" si="221"/>
        <v/>
      </c>
      <c r="CD451" s="1"/>
      <c r="CE451" s="2"/>
      <c r="CF451" s="2"/>
    </row>
    <row r="452" spans="1:84" s="28" customFormat="1" x14ac:dyDescent="0.25">
      <c r="A452" s="24"/>
      <c r="D452" s="24"/>
      <c r="E452" s="24"/>
      <c r="F452" s="24"/>
      <c r="G452" s="24"/>
      <c r="H452" s="24"/>
      <c r="I452" s="24"/>
      <c r="J452" s="24"/>
      <c r="K452" s="24"/>
      <c r="L452" s="24"/>
      <c r="M452" s="2"/>
      <c r="N452" s="1">
        <v>447</v>
      </c>
      <c r="O452" s="1" t="str">
        <f t="shared" si="207"/>
        <v>NA</v>
      </c>
      <c r="P452" s="1" t="e">
        <f t="shared" si="208"/>
        <v>#VALUE!</v>
      </c>
      <c r="Q452" s="1" t="e">
        <f t="shared" si="209"/>
        <v>#VALUE!</v>
      </c>
      <c r="R452" s="1">
        <f t="shared" si="205"/>
        <v>0.81683149399017652</v>
      </c>
      <c r="S452" s="1">
        <f t="shared" si="206"/>
        <v>-0.22252093395631439</v>
      </c>
      <c r="T452" s="14"/>
      <c r="U452" s="14"/>
      <c r="V452" s="14"/>
      <c r="W452" s="2"/>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2"/>
      <c r="BC452" s="2"/>
      <c r="BD452" s="2"/>
      <c r="BE452" s="35"/>
      <c r="BF452" s="35"/>
      <c r="BG452" s="35"/>
      <c r="BH452" s="35"/>
      <c r="BI452" s="35"/>
      <c r="BJ452" s="35"/>
      <c r="BK452" s="35"/>
      <c r="BL452" s="35"/>
      <c r="BM452" s="35"/>
      <c r="BN452" s="35"/>
      <c r="BO452" s="35"/>
      <c r="BP452" s="1"/>
      <c r="BQ452" s="1">
        <f t="shared" si="210"/>
        <v>447</v>
      </c>
      <c r="BR452" s="1">
        <v>448</v>
      </c>
      <c r="BS452" s="1">
        <f t="shared" si="217"/>
        <v>-2</v>
      </c>
      <c r="BT452" s="1">
        <f t="shared" si="218"/>
        <v>-2</v>
      </c>
      <c r="BU452" s="1">
        <f t="shared" si="219"/>
        <v>6.1257422745431001E-17</v>
      </c>
      <c r="BV452" s="1">
        <f t="shared" si="220"/>
        <v>1</v>
      </c>
      <c r="BW452" s="1">
        <f t="shared" si="211"/>
        <v>-2</v>
      </c>
      <c r="BX452" s="1">
        <f t="shared" si="212"/>
        <v>-2</v>
      </c>
      <c r="BY452" s="24">
        <f t="shared" si="213"/>
        <v>0.7818314824680298</v>
      </c>
      <c r="BZ452" s="24">
        <f t="shared" si="214"/>
        <v>0.62348980185873348</v>
      </c>
      <c r="CA452" s="1"/>
      <c r="CB452" s="1"/>
      <c r="CC452" s="1" t="str">
        <f t="shared" si="221"/>
        <v/>
      </c>
      <c r="CD452" s="1"/>
      <c r="CE452" s="2"/>
      <c r="CF452" s="2"/>
    </row>
    <row r="453" spans="1:84" s="28" customFormat="1" x14ac:dyDescent="0.25">
      <c r="A453" s="24"/>
      <c r="D453" s="24"/>
      <c r="E453" s="24"/>
      <c r="F453" s="24"/>
      <c r="G453" s="24"/>
      <c r="H453" s="24"/>
      <c r="I453" s="24"/>
      <c r="J453" s="24"/>
      <c r="K453" s="24"/>
      <c r="L453" s="24"/>
      <c r="M453" s="2"/>
      <c r="N453" s="1">
        <v>448</v>
      </c>
      <c r="O453" s="1" t="str">
        <f t="shared" si="207"/>
        <v>NA</v>
      </c>
      <c r="P453" s="1" t="e">
        <f t="shared" si="208"/>
        <v>#VALUE!</v>
      </c>
      <c r="Q453" s="1" t="e">
        <f t="shared" si="209"/>
        <v>#VALUE!</v>
      </c>
      <c r="R453" s="1">
        <f t="shared" ref="R453:R516" si="222">VLOOKUP(MOD(N453*$E$1,$A$1*$C$1),$N$5:$Q$2019,3)</f>
        <v>0.65040280986418253</v>
      </c>
      <c r="S453" s="1">
        <f t="shared" ref="S453:S516" si="223">VLOOKUP(MOD(N453*$E$1,$A$1*$C$1),$N$5:$Q$2019,4)</f>
        <v>0.4586834591818521</v>
      </c>
      <c r="T453" s="14"/>
      <c r="U453" s="14"/>
      <c r="V453" s="14"/>
      <c r="W453" s="2"/>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2"/>
      <c r="BC453" s="2"/>
      <c r="BD453" s="2"/>
      <c r="BE453" s="35"/>
      <c r="BF453" s="35"/>
      <c r="BG453" s="35"/>
      <c r="BH453" s="35"/>
      <c r="BI453" s="35"/>
      <c r="BJ453" s="35"/>
      <c r="BK453" s="35"/>
      <c r="BL453" s="35"/>
      <c r="BM453" s="35"/>
      <c r="BN453" s="35"/>
      <c r="BO453" s="35"/>
      <c r="BP453" s="1"/>
      <c r="BQ453" s="1">
        <f t="shared" si="210"/>
        <v>448</v>
      </c>
      <c r="BR453" s="1">
        <v>449</v>
      </c>
      <c r="BS453" s="1">
        <f t="shared" si="217"/>
        <v>-2</v>
      </c>
      <c r="BT453" s="1">
        <f t="shared" si="218"/>
        <v>-2</v>
      </c>
      <c r="BU453" s="1">
        <f t="shared" si="219"/>
        <v>6.1257422745431001E-17</v>
      </c>
      <c r="BV453" s="1">
        <f t="shared" si="220"/>
        <v>1</v>
      </c>
      <c r="BW453" s="1">
        <f t="shared" si="211"/>
        <v>-2</v>
      </c>
      <c r="BX453" s="1">
        <f t="shared" si="212"/>
        <v>-2</v>
      </c>
      <c r="BY453" s="24">
        <f t="shared" si="213"/>
        <v>0.7818314824680298</v>
      </c>
      <c r="BZ453" s="24">
        <f t="shared" si="214"/>
        <v>0.62348980185873348</v>
      </c>
      <c r="CA453" s="1"/>
      <c r="CB453" s="1"/>
      <c r="CC453" s="1" t="str">
        <f t="shared" si="221"/>
        <v/>
      </c>
      <c r="CD453" s="1"/>
      <c r="CE453" s="2"/>
      <c r="CF453" s="2"/>
    </row>
    <row r="454" spans="1:84" s="28" customFormat="1" x14ac:dyDescent="0.25">
      <c r="A454" s="24"/>
      <c r="D454" s="24"/>
      <c r="E454" s="24"/>
      <c r="F454" s="24"/>
      <c r="G454" s="24"/>
      <c r="H454" s="24"/>
      <c r="I454" s="24"/>
      <c r="J454" s="24"/>
      <c r="K454" s="24"/>
      <c r="L454" s="24"/>
      <c r="M454" s="2"/>
      <c r="N454" s="1">
        <v>449</v>
      </c>
      <c r="O454" s="1" t="str">
        <f t="shared" ref="O454:O517" si="224">IF($N$4&gt;=O453,O453+1,"NA")</f>
        <v>NA</v>
      </c>
      <c r="P454" s="1" t="e">
        <f t="shared" ref="P454:P517" si="225">(1-MOD(O454-1,$C$1)/$C$1)*VLOOKUP(IF(INT((O454-1)/$C$1)=$A$1,1,INT((O454-1)/$C$1)+1),$A$100:$C$160,2)+MOD(O454-1,$C$1)/$C$1*VLOOKUP(IF(INT((O454-1)/$C$1)+1=$A$1,1,(INT((O454-1)/$C$1)+2)),$A$100:$C$160,2)</f>
        <v>#VALUE!</v>
      </c>
      <c r="Q454" s="1" t="e">
        <f t="shared" ref="Q454:Q517" si="226">(1-MOD(O454-1,$C$1)/$C$1)*VLOOKUP(IF(INT((O454-1)/$C$1)=$A$1,1,INT((O454-1)/$C$1)+1),$A$100:$C$160,3)+MOD(O454-1,$C$1)/$C$1*VLOOKUP(IF(INT((O454-1)/$C$1)+1=$A$1,1,(INT((O454-1)/$C$1)+2)),$A$100:$C$160,3)</f>
        <v>#VALUE!</v>
      </c>
      <c r="R454" s="1">
        <f t="shared" si="222"/>
        <v>5.8632937718589004E-2</v>
      </c>
      <c r="S454" s="1">
        <f t="shared" si="223"/>
        <v>0.74311231514832177</v>
      </c>
      <c r="T454" s="14"/>
      <c r="U454" s="14"/>
      <c r="V454" s="14"/>
      <c r="W454" s="2"/>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2"/>
      <c r="BC454" s="2"/>
      <c r="BD454" s="2"/>
      <c r="BE454" s="35"/>
      <c r="BF454" s="35"/>
      <c r="BG454" s="35"/>
      <c r="BH454" s="35"/>
      <c r="BI454" s="35"/>
      <c r="BJ454" s="35"/>
      <c r="BK454" s="35"/>
      <c r="BL454" s="35"/>
      <c r="BM454" s="35"/>
      <c r="BN454" s="35"/>
      <c r="BO454" s="35"/>
      <c r="BP454" s="1"/>
      <c r="BQ454" s="1">
        <f t="shared" ref="BQ454:BQ517" si="227">N454</f>
        <v>449</v>
      </c>
      <c r="BR454" s="1">
        <v>450</v>
      </c>
      <c r="BS454" s="1">
        <f t="shared" si="217"/>
        <v>-2</v>
      </c>
      <c r="BT454" s="1">
        <f t="shared" si="218"/>
        <v>-2</v>
      </c>
      <c r="BU454" s="1">
        <f t="shared" si="219"/>
        <v>6.1257422745431001E-17</v>
      </c>
      <c r="BV454" s="1">
        <f t="shared" si="220"/>
        <v>1</v>
      </c>
      <c r="BW454" s="1">
        <f t="shared" ref="BW454:BW517" si="228">IF($A$13=TRUE,R454,-2)</f>
        <v>-2</v>
      </c>
      <c r="BX454" s="1">
        <f t="shared" ref="BX454:BX517" si="229">IF($A$13=TRUE,S454,-2)</f>
        <v>-2</v>
      </c>
      <c r="BY454" s="24">
        <f t="shared" ref="BY454:BY517" si="230">IF(AND($A$10=TRUE,$C$11+1&gt;$BQ454),R454,BY453)</f>
        <v>0.7818314824680298</v>
      </c>
      <c r="BZ454" s="24">
        <f t="shared" ref="BZ454:BZ517" si="231">IF(AND($A$10=TRUE,$C$11+1&gt;$BQ454),S454,BZ453)</f>
        <v>0.62348980185873348</v>
      </c>
      <c r="CA454" s="1"/>
      <c r="CB454" s="1"/>
      <c r="CC454" s="1" t="str">
        <f t="shared" si="221"/>
        <v/>
      </c>
      <c r="CD454" s="1"/>
      <c r="CE454" s="2"/>
      <c r="CF454" s="2"/>
    </row>
    <row r="455" spans="1:84" s="28" customFormat="1" x14ac:dyDescent="0.25">
      <c r="A455" s="24"/>
      <c r="D455" s="24"/>
      <c r="E455" s="24"/>
      <c r="F455" s="24"/>
      <c r="G455" s="24"/>
      <c r="H455" s="24"/>
      <c r="I455" s="24"/>
      <c r="J455" s="24"/>
      <c r="K455" s="24"/>
      <c r="L455" s="24"/>
      <c r="M455" s="2"/>
      <c r="N455" s="1">
        <v>450</v>
      </c>
      <c r="O455" s="1" t="str">
        <f t="shared" si="224"/>
        <v>NA</v>
      </c>
      <c r="P455" s="1" t="e">
        <f t="shared" si="225"/>
        <v>#VALUE!</v>
      </c>
      <c r="Q455" s="1" t="e">
        <f t="shared" si="226"/>
        <v>#VALUE!</v>
      </c>
      <c r="R455" s="1">
        <f t="shared" si="222"/>
        <v>-0.49695158063291844</v>
      </c>
      <c r="S455" s="1">
        <f t="shared" si="223"/>
        <v>0.48629887172656344</v>
      </c>
      <c r="T455" s="14"/>
      <c r="U455" s="14"/>
      <c r="V455" s="14"/>
      <c r="W455" s="2"/>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2"/>
      <c r="BC455" s="2"/>
      <c r="BD455" s="2"/>
      <c r="BE455" s="35"/>
      <c r="BF455" s="35"/>
      <c r="BG455" s="35"/>
      <c r="BH455" s="35"/>
      <c r="BI455" s="35"/>
      <c r="BJ455" s="35"/>
      <c r="BK455" s="35"/>
      <c r="BL455" s="35"/>
      <c r="BM455" s="35"/>
      <c r="BN455" s="35"/>
      <c r="BO455" s="35"/>
      <c r="BP455" s="1"/>
      <c r="BQ455" s="1">
        <f t="shared" si="227"/>
        <v>450</v>
      </c>
      <c r="BR455" s="1">
        <v>451</v>
      </c>
      <c r="BS455" s="1">
        <f t="shared" ref="BS455:BS518" si="232">IF($A$9=TRUE,IF(BQ455-1&lt;$N$4,P455,BS454),-2)</f>
        <v>-2</v>
      </c>
      <c r="BT455" s="1">
        <f t="shared" ref="BT455:BT518" si="233">IF($A$9=TRUE,IF(BQ455-1&lt;$N$4,Q455,BT454),-2)</f>
        <v>-2</v>
      </c>
      <c r="BU455" s="1">
        <f t="shared" ref="BU455:BU518" si="234">IF($A$16=TRUE,IF(BQ455-1&lt;$N$4,P455,BU454),-2)</f>
        <v>6.1257422745431001E-17</v>
      </c>
      <c r="BV455" s="1">
        <f t="shared" ref="BV455:BV518" si="235">IF($A$16=TRUE,IF(BQ455-1&lt;$N$4,Q455,BV454),-2)</f>
        <v>1</v>
      </c>
      <c r="BW455" s="1">
        <f t="shared" si="228"/>
        <v>-2</v>
      </c>
      <c r="BX455" s="1">
        <f t="shared" si="229"/>
        <v>-2</v>
      </c>
      <c r="BY455" s="24">
        <f t="shared" si="230"/>
        <v>0.7818314824680298</v>
      </c>
      <c r="BZ455" s="24">
        <f t="shared" si="231"/>
        <v>0.62348980185873348</v>
      </c>
      <c r="CA455" s="1"/>
      <c r="CB455" s="1"/>
      <c r="CC455" s="1" t="str">
        <f t="shared" ref="CC455:CC518" si="236">IF(AND($A$9=TRUE,BR454&lt;$CC$3),IF(BR454&lt;1000,BR454,""),"")</f>
        <v/>
      </c>
      <c r="CD455" s="1"/>
      <c r="CE455" s="2"/>
      <c r="CF455" s="2"/>
    </row>
    <row r="456" spans="1:84" s="28" customFormat="1" x14ac:dyDescent="0.25">
      <c r="A456" s="24"/>
      <c r="D456" s="24"/>
      <c r="E456" s="24"/>
      <c r="F456" s="24"/>
      <c r="G456" s="24"/>
      <c r="H456" s="24"/>
      <c r="I456" s="24"/>
      <c r="J456" s="24"/>
      <c r="K456" s="24"/>
      <c r="L456" s="24"/>
      <c r="M456" s="2"/>
      <c r="N456" s="1">
        <v>451</v>
      </c>
      <c r="O456" s="1" t="str">
        <f t="shared" si="224"/>
        <v>NA</v>
      </c>
      <c r="P456" s="1" t="e">
        <f t="shared" si="225"/>
        <v>#VALUE!</v>
      </c>
      <c r="Q456" s="1" t="e">
        <f t="shared" si="226"/>
        <v>#VALUE!</v>
      </c>
      <c r="R456" s="1">
        <f t="shared" si="222"/>
        <v>-0.64256802670752688</v>
      </c>
      <c r="S456" s="1">
        <f t="shared" si="223"/>
        <v>-6.2464848802116224E-2</v>
      </c>
      <c r="T456" s="14"/>
      <c r="U456" s="14"/>
      <c r="V456" s="14"/>
      <c r="W456" s="2"/>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2"/>
      <c r="BC456" s="2"/>
      <c r="BD456" s="2"/>
      <c r="BE456" s="35"/>
      <c r="BF456" s="35"/>
      <c r="BG456" s="35"/>
      <c r="BH456" s="35"/>
      <c r="BI456" s="35"/>
      <c r="BJ456" s="35"/>
      <c r="BK456" s="35"/>
      <c r="BL456" s="35"/>
      <c r="BM456" s="35"/>
      <c r="BN456" s="35"/>
      <c r="BO456" s="35"/>
      <c r="BP456" s="1"/>
      <c r="BQ456" s="1">
        <f t="shared" si="227"/>
        <v>451</v>
      </c>
      <c r="BR456" s="1">
        <v>452</v>
      </c>
      <c r="BS456" s="1">
        <f t="shared" si="232"/>
        <v>-2</v>
      </c>
      <c r="BT456" s="1">
        <f t="shared" si="233"/>
        <v>-2</v>
      </c>
      <c r="BU456" s="1">
        <f t="shared" si="234"/>
        <v>6.1257422745431001E-17</v>
      </c>
      <c r="BV456" s="1">
        <f t="shared" si="235"/>
        <v>1</v>
      </c>
      <c r="BW456" s="1">
        <f t="shared" si="228"/>
        <v>-2</v>
      </c>
      <c r="BX456" s="1">
        <f t="shared" si="229"/>
        <v>-2</v>
      </c>
      <c r="BY456" s="24">
        <f t="shared" si="230"/>
        <v>0.7818314824680298</v>
      </c>
      <c r="BZ456" s="24">
        <f t="shared" si="231"/>
        <v>0.62348980185873348</v>
      </c>
      <c r="CA456" s="1"/>
      <c r="CB456" s="1"/>
      <c r="CC456" s="1" t="str">
        <f t="shared" si="236"/>
        <v/>
      </c>
      <c r="CD456" s="1"/>
      <c r="CE456" s="2"/>
      <c r="CF456" s="2"/>
    </row>
    <row r="457" spans="1:84" s="28" customFormat="1" x14ac:dyDescent="0.25">
      <c r="A457" s="24"/>
      <c r="D457" s="24"/>
      <c r="E457" s="24"/>
      <c r="F457" s="24"/>
      <c r="G457" s="24"/>
      <c r="H457" s="24"/>
      <c r="I457" s="24"/>
      <c r="J457" s="24"/>
      <c r="K457" s="24"/>
      <c r="L457" s="24"/>
      <c r="M457" s="2"/>
      <c r="N457" s="1">
        <v>452</v>
      </c>
      <c r="O457" s="1" t="str">
        <f t="shared" si="224"/>
        <v>NA</v>
      </c>
      <c r="P457" s="1" t="e">
        <f t="shared" si="225"/>
        <v>#VALUE!</v>
      </c>
      <c r="Q457" s="1" t="e">
        <f t="shared" si="226"/>
        <v>#VALUE!</v>
      </c>
      <c r="R457" s="1">
        <f t="shared" si="222"/>
        <v>-0.3400710387678158</v>
      </c>
      <c r="S457" s="1">
        <f t="shared" si="223"/>
        <v>-0.48994857213973386</v>
      </c>
      <c r="T457" s="14"/>
      <c r="U457" s="14"/>
      <c r="V457" s="14"/>
      <c r="W457" s="2"/>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2"/>
      <c r="BC457" s="2"/>
      <c r="BD457" s="2"/>
      <c r="BE457" s="35"/>
      <c r="BF457" s="35"/>
      <c r="BG457" s="35"/>
      <c r="BH457" s="35"/>
      <c r="BI457" s="35"/>
      <c r="BJ457" s="35"/>
      <c r="BK457" s="35"/>
      <c r="BL457" s="35"/>
      <c r="BM457" s="35"/>
      <c r="BN457" s="35"/>
      <c r="BO457" s="35"/>
      <c r="BP457" s="1"/>
      <c r="BQ457" s="1">
        <f t="shared" si="227"/>
        <v>452</v>
      </c>
      <c r="BR457" s="1">
        <v>453</v>
      </c>
      <c r="BS457" s="1">
        <f t="shared" si="232"/>
        <v>-2</v>
      </c>
      <c r="BT457" s="1">
        <f t="shared" si="233"/>
        <v>-2</v>
      </c>
      <c r="BU457" s="1">
        <f t="shared" si="234"/>
        <v>6.1257422745431001E-17</v>
      </c>
      <c r="BV457" s="1">
        <f t="shared" si="235"/>
        <v>1</v>
      </c>
      <c r="BW457" s="1">
        <f t="shared" si="228"/>
        <v>-2</v>
      </c>
      <c r="BX457" s="1">
        <f t="shared" si="229"/>
        <v>-2</v>
      </c>
      <c r="BY457" s="24">
        <f t="shared" si="230"/>
        <v>0.7818314824680298</v>
      </c>
      <c r="BZ457" s="24">
        <f t="shared" si="231"/>
        <v>0.62348980185873348</v>
      </c>
      <c r="CA457" s="1"/>
      <c r="CB457" s="1"/>
      <c r="CC457" s="1" t="str">
        <f t="shared" si="236"/>
        <v/>
      </c>
      <c r="CD457" s="1"/>
      <c r="CE457" s="2"/>
      <c r="CF457" s="2"/>
    </row>
    <row r="458" spans="1:84" s="28" customFormat="1" x14ac:dyDescent="0.25">
      <c r="A458" s="24"/>
      <c r="D458" s="24"/>
      <c r="E458" s="24"/>
      <c r="F458" s="24"/>
      <c r="G458" s="24"/>
      <c r="H458" s="24"/>
      <c r="I458" s="24"/>
      <c r="J458" s="24"/>
      <c r="K458" s="24"/>
      <c r="L458" s="24"/>
      <c r="M458" s="2"/>
      <c r="N458" s="1">
        <v>453</v>
      </c>
      <c r="O458" s="1" t="str">
        <f t="shared" si="224"/>
        <v>NA</v>
      </c>
      <c r="P458" s="1" t="e">
        <f t="shared" si="225"/>
        <v>#VALUE!</v>
      </c>
      <c r="Q458" s="1" t="e">
        <f t="shared" si="226"/>
        <v>#VALUE!</v>
      </c>
      <c r="R458" s="1">
        <f t="shared" si="222"/>
        <v>0.13816922575890164</v>
      </c>
      <c r="S458" s="1">
        <f t="shared" si="223"/>
        <v>-0.53015459687943611</v>
      </c>
      <c r="T458" s="14"/>
      <c r="U458" s="14"/>
      <c r="V458" s="14"/>
      <c r="W458" s="2"/>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2"/>
      <c r="BC458" s="2"/>
      <c r="BD458" s="2"/>
      <c r="BE458" s="35"/>
      <c r="BF458" s="35"/>
      <c r="BG458" s="35"/>
      <c r="BH458" s="35"/>
      <c r="BI458" s="35"/>
      <c r="BJ458" s="35"/>
      <c r="BK458" s="35"/>
      <c r="BL458" s="35"/>
      <c r="BM458" s="35"/>
      <c r="BN458" s="35"/>
      <c r="BO458" s="35"/>
      <c r="BP458" s="1"/>
      <c r="BQ458" s="1">
        <f t="shared" si="227"/>
        <v>453</v>
      </c>
      <c r="BR458" s="1">
        <v>454</v>
      </c>
      <c r="BS458" s="1">
        <f t="shared" si="232"/>
        <v>-2</v>
      </c>
      <c r="BT458" s="1">
        <f t="shared" si="233"/>
        <v>-2</v>
      </c>
      <c r="BU458" s="1">
        <f t="shared" si="234"/>
        <v>6.1257422745431001E-17</v>
      </c>
      <c r="BV458" s="1">
        <f t="shared" si="235"/>
        <v>1</v>
      </c>
      <c r="BW458" s="1">
        <f t="shared" si="228"/>
        <v>-2</v>
      </c>
      <c r="BX458" s="1">
        <f t="shared" si="229"/>
        <v>-2</v>
      </c>
      <c r="BY458" s="24">
        <f t="shared" si="230"/>
        <v>0.7818314824680298</v>
      </c>
      <c r="BZ458" s="24">
        <f t="shared" si="231"/>
        <v>0.62348980185873348</v>
      </c>
      <c r="CA458" s="1"/>
      <c r="CB458" s="1"/>
      <c r="CC458" s="1" t="str">
        <f t="shared" si="236"/>
        <v/>
      </c>
      <c r="CD458" s="1"/>
      <c r="CE458" s="2"/>
      <c r="CF458" s="2"/>
    </row>
    <row r="459" spans="1:84" s="28" customFormat="1" x14ac:dyDescent="0.25">
      <c r="A459" s="24"/>
      <c r="D459" s="24"/>
      <c r="E459" s="24"/>
      <c r="F459" s="24"/>
      <c r="G459" s="24"/>
      <c r="H459" s="24"/>
      <c r="I459" s="24"/>
      <c r="J459" s="24"/>
      <c r="K459" s="24"/>
      <c r="L459" s="24"/>
      <c r="M459" s="2"/>
      <c r="N459" s="1">
        <v>454</v>
      </c>
      <c r="O459" s="1" t="str">
        <f t="shared" si="224"/>
        <v>NA</v>
      </c>
      <c r="P459" s="1" t="e">
        <f t="shared" si="225"/>
        <v>#VALUE!</v>
      </c>
      <c r="Q459" s="1" t="e">
        <f t="shared" si="226"/>
        <v>#VALUE!</v>
      </c>
      <c r="R459" s="1">
        <f t="shared" si="222"/>
        <v>0.44793985154300003</v>
      </c>
      <c r="S459" s="1">
        <f t="shared" si="223"/>
        <v>-0.22252093395631442</v>
      </c>
      <c r="T459" s="14"/>
      <c r="U459" s="14"/>
      <c r="V459" s="14"/>
      <c r="W459" s="2"/>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2"/>
      <c r="BC459" s="2"/>
      <c r="BD459" s="2"/>
      <c r="BE459" s="35"/>
      <c r="BF459" s="35"/>
      <c r="BG459" s="35"/>
      <c r="BH459" s="35"/>
      <c r="BI459" s="35"/>
      <c r="BJ459" s="35"/>
      <c r="BK459" s="35"/>
      <c r="BL459" s="35"/>
      <c r="BM459" s="35"/>
      <c r="BN459" s="35"/>
      <c r="BO459" s="35"/>
      <c r="BP459" s="1"/>
      <c r="BQ459" s="1">
        <f t="shared" si="227"/>
        <v>454</v>
      </c>
      <c r="BR459" s="1">
        <v>455</v>
      </c>
      <c r="BS459" s="1">
        <f t="shared" si="232"/>
        <v>-2</v>
      </c>
      <c r="BT459" s="1">
        <f t="shared" si="233"/>
        <v>-2</v>
      </c>
      <c r="BU459" s="1">
        <f t="shared" si="234"/>
        <v>6.1257422745431001E-17</v>
      </c>
      <c r="BV459" s="1">
        <f t="shared" si="235"/>
        <v>1</v>
      </c>
      <c r="BW459" s="1">
        <f t="shared" si="228"/>
        <v>-2</v>
      </c>
      <c r="BX459" s="1">
        <f t="shared" si="229"/>
        <v>-2</v>
      </c>
      <c r="BY459" s="24">
        <f t="shared" si="230"/>
        <v>0.7818314824680298</v>
      </c>
      <c r="BZ459" s="24">
        <f t="shared" si="231"/>
        <v>0.62348980185873348</v>
      </c>
      <c r="CA459" s="1"/>
      <c r="CB459" s="1"/>
      <c r="CC459" s="1" t="str">
        <f t="shared" si="236"/>
        <v/>
      </c>
      <c r="CD459" s="1"/>
      <c r="CE459" s="2"/>
      <c r="CF459" s="2"/>
    </row>
    <row r="460" spans="1:84" s="28" customFormat="1" x14ac:dyDescent="0.25">
      <c r="A460" s="24"/>
      <c r="D460" s="24"/>
      <c r="E460" s="24"/>
      <c r="F460" s="24"/>
      <c r="G460" s="24"/>
      <c r="H460" s="24"/>
      <c r="I460" s="24"/>
      <c r="J460" s="24"/>
      <c r="K460" s="24"/>
      <c r="L460" s="24"/>
      <c r="M460" s="2"/>
      <c r="N460" s="1">
        <v>455</v>
      </c>
      <c r="O460" s="1" t="str">
        <f t="shared" si="224"/>
        <v>NA</v>
      </c>
      <c r="P460" s="1" t="e">
        <f t="shared" si="225"/>
        <v>#VALUE!</v>
      </c>
      <c r="Q460" s="1" t="e">
        <f t="shared" si="226"/>
        <v>#VALUE!</v>
      </c>
      <c r="R460" s="1">
        <f t="shared" si="222"/>
        <v>0.42040263280744961</v>
      </c>
      <c r="S460" s="1">
        <f t="shared" si="223"/>
        <v>0.17027235949730968</v>
      </c>
      <c r="T460" s="14"/>
      <c r="U460" s="14"/>
      <c r="V460" s="14"/>
      <c r="W460" s="2"/>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2"/>
      <c r="BC460" s="2"/>
      <c r="BD460" s="2"/>
      <c r="BE460" s="35"/>
      <c r="BF460" s="35"/>
      <c r="BG460" s="35"/>
      <c r="BH460" s="35"/>
      <c r="BI460" s="35"/>
      <c r="BJ460" s="35"/>
      <c r="BK460" s="35"/>
      <c r="BL460" s="35"/>
      <c r="BM460" s="35"/>
      <c r="BN460" s="35"/>
      <c r="BO460" s="35"/>
      <c r="BP460" s="1"/>
      <c r="BQ460" s="1">
        <f t="shared" si="227"/>
        <v>455</v>
      </c>
      <c r="BR460" s="1">
        <v>456</v>
      </c>
      <c r="BS460" s="1">
        <f t="shared" si="232"/>
        <v>-2</v>
      </c>
      <c r="BT460" s="1">
        <f t="shared" si="233"/>
        <v>-2</v>
      </c>
      <c r="BU460" s="1">
        <f t="shared" si="234"/>
        <v>6.1257422745431001E-17</v>
      </c>
      <c r="BV460" s="1">
        <f t="shared" si="235"/>
        <v>1</v>
      </c>
      <c r="BW460" s="1">
        <f t="shared" si="228"/>
        <v>-2</v>
      </c>
      <c r="BX460" s="1">
        <f t="shared" si="229"/>
        <v>-2</v>
      </c>
      <c r="BY460" s="24">
        <f t="shared" si="230"/>
        <v>0.7818314824680298</v>
      </c>
      <c r="BZ460" s="24">
        <f t="shared" si="231"/>
        <v>0.62348980185873348</v>
      </c>
      <c r="CA460" s="1"/>
      <c r="CB460" s="1"/>
      <c r="CC460" s="1" t="str">
        <f t="shared" si="236"/>
        <v/>
      </c>
      <c r="CD460" s="1"/>
      <c r="CE460" s="2"/>
      <c r="CF460" s="2"/>
    </row>
    <row r="461" spans="1:84" s="28" customFormat="1" x14ac:dyDescent="0.25">
      <c r="A461" s="24"/>
      <c r="D461" s="24"/>
      <c r="E461" s="24"/>
      <c r="F461" s="24"/>
      <c r="G461" s="24"/>
      <c r="H461" s="24"/>
      <c r="I461" s="24"/>
      <c r="J461" s="24"/>
      <c r="K461" s="24"/>
      <c r="L461" s="24"/>
      <c r="M461" s="2"/>
      <c r="N461" s="1">
        <v>456</v>
      </c>
      <c r="O461" s="1" t="str">
        <f t="shared" si="224"/>
        <v>NA</v>
      </c>
      <c r="P461" s="1" t="e">
        <f t="shared" si="225"/>
        <v>#VALUE!</v>
      </c>
      <c r="Q461" s="1" t="e">
        <f t="shared" si="226"/>
        <v>#VALUE!</v>
      </c>
      <c r="R461" s="1">
        <f t="shared" si="222"/>
        <v>0.1407190505246135</v>
      </c>
      <c r="S461" s="1">
        <f t="shared" si="223"/>
        <v>0.38346955635597213</v>
      </c>
      <c r="T461" s="14"/>
      <c r="U461" s="14"/>
      <c r="V461" s="14"/>
      <c r="W461" s="2"/>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2"/>
      <c r="BC461" s="2"/>
      <c r="BD461" s="2"/>
      <c r="BE461" s="35"/>
      <c r="BF461" s="35"/>
      <c r="BG461" s="35"/>
      <c r="BH461" s="35"/>
      <c r="BI461" s="35"/>
      <c r="BJ461" s="35"/>
      <c r="BK461" s="35"/>
      <c r="BL461" s="35"/>
      <c r="BM461" s="35"/>
      <c r="BN461" s="35"/>
      <c r="BO461" s="35"/>
      <c r="BP461" s="1"/>
      <c r="BQ461" s="1">
        <f t="shared" si="227"/>
        <v>456</v>
      </c>
      <c r="BR461" s="1">
        <v>457</v>
      </c>
      <c r="BS461" s="1">
        <f t="shared" si="232"/>
        <v>-2</v>
      </c>
      <c r="BT461" s="1">
        <f t="shared" si="233"/>
        <v>-2</v>
      </c>
      <c r="BU461" s="1">
        <f t="shared" si="234"/>
        <v>6.1257422745431001E-17</v>
      </c>
      <c r="BV461" s="1">
        <f t="shared" si="235"/>
        <v>1</v>
      </c>
      <c r="BW461" s="1">
        <f t="shared" si="228"/>
        <v>-2</v>
      </c>
      <c r="BX461" s="1">
        <f t="shared" si="229"/>
        <v>-2</v>
      </c>
      <c r="BY461" s="24">
        <f t="shared" si="230"/>
        <v>0.7818314824680298</v>
      </c>
      <c r="BZ461" s="24">
        <f t="shared" si="231"/>
        <v>0.62348980185873348</v>
      </c>
      <c r="CA461" s="1"/>
      <c r="CB461" s="1"/>
      <c r="CC461" s="1" t="str">
        <f t="shared" si="236"/>
        <v/>
      </c>
      <c r="CD461" s="1"/>
      <c r="CE461" s="2"/>
      <c r="CF461" s="2"/>
    </row>
    <row r="462" spans="1:84" s="28" customFormat="1" x14ac:dyDescent="0.25">
      <c r="A462" s="24"/>
      <c r="D462" s="24"/>
      <c r="E462" s="24"/>
      <c r="F462" s="24"/>
      <c r="G462" s="24"/>
      <c r="H462" s="24"/>
      <c r="I462" s="24"/>
      <c r="J462" s="24"/>
      <c r="K462" s="24"/>
      <c r="L462" s="24"/>
      <c r="M462" s="2"/>
      <c r="N462" s="1">
        <v>457</v>
      </c>
      <c r="O462" s="1" t="str">
        <f t="shared" si="224"/>
        <v>NA</v>
      </c>
      <c r="P462" s="1" t="e">
        <f t="shared" si="225"/>
        <v>#VALUE!</v>
      </c>
      <c r="Q462" s="1" t="e">
        <f t="shared" si="226"/>
        <v>#VALUE!</v>
      </c>
      <c r="R462" s="1">
        <f t="shared" si="222"/>
        <v>-0.16459169515862188</v>
      </c>
      <c r="S462" s="1">
        <f t="shared" si="223"/>
        <v>0.32624278657236522</v>
      </c>
      <c r="T462" s="14"/>
      <c r="U462" s="14"/>
      <c r="V462" s="14"/>
      <c r="W462" s="2"/>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2"/>
      <c r="BC462" s="2"/>
      <c r="BD462" s="2"/>
      <c r="BE462" s="35"/>
      <c r="BF462" s="35"/>
      <c r="BG462" s="35"/>
      <c r="BH462" s="35"/>
      <c r="BI462" s="35"/>
      <c r="BJ462" s="35"/>
      <c r="BK462" s="35"/>
      <c r="BL462" s="35"/>
      <c r="BM462" s="35"/>
      <c r="BN462" s="35"/>
      <c r="BO462" s="35"/>
      <c r="BP462" s="1"/>
      <c r="BQ462" s="1">
        <f t="shared" si="227"/>
        <v>457</v>
      </c>
      <c r="BR462" s="1">
        <v>458</v>
      </c>
      <c r="BS462" s="1">
        <f t="shared" si="232"/>
        <v>-2</v>
      </c>
      <c r="BT462" s="1">
        <f t="shared" si="233"/>
        <v>-2</v>
      </c>
      <c r="BU462" s="1">
        <f t="shared" si="234"/>
        <v>6.1257422745431001E-17</v>
      </c>
      <c r="BV462" s="1">
        <f t="shared" si="235"/>
        <v>1</v>
      </c>
      <c r="BW462" s="1">
        <f t="shared" si="228"/>
        <v>-2</v>
      </c>
      <c r="BX462" s="1">
        <f t="shared" si="229"/>
        <v>-2</v>
      </c>
      <c r="BY462" s="24">
        <f t="shared" si="230"/>
        <v>0.7818314824680298</v>
      </c>
      <c r="BZ462" s="24">
        <f t="shared" si="231"/>
        <v>0.62348980185873348</v>
      </c>
      <c r="CA462" s="1"/>
      <c r="CB462" s="1"/>
      <c r="CC462" s="1" t="str">
        <f t="shared" si="236"/>
        <v/>
      </c>
      <c r="CD462" s="1"/>
      <c r="CE462" s="2"/>
      <c r="CF462" s="2"/>
    </row>
    <row r="463" spans="1:84" s="28" customFormat="1" x14ac:dyDescent="0.25">
      <c r="A463" s="24"/>
      <c r="D463" s="24"/>
      <c r="E463" s="24"/>
      <c r="F463" s="24"/>
      <c r="G463" s="24"/>
      <c r="H463" s="24"/>
      <c r="I463" s="24"/>
      <c r="J463" s="24"/>
      <c r="K463" s="24"/>
      <c r="L463" s="24"/>
      <c r="M463" s="2"/>
      <c r="N463" s="1">
        <v>458</v>
      </c>
      <c r="O463" s="1" t="str">
        <f t="shared" si="224"/>
        <v>NA</v>
      </c>
      <c r="P463" s="1" t="e">
        <f t="shared" si="225"/>
        <v>#VALUE!</v>
      </c>
      <c r="Q463" s="1" t="e">
        <f t="shared" si="226"/>
        <v>#VALUE!</v>
      </c>
      <c r="R463" s="1">
        <f t="shared" si="222"/>
        <v>-0.31020814123323037</v>
      </c>
      <c r="S463" s="1">
        <f t="shared" si="223"/>
        <v>9.7591236352082056E-2</v>
      </c>
      <c r="T463" s="14"/>
      <c r="U463" s="14"/>
      <c r="V463" s="14"/>
      <c r="W463" s="2"/>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2"/>
      <c r="BC463" s="2"/>
      <c r="BD463" s="2"/>
      <c r="BE463" s="35"/>
      <c r="BF463" s="35"/>
      <c r="BG463" s="35"/>
      <c r="BH463" s="35"/>
      <c r="BI463" s="35"/>
      <c r="BJ463" s="35"/>
      <c r="BK463" s="35"/>
      <c r="BL463" s="35"/>
      <c r="BM463" s="35"/>
      <c r="BN463" s="35"/>
      <c r="BO463" s="35"/>
      <c r="BP463" s="1"/>
      <c r="BQ463" s="1">
        <f t="shared" si="227"/>
        <v>458</v>
      </c>
      <c r="BR463" s="1">
        <v>459</v>
      </c>
      <c r="BS463" s="1">
        <f t="shared" si="232"/>
        <v>-2</v>
      </c>
      <c r="BT463" s="1">
        <f t="shared" si="233"/>
        <v>-2</v>
      </c>
      <c r="BU463" s="1">
        <f t="shared" si="234"/>
        <v>6.1257422745431001E-17</v>
      </c>
      <c r="BV463" s="1">
        <f t="shared" si="235"/>
        <v>1</v>
      </c>
      <c r="BW463" s="1">
        <f t="shared" si="228"/>
        <v>-2</v>
      </c>
      <c r="BX463" s="1">
        <f t="shared" si="229"/>
        <v>-2</v>
      </c>
      <c r="BY463" s="24">
        <f t="shared" si="230"/>
        <v>0.7818314824680298</v>
      </c>
      <c r="BZ463" s="24">
        <f t="shared" si="231"/>
        <v>0.62348980185873348</v>
      </c>
      <c r="CA463" s="1"/>
      <c r="CB463" s="1"/>
      <c r="CC463" s="1" t="str">
        <f t="shared" si="236"/>
        <v/>
      </c>
      <c r="CD463" s="1"/>
      <c r="CE463" s="2"/>
      <c r="CF463" s="2"/>
    </row>
    <row r="464" spans="1:84" s="28" customFormat="1" x14ac:dyDescent="0.25">
      <c r="A464" s="24"/>
      <c r="D464" s="24"/>
      <c r="E464" s="24"/>
      <c r="F464" s="24"/>
      <c r="G464" s="24"/>
      <c r="H464" s="24"/>
      <c r="I464" s="24"/>
      <c r="J464" s="24"/>
      <c r="K464" s="24"/>
      <c r="L464" s="24"/>
      <c r="M464" s="2"/>
      <c r="N464" s="1">
        <v>459</v>
      </c>
      <c r="O464" s="1" t="str">
        <f t="shared" si="224"/>
        <v>NA</v>
      </c>
      <c r="P464" s="1" t="e">
        <f t="shared" si="225"/>
        <v>#VALUE!</v>
      </c>
      <c r="Q464" s="1" t="e">
        <f t="shared" si="226"/>
        <v>#VALUE!</v>
      </c>
      <c r="R464" s="1">
        <f t="shared" si="222"/>
        <v>-0.25798492596179123</v>
      </c>
      <c r="S464" s="1">
        <f t="shared" si="223"/>
        <v>-0.13030581334738428</v>
      </c>
      <c r="T464" s="14"/>
      <c r="U464" s="14"/>
      <c r="V464" s="14"/>
      <c r="W464" s="2"/>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2"/>
      <c r="BC464" s="2"/>
      <c r="BD464" s="2"/>
      <c r="BE464" s="35"/>
      <c r="BF464" s="35"/>
      <c r="BG464" s="35"/>
      <c r="BH464" s="35"/>
      <c r="BI464" s="35"/>
      <c r="BJ464" s="35"/>
      <c r="BK464" s="35"/>
      <c r="BL464" s="35"/>
      <c r="BM464" s="35"/>
      <c r="BN464" s="35"/>
      <c r="BO464" s="35"/>
      <c r="BP464" s="1"/>
      <c r="BQ464" s="1">
        <f t="shared" si="227"/>
        <v>459</v>
      </c>
      <c r="BR464" s="1">
        <v>460</v>
      </c>
      <c r="BS464" s="1">
        <f t="shared" si="232"/>
        <v>-2</v>
      </c>
      <c r="BT464" s="1">
        <f t="shared" si="233"/>
        <v>-2</v>
      </c>
      <c r="BU464" s="1">
        <f t="shared" si="234"/>
        <v>6.1257422745431001E-17</v>
      </c>
      <c r="BV464" s="1">
        <f t="shared" si="235"/>
        <v>1</v>
      </c>
      <c r="BW464" s="1">
        <f t="shared" si="228"/>
        <v>-2</v>
      </c>
      <c r="BX464" s="1">
        <f t="shared" si="229"/>
        <v>-2</v>
      </c>
      <c r="BY464" s="24">
        <f t="shared" si="230"/>
        <v>0.7818314824680298</v>
      </c>
      <c r="BZ464" s="24">
        <f t="shared" si="231"/>
        <v>0.62348980185873348</v>
      </c>
      <c r="CA464" s="1"/>
      <c r="CB464" s="1"/>
      <c r="CC464" s="1" t="str">
        <f t="shared" si="236"/>
        <v/>
      </c>
      <c r="CD464" s="1"/>
      <c r="CE464" s="2"/>
      <c r="CF464" s="2"/>
    </row>
    <row r="465" spans="1:84" s="28" customFormat="1" x14ac:dyDescent="0.25">
      <c r="A465" s="24"/>
      <c r="D465" s="24"/>
      <c r="E465" s="24"/>
      <c r="F465" s="24"/>
      <c r="G465" s="24"/>
      <c r="H465" s="24"/>
      <c r="I465" s="24"/>
      <c r="J465" s="24"/>
      <c r="K465" s="24"/>
      <c r="L465" s="24"/>
      <c r="M465" s="2"/>
      <c r="N465" s="1">
        <v>460</v>
      </c>
      <c r="O465" s="1" t="str">
        <f t="shared" si="224"/>
        <v>NA</v>
      </c>
      <c r="P465" s="1" t="e">
        <f t="shared" si="225"/>
        <v>#VALUE!</v>
      </c>
      <c r="Q465" s="1" t="e">
        <f t="shared" si="226"/>
        <v>#VALUE!</v>
      </c>
      <c r="R465" s="1">
        <f t="shared" si="222"/>
        <v>-9.1830951297831309E-2</v>
      </c>
      <c r="S465" s="1">
        <f t="shared" si="223"/>
        <v>-0.24174349719489374</v>
      </c>
      <c r="T465" s="14"/>
      <c r="U465" s="14"/>
      <c r="V465" s="14"/>
      <c r="W465" s="2"/>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2"/>
      <c r="BC465" s="2"/>
      <c r="BD465" s="2"/>
      <c r="BE465" s="35"/>
      <c r="BF465" s="35"/>
      <c r="BG465" s="35"/>
      <c r="BH465" s="35"/>
      <c r="BI465" s="35"/>
      <c r="BJ465" s="35"/>
      <c r="BK465" s="35"/>
      <c r="BL465" s="35"/>
      <c r="BM465" s="35"/>
      <c r="BN465" s="35"/>
      <c r="BO465" s="35"/>
      <c r="BP465" s="1"/>
      <c r="BQ465" s="1">
        <f t="shared" si="227"/>
        <v>460</v>
      </c>
      <c r="BR465" s="1">
        <v>461</v>
      </c>
      <c r="BS465" s="1">
        <f t="shared" si="232"/>
        <v>-2</v>
      </c>
      <c r="BT465" s="1">
        <f t="shared" si="233"/>
        <v>-2</v>
      </c>
      <c r="BU465" s="1">
        <f t="shared" si="234"/>
        <v>6.1257422745431001E-17</v>
      </c>
      <c r="BV465" s="1">
        <f t="shared" si="235"/>
        <v>1</v>
      </c>
      <c r="BW465" s="1">
        <f t="shared" si="228"/>
        <v>-2</v>
      </c>
      <c r="BX465" s="1">
        <f t="shared" si="229"/>
        <v>-2</v>
      </c>
      <c r="BY465" s="24">
        <f t="shared" si="230"/>
        <v>0.7818314824680298</v>
      </c>
      <c r="BZ465" s="24">
        <f t="shared" si="231"/>
        <v>0.62348980185873348</v>
      </c>
      <c r="CA465" s="1"/>
      <c r="CB465" s="1"/>
      <c r="CC465" s="1" t="str">
        <f t="shared" si="236"/>
        <v/>
      </c>
      <c r="CD465" s="1"/>
      <c r="CE465" s="2"/>
      <c r="CF465" s="2"/>
    </row>
    <row r="466" spans="1:84" s="28" customFormat="1" x14ac:dyDescent="0.25">
      <c r="A466" s="24"/>
      <c r="D466" s="24"/>
      <c r="E466" s="24"/>
      <c r="F466" s="24"/>
      <c r="G466" s="24"/>
      <c r="H466" s="24"/>
      <c r="I466" s="24"/>
      <c r="J466" s="24"/>
      <c r="K466" s="24"/>
      <c r="L466" s="24"/>
      <c r="M466" s="2"/>
      <c r="N466" s="1">
        <v>461</v>
      </c>
      <c r="O466" s="1" t="str">
        <f t="shared" si="224"/>
        <v>NA</v>
      </c>
      <c r="P466" s="1" t="e">
        <f t="shared" si="225"/>
        <v>#VALUE!</v>
      </c>
      <c r="Q466" s="1" t="e">
        <f t="shared" si="226"/>
        <v>#VALUE!</v>
      </c>
      <c r="R466" s="1">
        <f t="shared" si="222"/>
        <v>7.9048209095823552E-2</v>
      </c>
      <c r="S466" s="1">
        <f t="shared" si="223"/>
        <v>-0.22252093395631445</v>
      </c>
      <c r="T466" s="14"/>
      <c r="U466" s="14"/>
      <c r="V466" s="14"/>
      <c r="W466" s="2"/>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2"/>
      <c r="BC466" s="2"/>
      <c r="BD466" s="2"/>
      <c r="BE466" s="35"/>
      <c r="BF466" s="35"/>
      <c r="BG466" s="35"/>
      <c r="BH466" s="35"/>
      <c r="BI466" s="35"/>
      <c r="BJ466" s="35"/>
      <c r="BK466" s="35"/>
      <c r="BL466" s="35"/>
      <c r="BM466" s="35"/>
      <c r="BN466" s="35"/>
      <c r="BO466" s="35"/>
      <c r="BP466" s="1"/>
      <c r="BQ466" s="1">
        <f t="shared" si="227"/>
        <v>461</v>
      </c>
      <c r="BR466" s="1">
        <v>462</v>
      </c>
      <c r="BS466" s="1">
        <f t="shared" si="232"/>
        <v>-2</v>
      </c>
      <c r="BT466" s="1">
        <f t="shared" si="233"/>
        <v>-2</v>
      </c>
      <c r="BU466" s="1">
        <f t="shared" si="234"/>
        <v>6.1257422745431001E-17</v>
      </c>
      <c r="BV466" s="1">
        <f t="shared" si="235"/>
        <v>1</v>
      </c>
      <c r="BW466" s="1">
        <f t="shared" si="228"/>
        <v>-2</v>
      </c>
      <c r="BX466" s="1">
        <f t="shared" si="229"/>
        <v>-2</v>
      </c>
      <c r="BY466" s="24">
        <f t="shared" si="230"/>
        <v>0.7818314824680298</v>
      </c>
      <c r="BZ466" s="24">
        <f t="shared" si="231"/>
        <v>0.62348980185873348</v>
      </c>
      <c r="CA466" s="1"/>
      <c r="CB466" s="1"/>
      <c r="CC466" s="1" t="str">
        <f t="shared" si="236"/>
        <v/>
      </c>
      <c r="CD466" s="1"/>
      <c r="CE466" s="2"/>
      <c r="CF466" s="2"/>
    </row>
    <row r="467" spans="1:84" s="28" customFormat="1" x14ac:dyDescent="0.25">
      <c r="A467" s="24"/>
      <c r="D467" s="24"/>
      <c r="E467" s="24"/>
      <c r="F467" s="24"/>
      <c r="G467" s="24"/>
      <c r="H467" s="24"/>
      <c r="I467" s="24"/>
      <c r="J467" s="24"/>
      <c r="K467" s="24"/>
      <c r="L467" s="24"/>
      <c r="M467" s="2"/>
      <c r="N467" s="1">
        <v>462</v>
      </c>
      <c r="O467" s="1" t="str">
        <f t="shared" si="224"/>
        <v>NA</v>
      </c>
      <c r="P467" s="1" t="e">
        <f t="shared" si="225"/>
        <v>#VALUE!</v>
      </c>
      <c r="Q467" s="1" t="e">
        <f t="shared" si="226"/>
        <v>#VALUE!</v>
      </c>
      <c r="R467" s="1">
        <f t="shared" si="222"/>
        <v>0.19040245575071676</v>
      </c>
      <c r="S467" s="1">
        <f t="shared" si="223"/>
        <v>-0.11813874018723269</v>
      </c>
      <c r="T467" s="14"/>
      <c r="U467" s="14"/>
      <c r="V467" s="14"/>
      <c r="W467" s="2"/>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2"/>
      <c r="BC467" s="2"/>
      <c r="BD467" s="2"/>
      <c r="BE467" s="35"/>
      <c r="BF467" s="35"/>
      <c r="BG467" s="35"/>
      <c r="BH467" s="35"/>
      <c r="BI467" s="35"/>
      <c r="BJ467" s="35"/>
      <c r="BK467" s="35"/>
      <c r="BL467" s="35"/>
      <c r="BM467" s="35"/>
      <c r="BN467" s="35"/>
      <c r="BO467" s="35"/>
      <c r="BP467" s="1"/>
      <c r="BQ467" s="1">
        <f t="shared" si="227"/>
        <v>462</v>
      </c>
      <c r="BR467" s="1">
        <v>463</v>
      </c>
      <c r="BS467" s="1">
        <f t="shared" si="232"/>
        <v>-2</v>
      </c>
      <c r="BT467" s="1">
        <f t="shared" si="233"/>
        <v>-2</v>
      </c>
      <c r="BU467" s="1">
        <f t="shared" si="234"/>
        <v>6.1257422745431001E-17</v>
      </c>
      <c r="BV467" s="1">
        <f t="shared" si="235"/>
        <v>1</v>
      </c>
      <c r="BW467" s="1">
        <f t="shared" si="228"/>
        <v>-2</v>
      </c>
      <c r="BX467" s="1">
        <f t="shared" si="229"/>
        <v>-2</v>
      </c>
      <c r="BY467" s="24">
        <f t="shared" si="230"/>
        <v>0.7818314824680298</v>
      </c>
      <c r="BZ467" s="24">
        <f t="shared" si="231"/>
        <v>0.62348980185873348</v>
      </c>
      <c r="CA467" s="1"/>
      <c r="CB467" s="1"/>
      <c r="CC467" s="1" t="str">
        <f t="shared" si="236"/>
        <v/>
      </c>
      <c r="CD467" s="1"/>
      <c r="CE467" s="2"/>
      <c r="CF467" s="2"/>
    </row>
    <row r="468" spans="1:84" s="28" customFormat="1" x14ac:dyDescent="0.25">
      <c r="A468" s="24"/>
      <c r="D468" s="24"/>
      <c r="E468" s="24"/>
      <c r="F468" s="24"/>
      <c r="G468" s="24"/>
      <c r="H468" s="24"/>
      <c r="I468" s="24"/>
      <c r="J468" s="24"/>
      <c r="K468" s="24"/>
      <c r="L468" s="24"/>
      <c r="M468" s="2"/>
      <c r="N468" s="1">
        <v>463</v>
      </c>
      <c r="O468" s="1" t="str">
        <f t="shared" si="224"/>
        <v>NA</v>
      </c>
      <c r="P468" s="1" t="e">
        <f t="shared" si="225"/>
        <v>#VALUE!</v>
      </c>
      <c r="Q468" s="1" t="e">
        <f t="shared" si="226"/>
        <v>#VALUE!</v>
      </c>
      <c r="R468" s="1">
        <f t="shared" si="222"/>
        <v>0.22280516333063799</v>
      </c>
      <c r="S468" s="1">
        <f t="shared" si="223"/>
        <v>2.3826797563622659E-2</v>
      </c>
      <c r="T468" s="14"/>
      <c r="U468" s="14"/>
      <c r="V468" s="14"/>
      <c r="W468" s="2"/>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2"/>
      <c r="BC468" s="2"/>
      <c r="BD468" s="2"/>
      <c r="BE468" s="35"/>
      <c r="BF468" s="35"/>
      <c r="BG468" s="35"/>
      <c r="BH468" s="35"/>
      <c r="BI468" s="35"/>
      <c r="BJ468" s="35"/>
      <c r="BK468" s="35"/>
      <c r="BL468" s="35"/>
      <c r="BM468" s="35"/>
      <c r="BN468" s="35"/>
      <c r="BO468" s="35"/>
      <c r="BP468" s="1"/>
      <c r="BQ468" s="1">
        <f t="shared" si="227"/>
        <v>463</v>
      </c>
      <c r="BR468" s="1">
        <v>464</v>
      </c>
      <c r="BS468" s="1">
        <f t="shared" si="232"/>
        <v>-2</v>
      </c>
      <c r="BT468" s="1">
        <f t="shared" si="233"/>
        <v>-2</v>
      </c>
      <c r="BU468" s="1">
        <f t="shared" si="234"/>
        <v>6.1257422745431001E-17</v>
      </c>
      <c r="BV468" s="1">
        <f t="shared" si="235"/>
        <v>1</v>
      </c>
      <c r="BW468" s="1">
        <f t="shared" si="228"/>
        <v>-2</v>
      </c>
      <c r="BX468" s="1">
        <f t="shared" si="229"/>
        <v>-2</v>
      </c>
      <c r="BY468" s="24">
        <f t="shared" si="230"/>
        <v>0.7818314824680298</v>
      </c>
      <c r="BZ468" s="24">
        <f t="shared" si="231"/>
        <v>0.62348980185873348</v>
      </c>
      <c r="CA468" s="1"/>
      <c r="CB468" s="1"/>
      <c r="CC468" s="1" t="str">
        <f t="shared" si="236"/>
        <v/>
      </c>
      <c r="CD468" s="1"/>
      <c r="CE468" s="2"/>
      <c r="CF468" s="2"/>
    </row>
    <row r="469" spans="1:84" s="28" customFormat="1" x14ac:dyDescent="0.25">
      <c r="A469" s="24"/>
      <c r="D469" s="24"/>
      <c r="E469" s="24"/>
      <c r="F469" s="24"/>
      <c r="G469" s="24"/>
      <c r="H469" s="24"/>
      <c r="I469" s="24"/>
      <c r="J469" s="24"/>
      <c r="K469" s="24"/>
      <c r="L469" s="24"/>
      <c r="M469" s="2"/>
      <c r="N469" s="1">
        <v>464</v>
      </c>
      <c r="O469" s="1" t="str">
        <f t="shared" si="224"/>
        <v>NA</v>
      </c>
      <c r="P469" s="1" t="e">
        <f t="shared" si="225"/>
        <v>#VALUE!</v>
      </c>
      <c r="Q469" s="1" t="e">
        <f t="shared" si="226"/>
        <v>#VALUE!</v>
      </c>
      <c r="R469" s="1">
        <f t="shared" si="222"/>
        <v>0.1677681903156748</v>
      </c>
      <c r="S469" s="1">
        <f t="shared" si="223"/>
        <v>0.16618670141816699</v>
      </c>
      <c r="T469" s="14"/>
      <c r="U469" s="14"/>
      <c r="V469" s="14"/>
      <c r="W469" s="2"/>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2"/>
      <c r="BC469" s="2"/>
      <c r="BD469" s="2"/>
      <c r="BE469" s="35"/>
      <c r="BF469" s="35"/>
      <c r="BG469" s="35"/>
      <c r="BH469" s="35"/>
      <c r="BI469" s="35"/>
      <c r="BJ469" s="35"/>
      <c r="BK469" s="35"/>
      <c r="BL469" s="35"/>
      <c r="BM469" s="35"/>
      <c r="BN469" s="35"/>
      <c r="BO469" s="35"/>
      <c r="BP469" s="1"/>
      <c r="BQ469" s="1">
        <f t="shared" si="227"/>
        <v>464</v>
      </c>
      <c r="BR469" s="1">
        <v>465</v>
      </c>
      <c r="BS469" s="1">
        <f t="shared" si="232"/>
        <v>-2</v>
      </c>
      <c r="BT469" s="1">
        <f t="shared" si="233"/>
        <v>-2</v>
      </c>
      <c r="BU469" s="1">
        <f t="shared" si="234"/>
        <v>6.1257422745431001E-17</v>
      </c>
      <c r="BV469" s="1">
        <f t="shared" si="235"/>
        <v>1</v>
      </c>
      <c r="BW469" s="1">
        <f t="shared" si="228"/>
        <v>-2</v>
      </c>
      <c r="BX469" s="1">
        <f t="shared" si="229"/>
        <v>-2</v>
      </c>
      <c r="BY469" s="24">
        <f t="shared" si="230"/>
        <v>0.7818314824680298</v>
      </c>
      <c r="BZ469" s="24">
        <f t="shared" si="231"/>
        <v>0.62348980185873348</v>
      </c>
      <c r="CA469" s="1"/>
      <c r="CB469" s="1"/>
      <c r="CC469" s="1" t="str">
        <f t="shared" si="236"/>
        <v/>
      </c>
      <c r="CD469" s="1"/>
      <c r="CE469" s="2"/>
      <c r="CF469" s="2"/>
    </row>
    <row r="470" spans="1:84" s="28" customFormat="1" x14ac:dyDescent="0.25">
      <c r="A470" s="24"/>
      <c r="D470" s="24"/>
      <c r="E470" s="24"/>
      <c r="F470" s="24"/>
      <c r="G470" s="24"/>
      <c r="H470" s="24"/>
      <c r="I470" s="24"/>
      <c r="J470" s="24"/>
      <c r="K470" s="24"/>
      <c r="L470" s="24"/>
      <c r="M470" s="2"/>
      <c r="N470" s="1">
        <v>465</v>
      </c>
      <c r="O470" s="1" t="str">
        <f t="shared" si="224"/>
        <v>NA</v>
      </c>
      <c r="P470" s="1" t="e">
        <f t="shared" si="225"/>
        <v>#VALUE!</v>
      </c>
      <c r="Q470" s="1" t="e">
        <f t="shared" si="226"/>
        <v>#VALUE!</v>
      </c>
      <c r="R470" s="1">
        <f t="shared" si="222"/>
        <v>2.215174424106614E-2</v>
      </c>
      <c r="S470" s="1">
        <f t="shared" si="223"/>
        <v>0.25764732150628028</v>
      </c>
      <c r="T470" s="14"/>
      <c r="U470" s="14"/>
      <c r="V470" s="14"/>
      <c r="W470" s="2"/>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2"/>
      <c r="BC470" s="2"/>
      <c r="BD470" s="2"/>
      <c r="BE470" s="35"/>
      <c r="BF470" s="35"/>
      <c r="BG470" s="35"/>
      <c r="BH470" s="35"/>
      <c r="BI470" s="35"/>
      <c r="BJ470" s="35"/>
      <c r="BK470" s="35"/>
      <c r="BL470" s="35"/>
      <c r="BM470" s="35"/>
      <c r="BN470" s="35"/>
      <c r="BO470" s="35"/>
      <c r="BP470" s="1"/>
      <c r="BQ470" s="1">
        <f t="shared" si="227"/>
        <v>465</v>
      </c>
      <c r="BR470" s="1">
        <v>466</v>
      </c>
      <c r="BS470" s="1">
        <f t="shared" si="232"/>
        <v>-2</v>
      </c>
      <c r="BT470" s="1">
        <f t="shared" si="233"/>
        <v>-2</v>
      </c>
      <c r="BU470" s="1">
        <f t="shared" si="234"/>
        <v>6.1257422745431001E-17</v>
      </c>
      <c r="BV470" s="1">
        <f t="shared" si="235"/>
        <v>1</v>
      </c>
      <c r="BW470" s="1">
        <f t="shared" si="228"/>
        <v>-2</v>
      </c>
      <c r="BX470" s="1">
        <f t="shared" si="229"/>
        <v>-2</v>
      </c>
      <c r="BY470" s="24">
        <f t="shared" si="230"/>
        <v>0.7818314824680298</v>
      </c>
      <c r="BZ470" s="24">
        <f t="shared" si="231"/>
        <v>0.62348980185873348</v>
      </c>
      <c r="CA470" s="1"/>
      <c r="CB470" s="1"/>
      <c r="CC470" s="1" t="str">
        <f t="shared" si="236"/>
        <v/>
      </c>
      <c r="CD470" s="1"/>
      <c r="CE470" s="2"/>
      <c r="CF470" s="2"/>
    </row>
    <row r="471" spans="1:84" s="28" customFormat="1" x14ac:dyDescent="0.25">
      <c r="A471" s="24"/>
      <c r="D471" s="24"/>
      <c r="E471" s="24"/>
      <c r="F471" s="24"/>
      <c r="G471" s="24"/>
      <c r="H471" s="24"/>
      <c r="I471" s="24"/>
      <c r="J471" s="24"/>
      <c r="K471" s="24"/>
      <c r="L471" s="24"/>
      <c r="M471" s="2"/>
      <c r="N471" s="1">
        <v>466</v>
      </c>
      <c r="O471" s="1" t="str">
        <f t="shared" si="224"/>
        <v>NA</v>
      </c>
      <c r="P471" s="1" t="e">
        <f t="shared" si="225"/>
        <v>#VALUE!</v>
      </c>
      <c r="Q471" s="1" t="e">
        <f t="shared" si="226"/>
        <v>#VALUE!</v>
      </c>
      <c r="R471" s="1">
        <f t="shared" si="222"/>
        <v>-0.17589881315576675</v>
      </c>
      <c r="S471" s="1">
        <f t="shared" si="223"/>
        <v>0.2293369454449653</v>
      </c>
      <c r="T471" s="14"/>
      <c r="U471" s="14"/>
      <c r="V471" s="14"/>
      <c r="W471" s="2"/>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2"/>
      <c r="BC471" s="2"/>
      <c r="BD471" s="2"/>
      <c r="BE471" s="35"/>
      <c r="BF471" s="35"/>
      <c r="BG471" s="35"/>
      <c r="BH471" s="35"/>
      <c r="BI471" s="35"/>
      <c r="BJ471" s="35"/>
      <c r="BK471" s="35"/>
      <c r="BL471" s="35"/>
      <c r="BM471" s="35"/>
      <c r="BN471" s="35"/>
      <c r="BO471" s="35"/>
      <c r="BP471" s="1"/>
      <c r="BQ471" s="1">
        <f t="shared" si="227"/>
        <v>466</v>
      </c>
      <c r="BR471" s="1">
        <v>467</v>
      </c>
      <c r="BS471" s="1">
        <f t="shared" si="232"/>
        <v>-2</v>
      </c>
      <c r="BT471" s="1">
        <f t="shared" si="233"/>
        <v>-2</v>
      </c>
      <c r="BU471" s="1">
        <f t="shared" si="234"/>
        <v>6.1257422745431001E-17</v>
      </c>
      <c r="BV471" s="1">
        <f t="shared" si="235"/>
        <v>1</v>
      </c>
      <c r="BW471" s="1">
        <f t="shared" si="228"/>
        <v>-2</v>
      </c>
      <c r="BX471" s="1">
        <f t="shared" si="229"/>
        <v>-2</v>
      </c>
      <c r="BY471" s="24">
        <f t="shared" si="230"/>
        <v>0.7818314824680298</v>
      </c>
      <c r="BZ471" s="24">
        <f t="shared" si="231"/>
        <v>0.62348980185873348</v>
      </c>
      <c r="CA471" s="1"/>
      <c r="CB471" s="1"/>
      <c r="CC471" s="1" t="str">
        <f t="shared" si="236"/>
        <v/>
      </c>
      <c r="CD471" s="1"/>
      <c r="CE471" s="2"/>
      <c r="CF471" s="2"/>
    </row>
    <row r="472" spans="1:84" s="28" customFormat="1" x14ac:dyDescent="0.25">
      <c r="A472" s="24"/>
      <c r="D472" s="24"/>
      <c r="E472" s="24"/>
      <c r="F472" s="24"/>
      <c r="G472" s="24"/>
      <c r="H472" s="24"/>
      <c r="I472" s="24"/>
      <c r="J472" s="24"/>
      <c r="K472" s="24"/>
      <c r="L472" s="24"/>
      <c r="M472" s="2"/>
      <c r="N472" s="1">
        <v>467</v>
      </c>
      <c r="O472" s="1" t="str">
        <f t="shared" si="224"/>
        <v>NA</v>
      </c>
      <c r="P472" s="1" t="e">
        <f t="shared" si="225"/>
        <v>#VALUE!</v>
      </c>
      <c r="Q472" s="1" t="e">
        <f t="shared" si="226"/>
        <v>#VALUE!</v>
      </c>
      <c r="R472" s="1">
        <f t="shared" si="222"/>
        <v>-0.32183112835456407</v>
      </c>
      <c r="S472" s="1">
        <f t="shared" si="223"/>
        <v>4.666760248964863E-2</v>
      </c>
      <c r="T472" s="14"/>
      <c r="U472" s="14"/>
      <c r="V472" s="14"/>
      <c r="W472" s="2"/>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2"/>
      <c r="BC472" s="2"/>
      <c r="BD472" s="2"/>
      <c r="BE472" s="35"/>
      <c r="BF472" s="35"/>
      <c r="BG472" s="35"/>
      <c r="BH472" s="35"/>
      <c r="BI472" s="35"/>
      <c r="BJ472" s="35"/>
      <c r="BK472" s="35"/>
      <c r="BL472" s="35"/>
      <c r="BM472" s="35"/>
      <c r="BN472" s="35"/>
      <c r="BO472" s="35"/>
      <c r="BP472" s="1"/>
      <c r="BQ472" s="1">
        <f t="shared" si="227"/>
        <v>467</v>
      </c>
      <c r="BR472" s="1">
        <v>468</v>
      </c>
      <c r="BS472" s="1">
        <f t="shared" si="232"/>
        <v>-2</v>
      </c>
      <c r="BT472" s="1">
        <f t="shared" si="233"/>
        <v>-2</v>
      </c>
      <c r="BU472" s="1">
        <f t="shared" si="234"/>
        <v>6.1257422745431001E-17</v>
      </c>
      <c r="BV472" s="1">
        <f t="shared" si="235"/>
        <v>1</v>
      </c>
      <c r="BW472" s="1">
        <f t="shared" si="228"/>
        <v>-2</v>
      </c>
      <c r="BX472" s="1">
        <f t="shared" si="229"/>
        <v>-2</v>
      </c>
      <c r="BY472" s="24">
        <f t="shared" si="230"/>
        <v>0.7818314824680298</v>
      </c>
      <c r="BZ472" s="24">
        <f t="shared" si="231"/>
        <v>0.62348980185873348</v>
      </c>
      <c r="CA472" s="1"/>
      <c r="CB472" s="1"/>
      <c r="CC472" s="1" t="str">
        <f t="shared" si="236"/>
        <v/>
      </c>
      <c r="CD472" s="1"/>
      <c r="CE472" s="2"/>
      <c r="CF472" s="2"/>
    </row>
    <row r="473" spans="1:84" s="28" customFormat="1" x14ac:dyDescent="0.25">
      <c r="A473" s="24"/>
      <c r="D473" s="24"/>
      <c r="E473" s="24"/>
      <c r="F473" s="24"/>
      <c r="G473" s="24"/>
      <c r="H473" s="24"/>
      <c r="I473" s="24"/>
      <c r="J473" s="24"/>
      <c r="K473" s="24"/>
      <c r="L473" s="24"/>
      <c r="M473" s="2"/>
      <c r="N473" s="1">
        <v>468</v>
      </c>
      <c r="O473" s="1" t="str">
        <f t="shared" si="224"/>
        <v>NA</v>
      </c>
      <c r="P473" s="1" t="e">
        <f t="shared" si="225"/>
        <v>#VALUE!</v>
      </c>
      <c r="Q473" s="1" t="e">
        <f t="shared" si="226"/>
        <v>#VALUE!</v>
      </c>
      <c r="R473" s="1">
        <f t="shared" si="222"/>
        <v>-0.28984343335135299</v>
      </c>
      <c r="S473" s="1">
        <f t="shared" si="223"/>
        <v>-0.22252093395631448</v>
      </c>
      <c r="T473" s="14"/>
      <c r="U473" s="14"/>
      <c r="V473" s="14"/>
      <c r="W473" s="2"/>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2"/>
      <c r="BC473" s="2"/>
      <c r="BD473" s="2"/>
      <c r="BE473" s="35"/>
      <c r="BF473" s="35"/>
      <c r="BG473" s="35"/>
      <c r="BH473" s="35"/>
      <c r="BI473" s="35"/>
      <c r="BJ473" s="35"/>
      <c r="BK473" s="35"/>
      <c r="BL473" s="35"/>
      <c r="BM473" s="35"/>
      <c r="BN473" s="35"/>
      <c r="BO473" s="35"/>
      <c r="BP473" s="1"/>
      <c r="BQ473" s="1">
        <f t="shared" si="227"/>
        <v>468</v>
      </c>
      <c r="BR473" s="1">
        <v>469</v>
      </c>
      <c r="BS473" s="1">
        <f t="shared" si="232"/>
        <v>-2</v>
      </c>
      <c r="BT473" s="1">
        <f t="shared" si="233"/>
        <v>-2</v>
      </c>
      <c r="BU473" s="1">
        <f t="shared" si="234"/>
        <v>6.1257422745431001E-17</v>
      </c>
      <c r="BV473" s="1">
        <f t="shared" si="235"/>
        <v>1</v>
      </c>
      <c r="BW473" s="1">
        <f t="shared" si="228"/>
        <v>-2</v>
      </c>
      <c r="BX473" s="1">
        <f t="shared" si="229"/>
        <v>-2</v>
      </c>
      <c r="BY473" s="24">
        <f t="shared" si="230"/>
        <v>0.7818314824680298</v>
      </c>
      <c r="BZ473" s="24">
        <f t="shared" si="231"/>
        <v>0.62348980185873348</v>
      </c>
      <c r="CA473" s="1"/>
      <c r="CB473" s="1"/>
      <c r="CC473" s="1" t="str">
        <f t="shared" si="236"/>
        <v/>
      </c>
      <c r="CD473" s="1"/>
      <c r="CE473" s="2"/>
      <c r="CF473" s="2"/>
    </row>
    <row r="474" spans="1:84" s="28" customFormat="1" x14ac:dyDescent="0.25">
      <c r="A474" s="24"/>
      <c r="D474" s="24"/>
      <c r="E474" s="24"/>
      <c r="F474" s="24"/>
      <c r="G474" s="24"/>
      <c r="H474" s="24"/>
      <c r="I474" s="24"/>
      <c r="J474" s="24"/>
      <c r="K474" s="24"/>
      <c r="L474" s="24"/>
      <c r="M474" s="2"/>
      <c r="N474" s="1">
        <v>469</v>
      </c>
      <c r="O474" s="1" t="str">
        <f t="shared" si="224"/>
        <v>NA</v>
      </c>
      <c r="P474" s="1" t="e">
        <f t="shared" si="225"/>
        <v>#VALUE!</v>
      </c>
      <c r="Q474" s="1" t="e">
        <f t="shared" si="226"/>
        <v>#VALUE!</v>
      </c>
      <c r="R474" s="1">
        <f t="shared" si="222"/>
        <v>-3.959772130601602E-2</v>
      </c>
      <c r="S474" s="1">
        <f t="shared" si="223"/>
        <v>-0.40654983987177501</v>
      </c>
      <c r="T474" s="14"/>
      <c r="U474" s="14"/>
      <c r="V474" s="14"/>
      <c r="W474" s="2"/>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2"/>
      <c r="BC474" s="2"/>
      <c r="BD474" s="2"/>
      <c r="BE474" s="35"/>
      <c r="BF474" s="35"/>
      <c r="BG474" s="35"/>
      <c r="BH474" s="35"/>
      <c r="BI474" s="35"/>
      <c r="BJ474" s="35"/>
      <c r="BK474" s="35"/>
      <c r="BL474" s="35"/>
      <c r="BM474" s="35"/>
      <c r="BN474" s="35"/>
      <c r="BO474" s="35"/>
      <c r="BP474" s="1"/>
      <c r="BQ474" s="1">
        <f t="shared" si="227"/>
        <v>469</v>
      </c>
      <c r="BR474" s="1">
        <v>470</v>
      </c>
      <c r="BS474" s="1">
        <f t="shared" si="232"/>
        <v>-2</v>
      </c>
      <c r="BT474" s="1">
        <f t="shared" si="233"/>
        <v>-2</v>
      </c>
      <c r="BU474" s="1">
        <f t="shared" si="234"/>
        <v>6.1257422745431001E-17</v>
      </c>
      <c r="BV474" s="1">
        <f t="shared" si="235"/>
        <v>1</v>
      </c>
      <c r="BW474" s="1">
        <f t="shared" si="228"/>
        <v>-2</v>
      </c>
      <c r="BX474" s="1">
        <f t="shared" si="229"/>
        <v>-2</v>
      </c>
      <c r="BY474" s="24">
        <f t="shared" si="230"/>
        <v>0.7818314824680298</v>
      </c>
      <c r="BZ474" s="24">
        <f t="shared" si="231"/>
        <v>0.62348980185873348</v>
      </c>
      <c r="CA474" s="1"/>
      <c r="CB474" s="1"/>
      <c r="CC474" s="1" t="str">
        <f t="shared" si="236"/>
        <v/>
      </c>
      <c r="CD474" s="1"/>
      <c r="CE474" s="2"/>
      <c r="CF474" s="2"/>
    </row>
    <row r="475" spans="1:84" s="28" customFormat="1" x14ac:dyDescent="0.25">
      <c r="A475" s="24"/>
      <c r="D475" s="24"/>
      <c r="E475" s="24"/>
      <c r="F475" s="24"/>
      <c r="G475" s="24"/>
      <c r="H475" s="24"/>
      <c r="I475" s="24"/>
      <c r="J475" s="24"/>
      <c r="K475" s="24"/>
      <c r="L475" s="24"/>
      <c r="M475" s="2"/>
      <c r="N475" s="1">
        <v>470</v>
      </c>
      <c r="O475" s="1" t="str">
        <f t="shared" si="224"/>
        <v>NA</v>
      </c>
      <c r="P475" s="1" t="e">
        <f t="shared" si="225"/>
        <v>#VALUE!</v>
      </c>
      <c r="Q475" s="1" t="e">
        <f t="shared" si="226"/>
        <v>#VALUE!</v>
      </c>
      <c r="R475" s="1">
        <f t="shared" si="222"/>
        <v>0.3048912761366625</v>
      </c>
      <c r="S475" s="1">
        <f t="shared" si="223"/>
        <v>-0.33581596122872703</v>
      </c>
      <c r="T475" s="14"/>
      <c r="U475" s="14"/>
      <c r="V475" s="14"/>
      <c r="W475" s="2"/>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2"/>
      <c r="BC475" s="2"/>
      <c r="BD475" s="2"/>
      <c r="BE475" s="35"/>
      <c r="BF475" s="35"/>
      <c r="BG475" s="35"/>
      <c r="BH475" s="35"/>
      <c r="BI475" s="35"/>
      <c r="BJ475" s="35"/>
      <c r="BK475" s="35"/>
      <c r="BL475" s="35"/>
      <c r="BM475" s="35"/>
      <c r="BN475" s="35"/>
      <c r="BO475" s="35"/>
      <c r="BP475" s="1"/>
      <c r="BQ475" s="1">
        <f t="shared" si="227"/>
        <v>470</v>
      </c>
      <c r="BR475" s="1">
        <v>471</v>
      </c>
      <c r="BS475" s="1">
        <f t="shared" si="232"/>
        <v>-2</v>
      </c>
      <c r="BT475" s="1">
        <f t="shared" si="233"/>
        <v>-2</v>
      </c>
      <c r="BU475" s="1">
        <f t="shared" si="234"/>
        <v>6.1257422745431001E-17</v>
      </c>
      <c r="BV475" s="1">
        <f t="shared" si="235"/>
        <v>1</v>
      </c>
      <c r="BW475" s="1">
        <f t="shared" si="228"/>
        <v>-2</v>
      </c>
      <c r="BX475" s="1">
        <f t="shared" si="229"/>
        <v>-2</v>
      </c>
      <c r="BY475" s="24">
        <f t="shared" si="230"/>
        <v>0.7818314824680298</v>
      </c>
      <c r="BZ475" s="24">
        <f t="shared" si="231"/>
        <v>0.62348980185873348</v>
      </c>
      <c r="CA475" s="1"/>
      <c r="CB475" s="1"/>
      <c r="CC475" s="1" t="str">
        <f t="shared" si="236"/>
        <v/>
      </c>
      <c r="CD475" s="1"/>
      <c r="CE475" s="2"/>
      <c r="CF475" s="2"/>
    </row>
    <row r="476" spans="1:84" s="28" customFormat="1" x14ac:dyDescent="0.25">
      <c r="A476" s="24"/>
      <c r="D476" s="24"/>
      <c r="E476" s="24"/>
      <c r="F476" s="24"/>
      <c r="G476" s="24"/>
      <c r="H476" s="24"/>
      <c r="I476" s="24"/>
      <c r="J476" s="24"/>
      <c r="K476" s="24"/>
      <c r="L476" s="24"/>
      <c r="M476" s="2"/>
      <c r="N476" s="1">
        <v>471</v>
      </c>
      <c r="O476" s="1" t="str">
        <f t="shared" si="224"/>
        <v>NA</v>
      </c>
      <c r="P476" s="1" t="e">
        <f t="shared" si="225"/>
        <v>#VALUE!</v>
      </c>
      <c r="Q476" s="1" t="e">
        <f t="shared" si="226"/>
        <v>#VALUE!</v>
      </c>
      <c r="R476" s="1">
        <f t="shared" si="222"/>
        <v>0.50012807578997132</v>
      </c>
      <c r="S476" s="1">
        <f t="shared" si="223"/>
        <v>6.1306162639687967E-3</v>
      </c>
      <c r="T476" s="14"/>
      <c r="U476" s="14"/>
      <c r="V476" s="14"/>
      <c r="W476" s="2"/>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2"/>
      <c r="BC476" s="2"/>
      <c r="BD476" s="2"/>
      <c r="BE476" s="35"/>
      <c r="BF476" s="35"/>
      <c r="BG476" s="35"/>
      <c r="BH476" s="35"/>
      <c r="BI476" s="35"/>
      <c r="BJ476" s="35"/>
      <c r="BK476" s="35"/>
      <c r="BL476" s="35"/>
      <c r="BM476" s="35"/>
      <c r="BN476" s="35"/>
      <c r="BO476" s="35"/>
      <c r="BP476" s="1"/>
      <c r="BQ476" s="1">
        <f t="shared" si="227"/>
        <v>471</v>
      </c>
      <c r="BR476" s="1">
        <v>472</v>
      </c>
      <c r="BS476" s="1">
        <f t="shared" si="232"/>
        <v>-2</v>
      </c>
      <c r="BT476" s="1">
        <f t="shared" si="233"/>
        <v>-2</v>
      </c>
      <c r="BU476" s="1">
        <f t="shared" si="234"/>
        <v>6.1257422745431001E-17</v>
      </c>
      <c r="BV476" s="1">
        <f t="shared" si="235"/>
        <v>1</v>
      </c>
      <c r="BW476" s="1">
        <f t="shared" si="228"/>
        <v>-2</v>
      </c>
      <c r="BX476" s="1">
        <f t="shared" si="229"/>
        <v>-2</v>
      </c>
      <c r="BY476" s="24">
        <f t="shared" si="230"/>
        <v>0.7818314824680298</v>
      </c>
      <c r="BZ476" s="24">
        <f t="shared" si="231"/>
        <v>0.62348980185873348</v>
      </c>
      <c r="CA476" s="1"/>
      <c r="CB476" s="1"/>
      <c r="CC476" s="1" t="str">
        <f t="shared" si="236"/>
        <v/>
      </c>
      <c r="CD476" s="1"/>
      <c r="CE476" s="2"/>
      <c r="CF476" s="2"/>
    </row>
    <row r="477" spans="1:84" s="28" customFormat="1" x14ac:dyDescent="0.25">
      <c r="A477" s="24"/>
      <c r="D477" s="24"/>
      <c r="E477" s="24"/>
      <c r="F477" s="24"/>
      <c r="G477" s="24"/>
      <c r="H477" s="24"/>
      <c r="I477" s="24"/>
      <c r="J477" s="24"/>
      <c r="K477" s="24"/>
      <c r="L477" s="24"/>
      <c r="M477" s="2"/>
      <c r="N477" s="1">
        <v>472</v>
      </c>
      <c r="O477" s="1" t="str">
        <f t="shared" si="224"/>
        <v>NA</v>
      </c>
      <c r="P477" s="1" t="e">
        <f t="shared" si="225"/>
        <v>#VALUE!</v>
      </c>
      <c r="Q477" s="1" t="e">
        <f t="shared" si="226"/>
        <v>#VALUE!</v>
      </c>
      <c r="R477" s="1">
        <f t="shared" si="222"/>
        <v>0.35451162971536287</v>
      </c>
      <c r="S477" s="1">
        <f t="shared" si="223"/>
        <v>0.41770340666047862</v>
      </c>
      <c r="T477" s="14"/>
      <c r="U477" s="14"/>
      <c r="V477" s="14"/>
      <c r="W477" s="2"/>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2"/>
      <c r="BC477" s="2"/>
      <c r="BD477" s="2"/>
      <c r="BE477" s="35"/>
      <c r="BF477" s="35"/>
      <c r="BG477" s="35"/>
      <c r="BH477" s="35"/>
      <c r="BI477" s="35"/>
      <c r="BJ477" s="35"/>
      <c r="BK477" s="35"/>
      <c r="BL477" s="35"/>
      <c r="BM477" s="35"/>
      <c r="BN477" s="35"/>
      <c r="BO477" s="35"/>
      <c r="BP477" s="1"/>
      <c r="BQ477" s="1">
        <f t="shared" si="227"/>
        <v>472</v>
      </c>
      <c r="BR477" s="1">
        <v>473</v>
      </c>
      <c r="BS477" s="1">
        <f t="shared" si="232"/>
        <v>-2</v>
      </c>
      <c r="BT477" s="1">
        <f t="shared" si="233"/>
        <v>-2</v>
      </c>
      <c r="BU477" s="1">
        <f t="shared" si="234"/>
        <v>6.1257422745431001E-17</v>
      </c>
      <c r="BV477" s="1">
        <f t="shared" si="235"/>
        <v>1</v>
      </c>
      <c r="BW477" s="1">
        <f t="shared" si="228"/>
        <v>-2</v>
      </c>
      <c r="BX477" s="1">
        <f t="shared" si="229"/>
        <v>-2</v>
      </c>
      <c r="BY477" s="24">
        <f t="shared" si="230"/>
        <v>0.7818314824680298</v>
      </c>
      <c r="BZ477" s="24">
        <f t="shared" si="231"/>
        <v>0.62348980185873348</v>
      </c>
      <c r="CA477" s="1"/>
      <c r="CB477" s="1"/>
      <c r="CC477" s="1" t="str">
        <f t="shared" si="236"/>
        <v/>
      </c>
      <c r="CD477" s="1"/>
      <c r="CE477" s="2"/>
      <c r="CF477" s="2"/>
    </row>
    <row r="478" spans="1:84" s="28" customFormat="1" x14ac:dyDescent="0.25">
      <c r="A478" s="24"/>
      <c r="D478" s="24"/>
      <c r="E478" s="24"/>
      <c r="F478" s="24"/>
      <c r="G478" s="24"/>
      <c r="H478" s="24"/>
      <c r="I478" s="24"/>
      <c r="J478" s="24"/>
      <c r="K478" s="24"/>
      <c r="L478" s="24"/>
      <c r="M478" s="2"/>
      <c r="N478" s="1">
        <v>473</v>
      </c>
      <c r="O478" s="1" t="str">
        <f t="shared" si="224"/>
        <v>NA</v>
      </c>
      <c r="P478" s="1" t="e">
        <f t="shared" si="225"/>
        <v>#VALUE!</v>
      </c>
      <c r="Q478" s="1" t="e">
        <f t="shared" si="226"/>
        <v>#VALUE!</v>
      </c>
      <c r="R478" s="1">
        <f t="shared" si="222"/>
        <v>-9.3812700349742248E-2</v>
      </c>
      <c r="S478" s="1">
        <f t="shared" si="223"/>
        <v>0.58897970423731472</v>
      </c>
      <c r="T478" s="14"/>
      <c r="U478" s="14"/>
      <c r="V478" s="14"/>
      <c r="W478" s="2"/>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2"/>
      <c r="BC478" s="2"/>
      <c r="BD478" s="2"/>
      <c r="BE478" s="35"/>
      <c r="BF478" s="35"/>
      <c r="BG478" s="35"/>
      <c r="BH478" s="35"/>
      <c r="BI478" s="35"/>
      <c r="BJ478" s="35"/>
      <c r="BK478" s="35"/>
      <c r="BL478" s="35"/>
      <c r="BM478" s="35"/>
      <c r="BN478" s="35"/>
      <c r="BO478" s="35"/>
      <c r="BP478" s="1"/>
      <c r="BQ478" s="1">
        <f t="shared" si="227"/>
        <v>473</v>
      </c>
      <c r="BR478" s="1">
        <v>474</v>
      </c>
      <c r="BS478" s="1">
        <f t="shared" si="232"/>
        <v>-2</v>
      </c>
      <c r="BT478" s="1">
        <f t="shared" si="233"/>
        <v>-2</v>
      </c>
      <c r="BU478" s="1">
        <f t="shared" si="234"/>
        <v>6.1257422745431001E-17</v>
      </c>
      <c r="BV478" s="1">
        <f t="shared" si="235"/>
        <v>1</v>
      </c>
      <c r="BW478" s="1">
        <f t="shared" si="228"/>
        <v>-2</v>
      </c>
      <c r="BX478" s="1">
        <f t="shared" si="229"/>
        <v>-2</v>
      </c>
      <c r="BY478" s="24">
        <f t="shared" si="230"/>
        <v>0.7818314824680298</v>
      </c>
      <c r="BZ478" s="24">
        <f t="shared" si="231"/>
        <v>0.62348980185873348</v>
      </c>
      <c r="CA478" s="1"/>
      <c r="CB478" s="1"/>
      <c r="CC478" s="1" t="str">
        <f t="shared" si="236"/>
        <v/>
      </c>
      <c r="CD478" s="1"/>
      <c r="CE478" s="2"/>
      <c r="CF478" s="2"/>
    </row>
    <row r="479" spans="1:84" s="28" customFormat="1" x14ac:dyDescent="0.25">
      <c r="A479" s="24"/>
      <c r="D479" s="24"/>
      <c r="E479" s="24"/>
      <c r="F479" s="24"/>
      <c r="G479" s="24"/>
      <c r="H479" s="24"/>
      <c r="I479" s="24"/>
      <c r="J479" s="24"/>
      <c r="K479" s="24"/>
      <c r="L479" s="24"/>
      <c r="M479" s="2"/>
      <c r="N479" s="1">
        <v>474</v>
      </c>
      <c r="O479" s="1" t="str">
        <f t="shared" si="224"/>
        <v>NA</v>
      </c>
      <c r="P479" s="1" t="e">
        <f t="shared" si="225"/>
        <v>#VALUE!</v>
      </c>
      <c r="Q479" s="1" t="e">
        <f t="shared" si="226"/>
        <v>#VALUE!</v>
      </c>
      <c r="R479" s="1">
        <f t="shared" si="222"/>
        <v>-0.5518313054112971</v>
      </c>
      <c r="S479" s="1">
        <f t="shared" si="223"/>
        <v>0.33507870217419106</v>
      </c>
      <c r="T479" s="14"/>
      <c r="U479" s="14"/>
      <c r="V479" s="14"/>
      <c r="W479" s="2"/>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2"/>
      <c r="BC479" s="2"/>
      <c r="BD479" s="2"/>
      <c r="BE479" s="35"/>
      <c r="BF479" s="35"/>
      <c r="BG479" s="35"/>
      <c r="BH479" s="35"/>
      <c r="BI479" s="35"/>
      <c r="BJ479" s="35"/>
      <c r="BK479" s="35"/>
      <c r="BL479" s="35"/>
      <c r="BM479" s="35"/>
      <c r="BN479" s="35"/>
      <c r="BO479" s="35"/>
      <c r="BP479" s="1"/>
      <c r="BQ479" s="1">
        <f t="shared" si="227"/>
        <v>474</v>
      </c>
      <c r="BR479" s="1">
        <v>475</v>
      </c>
      <c r="BS479" s="1">
        <f t="shared" si="232"/>
        <v>-2</v>
      </c>
      <c r="BT479" s="1">
        <f t="shared" si="233"/>
        <v>-2</v>
      </c>
      <c r="BU479" s="1">
        <f t="shared" si="234"/>
        <v>6.1257422745431001E-17</v>
      </c>
      <c r="BV479" s="1">
        <f t="shared" si="235"/>
        <v>1</v>
      </c>
      <c r="BW479" s="1">
        <f t="shared" si="228"/>
        <v>-2</v>
      </c>
      <c r="BX479" s="1">
        <f t="shared" si="229"/>
        <v>-2</v>
      </c>
      <c r="BY479" s="24">
        <f t="shared" si="230"/>
        <v>0.7818314824680298</v>
      </c>
      <c r="BZ479" s="24">
        <f t="shared" si="231"/>
        <v>0.62348980185873348</v>
      </c>
      <c r="CA479" s="1"/>
      <c r="CB479" s="1"/>
      <c r="CC479" s="1" t="str">
        <f t="shared" si="236"/>
        <v/>
      </c>
      <c r="CD479" s="1"/>
      <c r="CE479" s="2"/>
      <c r="CF479" s="2"/>
    </row>
    <row r="480" spans="1:84" s="28" customFormat="1" x14ac:dyDescent="0.25">
      <c r="A480" s="24"/>
      <c r="D480" s="24"/>
      <c r="E480" s="24"/>
      <c r="F480" s="24"/>
      <c r="G480" s="24"/>
      <c r="H480" s="24"/>
      <c r="I480" s="24"/>
      <c r="J480" s="24"/>
      <c r="K480" s="24"/>
      <c r="L480" s="24"/>
      <c r="M480" s="2"/>
      <c r="N480" s="1">
        <v>475</v>
      </c>
      <c r="O480" s="1" t="str">
        <f t="shared" si="224"/>
        <v>NA</v>
      </c>
      <c r="P480" s="1" t="e">
        <f t="shared" si="225"/>
        <v>#VALUE!</v>
      </c>
      <c r="Q480" s="1" t="e">
        <f t="shared" si="226"/>
        <v>#VALUE!</v>
      </c>
      <c r="R480" s="1">
        <f t="shared" si="222"/>
        <v>-0.65873507579852941</v>
      </c>
      <c r="S480" s="1">
        <f t="shared" si="223"/>
        <v>-0.22252093395631448</v>
      </c>
      <c r="T480" s="14"/>
      <c r="U480" s="14"/>
      <c r="V480" s="14"/>
      <c r="W480" s="2"/>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2"/>
      <c r="BC480" s="2"/>
      <c r="BD480" s="2"/>
      <c r="BE480" s="35"/>
      <c r="BF480" s="35"/>
      <c r="BG480" s="35"/>
      <c r="BH480" s="35"/>
      <c r="BI480" s="35"/>
      <c r="BJ480" s="35"/>
      <c r="BK480" s="35"/>
      <c r="BL480" s="35"/>
      <c r="BM480" s="35"/>
      <c r="BN480" s="35"/>
      <c r="BO480" s="35"/>
      <c r="BP480" s="1"/>
      <c r="BQ480" s="1">
        <f t="shared" si="227"/>
        <v>475</v>
      </c>
      <c r="BR480" s="1">
        <v>476</v>
      </c>
      <c r="BS480" s="1">
        <f t="shared" si="232"/>
        <v>-2</v>
      </c>
      <c r="BT480" s="1">
        <f t="shared" si="233"/>
        <v>-2</v>
      </c>
      <c r="BU480" s="1">
        <f t="shared" si="234"/>
        <v>6.1257422745431001E-17</v>
      </c>
      <c r="BV480" s="1">
        <f t="shared" si="235"/>
        <v>1</v>
      </c>
      <c r="BW480" s="1">
        <f t="shared" si="228"/>
        <v>-2</v>
      </c>
      <c r="BX480" s="1">
        <f t="shared" si="229"/>
        <v>-2</v>
      </c>
      <c r="BY480" s="24">
        <f t="shared" si="230"/>
        <v>0.7818314824680298</v>
      </c>
      <c r="BZ480" s="24">
        <f t="shared" si="231"/>
        <v>0.62348980185873348</v>
      </c>
      <c r="CA480" s="1"/>
      <c r="CB480" s="1"/>
      <c r="CC480" s="1" t="str">
        <f t="shared" si="236"/>
        <v/>
      </c>
      <c r="CD480" s="1"/>
      <c r="CE480" s="2"/>
      <c r="CF480" s="2"/>
    </row>
    <row r="481" spans="1:84" s="28" customFormat="1" x14ac:dyDescent="0.25">
      <c r="A481" s="24"/>
      <c r="D481" s="24"/>
      <c r="E481" s="24"/>
      <c r="F481" s="24"/>
      <c r="G481" s="24"/>
      <c r="H481" s="24"/>
      <c r="I481" s="24"/>
      <c r="J481" s="24"/>
      <c r="K481" s="24"/>
      <c r="L481" s="24"/>
      <c r="M481" s="2"/>
      <c r="N481" s="1">
        <v>476</v>
      </c>
      <c r="O481" s="1" t="str">
        <f t="shared" si="224"/>
        <v>NA</v>
      </c>
      <c r="P481" s="1" t="e">
        <f t="shared" si="225"/>
        <v>#VALUE!</v>
      </c>
      <c r="Q481" s="1" t="e">
        <f t="shared" si="226"/>
        <v>#VALUE!</v>
      </c>
      <c r="R481" s="1">
        <f t="shared" si="222"/>
        <v>-0.26959789836274894</v>
      </c>
      <c r="S481" s="1">
        <f t="shared" si="223"/>
        <v>-0.69496093955631755</v>
      </c>
      <c r="T481" s="14"/>
      <c r="U481" s="14"/>
      <c r="V481" s="14"/>
      <c r="W481" s="2"/>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2"/>
      <c r="BC481" s="2"/>
      <c r="BD481" s="2"/>
      <c r="BE481" s="35"/>
      <c r="BF481" s="35"/>
      <c r="BG481" s="35"/>
      <c r="BH481" s="35"/>
      <c r="BI481" s="35"/>
      <c r="BJ481" s="35"/>
      <c r="BK481" s="35"/>
      <c r="BL481" s="35"/>
      <c r="BM481" s="35"/>
      <c r="BN481" s="35"/>
      <c r="BO481" s="35"/>
      <c r="BP481" s="1"/>
      <c r="BQ481" s="1">
        <f t="shared" si="227"/>
        <v>476</v>
      </c>
      <c r="BR481" s="1">
        <v>477</v>
      </c>
      <c r="BS481" s="1">
        <f t="shared" si="232"/>
        <v>-2</v>
      </c>
      <c r="BT481" s="1">
        <f t="shared" si="233"/>
        <v>-2</v>
      </c>
      <c r="BU481" s="1">
        <f t="shared" si="234"/>
        <v>6.1257422745431001E-17</v>
      </c>
      <c r="BV481" s="1">
        <f t="shared" si="235"/>
        <v>1</v>
      </c>
      <c r="BW481" s="1">
        <f t="shared" si="228"/>
        <v>-2</v>
      </c>
      <c r="BX481" s="1">
        <f t="shared" si="229"/>
        <v>-2</v>
      </c>
      <c r="BY481" s="24">
        <f t="shared" si="230"/>
        <v>0.7818314824680298</v>
      </c>
      <c r="BZ481" s="24">
        <f t="shared" si="231"/>
        <v>0.62348980185873348</v>
      </c>
      <c r="CA481" s="1"/>
      <c r="CB481" s="1"/>
      <c r="CC481" s="1" t="str">
        <f t="shared" si="236"/>
        <v/>
      </c>
      <c r="CD481" s="1"/>
      <c r="CE481" s="2"/>
      <c r="CF481" s="2"/>
    </row>
    <row r="482" spans="1:84" s="28" customFormat="1" x14ac:dyDescent="0.25">
      <c r="A482" s="24"/>
      <c r="D482" s="24"/>
      <c r="E482" s="24"/>
      <c r="F482" s="24"/>
      <c r="G482" s="24"/>
      <c r="H482" s="24"/>
      <c r="I482" s="24"/>
      <c r="J482" s="24"/>
      <c r="K482" s="24"/>
      <c r="L482" s="24"/>
      <c r="M482" s="2"/>
      <c r="N482" s="1">
        <v>477</v>
      </c>
      <c r="O482" s="1" t="str">
        <f t="shared" si="224"/>
        <v>NA</v>
      </c>
      <c r="P482" s="1" t="e">
        <f t="shared" si="225"/>
        <v>#VALUE!</v>
      </c>
      <c r="Q482" s="1" t="e">
        <f t="shared" si="226"/>
        <v>#VALUE!</v>
      </c>
      <c r="R482" s="1">
        <f t="shared" si="222"/>
        <v>0.38697738894268702</v>
      </c>
      <c r="S482" s="1">
        <f t="shared" si="223"/>
        <v>-0.69545872002107656</v>
      </c>
      <c r="T482" s="14"/>
      <c r="U482" s="14"/>
      <c r="V482" s="14"/>
      <c r="W482" s="2"/>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2"/>
      <c r="BC482" s="2"/>
      <c r="BD482" s="2"/>
      <c r="BE482" s="35"/>
      <c r="BF482" s="35"/>
      <c r="BG482" s="35"/>
      <c r="BH482" s="35"/>
      <c r="BI482" s="35"/>
      <c r="BJ482" s="35"/>
      <c r="BK482" s="35"/>
      <c r="BL482" s="35"/>
      <c r="BM482" s="35"/>
      <c r="BN482" s="35"/>
      <c r="BO482" s="35"/>
      <c r="BP482" s="1"/>
      <c r="BQ482" s="1">
        <f t="shared" si="227"/>
        <v>477</v>
      </c>
      <c r="BR482" s="1">
        <v>478</v>
      </c>
      <c r="BS482" s="1">
        <f t="shared" si="232"/>
        <v>-2</v>
      </c>
      <c r="BT482" s="1">
        <f t="shared" si="233"/>
        <v>-2</v>
      </c>
      <c r="BU482" s="1">
        <f t="shared" si="234"/>
        <v>6.1257422745431001E-17</v>
      </c>
      <c r="BV482" s="1">
        <f t="shared" si="235"/>
        <v>1</v>
      </c>
      <c r="BW482" s="1">
        <f t="shared" si="228"/>
        <v>-2</v>
      </c>
      <c r="BX482" s="1">
        <f t="shared" si="229"/>
        <v>-2</v>
      </c>
      <c r="BY482" s="24">
        <f t="shared" si="230"/>
        <v>0.7818314824680298</v>
      </c>
      <c r="BZ482" s="24">
        <f t="shared" si="231"/>
        <v>0.62348980185873348</v>
      </c>
      <c r="CA482" s="1"/>
      <c r="CB482" s="1"/>
      <c r="CC482" s="1" t="str">
        <f t="shared" si="236"/>
        <v/>
      </c>
      <c r="CD482" s="1"/>
      <c r="CE482" s="2"/>
      <c r="CF482" s="2"/>
    </row>
    <row r="483" spans="1:84" s="28" customFormat="1" x14ac:dyDescent="0.25">
      <c r="A483" s="24"/>
      <c r="D483" s="24"/>
      <c r="E483" s="24"/>
      <c r="F483" s="24"/>
      <c r="G483" s="24"/>
      <c r="H483" s="24"/>
      <c r="I483" s="24"/>
      <c r="J483" s="24"/>
      <c r="K483" s="24"/>
      <c r="L483" s="24"/>
      <c r="M483" s="2"/>
      <c r="N483" s="1">
        <v>478</v>
      </c>
      <c r="O483" s="1" t="str">
        <f t="shared" si="224"/>
        <v>NA</v>
      </c>
      <c r="P483" s="1" t="e">
        <f t="shared" si="225"/>
        <v>#VALUE!</v>
      </c>
      <c r="Q483" s="1" t="e">
        <f t="shared" si="226"/>
        <v>#VALUE!</v>
      </c>
      <c r="R483" s="1">
        <f t="shared" si="222"/>
        <v>0.83248796126426805</v>
      </c>
      <c r="S483" s="1">
        <f t="shared" si="223"/>
        <v>-0.15392546889022948</v>
      </c>
      <c r="T483" s="14"/>
      <c r="U483" s="14"/>
      <c r="V483" s="14"/>
      <c r="W483" s="2"/>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2"/>
      <c r="BC483" s="2"/>
      <c r="BD483" s="2"/>
      <c r="BE483" s="35"/>
      <c r="BF483" s="35"/>
      <c r="BG483" s="35"/>
      <c r="BH483" s="35"/>
      <c r="BI483" s="35"/>
      <c r="BJ483" s="35"/>
      <c r="BK483" s="35"/>
      <c r="BL483" s="35"/>
      <c r="BM483" s="35"/>
      <c r="BN483" s="35"/>
      <c r="BO483" s="35"/>
      <c r="BP483" s="1"/>
      <c r="BQ483" s="1">
        <f t="shared" si="227"/>
        <v>478</v>
      </c>
      <c r="BR483" s="1">
        <v>479</v>
      </c>
      <c r="BS483" s="1">
        <f t="shared" si="232"/>
        <v>-2</v>
      </c>
      <c r="BT483" s="1">
        <f t="shared" si="233"/>
        <v>-2</v>
      </c>
      <c r="BU483" s="1">
        <f t="shared" si="234"/>
        <v>6.1257422745431001E-17</v>
      </c>
      <c r="BV483" s="1">
        <f t="shared" si="235"/>
        <v>1</v>
      </c>
      <c r="BW483" s="1">
        <f t="shared" si="228"/>
        <v>-2</v>
      </c>
      <c r="BX483" s="1">
        <f t="shared" si="229"/>
        <v>-2</v>
      </c>
      <c r="BY483" s="24">
        <f t="shared" si="230"/>
        <v>0.7818314824680298</v>
      </c>
      <c r="BZ483" s="24">
        <f t="shared" si="231"/>
        <v>0.62348980185873348</v>
      </c>
      <c r="CA483" s="1"/>
      <c r="CB483" s="1"/>
      <c r="CC483" s="1" t="str">
        <f t="shared" si="236"/>
        <v/>
      </c>
      <c r="CD483" s="1"/>
      <c r="CE483" s="2"/>
      <c r="CF483" s="2"/>
    </row>
    <row r="484" spans="1:84" s="28" customFormat="1" x14ac:dyDescent="0.25">
      <c r="A484" s="24"/>
      <c r="D484" s="24"/>
      <c r="E484" s="24"/>
      <c r="F484" s="24"/>
      <c r="G484" s="24"/>
      <c r="H484" s="24"/>
      <c r="I484" s="24"/>
      <c r="J484" s="24"/>
      <c r="K484" s="24"/>
      <c r="L484" s="24"/>
      <c r="M484" s="2"/>
      <c r="N484" s="1">
        <v>479</v>
      </c>
      <c r="O484" s="1" t="str">
        <f t="shared" si="224"/>
        <v>NA</v>
      </c>
      <c r="P484" s="1" t="e">
        <f t="shared" si="225"/>
        <v>#VALUE!</v>
      </c>
      <c r="Q484" s="1" t="e">
        <f t="shared" si="226"/>
        <v>#VALUE!</v>
      </c>
      <c r="R484" s="1">
        <f t="shared" si="222"/>
        <v>0.68687151518965939</v>
      </c>
      <c r="S484" s="1">
        <f t="shared" si="223"/>
        <v>0.5777594918146769</v>
      </c>
      <c r="T484" s="14"/>
      <c r="U484" s="14"/>
      <c r="V484" s="14"/>
      <c r="W484" s="2"/>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2"/>
      <c r="BC484" s="2"/>
      <c r="BD484" s="2"/>
      <c r="BE484" s="35"/>
      <c r="BF484" s="35"/>
      <c r="BG484" s="35"/>
      <c r="BH484" s="35"/>
      <c r="BI484" s="35"/>
      <c r="BJ484" s="35"/>
      <c r="BK484" s="35"/>
      <c r="BL484" s="35"/>
      <c r="BM484" s="35"/>
      <c r="BN484" s="35"/>
      <c r="BO484" s="35"/>
      <c r="BP484" s="1"/>
      <c r="BQ484" s="1">
        <f t="shared" si="227"/>
        <v>479</v>
      </c>
      <c r="BR484" s="1">
        <v>480</v>
      </c>
      <c r="BS484" s="1">
        <f t="shared" si="232"/>
        <v>-2</v>
      </c>
      <c r="BT484" s="1">
        <f t="shared" si="233"/>
        <v>-2</v>
      </c>
      <c r="BU484" s="1">
        <f t="shared" si="234"/>
        <v>6.1257422745431001E-17</v>
      </c>
      <c r="BV484" s="1">
        <f t="shared" si="235"/>
        <v>1</v>
      </c>
      <c r="BW484" s="1">
        <f t="shared" si="228"/>
        <v>-2</v>
      </c>
      <c r="BX484" s="1">
        <f t="shared" si="229"/>
        <v>-2</v>
      </c>
      <c r="BY484" s="24">
        <f t="shared" si="230"/>
        <v>0.7818314824680298</v>
      </c>
      <c r="BZ484" s="24">
        <f t="shared" si="231"/>
        <v>0.62348980185873348</v>
      </c>
      <c r="CA484" s="1"/>
      <c r="CB484" s="1"/>
      <c r="CC484" s="1" t="str">
        <f t="shared" si="236"/>
        <v/>
      </c>
      <c r="CD484" s="1"/>
      <c r="CE484" s="2"/>
      <c r="CF484" s="2"/>
    </row>
    <row r="485" spans="1:84" s="28" customFormat="1" x14ac:dyDescent="0.25">
      <c r="A485" s="24"/>
      <c r="D485" s="24"/>
      <c r="E485" s="24"/>
      <c r="F485" s="24"/>
      <c r="G485" s="24"/>
      <c r="H485" s="24"/>
      <c r="I485" s="24"/>
      <c r="J485" s="24"/>
      <c r="K485" s="24"/>
      <c r="L485" s="24"/>
      <c r="M485" s="2"/>
      <c r="N485" s="1">
        <v>480</v>
      </c>
      <c r="O485" s="1" t="str">
        <f t="shared" si="224"/>
        <v>NA</v>
      </c>
      <c r="P485" s="1" t="e">
        <f t="shared" si="225"/>
        <v>#VALUE!</v>
      </c>
      <c r="Q485" s="1" t="e">
        <f t="shared" si="226"/>
        <v>#VALUE!</v>
      </c>
      <c r="R485" s="1">
        <f t="shared" si="222"/>
        <v>-1.1726587543717703E-2</v>
      </c>
      <c r="S485" s="1">
        <f t="shared" si="223"/>
        <v>0.94862246302966446</v>
      </c>
      <c r="T485" s="14"/>
      <c r="U485" s="14"/>
      <c r="V485" s="14"/>
      <c r="W485" s="2"/>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2"/>
      <c r="BC485" s="2"/>
      <c r="BD485" s="2"/>
      <c r="BE485" s="35"/>
      <c r="BF485" s="35"/>
      <c r="BG485" s="35"/>
      <c r="BH485" s="35"/>
      <c r="BI485" s="35"/>
      <c r="BJ485" s="35"/>
      <c r="BK485" s="35"/>
      <c r="BL485" s="35"/>
      <c r="BM485" s="35"/>
      <c r="BN485" s="35"/>
      <c r="BO485" s="35"/>
      <c r="BP485" s="1"/>
      <c r="BQ485" s="1">
        <f t="shared" si="227"/>
        <v>480</v>
      </c>
      <c r="BR485" s="1">
        <v>481</v>
      </c>
      <c r="BS485" s="1">
        <f t="shared" si="232"/>
        <v>-2</v>
      </c>
      <c r="BT485" s="1">
        <f t="shared" si="233"/>
        <v>-2</v>
      </c>
      <c r="BU485" s="1">
        <f t="shared" si="234"/>
        <v>6.1257422745431001E-17</v>
      </c>
      <c r="BV485" s="1">
        <f t="shared" si="235"/>
        <v>1</v>
      </c>
      <c r="BW485" s="1">
        <f t="shared" si="228"/>
        <v>-2</v>
      </c>
      <c r="BX485" s="1">
        <f t="shared" si="229"/>
        <v>-2</v>
      </c>
      <c r="BY485" s="24">
        <f t="shared" si="230"/>
        <v>0.7818314824680298</v>
      </c>
      <c r="BZ485" s="24">
        <f t="shared" si="231"/>
        <v>0.62348980185873348</v>
      </c>
      <c r="CA485" s="1"/>
      <c r="CB485" s="1"/>
      <c r="CC485" s="1" t="str">
        <f t="shared" si="236"/>
        <v/>
      </c>
      <c r="CD485" s="1"/>
      <c r="CE485" s="2"/>
      <c r="CF485" s="2"/>
    </row>
    <row r="486" spans="1:84" s="28" customFormat="1" x14ac:dyDescent="0.25">
      <c r="A486" s="24"/>
      <c r="D486" s="24"/>
      <c r="E486" s="24"/>
      <c r="F486" s="24"/>
      <c r="G486" s="24"/>
      <c r="H486" s="24"/>
      <c r="I486" s="24"/>
      <c r="J486" s="24"/>
      <c r="K486" s="24"/>
      <c r="L486" s="24"/>
      <c r="M486" s="2"/>
      <c r="N486" s="1">
        <v>481</v>
      </c>
      <c r="O486" s="1" t="str">
        <f t="shared" si="224"/>
        <v>NA</v>
      </c>
      <c r="P486" s="1" t="e">
        <f t="shared" si="225"/>
        <v>#VALUE!</v>
      </c>
      <c r="Q486" s="1" t="e">
        <f t="shared" si="226"/>
        <v>#VALUE!</v>
      </c>
      <c r="R486" s="1">
        <f t="shared" si="222"/>
        <v>-0.78183148246802991</v>
      </c>
      <c r="S486" s="1">
        <f t="shared" si="223"/>
        <v>0.62348980185873337</v>
      </c>
      <c r="T486" s="14"/>
      <c r="U486" s="14"/>
      <c r="V486" s="14"/>
      <c r="W486" s="2"/>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2"/>
      <c r="BC486" s="2"/>
      <c r="BD486" s="2"/>
      <c r="BE486" s="35"/>
      <c r="BF486" s="35"/>
      <c r="BG486" s="35"/>
      <c r="BH486" s="35"/>
      <c r="BI486" s="35"/>
      <c r="BJ486" s="35"/>
      <c r="BK486" s="35"/>
      <c r="BL486" s="35"/>
      <c r="BM486" s="35"/>
      <c r="BN486" s="35"/>
      <c r="BO486" s="35"/>
      <c r="BP486" s="1"/>
      <c r="BQ486" s="1">
        <f t="shared" si="227"/>
        <v>481</v>
      </c>
      <c r="BR486" s="1">
        <v>482</v>
      </c>
      <c r="BS486" s="1">
        <f t="shared" si="232"/>
        <v>-2</v>
      </c>
      <c r="BT486" s="1">
        <f t="shared" si="233"/>
        <v>-2</v>
      </c>
      <c r="BU486" s="1">
        <f t="shared" si="234"/>
        <v>6.1257422745431001E-17</v>
      </c>
      <c r="BV486" s="1">
        <f t="shared" si="235"/>
        <v>1</v>
      </c>
      <c r="BW486" s="1">
        <f t="shared" si="228"/>
        <v>-2</v>
      </c>
      <c r="BX486" s="1">
        <f t="shared" si="229"/>
        <v>-2</v>
      </c>
      <c r="BY486" s="24">
        <f t="shared" si="230"/>
        <v>0.7818314824680298</v>
      </c>
      <c r="BZ486" s="24">
        <f t="shared" si="231"/>
        <v>0.62348980185873348</v>
      </c>
      <c r="CA486" s="1"/>
      <c r="CB486" s="1"/>
      <c r="CC486" s="1" t="str">
        <f t="shared" si="236"/>
        <v/>
      </c>
      <c r="CD486" s="1"/>
      <c r="CE486" s="2"/>
      <c r="CF486" s="2"/>
    </row>
    <row r="487" spans="1:84" s="28" customFormat="1" x14ac:dyDescent="0.25">
      <c r="A487" s="24"/>
      <c r="D487" s="24"/>
      <c r="E487" s="24"/>
      <c r="F487" s="24"/>
      <c r="G487" s="24"/>
      <c r="H487" s="24"/>
      <c r="I487" s="24"/>
      <c r="J487" s="24"/>
      <c r="K487" s="24"/>
      <c r="L487" s="24"/>
      <c r="M487" s="2"/>
      <c r="N487" s="1">
        <v>482</v>
      </c>
      <c r="O487" s="1" t="str">
        <f t="shared" si="224"/>
        <v>NA</v>
      </c>
      <c r="P487" s="1" t="e">
        <f t="shared" si="225"/>
        <v>#VALUE!</v>
      </c>
      <c r="Q487" s="1" t="e">
        <f t="shared" si="226"/>
        <v>#VALUE!</v>
      </c>
      <c r="R487" s="1">
        <f t="shared" si="222"/>
        <v>-0.92744792854263847</v>
      </c>
      <c r="S487" s="1">
        <f t="shared" si="223"/>
        <v>-0.19965577893428618</v>
      </c>
      <c r="T487" s="14"/>
      <c r="U487" s="14"/>
      <c r="V487" s="14"/>
      <c r="W487" s="2"/>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2"/>
      <c r="BC487" s="2"/>
      <c r="BD487" s="2"/>
      <c r="BE487" s="35"/>
      <c r="BF487" s="35"/>
      <c r="BG487" s="35"/>
      <c r="BH487" s="35"/>
      <c r="BI487" s="35"/>
      <c r="BJ487" s="35"/>
      <c r="BK487" s="35"/>
      <c r="BL487" s="35"/>
      <c r="BM487" s="35"/>
      <c r="BN487" s="35"/>
      <c r="BO487" s="35"/>
      <c r="BP487" s="1"/>
      <c r="BQ487" s="1">
        <f t="shared" si="227"/>
        <v>482</v>
      </c>
      <c r="BR487" s="1">
        <v>483</v>
      </c>
      <c r="BS487" s="1">
        <f t="shared" si="232"/>
        <v>-2</v>
      </c>
      <c r="BT487" s="1">
        <f t="shared" si="233"/>
        <v>-2</v>
      </c>
      <c r="BU487" s="1">
        <f t="shared" si="234"/>
        <v>6.1257422745431001E-17</v>
      </c>
      <c r="BV487" s="1">
        <f t="shared" si="235"/>
        <v>1</v>
      </c>
      <c r="BW487" s="1">
        <f t="shared" si="228"/>
        <v>-2</v>
      </c>
      <c r="BX487" s="1">
        <f t="shared" si="229"/>
        <v>-2</v>
      </c>
      <c r="BY487" s="24">
        <f t="shared" si="230"/>
        <v>0.7818314824680298</v>
      </c>
      <c r="BZ487" s="24">
        <f t="shared" si="231"/>
        <v>0.62348980185873348</v>
      </c>
      <c r="CA487" s="1"/>
      <c r="CB487" s="1"/>
      <c r="CC487" s="1" t="str">
        <f t="shared" si="236"/>
        <v/>
      </c>
      <c r="CD487" s="1"/>
      <c r="CE487" s="2"/>
      <c r="CF487" s="2"/>
    </row>
    <row r="488" spans="1:84" s="28" customFormat="1" x14ac:dyDescent="0.25">
      <c r="A488" s="24"/>
      <c r="D488" s="24"/>
      <c r="E488" s="24"/>
      <c r="F488" s="24"/>
      <c r="G488" s="24"/>
      <c r="H488" s="24"/>
      <c r="I488" s="24"/>
      <c r="J488" s="24"/>
      <c r="K488" s="24"/>
      <c r="L488" s="24"/>
      <c r="M488" s="2"/>
      <c r="N488" s="1">
        <v>483</v>
      </c>
      <c r="O488" s="1" t="str">
        <f t="shared" si="224"/>
        <v>NA</v>
      </c>
      <c r="P488" s="1" t="e">
        <f t="shared" si="225"/>
        <v>#VALUE!</v>
      </c>
      <c r="Q488" s="1" t="e">
        <f t="shared" si="226"/>
        <v>#VALUE!</v>
      </c>
      <c r="R488" s="1">
        <f t="shared" si="222"/>
        <v>-0.41043056403012251</v>
      </c>
      <c r="S488" s="1">
        <f t="shared" si="223"/>
        <v>-0.79821379396174785</v>
      </c>
      <c r="T488" s="14"/>
      <c r="U488" s="14"/>
      <c r="V488" s="14"/>
      <c r="W488" s="2"/>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2"/>
      <c r="BC488" s="2"/>
      <c r="BD488" s="2"/>
      <c r="BE488" s="35"/>
      <c r="BF488" s="35"/>
      <c r="BG488" s="35"/>
      <c r="BH488" s="35"/>
      <c r="BI488" s="35"/>
      <c r="BJ488" s="35"/>
      <c r="BK488" s="35"/>
      <c r="BL488" s="35"/>
      <c r="BM488" s="35"/>
      <c r="BN488" s="35"/>
      <c r="BO488" s="35"/>
      <c r="BP488" s="1"/>
      <c r="BQ488" s="1">
        <f t="shared" si="227"/>
        <v>483</v>
      </c>
      <c r="BR488" s="1">
        <v>484</v>
      </c>
      <c r="BS488" s="1">
        <f t="shared" si="232"/>
        <v>-2</v>
      </c>
      <c r="BT488" s="1">
        <f t="shared" si="233"/>
        <v>-2</v>
      </c>
      <c r="BU488" s="1">
        <f t="shared" si="234"/>
        <v>6.1257422745431001E-17</v>
      </c>
      <c r="BV488" s="1">
        <f t="shared" si="235"/>
        <v>1</v>
      </c>
      <c r="BW488" s="1">
        <f t="shared" si="228"/>
        <v>-2</v>
      </c>
      <c r="BX488" s="1">
        <f t="shared" si="229"/>
        <v>-2</v>
      </c>
      <c r="BY488" s="24">
        <f t="shared" si="230"/>
        <v>0.7818314824680298</v>
      </c>
      <c r="BZ488" s="24">
        <f t="shared" si="231"/>
        <v>0.62348980185873348</v>
      </c>
      <c r="CA488" s="1"/>
      <c r="CB488" s="1"/>
      <c r="CC488" s="1" t="str">
        <f t="shared" si="236"/>
        <v/>
      </c>
      <c r="CD488" s="1"/>
      <c r="CE488" s="2"/>
      <c r="CF488" s="2"/>
    </row>
    <row r="489" spans="1:84" s="28" customFormat="1" x14ac:dyDescent="0.25">
      <c r="A489" s="24"/>
      <c r="D489" s="24"/>
      <c r="E489" s="24"/>
      <c r="F489" s="24"/>
      <c r="G489" s="24"/>
      <c r="H489" s="24"/>
      <c r="I489" s="24"/>
      <c r="J489" s="24"/>
      <c r="K489" s="24"/>
      <c r="L489" s="24"/>
      <c r="M489" s="2"/>
      <c r="N489" s="1">
        <v>484</v>
      </c>
      <c r="O489" s="1" t="str">
        <f t="shared" si="224"/>
        <v>NA</v>
      </c>
      <c r="P489" s="1" t="e">
        <f t="shared" si="225"/>
        <v>#VALUE!</v>
      </c>
      <c r="Q489" s="1" t="e">
        <f t="shared" si="226"/>
        <v>#VALUE!</v>
      </c>
      <c r="R489" s="1">
        <f t="shared" si="222"/>
        <v>0.33531223466467264</v>
      </c>
      <c r="S489" s="1">
        <f t="shared" si="223"/>
        <v>-0.7773641108947581</v>
      </c>
      <c r="T489" s="14"/>
      <c r="U489" s="14"/>
      <c r="V489" s="14"/>
      <c r="W489" s="2"/>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2"/>
      <c r="BC489" s="2"/>
      <c r="BD489" s="2"/>
      <c r="BE489" s="35"/>
      <c r="BF489" s="35"/>
      <c r="BG489" s="35"/>
      <c r="BH489" s="35"/>
      <c r="BI489" s="35"/>
      <c r="BJ489" s="35"/>
      <c r="BK489" s="35"/>
      <c r="BL489" s="35"/>
      <c r="BM489" s="35"/>
      <c r="BN489" s="35"/>
      <c r="BO489" s="35"/>
      <c r="BP489" s="1"/>
      <c r="BQ489" s="1">
        <f t="shared" si="227"/>
        <v>484</v>
      </c>
      <c r="BR489" s="1">
        <v>485</v>
      </c>
      <c r="BS489" s="1">
        <f t="shared" si="232"/>
        <v>-2</v>
      </c>
      <c r="BT489" s="1">
        <f t="shared" si="233"/>
        <v>-2</v>
      </c>
      <c r="BU489" s="1">
        <f t="shared" si="234"/>
        <v>6.1257422745431001E-17</v>
      </c>
      <c r="BV489" s="1">
        <f t="shared" si="235"/>
        <v>1</v>
      </c>
      <c r="BW489" s="1">
        <f t="shared" si="228"/>
        <v>-2</v>
      </c>
      <c r="BX489" s="1">
        <f t="shared" si="229"/>
        <v>-2</v>
      </c>
      <c r="BY489" s="24">
        <f t="shared" si="230"/>
        <v>0.7818314824680298</v>
      </c>
      <c r="BZ489" s="24">
        <f t="shared" si="231"/>
        <v>0.62348980185873348</v>
      </c>
      <c r="CA489" s="1"/>
      <c r="CB489" s="1"/>
      <c r="CC489" s="1" t="str">
        <f t="shared" si="236"/>
        <v/>
      </c>
      <c r="CD489" s="1"/>
      <c r="CE489" s="2"/>
      <c r="CF489" s="2"/>
    </row>
    <row r="490" spans="1:84" s="28" customFormat="1" x14ac:dyDescent="0.25">
      <c r="A490" s="24"/>
      <c r="D490" s="24"/>
      <c r="E490" s="24"/>
      <c r="F490" s="24"/>
      <c r="G490" s="24"/>
      <c r="H490" s="24"/>
      <c r="I490" s="24"/>
      <c r="J490" s="24"/>
      <c r="K490" s="24"/>
      <c r="L490" s="24"/>
      <c r="M490" s="2"/>
      <c r="N490" s="1">
        <v>485</v>
      </c>
      <c r="O490" s="1" t="str">
        <f t="shared" si="224"/>
        <v>NA</v>
      </c>
      <c r="P490" s="1" t="e">
        <f t="shared" si="225"/>
        <v>#VALUE!</v>
      </c>
      <c r="Q490" s="1" t="e">
        <f t="shared" si="226"/>
        <v>#VALUE!</v>
      </c>
      <c r="R490" s="1">
        <f t="shared" si="222"/>
        <v>0.76413268792629419</v>
      </c>
      <c r="S490" s="1">
        <f t="shared" si="223"/>
        <v>-0.22252093395631439</v>
      </c>
      <c r="T490" s="14"/>
      <c r="U490" s="14"/>
      <c r="V490" s="14"/>
      <c r="W490" s="2"/>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2"/>
      <c r="BC490" s="2"/>
      <c r="BD490" s="2"/>
      <c r="BE490" s="35"/>
      <c r="BF490" s="35"/>
      <c r="BG490" s="35"/>
      <c r="BH490" s="35"/>
      <c r="BI490" s="35"/>
      <c r="BJ490" s="35"/>
      <c r="BK490" s="35"/>
      <c r="BL490" s="35"/>
      <c r="BM490" s="35"/>
      <c r="BN490" s="35"/>
      <c r="BO490" s="35"/>
      <c r="BP490" s="1"/>
      <c r="BQ490" s="1">
        <f t="shared" si="227"/>
        <v>485</v>
      </c>
      <c r="BR490" s="1">
        <v>486</v>
      </c>
      <c r="BS490" s="1">
        <f t="shared" si="232"/>
        <v>-2</v>
      </c>
      <c r="BT490" s="1">
        <f t="shared" si="233"/>
        <v>-2</v>
      </c>
      <c r="BU490" s="1">
        <f t="shared" si="234"/>
        <v>6.1257422745431001E-17</v>
      </c>
      <c r="BV490" s="1">
        <f t="shared" si="235"/>
        <v>1</v>
      </c>
      <c r="BW490" s="1">
        <f t="shared" si="228"/>
        <v>-2</v>
      </c>
      <c r="BX490" s="1">
        <f t="shared" si="229"/>
        <v>-2</v>
      </c>
      <c r="BY490" s="24">
        <f t="shared" si="230"/>
        <v>0.7818314824680298</v>
      </c>
      <c r="BZ490" s="24">
        <f t="shared" si="231"/>
        <v>0.62348980185873348</v>
      </c>
      <c r="CA490" s="1"/>
      <c r="CB490" s="1"/>
      <c r="CC490" s="1" t="str">
        <f t="shared" si="236"/>
        <v/>
      </c>
      <c r="CD490" s="1"/>
      <c r="CE490" s="2"/>
      <c r="CF490" s="2"/>
    </row>
    <row r="491" spans="1:84" s="28" customFormat="1" x14ac:dyDescent="0.25">
      <c r="A491" s="24"/>
      <c r="D491" s="24"/>
      <c r="E491" s="24"/>
      <c r="F491" s="24"/>
      <c r="G491" s="24"/>
      <c r="H491" s="24"/>
      <c r="I491" s="24"/>
      <c r="J491" s="24"/>
      <c r="K491" s="24"/>
      <c r="L491" s="24"/>
      <c r="M491" s="2"/>
      <c r="N491" s="1">
        <v>486</v>
      </c>
      <c r="O491" s="1" t="str">
        <f t="shared" si="224"/>
        <v>NA</v>
      </c>
      <c r="P491" s="1" t="e">
        <f t="shared" si="225"/>
        <v>#VALUE!</v>
      </c>
      <c r="Q491" s="1" t="e">
        <f t="shared" si="226"/>
        <v>#VALUE!</v>
      </c>
      <c r="R491" s="1">
        <f t="shared" si="222"/>
        <v>0.61754564171322068</v>
      </c>
      <c r="S491" s="1">
        <f t="shared" si="223"/>
        <v>0.41748187351263177</v>
      </c>
      <c r="T491" s="14"/>
      <c r="U491" s="14"/>
      <c r="V491" s="14"/>
      <c r="W491" s="2"/>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2"/>
      <c r="BC491" s="2"/>
      <c r="BD491" s="2"/>
      <c r="BE491" s="35"/>
      <c r="BF491" s="35"/>
      <c r="BG491" s="35"/>
      <c r="BH491" s="35"/>
      <c r="BI491" s="35"/>
      <c r="BJ491" s="35"/>
      <c r="BK491" s="35"/>
      <c r="BL491" s="35"/>
      <c r="BM491" s="35"/>
      <c r="BN491" s="35"/>
      <c r="BO491" s="35"/>
      <c r="BP491" s="1"/>
      <c r="BQ491" s="1">
        <f t="shared" si="227"/>
        <v>486</v>
      </c>
      <c r="BR491" s="1">
        <v>487</v>
      </c>
      <c r="BS491" s="1">
        <f t="shared" si="232"/>
        <v>-2</v>
      </c>
      <c r="BT491" s="1">
        <f t="shared" si="233"/>
        <v>-2</v>
      </c>
      <c r="BU491" s="1">
        <f t="shared" si="234"/>
        <v>6.1257422745431001E-17</v>
      </c>
      <c r="BV491" s="1">
        <f t="shared" si="235"/>
        <v>1</v>
      </c>
      <c r="BW491" s="1">
        <f t="shared" si="228"/>
        <v>-2</v>
      </c>
      <c r="BX491" s="1">
        <f t="shared" si="229"/>
        <v>-2</v>
      </c>
      <c r="BY491" s="24">
        <f t="shared" si="230"/>
        <v>0.7818314824680298</v>
      </c>
      <c r="BZ491" s="24">
        <f t="shared" si="231"/>
        <v>0.62348980185873348</v>
      </c>
      <c r="CA491" s="1"/>
      <c r="CB491" s="1"/>
      <c r="CC491" s="1" t="str">
        <f t="shared" si="236"/>
        <v/>
      </c>
      <c r="CD491" s="1"/>
      <c r="CE491" s="2"/>
      <c r="CF491" s="2"/>
    </row>
    <row r="492" spans="1:84" s="28" customFormat="1" x14ac:dyDescent="0.25">
      <c r="A492" s="24"/>
      <c r="D492" s="24"/>
      <c r="E492" s="24"/>
      <c r="F492" s="24"/>
      <c r="G492" s="24"/>
      <c r="H492" s="24"/>
      <c r="I492" s="24"/>
      <c r="J492" s="24"/>
      <c r="K492" s="24"/>
      <c r="L492" s="24"/>
      <c r="M492" s="2"/>
      <c r="N492" s="1">
        <v>487</v>
      </c>
      <c r="O492" s="1" t="str">
        <f t="shared" si="224"/>
        <v>NA</v>
      </c>
      <c r="P492" s="1" t="e">
        <f t="shared" si="225"/>
        <v>#VALUE!</v>
      </c>
      <c r="Q492" s="1" t="e">
        <f t="shared" si="226"/>
        <v>#VALUE!</v>
      </c>
      <c r="R492" s="1">
        <f t="shared" si="222"/>
        <v>7.0359525262306793E-2</v>
      </c>
      <c r="S492" s="1">
        <f t="shared" si="223"/>
        <v>0.69173477817798612</v>
      </c>
      <c r="T492" s="14"/>
      <c r="U492" s="14"/>
      <c r="V492" s="14"/>
      <c r="W492" s="2"/>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2"/>
      <c r="BC492" s="2"/>
      <c r="BD492" s="2"/>
      <c r="BE492" s="35"/>
      <c r="BF492" s="35"/>
      <c r="BG492" s="35"/>
      <c r="BH492" s="35"/>
      <c r="BI492" s="35"/>
      <c r="BJ492" s="35"/>
      <c r="BK492" s="35"/>
      <c r="BL492" s="35"/>
      <c r="BM492" s="35"/>
      <c r="BN492" s="35"/>
      <c r="BO492" s="35"/>
      <c r="BP492" s="1"/>
      <c r="BQ492" s="1">
        <f t="shared" si="227"/>
        <v>487</v>
      </c>
      <c r="BR492" s="1">
        <v>488</v>
      </c>
      <c r="BS492" s="1">
        <f t="shared" si="232"/>
        <v>-2</v>
      </c>
      <c r="BT492" s="1">
        <f t="shared" si="233"/>
        <v>-2</v>
      </c>
      <c r="BU492" s="1">
        <f t="shared" si="234"/>
        <v>6.1257422745431001E-17</v>
      </c>
      <c r="BV492" s="1">
        <f t="shared" si="235"/>
        <v>1</v>
      </c>
      <c r="BW492" s="1">
        <f t="shared" si="228"/>
        <v>-2</v>
      </c>
      <c r="BX492" s="1">
        <f t="shared" si="229"/>
        <v>-2</v>
      </c>
      <c r="BY492" s="24">
        <f t="shared" si="230"/>
        <v>0.7818314824680298</v>
      </c>
      <c r="BZ492" s="24">
        <f t="shared" si="231"/>
        <v>0.62348980185873348</v>
      </c>
      <c r="CA492" s="1"/>
      <c r="CB492" s="1"/>
      <c r="CC492" s="1" t="str">
        <f t="shared" si="236"/>
        <v/>
      </c>
      <c r="CD492" s="1"/>
      <c r="CE492" s="2"/>
      <c r="CF492" s="2"/>
    </row>
    <row r="493" spans="1:84" s="28" customFormat="1" x14ac:dyDescent="0.25">
      <c r="A493" s="24"/>
      <c r="D493" s="24"/>
      <c r="E493" s="24"/>
      <c r="F493" s="24"/>
      <c r="G493" s="24"/>
      <c r="H493" s="24"/>
      <c r="I493" s="24"/>
      <c r="J493" s="24"/>
      <c r="K493" s="24"/>
      <c r="L493" s="24"/>
      <c r="M493" s="2"/>
      <c r="N493" s="1">
        <v>488</v>
      </c>
      <c r="O493" s="1" t="str">
        <f t="shared" si="224"/>
        <v>NA</v>
      </c>
      <c r="P493" s="1" t="e">
        <f t="shared" si="225"/>
        <v>#VALUE!</v>
      </c>
      <c r="Q493" s="1" t="e">
        <f t="shared" si="226"/>
        <v>#VALUE!</v>
      </c>
      <c r="R493" s="1">
        <f t="shared" si="222"/>
        <v>-0.44947159699373324</v>
      </c>
      <c r="S493" s="1">
        <f t="shared" si="223"/>
        <v>0.46343371670453515</v>
      </c>
      <c r="T493" s="14"/>
      <c r="U493" s="14"/>
      <c r="V493" s="14"/>
      <c r="W493" s="2"/>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2"/>
      <c r="BC493" s="2"/>
      <c r="BD493" s="2"/>
      <c r="BE493" s="35"/>
      <c r="BF493" s="35"/>
      <c r="BG493" s="35"/>
      <c r="BH493" s="35"/>
      <c r="BI493" s="35"/>
      <c r="BJ493" s="35"/>
      <c r="BK493" s="35"/>
      <c r="BL493" s="35"/>
      <c r="BM493" s="35"/>
      <c r="BN493" s="35"/>
      <c r="BO493" s="35"/>
      <c r="BP493" s="1"/>
      <c r="BQ493" s="1">
        <f t="shared" si="227"/>
        <v>488</v>
      </c>
      <c r="BR493" s="1">
        <v>489</v>
      </c>
      <c r="BS493" s="1">
        <f t="shared" si="232"/>
        <v>-2</v>
      </c>
      <c r="BT493" s="1">
        <f t="shared" si="233"/>
        <v>-2</v>
      </c>
      <c r="BU493" s="1">
        <f t="shared" si="234"/>
        <v>6.1257422745431001E-17</v>
      </c>
      <c r="BV493" s="1">
        <f t="shared" si="235"/>
        <v>1</v>
      </c>
      <c r="BW493" s="1">
        <f t="shared" si="228"/>
        <v>-2</v>
      </c>
      <c r="BX493" s="1">
        <f t="shared" si="229"/>
        <v>-2</v>
      </c>
      <c r="BY493" s="24">
        <f t="shared" si="230"/>
        <v>0.7818314824680298</v>
      </c>
      <c r="BZ493" s="24">
        <f t="shared" si="231"/>
        <v>0.62348980185873348</v>
      </c>
      <c r="CA493" s="1"/>
      <c r="CB493" s="1"/>
      <c r="CC493" s="1" t="str">
        <f t="shared" si="236"/>
        <v/>
      </c>
      <c r="CD493" s="1"/>
      <c r="CE493" s="2"/>
      <c r="CF493" s="2"/>
    </row>
    <row r="494" spans="1:84" s="28" customFormat="1" x14ac:dyDescent="0.25">
      <c r="A494" s="24"/>
      <c r="D494" s="24"/>
      <c r="E494" s="24"/>
      <c r="F494" s="24"/>
      <c r="G494" s="24"/>
      <c r="H494" s="24"/>
      <c r="I494" s="24"/>
      <c r="J494" s="24"/>
      <c r="K494" s="24"/>
      <c r="L494" s="24"/>
      <c r="M494" s="2"/>
      <c r="N494" s="1">
        <v>489</v>
      </c>
      <c r="O494" s="1" t="str">
        <f t="shared" si="224"/>
        <v>NA</v>
      </c>
      <c r="P494" s="1" t="e">
        <f t="shared" si="225"/>
        <v>#VALUE!</v>
      </c>
      <c r="Q494" s="1" t="e">
        <f t="shared" si="226"/>
        <v>#VALUE!</v>
      </c>
      <c r="R494" s="1">
        <f t="shared" si="222"/>
        <v>-0.59508804306834184</v>
      </c>
      <c r="S494" s="1">
        <f t="shared" si="223"/>
        <v>-3.9599693780087902E-2</v>
      </c>
      <c r="T494" s="14"/>
      <c r="U494" s="14"/>
      <c r="V494" s="14"/>
      <c r="W494" s="2"/>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2"/>
      <c r="BC494" s="2"/>
      <c r="BD494" s="2"/>
      <c r="BE494" s="35"/>
      <c r="BF494" s="35"/>
      <c r="BG494" s="35"/>
      <c r="BH494" s="35"/>
      <c r="BI494" s="35"/>
      <c r="BJ494" s="35"/>
      <c r="BK494" s="35"/>
      <c r="BL494" s="35"/>
      <c r="BM494" s="35"/>
      <c r="BN494" s="35"/>
      <c r="BO494" s="35"/>
      <c r="BP494" s="1"/>
      <c r="BQ494" s="1">
        <f t="shared" si="227"/>
        <v>489</v>
      </c>
      <c r="BR494" s="1">
        <v>490</v>
      </c>
      <c r="BS494" s="1">
        <f t="shared" si="232"/>
        <v>-2</v>
      </c>
      <c r="BT494" s="1">
        <f t="shared" si="233"/>
        <v>-2</v>
      </c>
      <c r="BU494" s="1">
        <f t="shared" si="234"/>
        <v>6.1257422745431001E-17</v>
      </c>
      <c r="BV494" s="1">
        <f t="shared" si="235"/>
        <v>1</v>
      </c>
      <c r="BW494" s="1">
        <f t="shared" si="228"/>
        <v>-2</v>
      </c>
      <c r="BX494" s="1">
        <f t="shared" si="229"/>
        <v>-2</v>
      </c>
      <c r="BY494" s="24">
        <f t="shared" si="230"/>
        <v>0.7818314824680298</v>
      </c>
      <c r="BZ494" s="24">
        <f t="shared" si="231"/>
        <v>0.62348980185873348</v>
      </c>
      <c r="CA494" s="1"/>
      <c r="CB494" s="1"/>
      <c r="CC494" s="1" t="str">
        <f t="shared" si="236"/>
        <v/>
      </c>
      <c r="CD494" s="1"/>
      <c r="CE494" s="2"/>
      <c r="CF494" s="2"/>
    </row>
    <row r="495" spans="1:84" s="28" customFormat="1" x14ac:dyDescent="0.25">
      <c r="A495" s="24"/>
      <c r="D495" s="24"/>
      <c r="E495" s="24"/>
      <c r="F495" s="24"/>
      <c r="G495" s="24"/>
      <c r="H495" s="24"/>
      <c r="I495" s="24"/>
      <c r="J495" s="24"/>
      <c r="K495" s="24"/>
      <c r="L495" s="24"/>
      <c r="M495" s="2"/>
      <c r="N495" s="1">
        <v>490</v>
      </c>
      <c r="O495" s="1" t="str">
        <f t="shared" si="224"/>
        <v>NA</v>
      </c>
      <c r="P495" s="1" t="e">
        <f t="shared" si="225"/>
        <v>#VALUE!</v>
      </c>
      <c r="Q495" s="1" t="e">
        <f t="shared" si="226"/>
        <v>#VALUE!</v>
      </c>
      <c r="R495" s="1">
        <f t="shared" si="222"/>
        <v>-0.328344451224098</v>
      </c>
      <c r="S495" s="1">
        <f t="shared" si="223"/>
        <v>-0.43857103516939827</v>
      </c>
      <c r="T495" s="14"/>
      <c r="U495" s="14"/>
      <c r="V495" s="14"/>
      <c r="W495" s="2"/>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2"/>
      <c r="BC495" s="2"/>
      <c r="BD495" s="2"/>
      <c r="BE495" s="35"/>
      <c r="BF495" s="35"/>
      <c r="BG495" s="35"/>
      <c r="BH495" s="35"/>
      <c r="BI495" s="35"/>
      <c r="BJ495" s="35"/>
      <c r="BK495" s="35"/>
      <c r="BL495" s="35"/>
      <c r="BM495" s="35"/>
      <c r="BN495" s="35"/>
      <c r="BO495" s="35"/>
      <c r="BP495" s="1"/>
      <c r="BQ495" s="1">
        <f t="shared" si="227"/>
        <v>490</v>
      </c>
      <c r="BR495" s="1">
        <v>491</v>
      </c>
      <c r="BS495" s="1">
        <f t="shared" si="232"/>
        <v>-2</v>
      </c>
      <c r="BT495" s="1">
        <f t="shared" si="233"/>
        <v>-2</v>
      </c>
      <c r="BU495" s="1">
        <f t="shared" si="234"/>
        <v>6.1257422745431001E-17</v>
      </c>
      <c r="BV495" s="1">
        <f t="shared" si="235"/>
        <v>1</v>
      </c>
      <c r="BW495" s="1">
        <f t="shared" si="228"/>
        <v>-2</v>
      </c>
      <c r="BX495" s="1">
        <f t="shared" si="229"/>
        <v>-2</v>
      </c>
      <c r="BY495" s="24">
        <f t="shared" si="230"/>
        <v>0.7818314824680298</v>
      </c>
      <c r="BZ495" s="24">
        <f t="shared" si="231"/>
        <v>0.62348980185873348</v>
      </c>
      <c r="CA495" s="1"/>
      <c r="CB495" s="1"/>
      <c r="CC495" s="1" t="str">
        <f t="shared" si="236"/>
        <v/>
      </c>
      <c r="CD495" s="1"/>
      <c r="CE495" s="2"/>
      <c r="CF495" s="2"/>
    </row>
    <row r="496" spans="1:84" s="28" customFormat="1" x14ac:dyDescent="0.25">
      <c r="A496" s="24"/>
      <c r="D496" s="24"/>
      <c r="E496" s="24"/>
      <c r="F496" s="24"/>
      <c r="G496" s="24"/>
      <c r="H496" s="24"/>
      <c r="I496" s="24"/>
      <c r="J496" s="24"/>
      <c r="K496" s="24"/>
      <c r="L496" s="24"/>
      <c r="M496" s="2"/>
      <c r="N496" s="1">
        <v>491</v>
      </c>
      <c r="O496" s="1" t="str">
        <f t="shared" si="224"/>
        <v>NA</v>
      </c>
      <c r="P496" s="1" t="e">
        <f t="shared" si="225"/>
        <v>#VALUE!</v>
      </c>
      <c r="Q496" s="1" t="e">
        <f t="shared" si="226"/>
        <v>#VALUE!</v>
      </c>
      <c r="R496" s="1">
        <f t="shared" si="222"/>
        <v>0.10531205760793977</v>
      </c>
      <c r="S496" s="1">
        <f t="shared" si="223"/>
        <v>-0.48895301121021573</v>
      </c>
      <c r="T496" s="14"/>
      <c r="U496" s="14"/>
      <c r="V496" s="14"/>
      <c r="W496" s="2"/>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2"/>
      <c r="BC496" s="2"/>
      <c r="BD496" s="2"/>
      <c r="BE496" s="35"/>
      <c r="BF496" s="35"/>
      <c r="BG496" s="35"/>
      <c r="BH496" s="35"/>
      <c r="BI496" s="35"/>
      <c r="BJ496" s="35"/>
      <c r="BK496" s="35"/>
      <c r="BL496" s="35"/>
      <c r="BM496" s="35"/>
      <c r="BN496" s="35"/>
      <c r="BO496" s="35"/>
      <c r="BP496" s="1"/>
      <c r="BQ496" s="1">
        <f t="shared" si="227"/>
        <v>491</v>
      </c>
      <c r="BR496" s="1">
        <v>492</v>
      </c>
      <c r="BS496" s="1">
        <f t="shared" si="232"/>
        <v>-2</v>
      </c>
      <c r="BT496" s="1">
        <f t="shared" si="233"/>
        <v>-2</v>
      </c>
      <c r="BU496" s="1">
        <f t="shared" si="234"/>
        <v>6.1257422745431001E-17</v>
      </c>
      <c r="BV496" s="1">
        <f t="shared" si="235"/>
        <v>1</v>
      </c>
      <c r="BW496" s="1">
        <f t="shared" si="228"/>
        <v>-2</v>
      </c>
      <c r="BX496" s="1">
        <f t="shared" si="229"/>
        <v>-2</v>
      </c>
      <c r="BY496" s="24">
        <f t="shared" si="230"/>
        <v>0.7818314824680298</v>
      </c>
      <c r="BZ496" s="24">
        <f t="shared" si="231"/>
        <v>0.62348980185873348</v>
      </c>
      <c r="CA496" s="1"/>
      <c r="CB496" s="1"/>
      <c r="CC496" s="1" t="str">
        <f t="shared" si="236"/>
        <v/>
      </c>
      <c r="CD496" s="1"/>
      <c r="CE496" s="2"/>
      <c r="CF496" s="2"/>
    </row>
    <row r="497" spans="1:84" s="28" customFormat="1" x14ac:dyDescent="0.25">
      <c r="A497" s="24"/>
      <c r="D497" s="24"/>
      <c r="E497" s="24"/>
      <c r="F497" s="24"/>
      <c r="G497" s="24"/>
      <c r="H497" s="24"/>
      <c r="I497" s="24"/>
      <c r="J497" s="24"/>
      <c r="K497" s="24"/>
      <c r="L497" s="24"/>
      <c r="M497" s="2"/>
      <c r="N497" s="1">
        <v>492</v>
      </c>
      <c r="O497" s="1" t="str">
        <f t="shared" si="224"/>
        <v>NA</v>
      </c>
      <c r="P497" s="1" t="e">
        <f t="shared" si="225"/>
        <v>#VALUE!</v>
      </c>
      <c r="Q497" s="1" t="e">
        <f t="shared" si="226"/>
        <v>#VALUE!</v>
      </c>
      <c r="R497" s="1">
        <f t="shared" si="222"/>
        <v>0.39524104547911765</v>
      </c>
      <c r="S497" s="1">
        <f t="shared" si="223"/>
        <v>-0.22252093395631442</v>
      </c>
      <c r="T497" s="14"/>
      <c r="U497" s="14"/>
      <c r="V497" s="14"/>
      <c r="W497" s="2"/>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2"/>
      <c r="BC497" s="2"/>
      <c r="BD497" s="2"/>
      <c r="BE497" s="35"/>
      <c r="BF497" s="35"/>
      <c r="BG497" s="35"/>
      <c r="BH497" s="35"/>
      <c r="BI497" s="35"/>
      <c r="BJ497" s="35"/>
      <c r="BK497" s="35"/>
      <c r="BL497" s="35"/>
      <c r="BM497" s="35"/>
      <c r="BN497" s="35"/>
      <c r="BO497" s="35"/>
      <c r="BP497" s="1"/>
      <c r="BQ497" s="1">
        <f t="shared" si="227"/>
        <v>492</v>
      </c>
      <c r="BR497" s="1">
        <v>493</v>
      </c>
      <c r="BS497" s="1">
        <f t="shared" si="232"/>
        <v>-2</v>
      </c>
      <c r="BT497" s="1">
        <f t="shared" si="233"/>
        <v>-2</v>
      </c>
      <c r="BU497" s="1">
        <f t="shared" si="234"/>
        <v>6.1257422745431001E-17</v>
      </c>
      <c r="BV497" s="1">
        <f t="shared" si="235"/>
        <v>1</v>
      </c>
      <c r="BW497" s="1">
        <f t="shared" si="228"/>
        <v>-2</v>
      </c>
      <c r="BX497" s="1">
        <f t="shared" si="229"/>
        <v>-2</v>
      </c>
      <c r="BY497" s="24">
        <f t="shared" si="230"/>
        <v>0.7818314824680298</v>
      </c>
      <c r="BZ497" s="24">
        <f t="shared" si="231"/>
        <v>0.62348980185873348</v>
      </c>
      <c r="CA497" s="1"/>
      <c r="CB497" s="1"/>
      <c r="CC497" s="1" t="str">
        <f t="shared" si="236"/>
        <v/>
      </c>
      <c r="CD497" s="1"/>
      <c r="CE497" s="2"/>
      <c r="CF497" s="2"/>
    </row>
    <row r="498" spans="1:84" s="28" customFormat="1" x14ac:dyDescent="0.25">
      <c r="A498" s="24"/>
      <c r="D498" s="24"/>
      <c r="E498" s="24"/>
      <c r="F498" s="24"/>
      <c r="G498" s="24"/>
      <c r="H498" s="24"/>
      <c r="I498" s="24"/>
      <c r="J498" s="24"/>
      <c r="K498" s="24"/>
      <c r="L498" s="24"/>
      <c r="M498" s="2"/>
      <c r="N498" s="1">
        <v>493</v>
      </c>
      <c r="O498" s="1" t="str">
        <f t="shared" si="224"/>
        <v>NA</v>
      </c>
      <c r="P498" s="1" t="e">
        <f t="shared" si="225"/>
        <v>#VALUE!</v>
      </c>
      <c r="Q498" s="1" t="e">
        <f t="shared" si="226"/>
        <v>#VALUE!</v>
      </c>
      <c r="R498" s="1">
        <f t="shared" si="222"/>
        <v>0.38754546465648776</v>
      </c>
      <c r="S498" s="1">
        <f t="shared" si="223"/>
        <v>0.12907077382808935</v>
      </c>
      <c r="T498" s="14"/>
      <c r="U498" s="14"/>
      <c r="V498" s="14"/>
      <c r="W498" s="2"/>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2"/>
      <c r="BC498" s="2"/>
      <c r="BD498" s="2"/>
      <c r="BE498" s="35"/>
      <c r="BF498" s="35"/>
      <c r="BG498" s="35"/>
      <c r="BH498" s="35"/>
      <c r="BI498" s="35"/>
      <c r="BJ498" s="35"/>
      <c r="BK498" s="35"/>
      <c r="BL498" s="35"/>
      <c r="BM498" s="35"/>
      <c r="BN498" s="35"/>
      <c r="BO498" s="35"/>
      <c r="BP498" s="1"/>
      <c r="BQ498" s="1">
        <f t="shared" si="227"/>
        <v>493</v>
      </c>
      <c r="BR498" s="1">
        <v>494</v>
      </c>
      <c r="BS498" s="1">
        <f t="shared" si="232"/>
        <v>-2</v>
      </c>
      <c r="BT498" s="1">
        <f t="shared" si="233"/>
        <v>-2</v>
      </c>
      <c r="BU498" s="1">
        <f t="shared" si="234"/>
        <v>6.1257422745431001E-17</v>
      </c>
      <c r="BV498" s="1">
        <f t="shared" si="235"/>
        <v>1</v>
      </c>
      <c r="BW498" s="1">
        <f t="shared" si="228"/>
        <v>-2</v>
      </c>
      <c r="BX498" s="1">
        <f t="shared" si="229"/>
        <v>-2</v>
      </c>
      <c r="BY498" s="24">
        <f t="shared" si="230"/>
        <v>0.7818314824680298</v>
      </c>
      <c r="BZ498" s="24">
        <f t="shared" si="231"/>
        <v>0.62348980185873348</v>
      </c>
      <c r="CA498" s="1"/>
      <c r="CB498" s="1"/>
      <c r="CC498" s="1" t="str">
        <f t="shared" si="236"/>
        <v/>
      </c>
      <c r="CD498" s="1"/>
      <c r="CE498" s="2"/>
      <c r="CF498" s="2"/>
    </row>
    <row r="499" spans="1:84" s="28" customFormat="1" x14ac:dyDescent="0.25">
      <c r="A499" s="24"/>
      <c r="D499" s="24"/>
      <c r="E499" s="24"/>
      <c r="F499" s="24"/>
      <c r="G499" s="24"/>
      <c r="H499" s="24"/>
      <c r="I499" s="24"/>
      <c r="J499" s="24"/>
      <c r="K499" s="24"/>
      <c r="L499" s="24"/>
      <c r="M499" s="2"/>
      <c r="N499" s="1">
        <v>494</v>
      </c>
      <c r="O499" s="1" t="str">
        <f t="shared" si="224"/>
        <v>NA</v>
      </c>
      <c r="P499" s="1" t="e">
        <f t="shared" si="225"/>
        <v>#VALUE!</v>
      </c>
      <c r="Q499" s="1" t="e">
        <f t="shared" si="226"/>
        <v>#VALUE!</v>
      </c>
      <c r="R499" s="1">
        <f t="shared" si="222"/>
        <v>0.15244563806833128</v>
      </c>
      <c r="S499" s="1">
        <f t="shared" si="223"/>
        <v>0.33209201938563654</v>
      </c>
      <c r="T499" s="14"/>
      <c r="U499" s="14"/>
      <c r="V499" s="14"/>
      <c r="W499" s="2"/>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2"/>
      <c r="BC499" s="2"/>
      <c r="BD499" s="2"/>
      <c r="BE499" s="35"/>
      <c r="BF499" s="35"/>
      <c r="BG499" s="35"/>
      <c r="BH499" s="35"/>
      <c r="BI499" s="35"/>
      <c r="BJ499" s="35"/>
      <c r="BK499" s="35"/>
      <c r="BL499" s="35"/>
      <c r="BM499" s="35"/>
      <c r="BN499" s="35"/>
      <c r="BO499" s="35"/>
      <c r="BP499" s="1"/>
      <c r="BQ499" s="1">
        <f t="shared" si="227"/>
        <v>494</v>
      </c>
      <c r="BR499" s="1">
        <v>495</v>
      </c>
      <c r="BS499" s="1">
        <f t="shared" si="232"/>
        <v>-2</v>
      </c>
      <c r="BT499" s="1">
        <f t="shared" si="233"/>
        <v>-2</v>
      </c>
      <c r="BU499" s="1">
        <f t="shared" si="234"/>
        <v>6.1257422745431001E-17</v>
      </c>
      <c r="BV499" s="1">
        <f t="shared" si="235"/>
        <v>1</v>
      </c>
      <c r="BW499" s="1">
        <f t="shared" si="228"/>
        <v>-2</v>
      </c>
      <c r="BX499" s="1">
        <f t="shared" si="229"/>
        <v>-2</v>
      </c>
      <c r="BY499" s="24">
        <f t="shared" si="230"/>
        <v>0.7818314824680298</v>
      </c>
      <c r="BZ499" s="24">
        <f t="shared" si="231"/>
        <v>0.62348980185873348</v>
      </c>
      <c r="CA499" s="1"/>
      <c r="CB499" s="1"/>
      <c r="CC499" s="1" t="str">
        <f t="shared" si="236"/>
        <v/>
      </c>
      <c r="CD499" s="1"/>
      <c r="CE499" s="2"/>
      <c r="CF499" s="2"/>
    </row>
    <row r="500" spans="1:84" s="28" customFormat="1" x14ac:dyDescent="0.25">
      <c r="A500" s="24"/>
      <c r="D500" s="24"/>
      <c r="E500" s="24"/>
      <c r="F500" s="24"/>
      <c r="G500" s="24"/>
      <c r="H500" s="24"/>
      <c r="I500" s="24"/>
      <c r="J500" s="24"/>
      <c r="K500" s="24"/>
      <c r="L500" s="24"/>
      <c r="M500" s="2"/>
      <c r="N500" s="1">
        <v>495</v>
      </c>
      <c r="O500" s="1" t="str">
        <f t="shared" si="224"/>
        <v>NA</v>
      </c>
      <c r="P500" s="1" t="e">
        <f t="shared" si="225"/>
        <v>#VALUE!</v>
      </c>
      <c r="Q500" s="1" t="e">
        <f t="shared" si="226"/>
        <v>#VALUE!</v>
      </c>
      <c r="R500" s="1">
        <f t="shared" si="222"/>
        <v>-0.11711171151943661</v>
      </c>
      <c r="S500" s="1">
        <f t="shared" si="223"/>
        <v>0.30337763155033692</v>
      </c>
      <c r="T500" s="14"/>
      <c r="U500" s="14"/>
      <c r="V500" s="14"/>
      <c r="W500" s="2"/>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2"/>
      <c r="BC500" s="2"/>
      <c r="BD500" s="2"/>
      <c r="BE500" s="35"/>
      <c r="BF500" s="35"/>
      <c r="BG500" s="35"/>
      <c r="BH500" s="35"/>
      <c r="BI500" s="35"/>
      <c r="BJ500" s="35"/>
      <c r="BK500" s="35"/>
      <c r="BL500" s="35"/>
      <c r="BM500" s="35"/>
      <c r="BN500" s="35"/>
      <c r="BO500" s="35"/>
      <c r="BP500" s="1"/>
      <c r="BQ500" s="1">
        <f t="shared" si="227"/>
        <v>495</v>
      </c>
      <c r="BR500" s="1">
        <v>496</v>
      </c>
      <c r="BS500" s="1">
        <f t="shared" si="232"/>
        <v>-2</v>
      </c>
      <c r="BT500" s="1">
        <f t="shared" si="233"/>
        <v>-2</v>
      </c>
      <c r="BU500" s="1">
        <f t="shared" si="234"/>
        <v>6.1257422745431001E-17</v>
      </c>
      <c r="BV500" s="1">
        <f t="shared" si="235"/>
        <v>1</v>
      </c>
      <c r="BW500" s="1">
        <f t="shared" si="228"/>
        <v>-2</v>
      </c>
      <c r="BX500" s="1">
        <f t="shared" si="229"/>
        <v>-2</v>
      </c>
      <c r="BY500" s="24">
        <f t="shared" si="230"/>
        <v>0.7818314824680298</v>
      </c>
      <c r="BZ500" s="24">
        <f t="shared" si="231"/>
        <v>0.62348980185873348</v>
      </c>
      <c r="CA500" s="1"/>
      <c r="CB500" s="1"/>
      <c r="CC500" s="1" t="str">
        <f t="shared" si="236"/>
        <v/>
      </c>
      <c r="CD500" s="1"/>
      <c r="CE500" s="2"/>
      <c r="CF500" s="2"/>
    </row>
    <row r="501" spans="1:84" s="28" customFormat="1" x14ac:dyDescent="0.25">
      <c r="A501" s="24"/>
      <c r="D501" s="24"/>
      <c r="E501" s="24"/>
      <c r="F501" s="24"/>
      <c r="G501" s="24"/>
      <c r="H501" s="24"/>
      <c r="I501" s="24"/>
      <c r="J501" s="24"/>
      <c r="K501" s="24"/>
      <c r="L501" s="24"/>
      <c r="M501" s="2"/>
      <c r="N501" s="1">
        <v>496</v>
      </c>
      <c r="O501" s="1" t="str">
        <f t="shared" si="224"/>
        <v>NA</v>
      </c>
      <c r="P501" s="1" t="e">
        <f t="shared" si="225"/>
        <v>#VALUE!</v>
      </c>
      <c r="Q501" s="1" t="e">
        <f t="shared" si="226"/>
        <v>#VALUE!</v>
      </c>
      <c r="R501" s="1">
        <f t="shared" si="222"/>
        <v>-0.26272815759404511</v>
      </c>
      <c r="S501" s="1">
        <f t="shared" si="223"/>
        <v>0.12045639137411038</v>
      </c>
      <c r="T501" s="14"/>
      <c r="U501" s="14"/>
      <c r="V501" s="14"/>
      <c r="W501" s="2"/>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2"/>
      <c r="BC501" s="2"/>
      <c r="BD501" s="2"/>
      <c r="BE501" s="35"/>
      <c r="BF501" s="35"/>
      <c r="BG501" s="35"/>
      <c r="BH501" s="35"/>
      <c r="BI501" s="35"/>
      <c r="BJ501" s="35"/>
      <c r="BK501" s="35"/>
      <c r="BL501" s="35"/>
      <c r="BM501" s="35"/>
      <c r="BN501" s="35"/>
      <c r="BO501" s="35"/>
      <c r="BP501" s="1"/>
      <c r="BQ501" s="1">
        <f t="shared" si="227"/>
        <v>496</v>
      </c>
      <c r="BR501" s="1">
        <v>497</v>
      </c>
      <c r="BS501" s="1">
        <f t="shared" si="232"/>
        <v>-2</v>
      </c>
      <c r="BT501" s="1">
        <f t="shared" si="233"/>
        <v>-2</v>
      </c>
      <c r="BU501" s="1">
        <f t="shared" si="234"/>
        <v>6.1257422745431001E-17</v>
      </c>
      <c r="BV501" s="1">
        <f t="shared" si="235"/>
        <v>1</v>
      </c>
      <c r="BW501" s="1">
        <f t="shared" si="228"/>
        <v>-2</v>
      </c>
      <c r="BX501" s="1">
        <f t="shared" si="229"/>
        <v>-2</v>
      </c>
      <c r="BY501" s="24">
        <f t="shared" si="230"/>
        <v>0.7818314824680298</v>
      </c>
      <c r="BZ501" s="24">
        <f t="shared" si="231"/>
        <v>0.62348980185873348</v>
      </c>
      <c r="CA501" s="1"/>
      <c r="CB501" s="1"/>
      <c r="CC501" s="1" t="str">
        <f t="shared" si="236"/>
        <v/>
      </c>
      <c r="CD501" s="1"/>
      <c r="CE501" s="2"/>
      <c r="CF501" s="2"/>
    </row>
    <row r="502" spans="1:84" s="28" customFormat="1" x14ac:dyDescent="0.25">
      <c r="A502" s="24"/>
      <c r="D502" s="24"/>
      <c r="E502" s="24"/>
      <c r="F502" s="24"/>
      <c r="G502" s="24"/>
      <c r="H502" s="24"/>
      <c r="I502" s="24"/>
      <c r="J502" s="24"/>
      <c r="K502" s="24"/>
      <c r="L502" s="24"/>
      <c r="M502" s="2"/>
      <c r="N502" s="1">
        <v>497</v>
      </c>
      <c r="O502" s="1" t="str">
        <f t="shared" si="224"/>
        <v>NA</v>
      </c>
      <c r="P502" s="1" t="e">
        <f t="shared" si="225"/>
        <v>#VALUE!</v>
      </c>
      <c r="Q502" s="1" t="e">
        <f t="shared" si="226"/>
        <v>#VALUE!</v>
      </c>
      <c r="R502" s="1">
        <f t="shared" si="222"/>
        <v>-0.24625833841807346</v>
      </c>
      <c r="S502" s="1">
        <f t="shared" si="223"/>
        <v>-7.8928276377048689E-2</v>
      </c>
      <c r="T502" s="14"/>
      <c r="U502" s="14"/>
      <c r="V502" s="14"/>
      <c r="W502" s="2"/>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2"/>
      <c r="BC502" s="2"/>
      <c r="BD502" s="2"/>
      <c r="BE502" s="35"/>
      <c r="BF502" s="35"/>
      <c r="BG502" s="35"/>
      <c r="BH502" s="35"/>
      <c r="BI502" s="35"/>
      <c r="BJ502" s="35"/>
      <c r="BK502" s="35"/>
      <c r="BL502" s="35"/>
      <c r="BM502" s="35"/>
      <c r="BN502" s="35"/>
      <c r="BO502" s="35"/>
      <c r="BP502" s="1"/>
      <c r="BQ502" s="1">
        <f t="shared" si="227"/>
        <v>497</v>
      </c>
      <c r="BR502" s="1">
        <v>498</v>
      </c>
      <c r="BS502" s="1">
        <f t="shared" si="232"/>
        <v>-2</v>
      </c>
      <c r="BT502" s="1">
        <f t="shared" si="233"/>
        <v>-2</v>
      </c>
      <c r="BU502" s="1">
        <f t="shared" si="234"/>
        <v>6.1257422745431001E-17</v>
      </c>
      <c r="BV502" s="1">
        <f t="shared" si="235"/>
        <v>1</v>
      </c>
      <c r="BW502" s="1">
        <f t="shared" si="228"/>
        <v>-2</v>
      </c>
      <c r="BX502" s="1">
        <f t="shared" si="229"/>
        <v>-2</v>
      </c>
      <c r="BY502" s="24">
        <f t="shared" si="230"/>
        <v>0.7818314824680298</v>
      </c>
      <c r="BZ502" s="24">
        <f t="shared" si="231"/>
        <v>0.62348980185873348</v>
      </c>
      <c r="CA502" s="1"/>
      <c r="CB502" s="1"/>
      <c r="CC502" s="1" t="str">
        <f t="shared" si="236"/>
        <v/>
      </c>
      <c r="CD502" s="1"/>
      <c r="CE502" s="2"/>
      <c r="CF502" s="2"/>
    </row>
    <row r="503" spans="1:84" s="28" customFormat="1" x14ac:dyDescent="0.25">
      <c r="A503" s="24"/>
      <c r="D503" s="24"/>
      <c r="E503" s="24"/>
      <c r="F503" s="24"/>
      <c r="G503" s="24"/>
      <c r="H503" s="24"/>
      <c r="I503" s="24"/>
      <c r="J503" s="24"/>
      <c r="K503" s="24"/>
      <c r="L503" s="24"/>
      <c r="M503" s="2"/>
      <c r="N503" s="1">
        <v>498</v>
      </c>
      <c r="O503" s="1" t="str">
        <f t="shared" si="224"/>
        <v>NA</v>
      </c>
      <c r="P503" s="1" t="e">
        <f t="shared" si="225"/>
        <v>#VALUE!</v>
      </c>
      <c r="Q503" s="1" t="e">
        <f t="shared" si="226"/>
        <v>#VALUE!</v>
      </c>
      <c r="R503" s="1">
        <f t="shared" si="222"/>
        <v>-0.1246881194487931</v>
      </c>
      <c r="S503" s="1">
        <f t="shared" si="223"/>
        <v>-0.20054191152567341</v>
      </c>
      <c r="T503" s="14"/>
      <c r="U503" s="14"/>
      <c r="V503" s="14"/>
      <c r="W503" s="2"/>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2"/>
      <c r="BC503" s="2"/>
      <c r="BD503" s="2"/>
      <c r="BE503" s="35"/>
      <c r="BF503" s="35"/>
      <c r="BG503" s="35"/>
      <c r="BH503" s="35"/>
      <c r="BI503" s="35"/>
      <c r="BJ503" s="35"/>
      <c r="BK503" s="35"/>
      <c r="BL503" s="35"/>
      <c r="BM503" s="35"/>
      <c r="BN503" s="35"/>
      <c r="BO503" s="35"/>
      <c r="BP503" s="1"/>
      <c r="BQ503" s="1">
        <f t="shared" si="227"/>
        <v>498</v>
      </c>
      <c r="BR503" s="1">
        <v>499</v>
      </c>
      <c r="BS503" s="1">
        <f t="shared" si="232"/>
        <v>-2</v>
      </c>
      <c r="BT503" s="1">
        <f t="shared" si="233"/>
        <v>-2</v>
      </c>
      <c r="BU503" s="1">
        <f t="shared" si="234"/>
        <v>6.1257422745431001E-17</v>
      </c>
      <c r="BV503" s="1">
        <f t="shared" si="235"/>
        <v>1</v>
      </c>
      <c r="BW503" s="1">
        <f t="shared" si="228"/>
        <v>-2</v>
      </c>
      <c r="BX503" s="1">
        <f t="shared" si="229"/>
        <v>-2</v>
      </c>
      <c r="BY503" s="24">
        <f t="shared" si="230"/>
        <v>0.7818314824680298</v>
      </c>
      <c r="BZ503" s="24">
        <f t="shared" si="231"/>
        <v>0.62348980185873348</v>
      </c>
      <c r="CA503" s="1"/>
      <c r="CB503" s="1"/>
      <c r="CC503" s="1" t="str">
        <f t="shared" si="236"/>
        <v/>
      </c>
      <c r="CD503" s="1"/>
      <c r="CE503" s="2"/>
      <c r="CF503" s="2"/>
    </row>
    <row r="504" spans="1:84" s="28" customFormat="1" x14ac:dyDescent="0.25">
      <c r="A504" s="24"/>
      <c r="D504" s="24"/>
      <c r="E504" s="24"/>
      <c r="F504" s="24"/>
      <c r="G504" s="24"/>
      <c r="H504" s="24"/>
      <c r="I504" s="24"/>
      <c r="J504" s="24"/>
      <c r="K504" s="24"/>
      <c r="L504" s="24"/>
      <c r="M504" s="2"/>
      <c r="N504" s="1">
        <v>499</v>
      </c>
      <c r="O504" s="1" t="str">
        <f t="shared" si="224"/>
        <v>NA</v>
      </c>
      <c r="P504" s="1" t="e">
        <f t="shared" si="225"/>
        <v>#VALUE!</v>
      </c>
      <c r="Q504" s="1" t="e">
        <f t="shared" si="226"/>
        <v>#VALUE!</v>
      </c>
      <c r="R504" s="1">
        <f t="shared" si="222"/>
        <v>2.6349403031941165E-2</v>
      </c>
      <c r="S504" s="1">
        <f t="shared" si="223"/>
        <v>-0.22252093395631445</v>
      </c>
      <c r="T504" s="14"/>
      <c r="U504" s="14"/>
      <c r="V504" s="14"/>
      <c r="W504" s="2"/>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2"/>
      <c r="BC504" s="2"/>
      <c r="BD504" s="2"/>
      <c r="BE504" s="35"/>
      <c r="BF504" s="35"/>
      <c r="BG504" s="35"/>
      <c r="BH504" s="35"/>
      <c r="BI504" s="35"/>
      <c r="BJ504" s="35"/>
      <c r="BK504" s="35"/>
      <c r="BL504" s="35"/>
      <c r="BM504" s="35"/>
      <c r="BN504" s="35"/>
      <c r="BO504" s="35"/>
      <c r="BP504" s="1"/>
      <c r="BQ504" s="1">
        <f t="shared" si="227"/>
        <v>499</v>
      </c>
      <c r="BR504" s="1">
        <v>500</v>
      </c>
      <c r="BS504" s="1">
        <f t="shared" si="232"/>
        <v>-2</v>
      </c>
      <c r="BT504" s="1">
        <f t="shared" si="233"/>
        <v>-2</v>
      </c>
      <c r="BU504" s="1">
        <f t="shared" si="234"/>
        <v>6.1257422745431001E-17</v>
      </c>
      <c r="BV504" s="1">
        <f t="shared" si="235"/>
        <v>1</v>
      </c>
      <c r="BW504" s="1">
        <f t="shared" si="228"/>
        <v>-2</v>
      </c>
      <c r="BX504" s="1">
        <f t="shared" si="229"/>
        <v>-2</v>
      </c>
      <c r="BY504" s="24">
        <f t="shared" si="230"/>
        <v>0.7818314824680298</v>
      </c>
      <c r="BZ504" s="24">
        <f t="shared" si="231"/>
        <v>0.62348980185873348</v>
      </c>
      <c r="CA504" s="1"/>
      <c r="CB504" s="1"/>
      <c r="CC504" s="1" t="str">
        <f t="shared" si="236"/>
        <v/>
      </c>
      <c r="CD504" s="1"/>
      <c r="CE504" s="2"/>
      <c r="CF504" s="2"/>
    </row>
    <row r="505" spans="1:84" s="28" customFormat="1" x14ac:dyDescent="0.25">
      <c r="A505" s="24"/>
      <c r="D505" s="24"/>
      <c r="E505" s="24"/>
      <c r="F505" s="24"/>
      <c r="G505" s="24"/>
      <c r="H505" s="24"/>
      <c r="I505" s="24"/>
      <c r="J505" s="24"/>
      <c r="K505" s="24"/>
      <c r="L505" s="24"/>
      <c r="M505" s="2"/>
      <c r="N505" s="1">
        <v>500</v>
      </c>
      <c r="O505" s="1" t="str">
        <f t="shared" si="224"/>
        <v>NA</v>
      </c>
      <c r="P505" s="1" t="e">
        <f t="shared" si="225"/>
        <v>#VALUE!</v>
      </c>
      <c r="Q505" s="1" t="e">
        <f t="shared" si="226"/>
        <v>#VALUE!</v>
      </c>
      <c r="R505" s="1">
        <f t="shared" si="222"/>
        <v>0.15754528759975497</v>
      </c>
      <c r="S505" s="1">
        <f t="shared" si="223"/>
        <v>-0.15934032585645297</v>
      </c>
      <c r="T505" s="14"/>
      <c r="U505" s="14"/>
      <c r="V505" s="14"/>
      <c r="W505" s="2"/>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2"/>
      <c r="BC505" s="2"/>
      <c r="BD505" s="2"/>
      <c r="BE505" s="35"/>
      <c r="BF505" s="35"/>
      <c r="BG505" s="35"/>
      <c r="BH505" s="35"/>
      <c r="BI505" s="35"/>
      <c r="BJ505" s="35"/>
      <c r="BK505" s="35"/>
      <c r="BL505" s="35"/>
      <c r="BM505" s="35"/>
      <c r="BN505" s="35"/>
      <c r="BO505" s="35"/>
      <c r="BP505" s="1"/>
      <c r="BQ505" s="1">
        <f t="shared" si="227"/>
        <v>500</v>
      </c>
      <c r="BR505" s="1">
        <v>501</v>
      </c>
      <c r="BS505" s="1">
        <f t="shared" si="232"/>
        <v>-2</v>
      </c>
      <c r="BT505" s="1">
        <f t="shared" si="233"/>
        <v>-2</v>
      </c>
      <c r="BU505" s="1">
        <f t="shared" si="234"/>
        <v>6.1257422745431001E-17</v>
      </c>
      <c r="BV505" s="1">
        <f t="shared" si="235"/>
        <v>1</v>
      </c>
      <c r="BW505" s="1">
        <f t="shared" si="228"/>
        <v>-2</v>
      </c>
      <c r="BX505" s="1">
        <f t="shared" si="229"/>
        <v>-2</v>
      </c>
      <c r="BY505" s="24">
        <f t="shared" si="230"/>
        <v>0.7818314824680298</v>
      </c>
      <c r="BZ505" s="24">
        <f t="shared" si="231"/>
        <v>0.62348980185873348</v>
      </c>
      <c r="CA505" s="1"/>
      <c r="CB505" s="1"/>
      <c r="CC505" s="1" t="str">
        <f t="shared" si="236"/>
        <v/>
      </c>
      <c r="CD505" s="1"/>
      <c r="CE505" s="2"/>
      <c r="CF505" s="2"/>
    </row>
    <row r="506" spans="1:84" s="28" customFormat="1" x14ac:dyDescent="0.25">
      <c r="A506" s="24"/>
      <c r="D506" s="24"/>
      <c r="E506" s="24"/>
      <c r="F506" s="24"/>
      <c r="G506" s="24"/>
      <c r="H506" s="24"/>
      <c r="I506" s="24"/>
      <c r="J506" s="24"/>
      <c r="K506" s="24"/>
      <c r="L506" s="24"/>
      <c r="M506" s="2"/>
      <c r="N506" s="1">
        <v>501</v>
      </c>
      <c r="O506" s="1" t="str">
        <f t="shared" si="224"/>
        <v>NA</v>
      </c>
      <c r="P506" s="1" t="e">
        <f t="shared" si="225"/>
        <v>#VALUE!</v>
      </c>
      <c r="Q506" s="1" t="e">
        <f t="shared" si="226"/>
        <v>#VALUE!</v>
      </c>
      <c r="R506" s="1">
        <f t="shared" si="222"/>
        <v>0.23453175087435582</v>
      </c>
      <c r="S506" s="1">
        <f t="shared" si="223"/>
        <v>-2.7550739406713098E-2</v>
      </c>
      <c r="T506" s="14"/>
      <c r="U506" s="14"/>
      <c r="V506" s="14"/>
      <c r="W506" s="2"/>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2"/>
      <c r="BC506" s="2"/>
      <c r="BD506" s="2"/>
      <c r="BE506" s="35"/>
      <c r="BF506" s="35"/>
      <c r="BG506" s="35"/>
      <c r="BH506" s="35"/>
      <c r="BI506" s="35"/>
      <c r="BJ506" s="35"/>
      <c r="BK506" s="35"/>
      <c r="BL506" s="35"/>
      <c r="BM506" s="35"/>
      <c r="BN506" s="35"/>
      <c r="BO506" s="35"/>
      <c r="BP506" s="1"/>
      <c r="BQ506" s="1">
        <f t="shared" si="227"/>
        <v>501</v>
      </c>
      <c r="BR506" s="1">
        <v>502</v>
      </c>
      <c r="BS506" s="1">
        <f t="shared" si="232"/>
        <v>-2</v>
      </c>
      <c r="BT506" s="1">
        <f t="shared" si="233"/>
        <v>-2</v>
      </c>
      <c r="BU506" s="1">
        <f t="shared" si="234"/>
        <v>6.1257422745431001E-17</v>
      </c>
      <c r="BV506" s="1">
        <f t="shared" si="235"/>
        <v>1</v>
      </c>
      <c r="BW506" s="1">
        <f t="shared" si="228"/>
        <v>-2</v>
      </c>
      <c r="BX506" s="1">
        <f t="shared" si="229"/>
        <v>-2</v>
      </c>
      <c r="BY506" s="24">
        <f t="shared" si="230"/>
        <v>0.7818314824680298</v>
      </c>
      <c r="BZ506" s="24">
        <f t="shared" si="231"/>
        <v>0.62348980185873348</v>
      </c>
      <c r="CA506" s="1"/>
      <c r="CB506" s="1"/>
      <c r="CC506" s="1" t="str">
        <f t="shared" si="236"/>
        <v/>
      </c>
      <c r="CD506" s="1"/>
      <c r="CE506" s="2"/>
      <c r="CF506" s="2"/>
    </row>
    <row r="507" spans="1:84" s="28" customFormat="1" x14ac:dyDescent="0.25">
      <c r="A507" s="24"/>
      <c r="D507" s="24"/>
      <c r="E507" s="24"/>
      <c r="F507" s="24"/>
      <c r="G507" s="24"/>
      <c r="H507" s="24"/>
      <c r="I507" s="24"/>
      <c r="J507" s="24"/>
      <c r="K507" s="24"/>
      <c r="L507" s="24"/>
      <c r="M507" s="2"/>
      <c r="N507" s="1">
        <v>502</v>
      </c>
      <c r="O507" s="1" t="str">
        <f t="shared" si="224"/>
        <v>NA</v>
      </c>
      <c r="P507" s="1" t="e">
        <f t="shared" si="225"/>
        <v>#VALUE!</v>
      </c>
      <c r="Q507" s="1" t="e">
        <f t="shared" si="226"/>
        <v>#VALUE!</v>
      </c>
      <c r="R507" s="1">
        <f t="shared" si="222"/>
        <v>0.2152481739548599</v>
      </c>
      <c r="S507" s="1">
        <f t="shared" si="223"/>
        <v>0.1433215463961387</v>
      </c>
      <c r="T507" s="14"/>
      <c r="U507" s="14"/>
      <c r="V507" s="14"/>
      <c r="W507" s="2"/>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2"/>
      <c r="BC507" s="2"/>
      <c r="BD507" s="2"/>
      <c r="BE507" s="35"/>
      <c r="BF507" s="35"/>
      <c r="BG507" s="35"/>
      <c r="BH507" s="35"/>
      <c r="BI507" s="35"/>
      <c r="BJ507" s="35"/>
      <c r="BK507" s="35"/>
      <c r="BL507" s="35"/>
      <c r="BM507" s="35"/>
      <c r="BN507" s="35"/>
      <c r="BO507" s="35"/>
      <c r="BP507" s="1"/>
      <c r="BQ507" s="1">
        <f t="shared" si="227"/>
        <v>502</v>
      </c>
      <c r="BR507" s="1">
        <v>503</v>
      </c>
      <c r="BS507" s="1">
        <f t="shared" si="232"/>
        <v>-2</v>
      </c>
      <c r="BT507" s="1">
        <f t="shared" si="233"/>
        <v>-2</v>
      </c>
      <c r="BU507" s="1">
        <f t="shared" si="234"/>
        <v>6.1257422745431001E-17</v>
      </c>
      <c r="BV507" s="1">
        <f t="shared" si="235"/>
        <v>1</v>
      </c>
      <c r="BW507" s="1">
        <f t="shared" si="228"/>
        <v>-2</v>
      </c>
      <c r="BX507" s="1">
        <f t="shared" si="229"/>
        <v>-2</v>
      </c>
      <c r="BY507" s="24">
        <f t="shared" si="230"/>
        <v>0.7818314824680298</v>
      </c>
      <c r="BZ507" s="24">
        <f t="shared" si="231"/>
        <v>0.62348980185873348</v>
      </c>
      <c r="CA507" s="1"/>
      <c r="CB507" s="1"/>
      <c r="CC507" s="1" t="str">
        <f t="shared" si="236"/>
        <v/>
      </c>
      <c r="CD507" s="1"/>
      <c r="CE507" s="2"/>
      <c r="CF507" s="2"/>
    </row>
    <row r="508" spans="1:84" s="28" customFormat="1" x14ac:dyDescent="0.25">
      <c r="A508" s="24"/>
      <c r="D508" s="24"/>
      <c r="E508" s="24"/>
      <c r="F508" s="24"/>
      <c r="G508" s="24"/>
      <c r="H508" s="24"/>
      <c r="I508" s="24"/>
      <c r="J508" s="24"/>
      <c r="K508" s="24"/>
      <c r="L508" s="24"/>
      <c r="M508" s="2"/>
      <c r="N508" s="1">
        <v>503</v>
      </c>
      <c r="O508" s="1" t="str">
        <f t="shared" si="224"/>
        <v>NA</v>
      </c>
      <c r="P508" s="1" t="e">
        <f t="shared" si="225"/>
        <v>#VALUE!</v>
      </c>
      <c r="Q508" s="1" t="e">
        <f t="shared" si="226"/>
        <v>#VALUE!</v>
      </c>
      <c r="R508" s="1">
        <f t="shared" si="222"/>
        <v>6.9631727880251459E-2</v>
      </c>
      <c r="S508" s="1">
        <f t="shared" si="223"/>
        <v>0.28051247652830869</v>
      </c>
      <c r="T508" s="14"/>
      <c r="U508" s="14"/>
      <c r="V508" s="14"/>
      <c r="W508" s="2"/>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2"/>
      <c r="BC508" s="2"/>
      <c r="BD508" s="2"/>
      <c r="BE508" s="35"/>
      <c r="BF508" s="35"/>
      <c r="BG508" s="35"/>
      <c r="BH508" s="35"/>
      <c r="BI508" s="35"/>
      <c r="BJ508" s="35"/>
      <c r="BK508" s="35"/>
      <c r="BL508" s="35"/>
      <c r="BM508" s="35"/>
      <c r="BN508" s="35"/>
      <c r="BO508" s="35"/>
      <c r="BP508" s="1"/>
      <c r="BQ508" s="1">
        <f t="shared" si="227"/>
        <v>503</v>
      </c>
      <c r="BR508" s="1">
        <v>504</v>
      </c>
      <c r="BS508" s="1">
        <f t="shared" si="232"/>
        <v>-2</v>
      </c>
      <c r="BT508" s="1">
        <f t="shared" si="233"/>
        <v>-2</v>
      </c>
      <c r="BU508" s="1">
        <f t="shared" si="234"/>
        <v>6.1257422745431001E-17</v>
      </c>
      <c r="BV508" s="1">
        <f t="shared" si="235"/>
        <v>1</v>
      </c>
      <c r="BW508" s="1">
        <f t="shared" si="228"/>
        <v>-2</v>
      </c>
      <c r="BX508" s="1">
        <f t="shared" si="229"/>
        <v>-2</v>
      </c>
      <c r="BY508" s="24">
        <f t="shared" si="230"/>
        <v>0.7818314824680298</v>
      </c>
      <c r="BZ508" s="24">
        <f t="shared" si="231"/>
        <v>0.62348980185873348</v>
      </c>
      <c r="CA508" s="1"/>
      <c r="CB508" s="1"/>
      <c r="CC508" s="1" t="str">
        <f t="shared" si="236"/>
        <v/>
      </c>
      <c r="CD508" s="1"/>
      <c r="CE508" s="2"/>
      <c r="CF508" s="2"/>
    </row>
    <row r="509" spans="1:84" s="28" customFormat="1" x14ac:dyDescent="0.25">
      <c r="A509" s="24"/>
      <c r="D509" s="24"/>
      <c r="E509" s="24"/>
      <c r="F509" s="24"/>
      <c r="G509" s="24"/>
      <c r="H509" s="24"/>
      <c r="I509" s="24"/>
      <c r="J509" s="24"/>
      <c r="K509" s="24"/>
      <c r="L509" s="24"/>
      <c r="M509" s="2"/>
      <c r="N509" s="1">
        <v>504</v>
      </c>
      <c r="O509" s="1" t="str">
        <f t="shared" si="224"/>
        <v>NA</v>
      </c>
      <c r="P509" s="1" t="e">
        <f t="shared" si="225"/>
        <v>#VALUE!</v>
      </c>
      <c r="Q509" s="1" t="e">
        <f t="shared" si="226"/>
        <v>#VALUE!</v>
      </c>
      <c r="R509" s="1">
        <f t="shared" si="222"/>
        <v>-0.16417222561204897</v>
      </c>
      <c r="S509" s="1">
        <f t="shared" si="223"/>
        <v>0.28071448241530084</v>
      </c>
      <c r="T509" s="14"/>
      <c r="U509" s="14"/>
      <c r="V509" s="14"/>
      <c r="W509" s="2"/>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2"/>
      <c r="BC509" s="2"/>
      <c r="BD509" s="2"/>
      <c r="BE509" s="35"/>
      <c r="BF509" s="35"/>
      <c r="BG509" s="35"/>
      <c r="BH509" s="35"/>
      <c r="BI509" s="35"/>
      <c r="BJ509" s="35"/>
      <c r="BK509" s="35"/>
      <c r="BL509" s="35"/>
      <c r="BM509" s="35"/>
      <c r="BN509" s="35"/>
      <c r="BO509" s="35"/>
      <c r="BP509" s="1"/>
      <c r="BQ509" s="1">
        <f t="shared" si="227"/>
        <v>504</v>
      </c>
      <c r="BR509" s="1">
        <v>505</v>
      </c>
      <c r="BS509" s="1">
        <f t="shared" si="232"/>
        <v>-2</v>
      </c>
      <c r="BT509" s="1">
        <f t="shared" si="233"/>
        <v>-2</v>
      </c>
      <c r="BU509" s="1">
        <f t="shared" si="234"/>
        <v>6.1257422745431001E-17</v>
      </c>
      <c r="BV509" s="1">
        <f t="shared" si="235"/>
        <v>1</v>
      </c>
      <c r="BW509" s="1">
        <f t="shared" si="228"/>
        <v>-2</v>
      </c>
      <c r="BX509" s="1">
        <f t="shared" si="229"/>
        <v>-2</v>
      </c>
      <c r="BY509" s="24">
        <f t="shared" si="230"/>
        <v>0.7818314824680298</v>
      </c>
      <c r="BZ509" s="24">
        <f t="shared" si="231"/>
        <v>0.62348980185873348</v>
      </c>
      <c r="CA509" s="1"/>
      <c r="CB509" s="1"/>
      <c r="CC509" s="1" t="str">
        <f t="shared" si="236"/>
        <v/>
      </c>
      <c r="CD509" s="1"/>
      <c r="CE509" s="2"/>
      <c r="CF509" s="2"/>
    </row>
    <row r="510" spans="1:84" s="28" customFormat="1" x14ac:dyDescent="0.25">
      <c r="A510" s="24"/>
      <c r="D510" s="24"/>
      <c r="E510" s="24"/>
      <c r="F510" s="24"/>
      <c r="G510" s="24"/>
      <c r="H510" s="24"/>
      <c r="I510" s="24"/>
      <c r="J510" s="24"/>
      <c r="K510" s="24"/>
      <c r="L510" s="24"/>
      <c r="M510" s="2"/>
      <c r="N510" s="1">
        <v>505</v>
      </c>
      <c r="O510" s="1" t="str">
        <f t="shared" si="224"/>
        <v>NA</v>
      </c>
      <c r="P510" s="1" t="e">
        <f t="shared" si="225"/>
        <v>#VALUE!</v>
      </c>
      <c r="Q510" s="1" t="e">
        <f t="shared" si="226"/>
        <v>#VALUE!</v>
      </c>
      <c r="R510" s="1">
        <f t="shared" si="222"/>
        <v>-0.35468829650552602</v>
      </c>
      <c r="S510" s="1">
        <f t="shared" si="223"/>
        <v>8.7869188158869016E-2</v>
      </c>
      <c r="T510" s="14"/>
      <c r="U510" s="14"/>
      <c r="V510" s="14"/>
      <c r="W510" s="2"/>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2"/>
      <c r="BC510" s="2"/>
      <c r="BD510" s="2"/>
      <c r="BE510" s="35"/>
      <c r="BF510" s="35"/>
      <c r="BG510" s="35"/>
      <c r="BH510" s="35"/>
      <c r="BI510" s="35"/>
      <c r="BJ510" s="35"/>
      <c r="BK510" s="35"/>
      <c r="BL510" s="35"/>
      <c r="BM510" s="35"/>
      <c r="BN510" s="35"/>
      <c r="BO510" s="35"/>
      <c r="BP510" s="1"/>
      <c r="BQ510" s="1">
        <f t="shared" si="227"/>
        <v>505</v>
      </c>
      <c r="BR510" s="1">
        <v>506</v>
      </c>
      <c r="BS510" s="1">
        <f t="shared" si="232"/>
        <v>-2</v>
      </c>
      <c r="BT510" s="1">
        <f t="shared" si="233"/>
        <v>-2</v>
      </c>
      <c r="BU510" s="1">
        <f t="shared" si="234"/>
        <v>6.1257422745431001E-17</v>
      </c>
      <c r="BV510" s="1">
        <f t="shared" si="235"/>
        <v>1</v>
      </c>
      <c r="BW510" s="1">
        <f t="shared" si="228"/>
        <v>-2</v>
      </c>
      <c r="BX510" s="1">
        <f t="shared" si="229"/>
        <v>-2</v>
      </c>
      <c r="BY510" s="24">
        <f t="shared" si="230"/>
        <v>0.7818314824680298</v>
      </c>
      <c r="BZ510" s="24">
        <f t="shared" si="231"/>
        <v>0.62348980185873348</v>
      </c>
      <c r="CA510" s="1"/>
      <c r="CB510" s="1"/>
      <c r="CC510" s="1" t="str">
        <f t="shared" si="236"/>
        <v/>
      </c>
      <c r="CD510" s="1"/>
      <c r="CE510" s="2"/>
      <c r="CF510" s="2"/>
    </row>
    <row r="511" spans="1:84" s="28" customFormat="1" x14ac:dyDescent="0.25">
      <c r="A511" s="24"/>
      <c r="D511" s="24"/>
      <c r="E511" s="24"/>
      <c r="F511" s="24"/>
      <c r="G511" s="24"/>
      <c r="H511" s="24"/>
      <c r="I511" s="24"/>
      <c r="J511" s="24"/>
      <c r="K511" s="24"/>
      <c r="L511" s="24"/>
      <c r="M511" s="2"/>
      <c r="N511" s="1">
        <v>506</v>
      </c>
      <c r="O511" s="1" t="str">
        <f t="shared" si="224"/>
        <v>NA</v>
      </c>
      <c r="P511" s="1" t="e">
        <f t="shared" si="225"/>
        <v>#VALUE!</v>
      </c>
      <c r="Q511" s="1" t="e">
        <f t="shared" si="226"/>
        <v>#VALUE!</v>
      </c>
      <c r="R511" s="1">
        <f t="shared" si="222"/>
        <v>-0.34254223941523526</v>
      </c>
      <c r="S511" s="1">
        <f t="shared" si="223"/>
        <v>-0.22252093395631445</v>
      </c>
      <c r="T511" s="14"/>
      <c r="U511" s="14"/>
      <c r="V511" s="14"/>
      <c r="W511" s="2"/>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2"/>
      <c r="BC511" s="2"/>
      <c r="BD511" s="2"/>
      <c r="BE511" s="35"/>
      <c r="BF511" s="35"/>
      <c r="BG511" s="35"/>
      <c r="BH511" s="35"/>
      <c r="BI511" s="35"/>
      <c r="BJ511" s="35"/>
      <c r="BK511" s="35"/>
      <c r="BL511" s="35"/>
      <c r="BM511" s="35"/>
      <c r="BN511" s="35"/>
      <c r="BO511" s="35"/>
      <c r="BP511" s="1"/>
      <c r="BQ511" s="1">
        <f t="shared" si="227"/>
        <v>506</v>
      </c>
      <c r="BR511" s="1">
        <v>507</v>
      </c>
      <c r="BS511" s="1">
        <f t="shared" si="232"/>
        <v>-2</v>
      </c>
      <c r="BT511" s="1">
        <f t="shared" si="233"/>
        <v>-2</v>
      </c>
      <c r="BU511" s="1">
        <f t="shared" si="234"/>
        <v>6.1257422745431001E-17</v>
      </c>
      <c r="BV511" s="1">
        <f t="shared" si="235"/>
        <v>1</v>
      </c>
      <c r="BW511" s="1">
        <f t="shared" si="228"/>
        <v>-2</v>
      </c>
      <c r="BX511" s="1">
        <f t="shared" si="229"/>
        <v>-2</v>
      </c>
      <c r="BY511" s="24">
        <f t="shared" si="230"/>
        <v>0.7818314824680298</v>
      </c>
      <c r="BZ511" s="24">
        <f t="shared" si="231"/>
        <v>0.62348980185873348</v>
      </c>
      <c r="CA511" s="1"/>
      <c r="CB511" s="1"/>
      <c r="CC511" s="1" t="str">
        <f t="shared" si="236"/>
        <v/>
      </c>
      <c r="CD511" s="1"/>
      <c r="CE511" s="2"/>
      <c r="CF511" s="2"/>
    </row>
    <row r="512" spans="1:84" s="28" customFormat="1" x14ac:dyDescent="0.25">
      <c r="A512" s="24"/>
      <c r="D512" s="24"/>
      <c r="E512" s="24"/>
      <c r="F512" s="24"/>
      <c r="G512" s="24"/>
      <c r="H512" s="24"/>
      <c r="I512" s="24"/>
      <c r="J512" s="24"/>
      <c r="K512" s="24"/>
      <c r="L512" s="24"/>
      <c r="M512" s="2"/>
      <c r="N512" s="1">
        <v>507</v>
      </c>
      <c r="O512" s="1" t="str">
        <f t="shared" si="224"/>
        <v>NA</v>
      </c>
      <c r="P512" s="1" t="e">
        <f t="shared" si="225"/>
        <v>#VALUE!</v>
      </c>
      <c r="Q512" s="1" t="e">
        <f t="shared" si="226"/>
        <v>#VALUE!</v>
      </c>
      <c r="R512" s="1">
        <f t="shared" si="222"/>
        <v>-7.245488945697795E-2</v>
      </c>
      <c r="S512" s="1">
        <f t="shared" si="223"/>
        <v>-0.44775142554099545</v>
      </c>
      <c r="T512" s="14"/>
      <c r="U512" s="14"/>
      <c r="V512" s="14"/>
      <c r="W512" s="2"/>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2"/>
      <c r="BC512" s="2"/>
      <c r="BD512" s="2"/>
      <c r="BE512" s="35"/>
      <c r="BF512" s="35"/>
      <c r="BG512" s="35"/>
      <c r="BH512" s="35"/>
      <c r="BI512" s="35"/>
      <c r="BJ512" s="35"/>
      <c r="BK512" s="35"/>
      <c r="BL512" s="35"/>
      <c r="BM512" s="35"/>
      <c r="BN512" s="35"/>
      <c r="BO512" s="35"/>
      <c r="BP512" s="1"/>
      <c r="BQ512" s="1">
        <f t="shared" si="227"/>
        <v>507</v>
      </c>
      <c r="BR512" s="1">
        <v>508</v>
      </c>
      <c r="BS512" s="1">
        <f t="shared" si="232"/>
        <v>-2</v>
      </c>
      <c r="BT512" s="1">
        <f t="shared" si="233"/>
        <v>-2</v>
      </c>
      <c r="BU512" s="1">
        <f t="shared" si="234"/>
        <v>6.1257422745431001E-17</v>
      </c>
      <c r="BV512" s="1">
        <f t="shared" si="235"/>
        <v>1</v>
      </c>
      <c r="BW512" s="1">
        <f t="shared" si="228"/>
        <v>-2</v>
      </c>
      <c r="BX512" s="1">
        <f t="shared" si="229"/>
        <v>-2</v>
      </c>
      <c r="BY512" s="24">
        <f t="shared" si="230"/>
        <v>0.7818314824680298</v>
      </c>
      <c r="BZ512" s="24">
        <f t="shared" si="231"/>
        <v>0.62348980185873348</v>
      </c>
      <c r="CA512" s="1"/>
      <c r="CB512" s="1"/>
      <c r="CC512" s="1" t="str">
        <f t="shared" si="236"/>
        <v/>
      </c>
      <c r="CD512" s="1"/>
      <c r="CE512" s="2"/>
      <c r="CF512" s="2"/>
    </row>
    <row r="513" spans="1:84" s="28" customFormat="1" x14ac:dyDescent="0.25">
      <c r="A513" s="24"/>
      <c r="D513" s="24"/>
      <c r="E513" s="24"/>
      <c r="F513" s="24"/>
      <c r="G513" s="24"/>
      <c r="H513" s="24"/>
      <c r="I513" s="24"/>
      <c r="J513" s="24"/>
      <c r="K513" s="24"/>
      <c r="L513" s="24"/>
      <c r="M513" s="2"/>
      <c r="N513" s="1">
        <v>508</v>
      </c>
      <c r="O513" s="1" t="str">
        <f t="shared" si="224"/>
        <v>NA</v>
      </c>
      <c r="P513" s="1" t="e">
        <f t="shared" si="225"/>
        <v>#VALUE!</v>
      </c>
      <c r="Q513" s="1" t="e">
        <f t="shared" si="226"/>
        <v>#VALUE!</v>
      </c>
      <c r="R513" s="1">
        <f t="shared" si="222"/>
        <v>0.31661786368038031</v>
      </c>
      <c r="S513" s="1">
        <f t="shared" si="223"/>
        <v>-0.38719349819906257</v>
      </c>
      <c r="T513" s="14"/>
      <c r="U513" s="14"/>
      <c r="V513" s="14"/>
      <c r="W513" s="2"/>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2"/>
      <c r="BC513" s="2"/>
      <c r="BD513" s="2"/>
      <c r="BE513" s="35"/>
      <c r="BF513" s="35"/>
      <c r="BG513" s="35"/>
      <c r="BH513" s="35"/>
      <c r="BI513" s="35"/>
      <c r="BJ513" s="35"/>
      <c r="BK513" s="35"/>
      <c r="BL513" s="35"/>
      <c r="BM513" s="35"/>
      <c r="BN513" s="35"/>
      <c r="BO513" s="35"/>
      <c r="BP513" s="1"/>
      <c r="BQ513" s="1">
        <f t="shared" si="227"/>
        <v>508</v>
      </c>
      <c r="BR513" s="1">
        <v>509</v>
      </c>
      <c r="BS513" s="1">
        <f t="shared" si="232"/>
        <v>-2</v>
      </c>
      <c r="BT513" s="1">
        <f t="shared" si="233"/>
        <v>-2</v>
      </c>
      <c r="BU513" s="1">
        <f t="shared" si="234"/>
        <v>6.1257422745431001E-17</v>
      </c>
      <c r="BV513" s="1">
        <f t="shared" si="235"/>
        <v>1</v>
      </c>
      <c r="BW513" s="1">
        <f t="shared" si="228"/>
        <v>-2</v>
      </c>
      <c r="BX513" s="1">
        <f t="shared" si="229"/>
        <v>-2</v>
      </c>
      <c r="BY513" s="24">
        <f t="shared" si="230"/>
        <v>0.7818314824680298</v>
      </c>
      <c r="BZ513" s="24">
        <f t="shared" si="231"/>
        <v>0.62348980185873348</v>
      </c>
      <c r="CA513" s="1"/>
      <c r="CB513" s="1"/>
      <c r="CC513" s="1" t="str">
        <f t="shared" si="236"/>
        <v/>
      </c>
      <c r="CD513" s="1"/>
      <c r="CE513" s="2"/>
      <c r="CF513" s="2"/>
    </row>
    <row r="514" spans="1:84" s="28" customFormat="1" x14ac:dyDescent="0.25">
      <c r="A514" s="24"/>
      <c r="D514" s="24"/>
      <c r="E514" s="24"/>
      <c r="F514" s="24"/>
      <c r="G514" s="24"/>
      <c r="H514" s="24"/>
      <c r="I514" s="24"/>
      <c r="J514" s="24"/>
      <c r="K514" s="24"/>
      <c r="L514" s="24"/>
      <c r="M514" s="2"/>
      <c r="N514" s="1">
        <v>509</v>
      </c>
      <c r="O514" s="1" t="str">
        <f t="shared" si="224"/>
        <v>NA</v>
      </c>
      <c r="P514" s="1" t="e">
        <f t="shared" si="225"/>
        <v>#VALUE!</v>
      </c>
      <c r="Q514" s="1" t="e">
        <f t="shared" si="226"/>
        <v>#VALUE!</v>
      </c>
      <c r="R514" s="1">
        <f t="shared" si="222"/>
        <v>0.54760805942915658</v>
      </c>
      <c r="S514" s="1">
        <f t="shared" si="223"/>
        <v>-1.6734538758059581E-2</v>
      </c>
      <c r="T514" s="14"/>
      <c r="U514" s="14"/>
      <c r="V514" s="14"/>
      <c r="W514" s="2"/>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2"/>
      <c r="BC514" s="2"/>
      <c r="BD514" s="2"/>
      <c r="BE514" s="35"/>
      <c r="BF514" s="35"/>
      <c r="BG514" s="35"/>
      <c r="BH514" s="35"/>
      <c r="BI514" s="35"/>
      <c r="BJ514" s="35"/>
      <c r="BK514" s="35"/>
      <c r="BL514" s="35"/>
      <c r="BM514" s="35"/>
      <c r="BN514" s="35"/>
      <c r="BO514" s="35"/>
      <c r="BP514" s="1"/>
      <c r="BQ514" s="1">
        <f t="shared" si="227"/>
        <v>509</v>
      </c>
      <c r="BR514" s="1">
        <v>510</v>
      </c>
      <c r="BS514" s="1">
        <f t="shared" si="232"/>
        <v>-2</v>
      </c>
      <c r="BT514" s="1">
        <f t="shared" si="233"/>
        <v>-2</v>
      </c>
      <c r="BU514" s="1">
        <f t="shared" si="234"/>
        <v>6.1257422745431001E-17</v>
      </c>
      <c r="BV514" s="1">
        <f t="shared" si="235"/>
        <v>1</v>
      </c>
      <c r="BW514" s="1">
        <f t="shared" si="228"/>
        <v>-2</v>
      </c>
      <c r="BX514" s="1">
        <f t="shared" si="229"/>
        <v>-2</v>
      </c>
      <c r="BY514" s="24">
        <f t="shared" si="230"/>
        <v>0.7818314824680298</v>
      </c>
      <c r="BZ514" s="24">
        <f t="shared" si="231"/>
        <v>0.62348980185873348</v>
      </c>
      <c r="CA514" s="1"/>
      <c r="CB514" s="1"/>
      <c r="CC514" s="1" t="str">
        <f t="shared" si="236"/>
        <v/>
      </c>
      <c r="CD514" s="1"/>
      <c r="CE514" s="2"/>
      <c r="CF514" s="2"/>
    </row>
    <row r="515" spans="1:84" s="28" customFormat="1" x14ac:dyDescent="0.25">
      <c r="A515" s="24"/>
      <c r="D515" s="24"/>
      <c r="E515" s="24"/>
      <c r="F515" s="24"/>
      <c r="G515" s="24"/>
      <c r="H515" s="24"/>
      <c r="I515" s="24"/>
      <c r="J515" s="24"/>
      <c r="K515" s="24"/>
      <c r="L515" s="24"/>
      <c r="M515" s="2"/>
      <c r="N515" s="1">
        <v>510</v>
      </c>
      <c r="O515" s="1" t="str">
        <f t="shared" si="224"/>
        <v>NA</v>
      </c>
      <c r="P515" s="1" t="e">
        <f t="shared" si="225"/>
        <v>#VALUE!</v>
      </c>
      <c r="Q515" s="1" t="e">
        <f t="shared" si="226"/>
        <v>#VALUE!</v>
      </c>
      <c r="R515" s="1">
        <f t="shared" si="222"/>
        <v>0.40199161335454792</v>
      </c>
      <c r="S515" s="1">
        <f t="shared" si="223"/>
        <v>0.44056856168250685</v>
      </c>
      <c r="T515" s="14"/>
      <c r="U515" s="14"/>
      <c r="V515" s="14"/>
      <c r="W515" s="2"/>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2"/>
      <c r="BC515" s="2"/>
      <c r="BD515" s="2"/>
      <c r="BE515" s="35"/>
      <c r="BF515" s="35"/>
      <c r="BG515" s="35"/>
      <c r="BH515" s="35"/>
      <c r="BI515" s="35"/>
      <c r="BJ515" s="35"/>
      <c r="BK515" s="35"/>
      <c r="BL515" s="35"/>
      <c r="BM515" s="35"/>
      <c r="BN515" s="35"/>
      <c r="BO515" s="35"/>
      <c r="BP515" s="1"/>
      <c r="BQ515" s="1">
        <f t="shared" si="227"/>
        <v>510</v>
      </c>
      <c r="BR515" s="1">
        <v>511</v>
      </c>
      <c r="BS515" s="1">
        <f t="shared" si="232"/>
        <v>-2</v>
      </c>
      <c r="BT515" s="1">
        <f t="shared" si="233"/>
        <v>-2</v>
      </c>
      <c r="BU515" s="1">
        <f t="shared" si="234"/>
        <v>6.1257422745431001E-17</v>
      </c>
      <c r="BV515" s="1">
        <f t="shared" si="235"/>
        <v>1</v>
      </c>
      <c r="BW515" s="1">
        <f t="shared" si="228"/>
        <v>-2</v>
      </c>
      <c r="BX515" s="1">
        <f t="shared" si="229"/>
        <v>-2</v>
      </c>
      <c r="BY515" s="24">
        <f t="shared" si="230"/>
        <v>0.7818314824680298</v>
      </c>
      <c r="BZ515" s="24">
        <f t="shared" si="231"/>
        <v>0.62348980185873348</v>
      </c>
      <c r="CA515" s="1"/>
      <c r="CB515" s="1"/>
      <c r="CC515" s="1" t="str">
        <f t="shared" si="236"/>
        <v/>
      </c>
      <c r="CD515" s="1"/>
      <c r="CE515" s="2"/>
      <c r="CF515" s="2"/>
    </row>
    <row r="516" spans="1:84" s="28" customFormat="1" x14ac:dyDescent="0.25">
      <c r="A516" s="24"/>
      <c r="D516" s="24"/>
      <c r="E516" s="24"/>
      <c r="F516" s="24"/>
      <c r="G516" s="24"/>
      <c r="H516" s="24"/>
      <c r="I516" s="24"/>
      <c r="J516" s="24"/>
      <c r="K516" s="24"/>
      <c r="L516" s="24"/>
      <c r="M516" s="2"/>
      <c r="N516" s="1">
        <v>511</v>
      </c>
      <c r="O516" s="1" t="str">
        <f t="shared" si="224"/>
        <v>NA</v>
      </c>
      <c r="P516" s="1" t="e">
        <f t="shared" si="225"/>
        <v>#VALUE!</v>
      </c>
      <c r="Q516" s="1" t="e">
        <f t="shared" si="226"/>
        <v>#VALUE!</v>
      </c>
      <c r="R516" s="1">
        <f t="shared" si="222"/>
        <v>-8.208611280602443E-2</v>
      </c>
      <c r="S516" s="1">
        <f t="shared" si="223"/>
        <v>0.64035724120765058</v>
      </c>
      <c r="T516" s="14"/>
      <c r="U516" s="14"/>
      <c r="V516" s="14"/>
      <c r="W516" s="2"/>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2"/>
      <c r="BC516" s="2"/>
      <c r="BD516" s="2"/>
      <c r="BE516" s="35"/>
      <c r="BF516" s="35"/>
      <c r="BG516" s="35"/>
      <c r="BH516" s="35"/>
      <c r="BI516" s="35"/>
      <c r="BJ516" s="35"/>
      <c r="BK516" s="35"/>
      <c r="BL516" s="35"/>
      <c r="BM516" s="35"/>
      <c r="BN516" s="35"/>
      <c r="BO516" s="35"/>
      <c r="BP516" s="1"/>
      <c r="BQ516" s="1">
        <f t="shared" si="227"/>
        <v>511</v>
      </c>
      <c r="BR516" s="1">
        <v>512</v>
      </c>
      <c r="BS516" s="1">
        <f t="shared" si="232"/>
        <v>-2</v>
      </c>
      <c r="BT516" s="1">
        <f t="shared" si="233"/>
        <v>-2</v>
      </c>
      <c r="BU516" s="1">
        <f t="shared" si="234"/>
        <v>6.1257422745431001E-17</v>
      </c>
      <c r="BV516" s="1">
        <f t="shared" si="235"/>
        <v>1</v>
      </c>
      <c r="BW516" s="1">
        <f t="shared" si="228"/>
        <v>-2</v>
      </c>
      <c r="BX516" s="1">
        <f t="shared" si="229"/>
        <v>-2</v>
      </c>
      <c r="BY516" s="24">
        <f t="shared" si="230"/>
        <v>0.7818314824680298</v>
      </c>
      <c r="BZ516" s="24">
        <f t="shared" si="231"/>
        <v>0.62348980185873348</v>
      </c>
      <c r="CA516" s="1"/>
      <c r="CB516" s="1"/>
      <c r="CC516" s="1" t="str">
        <f t="shared" si="236"/>
        <v/>
      </c>
      <c r="CD516" s="1"/>
      <c r="CE516" s="2"/>
      <c r="CF516" s="2"/>
    </row>
    <row r="517" spans="1:84" s="28" customFormat="1" x14ac:dyDescent="0.25">
      <c r="A517" s="24"/>
      <c r="D517" s="24"/>
      <c r="E517" s="24"/>
      <c r="F517" s="24"/>
      <c r="G517" s="24"/>
      <c r="H517" s="24"/>
      <c r="I517" s="24"/>
      <c r="J517" s="24"/>
      <c r="K517" s="24"/>
      <c r="L517" s="24"/>
      <c r="M517" s="2"/>
      <c r="N517" s="1">
        <v>512</v>
      </c>
      <c r="O517" s="1" t="str">
        <f t="shared" si="224"/>
        <v>NA</v>
      </c>
      <c r="P517" s="1" t="e">
        <f t="shared" si="225"/>
        <v>#VALUE!</v>
      </c>
      <c r="Q517" s="1" t="e">
        <f t="shared" si="226"/>
        <v>#VALUE!</v>
      </c>
      <c r="R517" s="1">
        <f t="shared" ref="R517:R580" si="237">VLOOKUP(MOD(N517*$E$1,$A$1*$C$1),$N$5:$Q$2019,3)</f>
        <v>-0.58468847356225884</v>
      </c>
      <c r="S517" s="1">
        <f t="shared" ref="S517:S580" si="238">VLOOKUP(MOD(N517*$E$1,$A$1*$C$1),$N$5:$Q$2019,4)</f>
        <v>0.37628028784341133</v>
      </c>
      <c r="T517" s="14"/>
      <c r="U517" s="14"/>
      <c r="V517" s="14"/>
      <c r="W517" s="2"/>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2"/>
      <c r="BC517" s="2"/>
      <c r="BD517" s="2"/>
      <c r="BE517" s="35"/>
      <c r="BF517" s="35"/>
      <c r="BG517" s="35"/>
      <c r="BH517" s="35"/>
      <c r="BI517" s="35"/>
      <c r="BJ517" s="35"/>
      <c r="BK517" s="35"/>
      <c r="BL517" s="35"/>
      <c r="BM517" s="35"/>
      <c r="BN517" s="35"/>
      <c r="BO517" s="35"/>
      <c r="BP517" s="1"/>
      <c r="BQ517" s="1">
        <f t="shared" si="227"/>
        <v>512</v>
      </c>
      <c r="BR517" s="1">
        <v>513</v>
      </c>
      <c r="BS517" s="1">
        <f t="shared" si="232"/>
        <v>-2</v>
      </c>
      <c r="BT517" s="1">
        <f t="shared" si="233"/>
        <v>-2</v>
      </c>
      <c r="BU517" s="1">
        <f t="shared" si="234"/>
        <v>6.1257422745431001E-17</v>
      </c>
      <c r="BV517" s="1">
        <f t="shared" si="235"/>
        <v>1</v>
      </c>
      <c r="BW517" s="1">
        <f t="shared" si="228"/>
        <v>-2</v>
      </c>
      <c r="BX517" s="1">
        <f t="shared" si="229"/>
        <v>-2</v>
      </c>
      <c r="BY517" s="24">
        <f t="shared" si="230"/>
        <v>0.7818314824680298</v>
      </c>
      <c r="BZ517" s="24">
        <f t="shared" si="231"/>
        <v>0.62348980185873348</v>
      </c>
      <c r="CA517" s="1"/>
      <c r="CB517" s="1"/>
      <c r="CC517" s="1" t="str">
        <f t="shared" si="236"/>
        <v/>
      </c>
      <c r="CD517" s="1"/>
      <c r="CE517" s="2"/>
      <c r="CF517" s="2"/>
    </row>
    <row r="518" spans="1:84" s="28" customFormat="1" x14ac:dyDescent="0.25">
      <c r="A518" s="24"/>
      <c r="D518" s="24"/>
      <c r="E518" s="24"/>
      <c r="F518" s="24"/>
      <c r="G518" s="24"/>
      <c r="H518" s="24"/>
      <c r="I518" s="24"/>
      <c r="J518" s="24"/>
      <c r="K518" s="24"/>
      <c r="L518" s="24"/>
      <c r="M518" s="2"/>
      <c r="N518" s="1">
        <v>513</v>
      </c>
      <c r="O518" s="1" t="str">
        <f t="shared" ref="O518:O581" si="239">IF($N$4&gt;=O517,O517+1,"NA")</f>
        <v>NA</v>
      </c>
      <c r="P518" s="1" t="e">
        <f t="shared" ref="P518:P581" si="240">(1-MOD(O518-1,$C$1)/$C$1)*VLOOKUP(IF(INT((O518-1)/$C$1)=$A$1,1,INT((O518-1)/$C$1)+1),$A$100:$C$160,2)+MOD(O518-1,$C$1)/$C$1*VLOOKUP(IF(INT((O518-1)/$C$1)+1=$A$1,1,(INT((O518-1)/$C$1)+2)),$A$100:$C$160,2)</f>
        <v>#VALUE!</v>
      </c>
      <c r="Q518" s="1" t="e">
        <f t="shared" ref="Q518:Q581" si="241">(1-MOD(O518-1,$C$1)/$C$1)*VLOOKUP(IF(INT((O518-1)/$C$1)=$A$1,1,INT((O518-1)/$C$1)+1),$A$100:$C$160,3)+MOD(O518-1,$C$1)/$C$1*VLOOKUP(IF(INT((O518-1)/$C$1)+1=$A$1,1,(INT((O518-1)/$C$1)+2)),$A$100:$C$160,3)</f>
        <v>#VALUE!</v>
      </c>
      <c r="R518" s="1">
        <f t="shared" si="237"/>
        <v>-0.71143388186241185</v>
      </c>
      <c r="S518" s="1">
        <f t="shared" si="238"/>
        <v>-0.2225209339563145</v>
      </c>
      <c r="T518" s="14"/>
      <c r="U518" s="14"/>
      <c r="V518" s="14"/>
      <c r="W518" s="2"/>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2"/>
      <c r="BC518" s="2"/>
      <c r="BD518" s="2"/>
      <c r="BE518" s="35"/>
      <c r="BF518" s="35"/>
      <c r="BG518" s="35"/>
      <c r="BH518" s="35"/>
      <c r="BI518" s="35"/>
      <c r="BJ518" s="35"/>
      <c r="BK518" s="35"/>
      <c r="BL518" s="35"/>
      <c r="BM518" s="35"/>
      <c r="BN518" s="35"/>
      <c r="BO518" s="35"/>
      <c r="BP518" s="1"/>
      <c r="BQ518" s="1">
        <f t="shared" ref="BQ518:BQ581" si="242">N518</f>
        <v>513</v>
      </c>
      <c r="BR518" s="1">
        <v>514</v>
      </c>
      <c r="BS518" s="1">
        <f t="shared" si="232"/>
        <v>-2</v>
      </c>
      <c r="BT518" s="1">
        <f t="shared" si="233"/>
        <v>-2</v>
      </c>
      <c r="BU518" s="1">
        <f t="shared" si="234"/>
        <v>6.1257422745431001E-17</v>
      </c>
      <c r="BV518" s="1">
        <f t="shared" si="235"/>
        <v>1</v>
      </c>
      <c r="BW518" s="1">
        <f t="shared" ref="BW518:BW581" si="243">IF($A$13=TRUE,R518,-2)</f>
        <v>-2</v>
      </c>
      <c r="BX518" s="1">
        <f t="shared" ref="BX518:BX581" si="244">IF($A$13=TRUE,S518,-2)</f>
        <v>-2</v>
      </c>
      <c r="BY518" s="24">
        <f t="shared" ref="BY518:BY581" si="245">IF(AND($A$10=TRUE,$C$11+1&gt;$BQ518),R518,BY517)</f>
        <v>0.7818314824680298</v>
      </c>
      <c r="BZ518" s="24">
        <f t="shared" ref="BZ518:BZ581" si="246">IF(AND($A$10=TRUE,$C$11+1&gt;$BQ518),S518,BZ517)</f>
        <v>0.62348980185873348</v>
      </c>
      <c r="CA518" s="1"/>
      <c r="CB518" s="1"/>
      <c r="CC518" s="1" t="str">
        <f t="shared" si="236"/>
        <v/>
      </c>
      <c r="CD518" s="1"/>
      <c r="CE518" s="2"/>
      <c r="CF518" s="2"/>
    </row>
    <row r="519" spans="1:84" s="28" customFormat="1" x14ac:dyDescent="0.25">
      <c r="A519" s="24"/>
      <c r="D519" s="24"/>
      <c r="E519" s="24"/>
      <c r="F519" s="24"/>
      <c r="G519" s="24"/>
      <c r="H519" s="24"/>
      <c r="I519" s="24"/>
      <c r="J519" s="24"/>
      <c r="K519" s="24"/>
      <c r="L519" s="24"/>
      <c r="M519" s="2"/>
      <c r="N519" s="1">
        <v>514</v>
      </c>
      <c r="O519" s="1" t="str">
        <f t="shared" si="239"/>
        <v>NA</v>
      </c>
      <c r="P519" s="1" t="e">
        <f t="shared" si="240"/>
        <v>#VALUE!</v>
      </c>
      <c r="Q519" s="1" t="e">
        <f t="shared" si="241"/>
        <v>#VALUE!</v>
      </c>
      <c r="R519" s="1">
        <f t="shared" si="237"/>
        <v>-0.30245506651371068</v>
      </c>
      <c r="S519" s="1">
        <f t="shared" si="238"/>
        <v>-0.73616252522553782</v>
      </c>
      <c r="T519" s="14"/>
      <c r="U519" s="14"/>
      <c r="V519" s="14"/>
      <c r="W519" s="2"/>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2"/>
      <c r="BC519" s="2"/>
      <c r="BD519" s="2"/>
      <c r="BE519" s="35"/>
      <c r="BF519" s="35"/>
      <c r="BG519" s="35"/>
      <c r="BH519" s="35"/>
      <c r="BI519" s="35"/>
      <c r="BJ519" s="35"/>
      <c r="BK519" s="35"/>
      <c r="BL519" s="35"/>
      <c r="BM519" s="35"/>
      <c r="BN519" s="35"/>
      <c r="BO519" s="35"/>
      <c r="BP519" s="1"/>
      <c r="BQ519" s="1">
        <f t="shared" si="242"/>
        <v>514</v>
      </c>
      <c r="BR519" s="1">
        <v>515</v>
      </c>
      <c r="BS519" s="1">
        <f t="shared" ref="BS519:BS582" si="247">IF($A$9=TRUE,IF(BQ519-1&lt;$N$4,P519,BS518),-2)</f>
        <v>-2</v>
      </c>
      <c r="BT519" s="1">
        <f t="shared" ref="BT519:BT582" si="248">IF($A$9=TRUE,IF(BQ519-1&lt;$N$4,Q519,BT518),-2)</f>
        <v>-2</v>
      </c>
      <c r="BU519" s="1">
        <f t="shared" ref="BU519:BU582" si="249">IF($A$16=TRUE,IF(BQ519-1&lt;$N$4,P519,BU518),-2)</f>
        <v>6.1257422745431001E-17</v>
      </c>
      <c r="BV519" s="1">
        <f t="shared" ref="BV519:BV582" si="250">IF($A$16=TRUE,IF(BQ519-1&lt;$N$4,Q519,BV518),-2)</f>
        <v>1</v>
      </c>
      <c r="BW519" s="1">
        <f t="shared" si="243"/>
        <v>-2</v>
      </c>
      <c r="BX519" s="1">
        <f t="shared" si="244"/>
        <v>-2</v>
      </c>
      <c r="BY519" s="24">
        <f t="shared" si="245"/>
        <v>0.7818314824680298</v>
      </c>
      <c r="BZ519" s="24">
        <f t="shared" si="246"/>
        <v>0.62348980185873348</v>
      </c>
      <c r="CA519" s="1"/>
      <c r="CB519" s="1"/>
      <c r="CC519" s="1" t="str">
        <f t="shared" ref="CC519:CC582" si="251">IF(AND($A$9=TRUE,BR518&lt;$CC$3),IF(BR518&lt;1000,BR518,""),"")</f>
        <v/>
      </c>
      <c r="CD519" s="1"/>
      <c r="CE519" s="2"/>
      <c r="CF519" s="2"/>
    </row>
    <row r="520" spans="1:84" s="28" customFormat="1" x14ac:dyDescent="0.25">
      <c r="A520" s="24"/>
      <c r="D520" s="24"/>
      <c r="E520" s="24"/>
      <c r="F520" s="24"/>
      <c r="G520" s="24"/>
      <c r="H520" s="24"/>
      <c r="I520" s="24"/>
      <c r="J520" s="24"/>
      <c r="K520" s="24"/>
      <c r="L520" s="24"/>
      <c r="M520" s="2"/>
      <c r="N520" s="1">
        <v>515</v>
      </c>
      <c r="O520" s="1" t="str">
        <f t="shared" si="239"/>
        <v>NA</v>
      </c>
      <c r="P520" s="1" t="e">
        <f t="shared" si="240"/>
        <v>#VALUE!</v>
      </c>
      <c r="Q520" s="1" t="e">
        <f t="shared" si="241"/>
        <v>#VALUE!</v>
      </c>
      <c r="R520" s="1">
        <f t="shared" si="237"/>
        <v>0.39870397648640482</v>
      </c>
      <c r="S520" s="1">
        <f t="shared" si="238"/>
        <v>-0.74683625699141232</v>
      </c>
      <c r="T520" s="14"/>
      <c r="U520" s="14"/>
      <c r="V520" s="14"/>
      <c r="W520" s="2"/>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2"/>
      <c r="BC520" s="2"/>
      <c r="BD520" s="2"/>
      <c r="BE520" s="35"/>
      <c r="BF520" s="35"/>
      <c r="BG520" s="35"/>
      <c r="BH520" s="35"/>
      <c r="BI520" s="35"/>
      <c r="BJ520" s="35"/>
      <c r="BK520" s="35"/>
      <c r="BL520" s="35"/>
      <c r="BM520" s="35"/>
      <c r="BN520" s="35"/>
      <c r="BO520" s="35"/>
      <c r="BP520" s="1"/>
      <c r="BQ520" s="1">
        <f t="shared" si="242"/>
        <v>515</v>
      </c>
      <c r="BR520" s="1">
        <v>516</v>
      </c>
      <c r="BS520" s="1">
        <f t="shared" si="247"/>
        <v>-2</v>
      </c>
      <c r="BT520" s="1">
        <f t="shared" si="248"/>
        <v>-2</v>
      </c>
      <c r="BU520" s="1">
        <f t="shared" si="249"/>
        <v>6.1257422745431001E-17</v>
      </c>
      <c r="BV520" s="1">
        <f t="shared" si="250"/>
        <v>1</v>
      </c>
      <c r="BW520" s="1">
        <f t="shared" si="243"/>
        <v>-2</v>
      </c>
      <c r="BX520" s="1">
        <f t="shared" si="244"/>
        <v>-2</v>
      </c>
      <c r="BY520" s="24">
        <f t="shared" si="245"/>
        <v>0.7818314824680298</v>
      </c>
      <c r="BZ520" s="24">
        <f t="shared" si="246"/>
        <v>0.62348980185873348</v>
      </c>
      <c r="CA520" s="1"/>
      <c r="CB520" s="1"/>
      <c r="CC520" s="1" t="str">
        <f t="shared" si="251"/>
        <v/>
      </c>
      <c r="CD520" s="1"/>
      <c r="CE520" s="2"/>
      <c r="CF520" s="2"/>
    </row>
    <row r="521" spans="1:84" s="28" customFormat="1" x14ac:dyDescent="0.25">
      <c r="A521" s="24"/>
      <c r="D521" s="24"/>
      <c r="E521" s="24"/>
      <c r="F521" s="24"/>
      <c r="G521" s="24"/>
      <c r="H521" s="24"/>
      <c r="I521" s="24"/>
      <c r="J521" s="24"/>
      <c r="K521" s="24"/>
      <c r="L521" s="24"/>
      <c r="M521" s="2"/>
      <c r="N521" s="1">
        <v>516</v>
      </c>
      <c r="O521" s="1" t="str">
        <f t="shared" si="239"/>
        <v>NA</v>
      </c>
      <c r="P521" s="1" t="e">
        <f t="shared" si="240"/>
        <v>#VALUE!</v>
      </c>
      <c r="Q521" s="1" t="e">
        <f t="shared" si="241"/>
        <v>#VALUE!</v>
      </c>
      <c r="R521" s="1">
        <f t="shared" si="237"/>
        <v>0.8799679449034532</v>
      </c>
      <c r="S521" s="1">
        <f t="shared" si="238"/>
        <v>-0.17679062391225775</v>
      </c>
      <c r="T521" s="14"/>
      <c r="U521" s="14"/>
      <c r="V521" s="14"/>
      <c r="W521" s="2"/>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2"/>
      <c r="BC521" s="2"/>
      <c r="BD521" s="2"/>
      <c r="BE521" s="35"/>
      <c r="BF521" s="35"/>
      <c r="BG521" s="35"/>
      <c r="BH521" s="35"/>
      <c r="BI521" s="35"/>
      <c r="BJ521" s="35"/>
      <c r="BK521" s="35"/>
      <c r="BL521" s="35"/>
      <c r="BM521" s="35"/>
      <c r="BN521" s="35"/>
      <c r="BO521" s="35"/>
      <c r="BP521" s="1"/>
      <c r="BQ521" s="1">
        <f t="shared" si="242"/>
        <v>516</v>
      </c>
      <c r="BR521" s="1">
        <v>517</v>
      </c>
      <c r="BS521" s="1">
        <f t="shared" si="247"/>
        <v>-2</v>
      </c>
      <c r="BT521" s="1">
        <f t="shared" si="248"/>
        <v>-2</v>
      </c>
      <c r="BU521" s="1">
        <f t="shared" si="249"/>
        <v>6.1257422745431001E-17</v>
      </c>
      <c r="BV521" s="1">
        <f t="shared" si="250"/>
        <v>1</v>
      </c>
      <c r="BW521" s="1">
        <f t="shared" si="243"/>
        <v>-2</v>
      </c>
      <c r="BX521" s="1">
        <f t="shared" si="244"/>
        <v>-2</v>
      </c>
      <c r="BY521" s="24">
        <f t="shared" si="245"/>
        <v>0.7818314824680298</v>
      </c>
      <c r="BZ521" s="24">
        <f t="shared" si="246"/>
        <v>0.62348980185873348</v>
      </c>
      <c r="CA521" s="1"/>
      <c r="CB521" s="1"/>
      <c r="CC521" s="1" t="str">
        <f t="shared" si="251"/>
        <v/>
      </c>
      <c r="CD521" s="1"/>
      <c r="CE521" s="2"/>
      <c r="CF521" s="2"/>
    </row>
    <row r="522" spans="1:84" s="28" customFormat="1" x14ac:dyDescent="0.25">
      <c r="A522" s="24"/>
      <c r="D522" s="24"/>
      <c r="E522" s="24"/>
      <c r="F522" s="24"/>
      <c r="G522" s="24"/>
      <c r="H522" s="24"/>
      <c r="I522" s="24"/>
      <c r="J522" s="24"/>
      <c r="K522" s="24"/>
      <c r="L522" s="24"/>
      <c r="M522" s="2"/>
      <c r="N522" s="1">
        <v>517</v>
      </c>
      <c r="O522" s="1" t="str">
        <f t="shared" si="239"/>
        <v>NA</v>
      </c>
      <c r="P522" s="1" t="e">
        <f t="shared" si="240"/>
        <v>#VALUE!</v>
      </c>
      <c r="Q522" s="1" t="e">
        <f t="shared" si="241"/>
        <v>#VALUE!</v>
      </c>
      <c r="R522" s="1">
        <f t="shared" si="237"/>
        <v>0.73435149882884465</v>
      </c>
      <c r="S522" s="1">
        <f t="shared" si="238"/>
        <v>0.60062464683670513</v>
      </c>
      <c r="T522" s="14"/>
      <c r="U522" s="14"/>
      <c r="V522" s="14"/>
      <c r="W522" s="2"/>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2"/>
      <c r="BC522" s="2"/>
      <c r="BD522" s="2"/>
      <c r="BE522" s="35"/>
      <c r="BF522" s="35"/>
      <c r="BG522" s="35"/>
      <c r="BH522" s="35"/>
      <c r="BI522" s="35"/>
      <c r="BJ522" s="35"/>
      <c r="BK522" s="35"/>
      <c r="BL522" s="35"/>
      <c r="BM522" s="35"/>
      <c r="BN522" s="35"/>
      <c r="BO522" s="35"/>
      <c r="BP522" s="1"/>
      <c r="BQ522" s="1">
        <f t="shared" si="242"/>
        <v>517</v>
      </c>
      <c r="BR522" s="1">
        <v>518</v>
      </c>
      <c r="BS522" s="1">
        <f t="shared" si="247"/>
        <v>-2</v>
      </c>
      <c r="BT522" s="1">
        <f t="shared" si="248"/>
        <v>-2</v>
      </c>
      <c r="BU522" s="1">
        <f t="shared" si="249"/>
        <v>6.1257422745431001E-17</v>
      </c>
      <c r="BV522" s="1">
        <f t="shared" si="250"/>
        <v>1</v>
      </c>
      <c r="BW522" s="1">
        <f t="shared" si="243"/>
        <v>-2</v>
      </c>
      <c r="BX522" s="1">
        <f t="shared" si="244"/>
        <v>-2</v>
      </c>
      <c r="BY522" s="24">
        <f t="shared" si="245"/>
        <v>0.7818314824680298</v>
      </c>
      <c r="BZ522" s="24">
        <f t="shared" si="246"/>
        <v>0.62348980185873348</v>
      </c>
      <c r="CA522" s="1"/>
      <c r="CB522" s="1"/>
      <c r="CC522" s="1" t="str">
        <f t="shared" si="251"/>
        <v/>
      </c>
      <c r="CD522" s="1"/>
      <c r="CE522" s="2"/>
      <c r="CF522" s="2"/>
    </row>
    <row r="523" spans="1:84" s="28" customFormat="1" x14ac:dyDescent="0.25">
      <c r="A523" s="24"/>
      <c r="D523" s="24"/>
      <c r="E523" s="24"/>
      <c r="F523" s="24"/>
      <c r="G523" s="24"/>
      <c r="H523" s="24"/>
      <c r="I523" s="24"/>
      <c r="J523" s="24"/>
      <c r="K523" s="24"/>
      <c r="L523" s="24"/>
      <c r="M523" s="2"/>
      <c r="N523" s="1">
        <v>518</v>
      </c>
      <c r="O523" s="1" t="str">
        <f t="shared" si="239"/>
        <v>NA</v>
      </c>
      <c r="P523" s="1" t="e">
        <f t="shared" si="240"/>
        <v>#VALUE!</v>
      </c>
      <c r="Q523" s="1" t="e">
        <f t="shared" si="241"/>
        <v>#VALUE!</v>
      </c>
      <c r="R523" s="1">
        <f t="shared" si="237"/>
        <v>6.1257422745431001E-17</v>
      </c>
      <c r="S523" s="1">
        <f t="shared" si="238"/>
        <v>1</v>
      </c>
      <c r="T523" s="14"/>
      <c r="U523" s="14"/>
      <c r="V523" s="14"/>
      <c r="W523" s="2"/>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2"/>
      <c r="BC523" s="2"/>
      <c r="BD523" s="2"/>
      <c r="BE523" s="35"/>
      <c r="BF523" s="35"/>
      <c r="BG523" s="35"/>
      <c r="BH523" s="35"/>
      <c r="BI523" s="35"/>
      <c r="BJ523" s="35"/>
      <c r="BK523" s="35"/>
      <c r="BL523" s="35"/>
      <c r="BM523" s="35"/>
      <c r="BN523" s="35"/>
      <c r="BO523" s="35"/>
      <c r="BP523" s="1"/>
      <c r="BQ523" s="1">
        <f t="shared" si="242"/>
        <v>518</v>
      </c>
      <c r="BR523" s="1">
        <v>519</v>
      </c>
      <c r="BS523" s="1">
        <f t="shared" si="247"/>
        <v>-2</v>
      </c>
      <c r="BT523" s="1">
        <f t="shared" si="248"/>
        <v>-2</v>
      </c>
      <c r="BU523" s="1">
        <f t="shared" si="249"/>
        <v>6.1257422745431001E-17</v>
      </c>
      <c r="BV523" s="1">
        <f t="shared" si="250"/>
        <v>1</v>
      </c>
      <c r="BW523" s="1">
        <f t="shared" si="243"/>
        <v>-2</v>
      </c>
      <c r="BX523" s="1">
        <f t="shared" si="244"/>
        <v>-2</v>
      </c>
      <c r="BY523" s="24">
        <f t="shared" si="245"/>
        <v>0.7818314824680298</v>
      </c>
      <c r="BZ523" s="24">
        <f t="shared" si="246"/>
        <v>0.62348980185873348</v>
      </c>
      <c r="CA523" s="1"/>
      <c r="CB523" s="1"/>
      <c r="CC523" s="1" t="str">
        <f t="shared" si="251"/>
        <v/>
      </c>
      <c r="CD523" s="1"/>
      <c r="CE523" s="2"/>
      <c r="CF523" s="2"/>
    </row>
    <row r="524" spans="1:84" s="28" customFormat="1" x14ac:dyDescent="0.25">
      <c r="A524" s="24"/>
      <c r="D524" s="24"/>
      <c r="E524" s="24"/>
      <c r="F524" s="24"/>
      <c r="G524" s="24"/>
      <c r="H524" s="24"/>
      <c r="I524" s="24"/>
      <c r="J524" s="24"/>
      <c r="K524" s="24"/>
      <c r="L524" s="24"/>
      <c r="M524" s="2"/>
      <c r="N524" s="1">
        <v>519</v>
      </c>
      <c r="O524" s="1" t="str">
        <f t="shared" si="239"/>
        <v>NA</v>
      </c>
      <c r="P524" s="1" t="e">
        <f t="shared" si="240"/>
        <v>#VALUE!</v>
      </c>
      <c r="Q524" s="1" t="e">
        <f t="shared" si="241"/>
        <v>#VALUE!</v>
      </c>
      <c r="R524" s="1">
        <f t="shared" si="237"/>
        <v>-0.73435149882884465</v>
      </c>
      <c r="S524" s="1">
        <f t="shared" si="238"/>
        <v>0.60062464683670502</v>
      </c>
      <c r="T524" s="14"/>
      <c r="U524" s="14"/>
      <c r="V524" s="14"/>
      <c r="W524" s="2"/>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2"/>
      <c r="BC524" s="2"/>
      <c r="BD524" s="2"/>
      <c r="BE524" s="35"/>
      <c r="BF524" s="35"/>
      <c r="BG524" s="35"/>
      <c r="BH524" s="35"/>
      <c r="BI524" s="35"/>
      <c r="BJ524" s="35"/>
      <c r="BK524" s="35"/>
      <c r="BL524" s="35"/>
      <c r="BM524" s="35"/>
      <c r="BN524" s="35"/>
      <c r="BO524" s="35"/>
      <c r="BP524" s="1"/>
      <c r="BQ524" s="1">
        <f t="shared" si="242"/>
        <v>519</v>
      </c>
      <c r="BR524" s="1">
        <v>520</v>
      </c>
      <c r="BS524" s="1">
        <f t="shared" si="247"/>
        <v>-2</v>
      </c>
      <c r="BT524" s="1">
        <f t="shared" si="248"/>
        <v>-2</v>
      </c>
      <c r="BU524" s="1">
        <f t="shared" si="249"/>
        <v>6.1257422745431001E-17</v>
      </c>
      <c r="BV524" s="1">
        <f t="shared" si="250"/>
        <v>1</v>
      </c>
      <c r="BW524" s="1">
        <f t="shared" si="243"/>
        <v>-2</v>
      </c>
      <c r="BX524" s="1">
        <f t="shared" si="244"/>
        <v>-2</v>
      </c>
      <c r="BY524" s="24">
        <f t="shared" si="245"/>
        <v>0.7818314824680298</v>
      </c>
      <c r="BZ524" s="24">
        <f t="shared" si="246"/>
        <v>0.62348980185873348</v>
      </c>
      <c r="CA524" s="1"/>
      <c r="CB524" s="1"/>
      <c r="CC524" s="1" t="str">
        <f t="shared" si="251"/>
        <v/>
      </c>
      <c r="CD524" s="1"/>
      <c r="CE524" s="2"/>
      <c r="CF524" s="2"/>
    </row>
    <row r="525" spans="1:84" s="28" customFormat="1" x14ac:dyDescent="0.25">
      <c r="A525" s="24"/>
      <c r="D525" s="24"/>
      <c r="E525" s="24"/>
      <c r="F525" s="24"/>
      <c r="G525" s="24"/>
      <c r="H525" s="24"/>
      <c r="I525" s="24"/>
      <c r="J525" s="24"/>
      <c r="K525" s="24"/>
      <c r="L525" s="24"/>
      <c r="M525" s="2"/>
      <c r="N525" s="1">
        <v>520</v>
      </c>
      <c r="O525" s="1" t="str">
        <f t="shared" si="239"/>
        <v>NA</v>
      </c>
      <c r="P525" s="1" t="e">
        <f t="shared" si="240"/>
        <v>#VALUE!</v>
      </c>
      <c r="Q525" s="1" t="e">
        <f t="shared" si="241"/>
        <v>#VALUE!</v>
      </c>
      <c r="R525" s="1">
        <f t="shared" si="237"/>
        <v>-0.8799679449034532</v>
      </c>
      <c r="S525" s="1">
        <f t="shared" si="238"/>
        <v>-0.17679062391225786</v>
      </c>
      <c r="T525" s="14"/>
      <c r="U525" s="14"/>
      <c r="V525" s="14"/>
      <c r="W525" s="2"/>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2"/>
      <c r="BC525" s="2"/>
      <c r="BD525" s="2"/>
      <c r="BE525" s="35"/>
      <c r="BF525" s="35"/>
      <c r="BG525" s="35"/>
      <c r="BH525" s="35"/>
      <c r="BI525" s="35"/>
      <c r="BJ525" s="35"/>
      <c r="BK525" s="35"/>
      <c r="BL525" s="35"/>
      <c r="BM525" s="35"/>
      <c r="BN525" s="35"/>
      <c r="BO525" s="35"/>
      <c r="BP525" s="1"/>
      <c r="BQ525" s="1">
        <f t="shared" si="242"/>
        <v>520</v>
      </c>
      <c r="BR525" s="1">
        <v>521</v>
      </c>
      <c r="BS525" s="1">
        <f t="shared" si="247"/>
        <v>-2</v>
      </c>
      <c r="BT525" s="1">
        <f t="shared" si="248"/>
        <v>-2</v>
      </c>
      <c r="BU525" s="1">
        <f t="shared" si="249"/>
        <v>6.1257422745431001E-17</v>
      </c>
      <c r="BV525" s="1">
        <f t="shared" si="250"/>
        <v>1</v>
      </c>
      <c r="BW525" s="1">
        <f t="shared" si="243"/>
        <v>-2</v>
      </c>
      <c r="BX525" s="1">
        <f t="shared" si="244"/>
        <v>-2</v>
      </c>
      <c r="BY525" s="24">
        <f t="shared" si="245"/>
        <v>0.7818314824680298</v>
      </c>
      <c r="BZ525" s="24">
        <f t="shared" si="246"/>
        <v>0.62348980185873348</v>
      </c>
      <c r="CA525" s="1"/>
      <c r="CB525" s="1"/>
      <c r="CC525" s="1" t="str">
        <f t="shared" si="251"/>
        <v/>
      </c>
      <c r="CD525" s="1"/>
      <c r="CE525" s="2"/>
      <c r="CF525" s="2"/>
    </row>
    <row r="526" spans="1:84" s="28" customFormat="1" x14ac:dyDescent="0.25">
      <c r="A526" s="24"/>
      <c r="D526" s="24"/>
      <c r="E526" s="24"/>
      <c r="F526" s="24"/>
      <c r="G526" s="24"/>
      <c r="H526" s="24"/>
      <c r="I526" s="24"/>
      <c r="J526" s="24"/>
      <c r="K526" s="24"/>
      <c r="L526" s="24"/>
      <c r="M526" s="2"/>
      <c r="N526" s="1">
        <v>521</v>
      </c>
      <c r="O526" s="1" t="str">
        <f t="shared" si="239"/>
        <v>NA</v>
      </c>
      <c r="P526" s="1" t="e">
        <f t="shared" si="240"/>
        <v>#VALUE!</v>
      </c>
      <c r="Q526" s="1" t="e">
        <f t="shared" si="241"/>
        <v>#VALUE!</v>
      </c>
      <c r="R526" s="1">
        <f t="shared" si="237"/>
        <v>-0.39870397648640471</v>
      </c>
      <c r="S526" s="1">
        <f t="shared" si="238"/>
        <v>-0.74683625699141221</v>
      </c>
      <c r="T526" s="14"/>
      <c r="U526" s="14"/>
      <c r="V526" s="14"/>
      <c r="W526" s="2"/>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2"/>
      <c r="BC526" s="2"/>
      <c r="BD526" s="2"/>
      <c r="BE526" s="35"/>
      <c r="BF526" s="35"/>
      <c r="BG526" s="35"/>
      <c r="BH526" s="35"/>
      <c r="BI526" s="35"/>
      <c r="BJ526" s="35"/>
      <c r="BK526" s="35"/>
      <c r="BL526" s="35"/>
      <c r="BM526" s="35"/>
      <c r="BN526" s="35"/>
      <c r="BO526" s="35"/>
      <c r="BP526" s="1"/>
      <c r="BQ526" s="1">
        <f t="shared" si="242"/>
        <v>521</v>
      </c>
      <c r="BR526" s="1">
        <v>522</v>
      </c>
      <c r="BS526" s="1">
        <f t="shared" si="247"/>
        <v>-2</v>
      </c>
      <c r="BT526" s="1">
        <f t="shared" si="248"/>
        <v>-2</v>
      </c>
      <c r="BU526" s="1">
        <f t="shared" si="249"/>
        <v>6.1257422745431001E-17</v>
      </c>
      <c r="BV526" s="1">
        <f t="shared" si="250"/>
        <v>1</v>
      </c>
      <c r="BW526" s="1">
        <f t="shared" si="243"/>
        <v>-2</v>
      </c>
      <c r="BX526" s="1">
        <f t="shared" si="244"/>
        <v>-2</v>
      </c>
      <c r="BY526" s="24">
        <f t="shared" si="245"/>
        <v>0.7818314824680298</v>
      </c>
      <c r="BZ526" s="24">
        <f t="shared" si="246"/>
        <v>0.62348980185873348</v>
      </c>
      <c r="CA526" s="1"/>
      <c r="CB526" s="1"/>
      <c r="CC526" s="1" t="str">
        <f t="shared" si="251"/>
        <v/>
      </c>
      <c r="CD526" s="1"/>
      <c r="CE526" s="2"/>
      <c r="CF526" s="2"/>
    </row>
    <row r="527" spans="1:84" s="28" customFormat="1" x14ac:dyDescent="0.25">
      <c r="A527" s="24"/>
      <c r="D527" s="24"/>
      <c r="E527" s="24"/>
      <c r="F527" s="24"/>
      <c r="G527" s="24"/>
      <c r="H527" s="24"/>
      <c r="I527" s="24"/>
      <c r="J527" s="24"/>
      <c r="K527" s="24"/>
      <c r="L527" s="24"/>
      <c r="M527" s="2"/>
      <c r="N527" s="1">
        <v>522</v>
      </c>
      <c r="O527" s="1" t="str">
        <f t="shared" si="239"/>
        <v>NA</v>
      </c>
      <c r="P527" s="1" t="e">
        <f t="shared" si="240"/>
        <v>#VALUE!</v>
      </c>
      <c r="Q527" s="1" t="e">
        <f t="shared" si="241"/>
        <v>#VALUE!</v>
      </c>
      <c r="R527" s="1">
        <f t="shared" si="237"/>
        <v>0.30245506651371079</v>
      </c>
      <c r="S527" s="1">
        <f t="shared" si="238"/>
        <v>-0.73616252522553782</v>
      </c>
      <c r="T527" s="14"/>
      <c r="U527" s="14"/>
      <c r="V527" s="14"/>
      <c r="W527" s="2"/>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2"/>
      <c r="BC527" s="2"/>
      <c r="BD527" s="2"/>
      <c r="BE527" s="35"/>
      <c r="BF527" s="35"/>
      <c r="BG527" s="35"/>
      <c r="BH527" s="35"/>
      <c r="BI527" s="35"/>
      <c r="BJ527" s="35"/>
      <c r="BK527" s="35"/>
      <c r="BL527" s="35"/>
      <c r="BM527" s="35"/>
      <c r="BN527" s="35"/>
      <c r="BO527" s="35"/>
      <c r="BP527" s="1"/>
      <c r="BQ527" s="1">
        <f t="shared" si="242"/>
        <v>522</v>
      </c>
      <c r="BR527" s="1">
        <v>523</v>
      </c>
      <c r="BS527" s="1">
        <f t="shared" si="247"/>
        <v>-2</v>
      </c>
      <c r="BT527" s="1">
        <f t="shared" si="248"/>
        <v>-2</v>
      </c>
      <c r="BU527" s="1">
        <f t="shared" si="249"/>
        <v>6.1257422745431001E-17</v>
      </c>
      <c r="BV527" s="1">
        <f t="shared" si="250"/>
        <v>1</v>
      </c>
      <c r="BW527" s="1">
        <f t="shared" si="243"/>
        <v>-2</v>
      </c>
      <c r="BX527" s="1">
        <f t="shared" si="244"/>
        <v>-2</v>
      </c>
      <c r="BY527" s="24">
        <f t="shared" si="245"/>
        <v>0.7818314824680298</v>
      </c>
      <c r="BZ527" s="24">
        <f t="shared" si="246"/>
        <v>0.62348980185873348</v>
      </c>
      <c r="CA527" s="1"/>
      <c r="CB527" s="1"/>
      <c r="CC527" s="1" t="str">
        <f t="shared" si="251"/>
        <v/>
      </c>
      <c r="CD527" s="1"/>
      <c r="CE527" s="2"/>
      <c r="CF527" s="2"/>
    </row>
    <row r="528" spans="1:84" s="28" customFormat="1" x14ac:dyDescent="0.25">
      <c r="A528" s="24"/>
      <c r="D528" s="24"/>
      <c r="E528" s="24"/>
      <c r="F528" s="24"/>
      <c r="G528" s="24"/>
      <c r="H528" s="24"/>
      <c r="I528" s="24"/>
      <c r="J528" s="24"/>
      <c r="K528" s="24"/>
      <c r="L528" s="24"/>
      <c r="M528" s="2"/>
      <c r="N528" s="1">
        <v>523</v>
      </c>
      <c r="O528" s="1" t="str">
        <f t="shared" si="239"/>
        <v>NA</v>
      </c>
      <c r="P528" s="1" t="e">
        <f t="shared" si="240"/>
        <v>#VALUE!</v>
      </c>
      <c r="Q528" s="1" t="e">
        <f t="shared" si="241"/>
        <v>#VALUE!</v>
      </c>
      <c r="R528" s="1">
        <f t="shared" si="237"/>
        <v>0.71143388186241185</v>
      </c>
      <c r="S528" s="1">
        <f t="shared" si="238"/>
        <v>-0.22252093395631442</v>
      </c>
      <c r="T528" s="14"/>
      <c r="U528" s="14"/>
      <c r="V528" s="14"/>
      <c r="W528" s="2"/>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2"/>
      <c r="BC528" s="2"/>
      <c r="BD528" s="2"/>
      <c r="BE528" s="35"/>
      <c r="BF528" s="35"/>
      <c r="BG528" s="35"/>
      <c r="BH528" s="35"/>
      <c r="BI528" s="35"/>
      <c r="BJ528" s="35"/>
      <c r="BK528" s="35"/>
      <c r="BL528" s="35"/>
      <c r="BM528" s="35"/>
      <c r="BN528" s="35"/>
      <c r="BO528" s="35"/>
      <c r="BP528" s="1"/>
      <c r="BQ528" s="1">
        <f t="shared" si="242"/>
        <v>523</v>
      </c>
      <c r="BR528" s="1">
        <v>524</v>
      </c>
      <c r="BS528" s="1">
        <f t="shared" si="247"/>
        <v>-2</v>
      </c>
      <c r="BT528" s="1">
        <f t="shared" si="248"/>
        <v>-2</v>
      </c>
      <c r="BU528" s="1">
        <f t="shared" si="249"/>
        <v>6.1257422745431001E-17</v>
      </c>
      <c r="BV528" s="1">
        <f t="shared" si="250"/>
        <v>1</v>
      </c>
      <c r="BW528" s="1">
        <f t="shared" si="243"/>
        <v>-2</v>
      </c>
      <c r="BX528" s="1">
        <f t="shared" si="244"/>
        <v>-2</v>
      </c>
      <c r="BY528" s="24">
        <f t="shared" si="245"/>
        <v>0.7818314824680298</v>
      </c>
      <c r="BZ528" s="24">
        <f t="shared" si="246"/>
        <v>0.62348980185873348</v>
      </c>
      <c r="CA528" s="1"/>
      <c r="CB528" s="1"/>
      <c r="CC528" s="1" t="str">
        <f t="shared" si="251"/>
        <v/>
      </c>
      <c r="CD528" s="1"/>
      <c r="CE528" s="2"/>
      <c r="CF528" s="2"/>
    </row>
    <row r="529" spans="1:84" s="28" customFormat="1" x14ac:dyDescent="0.25">
      <c r="A529" s="24"/>
      <c r="D529" s="24"/>
      <c r="E529" s="24"/>
      <c r="F529" s="24"/>
      <c r="G529" s="24"/>
      <c r="H529" s="24"/>
      <c r="I529" s="24"/>
      <c r="J529" s="24"/>
      <c r="K529" s="24"/>
      <c r="L529" s="24"/>
      <c r="M529" s="2"/>
      <c r="N529" s="1">
        <v>524</v>
      </c>
      <c r="O529" s="1" t="str">
        <f t="shared" si="239"/>
        <v>NA</v>
      </c>
      <c r="P529" s="1" t="e">
        <f t="shared" si="240"/>
        <v>#VALUE!</v>
      </c>
      <c r="Q529" s="1" t="e">
        <f t="shared" si="241"/>
        <v>#VALUE!</v>
      </c>
      <c r="R529" s="1">
        <f t="shared" si="237"/>
        <v>0.58468847356225884</v>
      </c>
      <c r="S529" s="1">
        <f t="shared" si="238"/>
        <v>0.37628028784341144</v>
      </c>
      <c r="T529" s="14"/>
      <c r="U529" s="14"/>
      <c r="V529" s="14"/>
      <c r="W529" s="2"/>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2"/>
      <c r="BC529" s="2"/>
      <c r="BD529" s="2"/>
      <c r="BE529" s="35"/>
      <c r="BF529" s="35"/>
      <c r="BG529" s="35"/>
      <c r="BH529" s="35"/>
      <c r="BI529" s="35"/>
      <c r="BJ529" s="35"/>
      <c r="BK529" s="35"/>
      <c r="BL529" s="35"/>
      <c r="BM529" s="35"/>
      <c r="BN529" s="35"/>
      <c r="BO529" s="35"/>
      <c r="BP529" s="1"/>
      <c r="BQ529" s="1">
        <f t="shared" si="242"/>
        <v>524</v>
      </c>
      <c r="BR529" s="1">
        <v>525</v>
      </c>
      <c r="BS529" s="1">
        <f t="shared" si="247"/>
        <v>-2</v>
      </c>
      <c r="BT529" s="1">
        <f t="shared" si="248"/>
        <v>-2</v>
      </c>
      <c r="BU529" s="1">
        <f t="shared" si="249"/>
        <v>6.1257422745431001E-17</v>
      </c>
      <c r="BV529" s="1">
        <f t="shared" si="250"/>
        <v>1</v>
      </c>
      <c r="BW529" s="1">
        <f t="shared" si="243"/>
        <v>-2</v>
      </c>
      <c r="BX529" s="1">
        <f t="shared" si="244"/>
        <v>-2</v>
      </c>
      <c r="BY529" s="24">
        <f t="shared" si="245"/>
        <v>0.7818314824680298</v>
      </c>
      <c r="BZ529" s="24">
        <f t="shared" si="246"/>
        <v>0.62348980185873348</v>
      </c>
      <c r="CA529" s="1"/>
      <c r="CB529" s="1"/>
      <c r="CC529" s="1" t="str">
        <f t="shared" si="251"/>
        <v/>
      </c>
      <c r="CD529" s="1"/>
      <c r="CE529" s="2"/>
      <c r="CF529" s="2"/>
    </row>
    <row r="530" spans="1:84" s="28" customFormat="1" x14ac:dyDescent="0.25">
      <c r="A530" s="24"/>
      <c r="D530" s="24"/>
      <c r="E530" s="24"/>
      <c r="F530" s="24"/>
      <c r="G530" s="24"/>
      <c r="H530" s="24"/>
      <c r="I530" s="24"/>
      <c r="J530" s="24"/>
      <c r="K530" s="24"/>
      <c r="L530" s="24"/>
      <c r="M530" s="2"/>
      <c r="N530" s="1">
        <v>525</v>
      </c>
      <c r="O530" s="1" t="str">
        <f t="shared" si="239"/>
        <v>NA</v>
      </c>
      <c r="P530" s="1" t="e">
        <f t="shared" si="240"/>
        <v>#VALUE!</v>
      </c>
      <c r="Q530" s="1" t="e">
        <f t="shared" si="241"/>
        <v>#VALUE!</v>
      </c>
      <c r="R530" s="1">
        <f t="shared" si="237"/>
        <v>8.2086112806024583E-2</v>
      </c>
      <c r="S530" s="1">
        <f t="shared" si="238"/>
        <v>0.64035724120765036</v>
      </c>
      <c r="T530" s="14"/>
      <c r="U530" s="14"/>
      <c r="V530" s="14"/>
      <c r="W530" s="2"/>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2"/>
      <c r="BC530" s="2"/>
      <c r="BD530" s="2"/>
      <c r="BE530" s="35"/>
      <c r="BF530" s="35"/>
      <c r="BG530" s="35"/>
      <c r="BH530" s="35"/>
      <c r="BI530" s="35"/>
      <c r="BJ530" s="35"/>
      <c r="BK530" s="35"/>
      <c r="BL530" s="35"/>
      <c r="BM530" s="35"/>
      <c r="BN530" s="35"/>
      <c r="BO530" s="35"/>
      <c r="BP530" s="1"/>
      <c r="BQ530" s="1">
        <f t="shared" si="242"/>
        <v>525</v>
      </c>
      <c r="BR530" s="1">
        <v>526</v>
      </c>
      <c r="BS530" s="1">
        <f t="shared" si="247"/>
        <v>-2</v>
      </c>
      <c r="BT530" s="1">
        <f t="shared" si="248"/>
        <v>-2</v>
      </c>
      <c r="BU530" s="1">
        <f t="shared" si="249"/>
        <v>6.1257422745431001E-17</v>
      </c>
      <c r="BV530" s="1">
        <f t="shared" si="250"/>
        <v>1</v>
      </c>
      <c r="BW530" s="1">
        <f t="shared" si="243"/>
        <v>-2</v>
      </c>
      <c r="BX530" s="1">
        <f t="shared" si="244"/>
        <v>-2</v>
      </c>
      <c r="BY530" s="24">
        <f t="shared" si="245"/>
        <v>0.7818314824680298</v>
      </c>
      <c r="BZ530" s="24">
        <f t="shared" si="246"/>
        <v>0.62348980185873348</v>
      </c>
      <c r="CA530" s="1"/>
      <c r="CB530" s="1"/>
      <c r="CC530" s="1" t="str">
        <f t="shared" si="251"/>
        <v/>
      </c>
      <c r="CD530" s="1"/>
      <c r="CE530" s="2"/>
      <c r="CF530" s="2"/>
    </row>
    <row r="531" spans="1:84" s="28" customFormat="1" x14ac:dyDescent="0.25">
      <c r="A531" s="24"/>
      <c r="D531" s="24"/>
      <c r="E531" s="24"/>
      <c r="F531" s="24"/>
      <c r="G531" s="24"/>
      <c r="H531" s="24"/>
      <c r="I531" s="24"/>
      <c r="J531" s="24"/>
      <c r="K531" s="24"/>
      <c r="L531" s="24"/>
      <c r="M531" s="2"/>
      <c r="N531" s="1">
        <v>526</v>
      </c>
      <c r="O531" s="1" t="str">
        <f t="shared" si="239"/>
        <v>NA</v>
      </c>
      <c r="P531" s="1" t="e">
        <f t="shared" si="240"/>
        <v>#VALUE!</v>
      </c>
      <c r="Q531" s="1" t="e">
        <f t="shared" si="241"/>
        <v>#VALUE!</v>
      </c>
      <c r="R531" s="1">
        <f t="shared" si="237"/>
        <v>-0.40199161335454803</v>
      </c>
      <c r="S531" s="1">
        <f t="shared" si="238"/>
        <v>0.4405685616825068</v>
      </c>
      <c r="T531" s="14"/>
      <c r="U531" s="14"/>
      <c r="V531" s="14"/>
      <c r="W531" s="2"/>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2"/>
      <c r="BC531" s="2"/>
      <c r="BD531" s="2"/>
      <c r="BE531" s="35"/>
      <c r="BF531" s="35"/>
      <c r="BG531" s="35"/>
      <c r="BH531" s="35"/>
      <c r="BI531" s="35"/>
      <c r="BJ531" s="35"/>
      <c r="BK531" s="35"/>
      <c r="BL531" s="35"/>
      <c r="BM531" s="35"/>
      <c r="BN531" s="35"/>
      <c r="BO531" s="35"/>
      <c r="BP531" s="1"/>
      <c r="BQ531" s="1">
        <f t="shared" si="242"/>
        <v>526</v>
      </c>
      <c r="BR531" s="1">
        <v>527</v>
      </c>
      <c r="BS531" s="1">
        <f t="shared" si="247"/>
        <v>-2</v>
      </c>
      <c r="BT531" s="1">
        <f t="shared" si="248"/>
        <v>-2</v>
      </c>
      <c r="BU531" s="1">
        <f t="shared" si="249"/>
        <v>6.1257422745431001E-17</v>
      </c>
      <c r="BV531" s="1">
        <f t="shared" si="250"/>
        <v>1</v>
      </c>
      <c r="BW531" s="1">
        <f t="shared" si="243"/>
        <v>-2</v>
      </c>
      <c r="BX531" s="1">
        <f t="shared" si="244"/>
        <v>-2</v>
      </c>
      <c r="BY531" s="24">
        <f t="shared" si="245"/>
        <v>0.7818314824680298</v>
      </c>
      <c r="BZ531" s="24">
        <f t="shared" si="246"/>
        <v>0.62348980185873348</v>
      </c>
      <c r="CA531" s="1"/>
      <c r="CB531" s="1"/>
      <c r="CC531" s="1" t="str">
        <f t="shared" si="251"/>
        <v/>
      </c>
      <c r="CD531" s="1"/>
      <c r="CE531" s="2"/>
      <c r="CF531" s="2"/>
    </row>
    <row r="532" spans="1:84" s="28" customFormat="1" x14ac:dyDescent="0.25">
      <c r="A532" s="24"/>
      <c r="D532" s="24"/>
      <c r="E532" s="24"/>
      <c r="F532" s="24"/>
      <c r="G532" s="24"/>
      <c r="H532" s="24"/>
      <c r="I532" s="24"/>
      <c r="J532" s="24"/>
      <c r="K532" s="24"/>
      <c r="L532" s="24"/>
      <c r="M532" s="2"/>
      <c r="N532" s="1">
        <v>527</v>
      </c>
      <c r="O532" s="1" t="str">
        <f t="shared" si="239"/>
        <v>NA</v>
      </c>
      <c r="P532" s="1" t="e">
        <f t="shared" si="240"/>
        <v>#VALUE!</v>
      </c>
      <c r="Q532" s="1" t="e">
        <f t="shared" si="241"/>
        <v>#VALUE!</v>
      </c>
      <c r="R532" s="1">
        <f t="shared" si="237"/>
        <v>-0.54760805942915658</v>
      </c>
      <c r="S532" s="1">
        <f t="shared" si="238"/>
        <v>-1.6734538758059608E-2</v>
      </c>
      <c r="T532" s="14"/>
      <c r="U532" s="14"/>
      <c r="V532" s="14"/>
      <c r="W532" s="2"/>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2"/>
      <c r="BC532" s="2"/>
      <c r="BD532" s="2"/>
      <c r="BE532" s="35"/>
      <c r="BF532" s="35"/>
      <c r="BG532" s="35"/>
      <c r="BH532" s="35"/>
      <c r="BI532" s="35"/>
      <c r="BJ532" s="35"/>
      <c r="BK532" s="35"/>
      <c r="BL532" s="35"/>
      <c r="BM532" s="35"/>
      <c r="BN532" s="35"/>
      <c r="BO532" s="35"/>
      <c r="BP532" s="1"/>
      <c r="BQ532" s="1">
        <f t="shared" si="242"/>
        <v>527</v>
      </c>
      <c r="BR532" s="1">
        <v>528</v>
      </c>
      <c r="BS532" s="1">
        <f t="shared" si="247"/>
        <v>-2</v>
      </c>
      <c r="BT532" s="1">
        <f t="shared" si="248"/>
        <v>-2</v>
      </c>
      <c r="BU532" s="1">
        <f t="shared" si="249"/>
        <v>6.1257422745431001E-17</v>
      </c>
      <c r="BV532" s="1">
        <f t="shared" si="250"/>
        <v>1</v>
      </c>
      <c r="BW532" s="1">
        <f t="shared" si="243"/>
        <v>-2</v>
      </c>
      <c r="BX532" s="1">
        <f t="shared" si="244"/>
        <v>-2</v>
      </c>
      <c r="BY532" s="24">
        <f t="shared" si="245"/>
        <v>0.7818314824680298</v>
      </c>
      <c r="BZ532" s="24">
        <f t="shared" si="246"/>
        <v>0.62348980185873348</v>
      </c>
      <c r="CA532" s="1"/>
      <c r="CB532" s="1"/>
      <c r="CC532" s="1" t="str">
        <f t="shared" si="251"/>
        <v/>
      </c>
      <c r="CD532" s="1"/>
      <c r="CE532" s="2"/>
      <c r="CF532" s="2"/>
    </row>
    <row r="533" spans="1:84" s="28" customFormat="1" x14ac:dyDescent="0.25">
      <c r="A533" s="24"/>
      <c r="D533" s="24"/>
      <c r="E533" s="24"/>
      <c r="F533" s="24"/>
      <c r="G533" s="24"/>
      <c r="H533" s="24"/>
      <c r="I533" s="24"/>
      <c r="J533" s="24"/>
      <c r="K533" s="24"/>
      <c r="L533" s="24"/>
      <c r="M533" s="2"/>
      <c r="N533" s="1">
        <v>528</v>
      </c>
      <c r="O533" s="1" t="str">
        <f t="shared" si="239"/>
        <v>NA</v>
      </c>
      <c r="P533" s="1" t="e">
        <f t="shared" si="240"/>
        <v>#VALUE!</v>
      </c>
      <c r="Q533" s="1" t="e">
        <f t="shared" si="241"/>
        <v>#VALUE!</v>
      </c>
      <c r="R533" s="1">
        <f t="shared" si="237"/>
        <v>-0.3166178636803802</v>
      </c>
      <c r="S533" s="1">
        <f t="shared" si="238"/>
        <v>-0.38719349819906257</v>
      </c>
      <c r="T533" s="14"/>
      <c r="U533" s="14"/>
      <c r="V533" s="14"/>
      <c r="W533" s="2"/>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2"/>
      <c r="BC533" s="2"/>
      <c r="BD533" s="2"/>
      <c r="BE533" s="35"/>
      <c r="BF533" s="35"/>
      <c r="BG533" s="35"/>
      <c r="BH533" s="35"/>
      <c r="BI533" s="35"/>
      <c r="BJ533" s="35"/>
      <c r="BK533" s="35"/>
      <c r="BL533" s="35"/>
      <c r="BM533" s="35"/>
      <c r="BN533" s="35"/>
      <c r="BO533" s="35"/>
      <c r="BP533" s="1"/>
      <c r="BQ533" s="1">
        <f t="shared" si="242"/>
        <v>528</v>
      </c>
      <c r="BR533" s="1">
        <v>529</v>
      </c>
      <c r="BS533" s="1">
        <f t="shared" si="247"/>
        <v>-2</v>
      </c>
      <c r="BT533" s="1">
        <f t="shared" si="248"/>
        <v>-2</v>
      </c>
      <c r="BU533" s="1">
        <f t="shared" si="249"/>
        <v>6.1257422745431001E-17</v>
      </c>
      <c r="BV533" s="1">
        <f t="shared" si="250"/>
        <v>1</v>
      </c>
      <c r="BW533" s="1">
        <f t="shared" si="243"/>
        <v>-2</v>
      </c>
      <c r="BX533" s="1">
        <f t="shared" si="244"/>
        <v>-2</v>
      </c>
      <c r="BY533" s="24">
        <f t="shared" si="245"/>
        <v>0.7818314824680298</v>
      </c>
      <c r="BZ533" s="24">
        <f t="shared" si="246"/>
        <v>0.62348980185873348</v>
      </c>
      <c r="CA533" s="1"/>
      <c r="CB533" s="1"/>
      <c r="CC533" s="1" t="str">
        <f t="shared" si="251"/>
        <v/>
      </c>
      <c r="CD533" s="1"/>
      <c r="CE533" s="2"/>
      <c r="CF533" s="2"/>
    </row>
    <row r="534" spans="1:84" s="28" customFormat="1" x14ac:dyDescent="0.25">
      <c r="A534" s="24"/>
      <c r="D534" s="24"/>
      <c r="E534" s="24"/>
      <c r="F534" s="24"/>
      <c r="G534" s="24"/>
      <c r="H534" s="24"/>
      <c r="I534" s="24"/>
      <c r="J534" s="24"/>
      <c r="K534" s="24"/>
      <c r="L534" s="24"/>
      <c r="M534" s="2"/>
      <c r="N534" s="1">
        <v>529</v>
      </c>
      <c r="O534" s="1" t="str">
        <f t="shared" si="239"/>
        <v>NA</v>
      </c>
      <c r="P534" s="1" t="e">
        <f t="shared" si="240"/>
        <v>#VALUE!</v>
      </c>
      <c r="Q534" s="1" t="e">
        <f t="shared" si="241"/>
        <v>#VALUE!</v>
      </c>
      <c r="R534" s="1">
        <f t="shared" si="237"/>
        <v>7.2454889456977867E-2</v>
      </c>
      <c r="S534" s="1">
        <f t="shared" si="238"/>
        <v>-0.44775142554099534</v>
      </c>
      <c r="T534" s="14"/>
      <c r="U534" s="14"/>
      <c r="V534" s="14"/>
      <c r="W534" s="2"/>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2"/>
      <c r="BC534" s="2"/>
      <c r="BD534" s="2"/>
      <c r="BE534" s="35"/>
      <c r="BF534" s="35"/>
      <c r="BG534" s="35"/>
      <c r="BH534" s="35"/>
      <c r="BI534" s="35"/>
      <c r="BJ534" s="35"/>
      <c r="BK534" s="35"/>
      <c r="BL534" s="35"/>
      <c r="BM534" s="35"/>
      <c r="BN534" s="35"/>
      <c r="BO534" s="35"/>
      <c r="BP534" s="1"/>
      <c r="BQ534" s="1">
        <f t="shared" si="242"/>
        <v>529</v>
      </c>
      <c r="BR534" s="1">
        <v>530</v>
      </c>
      <c r="BS534" s="1">
        <f t="shared" si="247"/>
        <v>-2</v>
      </c>
      <c r="BT534" s="1">
        <f t="shared" si="248"/>
        <v>-2</v>
      </c>
      <c r="BU534" s="1">
        <f t="shared" si="249"/>
        <v>6.1257422745431001E-17</v>
      </c>
      <c r="BV534" s="1">
        <f t="shared" si="250"/>
        <v>1</v>
      </c>
      <c r="BW534" s="1">
        <f t="shared" si="243"/>
        <v>-2</v>
      </c>
      <c r="BX534" s="1">
        <f t="shared" si="244"/>
        <v>-2</v>
      </c>
      <c r="BY534" s="24">
        <f t="shared" si="245"/>
        <v>0.7818314824680298</v>
      </c>
      <c r="BZ534" s="24">
        <f t="shared" si="246"/>
        <v>0.62348980185873348</v>
      </c>
      <c r="CA534" s="1"/>
      <c r="CB534" s="1"/>
      <c r="CC534" s="1" t="str">
        <f t="shared" si="251"/>
        <v/>
      </c>
      <c r="CD534" s="1"/>
      <c r="CE534" s="2"/>
      <c r="CF534" s="2"/>
    </row>
    <row r="535" spans="1:84" s="28" customFormat="1" x14ac:dyDescent="0.25">
      <c r="A535" s="24"/>
      <c r="D535" s="24"/>
      <c r="E535" s="24"/>
      <c r="F535" s="24"/>
      <c r="G535" s="24"/>
      <c r="H535" s="24"/>
      <c r="I535" s="24"/>
      <c r="J535" s="24"/>
      <c r="K535" s="24"/>
      <c r="L535" s="24"/>
      <c r="M535" s="2"/>
      <c r="N535" s="1">
        <v>530</v>
      </c>
      <c r="O535" s="1" t="str">
        <f t="shared" si="239"/>
        <v>NA</v>
      </c>
      <c r="P535" s="1" t="e">
        <f t="shared" si="240"/>
        <v>#VALUE!</v>
      </c>
      <c r="Q535" s="1" t="e">
        <f t="shared" si="241"/>
        <v>#VALUE!</v>
      </c>
      <c r="R535" s="1">
        <f t="shared" si="237"/>
        <v>0.34254223941523526</v>
      </c>
      <c r="S535" s="1">
        <f t="shared" si="238"/>
        <v>-0.22252093395631442</v>
      </c>
      <c r="T535" s="14"/>
      <c r="U535" s="14"/>
      <c r="V535" s="14"/>
      <c r="W535" s="2"/>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2"/>
      <c r="BC535" s="2"/>
      <c r="BD535" s="2"/>
      <c r="BE535" s="35"/>
      <c r="BF535" s="35"/>
      <c r="BG535" s="35"/>
      <c r="BH535" s="35"/>
      <c r="BI535" s="35"/>
      <c r="BJ535" s="35"/>
      <c r="BK535" s="35"/>
      <c r="BL535" s="35"/>
      <c r="BM535" s="35"/>
      <c r="BN535" s="35"/>
      <c r="BO535" s="35"/>
      <c r="BP535" s="1"/>
      <c r="BQ535" s="1">
        <f t="shared" si="242"/>
        <v>530</v>
      </c>
      <c r="BR535" s="1">
        <v>531</v>
      </c>
      <c r="BS535" s="1">
        <f t="shared" si="247"/>
        <v>-2</v>
      </c>
      <c r="BT535" s="1">
        <f t="shared" si="248"/>
        <v>-2</v>
      </c>
      <c r="BU535" s="1">
        <f t="shared" si="249"/>
        <v>6.1257422745431001E-17</v>
      </c>
      <c r="BV535" s="1">
        <f t="shared" si="250"/>
        <v>1</v>
      </c>
      <c r="BW535" s="1">
        <f t="shared" si="243"/>
        <v>-2</v>
      </c>
      <c r="BX535" s="1">
        <f t="shared" si="244"/>
        <v>-2</v>
      </c>
      <c r="BY535" s="24">
        <f t="shared" si="245"/>
        <v>0.7818314824680298</v>
      </c>
      <c r="BZ535" s="24">
        <f t="shared" si="246"/>
        <v>0.62348980185873348</v>
      </c>
      <c r="CA535" s="1"/>
      <c r="CB535" s="1"/>
      <c r="CC535" s="1" t="str">
        <f t="shared" si="251"/>
        <v/>
      </c>
      <c r="CD535" s="1"/>
      <c r="CE535" s="2"/>
      <c r="CF535" s="2"/>
    </row>
    <row r="536" spans="1:84" s="28" customFormat="1" x14ac:dyDescent="0.25">
      <c r="A536" s="24"/>
      <c r="D536" s="24"/>
      <c r="E536" s="24"/>
      <c r="F536" s="24"/>
      <c r="G536" s="24"/>
      <c r="H536" s="24"/>
      <c r="I536" s="24"/>
      <c r="J536" s="24"/>
      <c r="K536" s="24"/>
      <c r="L536" s="24"/>
      <c r="M536" s="2"/>
      <c r="N536" s="1">
        <v>531</v>
      </c>
      <c r="O536" s="1" t="str">
        <f t="shared" si="239"/>
        <v>NA</v>
      </c>
      <c r="P536" s="1" t="e">
        <f t="shared" si="240"/>
        <v>#VALUE!</v>
      </c>
      <c r="Q536" s="1" t="e">
        <f t="shared" si="241"/>
        <v>#VALUE!</v>
      </c>
      <c r="R536" s="1">
        <f t="shared" si="237"/>
        <v>0.35468829650552602</v>
      </c>
      <c r="S536" s="1">
        <f t="shared" si="238"/>
        <v>8.7869188158869072E-2</v>
      </c>
      <c r="T536" s="14"/>
      <c r="U536" s="14"/>
      <c r="V536" s="14"/>
      <c r="W536" s="2"/>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2"/>
      <c r="BC536" s="2"/>
      <c r="BD536" s="2"/>
      <c r="BE536" s="35"/>
      <c r="BF536" s="35"/>
      <c r="BG536" s="35"/>
      <c r="BH536" s="35"/>
      <c r="BI536" s="35"/>
      <c r="BJ536" s="35"/>
      <c r="BK536" s="35"/>
      <c r="BL536" s="35"/>
      <c r="BM536" s="35"/>
      <c r="BN536" s="35"/>
      <c r="BO536" s="35"/>
      <c r="BP536" s="1"/>
      <c r="BQ536" s="1">
        <f t="shared" si="242"/>
        <v>531</v>
      </c>
      <c r="BR536" s="1">
        <v>532</v>
      </c>
      <c r="BS536" s="1">
        <f t="shared" si="247"/>
        <v>-2</v>
      </c>
      <c r="BT536" s="1">
        <f t="shared" si="248"/>
        <v>-2</v>
      </c>
      <c r="BU536" s="1">
        <f t="shared" si="249"/>
        <v>6.1257422745431001E-17</v>
      </c>
      <c r="BV536" s="1">
        <f t="shared" si="250"/>
        <v>1</v>
      </c>
      <c r="BW536" s="1">
        <f t="shared" si="243"/>
        <v>-2</v>
      </c>
      <c r="BX536" s="1">
        <f t="shared" si="244"/>
        <v>-2</v>
      </c>
      <c r="BY536" s="24">
        <f t="shared" si="245"/>
        <v>0.7818314824680298</v>
      </c>
      <c r="BZ536" s="24">
        <f t="shared" si="246"/>
        <v>0.62348980185873348</v>
      </c>
      <c r="CA536" s="1"/>
      <c r="CB536" s="1"/>
      <c r="CC536" s="1" t="str">
        <f t="shared" si="251"/>
        <v/>
      </c>
      <c r="CD536" s="1"/>
      <c r="CE536" s="2"/>
      <c r="CF536" s="2"/>
    </row>
    <row r="537" spans="1:84" s="28" customFormat="1" x14ac:dyDescent="0.25">
      <c r="A537" s="24"/>
      <c r="D537" s="24"/>
      <c r="E537" s="24"/>
      <c r="F537" s="24"/>
      <c r="G537" s="24"/>
      <c r="H537" s="24"/>
      <c r="I537" s="24"/>
      <c r="J537" s="24"/>
      <c r="K537" s="24"/>
      <c r="L537" s="24"/>
      <c r="M537" s="2"/>
      <c r="N537" s="1">
        <v>532</v>
      </c>
      <c r="O537" s="1" t="str">
        <f t="shared" si="239"/>
        <v>NA</v>
      </c>
      <c r="P537" s="1" t="e">
        <f t="shared" si="240"/>
        <v>#VALUE!</v>
      </c>
      <c r="Q537" s="1" t="e">
        <f t="shared" si="241"/>
        <v>#VALUE!</v>
      </c>
      <c r="R537" s="1">
        <f t="shared" si="237"/>
        <v>0.16417222561204908</v>
      </c>
      <c r="S537" s="1">
        <f t="shared" si="238"/>
        <v>0.28071448241530084</v>
      </c>
      <c r="T537" s="14"/>
      <c r="U537" s="14"/>
      <c r="V537" s="14"/>
      <c r="W537" s="2"/>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2"/>
      <c r="BC537" s="2"/>
      <c r="BD537" s="2"/>
      <c r="BE537" s="35"/>
      <c r="BF537" s="35"/>
      <c r="BG537" s="35"/>
      <c r="BH537" s="35"/>
      <c r="BI537" s="35"/>
      <c r="BJ537" s="35"/>
      <c r="BK537" s="35"/>
      <c r="BL537" s="35"/>
      <c r="BM537" s="35"/>
      <c r="BN537" s="35"/>
      <c r="BO537" s="35"/>
      <c r="BP537" s="1"/>
      <c r="BQ537" s="1">
        <f t="shared" si="242"/>
        <v>532</v>
      </c>
      <c r="BR537" s="1">
        <v>533</v>
      </c>
      <c r="BS537" s="1">
        <f t="shared" si="247"/>
        <v>-2</v>
      </c>
      <c r="BT537" s="1">
        <f t="shared" si="248"/>
        <v>-2</v>
      </c>
      <c r="BU537" s="1">
        <f t="shared" si="249"/>
        <v>6.1257422745431001E-17</v>
      </c>
      <c r="BV537" s="1">
        <f t="shared" si="250"/>
        <v>1</v>
      </c>
      <c r="BW537" s="1">
        <f t="shared" si="243"/>
        <v>-2</v>
      </c>
      <c r="BX537" s="1">
        <f t="shared" si="244"/>
        <v>-2</v>
      </c>
      <c r="BY537" s="24">
        <f t="shared" si="245"/>
        <v>0.7818314824680298</v>
      </c>
      <c r="BZ537" s="24">
        <f t="shared" si="246"/>
        <v>0.62348980185873348</v>
      </c>
      <c r="CA537" s="1"/>
      <c r="CB537" s="1"/>
      <c r="CC537" s="1" t="str">
        <f t="shared" si="251"/>
        <v/>
      </c>
      <c r="CD537" s="1"/>
      <c r="CE537" s="2"/>
      <c r="CF537" s="2"/>
    </row>
    <row r="538" spans="1:84" s="28" customFormat="1" x14ac:dyDescent="0.25">
      <c r="A538" s="24"/>
      <c r="D538" s="24"/>
      <c r="E538" s="24"/>
      <c r="F538" s="24"/>
      <c r="G538" s="24"/>
      <c r="H538" s="24"/>
      <c r="I538" s="24"/>
      <c r="J538" s="24"/>
      <c r="K538" s="24"/>
      <c r="L538" s="24"/>
      <c r="M538" s="2"/>
      <c r="N538" s="1">
        <v>533</v>
      </c>
      <c r="O538" s="1" t="str">
        <f t="shared" si="239"/>
        <v>NA</v>
      </c>
      <c r="P538" s="1" t="e">
        <f t="shared" si="240"/>
        <v>#VALUE!</v>
      </c>
      <c r="Q538" s="1" t="e">
        <f t="shared" si="241"/>
        <v>#VALUE!</v>
      </c>
      <c r="R538" s="1">
        <f t="shared" si="237"/>
        <v>-6.9631727880251348E-2</v>
      </c>
      <c r="S538" s="1">
        <f t="shared" si="238"/>
        <v>0.28051247652830857</v>
      </c>
      <c r="T538" s="14"/>
      <c r="U538" s="14"/>
      <c r="V538" s="14"/>
      <c r="W538" s="2"/>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2"/>
      <c r="BC538" s="2"/>
      <c r="BD538" s="2"/>
      <c r="BE538" s="35"/>
      <c r="BF538" s="35"/>
      <c r="BG538" s="35"/>
      <c r="BH538" s="35"/>
      <c r="BI538" s="35"/>
      <c r="BJ538" s="35"/>
      <c r="BK538" s="35"/>
      <c r="BL538" s="35"/>
      <c r="BM538" s="35"/>
      <c r="BN538" s="35"/>
      <c r="BO538" s="35"/>
      <c r="BP538" s="1"/>
      <c r="BQ538" s="1">
        <f t="shared" si="242"/>
        <v>533</v>
      </c>
      <c r="BR538" s="1">
        <v>534</v>
      </c>
      <c r="BS538" s="1">
        <f t="shared" si="247"/>
        <v>-2</v>
      </c>
      <c r="BT538" s="1">
        <f t="shared" si="248"/>
        <v>-2</v>
      </c>
      <c r="BU538" s="1">
        <f t="shared" si="249"/>
        <v>6.1257422745431001E-17</v>
      </c>
      <c r="BV538" s="1">
        <f t="shared" si="250"/>
        <v>1</v>
      </c>
      <c r="BW538" s="1">
        <f t="shared" si="243"/>
        <v>-2</v>
      </c>
      <c r="BX538" s="1">
        <f t="shared" si="244"/>
        <v>-2</v>
      </c>
      <c r="BY538" s="24">
        <f t="shared" si="245"/>
        <v>0.7818314824680298</v>
      </c>
      <c r="BZ538" s="24">
        <f t="shared" si="246"/>
        <v>0.62348980185873348</v>
      </c>
      <c r="CA538" s="1"/>
      <c r="CB538" s="1"/>
      <c r="CC538" s="1" t="str">
        <f t="shared" si="251"/>
        <v/>
      </c>
      <c r="CD538" s="1"/>
      <c r="CE538" s="2"/>
      <c r="CF538" s="2"/>
    </row>
    <row r="539" spans="1:84" s="28" customFormat="1" x14ac:dyDescent="0.25">
      <c r="A539" s="24"/>
      <c r="D539" s="24"/>
      <c r="E539" s="24"/>
      <c r="F539" s="24"/>
      <c r="G539" s="24"/>
      <c r="H539" s="24"/>
      <c r="I539" s="24"/>
      <c r="J539" s="24"/>
      <c r="K539" s="24"/>
      <c r="L539" s="24"/>
      <c r="M539" s="2"/>
      <c r="N539" s="1">
        <v>534</v>
      </c>
      <c r="O539" s="1" t="str">
        <f t="shared" si="239"/>
        <v>NA</v>
      </c>
      <c r="P539" s="1" t="e">
        <f t="shared" si="240"/>
        <v>#VALUE!</v>
      </c>
      <c r="Q539" s="1" t="e">
        <f t="shared" si="241"/>
        <v>#VALUE!</v>
      </c>
      <c r="R539" s="1">
        <f t="shared" si="237"/>
        <v>-0.21524817395485996</v>
      </c>
      <c r="S539" s="1">
        <f t="shared" si="238"/>
        <v>0.1433215463961387</v>
      </c>
      <c r="T539" s="14"/>
      <c r="U539" s="14"/>
      <c r="V539" s="14"/>
      <c r="W539" s="2"/>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2"/>
      <c r="BC539" s="2"/>
      <c r="BD539" s="2"/>
      <c r="BE539" s="35"/>
      <c r="BF539" s="35"/>
      <c r="BG539" s="35"/>
      <c r="BH539" s="35"/>
      <c r="BI539" s="35"/>
      <c r="BJ539" s="35"/>
      <c r="BK539" s="35"/>
      <c r="BL539" s="35"/>
      <c r="BM539" s="35"/>
      <c r="BN539" s="35"/>
      <c r="BO539" s="35"/>
      <c r="BP539" s="1"/>
      <c r="BQ539" s="1">
        <f t="shared" si="242"/>
        <v>534</v>
      </c>
      <c r="BR539" s="1">
        <v>535</v>
      </c>
      <c r="BS539" s="1">
        <f t="shared" si="247"/>
        <v>-2</v>
      </c>
      <c r="BT539" s="1">
        <f t="shared" si="248"/>
        <v>-2</v>
      </c>
      <c r="BU539" s="1">
        <f t="shared" si="249"/>
        <v>6.1257422745431001E-17</v>
      </c>
      <c r="BV539" s="1">
        <f t="shared" si="250"/>
        <v>1</v>
      </c>
      <c r="BW539" s="1">
        <f t="shared" si="243"/>
        <v>-2</v>
      </c>
      <c r="BX539" s="1">
        <f t="shared" si="244"/>
        <v>-2</v>
      </c>
      <c r="BY539" s="24">
        <f t="shared" si="245"/>
        <v>0.7818314824680298</v>
      </c>
      <c r="BZ539" s="24">
        <f t="shared" si="246"/>
        <v>0.62348980185873348</v>
      </c>
      <c r="CA539" s="1"/>
      <c r="CB539" s="1"/>
      <c r="CC539" s="1" t="str">
        <f t="shared" si="251"/>
        <v/>
      </c>
      <c r="CD539" s="1"/>
      <c r="CE539" s="2"/>
      <c r="CF539" s="2"/>
    </row>
    <row r="540" spans="1:84" s="28" customFormat="1" x14ac:dyDescent="0.25">
      <c r="A540" s="24"/>
      <c r="D540" s="24"/>
      <c r="E540" s="24"/>
      <c r="F540" s="24"/>
      <c r="G540" s="24"/>
      <c r="H540" s="24"/>
      <c r="I540" s="24"/>
      <c r="J540" s="24"/>
      <c r="K540" s="24"/>
      <c r="L540" s="24"/>
      <c r="M540" s="2"/>
      <c r="N540" s="1">
        <v>535</v>
      </c>
      <c r="O540" s="1" t="str">
        <f t="shared" si="239"/>
        <v>NA</v>
      </c>
      <c r="P540" s="1" t="e">
        <f t="shared" si="240"/>
        <v>#VALUE!</v>
      </c>
      <c r="Q540" s="1" t="e">
        <f t="shared" si="241"/>
        <v>#VALUE!</v>
      </c>
      <c r="R540" s="1">
        <f t="shared" si="237"/>
        <v>-0.23453175087435568</v>
      </c>
      <c r="S540" s="1">
        <f t="shared" si="238"/>
        <v>-2.7550739406713043E-2</v>
      </c>
      <c r="T540" s="14"/>
      <c r="U540" s="14"/>
      <c r="V540" s="14"/>
      <c r="W540" s="2"/>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2"/>
      <c r="BC540" s="2"/>
      <c r="BD540" s="2"/>
      <c r="BE540" s="35"/>
      <c r="BF540" s="35"/>
      <c r="BG540" s="35"/>
      <c r="BH540" s="35"/>
      <c r="BI540" s="35"/>
      <c r="BJ540" s="35"/>
      <c r="BK540" s="35"/>
      <c r="BL540" s="35"/>
      <c r="BM540" s="35"/>
      <c r="BN540" s="35"/>
      <c r="BO540" s="35"/>
      <c r="BP540" s="1"/>
      <c r="BQ540" s="1">
        <f t="shared" si="242"/>
        <v>535</v>
      </c>
      <c r="BR540" s="1">
        <v>536</v>
      </c>
      <c r="BS540" s="1">
        <f t="shared" si="247"/>
        <v>-2</v>
      </c>
      <c r="BT540" s="1">
        <f t="shared" si="248"/>
        <v>-2</v>
      </c>
      <c r="BU540" s="1">
        <f t="shared" si="249"/>
        <v>6.1257422745431001E-17</v>
      </c>
      <c r="BV540" s="1">
        <f t="shared" si="250"/>
        <v>1</v>
      </c>
      <c r="BW540" s="1">
        <f t="shared" si="243"/>
        <v>-2</v>
      </c>
      <c r="BX540" s="1">
        <f t="shared" si="244"/>
        <v>-2</v>
      </c>
      <c r="BY540" s="24">
        <f t="shared" si="245"/>
        <v>0.7818314824680298</v>
      </c>
      <c r="BZ540" s="24">
        <f t="shared" si="246"/>
        <v>0.62348980185873348</v>
      </c>
      <c r="CA540" s="1"/>
      <c r="CB540" s="1"/>
      <c r="CC540" s="1" t="str">
        <f t="shared" si="251"/>
        <v/>
      </c>
      <c r="CD540" s="1"/>
      <c r="CE540" s="2"/>
      <c r="CF540" s="2"/>
    </row>
    <row r="541" spans="1:84" s="28" customFormat="1" x14ac:dyDescent="0.25">
      <c r="A541" s="24"/>
      <c r="D541" s="24"/>
      <c r="E541" s="24"/>
      <c r="F541" s="24"/>
      <c r="G541" s="24"/>
      <c r="H541" s="24"/>
      <c r="I541" s="24"/>
      <c r="J541" s="24"/>
      <c r="K541" s="24"/>
      <c r="L541" s="24"/>
      <c r="M541" s="2"/>
      <c r="N541" s="1">
        <v>536</v>
      </c>
      <c r="O541" s="1" t="str">
        <f t="shared" si="239"/>
        <v>NA</v>
      </c>
      <c r="P541" s="1" t="e">
        <f t="shared" si="240"/>
        <v>#VALUE!</v>
      </c>
      <c r="Q541" s="1" t="e">
        <f t="shared" si="241"/>
        <v>#VALUE!</v>
      </c>
      <c r="R541" s="1">
        <f t="shared" si="237"/>
        <v>-0.15754528759975497</v>
      </c>
      <c r="S541" s="1">
        <f t="shared" si="238"/>
        <v>-0.15934032585645302</v>
      </c>
      <c r="T541" s="14"/>
      <c r="U541" s="14"/>
      <c r="V541" s="14"/>
      <c r="W541" s="2"/>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2"/>
      <c r="BC541" s="2"/>
      <c r="BD541" s="2"/>
      <c r="BE541" s="35"/>
      <c r="BF541" s="35"/>
      <c r="BG541" s="35"/>
      <c r="BH541" s="35"/>
      <c r="BI541" s="35"/>
      <c r="BJ541" s="35"/>
      <c r="BK541" s="35"/>
      <c r="BL541" s="35"/>
      <c r="BM541" s="35"/>
      <c r="BN541" s="35"/>
      <c r="BO541" s="35"/>
      <c r="BP541" s="1"/>
      <c r="BQ541" s="1">
        <f t="shared" si="242"/>
        <v>536</v>
      </c>
      <c r="BR541" s="1">
        <v>537</v>
      </c>
      <c r="BS541" s="1">
        <f t="shared" si="247"/>
        <v>-2</v>
      </c>
      <c r="BT541" s="1">
        <f t="shared" si="248"/>
        <v>-2</v>
      </c>
      <c r="BU541" s="1">
        <f t="shared" si="249"/>
        <v>6.1257422745431001E-17</v>
      </c>
      <c r="BV541" s="1">
        <f t="shared" si="250"/>
        <v>1</v>
      </c>
      <c r="BW541" s="1">
        <f t="shared" si="243"/>
        <v>-2</v>
      </c>
      <c r="BX541" s="1">
        <f t="shared" si="244"/>
        <v>-2</v>
      </c>
      <c r="BY541" s="24">
        <f t="shared" si="245"/>
        <v>0.7818314824680298</v>
      </c>
      <c r="BZ541" s="24">
        <f t="shared" si="246"/>
        <v>0.62348980185873348</v>
      </c>
      <c r="CA541" s="1"/>
      <c r="CB541" s="1"/>
      <c r="CC541" s="1" t="str">
        <f t="shared" si="251"/>
        <v/>
      </c>
      <c r="CD541" s="1"/>
      <c r="CE541" s="2"/>
      <c r="CF541" s="2"/>
    </row>
    <row r="542" spans="1:84" s="28" customFormat="1" x14ac:dyDescent="0.25">
      <c r="A542" s="24"/>
      <c r="D542" s="24"/>
      <c r="E542" s="24"/>
      <c r="F542" s="24"/>
      <c r="G542" s="24"/>
      <c r="H542" s="24"/>
      <c r="I542" s="24"/>
      <c r="J542" s="24"/>
      <c r="K542" s="24"/>
      <c r="L542" s="24"/>
      <c r="M542" s="2"/>
      <c r="N542" s="1">
        <v>537</v>
      </c>
      <c r="O542" s="1" t="str">
        <f t="shared" si="239"/>
        <v>NA</v>
      </c>
      <c r="P542" s="1" t="e">
        <f t="shared" si="240"/>
        <v>#VALUE!</v>
      </c>
      <c r="Q542" s="1" t="e">
        <f t="shared" si="241"/>
        <v>#VALUE!</v>
      </c>
      <c r="R542" s="1">
        <f t="shared" si="237"/>
        <v>-2.6349403031941165E-2</v>
      </c>
      <c r="S542" s="1">
        <f t="shared" si="238"/>
        <v>-0.22252093395631445</v>
      </c>
      <c r="T542" s="14"/>
      <c r="U542" s="14"/>
      <c r="V542" s="14"/>
      <c r="W542" s="2"/>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2"/>
      <c r="BC542" s="2"/>
      <c r="BD542" s="2"/>
      <c r="BE542" s="35"/>
      <c r="BF542" s="35"/>
      <c r="BG542" s="35"/>
      <c r="BH542" s="35"/>
      <c r="BI542" s="35"/>
      <c r="BJ542" s="35"/>
      <c r="BK542" s="35"/>
      <c r="BL542" s="35"/>
      <c r="BM542" s="35"/>
      <c r="BN542" s="35"/>
      <c r="BO542" s="35"/>
      <c r="BP542" s="1"/>
      <c r="BQ542" s="1">
        <f t="shared" si="242"/>
        <v>537</v>
      </c>
      <c r="BR542" s="1">
        <v>538</v>
      </c>
      <c r="BS542" s="1">
        <f t="shared" si="247"/>
        <v>-2</v>
      </c>
      <c r="BT542" s="1">
        <f t="shared" si="248"/>
        <v>-2</v>
      </c>
      <c r="BU542" s="1">
        <f t="shared" si="249"/>
        <v>6.1257422745431001E-17</v>
      </c>
      <c r="BV542" s="1">
        <f t="shared" si="250"/>
        <v>1</v>
      </c>
      <c r="BW542" s="1">
        <f t="shared" si="243"/>
        <v>-2</v>
      </c>
      <c r="BX542" s="1">
        <f t="shared" si="244"/>
        <v>-2</v>
      </c>
      <c r="BY542" s="24">
        <f t="shared" si="245"/>
        <v>0.7818314824680298</v>
      </c>
      <c r="BZ542" s="24">
        <f t="shared" si="246"/>
        <v>0.62348980185873348</v>
      </c>
      <c r="CA542" s="1"/>
      <c r="CB542" s="1"/>
      <c r="CC542" s="1" t="str">
        <f t="shared" si="251"/>
        <v/>
      </c>
      <c r="CD542" s="1"/>
      <c r="CE542" s="2"/>
      <c r="CF542" s="2"/>
    </row>
    <row r="543" spans="1:84" s="28" customFormat="1" x14ac:dyDescent="0.25">
      <c r="A543" s="24"/>
      <c r="D543" s="24"/>
      <c r="E543" s="24"/>
      <c r="F543" s="24"/>
      <c r="G543" s="24"/>
      <c r="H543" s="24"/>
      <c r="I543" s="24"/>
      <c r="J543" s="24"/>
      <c r="K543" s="24"/>
      <c r="L543" s="24"/>
      <c r="M543" s="2"/>
      <c r="N543" s="1">
        <v>538</v>
      </c>
      <c r="O543" s="1" t="str">
        <f t="shared" si="239"/>
        <v>NA</v>
      </c>
      <c r="P543" s="1" t="e">
        <f t="shared" si="240"/>
        <v>#VALUE!</v>
      </c>
      <c r="Q543" s="1" t="e">
        <f t="shared" si="241"/>
        <v>#VALUE!</v>
      </c>
      <c r="R543" s="1">
        <f t="shared" si="237"/>
        <v>0.12468811944879307</v>
      </c>
      <c r="S543" s="1">
        <f t="shared" si="238"/>
        <v>-0.20054191152567336</v>
      </c>
      <c r="T543" s="14"/>
      <c r="U543" s="14"/>
      <c r="V543" s="14"/>
      <c r="W543" s="2"/>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2"/>
      <c r="BC543" s="2"/>
      <c r="BD543" s="2"/>
      <c r="BE543" s="35"/>
      <c r="BF543" s="35"/>
      <c r="BG543" s="35"/>
      <c r="BH543" s="35"/>
      <c r="BI543" s="35"/>
      <c r="BJ543" s="35"/>
      <c r="BK543" s="35"/>
      <c r="BL543" s="35"/>
      <c r="BM543" s="35"/>
      <c r="BN543" s="35"/>
      <c r="BO543" s="35"/>
      <c r="BP543" s="1"/>
      <c r="BQ543" s="1">
        <f t="shared" si="242"/>
        <v>538</v>
      </c>
      <c r="BR543" s="1">
        <v>539</v>
      </c>
      <c r="BS543" s="1">
        <f t="shared" si="247"/>
        <v>-2</v>
      </c>
      <c r="BT543" s="1">
        <f t="shared" si="248"/>
        <v>-2</v>
      </c>
      <c r="BU543" s="1">
        <f t="shared" si="249"/>
        <v>6.1257422745431001E-17</v>
      </c>
      <c r="BV543" s="1">
        <f t="shared" si="250"/>
        <v>1</v>
      </c>
      <c r="BW543" s="1">
        <f t="shared" si="243"/>
        <v>-2</v>
      </c>
      <c r="BX543" s="1">
        <f t="shared" si="244"/>
        <v>-2</v>
      </c>
      <c r="BY543" s="24">
        <f t="shared" si="245"/>
        <v>0.7818314824680298</v>
      </c>
      <c r="BZ543" s="24">
        <f t="shared" si="246"/>
        <v>0.62348980185873348</v>
      </c>
      <c r="CA543" s="1"/>
      <c r="CB543" s="1"/>
      <c r="CC543" s="1" t="str">
        <f t="shared" si="251"/>
        <v/>
      </c>
      <c r="CD543" s="1"/>
      <c r="CE543" s="2"/>
      <c r="CF543" s="2"/>
    </row>
    <row r="544" spans="1:84" s="28" customFormat="1" x14ac:dyDescent="0.25">
      <c r="A544" s="24"/>
      <c r="D544" s="24"/>
      <c r="E544" s="24"/>
      <c r="F544" s="24"/>
      <c r="G544" s="24"/>
      <c r="H544" s="24"/>
      <c r="I544" s="24"/>
      <c r="J544" s="24"/>
      <c r="K544" s="24"/>
      <c r="L544" s="24"/>
      <c r="M544" s="2"/>
      <c r="N544" s="1">
        <v>539</v>
      </c>
      <c r="O544" s="1" t="str">
        <f t="shared" si="239"/>
        <v>NA</v>
      </c>
      <c r="P544" s="1" t="e">
        <f t="shared" si="240"/>
        <v>#VALUE!</v>
      </c>
      <c r="Q544" s="1" t="e">
        <f t="shared" si="241"/>
        <v>#VALUE!</v>
      </c>
      <c r="R544" s="1">
        <f t="shared" si="237"/>
        <v>0.24625833841807357</v>
      </c>
      <c r="S544" s="1">
        <f t="shared" si="238"/>
        <v>-7.8928276377048689E-2</v>
      </c>
      <c r="T544" s="14"/>
      <c r="U544" s="14"/>
      <c r="V544" s="14"/>
      <c r="W544" s="2"/>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2"/>
      <c r="BC544" s="2"/>
      <c r="BD544" s="2"/>
      <c r="BE544" s="35"/>
      <c r="BF544" s="35"/>
      <c r="BG544" s="35"/>
      <c r="BH544" s="35"/>
      <c r="BI544" s="35"/>
      <c r="BJ544" s="35"/>
      <c r="BK544" s="35"/>
      <c r="BL544" s="35"/>
      <c r="BM544" s="35"/>
      <c r="BN544" s="35"/>
      <c r="BO544" s="35"/>
      <c r="BP544" s="1"/>
      <c r="BQ544" s="1">
        <f t="shared" si="242"/>
        <v>539</v>
      </c>
      <c r="BR544" s="1">
        <v>540</v>
      </c>
      <c r="BS544" s="1">
        <f t="shared" si="247"/>
        <v>-2</v>
      </c>
      <c r="BT544" s="1">
        <f t="shared" si="248"/>
        <v>-2</v>
      </c>
      <c r="BU544" s="1">
        <f t="shared" si="249"/>
        <v>6.1257422745431001E-17</v>
      </c>
      <c r="BV544" s="1">
        <f t="shared" si="250"/>
        <v>1</v>
      </c>
      <c r="BW544" s="1">
        <f t="shared" si="243"/>
        <v>-2</v>
      </c>
      <c r="BX544" s="1">
        <f t="shared" si="244"/>
        <v>-2</v>
      </c>
      <c r="BY544" s="24">
        <f t="shared" si="245"/>
        <v>0.7818314824680298</v>
      </c>
      <c r="BZ544" s="24">
        <f t="shared" si="246"/>
        <v>0.62348980185873348</v>
      </c>
      <c r="CA544" s="1"/>
      <c r="CB544" s="1"/>
      <c r="CC544" s="1" t="str">
        <f t="shared" si="251"/>
        <v/>
      </c>
      <c r="CD544" s="1"/>
      <c r="CE544" s="2"/>
      <c r="CF544" s="2"/>
    </row>
    <row r="545" spans="1:84" s="28" customFormat="1" x14ac:dyDescent="0.25">
      <c r="A545" s="24"/>
      <c r="D545" s="24"/>
      <c r="E545" s="24"/>
      <c r="F545" s="24"/>
      <c r="G545" s="24"/>
      <c r="H545" s="24"/>
      <c r="I545" s="24"/>
      <c r="J545" s="24"/>
      <c r="K545" s="24"/>
      <c r="L545" s="24"/>
      <c r="M545" s="2"/>
      <c r="N545" s="1">
        <v>540</v>
      </c>
      <c r="O545" s="1" t="str">
        <f t="shared" si="239"/>
        <v>NA</v>
      </c>
      <c r="P545" s="1" t="e">
        <f t="shared" si="240"/>
        <v>#VALUE!</v>
      </c>
      <c r="Q545" s="1" t="e">
        <f t="shared" si="241"/>
        <v>#VALUE!</v>
      </c>
      <c r="R545" s="1">
        <f t="shared" si="237"/>
        <v>0.26272815759404522</v>
      </c>
      <c r="S545" s="1">
        <f t="shared" si="238"/>
        <v>0.12045639137411038</v>
      </c>
      <c r="T545" s="14"/>
      <c r="U545" s="14"/>
      <c r="V545" s="14"/>
      <c r="W545" s="2"/>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2"/>
      <c r="BC545" s="2"/>
      <c r="BD545" s="2"/>
      <c r="BE545" s="35"/>
      <c r="BF545" s="35"/>
      <c r="BG545" s="35"/>
      <c r="BH545" s="35"/>
      <c r="BI545" s="35"/>
      <c r="BJ545" s="35"/>
      <c r="BK545" s="35"/>
      <c r="BL545" s="35"/>
      <c r="BM545" s="35"/>
      <c r="BN545" s="35"/>
      <c r="BO545" s="35"/>
      <c r="BP545" s="1"/>
      <c r="BQ545" s="1">
        <f t="shared" si="242"/>
        <v>540</v>
      </c>
      <c r="BR545" s="1">
        <v>541</v>
      </c>
      <c r="BS545" s="1">
        <f t="shared" si="247"/>
        <v>-2</v>
      </c>
      <c r="BT545" s="1">
        <f t="shared" si="248"/>
        <v>-2</v>
      </c>
      <c r="BU545" s="1">
        <f t="shared" si="249"/>
        <v>6.1257422745431001E-17</v>
      </c>
      <c r="BV545" s="1">
        <f t="shared" si="250"/>
        <v>1</v>
      </c>
      <c r="BW545" s="1">
        <f t="shared" si="243"/>
        <v>-2</v>
      </c>
      <c r="BX545" s="1">
        <f t="shared" si="244"/>
        <v>-2</v>
      </c>
      <c r="BY545" s="24">
        <f t="shared" si="245"/>
        <v>0.7818314824680298</v>
      </c>
      <c r="BZ545" s="24">
        <f t="shared" si="246"/>
        <v>0.62348980185873348</v>
      </c>
      <c r="CA545" s="1"/>
      <c r="CB545" s="1"/>
      <c r="CC545" s="1" t="str">
        <f t="shared" si="251"/>
        <v/>
      </c>
      <c r="CD545" s="1"/>
      <c r="CE545" s="2"/>
      <c r="CF545" s="2"/>
    </row>
    <row r="546" spans="1:84" s="28" customFormat="1" x14ac:dyDescent="0.25">
      <c r="A546" s="24"/>
      <c r="D546" s="24"/>
      <c r="E546" s="24"/>
      <c r="F546" s="24"/>
      <c r="G546" s="24"/>
      <c r="H546" s="24"/>
      <c r="I546" s="24"/>
      <c r="J546" s="24"/>
      <c r="K546" s="24"/>
      <c r="L546" s="24"/>
      <c r="M546" s="2"/>
      <c r="N546" s="1">
        <v>541</v>
      </c>
      <c r="O546" s="1" t="str">
        <f t="shared" si="239"/>
        <v>NA</v>
      </c>
      <c r="P546" s="1" t="e">
        <f t="shared" si="240"/>
        <v>#VALUE!</v>
      </c>
      <c r="Q546" s="1" t="e">
        <f t="shared" si="241"/>
        <v>#VALUE!</v>
      </c>
      <c r="R546" s="1">
        <f t="shared" si="237"/>
        <v>0.11711171151943656</v>
      </c>
      <c r="S546" s="1">
        <f t="shared" si="238"/>
        <v>0.30337763155033692</v>
      </c>
      <c r="T546" s="14"/>
      <c r="U546" s="14"/>
      <c r="V546" s="14"/>
      <c r="W546" s="2"/>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2"/>
      <c r="BC546" s="2"/>
      <c r="BD546" s="2"/>
      <c r="BE546" s="35"/>
      <c r="BF546" s="35"/>
      <c r="BG546" s="35"/>
      <c r="BH546" s="35"/>
      <c r="BI546" s="35"/>
      <c r="BJ546" s="35"/>
      <c r="BK546" s="35"/>
      <c r="BL546" s="35"/>
      <c r="BM546" s="35"/>
      <c r="BN546" s="35"/>
      <c r="BO546" s="35"/>
      <c r="BP546" s="1"/>
      <c r="BQ546" s="1">
        <f t="shared" si="242"/>
        <v>541</v>
      </c>
      <c r="BR546" s="1">
        <v>542</v>
      </c>
      <c r="BS546" s="1">
        <f t="shared" si="247"/>
        <v>-2</v>
      </c>
      <c r="BT546" s="1">
        <f t="shared" si="248"/>
        <v>-2</v>
      </c>
      <c r="BU546" s="1">
        <f t="shared" si="249"/>
        <v>6.1257422745431001E-17</v>
      </c>
      <c r="BV546" s="1">
        <f t="shared" si="250"/>
        <v>1</v>
      </c>
      <c r="BW546" s="1">
        <f t="shared" si="243"/>
        <v>-2</v>
      </c>
      <c r="BX546" s="1">
        <f t="shared" si="244"/>
        <v>-2</v>
      </c>
      <c r="BY546" s="24">
        <f t="shared" si="245"/>
        <v>0.7818314824680298</v>
      </c>
      <c r="BZ546" s="24">
        <f t="shared" si="246"/>
        <v>0.62348980185873348</v>
      </c>
      <c r="CA546" s="1"/>
      <c r="CB546" s="1"/>
      <c r="CC546" s="1" t="str">
        <f t="shared" si="251"/>
        <v/>
      </c>
      <c r="CD546" s="1"/>
      <c r="CE546" s="2"/>
      <c r="CF546" s="2"/>
    </row>
    <row r="547" spans="1:84" s="28" customFormat="1" x14ac:dyDescent="0.25">
      <c r="A547" s="24"/>
      <c r="D547" s="24"/>
      <c r="E547" s="24"/>
      <c r="F547" s="24"/>
      <c r="G547" s="24"/>
      <c r="H547" s="24"/>
      <c r="I547" s="24"/>
      <c r="J547" s="24"/>
      <c r="K547" s="24"/>
      <c r="L547" s="24"/>
      <c r="M547" s="2"/>
      <c r="N547" s="1">
        <v>542</v>
      </c>
      <c r="O547" s="1" t="str">
        <f t="shared" si="239"/>
        <v>NA</v>
      </c>
      <c r="P547" s="1" t="e">
        <f t="shared" si="240"/>
        <v>#VALUE!</v>
      </c>
      <c r="Q547" s="1" t="e">
        <f t="shared" si="241"/>
        <v>#VALUE!</v>
      </c>
      <c r="R547" s="1">
        <f t="shared" si="237"/>
        <v>-0.15244563806833117</v>
      </c>
      <c r="S547" s="1">
        <f t="shared" si="238"/>
        <v>0.33209201938563659</v>
      </c>
      <c r="T547" s="14"/>
      <c r="U547" s="14"/>
      <c r="V547" s="14"/>
      <c r="W547" s="2"/>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2"/>
      <c r="BC547" s="2"/>
      <c r="BD547" s="2"/>
      <c r="BE547" s="35"/>
      <c r="BF547" s="35"/>
      <c r="BG547" s="35"/>
      <c r="BH547" s="35"/>
      <c r="BI547" s="35"/>
      <c r="BJ547" s="35"/>
      <c r="BK547" s="35"/>
      <c r="BL547" s="35"/>
      <c r="BM547" s="35"/>
      <c r="BN547" s="35"/>
      <c r="BO547" s="35"/>
      <c r="BP547" s="1"/>
      <c r="BQ547" s="1">
        <f t="shared" si="242"/>
        <v>542</v>
      </c>
      <c r="BR547" s="1">
        <v>543</v>
      </c>
      <c r="BS547" s="1">
        <f t="shared" si="247"/>
        <v>-2</v>
      </c>
      <c r="BT547" s="1">
        <f t="shared" si="248"/>
        <v>-2</v>
      </c>
      <c r="BU547" s="1">
        <f t="shared" si="249"/>
        <v>6.1257422745431001E-17</v>
      </c>
      <c r="BV547" s="1">
        <f t="shared" si="250"/>
        <v>1</v>
      </c>
      <c r="BW547" s="1">
        <f t="shared" si="243"/>
        <v>-2</v>
      </c>
      <c r="BX547" s="1">
        <f t="shared" si="244"/>
        <v>-2</v>
      </c>
      <c r="BY547" s="24">
        <f t="shared" si="245"/>
        <v>0.7818314824680298</v>
      </c>
      <c r="BZ547" s="24">
        <f t="shared" si="246"/>
        <v>0.62348980185873348</v>
      </c>
      <c r="CA547" s="1"/>
      <c r="CB547" s="1"/>
      <c r="CC547" s="1" t="str">
        <f t="shared" si="251"/>
        <v/>
      </c>
      <c r="CD547" s="1"/>
      <c r="CE547" s="2"/>
      <c r="CF547" s="2"/>
    </row>
    <row r="548" spans="1:84" s="28" customFormat="1" x14ac:dyDescent="0.25">
      <c r="A548" s="24"/>
      <c r="D548" s="24"/>
      <c r="E548" s="24"/>
      <c r="F548" s="24"/>
      <c r="G548" s="24"/>
      <c r="H548" s="24"/>
      <c r="I548" s="24"/>
      <c r="J548" s="24"/>
      <c r="K548" s="24"/>
      <c r="L548" s="24"/>
      <c r="M548" s="2"/>
      <c r="N548" s="1">
        <v>543</v>
      </c>
      <c r="O548" s="1" t="str">
        <f t="shared" si="239"/>
        <v>NA</v>
      </c>
      <c r="P548" s="1" t="e">
        <f t="shared" si="240"/>
        <v>#VALUE!</v>
      </c>
      <c r="Q548" s="1" t="e">
        <f t="shared" si="241"/>
        <v>#VALUE!</v>
      </c>
      <c r="R548" s="1">
        <f t="shared" si="237"/>
        <v>-0.38754546465648781</v>
      </c>
      <c r="S548" s="1">
        <f t="shared" si="238"/>
        <v>0.12907077382808929</v>
      </c>
      <c r="T548" s="14"/>
      <c r="U548" s="14"/>
      <c r="V548" s="14"/>
      <c r="W548" s="2"/>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2"/>
      <c r="BC548" s="2"/>
      <c r="BD548" s="2"/>
      <c r="BE548" s="35"/>
      <c r="BF548" s="35"/>
      <c r="BG548" s="35"/>
      <c r="BH548" s="35"/>
      <c r="BI548" s="35"/>
      <c r="BJ548" s="35"/>
      <c r="BK548" s="35"/>
      <c r="BL548" s="35"/>
      <c r="BM548" s="35"/>
      <c r="BN548" s="35"/>
      <c r="BO548" s="35"/>
      <c r="BP548" s="1"/>
      <c r="BQ548" s="1">
        <f t="shared" si="242"/>
        <v>543</v>
      </c>
      <c r="BR548" s="1">
        <v>544</v>
      </c>
      <c r="BS548" s="1">
        <f t="shared" si="247"/>
        <v>-2</v>
      </c>
      <c r="BT548" s="1">
        <f t="shared" si="248"/>
        <v>-2</v>
      </c>
      <c r="BU548" s="1">
        <f t="shared" si="249"/>
        <v>6.1257422745431001E-17</v>
      </c>
      <c r="BV548" s="1">
        <f t="shared" si="250"/>
        <v>1</v>
      </c>
      <c r="BW548" s="1">
        <f t="shared" si="243"/>
        <v>-2</v>
      </c>
      <c r="BX548" s="1">
        <f t="shared" si="244"/>
        <v>-2</v>
      </c>
      <c r="BY548" s="24">
        <f t="shared" si="245"/>
        <v>0.7818314824680298</v>
      </c>
      <c r="BZ548" s="24">
        <f t="shared" si="246"/>
        <v>0.62348980185873348</v>
      </c>
      <c r="CA548" s="1"/>
      <c r="CB548" s="1"/>
      <c r="CC548" s="1" t="str">
        <f t="shared" si="251"/>
        <v/>
      </c>
      <c r="CD548" s="1"/>
      <c r="CE548" s="2"/>
      <c r="CF548" s="2"/>
    </row>
    <row r="549" spans="1:84" s="28" customFormat="1" x14ac:dyDescent="0.25">
      <c r="A549" s="24"/>
      <c r="D549" s="24"/>
      <c r="E549" s="24"/>
      <c r="F549" s="24"/>
      <c r="G549" s="24"/>
      <c r="H549" s="24"/>
      <c r="I549" s="24"/>
      <c r="J549" s="24"/>
      <c r="K549" s="24"/>
      <c r="L549" s="24"/>
      <c r="M549" s="2"/>
      <c r="N549" s="1">
        <v>544</v>
      </c>
      <c r="O549" s="1" t="str">
        <f t="shared" si="239"/>
        <v>NA</v>
      </c>
      <c r="P549" s="1" t="e">
        <f t="shared" si="240"/>
        <v>#VALUE!</v>
      </c>
      <c r="Q549" s="1" t="e">
        <f t="shared" si="241"/>
        <v>#VALUE!</v>
      </c>
      <c r="R549" s="1">
        <f t="shared" si="237"/>
        <v>-0.39524104547911781</v>
      </c>
      <c r="S549" s="1">
        <f t="shared" si="238"/>
        <v>-0.22252093395631448</v>
      </c>
      <c r="T549" s="14"/>
      <c r="U549" s="14"/>
      <c r="V549" s="14"/>
      <c r="W549" s="2"/>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2"/>
      <c r="BC549" s="2"/>
      <c r="BD549" s="2"/>
      <c r="BE549" s="35"/>
      <c r="BF549" s="35"/>
      <c r="BG549" s="35"/>
      <c r="BH549" s="35"/>
      <c r="BI549" s="35"/>
      <c r="BJ549" s="35"/>
      <c r="BK549" s="35"/>
      <c r="BL549" s="35"/>
      <c r="BM549" s="35"/>
      <c r="BN549" s="35"/>
      <c r="BO549" s="35"/>
      <c r="BP549" s="1"/>
      <c r="BQ549" s="1">
        <f t="shared" si="242"/>
        <v>544</v>
      </c>
      <c r="BR549" s="1">
        <v>545</v>
      </c>
      <c r="BS549" s="1">
        <f t="shared" si="247"/>
        <v>-2</v>
      </c>
      <c r="BT549" s="1">
        <f t="shared" si="248"/>
        <v>-2</v>
      </c>
      <c r="BU549" s="1">
        <f t="shared" si="249"/>
        <v>6.1257422745431001E-17</v>
      </c>
      <c r="BV549" s="1">
        <f t="shared" si="250"/>
        <v>1</v>
      </c>
      <c r="BW549" s="1">
        <f t="shared" si="243"/>
        <v>-2</v>
      </c>
      <c r="BX549" s="1">
        <f t="shared" si="244"/>
        <v>-2</v>
      </c>
      <c r="BY549" s="24">
        <f t="shared" si="245"/>
        <v>0.7818314824680298</v>
      </c>
      <c r="BZ549" s="24">
        <f t="shared" si="246"/>
        <v>0.62348980185873348</v>
      </c>
      <c r="CA549" s="1"/>
      <c r="CB549" s="1"/>
      <c r="CC549" s="1" t="str">
        <f t="shared" si="251"/>
        <v/>
      </c>
      <c r="CD549" s="1"/>
      <c r="CE549" s="2"/>
      <c r="CF549" s="2"/>
    </row>
    <row r="550" spans="1:84" s="28" customFormat="1" x14ac:dyDescent="0.25">
      <c r="A550" s="24"/>
      <c r="D550" s="24"/>
      <c r="E550" s="24"/>
      <c r="F550" s="24"/>
      <c r="G550" s="24"/>
      <c r="H550" s="24"/>
      <c r="I550" s="24"/>
      <c r="J550" s="24"/>
      <c r="K550" s="24"/>
      <c r="L550" s="24"/>
      <c r="M550" s="2"/>
      <c r="N550" s="1">
        <v>545</v>
      </c>
      <c r="O550" s="1" t="str">
        <f t="shared" si="239"/>
        <v>NA</v>
      </c>
      <c r="P550" s="1" t="e">
        <f t="shared" si="240"/>
        <v>#VALUE!</v>
      </c>
      <c r="Q550" s="1" t="e">
        <f t="shared" si="241"/>
        <v>#VALUE!</v>
      </c>
      <c r="R550" s="1">
        <f t="shared" si="237"/>
        <v>-0.10531205760793969</v>
      </c>
      <c r="S550" s="1">
        <f t="shared" si="238"/>
        <v>-0.48895301121021573</v>
      </c>
      <c r="T550" s="14"/>
      <c r="U550" s="14"/>
      <c r="V550" s="14"/>
      <c r="W550" s="2"/>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2"/>
      <c r="BC550" s="2"/>
      <c r="BD550" s="2"/>
      <c r="BE550" s="35"/>
      <c r="BF550" s="35"/>
      <c r="BG550" s="35"/>
      <c r="BH550" s="35"/>
      <c r="BI550" s="35"/>
      <c r="BJ550" s="35"/>
      <c r="BK550" s="35"/>
      <c r="BL550" s="35"/>
      <c r="BM550" s="35"/>
      <c r="BN550" s="35"/>
      <c r="BO550" s="35"/>
      <c r="BP550" s="1"/>
      <c r="BQ550" s="1">
        <f t="shared" si="242"/>
        <v>545</v>
      </c>
      <c r="BR550" s="1">
        <v>546</v>
      </c>
      <c r="BS550" s="1">
        <f t="shared" si="247"/>
        <v>-2</v>
      </c>
      <c r="BT550" s="1">
        <f t="shared" si="248"/>
        <v>-2</v>
      </c>
      <c r="BU550" s="1">
        <f t="shared" si="249"/>
        <v>6.1257422745431001E-17</v>
      </c>
      <c r="BV550" s="1">
        <f t="shared" si="250"/>
        <v>1</v>
      </c>
      <c r="BW550" s="1">
        <f t="shared" si="243"/>
        <v>-2</v>
      </c>
      <c r="BX550" s="1">
        <f t="shared" si="244"/>
        <v>-2</v>
      </c>
      <c r="BY550" s="24">
        <f t="shared" si="245"/>
        <v>0.7818314824680298</v>
      </c>
      <c r="BZ550" s="24">
        <f t="shared" si="246"/>
        <v>0.62348980185873348</v>
      </c>
      <c r="CA550" s="1"/>
      <c r="CB550" s="1"/>
      <c r="CC550" s="1" t="str">
        <f t="shared" si="251"/>
        <v/>
      </c>
      <c r="CD550" s="1"/>
      <c r="CE550" s="2"/>
      <c r="CF550" s="2"/>
    </row>
    <row r="551" spans="1:84" s="28" customFormat="1" x14ac:dyDescent="0.25">
      <c r="A551" s="24"/>
      <c r="D551" s="24"/>
      <c r="E551" s="24"/>
      <c r="F551" s="24"/>
      <c r="G551" s="24"/>
      <c r="H551" s="24"/>
      <c r="I551" s="24"/>
      <c r="J551" s="24"/>
      <c r="K551" s="24"/>
      <c r="L551" s="24"/>
      <c r="M551" s="2"/>
      <c r="N551" s="1">
        <v>546</v>
      </c>
      <c r="O551" s="1" t="str">
        <f t="shared" si="239"/>
        <v>NA</v>
      </c>
      <c r="P551" s="1" t="e">
        <f t="shared" si="240"/>
        <v>#VALUE!</v>
      </c>
      <c r="Q551" s="1" t="e">
        <f t="shared" si="241"/>
        <v>#VALUE!</v>
      </c>
      <c r="R551" s="1">
        <f t="shared" si="237"/>
        <v>0.32834445122409811</v>
      </c>
      <c r="S551" s="1">
        <f t="shared" si="238"/>
        <v>-0.43857103516939833</v>
      </c>
      <c r="T551" s="14"/>
      <c r="U551" s="14"/>
      <c r="V551" s="14"/>
      <c r="W551" s="2"/>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2"/>
      <c r="BC551" s="2"/>
      <c r="BD551" s="2"/>
      <c r="BE551" s="35"/>
      <c r="BF551" s="35"/>
      <c r="BG551" s="35"/>
      <c r="BH551" s="35"/>
      <c r="BI551" s="35"/>
      <c r="BJ551" s="35"/>
      <c r="BK551" s="35"/>
      <c r="BL551" s="35"/>
      <c r="BM551" s="35"/>
      <c r="BN551" s="35"/>
      <c r="BO551" s="35"/>
      <c r="BP551" s="1"/>
      <c r="BQ551" s="1">
        <f t="shared" si="242"/>
        <v>546</v>
      </c>
      <c r="BR551" s="1">
        <v>547</v>
      </c>
      <c r="BS551" s="1">
        <f t="shared" si="247"/>
        <v>-2</v>
      </c>
      <c r="BT551" s="1">
        <f t="shared" si="248"/>
        <v>-2</v>
      </c>
      <c r="BU551" s="1">
        <f t="shared" si="249"/>
        <v>6.1257422745431001E-17</v>
      </c>
      <c r="BV551" s="1">
        <f t="shared" si="250"/>
        <v>1</v>
      </c>
      <c r="BW551" s="1">
        <f t="shared" si="243"/>
        <v>-2</v>
      </c>
      <c r="BX551" s="1">
        <f t="shared" si="244"/>
        <v>-2</v>
      </c>
      <c r="BY551" s="24">
        <f t="shared" si="245"/>
        <v>0.7818314824680298</v>
      </c>
      <c r="BZ551" s="24">
        <f t="shared" si="246"/>
        <v>0.62348980185873348</v>
      </c>
      <c r="CA551" s="1"/>
      <c r="CB551" s="1"/>
      <c r="CC551" s="1" t="str">
        <f t="shared" si="251"/>
        <v/>
      </c>
      <c r="CD551" s="1"/>
      <c r="CE551" s="2"/>
      <c r="CF551" s="2"/>
    </row>
    <row r="552" spans="1:84" s="28" customFormat="1" x14ac:dyDescent="0.25">
      <c r="A552" s="24"/>
      <c r="D552" s="24"/>
      <c r="E552" s="24"/>
      <c r="F552" s="24"/>
      <c r="G552" s="24"/>
      <c r="H552" s="24"/>
      <c r="I552" s="24"/>
      <c r="J552" s="24"/>
      <c r="K552" s="24"/>
      <c r="L552" s="24"/>
      <c r="M552" s="2"/>
      <c r="N552" s="1">
        <v>547</v>
      </c>
      <c r="O552" s="1" t="str">
        <f t="shared" si="239"/>
        <v>NA</v>
      </c>
      <c r="P552" s="1" t="e">
        <f t="shared" si="240"/>
        <v>#VALUE!</v>
      </c>
      <c r="Q552" s="1" t="e">
        <f t="shared" si="241"/>
        <v>#VALUE!</v>
      </c>
      <c r="R552" s="1">
        <f t="shared" si="237"/>
        <v>0.59508804306834173</v>
      </c>
      <c r="S552" s="1">
        <f t="shared" si="238"/>
        <v>-3.9599693780087847E-2</v>
      </c>
      <c r="T552" s="14"/>
      <c r="U552" s="14"/>
      <c r="V552" s="14"/>
      <c r="W552" s="2"/>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2"/>
      <c r="BC552" s="2"/>
      <c r="BD552" s="2"/>
      <c r="BE552" s="35"/>
      <c r="BF552" s="35"/>
      <c r="BG552" s="35"/>
      <c r="BH552" s="35"/>
      <c r="BI552" s="35"/>
      <c r="BJ552" s="35"/>
      <c r="BK552" s="35"/>
      <c r="BL552" s="35"/>
      <c r="BM552" s="35"/>
      <c r="BN552" s="35"/>
      <c r="BO552" s="35"/>
      <c r="BP552" s="1"/>
      <c r="BQ552" s="1">
        <f t="shared" si="242"/>
        <v>547</v>
      </c>
      <c r="BR552" s="1">
        <v>548</v>
      </c>
      <c r="BS552" s="1">
        <f t="shared" si="247"/>
        <v>-2</v>
      </c>
      <c r="BT552" s="1">
        <f t="shared" si="248"/>
        <v>-2</v>
      </c>
      <c r="BU552" s="1">
        <f t="shared" si="249"/>
        <v>6.1257422745431001E-17</v>
      </c>
      <c r="BV552" s="1">
        <f t="shared" si="250"/>
        <v>1</v>
      </c>
      <c r="BW552" s="1">
        <f t="shared" si="243"/>
        <v>-2</v>
      </c>
      <c r="BX552" s="1">
        <f t="shared" si="244"/>
        <v>-2</v>
      </c>
      <c r="BY552" s="24">
        <f t="shared" si="245"/>
        <v>0.7818314824680298</v>
      </c>
      <c r="BZ552" s="24">
        <f t="shared" si="246"/>
        <v>0.62348980185873348</v>
      </c>
      <c r="CA552" s="1"/>
      <c r="CB552" s="1"/>
      <c r="CC552" s="1" t="str">
        <f t="shared" si="251"/>
        <v/>
      </c>
      <c r="CD552" s="1"/>
      <c r="CE552" s="2"/>
      <c r="CF552" s="2"/>
    </row>
    <row r="553" spans="1:84" s="28" customFormat="1" x14ac:dyDescent="0.25">
      <c r="A553" s="24"/>
      <c r="D553" s="24"/>
      <c r="E553" s="24"/>
      <c r="F553" s="24"/>
      <c r="G553" s="24"/>
      <c r="H553" s="24"/>
      <c r="I553" s="24"/>
      <c r="J553" s="24"/>
      <c r="K553" s="24"/>
      <c r="L553" s="24"/>
      <c r="M553" s="2"/>
      <c r="N553" s="1">
        <v>548</v>
      </c>
      <c r="O553" s="1" t="str">
        <f t="shared" si="239"/>
        <v>NA</v>
      </c>
      <c r="P553" s="1" t="e">
        <f t="shared" si="240"/>
        <v>#VALUE!</v>
      </c>
      <c r="Q553" s="1" t="e">
        <f t="shared" si="241"/>
        <v>#VALUE!</v>
      </c>
      <c r="R553" s="1">
        <f t="shared" si="237"/>
        <v>0.44947159699373329</v>
      </c>
      <c r="S553" s="1">
        <f t="shared" si="238"/>
        <v>0.46343371670453526</v>
      </c>
      <c r="T553" s="14"/>
      <c r="U553" s="14"/>
      <c r="V553" s="14"/>
      <c r="W553" s="2"/>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2"/>
      <c r="BC553" s="2"/>
      <c r="BD553" s="2"/>
      <c r="BE553" s="35"/>
      <c r="BF553" s="35"/>
      <c r="BG553" s="35"/>
      <c r="BH553" s="35"/>
      <c r="BI553" s="35"/>
      <c r="BJ553" s="35"/>
      <c r="BK553" s="35"/>
      <c r="BL553" s="35"/>
      <c r="BM553" s="35"/>
      <c r="BN553" s="35"/>
      <c r="BO553" s="35"/>
      <c r="BP553" s="1"/>
      <c r="BQ553" s="1">
        <f t="shared" si="242"/>
        <v>548</v>
      </c>
      <c r="BR553" s="1">
        <v>549</v>
      </c>
      <c r="BS553" s="1">
        <f t="shared" si="247"/>
        <v>-2</v>
      </c>
      <c r="BT553" s="1">
        <f t="shared" si="248"/>
        <v>-2</v>
      </c>
      <c r="BU553" s="1">
        <f t="shared" si="249"/>
        <v>6.1257422745431001E-17</v>
      </c>
      <c r="BV553" s="1">
        <f t="shared" si="250"/>
        <v>1</v>
      </c>
      <c r="BW553" s="1">
        <f t="shared" si="243"/>
        <v>-2</v>
      </c>
      <c r="BX553" s="1">
        <f t="shared" si="244"/>
        <v>-2</v>
      </c>
      <c r="BY553" s="24">
        <f t="shared" si="245"/>
        <v>0.7818314824680298</v>
      </c>
      <c r="BZ553" s="24">
        <f t="shared" si="246"/>
        <v>0.62348980185873348</v>
      </c>
      <c r="CA553" s="1"/>
      <c r="CB553" s="1"/>
      <c r="CC553" s="1" t="str">
        <f t="shared" si="251"/>
        <v/>
      </c>
      <c r="CD553" s="1"/>
      <c r="CE553" s="2"/>
      <c r="CF553" s="2"/>
    </row>
    <row r="554" spans="1:84" s="28" customFormat="1" x14ac:dyDescent="0.25">
      <c r="A554" s="24"/>
      <c r="D554" s="24"/>
      <c r="E554" s="24"/>
      <c r="F554" s="24"/>
      <c r="G554" s="24"/>
      <c r="H554" s="24"/>
      <c r="I554" s="24"/>
      <c r="J554" s="24"/>
      <c r="K554" s="24"/>
      <c r="L554" s="24"/>
      <c r="M554" s="2"/>
      <c r="N554" s="1">
        <v>549</v>
      </c>
      <c r="O554" s="1" t="str">
        <f t="shared" si="239"/>
        <v>NA</v>
      </c>
      <c r="P554" s="1" t="e">
        <f t="shared" si="240"/>
        <v>#VALUE!</v>
      </c>
      <c r="Q554" s="1" t="e">
        <f t="shared" si="241"/>
        <v>#VALUE!</v>
      </c>
      <c r="R554" s="1">
        <f t="shared" si="237"/>
        <v>-7.0359525262306655E-2</v>
      </c>
      <c r="S554" s="1">
        <f t="shared" si="238"/>
        <v>0.69173477817798612</v>
      </c>
      <c r="T554" s="14"/>
      <c r="U554" s="14"/>
      <c r="V554" s="14"/>
      <c r="W554" s="2"/>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2"/>
      <c r="BC554" s="2"/>
      <c r="BD554" s="2"/>
      <c r="BE554" s="35"/>
      <c r="BF554" s="35"/>
      <c r="BG554" s="35"/>
      <c r="BH554" s="35"/>
      <c r="BI554" s="35"/>
      <c r="BJ554" s="35"/>
      <c r="BK554" s="35"/>
      <c r="BL554" s="35"/>
      <c r="BM554" s="35"/>
      <c r="BN554" s="35"/>
      <c r="BO554" s="35"/>
      <c r="BP554" s="1"/>
      <c r="BQ554" s="1">
        <f t="shared" si="242"/>
        <v>549</v>
      </c>
      <c r="BR554" s="1">
        <v>550</v>
      </c>
      <c r="BS554" s="1">
        <f t="shared" si="247"/>
        <v>-2</v>
      </c>
      <c r="BT554" s="1">
        <f t="shared" si="248"/>
        <v>-2</v>
      </c>
      <c r="BU554" s="1">
        <f t="shared" si="249"/>
        <v>6.1257422745431001E-17</v>
      </c>
      <c r="BV554" s="1">
        <f t="shared" si="250"/>
        <v>1</v>
      </c>
      <c r="BW554" s="1">
        <f t="shared" si="243"/>
        <v>-2</v>
      </c>
      <c r="BX554" s="1">
        <f t="shared" si="244"/>
        <v>-2</v>
      </c>
      <c r="BY554" s="24">
        <f t="shared" si="245"/>
        <v>0.7818314824680298</v>
      </c>
      <c r="BZ554" s="24">
        <f t="shared" si="246"/>
        <v>0.62348980185873348</v>
      </c>
      <c r="CA554" s="1"/>
      <c r="CB554" s="1"/>
      <c r="CC554" s="1" t="str">
        <f t="shared" si="251"/>
        <v/>
      </c>
      <c r="CD554" s="1"/>
      <c r="CE554" s="2"/>
      <c r="CF554" s="2"/>
    </row>
    <row r="555" spans="1:84" s="28" customFormat="1" x14ac:dyDescent="0.25">
      <c r="A555" s="24"/>
      <c r="D555" s="24"/>
      <c r="E555" s="24"/>
      <c r="F555" s="24"/>
      <c r="G555" s="24"/>
      <c r="H555" s="24"/>
      <c r="I555" s="24"/>
      <c r="J555" s="24"/>
      <c r="K555" s="24"/>
      <c r="L555" s="24"/>
      <c r="M555" s="2"/>
      <c r="N555" s="1">
        <v>550</v>
      </c>
      <c r="O555" s="1" t="str">
        <f t="shared" si="239"/>
        <v>NA</v>
      </c>
      <c r="P555" s="1" t="e">
        <f t="shared" si="240"/>
        <v>#VALUE!</v>
      </c>
      <c r="Q555" s="1" t="e">
        <f t="shared" si="241"/>
        <v>#VALUE!</v>
      </c>
      <c r="R555" s="1">
        <f t="shared" si="237"/>
        <v>-0.61754564171322079</v>
      </c>
      <c r="S555" s="1">
        <f t="shared" si="238"/>
        <v>0.41748187351263172</v>
      </c>
      <c r="T555" s="14"/>
      <c r="U555" s="14"/>
      <c r="V555" s="14"/>
      <c r="W555" s="2"/>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2"/>
      <c r="BC555" s="2"/>
      <c r="BD555" s="2"/>
      <c r="BE555" s="35"/>
      <c r="BF555" s="35"/>
      <c r="BG555" s="35"/>
      <c r="BH555" s="35"/>
      <c r="BI555" s="35"/>
      <c r="BJ555" s="35"/>
      <c r="BK555" s="35"/>
      <c r="BL555" s="35"/>
      <c r="BM555" s="35"/>
      <c r="BN555" s="35"/>
      <c r="BO555" s="35"/>
      <c r="BP555" s="1"/>
      <c r="BQ555" s="1">
        <f t="shared" si="242"/>
        <v>550</v>
      </c>
      <c r="BR555" s="1">
        <v>551</v>
      </c>
      <c r="BS555" s="1">
        <f t="shared" si="247"/>
        <v>-2</v>
      </c>
      <c r="BT555" s="1">
        <f t="shared" si="248"/>
        <v>-2</v>
      </c>
      <c r="BU555" s="1">
        <f t="shared" si="249"/>
        <v>6.1257422745431001E-17</v>
      </c>
      <c r="BV555" s="1">
        <f t="shared" si="250"/>
        <v>1</v>
      </c>
      <c r="BW555" s="1">
        <f t="shared" si="243"/>
        <v>-2</v>
      </c>
      <c r="BX555" s="1">
        <f t="shared" si="244"/>
        <v>-2</v>
      </c>
      <c r="BY555" s="24">
        <f t="shared" si="245"/>
        <v>0.7818314824680298</v>
      </c>
      <c r="BZ555" s="24">
        <f t="shared" si="246"/>
        <v>0.62348980185873348</v>
      </c>
      <c r="CA555" s="1"/>
      <c r="CB555" s="1"/>
      <c r="CC555" s="1" t="str">
        <f t="shared" si="251"/>
        <v/>
      </c>
      <c r="CD555" s="1"/>
      <c r="CE555" s="2"/>
      <c r="CF555" s="2"/>
    </row>
    <row r="556" spans="1:84" s="28" customFormat="1" x14ac:dyDescent="0.25">
      <c r="A556" s="24"/>
      <c r="D556" s="24"/>
      <c r="E556" s="24"/>
      <c r="F556" s="24"/>
      <c r="G556" s="24"/>
      <c r="H556" s="24"/>
      <c r="I556" s="24"/>
      <c r="J556" s="24"/>
      <c r="K556" s="24"/>
      <c r="L556" s="24"/>
      <c r="M556" s="2"/>
      <c r="N556" s="1">
        <v>551</v>
      </c>
      <c r="O556" s="1" t="str">
        <f t="shared" si="239"/>
        <v>NA</v>
      </c>
      <c r="P556" s="1" t="e">
        <f t="shared" si="240"/>
        <v>#VALUE!</v>
      </c>
      <c r="Q556" s="1" t="e">
        <f t="shared" si="241"/>
        <v>#VALUE!</v>
      </c>
      <c r="R556" s="1">
        <f t="shared" si="237"/>
        <v>-0.76413268792629419</v>
      </c>
      <c r="S556" s="1">
        <f t="shared" si="238"/>
        <v>-0.2225209339563145</v>
      </c>
      <c r="T556" s="14"/>
      <c r="U556" s="14"/>
      <c r="V556" s="14"/>
      <c r="W556" s="2"/>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2"/>
      <c r="BC556" s="2"/>
      <c r="BD556" s="2"/>
      <c r="BE556" s="35"/>
      <c r="BF556" s="35"/>
      <c r="BG556" s="35"/>
      <c r="BH556" s="35"/>
      <c r="BI556" s="35"/>
      <c r="BJ556" s="35"/>
      <c r="BK556" s="35"/>
      <c r="BL556" s="35"/>
      <c r="BM556" s="35"/>
      <c r="BN556" s="35"/>
      <c r="BO556" s="35"/>
      <c r="BP556" s="1"/>
      <c r="BQ556" s="1">
        <f t="shared" si="242"/>
        <v>551</v>
      </c>
      <c r="BR556" s="1">
        <v>552</v>
      </c>
      <c r="BS556" s="1">
        <f t="shared" si="247"/>
        <v>-2</v>
      </c>
      <c r="BT556" s="1">
        <f t="shared" si="248"/>
        <v>-2</v>
      </c>
      <c r="BU556" s="1">
        <f t="shared" si="249"/>
        <v>6.1257422745431001E-17</v>
      </c>
      <c r="BV556" s="1">
        <f t="shared" si="250"/>
        <v>1</v>
      </c>
      <c r="BW556" s="1">
        <f t="shared" si="243"/>
        <v>-2</v>
      </c>
      <c r="BX556" s="1">
        <f t="shared" si="244"/>
        <v>-2</v>
      </c>
      <c r="BY556" s="24">
        <f t="shared" si="245"/>
        <v>0.7818314824680298</v>
      </c>
      <c r="BZ556" s="24">
        <f t="shared" si="246"/>
        <v>0.62348980185873348</v>
      </c>
      <c r="CA556" s="1"/>
      <c r="CB556" s="1"/>
      <c r="CC556" s="1" t="str">
        <f t="shared" si="251"/>
        <v/>
      </c>
      <c r="CD556" s="1"/>
      <c r="CE556" s="2"/>
      <c r="CF556" s="2"/>
    </row>
    <row r="557" spans="1:84" s="28" customFormat="1" x14ac:dyDescent="0.25">
      <c r="A557" s="24"/>
      <c r="D557" s="24"/>
      <c r="E557" s="24"/>
      <c r="F557" s="24"/>
      <c r="G557" s="24"/>
      <c r="H557" s="24"/>
      <c r="I557" s="24"/>
      <c r="J557" s="24"/>
      <c r="K557" s="24"/>
      <c r="L557" s="24"/>
      <c r="M557" s="2"/>
      <c r="N557" s="1">
        <v>552</v>
      </c>
      <c r="O557" s="1" t="str">
        <f t="shared" si="239"/>
        <v>NA</v>
      </c>
      <c r="P557" s="1" t="e">
        <f t="shared" si="240"/>
        <v>#VALUE!</v>
      </c>
      <c r="Q557" s="1" t="e">
        <f t="shared" si="241"/>
        <v>#VALUE!</v>
      </c>
      <c r="R557" s="1">
        <f t="shared" si="237"/>
        <v>-0.33531223466467264</v>
      </c>
      <c r="S557" s="1">
        <f t="shared" si="238"/>
        <v>-0.77736411089475821</v>
      </c>
      <c r="T557" s="14"/>
      <c r="U557" s="14"/>
      <c r="V557" s="14"/>
      <c r="W557" s="2"/>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2"/>
      <c r="BC557" s="2"/>
      <c r="BD557" s="2"/>
      <c r="BE557" s="35"/>
      <c r="BF557" s="35"/>
      <c r="BG557" s="35"/>
      <c r="BH557" s="35"/>
      <c r="BI557" s="35"/>
      <c r="BJ557" s="35"/>
      <c r="BK557" s="35"/>
      <c r="BL557" s="35"/>
      <c r="BM557" s="35"/>
      <c r="BN557" s="35"/>
      <c r="BO557" s="35"/>
      <c r="BP557" s="1"/>
      <c r="BQ557" s="1">
        <f t="shared" si="242"/>
        <v>552</v>
      </c>
      <c r="BR557" s="1">
        <v>553</v>
      </c>
      <c r="BS557" s="1">
        <f t="shared" si="247"/>
        <v>-2</v>
      </c>
      <c r="BT557" s="1">
        <f t="shared" si="248"/>
        <v>-2</v>
      </c>
      <c r="BU557" s="1">
        <f t="shared" si="249"/>
        <v>6.1257422745431001E-17</v>
      </c>
      <c r="BV557" s="1">
        <f t="shared" si="250"/>
        <v>1</v>
      </c>
      <c r="BW557" s="1">
        <f t="shared" si="243"/>
        <v>-2</v>
      </c>
      <c r="BX557" s="1">
        <f t="shared" si="244"/>
        <v>-2</v>
      </c>
      <c r="BY557" s="24">
        <f t="shared" si="245"/>
        <v>0.7818314824680298</v>
      </c>
      <c r="BZ557" s="24">
        <f t="shared" si="246"/>
        <v>0.62348980185873348</v>
      </c>
      <c r="CA557" s="1"/>
      <c r="CB557" s="1"/>
      <c r="CC557" s="1" t="str">
        <f t="shared" si="251"/>
        <v/>
      </c>
      <c r="CD557" s="1"/>
      <c r="CE557" s="2"/>
      <c r="CF557" s="2"/>
    </row>
    <row r="558" spans="1:84" s="28" customFormat="1" x14ac:dyDescent="0.25">
      <c r="A558" s="24"/>
      <c r="D558" s="24"/>
      <c r="E558" s="24"/>
      <c r="F558" s="24"/>
      <c r="G558" s="24"/>
      <c r="H558" s="24"/>
      <c r="I558" s="24"/>
      <c r="J558" s="24"/>
      <c r="K558" s="24"/>
      <c r="L558" s="24"/>
      <c r="M558" s="2"/>
      <c r="N558" s="1">
        <v>553</v>
      </c>
      <c r="O558" s="1" t="str">
        <f t="shared" si="239"/>
        <v>NA</v>
      </c>
      <c r="P558" s="1" t="e">
        <f t="shared" si="240"/>
        <v>#VALUE!</v>
      </c>
      <c r="Q558" s="1" t="e">
        <f t="shared" si="241"/>
        <v>#VALUE!</v>
      </c>
      <c r="R558" s="1">
        <f t="shared" si="237"/>
        <v>0.41043056403012262</v>
      </c>
      <c r="S558" s="1">
        <f t="shared" si="238"/>
        <v>-0.79821379396174785</v>
      </c>
      <c r="T558" s="14"/>
      <c r="U558" s="14"/>
      <c r="V558" s="14"/>
      <c r="W558" s="2"/>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2"/>
      <c r="BC558" s="2"/>
      <c r="BD558" s="2"/>
      <c r="BE558" s="35"/>
      <c r="BF558" s="35"/>
      <c r="BG558" s="35"/>
      <c r="BH558" s="35"/>
      <c r="BI558" s="35"/>
      <c r="BJ558" s="35"/>
      <c r="BK558" s="35"/>
      <c r="BL558" s="35"/>
      <c r="BM558" s="35"/>
      <c r="BN558" s="35"/>
      <c r="BO558" s="35"/>
      <c r="BP558" s="1"/>
      <c r="BQ558" s="1">
        <f t="shared" si="242"/>
        <v>553</v>
      </c>
      <c r="BR558" s="1">
        <v>554</v>
      </c>
      <c r="BS558" s="1">
        <f t="shared" si="247"/>
        <v>-2</v>
      </c>
      <c r="BT558" s="1">
        <f t="shared" si="248"/>
        <v>-2</v>
      </c>
      <c r="BU558" s="1">
        <f t="shared" si="249"/>
        <v>6.1257422745431001E-17</v>
      </c>
      <c r="BV558" s="1">
        <f t="shared" si="250"/>
        <v>1</v>
      </c>
      <c r="BW558" s="1">
        <f t="shared" si="243"/>
        <v>-2</v>
      </c>
      <c r="BX558" s="1">
        <f t="shared" si="244"/>
        <v>-2</v>
      </c>
      <c r="BY558" s="24">
        <f t="shared" si="245"/>
        <v>0.7818314824680298</v>
      </c>
      <c r="BZ558" s="24">
        <f t="shared" si="246"/>
        <v>0.62348980185873348</v>
      </c>
      <c r="CA558" s="1"/>
      <c r="CB558" s="1"/>
      <c r="CC558" s="1" t="str">
        <f t="shared" si="251"/>
        <v/>
      </c>
      <c r="CD558" s="1"/>
      <c r="CE558" s="2"/>
      <c r="CF558" s="2"/>
    </row>
    <row r="559" spans="1:84" s="28" customFormat="1" x14ac:dyDescent="0.25">
      <c r="A559" s="24"/>
      <c r="D559" s="24"/>
      <c r="E559" s="24"/>
      <c r="F559" s="24"/>
      <c r="G559" s="24"/>
      <c r="H559" s="24"/>
      <c r="I559" s="24"/>
      <c r="J559" s="24"/>
      <c r="K559" s="24"/>
      <c r="L559" s="24"/>
      <c r="M559" s="2"/>
      <c r="N559" s="1">
        <v>554</v>
      </c>
      <c r="O559" s="1" t="str">
        <f t="shared" si="239"/>
        <v>NA</v>
      </c>
      <c r="P559" s="1" t="e">
        <f t="shared" si="240"/>
        <v>#VALUE!</v>
      </c>
      <c r="Q559" s="1" t="e">
        <f t="shared" si="241"/>
        <v>#VALUE!</v>
      </c>
      <c r="R559" s="1">
        <f t="shared" si="237"/>
        <v>0.92744792854263847</v>
      </c>
      <c r="S559" s="1">
        <f t="shared" si="238"/>
        <v>-0.19965577893428613</v>
      </c>
      <c r="T559" s="14"/>
      <c r="U559" s="14"/>
      <c r="V559" s="14"/>
      <c r="W559" s="2"/>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2"/>
      <c r="BC559" s="2"/>
      <c r="BD559" s="2"/>
      <c r="BE559" s="35"/>
      <c r="BF559" s="35"/>
      <c r="BG559" s="35"/>
      <c r="BH559" s="35"/>
      <c r="BI559" s="35"/>
      <c r="BJ559" s="35"/>
      <c r="BK559" s="35"/>
      <c r="BL559" s="35"/>
      <c r="BM559" s="35"/>
      <c r="BN559" s="35"/>
      <c r="BO559" s="35"/>
      <c r="BP559" s="1"/>
      <c r="BQ559" s="1">
        <f t="shared" si="242"/>
        <v>554</v>
      </c>
      <c r="BR559" s="1">
        <v>555</v>
      </c>
      <c r="BS559" s="1">
        <f t="shared" si="247"/>
        <v>-2</v>
      </c>
      <c r="BT559" s="1">
        <f t="shared" si="248"/>
        <v>-2</v>
      </c>
      <c r="BU559" s="1">
        <f t="shared" si="249"/>
        <v>6.1257422745431001E-17</v>
      </c>
      <c r="BV559" s="1">
        <f t="shared" si="250"/>
        <v>1</v>
      </c>
      <c r="BW559" s="1">
        <f t="shared" si="243"/>
        <v>-2</v>
      </c>
      <c r="BX559" s="1">
        <f t="shared" si="244"/>
        <v>-2</v>
      </c>
      <c r="BY559" s="24">
        <f t="shared" si="245"/>
        <v>0.7818314824680298</v>
      </c>
      <c r="BZ559" s="24">
        <f t="shared" si="246"/>
        <v>0.62348980185873348</v>
      </c>
      <c r="CA559" s="1"/>
      <c r="CB559" s="1"/>
      <c r="CC559" s="1" t="str">
        <f t="shared" si="251"/>
        <v/>
      </c>
      <c r="CD559" s="1"/>
      <c r="CE559" s="2"/>
      <c r="CF559" s="2"/>
    </row>
    <row r="560" spans="1:84" s="28" customFormat="1" x14ac:dyDescent="0.25">
      <c r="A560" s="24"/>
      <c r="D560" s="24"/>
      <c r="E560" s="24"/>
      <c r="F560" s="24"/>
      <c r="G560" s="24"/>
      <c r="H560" s="24"/>
      <c r="I560" s="24"/>
      <c r="J560" s="24"/>
      <c r="K560" s="24"/>
      <c r="L560" s="24"/>
      <c r="M560" s="2"/>
      <c r="N560" s="1">
        <v>555</v>
      </c>
      <c r="O560" s="1" t="str">
        <f t="shared" si="239"/>
        <v>NA</v>
      </c>
      <c r="P560" s="1" t="e">
        <f t="shared" si="240"/>
        <v>#VALUE!</v>
      </c>
      <c r="Q560" s="1" t="e">
        <f t="shared" si="241"/>
        <v>#VALUE!</v>
      </c>
      <c r="R560" s="1">
        <f t="shared" si="237"/>
        <v>0.7818314824680298</v>
      </c>
      <c r="S560" s="1">
        <f t="shared" si="238"/>
        <v>0.62348980185873348</v>
      </c>
      <c r="T560" s="14"/>
      <c r="U560" s="14"/>
      <c r="V560" s="14"/>
      <c r="W560" s="2"/>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2"/>
      <c r="BC560" s="2"/>
      <c r="BD560" s="2"/>
      <c r="BE560" s="35"/>
      <c r="BF560" s="35"/>
      <c r="BG560" s="35"/>
      <c r="BH560" s="35"/>
      <c r="BI560" s="35"/>
      <c r="BJ560" s="35"/>
      <c r="BK560" s="35"/>
      <c r="BL560" s="35"/>
      <c r="BM560" s="35"/>
      <c r="BN560" s="35"/>
      <c r="BO560" s="35"/>
      <c r="BP560" s="1"/>
      <c r="BQ560" s="1">
        <f t="shared" si="242"/>
        <v>555</v>
      </c>
      <c r="BR560" s="1">
        <v>556</v>
      </c>
      <c r="BS560" s="1">
        <f t="shared" si="247"/>
        <v>-2</v>
      </c>
      <c r="BT560" s="1">
        <f t="shared" si="248"/>
        <v>-2</v>
      </c>
      <c r="BU560" s="1">
        <f t="shared" si="249"/>
        <v>6.1257422745431001E-17</v>
      </c>
      <c r="BV560" s="1">
        <f t="shared" si="250"/>
        <v>1</v>
      </c>
      <c r="BW560" s="1">
        <f t="shared" si="243"/>
        <v>-2</v>
      </c>
      <c r="BX560" s="1">
        <f t="shared" si="244"/>
        <v>-2</v>
      </c>
      <c r="BY560" s="24">
        <f t="shared" si="245"/>
        <v>0.7818314824680298</v>
      </c>
      <c r="BZ560" s="24">
        <f t="shared" si="246"/>
        <v>0.62348980185873348</v>
      </c>
      <c r="CA560" s="1"/>
      <c r="CB560" s="1"/>
      <c r="CC560" s="1" t="str">
        <f t="shared" si="251"/>
        <v/>
      </c>
      <c r="CD560" s="1"/>
      <c r="CE560" s="2"/>
      <c r="CF560" s="2"/>
    </row>
    <row r="561" spans="1:84" s="28" customFormat="1" x14ac:dyDescent="0.25">
      <c r="A561" s="24"/>
      <c r="D561" s="24"/>
      <c r="E561" s="24"/>
      <c r="F561" s="24"/>
      <c r="G561" s="24"/>
      <c r="H561" s="24"/>
      <c r="I561" s="24"/>
      <c r="J561" s="24"/>
      <c r="K561" s="24"/>
      <c r="L561" s="24"/>
      <c r="M561" s="2"/>
      <c r="N561" s="1">
        <v>556</v>
      </c>
      <c r="O561" s="1" t="str">
        <f t="shared" si="239"/>
        <v>NA</v>
      </c>
      <c r="P561" s="1" t="e">
        <f t="shared" si="240"/>
        <v>#VALUE!</v>
      </c>
      <c r="Q561" s="1" t="e">
        <f t="shared" si="241"/>
        <v>#VALUE!</v>
      </c>
      <c r="R561" s="1">
        <f t="shared" si="237"/>
        <v>1.1726587543717849E-2</v>
      </c>
      <c r="S561" s="1">
        <f t="shared" si="238"/>
        <v>0.94862246302966435</v>
      </c>
      <c r="T561" s="14"/>
      <c r="U561" s="14"/>
      <c r="V561" s="14"/>
      <c r="W561" s="2"/>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2"/>
      <c r="BC561" s="2"/>
      <c r="BD561" s="2"/>
      <c r="BE561" s="35"/>
      <c r="BF561" s="35"/>
      <c r="BG561" s="35"/>
      <c r="BH561" s="35"/>
      <c r="BI561" s="35"/>
      <c r="BJ561" s="35"/>
      <c r="BK561" s="35"/>
      <c r="BL561" s="35"/>
      <c r="BM561" s="35"/>
      <c r="BN561" s="35"/>
      <c r="BO561" s="35"/>
      <c r="BP561" s="1"/>
      <c r="BQ561" s="1">
        <f t="shared" si="242"/>
        <v>556</v>
      </c>
      <c r="BR561" s="1">
        <v>557</v>
      </c>
      <c r="BS561" s="1">
        <f t="shared" si="247"/>
        <v>-2</v>
      </c>
      <c r="BT561" s="1">
        <f t="shared" si="248"/>
        <v>-2</v>
      </c>
      <c r="BU561" s="1">
        <f t="shared" si="249"/>
        <v>6.1257422745431001E-17</v>
      </c>
      <c r="BV561" s="1">
        <f t="shared" si="250"/>
        <v>1</v>
      </c>
      <c r="BW561" s="1">
        <f t="shared" si="243"/>
        <v>-2</v>
      </c>
      <c r="BX561" s="1">
        <f t="shared" si="244"/>
        <v>-2</v>
      </c>
      <c r="BY561" s="24">
        <f t="shared" si="245"/>
        <v>0.7818314824680298</v>
      </c>
      <c r="BZ561" s="24">
        <f t="shared" si="246"/>
        <v>0.62348980185873348</v>
      </c>
      <c r="CA561" s="1"/>
      <c r="CB561" s="1"/>
      <c r="CC561" s="1" t="str">
        <f t="shared" si="251"/>
        <v/>
      </c>
      <c r="CD561" s="1"/>
      <c r="CE561" s="2"/>
      <c r="CF561" s="2"/>
    </row>
    <row r="562" spans="1:84" s="28" customFormat="1" x14ac:dyDescent="0.25">
      <c r="A562" s="24"/>
      <c r="D562" s="24"/>
      <c r="E562" s="24"/>
      <c r="F562" s="24"/>
      <c r="G562" s="24"/>
      <c r="H562" s="24"/>
      <c r="I562" s="24"/>
      <c r="J562" s="24"/>
      <c r="K562" s="24"/>
      <c r="L562" s="24"/>
      <c r="M562" s="2"/>
      <c r="N562" s="1">
        <v>557</v>
      </c>
      <c r="O562" s="1" t="str">
        <f t="shared" si="239"/>
        <v>NA</v>
      </c>
      <c r="P562" s="1" t="e">
        <f t="shared" si="240"/>
        <v>#VALUE!</v>
      </c>
      <c r="Q562" s="1" t="e">
        <f t="shared" si="241"/>
        <v>#VALUE!</v>
      </c>
      <c r="R562" s="1">
        <f t="shared" si="237"/>
        <v>-0.6868715151896595</v>
      </c>
      <c r="S562" s="1">
        <f t="shared" si="238"/>
        <v>0.57775949181467678</v>
      </c>
      <c r="T562" s="14"/>
      <c r="U562" s="14"/>
      <c r="V562" s="14"/>
      <c r="W562" s="2"/>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2"/>
      <c r="BC562" s="2"/>
      <c r="BD562" s="2"/>
      <c r="BE562" s="35"/>
      <c r="BF562" s="35"/>
      <c r="BG562" s="35"/>
      <c r="BH562" s="35"/>
      <c r="BI562" s="35"/>
      <c r="BJ562" s="35"/>
      <c r="BK562" s="35"/>
      <c r="BL562" s="35"/>
      <c r="BM562" s="35"/>
      <c r="BN562" s="35"/>
      <c r="BO562" s="35"/>
      <c r="BP562" s="1"/>
      <c r="BQ562" s="1">
        <f t="shared" si="242"/>
        <v>557</v>
      </c>
      <c r="BR562" s="1">
        <v>558</v>
      </c>
      <c r="BS562" s="1">
        <f t="shared" si="247"/>
        <v>-2</v>
      </c>
      <c r="BT562" s="1">
        <f t="shared" si="248"/>
        <v>-2</v>
      </c>
      <c r="BU562" s="1">
        <f t="shared" si="249"/>
        <v>6.1257422745431001E-17</v>
      </c>
      <c r="BV562" s="1">
        <f t="shared" si="250"/>
        <v>1</v>
      </c>
      <c r="BW562" s="1">
        <f t="shared" si="243"/>
        <v>-2</v>
      </c>
      <c r="BX562" s="1">
        <f t="shared" si="244"/>
        <v>-2</v>
      </c>
      <c r="BY562" s="24">
        <f t="shared" si="245"/>
        <v>0.7818314824680298</v>
      </c>
      <c r="BZ562" s="24">
        <f t="shared" si="246"/>
        <v>0.62348980185873348</v>
      </c>
      <c r="CA562" s="1"/>
      <c r="CB562" s="1"/>
      <c r="CC562" s="1" t="str">
        <f t="shared" si="251"/>
        <v/>
      </c>
      <c r="CD562" s="1"/>
      <c r="CE562" s="2"/>
      <c r="CF562" s="2"/>
    </row>
    <row r="563" spans="1:84" s="28" customFormat="1" x14ac:dyDescent="0.25">
      <c r="A563" s="24"/>
      <c r="D563" s="24"/>
      <c r="E563" s="24"/>
      <c r="F563" s="24"/>
      <c r="G563" s="24"/>
      <c r="H563" s="24"/>
      <c r="I563" s="24"/>
      <c r="J563" s="24"/>
      <c r="K563" s="24"/>
      <c r="L563" s="24"/>
      <c r="M563" s="2"/>
      <c r="N563" s="1">
        <v>558</v>
      </c>
      <c r="O563" s="1" t="str">
        <f t="shared" si="239"/>
        <v>NA</v>
      </c>
      <c r="P563" s="1" t="e">
        <f t="shared" si="240"/>
        <v>#VALUE!</v>
      </c>
      <c r="Q563" s="1" t="e">
        <f t="shared" si="241"/>
        <v>#VALUE!</v>
      </c>
      <c r="R563" s="1">
        <f t="shared" si="237"/>
        <v>-0.83248796126426794</v>
      </c>
      <c r="S563" s="1">
        <f t="shared" si="238"/>
        <v>-0.15392546889022951</v>
      </c>
      <c r="T563" s="14"/>
      <c r="U563" s="14"/>
      <c r="V563" s="14"/>
      <c r="W563" s="2"/>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2"/>
      <c r="BC563" s="2"/>
      <c r="BD563" s="2"/>
      <c r="BE563" s="35"/>
      <c r="BF563" s="35"/>
      <c r="BG563" s="35"/>
      <c r="BH563" s="35"/>
      <c r="BI563" s="35"/>
      <c r="BJ563" s="35"/>
      <c r="BK563" s="35"/>
      <c r="BL563" s="35"/>
      <c r="BM563" s="35"/>
      <c r="BN563" s="35"/>
      <c r="BO563" s="35"/>
      <c r="BP563" s="1"/>
      <c r="BQ563" s="1">
        <f t="shared" si="242"/>
        <v>558</v>
      </c>
      <c r="BR563" s="1">
        <v>559</v>
      </c>
      <c r="BS563" s="1">
        <f t="shared" si="247"/>
        <v>-2</v>
      </c>
      <c r="BT563" s="1">
        <f t="shared" si="248"/>
        <v>-2</v>
      </c>
      <c r="BU563" s="1">
        <f t="shared" si="249"/>
        <v>6.1257422745431001E-17</v>
      </c>
      <c r="BV563" s="1">
        <f t="shared" si="250"/>
        <v>1</v>
      </c>
      <c r="BW563" s="1">
        <f t="shared" si="243"/>
        <v>-2</v>
      </c>
      <c r="BX563" s="1">
        <f t="shared" si="244"/>
        <v>-2</v>
      </c>
      <c r="BY563" s="24">
        <f t="shared" si="245"/>
        <v>0.7818314824680298</v>
      </c>
      <c r="BZ563" s="24">
        <f t="shared" si="246"/>
        <v>0.62348980185873348</v>
      </c>
      <c r="CA563" s="1"/>
      <c r="CB563" s="1"/>
      <c r="CC563" s="1" t="str">
        <f t="shared" si="251"/>
        <v/>
      </c>
      <c r="CD563" s="1"/>
      <c r="CE563" s="2"/>
      <c r="CF563" s="2"/>
    </row>
    <row r="564" spans="1:84" s="28" customFormat="1" x14ac:dyDescent="0.25">
      <c r="A564" s="24"/>
      <c r="D564" s="24"/>
      <c r="E564" s="24"/>
      <c r="F564" s="24"/>
      <c r="G564" s="24"/>
      <c r="H564" s="24"/>
      <c r="I564" s="24"/>
      <c r="J564" s="24"/>
      <c r="K564" s="24"/>
      <c r="L564" s="24"/>
      <c r="M564" s="2"/>
      <c r="N564" s="1">
        <v>559</v>
      </c>
      <c r="O564" s="1" t="str">
        <f t="shared" si="239"/>
        <v>NA</v>
      </c>
      <c r="P564" s="1" t="e">
        <f t="shared" si="240"/>
        <v>#VALUE!</v>
      </c>
      <c r="Q564" s="1" t="e">
        <f t="shared" si="241"/>
        <v>#VALUE!</v>
      </c>
      <c r="R564" s="1">
        <f t="shared" si="237"/>
        <v>-0.38697738894268691</v>
      </c>
      <c r="S564" s="1">
        <f t="shared" si="238"/>
        <v>-0.69545872002107656</v>
      </c>
      <c r="T564" s="14"/>
      <c r="U564" s="14"/>
      <c r="V564" s="14"/>
      <c r="W564" s="2"/>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2"/>
      <c r="BC564" s="2"/>
      <c r="BD564" s="2"/>
      <c r="BE564" s="35"/>
      <c r="BF564" s="35"/>
      <c r="BG564" s="35"/>
      <c r="BH564" s="35"/>
      <c r="BI564" s="35"/>
      <c r="BJ564" s="35"/>
      <c r="BK564" s="35"/>
      <c r="BL564" s="35"/>
      <c r="BM564" s="35"/>
      <c r="BN564" s="35"/>
      <c r="BO564" s="35"/>
      <c r="BP564" s="1"/>
      <c r="BQ564" s="1">
        <f t="shared" si="242"/>
        <v>559</v>
      </c>
      <c r="BR564" s="1">
        <v>560</v>
      </c>
      <c r="BS564" s="1">
        <f t="shared" si="247"/>
        <v>-2</v>
      </c>
      <c r="BT564" s="1">
        <f t="shared" si="248"/>
        <v>-2</v>
      </c>
      <c r="BU564" s="1">
        <f t="shared" si="249"/>
        <v>6.1257422745431001E-17</v>
      </c>
      <c r="BV564" s="1">
        <f t="shared" si="250"/>
        <v>1</v>
      </c>
      <c r="BW564" s="1">
        <f t="shared" si="243"/>
        <v>-2</v>
      </c>
      <c r="BX564" s="1">
        <f t="shared" si="244"/>
        <v>-2</v>
      </c>
      <c r="BY564" s="24">
        <f t="shared" si="245"/>
        <v>0.7818314824680298</v>
      </c>
      <c r="BZ564" s="24">
        <f t="shared" si="246"/>
        <v>0.62348980185873348</v>
      </c>
      <c r="CA564" s="1"/>
      <c r="CB564" s="1"/>
      <c r="CC564" s="1" t="str">
        <f t="shared" si="251"/>
        <v/>
      </c>
      <c r="CD564" s="1"/>
      <c r="CE564" s="2"/>
      <c r="CF564" s="2"/>
    </row>
    <row r="565" spans="1:84" s="28" customFormat="1" x14ac:dyDescent="0.25">
      <c r="A565" s="24"/>
      <c r="D565" s="24"/>
      <c r="E565" s="24"/>
      <c r="F565" s="24"/>
      <c r="G565" s="24"/>
      <c r="H565" s="24"/>
      <c r="I565" s="24"/>
      <c r="J565" s="24"/>
      <c r="K565" s="24"/>
      <c r="L565" s="24"/>
      <c r="M565" s="2"/>
      <c r="N565" s="1">
        <v>560</v>
      </c>
      <c r="O565" s="1" t="str">
        <f t="shared" si="239"/>
        <v>NA</v>
      </c>
      <c r="P565" s="1" t="e">
        <f t="shared" si="240"/>
        <v>#VALUE!</v>
      </c>
      <c r="Q565" s="1" t="e">
        <f t="shared" si="241"/>
        <v>#VALUE!</v>
      </c>
      <c r="R565" s="1">
        <f t="shared" si="237"/>
        <v>0.269597898362749</v>
      </c>
      <c r="S565" s="1">
        <f t="shared" si="238"/>
        <v>-0.69496093955631755</v>
      </c>
      <c r="T565" s="14"/>
      <c r="U565" s="14"/>
      <c r="V565" s="14"/>
      <c r="W565" s="2"/>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2"/>
      <c r="BC565" s="2"/>
      <c r="BD565" s="2"/>
      <c r="BE565" s="35"/>
      <c r="BF565" s="35"/>
      <c r="BG565" s="35"/>
      <c r="BH565" s="35"/>
      <c r="BI565" s="35"/>
      <c r="BJ565" s="35"/>
      <c r="BK565" s="35"/>
      <c r="BL565" s="35"/>
      <c r="BM565" s="35"/>
      <c r="BN565" s="35"/>
      <c r="BO565" s="35"/>
      <c r="BP565" s="1"/>
      <c r="BQ565" s="1">
        <f t="shared" si="242"/>
        <v>560</v>
      </c>
      <c r="BR565" s="1">
        <v>561</v>
      </c>
      <c r="BS565" s="1">
        <f t="shared" si="247"/>
        <v>-2</v>
      </c>
      <c r="BT565" s="1">
        <f t="shared" si="248"/>
        <v>-2</v>
      </c>
      <c r="BU565" s="1">
        <f t="shared" si="249"/>
        <v>6.1257422745431001E-17</v>
      </c>
      <c r="BV565" s="1">
        <f t="shared" si="250"/>
        <v>1</v>
      </c>
      <c r="BW565" s="1">
        <f t="shared" si="243"/>
        <v>-2</v>
      </c>
      <c r="BX565" s="1">
        <f t="shared" si="244"/>
        <v>-2</v>
      </c>
      <c r="BY565" s="24">
        <f t="shared" si="245"/>
        <v>0.7818314824680298</v>
      </c>
      <c r="BZ565" s="24">
        <f t="shared" si="246"/>
        <v>0.62348980185873348</v>
      </c>
      <c r="CA565" s="1"/>
      <c r="CB565" s="1"/>
      <c r="CC565" s="1" t="str">
        <f t="shared" si="251"/>
        <v/>
      </c>
      <c r="CD565" s="1"/>
      <c r="CE565" s="2"/>
      <c r="CF565" s="2"/>
    </row>
    <row r="566" spans="1:84" s="28" customFormat="1" x14ac:dyDescent="0.25">
      <c r="A566" s="24"/>
      <c r="D566" s="24"/>
      <c r="E566" s="24"/>
      <c r="F566" s="24"/>
      <c r="G566" s="24"/>
      <c r="H566" s="24"/>
      <c r="I566" s="24"/>
      <c r="J566" s="24"/>
      <c r="K566" s="24"/>
      <c r="L566" s="24"/>
      <c r="M566" s="2"/>
      <c r="N566" s="1">
        <v>561</v>
      </c>
      <c r="O566" s="1" t="str">
        <f t="shared" si="239"/>
        <v>NA</v>
      </c>
      <c r="P566" s="1" t="e">
        <f t="shared" si="240"/>
        <v>#VALUE!</v>
      </c>
      <c r="Q566" s="1" t="e">
        <f t="shared" si="241"/>
        <v>#VALUE!</v>
      </c>
      <c r="R566" s="1">
        <f t="shared" si="237"/>
        <v>0.65873507579852941</v>
      </c>
      <c r="S566" s="1">
        <f t="shared" si="238"/>
        <v>-0.22252093395631442</v>
      </c>
      <c r="T566" s="14"/>
      <c r="U566" s="14"/>
      <c r="V566" s="14"/>
      <c r="W566" s="2"/>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2"/>
      <c r="BC566" s="2"/>
      <c r="BD566" s="2"/>
      <c r="BE566" s="35"/>
      <c r="BF566" s="35"/>
      <c r="BG566" s="35"/>
      <c r="BH566" s="35"/>
      <c r="BI566" s="35"/>
      <c r="BJ566" s="35"/>
      <c r="BK566" s="35"/>
      <c r="BL566" s="35"/>
      <c r="BM566" s="35"/>
      <c r="BN566" s="35"/>
      <c r="BO566" s="35"/>
      <c r="BP566" s="1"/>
      <c r="BQ566" s="1">
        <f t="shared" si="242"/>
        <v>561</v>
      </c>
      <c r="BR566" s="1">
        <v>562</v>
      </c>
      <c r="BS566" s="1">
        <f t="shared" si="247"/>
        <v>-2</v>
      </c>
      <c r="BT566" s="1">
        <f t="shared" si="248"/>
        <v>-2</v>
      </c>
      <c r="BU566" s="1">
        <f t="shared" si="249"/>
        <v>6.1257422745431001E-17</v>
      </c>
      <c r="BV566" s="1">
        <f t="shared" si="250"/>
        <v>1</v>
      </c>
      <c r="BW566" s="1">
        <f t="shared" si="243"/>
        <v>-2</v>
      </c>
      <c r="BX566" s="1">
        <f t="shared" si="244"/>
        <v>-2</v>
      </c>
      <c r="BY566" s="24">
        <f t="shared" si="245"/>
        <v>0.7818314824680298</v>
      </c>
      <c r="BZ566" s="24">
        <f t="shared" si="246"/>
        <v>0.62348980185873348</v>
      </c>
      <c r="CA566" s="1"/>
      <c r="CB566" s="1"/>
      <c r="CC566" s="1" t="str">
        <f t="shared" si="251"/>
        <v/>
      </c>
      <c r="CD566" s="1"/>
      <c r="CE566" s="2"/>
      <c r="CF566" s="2"/>
    </row>
    <row r="567" spans="1:84" s="28" customFormat="1" x14ac:dyDescent="0.25">
      <c r="A567" s="24"/>
      <c r="D567" s="24"/>
      <c r="E567" s="24"/>
      <c r="F567" s="24"/>
      <c r="G567" s="24"/>
      <c r="H567" s="24"/>
      <c r="I567" s="24"/>
      <c r="J567" s="24"/>
      <c r="K567" s="24"/>
      <c r="L567" s="24"/>
      <c r="M567" s="2"/>
      <c r="N567" s="1">
        <v>562</v>
      </c>
      <c r="O567" s="1" t="str">
        <f t="shared" si="239"/>
        <v>NA</v>
      </c>
      <c r="P567" s="1" t="e">
        <f t="shared" si="240"/>
        <v>#VALUE!</v>
      </c>
      <c r="Q567" s="1" t="e">
        <f t="shared" si="241"/>
        <v>#VALUE!</v>
      </c>
      <c r="R567" s="1">
        <f t="shared" si="237"/>
        <v>0.55183130541129688</v>
      </c>
      <c r="S567" s="1">
        <f t="shared" si="238"/>
        <v>0.335078702174191</v>
      </c>
      <c r="T567" s="14"/>
      <c r="U567" s="14"/>
      <c r="V567" s="14"/>
      <c r="W567" s="2"/>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2"/>
      <c r="BC567" s="2"/>
      <c r="BD567" s="2"/>
      <c r="BE567" s="35"/>
      <c r="BF567" s="35"/>
      <c r="BG567" s="35"/>
      <c r="BH567" s="35"/>
      <c r="BI567" s="35"/>
      <c r="BJ567" s="35"/>
      <c r="BK567" s="35"/>
      <c r="BL567" s="35"/>
      <c r="BM567" s="35"/>
      <c r="BN567" s="35"/>
      <c r="BO567" s="35"/>
      <c r="BP567" s="1"/>
      <c r="BQ567" s="1">
        <f t="shared" si="242"/>
        <v>562</v>
      </c>
      <c r="BR567" s="1">
        <v>563</v>
      </c>
      <c r="BS567" s="1">
        <f t="shared" si="247"/>
        <v>-2</v>
      </c>
      <c r="BT567" s="1">
        <f t="shared" si="248"/>
        <v>-2</v>
      </c>
      <c r="BU567" s="1">
        <f t="shared" si="249"/>
        <v>6.1257422745431001E-17</v>
      </c>
      <c r="BV567" s="1">
        <f t="shared" si="250"/>
        <v>1</v>
      </c>
      <c r="BW567" s="1">
        <f t="shared" si="243"/>
        <v>-2</v>
      </c>
      <c r="BX567" s="1">
        <f t="shared" si="244"/>
        <v>-2</v>
      </c>
      <c r="BY567" s="24">
        <f t="shared" si="245"/>
        <v>0.7818314824680298</v>
      </c>
      <c r="BZ567" s="24">
        <f t="shared" si="246"/>
        <v>0.62348980185873348</v>
      </c>
      <c r="CA567" s="1"/>
      <c r="CB567" s="1"/>
      <c r="CC567" s="1" t="str">
        <f t="shared" si="251"/>
        <v/>
      </c>
      <c r="CD567" s="1"/>
      <c r="CE567" s="2"/>
      <c r="CF567" s="2"/>
    </row>
    <row r="568" spans="1:84" s="28" customFormat="1" x14ac:dyDescent="0.25">
      <c r="A568" s="24"/>
      <c r="D568" s="24"/>
      <c r="E568" s="24"/>
      <c r="F568" s="24"/>
      <c r="G568" s="24"/>
      <c r="H568" s="24"/>
      <c r="I568" s="24"/>
      <c r="J568" s="24"/>
      <c r="K568" s="24"/>
      <c r="L568" s="24"/>
      <c r="M568" s="2"/>
      <c r="N568" s="1">
        <v>563</v>
      </c>
      <c r="O568" s="1" t="str">
        <f t="shared" si="239"/>
        <v>NA</v>
      </c>
      <c r="P568" s="1" t="e">
        <f t="shared" si="240"/>
        <v>#VALUE!</v>
      </c>
      <c r="Q568" s="1" t="e">
        <f t="shared" si="241"/>
        <v>#VALUE!</v>
      </c>
      <c r="R568" s="1">
        <f t="shared" si="237"/>
        <v>9.3812700349742359E-2</v>
      </c>
      <c r="S568" s="1">
        <f t="shared" si="238"/>
        <v>0.58897970423731472</v>
      </c>
      <c r="T568" s="14"/>
      <c r="U568" s="14"/>
      <c r="V568" s="14"/>
      <c r="W568" s="2"/>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2"/>
      <c r="BC568" s="2"/>
      <c r="BD568" s="2"/>
      <c r="BE568" s="35"/>
      <c r="BF568" s="35"/>
      <c r="BG568" s="35"/>
      <c r="BH568" s="35"/>
      <c r="BI568" s="35"/>
      <c r="BJ568" s="35"/>
      <c r="BK568" s="35"/>
      <c r="BL568" s="35"/>
      <c r="BM568" s="35"/>
      <c r="BN568" s="35"/>
      <c r="BO568" s="35"/>
      <c r="BP568" s="1"/>
      <c r="BQ568" s="1">
        <f t="shared" si="242"/>
        <v>563</v>
      </c>
      <c r="BR568" s="1">
        <v>564</v>
      </c>
      <c r="BS568" s="1">
        <f t="shared" si="247"/>
        <v>-2</v>
      </c>
      <c r="BT568" s="1">
        <f t="shared" si="248"/>
        <v>-2</v>
      </c>
      <c r="BU568" s="1">
        <f t="shared" si="249"/>
        <v>6.1257422745431001E-17</v>
      </c>
      <c r="BV568" s="1">
        <f t="shared" si="250"/>
        <v>1</v>
      </c>
      <c r="BW568" s="1">
        <f t="shared" si="243"/>
        <v>-2</v>
      </c>
      <c r="BX568" s="1">
        <f t="shared" si="244"/>
        <v>-2</v>
      </c>
      <c r="BY568" s="24">
        <f t="shared" si="245"/>
        <v>0.7818314824680298</v>
      </c>
      <c r="BZ568" s="24">
        <f t="shared" si="246"/>
        <v>0.62348980185873348</v>
      </c>
      <c r="CA568" s="1"/>
      <c r="CB568" s="1"/>
      <c r="CC568" s="1" t="str">
        <f t="shared" si="251"/>
        <v/>
      </c>
      <c r="CD568" s="1"/>
      <c r="CE568" s="2"/>
      <c r="CF568" s="2"/>
    </row>
    <row r="569" spans="1:84" s="28" customFormat="1" x14ac:dyDescent="0.25">
      <c r="A569" s="24"/>
      <c r="D569" s="24"/>
      <c r="E569" s="24"/>
      <c r="F569" s="24"/>
      <c r="G569" s="24"/>
      <c r="H569" s="24"/>
      <c r="I569" s="24"/>
      <c r="J569" s="24"/>
      <c r="K569" s="24"/>
      <c r="L569" s="24"/>
      <c r="M569" s="2"/>
      <c r="N569" s="1">
        <v>564</v>
      </c>
      <c r="O569" s="1" t="str">
        <f t="shared" si="239"/>
        <v>NA</v>
      </c>
      <c r="P569" s="1" t="e">
        <f t="shared" si="240"/>
        <v>#VALUE!</v>
      </c>
      <c r="Q569" s="1" t="e">
        <f t="shared" si="241"/>
        <v>#VALUE!</v>
      </c>
      <c r="R569" s="1">
        <f t="shared" si="237"/>
        <v>-0.35451162971536287</v>
      </c>
      <c r="S569" s="1">
        <f t="shared" si="238"/>
        <v>0.4177034066604785</v>
      </c>
      <c r="T569" s="14"/>
      <c r="U569" s="14"/>
      <c r="V569" s="14"/>
      <c r="W569" s="2"/>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2"/>
      <c r="BC569" s="2"/>
      <c r="BD569" s="2"/>
      <c r="BE569" s="35"/>
      <c r="BF569" s="35"/>
      <c r="BG569" s="35"/>
      <c r="BH569" s="35"/>
      <c r="BI569" s="35"/>
      <c r="BJ569" s="35"/>
      <c r="BK569" s="35"/>
      <c r="BL569" s="35"/>
      <c r="BM569" s="35"/>
      <c r="BN569" s="35"/>
      <c r="BO569" s="35"/>
      <c r="BP569" s="1"/>
      <c r="BQ569" s="1">
        <f t="shared" si="242"/>
        <v>564</v>
      </c>
      <c r="BR569" s="1">
        <v>565</v>
      </c>
      <c r="BS569" s="1">
        <f t="shared" si="247"/>
        <v>-2</v>
      </c>
      <c r="BT569" s="1">
        <f t="shared" si="248"/>
        <v>-2</v>
      </c>
      <c r="BU569" s="1">
        <f t="shared" si="249"/>
        <v>6.1257422745431001E-17</v>
      </c>
      <c r="BV569" s="1">
        <f t="shared" si="250"/>
        <v>1</v>
      </c>
      <c r="BW569" s="1">
        <f t="shared" si="243"/>
        <v>-2</v>
      </c>
      <c r="BX569" s="1">
        <f t="shared" si="244"/>
        <v>-2</v>
      </c>
      <c r="BY569" s="24">
        <f t="shared" si="245"/>
        <v>0.7818314824680298</v>
      </c>
      <c r="BZ569" s="24">
        <f t="shared" si="246"/>
        <v>0.62348980185873348</v>
      </c>
      <c r="CA569" s="1"/>
      <c r="CB569" s="1"/>
      <c r="CC569" s="1" t="str">
        <f t="shared" si="251"/>
        <v/>
      </c>
      <c r="CD569" s="1"/>
      <c r="CE569" s="2"/>
      <c r="CF569" s="2"/>
    </row>
    <row r="570" spans="1:84" s="28" customFormat="1" x14ac:dyDescent="0.25">
      <c r="A570" s="24"/>
      <c r="D570" s="24"/>
      <c r="E570" s="24"/>
      <c r="F570" s="24"/>
      <c r="G570" s="24"/>
      <c r="H570" s="24"/>
      <c r="I570" s="24"/>
      <c r="J570" s="24"/>
      <c r="K570" s="24"/>
      <c r="L570" s="24"/>
      <c r="M570" s="2"/>
      <c r="N570" s="1">
        <v>565</v>
      </c>
      <c r="O570" s="1" t="str">
        <f t="shared" si="239"/>
        <v>NA</v>
      </c>
      <c r="P570" s="1" t="e">
        <f t="shared" si="240"/>
        <v>#VALUE!</v>
      </c>
      <c r="Q570" s="1" t="e">
        <f t="shared" si="241"/>
        <v>#VALUE!</v>
      </c>
      <c r="R570" s="1">
        <f t="shared" si="237"/>
        <v>-0.50012807578997132</v>
      </c>
      <c r="S570" s="1">
        <f t="shared" si="238"/>
        <v>6.1306162639687412E-3</v>
      </c>
      <c r="T570" s="14"/>
      <c r="U570" s="14"/>
      <c r="V570" s="14"/>
      <c r="W570" s="2"/>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2"/>
      <c r="BC570" s="2"/>
      <c r="BD570" s="2"/>
      <c r="BE570" s="35"/>
      <c r="BF570" s="35"/>
      <c r="BG570" s="35"/>
      <c r="BH570" s="35"/>
      <c r="BI570" s="35"/>
      <c r="BJ570" s="35"/>
      <c r="BK570" s="35"/>
      <c r="BL570" s="35"/>
      <c r="BM570" s="35"/>
      <c r="BN570" s="35"/>
      <c r="BO570" s="35"/>
      <c r="BP570" s="1"/>
      <c r="BQ570" s="1">
        <f t="shared" si="242"/>
        <v>565</v>
      </c>
      <c r="BR570" s="1">
        <v>566</v>
      </c>
      <c r="BS570" s="1">
        <f t="shared" si="247"/>
        <v>-2</v>
      </c>
      <c r="BT570" s="1">
        <f t="shared" si="248"/>
        <v>-2</v>
      </c>
      <c r="BU570" s="1">
        <f t="shared" si="249"/>
        <v>6.1257422745431001E-17</v>
      </c>
      <c r="BV570" s="1">
        <f t="shared" si="250"/>
        <v>1</v>
      </c>
      <c r="BW570" s="1">
        <f t="shared" si="243"/>
        <v>-2</v>
      </c>
      <c r="BX570" s="1">
        <f t="shared" si="244"/>
        <v>-2</v>
      </c>
      <c r="BY570" s="24">
        <f t="shared" si="245"/>
        <v>0.7818314824680298</v>
      </c>
      <c r="BZ570" s="24">
        <f t="shared" si="246"/>
        <v>0.62348980185873348</v>
      </c>
      <c r="CA570" s="1"/>
      <c r="CB570" s="1"/>
      <c r="CC570" s="1" t="str">
        <f t="shared" si="251"/>
        <v/>
      </c>
      <c r="CD570" s="1"/>
      <c r="CE570" s="2"/>
      <c r="CF570" s="2"/>
    </row>
    <row r="571" spans="1:84" s="28" customFormat="1" x14ac:dyDescent="0.25">
      <c r="A571" s="24"/>
      <c r="D571" s="24"/>
      <c r="E571" s="24"/>
      <c r="F571" s="24"/>
      <c r="G571" s="24"/>
      <c r="H571" s="24"/>
      <c r="I571" s="24"/>
      <c r="J571" s="24"/>
      <c r="K571" s="24"/>
      <c r="L571" s="24"/>
      <c r="M571" s="2"/>
      <c r="N571" s="1">
        <v>566</v>
      </c>
      <c r="O571" s="1" t="str">
        <f t="shared" si="239"/>
        <v>NA</v>
      </c>
      <c r="P571" s="1" t="e">
        <f t="shared" si="240"/>
        <v>#VALUE!</v>
      </c>
      <c r="Q571" s="1" t="e">
        <f t="shared" si="241"/>
        <v>#VALUE!</v>
      </c>
      <c r="R571" s="1">
        <f t="shared" si="237"/>
        <v>-0.30489127613666239</v>
      </c>
      <c r="S571" s="1">
        <f t="shared" si="238"/>
        <v>-0.33581596122872687</v>
      </c>
      <c r="T571" s="14"/>
      <c r="U571" s="14"/>
      <c r="V571" s="14"/>
      <c r="W571" s="2"/>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2"/>
      <c r="BC571" s="2"/>
      <c r="BD571" s="2"/>
      <c r="BE571" s="35"/>
      <c r="BF571" s="35"/>
      <c r="BG571" s="35"/>
      <c r="BH571" s="35"/>
      <c r="BI571" s="35"/>
      <c r="BJ571" s="35"/>
      <c r="BK571" s="35"/>
      <c r="BL571" s="35"/>
      <c r="BM571" s="35"/>
      <c r="BN571" s="35"/>
      <c r="BO571" s="35"/>
      <c r="BP571" s="1"/>
      <c r="BQ571" s="1">
        <f t="shared" si="242"/>
        <v>566</v>
      </c>
      <c r="BR571" s="1">
        <v>567</v>
      </c>
      <c r="BS571" s="1">
        <f t="shared" si="247"/>
        <v>-2</v>
      </c>
      <c r="BT571" s="1">
        <f t="shared" si="248"/>
        <v>-2</v>
      </c>
      <c r="BU571" s="1">
        <f t="shared" si="249"/>
        <v>6.1257422745431001E-17</v>
      </c>
      <c r="BV571" s="1">
        <f t="shared" si="250"/>
        <v>1</v>
      </c>
      <c r="BW571" s="1">
        <f t="shared" si="243"/>
        <v>-2</v>
      </c>
      <c r="BX571" s="1">
        <f t="shared" si="244"/>
        <v>-2</v>
      </c>
      <c r="BY571" s="24">
        <f t="shared" si="245"/>
        <v>0.7818314824680298</v>
      </c>
      <c r="BZ571" s="24">
        <f t="shared" si="246"/>
        <v>0.62348980185873348</v>
      </c>
      <c r="CA571" s="1"/>
      <c r="CB571" s="1"/>
      <c r="CC571" s="1" t="str">
        <f t="shared" si="251"/>
        <v/>
      </c>
      <c r="CD571" s="1"/>
      <c r="CE571" s="2"/>
      <c r="CF571" s="2"/>
    </row>
    <row r="572" spans="1:84" s="28" customFormat="1" x14ac:dyDescent="0.25">
      <c r="A572" s="24"/>
      <c r="D572" s="24"/>
      <c r="E572" s="24"/>
      <c r="F572" s="24"/>
      <c r="G572" s="24"/>
      <c r="H572" s="24"/>
      <c r="I572" s="24"/>
      <c r="J572" s="24"/>
      <c r="K572" s="24"/>
      <c r="L572" s="24"/>
      <c r="M572" s="2"/>
      <c r="N572" s="1">
        <v>567</v>
      </c>
      <c r="O572" s="1" t="str">
        <f t="shared" si="239"/>
        <v>NA</v>
      </c>
      <c r="P572" s="1" t="e">
        <f t="shared" si="240"/>
        <v>#VALUE!</v>
      </c>
      <c r="Q572" s="1" t="e">
        <f t="shared" si="241"/>
        <v>#VALUE!</v>
      </c>
      <c r="R572" s="1">
        <f t="shared" si="237"/>
        <v>3.9597721306016076E-2</v>
      </c>
      <c r="S572" s="1">
        <f t="shared" si="238"/>
        <v>-0.40654983987177506</v>
      </c>
      <c r="T572" s="14"/>
      <c r="U572" s="14"/>
      <c r="V572" s="14"/>
      <c r="W572" s="2"/>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2"/>
      <c r="BC572" s="2"/>
      <c r="BD572" s="2"/>
      <c r="BE572" s="35"/>
      <c r="BF572" s="35"/>
      <c r="BG572" s="35"/>
      <c r="BH572" s="35"/>
      <c r="BI572" s="35"/>
      <c r="BJ572" s="35"/>
      <c r="BK572" s="35"/>
      <c r="BL572" s="35"/>
      <c r="BM572" s="35"/>
      <c r="BN572" s="35"/>
      <c r="BO572" s="35"/>
      <c r="BP572" s="1"/>
      <c r="BQ572" s="1">
        <f t="shared" si="242"/>
        <v>567</v>
      </c>
      <c r="BR572" s="1">
        <v>568</v>
      </c>
      <c r="BS572" s="1">
        <f t="shared" si="247"/>
        <v>-2</v>
      </c>
      <c r="BT572" s="1">
        <f t="shared" si="248"/>
        <v>-2</v>
      </c>
      <c r="BU572" s="1">
        <f t="shared" si="249"/>
        <v>6.1257422745431001E-17</v>
      </c>
      <c r="BV572" s="1">
        <f t="shared" si="250"/>
        <v>1</v>
      </c>
      <c r="BW572" s="1">
        <f t="shared" si="243"/>
        <v>-2</v>
      </c>
      <c r="BX572" s="1">
        <f t="shared" si="244"/>
        <v>-2</v>
      </c>
      <c r="BY572" s="24">
        <f t="shared" si="245"/>
        <v>0.7818314824680298</v>
      </c>
      <c r="BZ572" s="24">
        <f t="shared" si="246"/>
        <v>0.62348980185873348</v>
      </c>
      <c r="CA572" s="1"/>
      <c r="CB572" s="1"/>
      <c r="CC572" s="1" t="str">
        <f t="shared" si="251"/>
        <v/>
      </c>
      <c r="CD572" s="1"/>
      <c r="CE572" s="2"/>
      <c r="CF572" s="2"/>
    </row>
    <row r="573" spans="1:84" s="28" customFormat="1" x14ac:dyDescent="0.25">
      <c r="A573" s="24"/>
      <c r="D573" s="24"/>
      <c r="E573" s="24"/>
      <c r="F573" s="24"/>
      <c r="G573" s="24"/>
      <c r="H573" s="24"/>
      <c r="I573" s="24"/>
      <c r="J573" s="24"/>
      <c r="K573" s="24"/>
      <c r="L573" s="24"/>
      <c r="M573" s="2"/>
      <c r="N573" s="1">
        <v>568</v>
      </c>
      <c r="O573" s="1" t="str">
        <f t="shared" si="239"/>
        <v>NA</v>
      </c>
      <c r="P573" s="1" t="e">
        <f t="shared" si="240"/>
        <v>#VALUE!</v>
      </c>
      <c r="Q573" s="1" t="e">
        <f t="shared" si="241"/>
        <v>#VALUE!</v>
      </c>
      <c r="R573" s="1">
        <f t="shared" si="237"/>
        <v>0.28984343335135293</v>
      </c>
      <c r="S573" s="1">
        <f t="shared" si="238"/>
        <v>-0.22252093395631445</v>
      </c>
      <c r="T573" s="14"/>
      <c r="U573" s="14"/>
      <c r="V573" s="14"/>
      <c r="W573" s="2"/>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2"/>
      <c r="BC573" s="2"/>
      <c r="BD573" s="2"/>
      <c r="BE573" s="35"/>
      <c r="BF573" s="35"/>
      <c r="BG573" s="35"/>
      <c r="BH573" s="35"/>
      <c r="BI573" s="35"/>
      <c r="BJ573" s="35"/>
      <c r="BK573" s="35"/>
      <c r="BL573" s="35"/>
      <c r="BM573" s="35"/>
      <c r="BN573" s="35"/>
      <c r="BO573" s="35"/>
      <c r="BP573" s="1"/>
      <c r="BQ573" s="1">
        <f t="shared" si="242"/>
        <v>568</v>
      </c>
      <c r="BR573" s="1">
        <v>569</v>
      </c>
      <c r="BS573" s="1">
        <f t="shared" si="247"/>
        <v>-2</v>
      </c>
      <c r="BT573" s="1">
        <f t="shared" si="248"/>
        <v>-2</v>
      </c>
      <c r="BU573" s="1">
        <f t="shared" si="249"/>
        <v>6.1257422745431001E-17</v>
      </c>
      <c r="BV573" s="1">
        <f t="shared" si="250"/>
        <v>1</v>
      </c>
      <c r="BW573" s="1">
        <f t="shared" si="243"/>
        <v>-2</v>
      </c>
      <c r="BX573" s="1">
        <f t="shared" si="244"/>
        <v>-2</v>
      </c>
      <c r="BY573" s="24">
        <f t="shared" si="245"/>
        <v>0.7818314824680298</v>
      </c>
      <c r="BZ573" s="24">
        <f t="shared" si="246"/>
        <v>0.62348980185873348</v>
      </c>
      <c r="CA573" s="1"/>
      <c r="CB573" s="1"/>
      <c r="CC573" s="1" t="str">
        <f t="shared" si="251"/>
        <v/>
      </c>
      <c r="CD573" s="1"/>
      <c r="CE573" s="2"/>
      <c r="CF573" s="2"/>
    </row>
    <row r="574" spans="1:84" s="28" customFormat="1" x14ac:dyDescent="0.25">
      <c r="A574" s="24"/>
      <c r="D574" s="24"/>
      <c r="E574" s="24"/>
      <c r="F574" s="24"/>
      <c r="G574" s="24"/>
      <c r="H574" s="24"/>
      <c r="I574" s="24"/>
      <c r="J574" s="24"/>
      <c r="K574" s="24"/>
      <c r="L574" s="24"/>
      <c r="M574" s="2"/>
      <c r="N574" s="1">
        <v>569</v>
      </c>
      <c r="O574" s="1" t="str">
        <f t="shared" si="239"/>
        <v>NA</v>
      </c>
      <c r="P574" s="1" t="e">
        <f t="shared" si="240"/>
        <v>#VALUE!</v>
      </c>
      <c r="Q574" s="1" t="e">
        <f t="shared" si="241"/>
        <v>#VALUE!</v>
      </c>
      <c r="R574" s="1">
        <f t="shared" si="237"/>
        <v>0.32183112835456407</v>
      </c>
      <c r="S574" s="1">
        <f t="shared" si="238"/>
        <v>4.6667602489648685E-2</v>
      </c>
      <c r="T574" s="14"/>
      <c r="U574" s="14"/>
      <c r="V574" s="14"/>
      <c r="W574" s="2"/>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2"/>
      <c r="BC574" s="2"/>
      <c r="BD574" s="2"/>
      <c r="BE574" s="35"/>
      <c r="BF574" s="35"/>
      <c r="BG574" s="35"/>
      <c r="BH574" s="35"/>
      <c r="BI574" s="35"/>
      <c r="BJ574" s="35"/>
      <c r="BK574" s="35"/>
      <c r="BL574" s="35"/>
      <c r="BM574" s="35"/>
      <c r="BN574" s="35"/>
      <c r="BO574" s="35"/>
      <c r="BP574" s="1"/>
      <c r="BQ574" s="1">
        <f t="shared" si="242"/>
        <v>569</v>
      </c>
      <c r="BR574" s="1">
        <v>570</v>
      </c>
      <c r="BS574" s="1">
        <f t="shared" si="247"/>
        <v>-2</v>
      </c>
      <c r="BT574" s="1">
        <f t="shared" si="248"/>
        <v>-2</v>
      </c>
      <c r="BU574" s="1">
        <f t="shared" si="249"/>
        <v>6.1257422745431001E-17</v>
      </c>
      <c r="BV574" s="1">
        <f t="shared" si="250"/>
        <v>1</v>
      </c>
      <c r="BW574" s="1">
        <f t="shared" si="243"/>
        <v>-2</v>
      </c>
      <c r="BX574" s="1">
        <f t="shared" si="244"/>
        <v>-2</v>
      </c>
      <c r="BY574" s="24">
        <f t="shared" si="245"/>
        <v>0.7818314824680298</v>
      </c>
      <c r="BZ574" s="24">
        <f t="shared" si="246"/>
        <v>0.62348980185873348</v>
      </c>
      <c r="CA574" s="1"/>
      <c r="CB574" s="1"/>
      <c r="CC574" s="1" t="str">
        <f t="shared" si="251"/>
        <v/>
      </c>
      <c r="CD574" s="1"/>
      <c r="CE574" s="2"/>
      <c r="CF574" s="2"/>
    </row>
    <row r="575" spans="1:84" s="28" customFormat="1" x14ac:dyDescent="0.25">
      <c r="A575" s="24"/>
      <c r="D575" s="24"/>
      <c r="E575" s="24"/>
      <c r="F575" s="24"/>
      <c r="G575" s="24"/>
      <c r="H575" s="24"/>
      <c r="I575" s="24"/>
      <c r="J575" s="24"/>
      <c r="K575" s="24"/>
      <c r="L575" s="24"/>
      <c r="M575" s="2"/>
      <c r="N575" s="1">
        <v>570</v>
      </c>
      <c r="O575" s="1" t="str">
        <f t="shared" si="239"/>
        <v>NA</v>
      </c>
      <c r="P575" s="1" t="e">
        <f t="shared" si="240"/>
        <v>#VALUE!</v>
      </c>
      <c r="Q575" s="1" t="e">
        <f t="shared" si="241"/>
        <v>#VALUE!</v>
      </c>
      <c r="R575" s="1">
        <f t="shared" si="237"/>
        <v>0.17589881315576686</v>
      </c>
      <c r="S575" s="1">
        <f t="shared" si="238"/>
        <v>0.22933694544496513</v>
      </c>
      <c r="T575" s="14"/>
      <c r="U575" s="14"/>
      <c r="V575" s="14"/>
      <c r="W575" s="2"/>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2"/>
      <c r="BC575" s="2"/>
      <c r="BD575" s="2"/>
      <c r="BE575" s="35"/>
      <c r="BF575" s="35"/>
      <c r="BG575" s="35"/>
      <c r="BH575" s="35"/>
      <c r="BI575" s="35"/>
      <c r="BJ575" s="35"/>
      <c r="BK575" s="35"/>
      <c r="BL575" s="35"/>
      <c r="BM575" s="35"/>
      <c r="BN575" s="35"/>
      <c r="BO575" s="35"/>
      <c r="BP575" s="1"/>
      <c r="BQ575" s="1">
        <f t="shared" si="242"/>
        <v>570</v>
      </c>
      <c r="BR575" s="1">
        <v>571</v>
      </c>
      <c r="BS575" s="1">
        <f t="shared" si="247"/>
        <v>-2</v>
      </c>
      <c r="BT575" s="1">
        <f t="shared" si="248"/>
        <v>-2</v>
      </c>
      <c r="BU575" s="1">
        <f t="shared" si="249"/>
        <v>6.1257422745431001E-17</v>
      </c>
      <c r="BV575" s="1">
        <f t="shared" si="250"/>
        <v>1</v>
      </c>
      <c r="BW575" s="1">
        <f t="shared" si="243"/>
        <v>-2</v>
      </c>
      <c r="BX575" s="1">
        <f t="shared" si="244"/>
        <v>-2</v>
      </c>
      <c r="BY575" s="24">
        <f t="shared" si="245"/>
        <v>0.7818314824680298</v>
      </c>
      <c r="BZ575" s="24">
        <f t="shared" si="246"/>
        <v>0.62348980185873348</v>
      </c>
      <c r="CA575" s="1"/>
      <c r="CB575" s="1"/>
      <c r="CC575" s="1" t="str">
        <f t="shared" si="251"/>
        <v/>
      </c>
      <c r="CD575" s="1"/>
      <c r="CE575" s="2"/>
      <c r="CF575" s="2"/>
    </row>
    <row r="576" spans="1:84" s="28" customFormat="1" x14ac:dyDescent="0.25">
      <c r="A576" s="24"/>
      <c r="D576" s="24"/>
      <c r="E576" s="24"/>
      <c r="F576" s="24"/>
      <c r="G576" s="24"/>
      <c r="H576" s="24"/>
      <c r="I576" s="24"/>
      <c r="J576" s="24"/>
      <c r="K576" s="24"/>
      <c r="L576" s="24"/>
      <c r="M576" s="2"/>
      <c r="N576" s="1">
        <v>571</v>
      </c>
      <c r="O576" s="1" t="str">
        <f t="shared" si="239"/>
        <v>NA</v>
      </c>
      <c r="P576" s="1" t="e">
        <f t="shared" si="240"/>
        <v>#VALUE!</v>
      </c>
      <c r="Q576" s="1" t="e">
        <f t="shared" si="241"/>
        <v>#VALUE!</v>
      </c>
      <c r="R576" s="1">
        <f t="shared" si="237"/>
        <v>-2.2151744241066196E-2</v>
      </c>
      <c r="S576" s="1">
        <f t="shared" si="238"/>
        <v>0.25764732150628028</v>
      </c>
      <c r="T576" s="14"/>
      <c r="U576" s="14"/>
      <c r="V576" s="14"/>
      <c r="W576" s="2"/>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2"/>
      <c r="BC576" s="2"/>
      <c r="BD576" s="2"/>
      <c r="BE576" s="35"/>
      <c r="BF576" s="35"/>
      <c r="BG576" s="35"/>
      <c r="BH576" s="35"/>
      <c r="BI576" s="35"/>
      <c r="BJ576" s="35"/>
      <c r="BK576" s="35"/>
      <c r="BL576" s="35"/>
      <c r="BM576" s="35"/>
      <c r="BN576" s="35"/>
      <c r="BO576" s="35"/>
      <c r="BP576" s="1"/>
      <c r="BQ576" s="1">
        <f t="shared" si="242"/>
        <v>571</v>
      </c>
      <c r="BR576" s="1">
        <v>572</v>
      </c>
      <c r="BS576" s="1">
        <f t="shared" si="247"/>
        <v>-2</v>
      </c>
      <c r="BT576" s="1">
        <f t="shared" si="248"/>
        <v>-2</v>
      </c>
      <c r="BU576" s="1">
        <f t="shared" si="249"/>
        <v>6.1257422745431001E-17</v>
      </c>
      <c r="BV576" s="1">
        <f t="shared" si="250"/>
        <v>1</v>
      </c>
      <c r="BW576" s="1">
        <f t="shared" si="243"/>
        <v>-2</v>
      </c>
      <c r="BX576" s="1">
        <f t="shared" si="244"/>
        <v>-2</v>
      </c>
      <c r="BY576" s="24">
        <f t="shared" si="245"/>
        <v>0.7818314824680298</v>
      </c>
      <c r="BZ576" s="24">
        <f t="shared" si="246"/>
        <v>0.62348980185873348</v>
      </c>
      <c r="CA576" s="1"/>
      <c r="CB576" s="1"/>
      <c r="CC576" s="1" t="str">
        <f t="shared" si="251"/>
        <v/>
      </c>
      <c r="CD576" s="1"/>
      <c r="CE576" s="2"/>
      <c r="CF576" s="2"/>
    </row>
    <row r="577" spans="1:84" s="28" customFormat="1" x14ac:dyDescent="0.25">
      <c r="A577" s="24"/>
      <c r="D577" s="24"/>
      <c r="E577" s="24"/>
      <c r="F577" s="24"/>
      <c r="G577" s="24"/>
      <c r="H577" s="24"/>
      <c r="I577" s="24"/>
      <c r="J577" s="24"/>
      <c r="K577" s="24"/>
      <c r="L577" s="24"/>
      <c r="M577" s="2"/>
      <c r="N577" s="1">
        <v>572</v>
      </c>
      <c r="O577" s="1" t="str">
        <f t="shared" si="239"/>
        <v>NA</v>
      </c>
      <c r="P577" s="1" t="e">
        <f t="shared" si="240"/>
        <v>#VALUE!</v>
      </c>
      <c r="Q577" s="1" t="e">
        <f t="shared" si="241"/>
        <v>#VALUE!</v>
      </c>
      <c r="R577" s="1">
        <f t="shared" si="237"/>
        <v>-0.1677681903156748</v>
      </c>
      <c r="S577" s="1">
        <f t="shared" si="238"/>
        <v>0.16618670141816699</v>
      </c>
      <c r="T577" s="14"/>
      <c r="U577" s="14"/>
      <c r="V577" s="14"/>
      <c r="W577" s="2"/>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2"/>
      <c r="BC577" s="2"/>
      <c r="BD577" s="2"/>
      <c r="BE577" s="35"/>
      <c r="BF577" s="35"/>
      <c r="BG577" s="35"/>
      <c r="BH577" s="35"/>
      <c r="BI577" s="35"/>
      <c r="BJ577" s="35"/>
      <c r="BK577" s="35"/>
      <c r="BL577" s="35"/>
      <c r="BM577" s="35"/>
      <c r="BN577" s="35"/>
      <c r="BO577" s="35"/>
      <c r="BP577" s="1"/>
      <c r="BQ577" s="1">
        <f t="shared" si="242"/>
        <v>572</v>
      </c>
      <c r="BR577" s="1">
        <v>573</v>
      </c>
      <c r="BS577" s="1">
        <f t="shared" si="247"/>
        <v>-2</v>
      </c>
      <c r="BT577" s="1">
        <f t="shared" si="248"/>
        <v>-2</v>
      </c>
      <c r="BU577" s="1">
        <f t="shared" si="249"/>
        <v>6.1257422745431001E-17</v>
      </c>
      <c r="BV577" s="1">
        <f t="shared" si="250"/>
        <v>1</v>
      </c>
      <c r="BW577" s="1">
        <f t="shared" si="243"/>
        <v>-2</v>
      </c>
      <c r="BX577" s="1">
        <f t="shared" si="244"/>
        <v>-2</v>
      </c>
      <c r="BY577" s="24">
        <f t="shared" si="245"/>
        <v>0.7818314824680298</v>
      </c>
      <c r="BZ577" s="24">
        <f t="shared" si="246"/>
        <v>0.62348980185873348</v>
      </c>
      <c r="CA577" s="1"/>
      <c r="CB577" s="1"/>
      <c r="CC577" s="1" t="str">
        <f t="shared" si="251"/>
        <v/>
      </c>
      <c r="CD577" s="1"/>
      <c r="CE577" s="2"/>
      <c r="CF577" s="2"/>
    </row>
    <row r="578" spans="1:84" s="28" customFormat="1" x14ac:dyDescent="0.25">
      <c r="A578" s="24"/>
      <c r="D578" s="24"/>
      <c r="E578" s="24"/>
      <c r="F578" s="24"/>
      <c r="G578" s="24"/>
      <c r="H578" s="24"/>
      <c r="I578" s="24"/>
      <c r="J578" s="24"/>
      <c r="K578" s="24"/>
      <c r="L578" s="24"/>
      <c r="M578" s="2"/>
      <c r="N578" s="1">
        <v>573</v>
      </c>
      <c r="O578" s="1" t="str">
        <f t="shared" si="239"/>
        <v>NA</v>
      </c>
      <c r="P578" s="1" t="e">
        <f t="shared" si="240"/>
        <v>#VALUE!</v>
      </c>
      <c r="Q578" s="1" t="e">
        <f t="shared" si="241"/>
        <v>#VALUE!</v>
      </c>
      <c r="R578" s="1">
        <f t="shared" si="237"/>
        <v>-0.22280516333063788</v>
      </c>
      <c r="S578" s="1">
        <f t="shared" si="238"/>
        <v>2.3826797563622659E-2</v>
      </c>
      <c r="T578" s="14"/>
      <c r="U578" s="14"/>
      <c r="V578" s="14"/>
      <c r="W578" s="2"/>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2"/>
      <c r="BC578" s="2"/>
      <c r="BD578" s="2"/>
      <c r="BE578" s="35"/>
      <c r="BF578" s="35"/>
      <c r="BG578" s="35"/>
      <c r="BH578" s="35"/>
      <c r="BI578" s="35"/>
      <c r="BJ578" s="35"/>
      <c r="BK578" s="35"/>
      <c r="BL578" s="35"/>
      <c r="BM578" s="35"/>
      <c r="BN578" s="35"/>
      <c r="BO578" s="35"/>
      <c r="BP578" s="1"/>
      <c r="BQ578" s="1">
        <f t="shared" si="242"/>
        <v>573</v>
      </c>
      <c r="BR578" s="1">
        <v>574</v>
      </c>
      <c r="BS578" s="1">
        <f t="shared" si="247"/>
        <v>-2</v>
      </c>
      <c r="BT578" s="1">
        <f t="shared" si="248"/>
        <v>-2</v>
      </c>
      <c r="BU578" s="1">
        <f t="shared" si="249"/>
        <v>6.1257422745431001E-17</v>
      </c>
      <c r="BV578" s="1">
        <f t="shared" si="250"/>
        <v>1</v>
      </c>
      <c r="BW578" s="1">
        <f t="shared" si="243"/>
        <v>-2</v>
      </c>
      <c r="BX578" s="1">
        <f t="shared" si="244"/>
        <v>-2</v>
      </c>
      <c r="BY578" s="24">
        <f t="shared" si="245"/>
        <v>0.7818314824680298</v>
      </c>
      <c r="BZ578" s="24">
        <f t="shared" si="246"/>
        <v>0.62348980185873348</v>
      </c>
      <c r="CA578" s="1"/>
      <c r="CB578" s="1"/>
      <c r="CC578" s="1" t="str">
        <f t="shared" si="251"/>
        <v/>
      </c>
      <c r="CD578" s="1"/>
      <c r="CE578" s="2"/>
      <c r="CF578" s="2"/>
    </row>
    <row r="579" spans="1:84" s="28" customFormat="1" x14ac:dyDescent="0.25">
      <c r="A579" s="24"/>
      <c r="D579" s="24"/>
      <c r="E579" s="24"/>
      <c r="F579" s="24"/>
      <c r="G579" s="24"/>
      <c r="H579" s="24"/>
      <c r="I579" s="24"/>
      <c r="J579" s="24"/>
      <c r="K579" s="24"/>
      <c r="L579" s="24"/>
      <c r="M579" s="2"/>
      <c r="N579" s="1">
        <v>574</v>
      </c>
      <c r="O579" s="1" t="str">
        <f t="shared" si="239"/>
        <v>NA</v>
      </c>
      <c r="P579" s="1" t="e">
        <f t="shared" si="240"/>
        <v>#VALUE!</v>
      </c>
      <c r="Q579" s="1" t="e">
        <f t="shared" si="241"/>
        <v>#VALUE!</v>
      </c>
      <c r="R579" s="1">
        <f t="shared" si="237"/>
        <v>-0.19040245575071676</v>
      </c>
      <c r="S579" s="1">
        <f t="shared" si="238"/>
        <v>-0.11813874018723275</v>
      </c>
      <c r="T579" s="14"/>
      <c r="U579" s="14"/>
      <c r="V579" s="14"/>
      <c r="W579" s="2"/>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2"/>
      <c r="BC579" s="2"/>
      <c r="BD579" s="2"/>
      <c r="BE579" s="35"/>
      <c r="BF579" s="35"/>
      <c r="BG579" s="35"/>
      <c r="BH579" s="35"/>
      <c r="BI579" s="35"/>
      <c r="BJ579" s="35"/>
      <c r="BK579" s="35"/>
      <c r="BL579" s="35"/>
      <c r="BM579" s="35"/>
      <c r="BN579" s="35"/>
      <c r="BO579" s="35"/>
      <c r="BP579" s="1"/>
      <c r="BQ579" s="1">
        <f t="shared" si="242"/>
        <v>574</v>
      </c>
      <c r="BR579" s="1">
        <v>575</v>
      </c>
      <c r="BS579" s="1">
        <f t="shared" si="247"/>
        <v>-2</v>
      </c>
      <c r="BT579" s="1">
        <f t="shared" si="248"/>
        <v>-2</v>
      </c>
      <c r="BU579" s="1">
        <f t="shared" si="249"/>
        <v>6.1257422745431001E-17</v>
      </c>
      <c r="BV579" s="1">
        <f t="shared" si="250"/>
        <v>1</v>
      </c>
      <c r="BW579" s="1">
        <f t="shared" si="243"/>
        <v>-2</v>
      </c>
      <c r="BX579" s="1">
        <f t="shared" si="244"/>
        <v>-2</v>
      </c>
      <c r="BY579" s="24">
        <f t="shared" si="245"/>
        <v>0.7818314824680298</v>
      </c>
      <c r="BZ579" s="24">
        <f t="shared" si="246"/>
        <v>0.62348980185873348</v>
      </c>
      <c r="CA579" s="1"/>
      <c r="CB579" s="1"/>
      <c r="CC579" s="1" t="str">
        <f t="shared" si="251"/>
        <v/>
      </c>
      <c r="CD579" s="1"/>
      <c r="CE579" s="2"/>
      <c r="CF579" s="2"/>
    </row>
    <row r="580" spans="1:84" s="28" customFormat="1" x14ac:dyDescent="0.25">
      <c r="A580" s="24"/>
      <c r="D580" s="24"/>
      <c r="E580" s="24"/>
      <c r="F580" s="24"/>
      <c r="G580" s="24"/>
      <c r="H580" s="24"/>
      <c r="I580" s="24"/>
      <c r="J580" s="24"/>
      <c r="K580" s="24"/>
      <c r="L580" s="24"/>
      <c r="M580" s="2"/>
      <c r="N580" s="1">
        <v>575</v>
      </c>
      <c r="O580" s="1" t="str">
        <f t="shared" si="239"/>
        <v>NA</v>
      </c>
      <c r="P580" s="1" t="e">
        <f t="shared" si="240"/>
        <v>#VALUE!</v>
      </c>
      <c r="Q580" s="1" t="e">
        <f t="shared" si="241"/>
        <v>#VALUE!</v>
      </c>
      <c r="R580" s="1">
        <f t="shared" si="237"/>
        <v>-7.9048209095823607E-2</v>
      </c>
      <c r="S580" s="1">
        <f t="shared" si="238"/>
        <v>-0.22252093395631445</v>
      </c>
      <c r="T580" s="14"/>
      <c r="U580" s="14"/>
      <c r="V580" s="14"/>
      <c r="W580" s="2"/>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2"/>
      <c r="BC580" s="2"/>
      <c r="BD580" s="2"/>
      <c r="BE580" s="35"/>
      <c r="BF580" s="35"/>
      <c r="BG580" s="35"/>
      <c r="BH580" s="35"/>
      <c r="BI580" s="35"/>
      <c r="BJ580" s="35"/>
      <c r="BK580" s="35"/>
      <c r="BL580" s="35"/>
      <c r="BM580" s="35"/>
      <c r="BN580" s="35"/>
      <c r="BO580" s="35"/>
      <c r="BP580" s="1"/>
      <c r="BQ580" s="1">
        <f t="shared" si="242"/>
        <v>575</v>
      </c>
      <c r="BR580" s="1">
        <v>576</v>
      </c>
      <c r="BS580" s="1">
        <f t="shared" si="247"/>
        <v>-2</v>
      </c>
      <c r="BT580" s="1">
        <f t="shared" si="248"/>
        <v>-2</v>
      </c>
      <c r="BU580" s="1">
        <f t="shared" si="249"/>
        <v>6.1257422745431001E-17</v>
      </c>
      <c r="BV580" s="1">
        <f t="shared" si="250"/>
        <v>1</v>
      </c>
      <c r="BW580" s="1">
        <f t="shared" si="243"/>
        <v>-2</v>
      </c>
      <c r="BX580" s="1">
        <f t="shared" si="244"/>
        <v>-2</v>
      </c>
      <c r="BY580" s="24">
        <f t="shared" si="245"/>
        <v>0.7818314824680298</v>
      </c>
      <c r="BZ580" s="24">
        <f t="shared" si="246"/>
        <v>0.62348980185873348</v>
      </c>
      <c r="CA580" s="1"/>
      <c r="CB580" s="1"/>
      <c r="CC580" s="1" t="str">
        <f t="shared" si="251"/>
        <v/>
      </c>
      <c r="CD580" s="1"/>
      <c r="CE580" s="2"/>
      <c r="CF580" s="2"/>
    </row>
    <row r="581" spans="1:84" s="28" customFormat="1" x14ac:dyDescent="0.25">
      <c r="A581" s="24"/>
      <c r="D581" s="24"/>
      <c r="E581" s="24"/>
      <c r="F581" s="24"/>
      <c r="G581" s="24"/>
      <c r="H581" s="24"/>
      <c r="I581" s="24"/>
      <c r="J581" s="24"/>
      <c r="K581" s="24"/>
      <c r="L581" s="24"/>
      <c r="M581" s="2"/>
      <c r="N581" s="1">
        <v>576</v>
      </c>
      <c r="O581" s="1" t="str">
        <f t="shared" si="239"/>
        <v>NA</v>
      </c>
      <c r="P581" s="1" t="e">
        <f t="shared" si="240"/>
        <v>#VALUE!</v>
      </c>
      <c r="Q581" s="1" t="e">
        <f t="shared" si="241"/>
        <v>#VALUE!</v>
      </c>
      <c r="R581" s="1">
        <f t="shared" ref="R581:R644" si="252">VLOOKUP(MOD(N581*$E$1,$A$1*$C$1),$N$5:$Q$2019,3)</f>
        <v>9.1830951297831309E-2</v>
      </c>
      <c r="S581" s="1">
        <f t="shared" ref="S581:S644" si="253">VLOOKUP(MOD(N581*$E$1,$A$1*$C$1),$N$5:$Q$2019,4)</f>
        <v>-0.24174349719489369</v>
      </c>
      <c r="T581" s="14"/>
      <c r="U581" s="14"/>
      <c r="V581" s="14"/>
      <c r="W581" s="2"/>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2"/>
      <c r="BC581" s="2"/>
      <c r="BD581" s="2"/>
      <c r="BE581" s="35"/>
      <c r="BF581" s="35"/>
      <c r="BG581" s="35"/>
      <c r="BH581" s="35"/>
      <c r="BI581" s="35"/>
      <c r="BJ581" s="35"/>
      <c r="BK581" s="35"/>
      <c r="BL581" s="35"/>
      <c r="BM581" s="35"/>
      <c r="BN581" s="35"/>
      <c r="BO581" s="35"/>
      <c r="BP581" s="1"/>
      <c r="BQ581" s="1">
        <f t="shared" si="242"/>
        <v>576</v>
      </c>
      <c r="BR581" s="1">
        <v>577</v>
      </c>
      <c r="BS581" s="1">
        <f t="shared" si="247"/>
        <v>-2</v>
      </c>
      <c r="BT581" s="1">
        <f t="shared" si="248"/>
        <v>-2</v>
      </c>
      <c r="BU581" s="1">
        <f t="shared" si="249"/>
        <v>6.1257422745431001E-17</v>
      </c>
      <c r="BV581" s="1">
        <f t="shared" si="250"/>
        <v>1</v>
      </c>
      <c r="BW581" s="1">
        <f t="shared" si="243"/>
        <v>-2</v>
      </c>
      <c r="BX581" s="1">
        <f t="shared" si="244"/>
        <v>-2</v>
      </c>
      <c r="BY581" s="24">
        <f t="shared" si="245"/>
        <v>0.7818314824680298</v>
      </c>
      <c r="BZ581" s="24">
        <f t="shared" si="246"/>
        <v>0.62348980185873348</v>
      </c>
      <c r="CA581" s="1"/>
      <c r="CB581" s="1"/>
      <c r="CC581" s="1" t="str">
        <f t="shared" si="251"/>
        <v/>
      </c>
      <c r="CD581" s="1"/>
      <c r="CE581" s="2"/>
      <c r="CF581" s="2"/>
    </row>
    <row r="582" spans="1:84" s="28" customFormat="1" x14ac:dyDescent="0.25">
      <c r="A582" s="24"/>
      <c r="D582" s="24"/>
      <c r="E582" s="24"/>
      <c r="F582" s="24"/>
      <c r="G582" s="24"/>
      <c r="H582" s="24"/>
      <c r="I582" s="24"/>
      <c r="J582" s="24"/>
      <c r="K582" s="24"/>
      <c r="L582" s="24"/>
      <c r="M582" s="2"/>
      <c r="N582" s="1">
        <v>577</v>
      </c>
      <c r="O582" s="1" t="str">
        <f t="shared" ref="O582:O645" si="254">IF($N$4&gt;=O581,O581+1,"NA")</f>
        <v>NA</v>
      </c>
      <c r="P582" s="1" t="e">
        <f t="shared" ref="P582:P645" si="255">(1-MOD(O582-1,$C$1)/$C$1)*VLOOKUP(IF(INT((O582-1)/$C$1)=$A$1,1,INT((O582-1)/$C$1)+1),$A$100:$C$160,2)+MOD(O582-1,$C$1)/$C$1*VLOOKUP(IF(INT((O582-1)/$C$1)+1=$A$1,1,(INT((O582-1)/$C$1)+2)),$A$100:$C$160,2)</f>
        <v>#VALUE!</v>
      </c>
      <c r="Q582" s="1" t="e">
        <f t="shared" ref="Q582:Q645" si="256">(1-MOD(O582-1,$C$1)/$C$1)*VLOOKUP(IF(INT((O582-1)/$C$1)=$A$1,1,INT((O582-1)/$C$1)+1),$A$100:$C$160,3)+MOD(O582-1,$C$1)/$C$1*VLOOKUP(IF(INT((O582-1)/$C$1)+1=$A$1,1,(INT((O582-1)/$C$1)+2)),$A$100:$C$160,3)</f>
        <v>#VALUE!</v>
      </c>
      <c r="R582" s="1">
        <f t="shared" si="252"/>
        <v>0.25798492596179134</v>
      </c>
      <c r="S582" s="1">
        <f t="shared" si="253"/>
        <v>-0.13030581334738445</v>
      </c>
      <c r="T582" s="14"/>
      <c r="U582" s="14"/>
      <c r="V582" s="14"/>
      <c r="W582" s="2"/>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2"/>
      <c r="BC582" s="2"/>
      <c r="BD582" s="2"/>
      <c r="BE582" s="35"/>
      <c r="BF582" s="35"/>
      <c r="BG582" s="35"/>
      <c r="BH582" s="35"/>
      <c r="BI582" s="35"/>
      <c r="BJ582" s="35"/>
      <c r="BK582" s="35"/>
      <c r="BL582" s="35"/>
      <c r="BM582" s="35"/>
      <c r="BN582" s="35"/>
      <c r="BO582" s="35"/>
      <c r="BP582" s="1"/>
      <c r="BQ582" s="1">
        <f t="shared" ref="BQ582:BQ645" si="257">N582</f>
        <v>577</v>
      </c>
      <c r="BR582" s="1">
        <v>578</v>
      </c>
      <c r="BS582" s="1">
        <f t="shared" si="247"/>
        <v>-2</v>
      </c>
      <c r="BT582" s="1">
        <f t="shared" si="248"/>
        <v>-2</v>
      </c>
      <c r="BU582" s="1">
        <f t="shared" si="249"/>
        <v>6.1257422745431001E-17</v>
      </c>
      <c r="BV582" s="1">
        <f t="shared" si="250"/>
        <v>1</v>
      </c>
      <c r="BW582" s="1">
        <f t="shared" ref="BW582:BW645" si="258">IF($A$13=TRUE,R582,-2)</f>
        <v>-2</v>
      </c>
      <c r="BX582" s="1">
        <f t="shared" ref="BX582:BX645" si="259">IF($A$13=TRUE,S582,-2)</f>
        <v>-2</v>
      </c>
      <c r="BY582" s="24">
        <f t="shared" ref="BY582:BY645" si="260">IF(AND($A$10=TRUE,$C$11+1&gt;$BQ582),R582,BY581)</f>
        <v>0.7818314824680298</v>
      </c>
      <c r="BZ582" s="24">
        <f t="shared" ref="BZ582:BZ645" si="261">IF(AND($A$10=TRUE,$C$11+1&gt;$BQ582),S582,BZ581)</f>
        <v>0.62348980185873348</v>
      </c>
      <c r="CA582" s="1"/>
      <c r="CB582" s="1"/>
      <c r="CC582" s="1" t="str">
        <f t="shared" si="251"/>
        <v/>
      </c>
      <c r="CD582" s="1"/>
      <c r="CE582" s="2"/>
      <c r="CF582" s="2"/>
    </row>
    <row r="583" spans="1:84" s="28" customFormat="1" x14ac:dyDescent="0.25">
      <c r="A583" s="24"/>
      <c r="D583" s="24"/>
      <c r="E583" s="24"/>
      <c r="F583" s="24"/>
      <c r="G583" s="24"/>
      <c r="H583" s="24"/>
      <c r="I583" s="24"/>
      <c r="J583" s="24"/>
      <c r="K583" s="24"/>
      <c r="L583" s="24"/>
      <c r="M583" s="2"/>
      <c r="N583" s="1">
        <v>578</v>
      </c>
      <c r="O583" s="1" t="str">
        <f t="shared" si="254"/>
        <v>NA</v>
      </c>
      <c r="P583" s="1" t="e">
        <f t="shared" si="255"/>
        <v>#VALUE!</v>
      </c>
      <c r="Q583" s="1" t="e">
        <f t="shared" si="256"/>
        <v>#VALUE!</v>
      </c>
      <c r="R583" s="1">
        <f t="shared" si="252"/>
        <v>0.31020814123323032</v>
      </c>
      <c r="S583" s="1">
        <f t="shared" si="253"/>
        <v>9.7591236352082056E-2</v>
      </c>
      <c r="T583" s="14"/>
      <c r="U583" s="14"/>
      <c r="V583" s="14"/>
      <c r="W583" s="2"/>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2"/>
      <c r="BC583" s="2"/>
      <c r="BD583" s="2"/>
      <c r="BE583" s="35"/>
      <c r="BF583" s="35"/>
      <c r="BG583" s="35"/>
      <c r="BH583" s="35"/>
      <c r="BI583" s="35"/>
      <c r="BJ583" s="35"/>
      <c r="BK583" s="35"/>
      <c r="BL583" s="35"/>
      <c r="BM583" s="35"/>
      <c r="BN583" s="35"/>
      <c r="BO583" s="35"/>
      <c r="BP583" s="1"/>
      <c r="BQ583" s="1">
        <f t="shared" si="257"/>
        <v>578</v>
      </c>
      <c r="BR583" s="1">
        <v>579</v>
      </c>
      <c r="BS583" s="1">
        <f t="shared" ref="BS583:BS646" si="262">IF($A$9=TRUE,IF(BQ583-1&lt;$N$4,P583,BS582),-2)</f>
        <v>-2</v>
      </c>
      <c r="BT583" s="1">
        <f t="shared" ref="BT583:BT646" si="263">IF($A$9=TRUE,IF(BQ583-1&lt;$N$4,Q583,BT582),-2)</f>
        <v>-2</v>
      </c>
      <c r="BU583" s="1">
        <f t="shared" ref="BU583:BU646" si="264">IF($A$16=TRUE,IF(BQ583-1&lt;$N$4,P583,BU582),-2)</f>
        <v>6.1257422745431001E-17</v>
      </c>
      <c r="BV583" s="1">
        <f t="shared" ref="BV583:BV646" si="265">IF($A$16=TRUE,IF(BQ583-1&lt;$N$4,Q583,BV582),-2)</f>
        <v>1</v>
      </c>
      <c r="BW583" s="1">
        <f t="shared" si="258"/>
        <v>-2</v>
      </c>
      <c r="BX583" s="1">
        <f t="shared" si="259"/>
        <v>-2</v>
      </c>
      <c r="BY583" s="24">
        <f t="shared" si="260"/>
        <v>0.7818314824680298</v>
      </c>
      <c r="BZ583" s="24">
        <f t="shared" si="261"/>
        <v>0.62348980185873348</v>
      </c>
      <c r="CA583" s="1"/>
      <c r="CB583" s="1"/>
      <c r="CC583" s="1" t="str">
        <f t="shared" ref="CC583:CC646" si="266">IF(AND($A$9=TRUE,BR582&lt;$CC$3),IF(BR582&lt;1000,BR582,""),"")</f>
        <v/>
      </c>
      <c r="CD583" s="1"/>
      <c r="CE583" s="2"/>
      <c r="CF583" s="2"/>
    </row>
    <row r="584" spans="1:84" s="28" customFormat="1" x14ac:dyDescent="0.25">
      <c r="A584" s="24"/>
      <c r="D584" s="24"/>
      <c r="E584" s="24"/>
      <c r="F584" s="24"/>
      <c r="G584" s="24"/>
      <c r="H584" s="24"/>
      <c r="I584" s="24"/>
      <c r="J584" s="24"/>
      <c r="K584" s="24"/>
      <c r="L584" s="24"/>
      <c r="M584" s="2"/>
      <c r="N584" s="1">
        <v>579</v>
      </c>
      <c r="O584" s="1" t="str">
        <f t="shared" si="254"/>
        <v>NA</v>
      </c>
      <c r="P584" s="1" t="e">
        <f t="shared" si="255"/>
        <v>#VALUE!</v>
      </c>
      <c r="Q584" s="1" t="e">
        <f t="shared" si="256"/>
        <v>#VALUE!</v>
      </c>
      <c r="R584" s="1">
        <f t="shared" si="252"/>
        <v>0.16459169515862193</v>
      </c>
      <c r="S584" s="1">
        <f t="shared" si="253"/>
        <v>0.32624278657236533</v>
      </c>
      <c r="T584" s="14"/>
      <c r="U584" s="14"/>
      <c r="V584" s="14"/>
      <c r="W584" s="2"/>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2"/>
      <c r="BC584" s="2"/>
      <c r="BD584" s="2"/>
      <c r="BE584" s="35"/>
      <c r="BF584" s="35"/>
      <c r="BG584" s="35"/>
      <c r="BH584" s="35"/>
      <c r="BI584" s="35"/>
      <c r="BJ584" s="35"/>
      <c r="BK584" s="35"/>
      <c r="BL584" s="35"/>
      <c r="BM584" s="35"/>
      <c r="BN584" s="35"/>
      <c r="BO584" s="35"/>
      <c r="BP584" s="1"/>
      <c r="BQ584" s="1">
        <f t="shared" si="257"/>
        <v>579</v>
      </c>
      <c r="BR584" s="1">
        <v>580</v>
      </c>
      <c r="BS584" s="1">
        <f t="shared" si="262"/>
        <v>-2</v>
      </c>
      <c r="BT584" s="1">
        <f t="shared" si="263"/>
        <v>-2</v>
      </c>
      <c r="BU584" s="1">
        <f t="shared" si="264"/>
        <v>6.1257422745431001E-17</v>
      </c>
      <c r="BV584" s="1">
        <f t="shared" si="265"/>
        <v>1</v>
      </c>
      <c r="BW584" s="1">
        <f t="shared" si="258"/>
        <v>-2</v>
      </c>
      <c r="BX584" s="1">
        <f t="shared" si="259"/>
        <v>-2</v>
      </c>
      <c r="BY584" s="24">
        <f t="shared" si="260"/>
        <v>0.7818314824680298</v>
      </c>
      <c r="BZ584" s="24">
        <f t="shared" si="261"/>
        <v>0.62348980185873348</v>
      </c>
      <c r="CA584" s="1"/>
      <c r="CB584" s="1"/>
      <c r="CC584" s="1" t="str">
        <f t="shared" si="266"/>
        <v/>
      </c>
      <c r="CD584" s="1"/>
      <c r="CE584" s="2"/>
      <c r="CF584" s="2"/>
    </row>
    <row r="585" spans="1:84" s="28" customFormat="1" x14ac:dyDescent="0.25">
      <c r="A585" s="24"/>
      <c r="D585" s="24"/>
      <c r="E585" s="24"/>
      <c r="F585" s="24"/>
      <c r="G585" s="24"/>
      <c r="H585" s="24"/>
      <c r="I585" s="24"/>
      <c r="J585" s="24"/>
      <c r="K585" s="24"/>
      <c r="L585" s="24"/>
      <c r="M585" s="2"/>
      <c r="N585" s="1">
        <v>580</v>
      </c>
      <c r="O585" s="1" t="str">
        <f t="shared" si="254"/>
        <v>NA</v>
      </c>
      <c r="P585" s="1" t="e">
        <f t="shared" si="255"/>
        <v>#VALUE!</v>
      </c>
      <c r="Q585" s="1" t="e">
        <f t="shared" si="256"/>
        <v>#VALUE!</v>
      </c>
      <c r="R585" s="1">
        <f t="shared" si="252"/>
        <v>-0.14071905052461339</v>
      </c>
      <c r="S585" s="1">
        <f t="shared" si="253"/>
        <v>0.38346955635597213</v>
      </c>
      <c r="T585" s="14"/>
      <c r="U585" s="14"/>
      <c r="V585" s="14"/>
      <c r="W585" s="2"/>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2"/>
      <c r="BC585" s="2"/>
      <c r="BD585" s="2"/>
      <c r="BE585" s="35"/>
      <c r="BF585" s="35"/>
      <c r="BG585" s="35"/>
      <c r="BH585" s="35"/>
      <c r="BI585" s="35"/>
      <c r="BJ585" s="35"/>
      <c r="BK585" s="35"/>
      <c r="BL585" s="35"/>
      <c r="BM585" s="35"/>
      <c r="BN585" s="35"/>
      <c r="BO585" s="35"/>
      <c r="BP585" s="1"/>
      <c r="BQ585" s="1">
        <f t="shared" si="257"/>
        <v>580</v>
      </c>
      <c r="BR585" s="1">
        <v>581</v>
      </c>
      <c r="BS585" s="1">
        <f t="shared" si="262"/>
        <v>-2</v>
      </c>
      <c r="BT585" s="1">
        <f t="shared" si="263"/>
        <v>-2</v>
      </c>
      <c r="BU585" s="1">
        <f t="shared" si="264"/>
        <v>6.1257422745431001E-17</v>
      </c>
      <c r="BV585" s="1">
        <f t="shared" si="265"/>
        <v>1</v>
      </c>
      <c r="BW585" s="1">
        <f t="shared" si="258"/>
        <v>-2</v>
      </c>
      <c r="BX585" s="1">
        <f t="shared" si="259"/>
        <v>-2</v>
      </c>
      <c r="BY585" s="24">
        <f t="shared" si="260"/>
        <v>0.7818314824680298</v>
      </c>
      <c r="BZ585" s="24">
        <f t="shared" si="261"/>
        <v>0.62348980185873348</v>
      </c>
      <c r="CA585" s="1"/>
      <c r="CB585" s="1"/>
      <c r="CC585" s="1" t="str">
        <f t="shared" si="266"/>
        <v/>
      </c>
      <c r="CD585" s="1"/>
      <c r="CE585" s="2"/>
      <c r="CF585" s="2"/>
    </row>
    <row r="586" spans="1:84" s="28" customFormat="1" x14ac:dyDescent="0.25">
      <c r="A586" s="24"/>
      <c r="D586" s="24"/>
      <c r="E586" s="24"/>
      <c r="F586" s="24"/>
      <c r="G586" s="24"/>
      <c r="H586" s="24"/>
      <c r="I586" s="24"/>
      <c r="J586" s="24"/>
      <c r="K586" s="24"/>
      <c r="L586" s="24"/>
      <c r="M586" s="2"/>
      <c r="N586" s="1">
        <v>581</v>
      </c>
      <c r="O586" s="1" t="str">
        <f t="shared" si="254"/>
        <v>NA</v>
      </c>
      <c r="P586" s="1" t="e">
        <f t="shared" si="255"/>
        <v>#VALUE!</v>
      </c>
      <c r="Q586" s="1" t="e">
        <f t="shared" si="256"/>
        <v>#VALUE!</v>
      </c>
      <c r="R586" s="1">
        <f t="shared" si="252"/>
        <v>-0.42040263280744972</v>
      </c>
      <c r="S586" s="1">
        <f t="shared" si="253"/>
        <v>0.17027235949730968</v>
      </c>
      <c r="T586" s="14"/>
      <c r="U586" s="14"/>
      <c r="V586" s="14"/>
      <c r="W586" s="2"/>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2"/>
      <c r="BC586" s="2"/>
      <c r="BD586" s="2"/>
      <c r="BE586" s="35"/>
      <c r="BF586" s="35"/>
      <c r="BG586" s="35"/>
      <c r="BH586" s="35"/>
      <c r="BI586" s="35"/>
      <c r="BJ586" s="35"/>
      <c r="BK586" s="35"/>
      <c r="BL586" s="35"/>
      <c r="BM586" s="35"/>
      <c r="BN586" s="35"/>
      <c r="BO586" s="35"/>
      <c r="BP586" s="1"/>
      <c r="BQ586" s="1">
        <f t="shared" si="257"/>
        <v>581</v>
      </c>
      <c r="BR586" s="1">
        <v>582</v>
      </c>
      <c r="BS586" s="1">
        <f t="shared" si="262"/>
        <v>-2</v>
      </c>
      <c r="BT586" s="1">
        <f t="shared" si="263"/>
        <v>-2</v>
      </c>
      <c r="BU586" s="1">
        <f t="shared" si="264"/>
        <v>6.1257422745431001E-17</v>
      </c>
      <c r="BV586" s="1">
        <f t="shared" si="265"/>
        <v>1</v>
      </c>
      <c r="BW586" s="1">
        <f t="shared" si="258"/>
        <v>-2</v>
      </c>
      <c r="BX586" s="1">
        <f t="shared" si="259"/>
        <v>-2</v>
      </c>
      <c r="BY586" s="24">
        <f t="shared" si="260"/>
        <v>0.7818314824680298</v>
      </c>
      <c r="BZ586" s="24">
        <f t="shared" si="261"/>
        <v>0.62348980185873348</v>
      </c>
      <c r="CA586" s="1"/>
      <c r="CB586" s="1"/>
      <c r="CC586" s="1" t="str">
        <f t="shared" si="266"/>
        <v/>
      </c>
      <c r="CD586" s="1"/>
      <c r="CE586" s="2"/>
      <c r="CF586" s="2"/>
    </row>
    <row r="587" spans="1:84" s="28" customFormat="1" x14ac:dyDescent="0.25">
      <c r="A587" s="24"/>
      <c r="D587" s="24"/>
      <c r="E587" s="24"/>
      <c r="F587" s="24"/>
      <c r="G587" s="24"/>
      <c r="H587" s="24"/>
      <c r="I587" s="24"/>
      <c r="J587" s="24"/>
      <c r="K587" s="24"/>
      <c r="L587" s="24"/>
      <c r="M587" s="2"/>
      <c r="N587" s="1">
        <v>582</v>
      </c>
      <c r="O587" s="1" t="str">
        <f t="shared" si="254"/>
        <v>NA</v>
      </c>
      <c r="P587" s="1" t="e">
        <f t="shared" si="255"/>
        <v>#VALUE!</v>
      </c>
      <c r="Q587" s="1" t="e">
        <f t="shared" si="256"/>
        <v>#VALUE!</v>
      </c>
      <c r="R587" s="1">
        <f t="shared" si="252"/>
        <v>-0.44793985154300003</v>
      </c>
      <c r="S587" s="1">
        <f t="shared" si="253"/>
        <v>-0.22252093395631448</v>
      </c>
      <c r="T587" s="14"/>
      <c r="U587" s="14"/>
      <c r="V587" s="14"/>
      <c r="W587" s="2"/>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2"/>
      <c r="BC587" s="2"/>
      <c r="BD587" s="2"/>
      <c r="BE587" s="35"/>
      <c r="BF587" s="35"/>
      <c r="BG587" s="35"/>
      <c r="BH587" s="35"/>
      <c r="BI587" s="35"/>
      <c r="BJ587" s="35"/>
      <c r="BK587" s="35"/>
      <c r="BL587" s="35"/>
      <c r="BM587" s="35"/>
      <c r="BN587" s="35"/>
      <c r="BO587" s="35"/>
      <c r="BP587" s="1"/>
      <c r="BQ587" s="1">
        <f t="shared" si="257"/>
        <v>582</v>
      </c>
      <c r="BR587" s="1">
        <v>583</v>
      </c>
      <c r="BS587" s="1">
        <f t="shared" si="262"/>
        <v>-2</v>
      </c>
      <c r="BT587" s="1">
        <f t="shared" si="263"/>
        <v>-2</v>
      </c>
      <c r="BU587" s="1">
        <f t="shared" si="264"/>
        <v>6.1257422745431001E-17</v>
      </c>
      <c r="BV587" s="1">
        <f t="shared" si="265"/>
        <v>1</v>
      </c>
      <c r="BW587" s="1">
        <f t="shared" si="258"/>
        <v>-2</v>
      </c>
      <c r="BX587" s="1">
        <f t="shared" si="259"/>
        <v>-2</v>
      </c>
      <c r="BY587" s="24">
        <f t="shared" si="260"/>
        <v>0.7818314824680298</v>
      </c>
      <c r="BZ587" s="24">
        <f t="shared" si="261"/>
        <v>0.62348980185873348</v>
      </c>
      <c r="CA587" s="1"/>
      <c r="CB587" s="1"/>
      <c r="CC587" s="1" t="str">
        <f t="shared" si="266"/>
        <v/>
      </c>
      <c r="CD587" s="1"/>
      <c r="CE587" s="2"/>
      <c r="CF587" s="2"/>
    </row>
    <row r="588" spans="1:84" s="28" customFormat="1" x14ac:dyDescent="0.25">
      <c r="A588" s="24"/>
      <c r="D588" s="24"/>
      <c r="E588" s="24"/>
      <c r="F588" s="24"/>
      <c r="G588" s="24"/>
      <c r="H588" s="24"/>
      <c r="I588" s="24"/>
      <c r="J588" s="24"/>
      <c r="K588" s="24"/>
      <c r="L588" s="24"/>
      <c r="M588" s="2"/>
      <c r="N588" s="1">
        <v>583</v>
      </c>
      <c r="O588" s="1" t="str">
        <f t="shared" si="254"/>
        <v>NA</v>
      </c>
      <c r="P588" s="1" t="e">
        <f t="shared" si="255"/>
        <v>#VALUE!</v>
      </c>
      <c r="Q588" s="1" t="e">
        <f t="shared" si="256"/>
        <v>#VALUE!</v>
      </c>
      <c r="R588" s="1">
        <f t="shared" si="252"/>
        <v>-0.13816922575890159</v>
      </c>
      <c r="S588" s="1">
        <f t="shared" si="253"/>
        <v>-0.53015459687943611</v>
      </c>
      <c r="T588" s="14"/>
      <c r="U588" s="14"/>
      <c r="V588" s="14"/>
      <c r="W588" s="2"/>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2"/>
      <c r="BC588" s="2"/>
      <c r="BD588" s="2"/>
      <c r="BE588" s="35"/>
      <c r="BF588" s="35"/>
      <c r="BG588" s="35"/>
      <c r="BH588" s="35"/>
      <c r="BI588" s="35"/>
      <c r="BJ588" s="35"/>
      <c r="BK588" s="35"/>
      <c r="BL588" s="35"/>
      <c r="BM588" s="35"/>
      <c r="BN588" s="35"/>
      <c r="BO588" s="35"/>
      <c r="BP588" s="1"/>
      <c r="BQ588" s="1">
        <f t="shared" si="257"/>
        <v>583</v>
      </c>
      <c r="BR588" s="1">
        <v>584</v>
      </c>
      <c r="BS588" s="1">
        <f t="shared" si="262"/>
        <v>-2</v>
      </c>
      <c r="BT588" s="1">
        <f t="shared" si="263"/>
        <v>-2</v>
      </c>
      <c r="BU588" s="1">
        <f t="shared" si="264"/>
        <v>6.1257422745431001E-17</v>
      </c>
      <c r="BV588" s="1">
        <f t="shared" si="265"/>
        <v>1</v>
      </c>
      <c r="BW588" s="1">
        <f t="shared" si="258"/>
        <v>-2</v>
      </c>
      <c r="BX588" s="1">
        <f t="shared" si="259"/>
        <v>-2</v>
      </c>
      <c r="BY588" s="24">
        <f t="shared" si="260"/>
        <v>0.7818314824680298</v>
      </c>
      <c r="BZ588" s="24">
        <f t="shared" si="261"/>
        <v>0.62348980185873348</v>
      </c>
      <c r="CA588" s="1"/>
      <c r="CB588" s="1"/>
      <c r="CC588" s="1" t="str">
        <f t="shared" si="266"/>
        <v/>
      </c>
      <c r="CD588" s="1"/>
      <c r="CE588" s="2"/>
      <c r="CF588" s="2"/>
    </row>
    <row r="589" spans="1:84" s="28" customFormat="1" x14ac:dyDescent="0.25">
      <c r="A589" s="24"/>
      <c r="D589" s="24"/>
      <c r="E589" s="24"/>
      <c r="F589" s="24"/>
      <c r="G589" s="24"/>
      <c r="H589" s="24"/>
      <c r="I589" s="24"/>
      <c r="J589" s="24"/>
      <c r="K589" s="24"/>
      <c r="L589" s="24"/>
      <c r="M589" s="2"/>
      <c r="N589" s="1">
        <v>584</v>
      </c>
      <c r="O589" s="1" t="str">
        <f t="shared" si="254"/>
        <v>NA</v>
      </c>
      <c r="P589" s="1" t="e">
        <f t="shared" si="255"/>
        <v>#VALUE!</v>
      </c>
      <c r="Q589" s="1" t="e">
        <f t="shared" si="256"/>
        <v>#VALUE!</v>
      </c>
      <c r="R589" s="1">
        <f t="shared" si="252"/>
        <v>0.34007103876781586</v>
      </c>
      <c r="S589" s="1">
        <f t="shared" si="253"/>
        <v>-0.48994857213973386</v>
      </c>
      <c r="T589" s="14"/>
      <c r="U589" s="14"/>
      <c r="V589" s="14"/>
      <c r="W589" s="2"/>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2"/>
      <c r="BC589" s="2"/>
      <c r="BD589" s="2"/>
      <c r="BE589" s="35"/>
      <c r="BF589" s="35"/>
      <c r="BG589" s="35"/>
      <c r="BH589" s="35"/>
      <c r="BI589" s="35"/>
      <c r="BJ589" s="35"/>
      <c r="BK589" s="35"/>
      <c r="BL589" s="35"/>
      <c r="BM589" s="35"/>
      <c r="BN589" s="35"/>
      <c r="BO589" s="35"/>
      <c r="BP589" s="1"/>
      <c r="BQ589" s="1">
        <f t="shared" si="257"/>
        <v>584</v>
      </c>
      <c r="BR589" s="1">
        <v>585</v>
      </c>
      <c r="BS589" s="1">
        <f t="shared" si="262"/>
        <v>-2</v>
      </c>
      <c r="BT589" s="1">
        <f t="shared" si="263"/>
        <v>-2</v>
      </c>
      <c r="BU589" s="1">
        <f t="shared" si="264"/>
        <v>6.1257422745431001E-17</v>
      </c>
      <c r="BV589" s="1">
        <f t="shared" si="265"/>
        <v>1</v>
      </c>
      <c r="BW589" s="1">
        <f t="shared" si="258"/>
        <v>-2</v>
      </c>
      <c r="BX589" s="1">
        <f t="shared" si="259"/>
        <v>-2</v>
      </c>
      <c r="BY589" s="24">
        <f t="shared" si="260"/>
        <v>0.7818314824680298</v>
      </c>
      <c r="BZ589" s="24">
        <f t="shared" si="261"/>
        <v>0.62348980185873348</v>
      </c>
      <c r="CA589" s="1"/>
      <c r="CB589" s="1"/>
      <c r="CC589" s="1" t="str">
        <f t="shared" si="266"/>
        <v/>
      </c>
      <c r="CD589" s="1"/>
      <c r="CE589" s="2"/>
      <c r="CF589" s="2"/>
    </row>
    <row r="590" spans="1:84" s="28" customFormat="1" x14ac:dyDescent="0.25">
      <c r="A590" s="24"/>
      <c r="D590" s="24"/>
      <c r="E590" s="24"/>
      <c r="F590" s="24"/>
      <c r="G590" s="24"/>
      <c r="H590" s="24"/>
      <c r="I590" s="24"/>
      <c r="J590" s="24"/>
      <c r="K590" s="24"/>
      <c r="L590" s="24"/>
      <c r="M590" s="2"/>
      <c r="N590" s="1">
        <v>585</v>
      </c>
      <c r="O590" s="1" t="str">
        <f t="shared" si="254"/>
        <v>NA</v>
      </c>
      <c r="P590" s="1" t="e">
        <f t="shared" si="255"/>
        <v>#VALUE!</v>
      </c>
      <c r="Q590" s="1" t="e">
        <f t="shared" si="256"/>
        <v>#VALUE!</v>
      </c>
      <c r="R590" s="1">
        <f t="shared" si="252"/>
        <v>0.64256802670752711</v>
      </c>
      <c r="S590" s="1">
        <f t="shared" si="253"/>
        <v>-6.2464848802116196E-2</v>
      </c>
      <c r="T590" s="14"/>
      <c r="U590" s="14"/>
      <c r="V590" s="14"/>
      <c r="W590" s="2"/>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2"/>
      <c r="BC590" s="2"/>
      <c r="BD590" s="2"/>
      <c r="BE590" s="35"/>
      <c r="BF590" s="35"/>
      <c r="BG590" s="35"/>
      <c r="BH590" s="35"/>
      <c r="BI590" s="35"/>
      <c r="BJ590" s="35"/>
      <c r="BK590" s="35"/>
      <c r="BL590" s="35"/>
      <c r="BM590" s="35"/>
      <c r="BN590" s="35"/>
      <c r="BO590" s="35"/>
      <c r="BP590" s="1"/>
      <c r="BQ590" s="1">
        <f t="shared" si="257"/>
        <v>585</v>
      </c>
      <c r="BR590" s="1">
        <v>586</v>
      </c>
      <c r="BS590" s="1">
        <f t="shared" si="262"/>
        <v>-2</v>
      </c>
      <c r="BT590" s="1">
        <f t="shared" si="263"/>
        <v>-2</v>
      </c>
      <c r="BU590" s="1">
        <f t="shared" si="264"/>
        <v>6.1257422745431001E-17</v>
      </c>
      <c r="BV590" s="1">
        <f t="shared" si="265"/>
        <v>1</v>
      </c>
      <c r="BW590" s="1">
        <f t="shared" si="258"/>
        <v>-2</v>
      </c>
      <c r="BX590" s="1">
        <f t="shared" si="259"/>
        <v>-2</v>
      </c>
      <c r="BY590" s="24">
        <f t="shared" si="260"/>
        <v>0.7818314824680298</v>
      </c>
      <c r="BZ590" s="24">
        <f t="shared" si="261"/>
        <v>0.62348980185873348</v>
      </c>
      <c r="CA590" s="1"/>
      <c r="CB590" s="1"/>
      <c r="CC590" s="1" t="str">
        <f t="shared" si="266"/>
        <v/>
      </c>
      <c r="CD590" s="1"/>
      <c r="CE590" s="2"/>
      <c r="CF590" s="2"/>
    </row>
    <row r="591" spans="1:84" s="28" customFormat="1" x14ac:dyDescent="0.25">
      <c r="A591" s="24"/>
      <c r="D591" s="24"/>
      <c r="E591" s="24"/>
      <c r="F591" s="24"/>
      <c r="G591" s="24"/>
      <c r="H591" s="24"/>
      <c r="I591" s="24"/>
      <c r="J591" s="24"/>
      <c r="K591" s="24"/>
      <c r="L591" s="24"/>
      <c r="M591" s="2"/>
      <c r="N591" s="1">
        <v>586</v>
      </c>
      <c r="O591" s="1" t="str">
        <f t="shared" si="254"/>
        <v>NA</v>
      </c>
      <c r="P591" s="1" t="e">
        <f t="shared" si="255"/>
        <v>#VALUE!</v>
      </c>
      <c r="Q591" s="1" t="e">
        <f t="shared" si="256"/>
        <v>#VALUE!</v>
      </c>
      <c r="R591" s="1">
        <f t="shared" si="252"/>
        <v>0.49695158063291844</v>
      </c>
      <c r="S591" s="1">
        <f t="shared" si="253"/>
        <v>0.48629887172656355</v>
      </c>
      <c r="T591" s="14"/>
      <c r="U591" s="14"/>
      <c r="V591" s="14"/>
      <c r="W591" s="2"/>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2"/>
      <c r="BC591" s="2"/>
      <c r="BD591" s="2"/>
      <c r="BE591" s="35"/>
      <c r="BF591" s="35"/>
      <c r="BG591" s="35"/>
      <c r="BH591" s="35"/>
      <c r="BI591" s="35"/>
      <c r="BJ591" s="35"/>
      <c r="BK591" s="35"/>
      <c r="BL591" s="35"/>
      <c r="BM591" s="35"/>
      <c r="BN591" s="35"/>
      <c r="BO591" s="35"/>
      <c r="BP591" s="1"/>
      <c r="BQ591" s="1">
        <f t="shared" si="257"/>
        <v>586</v>
      </c>
      <c r="BR591" s="1">
        <v>587</v>
      </c>
      <c r="BS591" s="1">
        <f t="shared" si="262"/>
        <v>-2</v>
      </c>
      <c r="BT591" s="1">
        <f t="shared" si="263"/>
        <v>-2</v>
      </c>
      <c r="BU591" s="1">
        <f t="shared" si="264"/>
        <v>6.1257422745431001E-17</v>
      </c>
      <c r="BV591" s="1">
        <f t="shared" si="265"/>
        <v>1</v>
      </c>
      <c r="BW591" s="1">
        <f t="shared" si="258"/>
        <v>-2</v>
      </c>
      <c r="BX591" s="1">
        <f t="shared" si="259"/>
        <v>-2</v>
      </c>
      <c r="BY591" s="24">
        <f t="shared" si="260"/>
        <v>0.7818314824680298</v>
      </c>
      <c r="BZ591" s="24">
        <f t="shared" si="261"/>
        <v>0.62348980185873348</v>
      </c>
      <c r="CA591" s="1"/>
      <c r="CB591" s="1"/>
      <c r="CC591" s="1" t="str">
        <f t="shared" si="266"/>
        <v/>
      </c>
      <c r="CD591" s="1"/>
      <c r="CE591" s="2"/>
      <c r="CF591" s="2"/>
    </row>
    <row r="592" spans="1:84" s="28" customFormat="1" x14ac:dyDescent="0.25">
      <c r="A592" s="24"/>
      <c r="D592" s="24"/>
      <c r="E592" s="24"/>
      <c r="F592" s="24"/>
      <c r="G592" s="24"/>
      <c r="H592" s="24"/>
      <c r="I592" s="24"/>
      <c r="J592" s="24"/>
      <c r="K592" s="24"/>
      <c r="L592" s="24"/>
      <c r="M592" s="2"/>
      <c r="N592" s="1">
        <v>587</v>
      </c>
      <c r="O592" s="1" t="str">
        <f t="shared" si="254"/>
        <v>NA</v>
      </c>
      <c r="P592" s="1" t="e">
        <f t="shared" si="255"/>
        <v>#VALUE!</v>
      </c>
      <c r="Q592" s="1" t="e">
        <f t="shared" si="256"/>
        <v>#VALUE!</v>
      </c>
      <c r="R592" s="1">
        <f t="shared" si="252"/>
        <v>-5.8632937718588851E-2</v>
      </c>
      <c r="S592" s="1">
        <f t="shared" si="253"/>
        <v>0.74311231514832188</v>
      </c>
      <c r="T592" s="14"/>
      <c r="U592" s="14"/>
      <c r="V592" s="14"/>
      <c r="W592" s="2"/>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2"/>
      <c r="BC592" s="2"/>
      <c r="BD592" s="2"/>
      <c r="BE592" s="35"/>
      <c r="BF592" s="35"/>
      <c r="BG592" s="35"/>
      <c r="BH592" s="35"/>
      <c r="BI592" s="35"/>
      <c r="BJ592" s="35"/>
      <c r="BK592" s="35"/>
      <c r="BL592" s="35"/>
      <c r="BM592" s="35"/>
      <c r="BN592" s="35"/>
      <c r="BO592" s="35"/>
      <c r="BP592" s="1"/>
      <c r="BQ592" s="1">
        <f t="shared" si="257"/>
        <v>587</v>
      </c>
      <c r="BR592" s="1">
        <v>588</v>
      </c>
      <c r="BS592" s="1">
        <f t="shared" si="262"/>
        <v>-2</v>
      </c>
      <c r="BT592" s="1">
        <f t="shared" si="263"/>
        <v>-2</v>
      </c>
      <c r="BU592" s="1">
        <f t="shared" si="264"/>
        <v>6.1257422745431001E-17</v>
      </c>
      <c r="BV592" s="1">
        <f t="shared" si="265"/>
        <v>1</v>
      </c>
      <c r="BW592" s="1">
        <f t="shared" si="258"/>
        <v>-2</v>
      </c>
      <c r="BX592" s="1">
        <f t="shared" si="259"/>
        <v>-2</v>
      </c>
      <c r="BY592" s="24">
        <f t="shared" si="260"/>
        <v>0.7818314824680298</v>
      </c>
      <c r="BZ592" s="24">
        <f t="shared" si="261"/>
        <v>0.62348980185873348</v>
      </c>
      <c r="CA592" s="1"/>
      <c r="CB592" s="1"/>
      <c r="CC592" s="1" t="str">
        <f t="shared" si="266"/>
        <v/>
      </c>
      <c r="CD592" s="1"/>
      <c r="CE592" s="2"/>
      <c r="CF592" s="2"/>
    </row>
    <row r="593" spans="1:84" s="28" customFormat="1" x14ac:dyDescent="0.25">
      <c r="A593" s="24"/>
      <c r="D593" s="24"/>
      <c r="E593" s="24"/>
      <c r="F593" s="24"/>
      <c r="G593" s="24"/>
      <c r="H593" s="24"/>
      <c r="I593" s="24"/>
      <c r="J593" s="24"/>
      <c r="K593" s="24"/>
      <c r="L593" s="24"/>
      <c r="M593" s="2"/>
      <c r="N593" s="1">
        <v>588</v>
      </c>
      <c r="O593" s="1" t="str">
        <f t="shared" si="254"/>
        <v>NA</v>
      </c>
      <c r="P593" s="1" t="e">
        <f t="shared" si="255"/>
        <v>#VALUE!</v>
      </c>
      <c r="Q593" s="1" t="e">
        <f t="shared" si="256"/>
        <v>#VALUE!</v>
      </c>
      <c r="R593" s="1">
        <f t="shared" si="252"/>
        <v>-0.65040280986418253</v>
      </c>
      <c r="S593" s="1">
        <f t="shared" si="253"/>
        <v>0.45868345918185199</v>
      </c>
      <c r="T593" s="14"/>
      <c r="U593" s="14"/>
      <c r="V593" s="14"/>
      <c r="W593" s="2"/>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2"/>
      <c r="BC593" s="2"/>
      <c r="BD593" s="2"/>
      <c r="BE593" s="35"/>
      <c r="BF593" s="35"/>
      <c r="BG593" s="35"/>
      <c r="BH593" s="35"/>
      <c r="BI593" s="35"/>
      <c r="BJ593" s="35"/>
      <c r="BK593" s="35"/>
      <c r="BL593" s="35"/>
      <c r="BM593" s="35"/>
      <c r="BN593" s="35"/>
      <c r="BO593" s="35"/>
      <c r="BP593" s="1"/>
      <c r="BQ593" s="1">
        <f t="shared" si="257"/>
        <v>588</v>
      </c>
      <c r="BR593" s="1">
        <v>589</v>
      </c>
      <c r="BS593" s="1">
        <f t="shared" si="262"/>
        <v>-2</v>
      </c>
      <c r="BT593" s="1">
        <f t="shared" si="263"/>
        <v>-2</v>
      </c>
      <c r="BU593" s="1">
        <f t="shared" si="264"/>
        <v>6.1257422745431001E-17</v>
      </c>
      <c r="BV593" s="1">
        <f t="shared" si="265"/>
        <v>1</v>
      </c>
      <c r="BW593" s="1">
        <f t="shared" si="258"/>
        <v>-2</v>
      </c>
      <c r="BX593" s="1">
        <f t="shared" si="259"/>
        <v>-2</v>
      </c>
      <c r="BY593" s="24">
        <f t="shared" si="260"/>
        <v>0.7818314824680298</v>
      </c>
      <c r="BZ593" s="24">
        <f t="shared" si="261"/>
        <v>0.62348980185873348</v>
      </c>
      <c r="CA593" s="1"/>
      <c r="CB593" s="1"/>
      <c r="CC593" s="1" t="str">
        <f t="shared" si="266"/>
        <v/>
      </c>
      <c r="CD593" s="1"/>
      <c r="CE593" s="2"/>
      <c r="CF593" s="2"/>
    </row>
    <row r="594" spans="1:84" s="28" customFormat="1" x14ac:dyDescent="0.25">
      <c r="A594" s="24"/>
      <c r="D594" s="24"/>
      <c r="E594" s="24"/>
      <c r="F594" s="24"/>
      <c r="G594" s="24"/>
      <c r="H594" s="24"/>
      <c r="I594" s="24"/>
      <c r="J594" s="24"/>
      <c r="K594" s="24"/>
      <c r="L594" s="24"/>
      <c r="M594" s="2"/>
      <c r="N594" s="1">
        <v>589</v>
      </c>
      <c r="O594" s="1" t="str">
        <f t="shared" si="254"/>
        <v>NA</v>
      </c>
      <c r="P594" s="1" t="e">
        <f t="shared" si="255"/>
        <v>#VALUE!</v>
      </c>
      <c r="Q594" s="1" t="e">
        <f t="shared" si="256"/>
        <v>#VALUE!</v>
      </c>
      <c r="R594" s="1">
        <f t="shared" si="252"/>
        <v>-0.81683149399017674</v>
      </c>
      <c r="S594" s="1">
        <f t="shared" si="253"/>
        <v>-0.22252093395631448</v>
      </c>
      <c r="T594" s="14"/>
      <c r="U594" s="14"/>
      <c r="V594" s="14"/>
      <c r="W594" s="2"/>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2"/>
      <c r="BC594" s="2"/>
      <c r="BD594" s="2"/>
      <c r="BE594" s="35"/>
      <c r="BF594" s="35"/>
      <c r="BG594" s="35"/>
      <c r="BH594" s="35"/>
      <c r="BI594" s="35"/>
      <c r="BJ594" s="35"/>
      <c r="BK594" s="35"/>
      <c r="BL594" s="35"/>
      <c r="BM594" s="35"/>
      <c r="BN594" s="35"/>
      <c r="BO594" s="35"/>
      <c r="BP594" s="1"/>
      <c r="BQ594" s="1">
        <f t="shared" si="257"/>
        <v>589</v>
      </c>
      <c r="BR594" s="1">
        <v>590</v>
      </c>
      <c r="BS594" s="1">
        <f t="shared" si="262"/>
        <v>-2</v>
      </c>
      <c r="BT594" s="1">
        <f t="shared" si="263"/>
        <v>-2</v>
      </c>
      <c r="BU594" s="1">
        <f t="shared" si="264"/>
        <v>6.1257422745431001E-17</v>
      </c>
      <c r="BV594" s="1">
        <f t="shared" si="265"/>
        <v>1</v>
      </c>
      <c r="BW594" s="1">
        <f t="shared" si="258"/>
        <v>-2</v>
      </c>
      <c r="BX594" s="1">
        <f t="shared" si="259"/>
        <v>-2</v>
      </c>
      <c r="BY594" s="24">
        <f t="shared" si="260"/>
        <v>0.7818314824680298</v>
      </c>
      <c r="BZ594" s="24">
        <f t="shared" si="261"/>
        <v>0.62348980185873348</v>
      </c>
      <c r="CA594" s="1"/>
      <c r="CB594" s="1"/>
      <c r="CC594" s="1" t="str">
        <f t="shared" si="266"/>
        <v/>
      </c>
      <c r="CD594" s="1"/>
      <c r="CE594" s="2"/>
      <c r="CF594" s="2"/>
    </row>
    <row r="595" spans="1:84" s="28" customFormat="1" x14ac:dyDescent="0.25">
      <c r="A595" s="24"/>
      <c r="D595" s="24"/>
      <c r="E595" s="24"/>
      <c r="F595" s="24"/>
      <c r="G595" s="24"/>
      <c r="H595" s="24"/>
      <c r="I595" s="24"/>
      <c r="J595" s="24"/>
      <c r="K595" s="24"/>
      <c r="L595" s="24"/>
      <c r="M595" s="2"/>
      <c r="N595" s="1">
        <v>590</v>
      </c>
      <c r="O595" s="1" t="str">
        <f t="shared" si="254"/>
        <v>NA</v>
      </c>
      <c r="P595" s="1" t="e">
        <f t="shared" si="255"/>
        <v>#VALUE!</v>
      </c>
      <c r="Q595" s="1" t="e">
        <f t="shared" si="256"/>
        <v>#VALUE!</v>
      </c>
      <c r="R595" s="1">
        <f t="shared" si="252"/>
        <v>-0.36816940281563443</v>
      </c>
      <c r="S595" s="1">
        <f t="shared" si="253"/>
        <v>-0.81856569656397848</v>
      </c>
      <c r="T595" s="14"/>
      <c r="U595" s="14"/>
      <c r="V595" s="14"/>
      <c r="W595" s="2"/>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2"/>
      <c r="BC595" s="2"/>
      <c r="BD595" s="2"/>
      <c r="BE595" s="35"/>
      <c r="BF595" s="35"/>
      <c r="BG595" s="35"/>
      <c r="BH595" s="35"/>
      <c r="BI595" s="35"/>
      <c r="BJ595" s="35"/>
      <c r="BK595" s="35"/>
      <c r="BL595" s="35"/>
      <c r="BM595" s="35"/>
      <c r="BN595" s="35"/>
      <c r="BO595" s="35"/>
      <c r="BP595" s="1"/>
      <c r="BQ595" s="1">
        <f t="shared" si="257"/>
        <v>590</v>
      </c>
      <c r="BR595" s="1">
        <v>591</v>
      </c>
      <c r="BS595" s="1">
        <f t="shared" si="262"/>
        <v>-2</v>
      </c>
      <c r="BT595" s="1">
        <f t="shared" si="263"/>
        <v>-2</v>
      </c>
      <c r="BU595" s="1">
        <f t="shared" si="264"/>
        <v>6.1257422745431001E-17</v>
      </c>
      <c r="BV595" s="1">
        <f t="shared" si="265"/>
        <v>1</v>
      </c>
      <c r="BW595" s="1">
        <f t="shared" si="258"/>
        <v>-2</v>
      </c>
      <c r="BX595" s="1">
        <f t="shared" si="259"/>
        <v>-2</v>
      </c>
      <c r="BY595" s="24">
        <f t="shared" si="260"/>
        <v>0.7818314824680298</v>
      </c>
      <c r="BZ595" s="24">
        <f t="shared" si="261"/>
        <v>0.62348980185873348</v>
      </c>
      <c r="CA595" s="1"/>
      <c r="CB595" s="1"/>
      <c r="CC595" s="1" t="str">
        <f t="shared" si="266"/>
        <v/>
      </c>
      <c r="CD595" s="1"/>
      <c r="CE595" s="2"/>
      <c r="CF595" s="2"/>
    </row>
    <row r="596" spans="1:84" s="28" customFormat="1" x14ac:dyDescent="0.25">
      <c r="A596" s="24"/>
      <c r="D596" s="24"/>
      <c r="E596" s="24"/>
      <c r="F596" s="24"/>
      <c r="G596" s="24"/>
      <c r="H596" s="24"/>
      <c r="I596" s="24"/>
      <c r="J596" s="24"/>
      <c r="K596" s="24"/>
      <c r="L596" s="24"/>
      <c r="M596" s="2"/>
      <c r="N596" s="1">
        <v>591</v>
      </c>
      <c r="O596" s="1" t="str">
        <f t="shared" si="254"/>
        <v>NA</v>
      </c>
      <c r="P596" s="1" t="e">
        <f t="shared" si="255"/>
        <v>#VALUE!</v>
      </c>
      <c r="Q596" s="1" t="e">
        <f t="shared" si="256"/>
        <v>#VALUE!</v>
      </c>
      <c r="R596" s="1">
        <f t="shared" si="252"/>
        <v>0.42215715157384043</v>
      </c>
      <c r="S596" s="1">
        <f t="shared" si="253"/>
        <v>-0.84959133093208361</v>
      </c>
      <c r="T596" s="14"/>
      <c r="U596" s="14"/>
      <c r="V596" s="14"/>
      <c r="W596" s="2"/>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2"/>
      <c r="BC596" s="2"/>
      <c r="BD596" s="2"/>
      <c r="BE596" s="35"/>
      <c r="BF596" s="35"/>
      <c r="BG596" s="35"/>
      <c r="BH596" s="35"/>
      <c r="BI596" s="35"/>
      <c r="BJ596" s="35"/>
      <c r="BK596" s="35"/>
      <c r="BL596" s="35"/>
      <c r="BM596" s="35"/>
      <c r="BN596" s="35"/>
      <c r="BO596" s="35"/>
      <c r="BP596" s="1"/>
      <c r="BQ596" s="1">
        <f t="shared" si="257"/>
        <v>591</v>
      </c>
      <c r="BR596" s="1">
        <v>592</v>
      </c>
      <c r="BS596" s="1">
        <f t="shared" si="262"/>
        <v>-2</v>
      </c>
      <c r="BT596" s="1">
        <f t="shared" si="263"/>
        <v>-2</v>
      </c>
      <c r="BU596" s="1">
        <f t="shared" si="264"/>
        <v>6.1257422745431001E-17</v>
      </c>
      <c r="BV596" s="1">
        <f t="shared" si="265"/>
        <v>1</v>
      </c>
      <c r="BW596" s="1">
        <f t="shared" si="258"/>
        <v>-2</v>
      </c>
      <c r="BX596" s="1">
        <f t="shared" si="259"/>
        <v>-2</v>
      </c>
      <c r="BY596" s="24">
        <f t="shared" si="260"/>
        <v>0.7818314824680298</v>
      </c>
      <c r="BZ596" s="24">
        <f t="shared" si="261"/>
        <v>0.62348980185873348</v>
      </c>
      <c r="CA596" s="1"/>
      <c r="CB596" s="1"/>
      <c r="CC596" s="1" t="str">
        <f t="shared" si="266"/>
        <v/>
      </c>
      <c r="CD596" s="1"/>
      <c r="CE596" s="2"/>
      <c r="CF596" s="2"/>
    </row>
    <row r="597" spans="1:84" s="28" customFormat="1" x14ac:dyDescent="0.25">
      <c r="A597" s="24"/>
      <c r="D597" s="24"/>
      <c r="E597" s="24"/>
      <c r="F597" s="24"/>
      <c r="G597" s="24"/>
      <c r="H597" s="24"/>
      <c r="I597" s="24"/>
      <c r="J597" s="24"/>
      <c r="K597" s="24"/>
      <c r="L597" s="24"/>
      <c r="M597" s="2"/>
      <c r="N597" s="1">
        <v>592</v>
      </c>
      <c r="O597" s="1" t="str">
        <f t="shared" si="254"/>
        <v>NA</v>
      </c>
      <c r="P597" s="1" t="e">
        <f t="shared" si="255"/>
        <v>#VALUE!</v>
      </c>
      <c r="Q597" s="1" t="e">
        <f t="shared" si="256"/>
        <v>#VALUE!</v>
      </c>
      <c r="R597" s="1">
        <f t="shared" si="252"/>
        <v>0.97492791218182362</v>
      </c>
      <c r="S597" s="1">
        <f t="shared" si="253"/>
        <v>-0.22252093395631439</v>
      </c>
      <c r="T597" s="14"/>
      <c r="U597" s="14"/>
      <c r="V597" s="14"/>
      <c r="W597" s="2"/>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2"/>
      <c r="BC597" s="2"/>
      <c r="BD597" s="2"/>
      <c r="BE597" s="35"/>
      <c r="BF597" s="35"/>
      <c r="BG597" s="35"/>
      <c r="BH597" s="35"/>
      <c r="BI597" s="35"/>
      <c r="BJ597" s="35"/>
      <c r="BK597" s="35"/>
      <c r="BL597" s="35"/>
      <c r="BM597" s="35"/>
      <c r="BN597" s="35"/>
      <c r="BO597" s="35"/>
      <c r="BP597" s="1"/>
      <c r="BQ597" s="1">
        <f t="shared" si="257"/>
        <v>592</v>
      </c>
      <c r="BR597" s="1">
        <v>593</v>
      </c>
      <c r="BS597" s="1">
        <f t="shared" si="262"/>
        <v>-2</v>
      </c>
      <c r="BT597" s="1">
        <f t="shared" si="263"/>
        <v>-2</v>
      </c>
      <c r="BU597" s="1">
        <f t="shared" si="264"/>
        <v>6.1257422745431001E-17</v>
      </c>
      <c r="BV597" s="1">
        <f t="shared" si="265"/>
        <v>1</v>
      </c>
      <c r="BW597" s="1">
        <f t="shared" si="258"/>
        <v>-2</v>
      </c>
      <c r="BX597" s="1">
        <f t="shared" si="259"/>
        <v>-2</v>
      </c>
      <c r="BY597" s="24">
        <f t="shared" si="260"/>
        <v>0.7818314824680298</v>
      </c>
      <c r="BZ597" s="24">
        <f t="shared" si="261"/>
        <v>0.62348980185873348</v>
      </c>
      <c r="CA597" s="1"/>
      <c r="CB597" s="1"/>
      <c r="CC597" s="1" t="str">
        <f t="shared" si="266"/>
        <v/>
      </c>
      <c r="CD597" s="1"/>
      <c r="CE597" s="2"/>
      <c r="CF597" s="2"/>
    </row>
    <row r="598" spans="1:84" s="28" customFormat="1" x14ac:dyDescent="0.25">
      <c r="A598" s="24"/>
      <c r="D598" s="24"/>
      <c r="E598" s="24"/>
      <c r="F598" s="24"/>
      <c r="G598" s="24"/>
      <c r="H598" s="24"/>
      <c r="I598" s="24"/>
      <c r="J598" s="24"/>
      <c r="K598" s="24"/>
      <c r="L598" s="24"/>
      <c r="M598" s="2"/>
      <c r="N598" s="1">
        <v>593</v>
      </c>
      <c r="O598" s="1" t="str">
        <f t="shared" si="254"/>
        <v>NA</v>
      </c>
      <c r="P598" s="1" t="e">
        <f t="shared" si="255"/>
        <v>#VALUE!</v>
      </c>
      <c r="Q598" s="1" t="e">
        <f t="shared" si="256"/>
        <v>#VALUE!</v>
      </c>
      <c r="R598" s="1">
        <f t="shared" si="252"/>
        <v>0.74897431431706796</v>
      </c>
      <c r="S598" s="1">
        <f t="shared" si="253"/>
        <v>0.5822882161895131</v>
      </c>
      <c r="T598" s="14"/>
      <c r="U598" s="14"/>
      <c r="V598" s="14"/>
      <c r="W598" s="2"/>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2"/>
      <c r="BC598" s="2"/>
      <c r="BD598" s="2"/>
      <c r="BE598" s="35"/>
      <c r="BF598" s="35"/>
      <c r="BG598" s="35"/>
      <c r="BH598" s="35"/>
      <c r="BI598" s="35"/>
      <c r="BJ598" s="35"/>
      <c r="BK598" s="35"/>
      <c r="BL598" s="35"/>
      <c r="BM598" s="35"/>
      <c r="BN598" s="35"/>
      <c r="BO598" s="35"/>
      <c r="BP598" s="1"/>
      <c r="BQ598" s="1">
        <f t="shared" si="257"/>
        <v>593</v>
      </c>
      <c r="BR598" s="1">
        <v>594</v>
      </c>
      <c r="BS598" s="1">
        <f t="shared" si="262"/>
        <v>-2</v>
      </c>
      <c r="BT598" s="1">
        <f t="shared" si="263"/>
        <v>-2</v>
      </c>
      <c r="BU598" s="1">
        <f t="shared" si="264"/>
        <v>6.1257422745431001E-17</v>
      </c>
      <c r="BV598" s="1">
        <f t="shared" si="265"/>
        <v>1</v>
      </c>
      <c r="BW598" s="1">
        <f t="shared" si="258"/>
        <v>-2</v>
      </c>
      <c r="BX598" s="1">
        <f t="shared" si="259"/>
        <v>-2</v>
      </c>
      <c r="BY598" s="24">
        <f t="shared" si="260"/>
        <v>0.7818314824680298</v>
      </c>
      <c r="BZ598" s="24">
        <f t="shared" si="261"/>
        <v>0.62348980185873348</v>
      </c>
      <c r="CA598" s="1"/>
      <c r="CB598" s="1"/>
      <c r="CC598" s="1" t="str">
        <f t="shared" si="266"/>
        <v/>
      </c>
      <c r="CD598" s="1"/>
      <c r="CE598" s="2"/>
      <c r="CF598" s="2"/>
    </row>
    <row r="599" spans="1:84" s="28" customFormat="1" x14ac:dyDescent="0.25">
      <c r="A599" s="24"/>
      <c r="D599" s="24"/>
      <c r="E599" s="24"/>
      <c r="F599" s="24"/>
      <c r="G599" s="24"/>
      <c r="H599" s="24"/>
      <c r="I599" s="24"/>
      <c r="J599" s="24"/>
      <c r="K599" s="24"/>
      <c r="L599" s="24"/>
      <c r="M599" s="2"/>
      <c r="N599" s="1">
        <v>594</v>
      </c>
      <c r="O599" s="1" t="str">
        <f t="shared" si="254"/>
        <v>NA</v>
      </c>
      <c r="P599" s="1" t="e">
        <f t="shared" si="255"/>
        <v>#VALUE!</v>
      </c>
      <c r="Q599" s="1" t="e">
        <f t="shared" si="256"/>
        <v>#VALUE!</v>
      </c>
      <c r="R599" s="1">
        <f t="shared" si="252"/>
        <v>2.3453175087435638E-2</v>
      </c>
      <c r="S599" s="1">
        <f t="shared" si="253"/>
        <v>0.89724492605932871</v>
      </c>
      <c r="T599" s="14"/>
      <c r="U599" s="14"/>
      <c r="V599" s="14"/>
      <c r="W599" s="2"/>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2"/>
      <c r="BC599" s="2"/>
      <c r="BD599" s="2"/>
      <c r="BE599" s="35"/>
      <c r="BF599" s="35"/>
      <c r="BG599" s="35"/>
      <c r="BH599" s="35"/>
      <c r="BI599" s="35"/>
      <c r="BJ599" s="35"/>
      <c r="BK599" s="35"/>
      <c r="BL599" s="35"/>
      <c r="BM599" s="35"/>
      <c r="BN599" s="35"/>
      <c r="BO599" s="35"/>
      <c r="BP599" s="1"/>
      <c r="BQ599" s="1">
        <f t="shared" si="257"/>
        <v>594</v>
      </c>
      <c r="BR599" s="1">
        <v>595</v>
      </c>
      <c r="BS599" s="1">
        <f t="shared" si="262"/>
        <v>-2</v>
      </c>
      <c r="BT599" s="1">
        <f t="shared" si="263"/>
        <v>-2</v>
      </c>
      <c r="BU599" s="1">
        <f t="shared" si="264"/>
        <v>6.1257422745431001E-17</v>
      </c>
      <c r="BV599" s="1">
        <f t="shared" si="265"/>
        <v>1</v>
      </c>
      <c r="BW599" s="1">
        <f t="shared" si="258"/>
        <v>-2</v>
      </c>
      <c r="BX599" s="1">
        <f t="shared" si="259"/>
        <v>-2</v>
      </c>
      <c r="BY599" s="24">
        <f t="shared" si="260"/>
        <v>0.7818314824680298</v>
      </c>
      <c r="BZ599" s="24">
        <f t="shared" si="261"/>
        <v>0.62348980185873348</v>
      </c>
      <c r="CA599" s="1"/>
      <c r="CB599" s="1"/>
      <c r="CC599" s="1" t="str">
        <f t="shared" si="266"/>
        <v/>
      </c>
      <c r="CD599" s="1"/>
      <c r="CE599" s="2"/>
      <c r="CF599" s="2"/>
    </row>
    <row r="600" spans="1:84" s="28" customFormat="1" x14ac:dyDescent="0.25">
      <c r="A600" s="24"/>
      <c r="D600" s="24"/>
      <c r="E600" s="24"/>
      <c r="F600" s="24"/>
      <c r="G600" s="24"/>
      <c r="H600" s="24"/>
      <c r="I600" s="24"/>
      <c r="J600" s="24"/>
      <c r="K600" s="24"/>
      <c r="L600" s="24"/>
      <c r="M600" s="2"/>
      <c r="N600" s="1">
        <v>595</v>
      </c>
      <c r="O600" s="1" t="str">
        <f t="shared" si="254"/>
        <v>NA</v>
      </c>
      <c r="P600" s="1" t="e">
        <f t="shared" si="255"/>
        <v>#VALUE!</v>
      </c>
      <c r="Q600" s="1" t="e">
        <f t="shared" si="256"/>
        <v>#VALUE!</v>
      </c>
      <c r="R600" s="1">
        <f t="shared" si="252"/>
        <v>-0.63939153155047412</v>
      </c>
      <c r="S600" s="1">
        <f t="shared" si="253"/>
        <v>0.55489433679264843</v>
      </c>
      <c r="T600" s="14"/>
      <c r="U600" s="14"/>
      <c r="V600" s="14"/>
      <c r="W600" s="2"/>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2"/>
      <c r="BC600" s="2"/>
      <c r="BD600" s="2"/>
      <c r="BE600" s="35"/>
      <c r="BF600" s="35"/>
      <c r="BG600" s="35"/>
      <c r="BH600" s="35"/>
      <c r="BI600" s="35"/>
      <c r="BJ600" s="35"/>
      <c r="BK600" s="35"/>
      <c r="BL600" s="35"/>
      <c r="BM600" s="35"/>
      <c r="BN600" s="35"/>
      <c r="BO600" s="35"/>
      <c r="BP600" s="1"/>
      <c r="BQ600" s="1">
        <f t="shared" si="257"/>
        <v>595</v>
      </c>
      <c r="BR600" s="1">
        <v>596</v>
      </c>
      <c r="BS600" s="1">
        <f t="shared" si="262"/>
        <v>-2</v>
      </c>
      <c r="BT600" s="1">
        <f t="shared" si="263"/>
        <v>-2</v>
      </c>
      <c r="BU600" s="1">
        <f t="shared" si="264"/>
        <v>6.1257422745431001E-17</v>
      </c>
      <c r="BV600" s="1">
        <f t="shared" si="265"/>
        <v>1</v>
      </c>
      <c r="BW600" s="1">
        <f t="shared" si="258"/>
        <v>-2</v>
      </c>
      <c r="BX600" s="1">
        <f t="shared" si="259"/>
        <v>-2</v>
      </c>
      <c r="BY600" s="24">
        <f t="shared" si="260"/>
        <v>0.7818314824680298</v>
      </c>
      <c r="BZ600" s="24">
        <f t="shared" si="261"/>
        <v>0.62348980185873348</v>
      </c>
      <c r="CA600" s="1"/>
      <c r="CB600" s="1"/>
      <c r="CC600" s="1" t="str">
        <f t="shared" si="266"/>
        <v/>
      </c>
      <c r="CD600" s="1"/>
      <c r="CE600" s="2"/>
      <c r="CF600" s="2"/>
    </row>
    <row r="601" spans="1:84" s="28" customFormat="1" x14ac:dyDescent="0.25">
      <c r="A601" s="24"/>
      <c r="D601" s="24"/>
      <c r="E601" s="24"/>
      <c r="F601" s="24"/>
      <c r="G601" s="24"/>
      <c r="H601" s="24"/>
      <c r="I601" s="24"/>
      <c r="J601" s="24"/>
      <c r="K601" s="24"/>
      <c r="L601" s="24"/>
      <c r="M601" s="2"/>
      <c r="N601" s="1">
        <v>596</v>
      </c>
      <c r="O601" s="1" t="str">
        <f t="shared" si="254"/>
        <v>NA</v>
      </c>
      <c r="P601" s="1" t="e">
        <f t="shared" si="255"/>
        <v>#VALUE!</v>
      </c>
      <c r="Q601" s="1" t="e">
        <f t="shared" si="256"/>
        <v>#VALUE!</v>
      </c>
      <c r="R601" s="1">
        <f t="shared" si="252"/>
        <v>-0.78500797762508268</v>
      </c>
      <c r="S601" s="1">
        <f t="shared" si="253"/>
        <v>-0.13106031386820122</v>
      </c>
      <c r="T601" s="14"/>
      <c r="U601" s="14"/>
      <c r="V601" s="14"/>
      <c r="W601" s="2"/>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2"/>
      <c r="BC601" s="2"/>
      <c r="BD601" s="2"/>
      <c r="BE601" s="35"/>
      <c r="BF601" s="35"/>
      <c r="BG601" s="35"/>
      <c r="BH601" s="35"/>
      <c r="BI601" s="35"/>
      <c r="BJ601" s="35"/>
      <c r="BK601" s="35"/>
      <c r="BL601" s="35"/>
      <c r="BM601" s="35"/>
      <c r="BN601" s="35"/>
      <c r="BO601" s="35"/>
      <c r="BP601" s="1"/>
      <c r="BQ601" s="1">
        <f t="shared" si="257"/>
        <v>596</v>
      </c>
      <c r="BR601" s="1">
        <v>597</v>
      </c>
      <c r="BS601" s="1">
        <f t="shared" si="262"/>
        <v>-2</v>
      </c>
      <c r="BT601" s="1">
        <f t="shared" si="263"/>
        <v>-2</v>
      </c>
      <c r="BU601" s="1">
        <f t="shared" si="264"/>
        <v>6.1257422745431001E-17</v>
      </c>
      <c r="BV601" s="1">
        <f t="shared" si="265"/>
        <v>1</v>
      </c>
      <c r="BW601" s="1">
        <f t="shared" si="258"/>
        <v>-2</v>
      </c>
      <c r="BX601" s="1">
        <f t="shared" si="259"/>
        <v>-2</v>
      </c>
      <c r="BY601" s="24">
        <f t="shared" si="260"/>
        <v>0.7818314824680298</v>
      </c>
      <c r="BZ601" s="24">
        <f t="shared" si="261"/>
        <v>0.62348980185873348</v>
      </c>
      <c r="CA601" s="1"/>
      <c r="CB601" s="1"/>
      <c r="CC601" s="1" t="str">
        <f t="shared" si="266"/>
        <v/>
      </c>
      <c r="CD601" s="1"/>
      <c r="CE601" s="2"/>
      <c r="CF601" s="2"/>
    </row>
    <row r="602" spans="1:84" s="28" customFormat="1" x14ac:dyDescent="0.25">
      <c r="A602" s="24"/>
      <c r="D602" s="24"/>
      <c r="E602" s="24"/>
      <c r="F602" s="24"/>
      <c r="G602" s="24"/>
      <c r="H602" s="24"/>
      <c r="I602" s="24"/>
      <c r="J602" s="24"/>
      <c r="K602" s="24"/>
      <c r="L602" s="24"/>
      <c r="M602" s="2"/>
      <c r="N602" s="1">
        <v>597</v>
      </c>
      <c r="O602" s="1" t="str">
        <f t="shared" si="254"/>
        <v>NA</v>
      </c>
      <c r="P602" s="1" t="e">
        <f t="shared" si="255"/>
        <v>#VALUE!</v>
      </c>
      <c r="Q602" s="1" t="e">
        <f t="shared" si="256"/>
        <v>#VALUE!</v>
      </c>
      <c r="R602" s="1">
        <f t="shared" si="252"/>
        <v>-0.37525080139896916</v>
      </c>
      <c r="S602" s="1">
        <f t="shared" si="253"/>
        <v>-0.64408118305074091</v>
      </c>
      <c r="T602" s="14"/>
      <c r="U602" s="14"/>
      <c r="V602" s="14"/>
      <c r="W602" s="2"/>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2"/>
      <c r="BC602" s="2"/>
      <c r="BD602" s="2"/>
      <c r="BE602" s="35"/>
      <c r="BF602" s="35"/>
      <c r="BG602" s="35"/>
      <c r="BH602" s="35"/>
      <c r="BI602" s="35"/>
      <c r="BJ602" s="35"/>
      <c r="BK602" s="35"/>
      <c r="BL602" s="35"/>
      <c r="BM602" s="35"/>
      <c r="BN602" s="35"/>
      <c r="BO602" s="35"/>
      <c r="BP602" s="1"/>
      <c r="BQ602" s="1">
        <f t="shared" si="257"/>
        <v>597</v>
      </c>
      <c r="BR602" s="1">
        <v>598</v>
      </c>
      <c r="BS602" s="1">
        <f t="shared" si="262"/>
        <v>-2</v>
      </c>
      <c r="BT602" s="1">
        <f t="shared" si="263"/>
        <v>-2</v>
      </c>
      <c r="BU602" s="1">
        <f t="shared" si="264"/>
        <v>6.1257422745431001E-17</v>
      </c>
      <c r="BV602" s="1">
        <f t="shared" si="265"/>
        <v>1</v>
      </c>
      <c r="BW602" s="1">
        <f t="shared" si="258"/>
        <v>-2</v>
      </c>
      <c r="BX602" s="1">
        <f t="shared" si="259"/>
        <v>-2</v>
      </c>
      <c r="BY602" s="24">
        <f t="shared" si="260"/>
        <v>0.7818314824680298</v>
      </c>
      <c r="BZ602" s="24">
        <f t="shared" si="261"/>
        <v>0.62348980185873348</v>
      </c>
      <c r="CA602" s="1"/>
      <c r="CB602" s="1"/>
      <c r="CC602" s="1" t="str">
        <f t="shared" si="266"/>
        <v/>
      </c>
      <c r="CD602" s="1"/>
      <c r="CE602" s="2"/>
      <c r="CF602" s="2"/>
    </row>
    <row r="603" spans="1:84" s="28" customFormat="1" x14ac:dyDescent="0.25">
      <c r="A603" s="24"/>
      <c r="D603" s="24"/>
      <c r="E603" s="24"/>
      <c r="F603" s="24"/>
      <c r="G603" s="24"/>
      <c r="H603" s="24"/>
      <c r="I603" s="24"/>
      <c r="J603" s="24"/>
      <c r="K603" s="24"/>
      <c r="L603" s="24"/>
      <c r="M603" s="2"/>
      <c r="N603" s="1">
        <v>598</v>
      </c>
      <c r="O603" s="1" t="str">
        <f t="shared" si="254"/>
        <v>NA</v>
      </c>
      <c r="P603" s="1" t="e">
        <f t="shared" si="255"/>
        <v>#VALUE!</v>
      </c>
      <c r="Q603" s="1" t="e">
        <f t="shared" si="256"/>
        <v>#VALUE!</v>
      </c>
      <c r="R603" s="1">
        <f t="shared" si="252"/>
        <v>0.23674073021178715</v>
      </c>
      <c r="S603" s="1">
        <f t="shared" si="253"/>
        <v>-0.65375935388709716</v>
      </c>
      <c r="T603" s="14"/>
      <c r="U603" s="14"/>
      <c r="V603" s="14"/>
      <c r="W603" s="2"/>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2"/>
      <c r="BC603" s="2"/>
      <c r="BD603" s="2"/>
      <c r="BE603" s="35"/>
      <c r="BF603" s="35"/>
      <c r="BG603" s="35"/>
      <c r="BH603" s="35"/>
      <c r="BI603" s="35"/>
      <c r="BJ603" s="35"/>
      <c r="BK603" s="35"/>
      <c r="BL603" s="35"/>
      <c r="BM603" s="35"/>
      <c r="BN603" s="35"/>
      <c r="BO603" s="35"/>
      <c r="BP603" s="1"/>
      <c r="BQ603" s="1">
        <f t="shared" si="257"/>
        <v>598</v>
      </c>
      <c r="BR603" s="1">
        <v>599</v>
      </c>
      <c r="BS603" s="1">
        <f t="shared" si="262"/>
        <v>-2</v>
      </c>
      <c r="BT603" s="1">
        <f t="shared" si="263"/>
        <v>-2</v>
      </c>
      <c r="BU603" s="1">
        <f t="shared" si="264"/>
        <v>6.1257422745431001E-17</v>
      </c>
      <c r="BV603" s="1">
        <f t="shared" si="265"/>
        <v>1</v>
      </c>
      <c r="BW603" s="1">
        <f t="shared" si="258"/>
        <v>-2</v>
      </c>
      <c r="BX603" s="1">
        <f t="shared" si="259"/>
        <v>-2</v>
      </c>
      <c r="BY603" s="24">
        <f t="shared" si="260"/>
        <v>0.7818314824680298</v>
      </c>
      <c r="BZ603" s="24">
        <f t="shared" si="261"/>
        <v>0.62348980185873348</v>
      </c>
      <c r="CA603" s="1"/>
      <c r="CB603" s="1"/>
      <c r="CC603" s="1" t="str">
        <f t="shared" si="266"/>
        <v/>
      </c>
      <c r="CD603" s="1"/>
      <c r="CE603" s="2"/>
      <c r="CF603" s="2"/>
    </row>
    <row r="604" spans="1:84" s="28" customFormat="1" x14ac:dyDescent="0.25">
      <c r="A604" s="24"/>
      <c r="D604" s="24"/>
      <c r="E604" s="24"/>
      <c r="F604" s="24"/>
      <c r="G604" s="24"/>
      <c r="H604" s="24"/>
      <c r="I604" s="24"/>
      <c r="J604" s="24"/>
      <c r="K604" s="24"/>
      <c r="L604" s="24"/>
      <c r="M604" s="2"/>
      <c r="N604" s="1">
        <v>599</v>
      </c>
      <c r="O604" s="1" t="str">
        <f t="shared" si="254"/>
        <v>NA</v>
      </c>
      <c r="P604" s="1" t="e">
        <f t="shared" si="255"/>
        <v>#VALUE!</v>
      </c>
      <c r="Q604" s="1" t="e">
        <f t="shared" si="256"/>
        <v>#VALUE!</v>
      </c>
      <c r="R604" s="1">
        <f t="shared" si="252"/>
        <v>0.60603626973464708</v>
      </c>
      <c r="S604" s="1">
        <f t="shared" si="253"/>
        <v>-0.22252093395631439</v>
      </c>
      <c r="T604" s="14"/>
      <c r="U604" s="14"/>
      <c r="V604" s="14"/>
      <c r="W604" s="2"/>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2"/>
      <c r="BC604" s="2"/>
      <c r="BD604" s="2"/>
      <c r="BE604" s="35"/>
      <c r="BF604" s="35"/>
      <c r="BG604" s="35"/>
      <c r="BH604" s="35"/>
      <c r="BI604" s="35"/>
      <c r="BJ604" s="35"/>
      <c r="BK604" s="35"/>
      <c r="BL604" s="35"/>
      <c r="BM604" s="35"/>
      <c r="BN604" s="35"/>
      <c r="BO604" s="35"/>
      <c r="BP604" s="1"/>
      <c r="BQ604" s="1">
        <f t="shared" si="257"/>
        <v>599</v>
      </c>
      <c r="BR604" s="1">
        <v>600</v>
      </c>
      <c r="BS604" s="1">
        <f t="shared" si="262"/>
        <v>-2</v>
      </c>
      <c r="BT604" s="1">
        <f t="shared" si="263"/>
        <v>-2</v>
      </c>
      <c r="BU604" s="1">
        <f t="shared" si="264"/>
        <v>6.1257422745431001E-17</v>
      </c>
      <c r="BV604" s="1">
        <f t="shared" si="265"/>
        <v>1</v>
      </c>
      <c r="BW604" s="1">
        <f t="shared" si="258"/>
        <v>-2</v>
      </c>
      <c r="BX604" s="1">
        <f t="shared" si="259"/>
        <v>-2</v>
      </c>
      <c r="BY604" s="24">
        <f t="shared" si="260"/>
        <v>0.7818314824680298</v>
      </c>
      <c r="BZ604" s="24">
        <f t="shared" si="261"/>
        <v>0.62348980185873348</v>
      </c>
      <c r="CA604" s="1"/>
      <c r="CB604" s="1"/>
      <c r="CC604" s="1" t="str">
        <f t="shared" si="266"/>
        <v/>
      </c>
      <c r="CD604" s="1"/>
      <c r="CE604" s="2"/>
      <c r="CF604" s="2"/>
    </row>
    <row r="605" spans="1:84" s="28" customFormat="1" x14ac:dyDescent="0.25">
      <c r="A605" s="24"/>
      <c r="D605" s="24"/>
      <c r="E605" s="24"/>
      <c r="F605" s="24"/>
      <c r="G605" s="24"/>
      <c r="H605" s="24"/>
      <c r="I605" s="24"/>
      <c r="J605" s="24"/>
      <c r="K605" s="24"/>
      <c r="L605" s="24"/>
      <c r="M605" s="2"/>
      <c r="N605" s="1">
        <v>600</v>
      </c>
      <c r="O605" s="1" t="str">
        <f t="shared" si="254"/>
        <v>NA</v>
      </c>
      <c r="P605" s="1" t="e">
        <f t="shared" si="255"/>
        <v>#VALUE!</v>
      </c>
      <c r="Q605" s="1" t="e">
        <f t="shared" si="256"/>
        <v>#VALUE!</v>
      </c>
      <c r="R605" s="1">
        <f t="shared" si="252"/>
        <v>0.51897413726033503</v>
      </c>
      <c r="S605" s="1">
        <f t="shared" si="253"/>
        <v>0.29387711650497073</v>
      </c>
      <c r="T605" s="14"/>
      <c r="U605" s="14"/>
      <c r="V605" s="14"/>
      <c r="W605" s="2"/>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2"/>
      <c r="BC605" s="2"/>
      <c r="BD605" s="2"/>
      <c r="BE605" s="35"/>
      <c r="BF605" s="35"/>
      <c r="BG605" s="35"/>
      <c r="BH605" s="35"/>
      <c r="BI605" s="35"/>
      <c r="BJ605" s="35"/>
      <c r="BK605" s="35"/>
      <c r="BL605" s="35"/>
      <c r="BM605" s="35"/>
      <c r="BN605" s="35"/>
      <c r="BO605" s="35"/>
      <c r="BP605" s="1"/>
      <c r="BQ605" s="1">
        <f t="shared" si="257"/>
        <v>600</v>
      </c>
      <c r="BR605" s="1">
        <v>601</v>
      </c>
      <c r="BS605" s="1">
        <f t="shared" si="262"/>
        <v>-2</v>
      </c>
      <c r="BT605" s="1">
        <f t="shared" si="263"/>
        <v>-2</v>
      </c>
      <c r="BU605" s="1">
        <f t="shared" si="264"/>
        <v>6.1257422745431001E-17</v>
      </c>
      <c r="BV605" s="1">
        <f t="shared" si="265"/>
        <v>1</v>
      </c>
      <c r="BW605" s="1">
        <f t="shared" si="258"/>
        <v>-2</v>
      </c>
      <c r="BX605" s="1">
        <f t="shared" si="259"/>
        <v>-2</v>
      </c>
      <c r="BY605" s="24">
        <f t="shared" si="260"/>
        <v>0.7818314824680298</v>
      </c>
      <c r="BZ605" s="24">
        <f t="shared" si="261"/>
        <v>0.62348980185873348</v>
      </c>
      <c r="CA605" s="1"/>
      <c r="CB605" s="1"/>
      <c r="CC605" s="1" t="str">
        <f t="shared" si="266"/>
        <v/>
      </c>
      <c r="CD605" s="1"/>
      <c r="CE605" s="2"/>
      <c r="CF605" s="2"/>
    </row>
    <row r="606" spans="1:84" s="28" customFormat="1" x14ac:dyDescent="0.25">
      <c r="A606" s="24"/>
      <c r="D606" s="24"/>
      <c r="E606" s="24"/>
      <c r="F606" s="24"/>
      <c r="G606" s="24"/>
      <c r="H606" s="24"/>
      <c r="I606" s="24"/>
      <c r="J606" s="24"/>
      <c r="K606" s="24"/>
      <c r="L606" s="24"/>
      <c r="M606" s="2"/>
      <c r="N606" s="1">
        <v>601</v>
      </c>
      <c r="O606" s="1" t="str">
        <f t="shared" si="254"/>
        <v>NA</v>
      </c>
      <c r="P606" s="1" t="e">
        <f t="shared" si="255"/>
        <v>#VALUE!</v>
      </c>
      <c r="Q606" s="1" t="e">
        <f t="shared" si="256"/>
        <v>#VALUE!</v>
      </c>
      <c r="R606" s="1">
        <f t="shared" si="252"/>
        <v>0.10553928789346015</v>
      </c>
      <c r="S606" s="1">
        <f t="shared" si="253"/>
        <v>0.53760216726697918</v>
      </c>
      <c r="T606" s="14"/>
      <c r="U606" s="14"/>
      <c r="V606" s="14"/>
      <c r="W606" s="2"/>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2"/>
      <c r="BC606" s="2"/>
      <c r="BD606" s="2"/>
      <c r="BE606" s="35"/>
      <c r="BF606" s="35"/>
      <c r="BG606" s="35"/>
      <c r="BH606" s="35"/>
      <c r="BI606" s="35"/>
      <c r="BJ606" s="35"/>
      <c r="BK606" s="35"/>
      <c r="BL606" s="35"/>
      <c r="BM606" s="35"/>
      <c r="BN606" s="35"/>
      <c r="BO606" s="35"/>
      <c r="BP606" s="1"/>
      <c r="BQ606" s="1">
        <f t="shared" si="257"/>
        <v>601</v>
      </c>
      <c r="BR606" s="1">
        <v>602</v>
      </c>
      <c r="BS606" s="1">
        <f t="shared" si="262"/>
        <v>-2</v>
      </c>
      <c r="BT606" s="1">
        <f t="shared" si="263"/>
        <v>-2</v>
      </c>
      <c r="BU606" s="1">
        <f t="shared" si="264"/>
        <v>6.1257422745431001E-17</v>
      </c>
      <c r="BV606" s="1">
        <f t="shared" si="265"/>
        <v>1</v>
      </c>
      <c r="BW606" s="1">
        <f t="shared" si="258"/>
        <v>-2</v>
      </c>
      <c r="BX606" s="1">
        <f t="shared" si="259"/>
        <v>-2</v>
      </c>
      <c r="BY606" s="24">
        <f t="shared" si="260"/>
        <v>0.7818314824680298</v>
      </c>
      <c r="BZ606" s="24">
        <f t="shared" si="261"/>
        <v>0.62348980185873348</v>
      </c>
      <c r="CA606" s="1"/>
      <c r="CB606" s="1"/>
      <c r="CC606" s="1" t="str">
        <f t="shared" si="266"/>
        <v/>
      </c>
      <c r="CD606" s="1"/>
      <c r="CE606" s="2"/>
      <c r="CF606" s="2"/>
    </row>
    <row r="607" spans="1:84" s="28" customFormat="1" x14ac:dyDescent="0.25">
      <c r="A607" s="24"/>
      <c r="D607" s="24"/>
      <c r="E607" s="24"/>
      <c r="F607" s="24"/>
      <c r="G607" s="24"/>
      <c r="H607" s="24"/>
      <c r="I607" s="24"/>
      <c r="J607" s="24"/>
      <c r="K607" s="24"/>
      <c r="L607" s="24"/>
      <c r="M607" s="2"/>
      <c r="N607" s="1">
        <v>602</v>
      </c>
      <c r="O607" s="1" t="str">
        <f t="shared" si="254"/>
        <v>NA</v>
      </c>
      <c r="P607" s="1" t="e">
        <f t="shared" si="255"/>
        <v>#VALUE!</v>
      </c>
      <c r="Q607" s="1" t="e">
        <f t="shared" si="256"/>
        <v>#VALUE!</v>
      </c>
      <c r="R607" s="1">
        <f t="shared" si="252"/>
        <v>-0.30703164607617756</v>
      </c>
      <c r="S607" s="1">
        <f t="shared" si="253"/>
        <v>0.39483825163845021</v>
      </c>
      <c r="T607" s="14"/>
      <c r="U607" s="14"/>
      <c r="V607" s="14"/>
      <c r="W607" s="2"/>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2"/>
      <c r="BC607" s="2"/>
      <c r="BD607" s="2"/>
      <c r="BE607" s="35"/>
      <c r="BF607" s="35"/>
      <c r="BG607" s="35"/>
      <c r="BH607" s="35"/>
      <c r="BI607" s="35"/>
      <c r="BJ607" s="35"/>
      <c r="BK607" s="35"/>
      <c r="BL607" s="35"/>
      <c r="BM607" s="35"/>
      <c r="BN607" s="35"/>
      <c r="BO607" s="35"/>
      <c r="BP607" s="1"/>
      <c r="BQ607" s="1">
        <f t="shared" si="257"/>
        <v>602</v>
      </c>
      <c r="BR607" s="1">
        <v>603</v>
      </c>
      <c r="BS607" s="1">
        <f t="shared" si="262"/>
        <v>-2</v>
      </c>
      <c r="BT607" s="1">
        <f t="shared" si="263"/>
        <v>-2</v>
      </c>
      <c r="BU607" s="1">
        <f t="shared" si="264"/>
        <v>6.1257422745431001E-17</v>
      </c>
      <c r="BV607" s="1">
        <f t="shared" si="265"/>
        <v>1</v>
      </c>
      <c r="BW607" s="1">
        <f t="shared" si="258"/>
        <v>-2</v>
      </c>
      <c r="BX607" s="1">
        <f t="shared" si="259"/>
        <v>-2</v>
      </c>
      <c r="BY607" s="24">
        <f t="shared" si="260"/>
        <v>0.7818314824680298</v>
      </c>
      <c r="BZ607" s="24">
        <f t="shared" si="261"/>
        <v>0.62348980185873348</v>
      </c>
      <c r="CA607" s="1"/>
      <c r="CB607" s="1"/>
      <c r="CC607" s="1" t="str">
        <f t="shared" si="266"/>
        <v/>
      </c>
      <c r="CD607" s="1"/>
      <c r="CE607" s="2"/>
      <c r="CF607" s="2"/>
    </row>
    <row r="608" spans="1:84" s="28" customFormat="1" x14ac:dyDescent="0.25">
      <c r="A608" s="24"/>
      <c r="D608" s="24"/>
      <c r="E608" s="24"/>
      <c r="F608" s="24"/>
      <c r="G608" s="24"/>
      <c r="H608" s="24"/>
      <c r="I608" s="24"/>
      <c r="J608" s="24"/>
      <c r="K608" s="24"/>
      <c r="L608" s="24"/>
      <c r="M608" s="2"/>
      <c r="N608" s="1">
        <v>603</v>
      </c>
      <c r="O608" s="1" t="str">
        <f t="shared" si="254"/>
        <v>NA</v>
      </c>
      <c r="P608" s="1" t="e">
        <f t="shared" si="255"/>
        <v>#VALUE!</v>
      </c>
      <c r="Q608" s="1" t="e">
        <f t="shared" si="256"/>
        <v>#VALUE!</v>
      </c>
      <c r="R608" s="1">
        <f t="shared" si="252"/>
        <v>-0.45264809215078605</v>
      </c>
      <c r="S608" s="1">
        <f t="shared" si="253"/>
        <v>2.8995771285997091E-2</v>
      </c>
      <c r="T608" s="14"/>
      <c r="U608" s="14"/>
      <c r="V608" s="14"/>
      <c r="W608" s="2"/>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2"/>
      <c r="BC608" s="2"/>
      <c r="BD608" s="2"/>
      <c r="BE608" s="35"/>
      <c r="BF608" s="35"/>
      <c r="BG608" s="35"/>
      <c r="BH608" s="35"/>
      <c r="BI608" s="35"/>
      <c r="BJ608" s="35"/>
      <c r="BK608" s="35"/>
      <c r="BL608" s="35"/>
      <c r="BM608" s="35"/>
      <c r="BN608" s="35"/>
      <c r="BO608" s="35"/>
      <c r="BP608" s="1"/>
      <c r="BQ608" s="1">
        <f t="shared" si="257"/>
        <v>603</v>
      </c>
      <c r="BR608" s="1">
        <v>604</v>
      </c>
      <c r="BS608" s="1">
        <f t="shared" si="262"/>
        <v>-2</v>
      </c>
      <c r="BT608" s="1">
        <f t="shared" si="263"/>
        <v>-2</v>
      </c>
      <c r="BU608" s="1">
        <f t="shared" si="264"/>
        <v>6.1257422745431001E-17</v>
      </c>
      <c r="BV608" s="1">
        <f t="shared" si="265"/>
        <v>1</v>
      </c>
      <c r="BW608" s="1">
        <f t="shared" si="258"/>
        <v>-2</v>
      </c>
      <c r="BX608" s="1">
        <f t="shared" si="259"/>
        <v>-2</v>
      </c>
      <c r="BY608" s="24">
        <f t="shared" si="260"/>
        <v>0.7818314824680298</v>
      </c>
      <c r="BZ608" s="24">
        <f t="shared" si="261"/>
        <v>0.62348980185873348</v>
      </c>
      <c r="CA608" s="1"/>
      <c r="CB608" s="1"/>
      <c r="CC608" s="1" t="str">
        <f t="shared" si="266"/>
        <v/>
      </c>
      <c r="CD608" s="1"/>
      <c r="CE608" s="2"/>
      <c r="CF608" s="2"/>
    </row>
    <row r="609" spans="1:84" s="28" customFormat="1" x14ac:dyDescent="0.25">
      <c r="A609" s="24"/>
      <c r="D609" s="24"/>
      <c r="E609" s="24"/>
      <c r="F609" s="24"/>
      <c r="G609" s="24"/>
      <c r="H609" s="24"/>
      <c r="I609" s="24"/>
      <c r="J609" s="24"/>
      <c r="K609" s="24"/>
      <c r="L609" s="24"/>
      <c r="M609" s="2"/>
      <c r="N609" s="1">
        <v>604</v>
      </c>
      <c r="O609" s="1" t="str">
        <f t="shared" si="254"/>
        <v>NA</v>
      </c>
      <c r="P609" s="1" t="e">
        <f t="shared" si="255"/>
        <v>#VALUE!</v>
      </c>
      <c r="Q609" s="1" t="e">
        <f t="shared" si="256"/>
        <v>#VALUE!</v>
      </c>
      <c r="R609" s="1">
        <f t="shared" si="252"/>
        <v>-0.29316468859294464</v>
      </c>
      <c r="S609" s="1">
        <f t="shared" si="253"/>
        <v>-0.28443842425839128</v>
      </c>
      <c r="T609" s="14"/>
      <c r="U609" s="14"/>
      <c r="V609" s="14"/>
      <c r="W609" s="2"/>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2"/>
      <c r="BC609" s="2"/>
      <c r="BD609" s="2"/>
      <c r="BE609" s="35"/>
      <c r="BF609" s="35"/>
      <c r="BG609" s="35"/>
      <c r="BH609" s="35"/>
      <c r="BI609" s="35"/>
      <c r="BJ609" s="35"/>
      <c r="BK609" s="35"/>
      <c r="BL609" s="35"/>
      <c r="BM609" s="35"/>
      <c r="BN609" s="35"/>
      <c r="BO609" s="35"/>
      <c r="BP609" s="1"/>
      <c r="BQ609" s="1">
        <f t="shared" si="257"/>
        <v>604</v>
      </c>
      <c r="BR609" s="1">
        <v>605</v>
      </c>
      <c r="BS609" s="1">
        <f t="shared" si="262"/>
        <v>-2</v>
      </c>
      <c r="BT609" s="1">
        <f t="shared" si="263"/>
        <v>-2</v>
      </c>
      <c r="BU609" s="1">
        <f t="shared" si="264"/>
        <v>6.1257422745431001E-17</v>
      </c>
      <c r="BV609" s="1">
        <f t="shared" si="265"/>
        <v>1</v>
      </c>
      <c r="BW609" s="1">
        <f t="shared" si="258"/>
        <v>-2</v>
      </c>
      <c r="BX609" s="1">
        <f t="shared" si="259"/>
        <v>-2</v>
      </c>
      <c r="BY609" s="24">
        <f t="shared" si="260"/>
        <v>0.7818314824680298</v>
      </c>
      <c r="BZ609" s="24">
        <f t="shared" si="261"/>
        <v>0.62348980185873348</v>
      </c>
      <c r="CA609" s="1"/>
      <c r="CB609" s="1"/>
      <c r="CC609" s="1" t="str">
        <f t="shared" si="266"/>
        <v/>
      </c>
      <c r="CD609" s="1"/>
      <c r="CE609" s="2"/>
      <c r="CF609" s="2"/>
    </row>
    <row r="610" spans="1:84" s="28" customFormat="1" x14ac:dyDescent="0.25">
      <c r="A610" s="24"/>
      <c r="D610" s="24"/>
      <c r="E610" s="24"/>
      <c r="F610" s="24"/>
      <c r="G610" s="24"/>
      <c r="H610" s="24"/>
      <c r="I610" s="24"/>
      <c r="J610" s="24"/>
      <c r="K610" s="24"/>
      <c r="L610" s="24"/>
      <c r="M610" s="2"/>
      <c r="N610" s="1">
        <v>605</v>
      </c>
      <c r="O610" s="1" t="str">
        <f t="shared" si="254"/>
        <v>NA</v>
      </c>
      <c r="P610" s="1" t="e">
        <f t="shared" si="255"/>
        <v>#VALUE!</v>
      </c>
      <c r="Q610" s="1" t="e">
        <f t="shared" si="256"/>
        <v>#VALUE!</v>
      </c>
      <c r="R610" s="1">
        <f t="shared" si="252"/>
        <v>6.7405531550542852E-3</v>
      </c>
      <c r="S610" s="1">
        <f t="shared" si="253"/>
        <v>-0.36534825420255479</v>
      </c>
      <c r="T610" s="14"/>
      <c r="U610" s="14"/>
      <c r="V610" s="14"/>
      <c r="W610" s="2"/>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2"/>
      <c r="BC610" s="2"/>
      <c r="BD610" s="2"/>
      <c r="BE610" s="35"/>
      <c r="BF610" s="35"/>
      <c r="BG610" s="35"/>
      <c r="BH610" s="35"/>
      <c r="BI610" s="35"/>
      <c r="BJ610" s="35"/>
      <c r="BK610" s="35"/>
      <c r="BL610" s="35"/>
      <c r="BM610" s="35"/>
      <c r="BN610" s="35"/>
      <c r="BO610" s="35"/>
      <c r="BP610" s="1"/>
      <c r="BQ610" s="1">
        <f t="shared" si="257"/>
        <v>605</v>
      </c>
      <c r="BR610" s="1">
        <v>606</v>
      </c>
      <c r="BS610" s="1">
        <f t="shared" si="262"/>
        <v>-2</v>
      </c>
      <c r="BT610" s="1">
        <f t="shared" si="263"/>
        <v>-2</v>
      </c>
      <c r="BU610" s="1">
        <f t="shared" si="264"/>
        <v>6.1257422745431001E-17</v>
      </c>
      <c r="BV610" s="1">
        <f t="shared" si="265"/>
        <v>1</v>
      </c>
      <c r="BW610" s="1">
        <f t="shared" si="258"/>
        <v>-2</v>
      </c>
      <c r="BX610" s="1">
        <f t="shared" si="259"/>
        <v>-2</v>
      </c>
      <c r="BY610" s="24">
        <f t="shared" si="260"/>
        <v>0.7818314824680298</v>
      </c>
      <c r="BZ610" s="24">
        <f t="shared" si="261"/>
        <v>0.62348980185873348</v>
      </c>
      <c r="CA610" s="1"/>
      <c r="CB610" s="1"/>
      <c r="CC610" s="1" t="str">
        <f t="shared" si="266"/>
        <v/>
      </c>
      <c r="CD610" s="1"/>
      <c r="CE610" s="2"/>
      <c r="CF610" s="2"/>
    </row>
    <row r="611" spans="1:84" s="28" customFormat="1" x14ac:dyDescent="0.25">
      <c r="A611" s="24"/>
      <c r="D611" s="24"/>
      <c r="E611" s="24"/>
      <c r="F611" s="24"/>
      <c r="G611" s="24"/>
      <c r="H611" s="24"/>
      <c r="I611" s="24"/>
      <c r="J611" s="24"/>
      <c r="K611" s="24"/>
      <c r="L611" s="24"/>
      <c r="M611" s="2"/>
      <c r="N611" s="1">
        <v>606</v>
      </c>
      <c r="O611" s="1" t="str">
        <f t="shared" si="254"/>
        <v>NA</v>
      </c>
      <c r="P611" s="1" t="e">
        <f t="shared" si="255"/>
        <v>#VALUE!</v>
      </c>
      <c r="Q611" s="1" t="e">
        <f t="shared" si="256"/>
        <v>#VALUE!</v>
      </c>
      <c r="R611" s="1">
        <f t="shared" si="252"/>
        <v>0.23714462728747054</v>
      </c>
      <c r="S611" s="1">
        <f t="shared" si="253"/>
        <v>-0.22252093395631445</v>
      </c>
      <c r="T611" s="14"/>
      <c r="U611" s="14"/>
      <c r="V611" s="14"/>
      <c r="W611" s="2"/>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2"/>
      <c r="BC611" s="2"/>
      <c r="BD611" s="2"/>
      <c r="BE611" s="35"/>
      <c r="BF611" s="35"/>
      <c r="BG611" s="35"/>
      <c r="BH611" s="35"/>
      <c r="BI611" s="35"/>
      <c r="BJ611" s="35"/>
      <c r="BK611" s="35"/>
      <c r="BL611" s="35"/>
      <c r="BM611" s="35"/>
      <c r="BN611" s="35"/>
      <c r="BO611" s="35"/>
      <c r="BP611" s="1"/>
      <c r="BQ611" s="1">
        <f t="shared" si="257"/>
        <v>606</v>
      </c>
      <c r="BR611" s="1">
        <v>607</v>
      </c>
      <c r="BS611" s="1">
        <f t="shared" si="262"/>
        <v>-2</v>
      </c>
      <c r="BT611" s="1">
        <f t="shared" si="263"/>
        <v>-2</v>
      </c>
      <c r="BU611" s="1">
        <f t="shared" si="264"/>
        <v>6.1257422745431001E-17</v>
      </c>
      <c r="BV611" s="1">
        <f t="shared" si="265"/>
        <v>1</v>
      </c>
      <c r="BW611" s="1">
        <f t="shared" si="258"/>
        <v>-2</v>
      </c>
      <c r="BX611" s="1">
        <f t="shared" si="259"/>
        <v>-2</v>
      </c>
      <c r="BY611" s="24">
        <f t="shared" si="260"/>
        <v>0.7818314824680298</v>
      </c>
      <c r="BZ611" s="24">
        <f t="shared" si="261"/>
        <v>0.62348980185873348</v>
      </c>
      <c r="CA611" s="1"/>
      <c r="CB611" s="1"/>
      <c r="CC611" s="1" t="str">
        <f t="shared" si="266"/>
        <v/>
      </c>
      <c r="CD611" s="1"/>
      <c r="CE611" s="2"/>
      <c r="CF611" s="2"/>
    </row>
    <row r="612" spans="1:84" s="28" customFormat="1" x14ac:dyDescent="0.25">
      <c r="A612" s="24"/>
      <c r="D612" s="24"/>
      <c r="E612" s="24"/>
      <c r="F612" s="24"/>
      <c r="G612" s="24"/>
      <c r="H612" s="24"/>
      <c r="I612" s="24"/>
      <c r="J612" s="24"/>
      <c r="K612" s="24"/>
      <c r="L612" s="24"/>
      <c r="M612" s="2"/>
      <c r="N612" s="1">
        <v>607</v>
      </c>
      <c r="O612" s="1" t="str">
        <f t="shared" si="254"/>
        <v>NA</v>
      </c>
      <c r="P612" s="1" t="e">
        <f t="shared" si="255"/>
        <v>#VALUE!</v>
      </c>
      <c r="Q612" s="1" t="e">
        <f t="shared" si="256"/>
        <v>#VALUE!</v>
      </c>
      <c r="R612" s="1">
        <f t="shared" si="252"/>
        <v>0.28897396020360222</v>
      </c>
      <c r="S612" s="1">
        <f t="shared" si="253"/>
        <v>5.4660168204282988E-3</v>
      </c>
      <c r="T612" s="14"/>
      <c r="U612" s="14"/>
      <c r="V612" s="14"/>
      <c r="W612" s="2"/>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2"/>
      <c r="BC612" s="2"/>
      <c r="BD612" s="2"/>
      <c r="BE612" s="35"/>
      <c r="BF612" s="35"/>
      <c r="BG612" s="35"/>
      <c r="BH612" s="35"/>
      <c r="BI612" s="35"/>
      <c r="BJ612" s="35"/>
      <c r="BK612" s="35"/>
      <c r="BL612" s="35"/>
      <c r="BM612" s="35"/>
      <c r="BN612" s="35"/>
      <c r="BO612" s="35"/>
      <c r="BP612" s="1"/>
      <c r="BQ612" s="1">
        <f t="shared" si="257"/>
        <v>607</v>
      </c>
      <c r="BR612" s="1">
        <v>608</v>
      </c>
      <c r="BS612" s="1">
        <f t="shared" si="262"/>
        <v>-2</v>
      </c>
      <c r="BT612" s="1">
        <f t="shared" si="263"/>
        <v>-2</v>
      </c>
      <c r="BU612" s="1">
        <f t="shared" si="264"/>
        <v>6.1257422745431001E-17</v>
      </c>
      <c r="BV612" s="1">
        <f t="shared" si="265"/>
        <v>1</v>
      </c>
      <c r="BW612" s="1">
        <f t="shared" si="258"/>
        <v>-2</v>
      </c>
      <c r="BX612" s="1">
        <f t="shared" si="259"/>
        <v>-2</v>
      </c>
      <c r="BY612" s="24">
        <f t="shared" si="260"/>
        <v>0.7818314824680298</v>
      </c>
      <c r="BZ612" s="24">
        <f t="shared" si="261"/>
        <v>0.62348980185873348</v>
      </c>
      <c r="CA612" s="1"/>
      <c r="CB612" s="1"/>
      <c r="CC612" s="1" t="str">
        <f t="shared" si="266"/>
        <v/>
      </c>
      <c r="CD612" s="1"/>
      <c r="CE612" s="2"/>
      <c r="CF612" s="2"/>
    </row>
    <row r="613" spans="1:84" s="28" customFormat="1" x14ac:dyDescent="0.25">
      <c r="A613" s="24"/>
      <c r="D613" s="24"/>
      <c r="E613" s="24"/>
      <c r="F613" s="24"/>
      <c r="G613" s="24"/>
      <c r="H613" s="24"/>
      <c r="I613" s="24"/>
      <c r="J613" s="24"/>
      <c r="K613" s="24"/>
      <c r="L613" s="24"/>
      <c r="M613" s="2"/>
      <c r="N613" s="1">
        <v>608</v>
      </c>
      <c r="O613" s="1" t="str">
        <f t="shared" si="254"/>
        <v>NA</v>
      </c>
      <c r="P613" s="1" t="e">
        <f t="shared" si="255"/>
        <v>#VALUE!</v>
      </c>
      <c r="Q613" s="1" t="e">
        <f t="shared" si="256"/>
        <v>#VALUE!</v>
      </c>
      <c r="R613" s="1">
        <f t="shared" si="252"/>
        <v>0.18762540069948466</v>
      </c>
      <c r="S613" s="1">
        <f t="shared" si="253"/>
        <v>0.17795940847462949</v>
      </c>
      <c r="T613" s="14"/>
      <c r="U613" s="14"/>
      <c r="V613" s="14"/>
      <c r="W613" s="2"/>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2"/>
      <c r="BC613" s="2"/>
      <c r="BD613" s="2"/>
      <c r="BE613" s="35"/>
      <c r="BF613" s="35"/>
      <c r="BG613" s="35"/>
      <c r="BH613" s="35"/>
      <c r="BI613" s="35"/>
      <c r="BJ613" s="35"/>
      <c r="BK613" s="35"/>
      <c r="BL613" s="35"/>
      <c r="BM613" s="35"/>
      <c r="BN613" s="35"/>
      <c r="BO613" s="35"/>
      <c r="BP613" s="1"/>
      <c r="BQ613" s="1">
        <f t="shared" si="257"/>
        <v>608</v>
      </c>
      <c r="BR613" s="1">
        <v>609</v>
      </c>
      <c r="BS613" s="1">
        <f t="shared" si="262"/>
        <v>-2</v>
      </c>
      <c r="BT613" s="1">
        <f t="shared" si="263"/>
        <v>-2</v>
      </c>
      <c r="BU613" s="1">
        <f t="shared" si="264"/>
        <v>6.1257422745431001E-17</v>
      </c>
      <c r="BV613" s="1">
        <f t="shared" si="265"/>
        <v>1</v>
      </c>
      <c r="BW613" s="1">
        <f t="shared" si="258"/>
        <v>-2</v>
      </c>
      <c r="BX613" s="1">
        <f t="shared" si="259"/>
        <v>-2</v>
      </c>
      <c r="BY613" s="24">
        <f t="shared" si="260"/>
        <v>0.7818314824680298</v>
      </c>
      <c r="BZ613" s="24">
        <f t="shared" si="261"/>
        <v>0.62348980185873348</v>
      </c>
      <c r="CA613" s="1"/>
      <c r="CB613" s="1"/>
      <c r="CC613" s="1" t="str">
        <f t="shared" si="266"/>
        <v/>
      </c>
      <c r="CD613" s="1"/>
      <c r="CE613" s="2"/>
      <c r="CF613" s="2"/>
    </row>
    <row r="614" spans="1:84" s="28" customFormat="1" x14ac:dyDescent="0.25">
      <c r="A614" s="24"/>
      <c r="D614" s="24"/>
      <c r="E614" s="24"/>
      <c r="F614" s="24"/>
      <c r="G614" s="24"/>
      <c r="H614" s="24"/>
      <c r="I614" s="24"/>
      <c r="J614" s="24"/>
      <c r="K614" s="24"/>
      <c r="L614" s="24"/>
      <c r="M614" s="2"/>
      <c r="N614" s="1">
        <v>609</v>
      </c>
      <c r="O614" s="1" t="str">
        <f t="shared" si="254"/>
        <v>NA</v>
      </c>
      <c r="P614" s="1" t="e">
        <f t="shared" si="255"/>
        <v>#VALUE!</v>
      </c>
      <c r="Q614" s="1" t="e">
        <f t="shared" si="256"/>
        <v>#VALUE!</v>
      </c>
      <c r="R614" s="1">
        <f t="shared" si="252"/>
        <v>2.5328239398119012E-2</v>
      </c>
      <c r="S614" s="1">
        <f t="shared" si="253"/>
        <v>0.23478216648425196</v>
      </c>
      <c r="T614" s="14"/>
      <c r="U614" s="14"/>
      <c r="V614" s="14"/>
      <c r="W614" s="2"/>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2"/>
      <c r="BC614" s="2"/>
      <c r="BD614" s="2"/>
      <c r="BE614" s="35"/>
      <c r="BF614" s="35"/>
      <c r="BG614" s="35"/>
      <c r="BH614" s="35"/>
      <c r="BI614" s="35"/>
      <c r="BJ614" s="35"/>
      <c r="BK614" s="35"/>
      <c r="BL614" s="35"/>
      <c r="BM614" s="35"/>
      <c r="BN614" s="35"/>
      <c r="BO614" s="35"/>
      <c r="BP614" s="1"/>
      <c r="BQ614" s="1">
        <f t="shared" si="257"/>
        <v>609</v>
      </c>
      <c r="BR614" s="1">
        <v>610</v>
      </c>
      <c r="BS614" s="1">
        <f t="shared" si="262"/>
        <v>-2</v>
      </c>
      <c r="BT614" s="1">
        <f t="shared" si="263"/>
        <v>-2</v>
      </c>
      <c r="BU614" s="1">
        <f t="shared" si="264"/>
        <v>6.1257422745431001E-17</v>
      </c>
      <c r="BV614" s="1">
        <f t="shared" si="265"/>
        <v>1</v>
      </c>
      <c r="BW614" s="1">
        <f t="shared" si="258"/>
        <v>-2</v>
      </c>
      <c r="BX614" s="1">
        <f t="shared" si="259"/>
        <v>-2</v>
      </c>
      <c r="BY614" s="24">
        <f t="shared" si="260"/>
        <v>0.7818314824680298</v>
      </c>
      <c r="BZ614" s="24">
        <f t="shared" si="261"/>
        <v>0.62348980185873348</v>
      </c>
      <c r="CA614" s="1"/>
      <c r="CB614" s="1"/>
      <c r="CC614" s="1" t="str">
        <f t="shared" si="266"/>
        <v/>
      </c>
      <c r="CD614" s="1"/>
      <c r="CE614" s="2"/>
      <c r="CF614" s="2"/>
    </row>
    <row r="615" spans="1:84" s="28" customFormat="1" x14ac:dyDescent="0.25">
      <c r="A615" s="24"/>
      <c r="D615" s="24"/>
      <c r="E615" s="24"/>
      <c r="F615" s="24"/>
      <c r="G615" s="24"/>
      <c r="H615" s="24"/>
      <c r="I615" s="24"/>
      <c r="J615" s="24"/>
      <c r="K615" s="24"/>
      <c r="L615" s="24"/>
      <c r="M615" s="2"/>
      <c r="N615" s="1">
        <v>610</v>
      </c>
      <c r="O615" s="1" t="str">
        <f t="shared" si="254"/>
        <v>NA</v>
      </c>
      <c r="P615" s="1" t="e">
        <f t="shared" si="255"/>
        <v>#VALUE!</v>
      </c>
      <c r="Q615" s="1" t="e">
        <f t="shared" si="256"/>
        <v>#VALUE!</v>
      </c>
      <c r="R615" s="1">
        <f t="shared" si="252"/>
        <v>-0.12028820667648954</v>
      </c>
      <c r="S615" s="1">
        <f t="shared" si="253"/>
        <v>0.18905185644019534</v>
      </c>
      <c r="T615" s="14"/>
      <c r="U615" s="14"/>
      <c r="V615" s="14"/>
      <c r="W615" s="2"/>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2"/>
      <c r="BC615" s="2"/>
      <c r="BD615" s="2"/>
      <c r="BE615" s="35"/>
      <c r="BF615" s="35"/>
      <c r="BG615" s="35"/>
      <c r="BH615" s="35"/>
      <c r="BI615" s="35"/>
      <c r="BJ615" s="35"/>
      <c r="BK615" s="35"/>
      <c r="BL615" s="35"/>
      <c r="BM615" s="35"/>
      <c r="BN615" s="35"/>
      <c r="BO615" s="35"/>
      <c r="BP615" s="1"/>
      <c r="BQ615" s="1">
        <f t="shared" si="257"/>
        <v>610</v>
      </c>
      <c r="BR615" s="1">
        <v>611</v>
      </c>
      <c r="BS615" s="1">
        <f t="shared" si="262"/>
        <v>-2</v>
      </c>
      <c r="BT615" s="1">
        <f t="shared" si="263"/>
        <v>-2</v>
      </c>
      <c r="BU615" s="1">
        <f t="shared" si="264"/>
        <v>6.1257422745431001E-17</v>
      </c>
      <c r="BV615" s="1">
        <f t="shared" si="265"/>
        <v>1</v>
      </c>
      <c r="BW615" s="1">
        <f t="shared" si="258"/>
        <v>-2</v>
      </c>
      <c r="BX615" s="1">
        <f t="shared" si="259"/>
        <v>-2</v>
      </c>
      <c r="BY615" s="24">
        <f t="shared" si="260"/>
        <v>0.7818314824680298</v>
      </c>
      <c r="BZ615" s="24">
        <f t="shared" si="261"/>
        <v>0.62348980185873348</v>
      </c>
      <c r="CA615" s="1"/>
      <c r="CB615" s="1"/>
      <c r="CC615" s="1" t="str">
        <f t="shared" si="266"/>
        <v/>
      </c>
      <c r="CD615" s="1"/>
      <c r="CE615" s="2"/>
      <c r="CF615" s="2"/>
    </row>
    <row r="616" spans="1:84" s="28" customFormat="1" x14ac:dyDescent="0.25">
      <c r="A616" s="24"/>
      <c r="D616" s="24"/>
      <c r="E616" s="24"/>
      <c r="F616" s="24"/>
      <c r="G616" s="24"/>
      <c r="H616" s="24"/>
      <c r="I616" s="24"/>
      <c r="J616" s="24"/>
      <c r="K616" s="24"/>
      <c r="L616" s="24"/>
      <c r="M616" s="2"/>
      <c r="N616" s="1">
        <v>611</v>
      </c>
      <c r="O616" s="1" t="str">
        <f t="shared" si="254"/>
        <v>NA</v>
      </c>
      <c r="P616" s="1" t="e">
        <f t="shared" si="255"/>
        <v>#VALUE!</v>
      </c>
      <c r="Q616" s="1" t="e">
        <f t="shared" si="256"/>
        <v>#VALUE!</v>
      </c>
      <c r="R616" s="1">
        <f t="shared" si="252"/>
        <v>-0.21107857578692013</v>
      </c>
      <c r="S616" s="1">
        <f t="shared" si="253"/>
        <v>7.5204334533958195E-2</v>
      </c>
      <c r="T616" s="14"/>
      <c r="U616" s="14"/>
      <c r="V616" s="14"/>
      <c r="W616" s="2"/>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2"/>
      <c r="BC616" s="2"/>
      <c r="BD616" s="2"/>
      <c r="BE616" s="35"/>
      <c r="BF616" s="35"/>
      <c r="BG616" s="35"/>
      <c r="BH616" s="35"/>
      <c r="BI616" s="35"/>
      <c r="BJ616" s="35"/>
      <c r="BK616" s="35"/>
      <c r="BL616" s="35"/>
      <c r="BM616" s="35"/>
      <c r="BN616" s="35"/>
      <c r="BO616" s="35"/>
      <c r="BP616" s="1"/>
      <c r="BQ616" s="1">
        <f t="shared" si="257"/>
        <v>611</v>
      </c>
      <c r="BR616" s="1">
        <v>612</v>
      </c>
      <c r="BS616" s="1">
        <f t="shared" si="262"/>
        <v>-2</v>
      </c>
      <c r="BT616" s="1">
        <f t="shared" si="263"/>
        <v>-2</v>
      </c>
      <c r="BU616" s="1">
        <f t="shared" si="264"/>
        <v>6.1257422745431001E-17</v>
      </c>
      <c r="BV616" s="1">
        <f t="shared" si="265"/>
        <v>1</v>
      </c>
      <c r="BW616" s="1">
        <f t="shared" si="258"/>
        <v>-2</v>
      </c>
      <c r="BX616" s="1">
        <f t="shared" si="259"/>
        <v>-2</v>
      </c>
      <c r="BY616" s="24">
        <f t="shared" si="260"/>
        <v>0.7818314824680298</v>
      </c>
      <c r="BZ616" s="24">
        <f t="shared" si="261"/>
        <v>0.62348980185873348</v>
      </c>
      <c r="CA616" s="1"/>
      <c r="CB616" s="1"/>
      <c r="CC616" s="1" t="str">
        <f t="shared" si="266"/>
        <v/>
      </c>
      <c r="CD616" s="1"/>
      <c r="CE616" s="2"/>
      <c r="CF616" s="2"/>
    </row>
    <row r="617" spans="1:84" s="28" customFormat="1" x14ac:dyDescent="0.25">
      <c r="A617" s="24"/>
      <c r="D617" s="24"/>
      <c r="E617" s="24"/>
      <c r="F617" s="24"/>
      <c r="G617" s="24"/>
      <c r="H617" s="24"/>
      <c r="I617" s="24"/>
      <c r="J617" s="24"/>
      <c r="K617" s="24"/>
      <c r="L617" s="24"/>
      <c r="M617" s="2"/>
      <c r="N617" s="1">
        <v>612</v>
      </c>
      <c r="O617" s="1" t="str">
        <f t="shared" si="254"/>
        <v>NA</v>
      </c>
      <c r="P617" s="1" t="e">
        <f t="shared" si="255"/>
        <v>#VALUE!</v>
      </c>
      <c r="Q617" s="1" t="e">
        <f t="shared" si="256"/>
        <v>#VALUE!</v>
      </c>
      <c r="R617" s="1">
        <f t="shared" si="252"/>
        <v>-0.22325962390167869</v>
      </c>
      <c r="S617" s="1">
        <f t="shared" si="253"/>
        <v>-7.6937154518012363E-2</v>
      </c>
      <c r="T617" s="14"/>
      <c r="U617" s="14"/>
      <c r="V617" s="14"/>
      <c r="W617" s="2"/>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2"/>
      <c r="BC617" s="2"/>
      <c r="BD617" s="2"/>
      <c r="BE617" s="35"/>
      <c r="BF617" s="35"/>
      <c r="BG617" s="35"/>
      <c r="BH617" s="35"/>
      <c r="BI617" s="35"/>
      <c r="BJ617" s="35"/>
      <c r="BK617" s="35"/>
      <c r="BL617" s="35"/>
      <c r="BM617" s="35"/>
      <c r="BN617" s="35"/>
      <c r="BO617" s="35"/>
      <c r="BP617" s="1"/>
      <c r="BQ617" s="1">
        <f t="shared" si="257"/>
        <v>612</v>
      </c>
      <c r="BR617" s="1">
        <v>613</v>
      </c>
      <c r="BS617" s="1">
        <f t="shared" si="262"/>
        <v>-2</v>
      </c>
      <c r="BT617" s="1">
        <f t="shared" si="263"/>
        <v>-2</v>
      </c>
      <c r="BU617" s="1">
        <f t="shared" si="264"/>
        <v>6.1257422745431001E-17</v>
      </c>
      <c r="BV617" s="1">
        <f t="shared" si="265"/>
        <v>1</v>
      </c>
      <c r="BW617" s="1">
        <f t="shared" si="258"/>
        <v>-2</v>
      </c>
      <c r="BX617" s="1">
        <f t="shared" si="259"/>
        <v>-2</v>
      </c>
      <c r="BY617" s="24">
        <f t="shared" si="260"/>
        <v>0.7818314824680298</v>
      </c>
      <c r="BZ617" s="24">
        <f t="shared" si="261"/>
        <v>0.62348980185873348</v>
      </c>
      <c r="CA617" s="1"/>
      <c r="CB617" s="1"/>
      <c r="CC617" s="1" t="str">
        <f t="shared" si="266"/>
        <v/>
      </c>
      <c r="CD617" s="1"/>
      <c r="CE617" s="2"/>
      <c r="CF617" s="2"/>
    </row>
    <row r="618" spans="1:84" s="28" customFormat="1" x14ac:dyDescent="0.25">
      <c r="A618" s="24"/>
      <c r="D618" s="24"/>
      <c r="E618" s="24"/>
      <c r="F618" s="24"/>
      <c r="G618" s="24"/>
      <c r="H618" s="24"/>
      <c r="I618" s="24"/>
      <c r="J618" s="24"/>
      <c r="K618" s="24"/>
      <c r="L618" s="24"/>
      <c r="M618" s="2"/>
      <c r="N618" s="1">
        <v>613</v>
      </c>
      <c r="O618" s="1" t="str">
        <f t="shared" si="254"/>
        <v>NA</v>
      </c>
      <c r="P618" s="1" t="e">
        <f t="shared" si="255"/>
        <v>#VALUE!</v>
      </c>
      <c r="Q618" s="1" t="e">
        <f t="shared" si="256"/>
        <v>#VALUE!</v>
      </c>
      <c r="R618" s="1">
        <f t="shared" si="252"/>
        <v>-0.13174701515970588</v>
      </c>
      <c r="S618" s="1">
        <f t="shared" si="253"/>
        <v>-0.22252093395631445</v>
      </c>
      <c r="T618" s="14"/>
      <c r="U618" s="14"/>
      <c r="V618" s="14"/>
      <c r="W618" s="2"/>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2"/>
      <c r="BC618" s="2"/>
      <c r="BD618" s="2"/>
      <c r="BE618" s="35"/>
      <c r="BF618" s="35"/>
      <c r="BG618" s="35"/>
      <c r="BH618" s="35"/>
      <c r="BI618" s="35"/>
      <c r="BJ618" s="35"/>
      <c r="BK618" s="35"/>
      <c r="BL618" s="35"/>
      <c r="BM618" s="35"/>
      <c r="BN618" s="35"/>
      <c r="BO618" s="35"/>
      <c r="BP618" s="1"/>
      <c r="BQ618" s="1">
        <f t="shared" si="257"/>
        <v>613</v>
      </c>
      <c r="BR618" s="1">
        <v>614</v>
      </c>
      <c r="BS618" s="1">
        <f t="shared" si="262"/>
        <v>-2</v>
      </c>
      <c r="BT618" s="1">
        <f t="shared" si="263"/>
        <v>-2</v>
      </c>
      <c r="BU618" s="1">
        <f t="shared" si="264"/>
        <v>6.1257422745431001E-17</v>
      </c>
      <c r="BV618" s="1">
        <f t="shared" si="265"/>
        <v>1</v>
      </c>
      <c r="BW618" s="1">
        <f t="shared" si="258"/>
        <v>-2</v>
      </c>
      <c r="BX618" s="1">
        <f t="shared" si="259"/>
        <v>-2</v>
      </c>
      <c r="BY618" s="24">
        <f t="shared" si="260"/>
        <v>0.7818314824680298</v>
      </c>
      <c r="BZ618" s="24">
        <f t="shared" si="261"/>
        <v>0.62348980185873348</v>
      </c>
      <c r="CA618" s="1"/>
      <c r="CB618" s="1"/>
      <c r="CC618" s="1" t="str">
        <f t="shared" si="266"/>
        <v/>
      </c>
      <c r="CD618" s="1"/>
      <c r="CE618" s="2"/>
      <c r="CF618" s="2"/>
    </row>
    <row r="619" spans="1:84" s="28" customFormat="1" x14ac:dyDescent="0.25">
      <c r="A619" s="24"/>
      <c r="D619" s="24"/>
      <c r="E619" s="24"/>
      <c r="F619" s="24"/>
      <c r="G619" s="24"/>
      <c r="H619" s="24"/>
      <c r="I619" s="24"/>
      <c r="J619" s="24"/>
      <c r="K619" s="24"/>
      <c r="L619" s="24"/>
      <c r="M619" s="2"/>
      <c r="N619" s="1">
        <v>614</v>
      </c>
      <c r="O619" s="1" t="str">
        <f t="shared" si="254"/>
        <v>NA</v>
      </c>
      <c r="P619" s="1" t="e">
        <f t="shared" si="255"/>
        <v>#VALUE!</v>
      </c>
      <c r="Q619" s="1" t="e">
        <f t="shared" si="256"/>
        <v>#VALUE!</v>
      </c>
      <c r="R619" s="1">
        <f t="shared" si="252"/>
        <v>5.8973783146869407E-2</v>
      </c>
      <c r="S619" s="1">
        <f t="shared" si="253"/>
        <v>-0.28294508286411413</v>
      </c>
      <c r="T619" s="14"/>
      <c r="U619" s="14"/>
      <c r="V619" s="14"/>
      <c r="W619" s="2"/>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2"/>
      <c r="BC619" s="2"/>
      <c r="BD619" s="2"/>
      <c r="BE619" s="35"/>
      <c r="BF619" s="35"/>
      <c r="BG619" s="35"/>
      <c r="BH619" s="35"/>
      <c r="BI619" s="35"/>
      <c r="BJ619" s="35"/>
      <c r="BK619" s="35"/>
      <c r="BL619" s="35"/>
      <c r="BM619" s="35"/>
      <c r="BN619" s="35"/>
      <c r="BO619" s="35"/>
      <c r="BP619" s="1"/>
      <c r="BQ619" s="1">
        <f t="shared" si="257"/>
        <v>614</v>
      </c>
      <c r="BR619" s="1">
        <v>615</v>
      </c>
      <c r="BS619" s="1">
        <f t="shared" si="262"/>
        <v>-2</v>
      </c>
      <c r="BT619" s="1">
        <f t="shared" si="263"/>
        <v>-2</v>
      </c>
      <c r="BU619" s="1">
        <f t="shared" si="264"/>
        <v>6.1257422745431001E-17</v>
      </c>
      <c r="BV619" s="1">
        <f t="shared" si="265"/>
        <v>1</v>
      </c>
      <c r="BW619" s="1">
        <f t="shared" si="258"/>
        <v>-2</v>
      </c>
      <c r="BX619" s="1">
        <f t="shared" si="259"/>
        <v>-2</v>
      </c>
      <c r="BY619" s="24">
        <f t="shared" si="260"/>
        <v>0.7818314824680298</v>
      </c>
      <c r="BZ619" s="24">
        <f t="shared" si="261"/>
        <v>0.62348980185873348</v>
      </c>
      <c r="CA619" s="1"/>
      <c r="CB619" s="1"/>
      <c r="CC619" s="1" t="str">
        <f t="shared" si="266"/>
        <v/>
      </c>
      <c r="CD619" s="1"/>
      <c r="CE619" s="2"/>
      <c r="CF619" s="2"/>
    </row>
    <row r="620" spans="1:84" s="28" customFormat="1" x14ac:dyDescent="0.25">
      <c r="A620" s="24"/>
      <c r="D620" s="24"/>
      <c r="E620" s="24"/>
      <c r="F620" s="24"/>
      <c r="G620" s="24"/>
      <c r="H620" s="24"/>
      <c r="I620" s="24"/>
      <c r="J620" s="24"/>
      <c r="K620" s="24"/>
      <c r="L620" s="24"/>
      <c r="M620" s="2"/>
      <c r="N620" s="1">
        <v>615</v>
      </c>
      <c r="O620" s="1" t="str">
        <f t="shared" si="254"/>
        <v>NA</v>
      </c>
      <c r="P620" s="1" t="e">
        <f t="shared" si="255"/>
        <v>#VALUE!</v>
      </c>
      <c r="Q620" s="1" t="e">
        <f t="shared" si="256"/>
        <v>#VALUE!</v>
      </c>
      <c r="R620" s="1">
        <f t="shared" si="252"/>
        <v>0.26971151350550915</v>
      </c>
      <c r="S620" s="1">
        <f t="shared" si="253"/>
        <v>-0.18168335031771998</v>
      </c>
      <c r="T620" s="14"/>
      <c r="U620" s="14"/>
      <c r="V620" s="14"/>
      <c r="W620" s="2"/>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2"/>
      <c r="BC620" s="2"/>
      <c r="BD620" s="2"/>
      <c r="BE620" s="35"/>
      <c r="BF620" s="35"/>
      <c r="BG620" s="35"/>
      <c r="BH620" s="35"/>
      <c r="BI620" s="35"/>
      <c r="BJ620" s="35"/>
      <c r="BK620" s="35"/>
      <c r="BL620" s="35"/>
      <c r="BM620" s="35"/>
      <c r="BN620" s="35"/>
      <c r="BO620" s="35"/>
      <c r="BP620" s="1"/>
      <c r="BQ620" s="1">
        <f t="shared" si="257"/>
        <v>615</v>
      </c>
      <c r="BR620" s="1">
        <v>616</v>
      </c>
      <c r="BS620" s="1">
        <f t="shared" si="262"/>
        <v>-2</v>
      </c>
      <c r="BT620" s="1">
        <f t="shared" si="263"/>
        <v>-2</v>
      </c>
      <c r="BU620" s="1">
        <f t="shared" si="264"/>
        <v>6.1257422745431001E-17</v>
      </c>
      <c r="BV620" s="1">
        <f t="shared" si="265"/>
        <v>1</v>
      </c>
      <c r="BW620" s="1">
        <f t="shared" si="258"/>
        <v>-2</v>
      </c>
      <c r="BX620" s="1">
        <f t="shared" si="259"/>
        <v>-2</v>
      </c>
      <c r="BY620" s="24">
        <f t="shared" si="260"/>
        <v>0.7818314824680298</v>
      </c>
      <c r="BZ620" s="24">
        <f t="shared" si="261"/>
        <v>0.62348980185873348</v>
      </c>
      <c r="CA620" s="1"/>
      <c r="CB620" s="1"/>
      <c r="CC620" s="1" t="str">
        <f t="shared" si="266"/>
        <v/>
      </c>
      <c r="CD620" s="1"/>
      <c r="CE620" s="2"/>
      <c r="CF620" s="2"/>
    </row>
    <row r="621" spans="1:84" s="28" customFormat="1" x14ac:dyDescent="0.25">
      <c r="A621" s="24"/>
      <c r="D621" s="24"/>
      <c r="E621" s="24"/>
      <c r="F621" s="24"/>
      <c r="G621" s="24"/>
      <c r="H621" s="24"/>
      <c r="I621" s="24"/>
      <c r="J621" s="24"/>
      <c r="K621" s="24"/>
      <c r="L621" s="24"/>
      <c r="M621" s="2"/>
      <c r="N621" s="1">
        <v>616</v>
      </c>
      <c r="O621" s="1" t="str">
        <f t="shared" si="254"/>
        <v>NA</v>
      </c>
      <c r="P621" s="1" t="e">
        <f t="shared" si="255"/>
        <v>#VALUE!</v>
      </c>
      <c r="Q621" s="1" t="e">
        <f t="shared" si="256"/>
        <v>#VALUE!</v>
      </c>
      <c r="R621" s="1">
        <f t="shared" si="252"/>
        <v>0.35768812487241564</v>
      </c>
      <c r="S621" s="1">
        <f t="shared" si="253"/>
        <v>7.4726081330053706E-2</v>
      </c>
      <c r="T621" s="14"/>
      <c r="U621" s="14"/>
      <c r="V621" s="14"/>
      <c r="W621" s="2"/>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2"/>
      <c r="BC621" s="2"/>
      <c r="BD621" s="2"/>
      <c r="BE621" s="35"/>
      <c r="BF621" s="35"/>
      <c r="BG621" s="35"/>
      <c r="BH621" s="35"/>
      <c r="BI621" s="35"/>
      <c r="BJ621" s="35"/>
      <c r="BK621" s="35"/>
      <c r="BL621" s="35"/>
      <c r="BM621" s="35"/>
      <c r="BN621" s="35"/>
      <c r="BO621" s="35"/>
      <c r="BP621" s="1"/>
      <c r="BQ621" s="1">
        <f t="shared" si="257"/>
        <v>616</v>
      </c>
      <c r="BR621" s="1">
        <v>617</v>
      </c>
      <c r="BS621" s="1">
        <f t="shared" si="262"/>
        <v>-2</v>
      </c>
      <c r="BT621" s="1">
        <f t="shared" si="263"/>
        <v>-2</v>
      </c>
      <c r="BU621" s="1">
        <f t="shared" si="264"/>
        <v>6.1257422745431001E-17</v>
      </c>
      <c r="BV621" s="1">
        <f t="shared" si="265"/>
        <v>1</v>
      </c>
      <c r="BW621" s="1">
        <f t="shared" si="258"/>
        <v>-2</v>
      </c>
      <c r="BX621" s="1">
        <f t="shared" si="259"/>
        <v>-2</v>
      </c>
      <c r="BY621" s="24">
        <f t="shared" si="260"/>
        <v>0.7818314824680298</v>
      </c>
      <c r="BZ621" s="24">
        <f t="shared" si="261"/>
        <v>0.62348980185873348</v>
      </c>
      <c r="CA621" s="1"/>
      <c r="CB621" s="1"/>
      <c r="CC621" s="1" t="str">
        <f t="shared" si="266"/>
        <v/>
      </c>
      <c r="CD621" s="1"/>
      <c r="CE621" s="2"/>
      <c r="CF621" s="2"/>
    </row>
    <row r="622" spans="1:84" s="28" customFormat="1" x14ac:dyDescent="0.25">
      <c r="A622" s="24"/>
      <c r="D622" s="24"/>
      <c r="E622" s="24"/>
      <c r="F622" s="24"/>
      <c r="G622" s="24"/>
      <c r="H622" s="24"/>
      <c r="I622" s="24"/>
      <c r="J622" s="24"/>
      <c r="K622" s="24"/>
      <c r="L622" s="24"/>
      <c r="M622" s="2"/>
      <c r="N622" s="1">
        <v>617</v>
      </c>
      <c r="O622" s="1" t="str">
        <f t="shared" si="254"/>
        <v>NA</v>
      </c>
      <c r="P622" s="1" t="e">
        <f t="shared" si="255"/>
        <v>#VALUE!</v>
      </c>
      <c r="Q622" s="1" t="e">
        <f t="shared" si="256"/>
        <v>#VALUE!</v>
      </c>
      <c r="R622" s="1">
        <f t="shared" si="252"/>
        <v>0.21207167879780703</v>
      </c>
      <c r="S622" s="1">
        <f t="shared" si="253"/>
        <v>0.34910794159439357</v>
      </c>
      <c r="T622" s="14"/>
      <c r="U622" s="14"/>
      <c r="V622" s="14"/>
      <c r="W622" s="2"/>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2"/>
      <c r="BC622" s="2"/>
      <c r="BD622" s="2"/>
      <c r="BE622" s="35"/>
      <c r="BF622" s="35"/>
      <c r="BG622" s="35"/>
      <c r="BH622" s="35"/>
      <c r="BI622" s="35"/>
      <c r="BJ622" s="35"/>
      <c r="BK622" s="35"/>
      <c r="BL622" s="35"/>
      <c r="BM622" s="35"/>
      <c r="BN622" s="35"/>
      <c r="BO622" s="35"/>
      <c r="BP622" s="1"/>
      <c r="BQ622" s="1">
        <f t="shared" si="257"/>
        <v>617</v>
      </c>
      <c r="BR622" s="1">
        <v>618</v>
      </c>
      <c r="BS622" s="1">
        <f t="shared" si="262"/>
        <v>-2</v>
      </c>
      <c r="BT622" s="1">
        <f t="shared" si="263"/>
        <v>-2</v>
      </c>
      <c r="BU622" s="1">
        <f t="shared" si="264"/>
        <v>6.1257422745431001E-17</v>
      </c>
      <c r="BV622" s="1">
        <f t="shared" si="265"/>
        <v>1</v>
      </c>
      <c r="BW622" s="1">
        <f t="shared" si="258"/>
        <v>-2</v>
      </c>
      <c r="BX622" s="1">
        <f t="shared" si="259"/>
        <v>-2</v>
      </c>
      <c r="BY622" s="24">
        <f t="shared" si="260"/>
        <v>0.7818314824680298</v>
      </c>
      <c r="BZ622" s="24">
        <f t="shared" si="261"/>
        <v>0.62348980185873348</v>
      </c>
      <c r="CA622" s="1"/>
      <c r="CB622" s="1"/>
      <c r="CC622" s="1" t="str">
        <f t="shared" si="266"/>
        <v/>
      </c>
      <c r="CD622" s="1"/>
      <c r="CE622" s="2"/>
      <c r="CF622" s="2"/>
    </row>
    <row r="623" spans="1:84" s="28" customFormat="1" x14ac:dyDescent="0.25">
      <c r="A623" s="24"/>
      <c r="D623" s="24"/>
      <c r="E623" s="24"/>
      <c r="F623" s="24"/>
      <c r="G623" s="24"/>
      <c r="H623" s="24"/>
      <c r="I623" s="24"/>
      <c r="J623" s="24"/>
      <c r="K623" s="24"/>
      <c r="L623" s="24"/>
      <c r="M623" s="2"/>
      <c r="N623" s="1">
        <v>618</v>
      </c>
      <c r="O623" s="1" t="str">
        <f t="shared" si="254"/>
        <v>NA</v>
      </c>
      <c r="P623" s="1" t="e">
        <f t="shared" si="255"/>
        <v>#VALUE!</v>
      </c>
      <c r="Q623" s="1" t="e">
        <f t="shared" si="256"/>
        <v>#VALUE!</v>
      </c>
      <c r="R623" s="1">
        <f t="shared" si="252"/>
        <v>-0.12899246298089556</v>
      </c>
      <c r="S623" s="1">
        <f t="shared" si="253"/>
        <v>0.43484709332630789</v>
      </c>
      <c r="T623" s="14"/>
      <c r="U623" s="14"/>
      <c r="V623" s="14"/>
      <c r="W623" s="2"/>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2"/>
      <c r="BC623" s="2"/>
      <c r="BD623" s="2"/>
      <c r="BE623" s="35"/>
      <c r="BF623" s="35"/>
      <c r="BG623" s="35"/>
      <c r="BH623" s="35"/>
      <c r="BI623" s="35"/>
      <c r="BJ623" s="35"/>
      <c r="BK623" s="35"/>
      <c r="BL623" s="35"/>
      <c r="BM623" s="35"/>
      <c r="BN623" s="35"/>
      <c r="BO623" s="35"/>
      <c r="BP623" s="1"/>
      <c r="BQ623" s="1">
        <f t="shared" si="257"/>
        <v>618</v>
      </c>
      <c r="BR623" s="1">
        <v>619</v>
      </c>
      <c r="BS623" s="1">
        <f t="shared" si="262"/>
        <v>-2</v>
      </c>
      <c r="BT623" s="1">
        <f t="shared" si="263"/>
        <v>-2</v>
      </c>
      <c r="BU623" s="1">
        <f t="shared" si="264"/>
        <v>6.1257422745431001E-17</v>
      </c>
      <c r="BV623" s="1">
        <f t="shared" si="265"/>
        <v>1</v>
      </c>
      <c r="BW623" s="1">
        <f t="shared" si="258"/>
        <v>-2</v>
      </c>
      <c r="BX623" s="1">
        <f t="shared" si="259"/>
        <v>-2</v>
      </c>
      <c r="BY623" s="24">
        <f t="shared" si="260"/>
        <v>0.7818314824680298</v>
      </c>
      <c r="BZ623" s="24">
        <f t="shared" si="261"/>
        <v>0.62348980185873348</v>
      </c>
      <c r="CA623" s="1"/>
      <c r="CB623" s="1"/>
      <c r="CC623" s="1" t="str">
        <f t="shared" si="266"/>
        <v/>
      </c>
      <c r="CD623" s="1"/>
      <c r="CE623" s="2"/>
      <c r="CF623" s="2"/>
    </row>
    <row r="624" spans="1:84" s="28" customFormat="1" x14ac:dyDescent="0.25">
      <c r="A624" s="24"/>
      <c r="D624" s="24"/>
      <c r="E624" s="24"/>
      <c r="F624" s="24"/>
      <c r="G624" s="24"/>
      <c r="H624" s="24"/>
      <c r="I624" s="24"/>
      <c r="J624" s="24"/>
      <c r="K624" s="24"/>
      <c r="L624" s="24"/>
      <c r="M624" s="2"/>
      <c r="N624" s="1">
        <v>619</v>
      </c>
      <c r="O624" s="1" t="str">
        <f t="shared" si="254"/>
        <v>NA</v>
      </c>
      <c r="P624" s="1" t="e">
        <f t="shared" si="255"/>
        <v>#VALUE!</v>
      </c>
      <c r="Q624" s="1" t="e">
        <f t="shared" si="256"/>
        <v>#VALUE!</v>
      </c>
      <c r="R624" s="1">
        <f t="shared" si="252"/>
        <v>-0.45325980095841145</v>
      </c>
      <c r="S624" s="1">
        <f t="shared" si="253"/>
        <v>0.21147394516652998</v>
      </c>
      <c r="T624" s="14"/>
      <c r="U624" s="14"/>
      <c r="V624" s="14"/>
      <c r="W624" s="2"/>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2"/>
      <c r="BC624" s="2"/>
      <c r="BD624" s="2"/>
      <c r="BE624" s="35"/>
      <c r="BF624" s="35"/>
      <c r="BG624" s="35"/>
      <c r="BH624" s="35"/>
      <c r="BI624" s="35"/>
      <c r="BJ624" s="35"/>
      <c r="BK624" s="35"/>
      <c r="BL624" s="35"/>
      <c r="BM624" s="35"/>
      <c r="BN624" s="35"/>
      <c r="BO624" s="35"/>
      <c r="BP624" s="1"/>
      <c r="BQ624" s="1">
        <f t="shared" si="257"/>
        <v>619</v>
      </c>
      <c r="BR624" s="1">
        <v>620</v>
      </c>
      <c r="BS624" s="1">
        <f t="shared" si="262"/>
        <v>-2</v>
      </c>
      <c r="BT624" s="1">
        <f t="shared" si="263"/>
        <v>-2</v>
      </c>
      <c r="BU624" s="1">
        <f t="shared" si="264"/>
        <v>6.1257422745431001E-17</v>
      </c>
      <c r="BV624" s="1">
        <f t="shared" si="265"/>
        <v>1</v>
      </c>
      <c r="BW624" s="1">
        <f t="shared" si="258"/>
        <v>-2</v>
      </c>
      <c r="BX624" s="1">
        <f t="shared" si="259"/>
        <v>-2</v>
      </c>
      <c r="BY624" s="24">
        <f t="shared" si="260"/>
        <v>0.7818314824680298</v>
      </c>
      <c r="BZ624" s="24">
        <f t="shared" si="261"/>
        <v>0.62348980185873348</v>
      </c>
      <c r="CA624" s="1"/>
      <c r="CB624" s="1"/>
      <c r="CC624" s="1" t="str">
        <f t="shared" si="266"/>
        <v/>
      </c>
      <c r="CD624" s="1"/>
      <c r="CE624" s="2"/>
      <c r="CF624" s="2"/>
    </row>
    <row r="625" spans="1:84" s="28" customFormat="1" x14ac:dyDescent="0.25">
      <c r="A625" s="24"/>
      <c r="D625" s="24"/>
      <c r="E625" s="24"/>
      <c r="F625" s="24"/>
      <c r="G625" s="24"/>
      <c r="H625" s="24"/>
      <c r="I625" s="24"/>
      <c r="J625" s="24"/>
      <c r="K625" s="24"/>
      <c r="L625" s="24"/>
      <c r="M625" s="2"/>
      <c r="N625" s="1">
        <v>620</v>
      </c>
      <c r="O625" s="1" t="str">
        <f t="shared" si="254"/>
        <v>NA</v>
      </c>
      <c r="P625" s="1" t="e">
        <f t="shared" si="255"/>
        <v>#VALUE!</v>
      </c>
      <c r="Q625" s="1" t="e">
        <f t="shared" si="256"/>
        <v>#VALUE!</v>
      </c>
      <c r="R625" s="1">
        <f t="shared" si="252"/>
        <v>-0.50063865760688253</v>
      </c>
      <c r="S625" s="1">
        <f t="shared" si="253"/>
        <v>-0.2225209339563145</v>
      </c>
      <c r="T625" s="14"/>
      <c r="U625" s="14"/>
      <c r="V625" s="14"/>
      <c r="W625" s="2"/>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2"/>
      <c r="BC625" s="2"/>
      <c r="BD625" s="2"/>
      <c r="BE625" s="35"/>
      <c r="BF625" s="35"/>
      <c r="BG625" s="35"/>
      <c r="BH625" s="35"/>
      <c r="BI625" s="35"/>
      <c r="BJ625" s="35"/>
      <c r="BK625" s="35"/>
      <c r="BL625" s="35"/>
      <c r="BM625" s="35"/>
      <c r="BN625" s="35"/>
      <c r="BO625" s="35"/>
      <c r="BP625" s="1"/>
      <c r="BQ625" s="1">
        <f t="shared" si="257"/>
        <v>620</v>
      </c>
      <c r="BR625" s="1">
        <v>621</v>
      </c>
      <c r="BS625" s="1">
        <f t="shared" si="262"/>
        <v>-2</v>
      </c>
      <c r="BT625" s="1">
        <f t="shared" si="263"/>
        <v>-2</v>
      </c>
      <c r="BU625" s="1">
        <f t="shared" si="264"/>
        <v>6.1257422745431001E-17</v>
      </c>
      <c r="BV625" s="1">
        <f t="shared" si="265"/>
        <v>1</v>
      </c>
      <c r="BW625" s="1">
        <f t="shared" si="258"/>
        <v>-2</v>
      </c>
      <c r="BX625" s="1">
        <f t="shared" si="259"/>
        <v>-2</v>
      </c>
      <c r="BY625" s="24">
        <f t="shared" si="260"/>
        <v>0.7818314824680298</v>
      </c>
      <c r="BZ625" s="24">
        <f t="shared" si="261"/>
        <v>0.62348980185873348</v>
      </c>
      <c r="CA625" s="1"/>
      <c r="CB625" s="1"/>
      <c r="CC625" s="1" t="str">
        <f t="shared" si="266"/>
        <v/>
      </c>
      <c r="CD625" s="1"/>
      <c r="CE625" s="2"/>
      <c r="CF625" s="2"/>
    </row>
    <row r="626" spans="1:84" s="28" customFormat="1" x14ac:dyDescent="0.25">
      <c r="A626" s="24"/>
      <c r="D626" s="24"/>
      <c r="E626" s="24"/>
      <c r="F626" s="24"/>
      <c r="G626" s="24"/>
      <c r="H626" s="24"/>
      <c r="I626" s="24"/>
      <c r="J626" s="24"/>
      <c r="K626" s="24"/>
      <c r="L626" s="24"/>
      <c r="M626" s="2"/>
      <c r="N626" s="1">
        <v>621</v>
      </c>
      <c r="O626" s="1" t="str">
        <f t="shared" si="254"/>
        <v>NA</v>
      </c>
      <c r="P626" s="1" t="e">
        <f t="shared" si="255"/>
        <v>#VALUE!</v>
      </c>
      <c r="Q626" s="1" t="e">
        <f t="shared" si="256"/>
        <v>#VALUE!</v>
      </c>
      <c r="R626" s="1">
        <f t="shared" si="252"/>
        <v>-0.17102639390986341</v>
      </c>
      <c r="S626" s="1">
        <f t="shared" si="253"/>
        <v>-0.57135618254865639</v>
      </c>
      <c r="T626" s="14"/>
      <c r="U626" s="14"/>
      <c r="V626" s="14"/>
      <c r="W626" s="2"/>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2"/>
      <c r="BC626" s="2"/>
      <c r="BD626" s="2"/>
      <c r="BE626" s="35"/>
      <c r="BF626" s="35"/>
      <c r="BG626" s="35"/>
      <c r="BH626" s="35"/>
      <c r="BI626" s="35"/>
      <c r="BJ626" s="35"/>
      <c r="BK626" s="35"/>
      <c r="BL626" s="35"/>
      <c r="BM626" s="35"/>
      <c r="BN626" s="35"/>
      <c r="BO626" s="35"/>
      <c r="BP626" s="1"/>
      <c r="BQ626" s="1">
        <f t="shared" si="257"/>
        <v>621</v>
      </c>
      <c r="BR626" s="1">
        <v>622</v>
      </c>
      <c r="BS626" s="1">
        <f t="shared" si="262"/>
        <v>-2</v>
      </c>
      <c r="BT626" s="1">
        <f t="shared" si="263"/>
        <v>-2</v>
      </c>
      <c r="BU626" s="1">
        <f t="shared" si="264"/>
        <v>6.1257422745431001E-17</v>
      </c>
      <c r="BV626" s="1">
        <f t="shared" si="265"/>
        <v>1</v>
      </c>
      <c r="BW626" s="1">
        <f t="shared" si="258"/>
        <v>-2</v>
      </c>
      <c r="BX626" s="1">
        <f t="shared" si="259"/>
        <v>-2</v>
      </c>
      <c r="BY626" s="24">
        <f t="shared" si="260"/>
        <v>0.7818314824680298</v>
      </c>
      <c r="BZ626" s="24">
        <f t="shared" si="261"/>
        <v>0.62348980185873348</v>
      </c>
      <c r="CA626" s="1"/>
      <c r="CB626" s="1"/>
      <c r="CC626" s="1" t="str">
        <f t="shared" si="266"/>
        <v/>
      </c>
      <c r="CD626" s="1"/>
      <c r="CE626" s="2"/>
      <c r="CF626" s="2"/>
    </row>
    <row r="627" spans="1:84" s="28" customFormat="1" x14ac:dyDescent="0.25">
      <c r="A627" s="24"/>
      <c r="D627" s="24"/>
      <c r="E627" s="24"/>
      <c r="F627" s="24"/>
      <c r="G627" s="24"/>
      <c r="H627" s="24"/>
      <c r="I627" s="24"/>
      <c r="J627" s="24"/>
      <c r="K627" s="24"/>
      <c r="L627" s="24"/>
      <c r="M627" s="2"/>
      <c r="N627" s="1">
        <v>622</v>
      </c>
      <c r="O627" s="1" t="str">
        <f t="shared" si="254"/>
        <v>NA</v>
      </c>
      <c r="P627" s="1" t="e">
        <f t="shared" si="255"/>
        <v>#VALUE!</v>
      </c>
      <c r="Q627" s="1" t="e">
        <f t="shared" si="256"/>
        <v>#VALUE!</v>
      </c>
      <c r="R627" s="1">
        <f t="shared" si="252"/>
        <v>0.35179762631153366</v>
      </c>
      <c r="S627" s="1">
        <f t="shared" si="253"/>
        <v>-0.54132610911006962</v>
      </c>
      <c r="T627" s="14"/>
      <c r="U627" s="14"/>
      <c r="V627" s="14"/>
      <c r="W627" s="2"/>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2"/>
      <c r="BC627" s="2"/>
      <c r="BD627" s="2"/>
      <c r="BE627" s="35"/>
      <c r="BF627" s="35"/>
      <c r="BG627" s="35"/>
      <c r="BH627" s="35"/>
      <c r="BI627" s="35"/>
      <c r="BJ627" s="35"/>
      <c r="BK627" s="35"/>
      <c r="BL627" s="35"/>
      <c r="BM627" s="35"/>
      <c r="BN627" s="35"/>
      <c r="BO627" s="35"/>
      <c r="BP627" s="1"/>
      <c r="BQ627" s="1">
        <f t="shared" si="257"/>
        <v>622</v>
      </c>
      <c r="BR627" s="1">
        <v>623</v>
      </c>
      <c r="BS627" s="1">
        <f t="shared" si="262"/>
        <v>-2</v>
      </c>
      <c r="BT627" s="1">
        <f t="shared" si="263"/>
        <v>-2</v>
      </c>
      <c r="BU627" s="1">
        <f t="shared" si="264"/>
        <v>6.1257422745431001E-17</v>
      </c>
      <c r="BV627" s="1">
        <f t="shared" si="265"/>
        <v>1</v>
      </c>
      <c r="BW627" s="1">
        <f t="shared" si="258"/>
        <v>-2</v>
      </c>
      <c r="BX627" s="1">
        <f t="shared" si="259"/>
        <v>-2</v>
      </c>
      <c r="BY627" s="24">
        <f t="shared" si="260"/>
        <v>0.7818314824680298</v>
      </c>
      <c r="BZ627" s="24">
        <f t="shared" si="261"/>
        <v>0.62348980185873348</v>
      </c>
      <c r="CA627" s="1"/>
      <c r="CB627" s="1"/>
      <c r="CC627" s="1" t="str">
        <f t="shared" si="266"/>
        <v/>
      </c>
      <c r="CD627" s="1"/>
      <c r="CE627" s="2"/>
      <c r="CF627" s="2"/>
    </row>
    <row r="628" spans="1:84" s="28" customFormat="1" x14ac:dyDescent="0.25">
      <c r="A628" s="24"/>
      <c r="D628" s="24"/>
      <c r="E628" s="24"/>
      <c r="F628" s="24"/>
      <c r="G628" s="24"/>
      <c r="H628" s="24"/>
      <c r="I628" s="24"/>
      <c r="J628" s="24"/>
      <c r="K628" s="24"/>
      <c r="L628" s="24"/>
      <c r="M628" s="2"/>
      <c r="N628" s="1">
        <v>623</v>
      </c>
      <c r="O628" s="1" t="str">
        <f t="shared" si="254"/>
        <v>NA</v>
      </c>
      <c r="P628" s="1" t="e">
        <f t="shared" si="255"/>
        <v>#VALUE!</v>
      </c>
      <c r="Q628" s="1" t="e">
        <f t="shared" si="256"/>
        <v>#VALUE!</v>
      </c>
      <c r="R628" s="1">
        <f t="shared" si="252"/>
        <v>0.69004801034671215</v>
      </c>
      <c r="S628" s="1">
        <f t="shared" si="253"/>
        <v>-8.533000382414449E-2</v>
      </c>
      <c r="T628" s="14"/>
      <c r="U628" s="14"/>
      <c r="V628" s="14"/>
      <c r="W628" s="2"/>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2"/>
      <c r="BC628" s="2"/>
      <c r="BD628" s="2"/>
      <c r="BE628" s="35"/>
      <c r="BF628" s="35"/>
      <c r="BG628" s="35"/>
      <c r="BH628" s="35"/>
      <c r="BI628" s="35"/>
      <c r="BJ628" s="35"/>
      <c r="BK628" s="35"/>
      <c r="BL628" s="35"/>
      <c r="BM628" s="35"/>
      <c r="BN628" s="35"/>
      <c r="BO628" s="35"/>
      <c r="BP628" s="1"/>
      <c r="BQ628" s="1">
        <f t="shared" si="257"/>
        <v>623</v>
      </c>
      <c r="BR628" s="1">
        <v>624</v>
      </c>
      <c r="BS628" s="1">
        <f t="shared" si="262"/>
        <v>-2</v>
      </c>
      <c r="BT628" s="1">
        <f t="shared" si="263"/>
        <v>-2</v>
      </c>
      <c r="BU628" s="1">
        <f t="shared" si="264"/>
        <v>6.1257422745431001E-17</v>
      </c>
      <c r="BV628" s="1">
        <f t="shared" si="265"/>
        <v>1</v>
      </c>
      <c r="BW628" s="1">
        <f t="shared" si="258"/>
        <v>-2</v>
      </c>
      <c r="BX628" s="1">
        <f t="shared" si="259"/>
        <v>-2</v>
      </c>
      <c r="BY628" s="24">
        <f t="shared" si="260"/>
        <v>0.7818314824680298</v>
      </c>
      <c r="BZ628" s="24">
        <f t="shared" si="261"/>
        <v>0.62348980185873348</v>
      </c>
      <c r="CA628" s="1"/>
      <c r="CB628" s="1"/>
      <c r="CC628" s="1" t="str">
        <f t="shared" si="266"/>
        <v/>
      </c>
      <c r="CD628" s="1"/>
      <c r="CE628" s="2"/>
      <c r="CF628" s="2"/>
    </row>
    <row r="629" spans="1:84" s="28" customFormat="1" x14ac:dyDescent="0.25">
      <c r="A629" s="24"/>
      <c r="D629" s="24"/>
      <c r="E629" s="24"/>
      <c r="F629" s="24"/>
      <c r="G629" s="24"/>
      <c r="H629" s="24"/>
      <c r="I629" s="24"/>
      <c r="J629" s="24"/>
      <c r="K629" s="24"/>
      <c r="L629" s="24"/>
      <c r="M629" s="2"/>
      <c r="N629" s="1">
        <v>624</v>
      </c>
      <c r="O629" s="1" t="str">
        <f t="shared" si="254"/>
        <v>NA</v>
      </c>
      <c r="P629" s="1" t="e">
        <f t="shared" si="255"/>
        <v>#VALUE!</v>
      </c>
      <c r="Q629" s="1" t="e">
        <f t="shared" si="256"/>
        <v>#VALUE!</v>
      </c>
      <c r="R629" s="1">
        <f t="shared" si="252"/>
        <v>0.54443156427210371</v>
      </c>
      <c r="S629" s="1">
        <f t="shared" si="253"/>
        <v>0.50916402674859185</v>
      </c>
      <c r="T629" s="14"/>
      <c r="U629" s="14"/>
      <c r="V629" s="14"/>
      <c r="W629" s="2"/>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2"/>
      <c r="BC629" s="2"/>
      <c r="BD629" s="2"/>
      <c r="BE629" s="35"/>
      <c r="BF629" s="35"/>
      <c r="BG629" s="35"/>
      <c r="BH629" s="35"/>
      <c r="BI629" s="35"/>
      <c r="BJ629" s="35"/>
      <c r="BK629" s="35"/>
      <c r="BL629" s="35"/>
      <c r="BM629" s="35"/>
      <c r="BN629" s="35"/>
      <c r="BO629" s="35"/>
      <c r="BP629" s="1"/>
      <c r="BQ629" s="1">
        <f t="shared" si="257"/>
        <v>624</v>
      </c>
      <c r="BR629" s="1">
        <v>625</v>
      </c>
      <c r="BS629" s="1">
        <f t="shared" si="262"/>
        <v>-2</v>
      </c>
      <c r="BT629" s="1">
        <f t="shared" si="263"/>
        <v>-2</v>
      </c>
      <c r="BU629" s="1">
        <f t="shared" si="264"/>
        <v>6.1257422745431001E-17</v>
      </c>
      <c r="BV629" s="1">
        <f t="shared" si="265"/>
        <v>1</v>
      </c>
      <c r="BW629" s="1">
        <f t="shared" si="258"/>
        <v>-2</v>
      </c>
      <c r="BX629" s="1">
        <f t="shared" si="259"/>
        <v>-2</v>
      </c>
      <c r="BY629" s="24">
        <f t="shared" si="260"/>
        <v>0.7818314824680298</v>
      </c>
      <c r="BZ629" s="24">
        <f t="shared" si="261"/>
        <v>0.62348980185873348</v>
      </c>
      <c r="CA629" s="1"/>
      <c r="CB629" s="1"/>
      <c r="CC629" s="1" t="str">
        <f t="shared" si="266"/>
        <v/>
      </c>
      <c r="CD629" s="1"/>
      <c r="CE629" s="2"/>
      <c r="CF629" s="2"/>
    </row>
    <row r="630" spans="1:84" s="28" customFormat="1" x14ac:dyDescent="0.25">
      <c r="A630" s="24"/>
      <c r="D630" s="24"/>
      <c r="E630" s="24"/>
      <c r="F630" s="24"/>
      <c r="G630" s="24"/>
      <c r="H630" s="24"/>
      <c r="I630" s="24"/>
      <c r="J630" s="24"/>
      <c r="K630" s="24"/>
      <c r="L630" s="24"/>
      <c r="M630" s="2"/>
      <c r="N630" s="1">
        <v>625</v>
      </c>
      <c r="O630" s="1" t="str">
        <f t="shared" si="254"/>
        <v>NA</v>
      </c>
      <c r="P630" s="1" t="e">
        <f t="shared" si="255"/>
        <v>#VALUE!</v>
      </c>
      <c r="Q630" s="1" t="e">
        <f t="shared" si="256"/>
        <v>#VALUE!</v>
      </c>
      <c r="R630" s="1">
        <f t="shared" si="252"/>
        <v>-4.6906350174871089E-2</v>
      </c>
      <c r="S630" s="1">
        <f t="shared" si="253"/>
        <v>0.79448985211865741</v>
      </c>
      <c r="T630" s="14"/>
      <c r="U630" s="14"/>
      <c r="V630" s="14"/>
      <c r="W630" s="2"/>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2"/>
      <c r="BC630" s="2"/>
      <c r="BD630" s="2"/>
      <c r="BE630" s="35"/>
      <c r="BF630" s="35"/>
      <c r="BG630" s="35"/>
      <c r="BH630" s="35"/>
      <c r="BI630" s="35"/>
      <c r="BJ630" s="35"/>
      <c r="BK630" s="35"/>
      <c r="BL630" s="35"/>
      <c r="BM630" s="35"/>
      <c r="BN630" s="35"/>
      <c r="BO630" s="35"/>
      <c r="BP630" s="1"/>
      <c r="BQ630" s="1">
        <f t="shared" si="257"/>
        <v>625</v>
      </c>
      <c r="BR630" s="1">
        <v>626</v>
      </c>
      <c r="BS630" s="1">
        <f t="shared" si="262"/>
        <v>-2</v>
      </c>
      <c r="BT630" s="1">
        <f t="shared" si="263"/>
        <v>-2</v>
      </c>
      <c r="BU630" s="1">
        <f t="shared" si="264"/>
        <v>6.1257422745431001E-17</v>
      </c>
      <c r="BV630" s="1">
        <f t="shared" si="265"/>
        <v>1</v>
      </c>
      <c r="BW630" s="1">
        <f t="shared" si="258"/>
        <v>-2</v>
      </c>
      <c r="BX630" s="1">
        <f t="shared" si="259"/>
        <v>-2</v>
      </c>
      <c r="BY630" s="24">
        <f t="shared" si="260"/>
        <v>0.7818314824680298</v>
      </c>
      <c r="BZ630" s="24">
        <f t="shared" si="261"/>
        <v>0.62348980185873348</v>
      </c>
      <c r="CA630" s="1"/>
      <c r="CB630" s="1"/>
      <c r="CC630" s="1" t="str">
        <f t="shared" si="266"/>
        <v/>
      </c>
      <c r="CD630" s="1"/>
      <c r="CE630" s="2"/>
      <c r="CF630" s="2"/>
    </row>
    <row r="631" spans="1:84" s="28" customFormat="1" x14ac:dyDescent="0.25">
      <c r="D631" s="10"/>
      <c r="E631" s="10"/>
      <c r="F631" s="10"/>
      <c r="G631" s="10"/>
      <c r="H631" s="10"/>
      <c r="I631" s="10"/>
      <c r="J631" s="10"/>
      <c r="K631" s="10"/>
      <c r="L631" s="10"/>
      <c r="M631" s="2"/>
      <c r="N631" s="1">
        <v>626</v>
      </c>
      <c r="O631" s="1" t="str">
        <f t="shared" si="254"/>
        <v>NA</v>
      </c>
      <c r="P631" s="1" t="e">
        <f t="shared" si="255"/>
        <v>#VALUE!</v>
      </c>
      <c r="Q631" s="1" t="e">
        <f t="shared" si="256"/>
        <v>#VALUE!</v>
      </c>
      <c r="R631" s="1">
        <f t="shared" si="252"/>
        <v>-0.68325997801514449</v>
      </c>
      <c r="S631" s="1">
        <f t="shared" si="253"/>
        <v>0.49988504485107244</v>
      </c>
      <c r="T631" s="14"/>
      <c r="U631" s="14"/>
      <c r="V631" s="14"/>
      <c r="W631" s="2"/>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2"/>
      <c r="BC631" s="2"/>
      <c r="BD631" s="2"/>
      <c r="BE631" s="35"/>
      <c r="BF631" s="35"/>
      <c r="BG631" s="35"/>
      <c r="BH631" s="35"/>
      <c r="BI631" s="35"/>
      <c r="BJ631" s="35"/>
      <c r="BK631" s="35"/>
      <c r="BL631" s="35"/>
      <c r="BM631" s="35"/>
      <c r="BN631" s="35"/>
      <c r="BO631" s="35"/>
      <c r="BP631" s="1"/>
      <c r="BQ631" s="1">
        <f t="shared" si="257"/>
        <v>626</v>
      </c>
      <c r="BR631" s="1">
        <v>627</v>
      </c>
      <c r="BS631" s="1">
        <f t="shared" si="262"/>
        <v>-2</v>
      </c>
      <c r="BT631" s="1">
        <f t="shared" si="263"/>
        <v>-2</v>
      </c>
      <c r="BU631" s="1">
        <f t="shared" si="264"/>
        <v>6.1257422745431001E-17</v>
      </c>
      <c r="BV631" s="1">
        <f t="shared" si="265"/>
        <v>1</v>
      </c>
      <c r="BW631" s="1">
        <f t="shared" si="258"/>
        <v>-2</v>
      </c>
      <c r="BX631" s="1">
        <f t="shared" si="259"/>
        <v>-2</v>
      </c>
      <c r="BY631" s="24">
        <f t="shared" si="260"/>
        <v>0.7818314824680298</v>
      </c>
      <c r="BZ631" s="24">
        <f t="shared" si="261"/>
        <v>0.62348980185873348</v>
      </c>
      <c r="CA631" s="1"/>
      <c r="CB631" s="1"/>
      <c r="CC631" s="1" t="str">
        <f t="shared" si="266"/>
        <v/>
      </c>
      <c r="CD631" s="1"/>
      <c r="CE631" s="2"/>
      <c r="CF631" s="2"/>
    </row>
    <row r="632" spans="1:84" s="28" customFormat="1" x14ac:dyDescent="0.25">
      <c r="D632" s="10"/>
      <c r="E632" s="10"/>
      <c r="F632" s="10"/>
      <c r="G632" s="10"/>
      <c r="H632" s="10"/>
      <c r="I632" s="10"/>
      <c r="J632" s="10"/>
      <c r="K632" s="10"/>
      <c r="L632" s="10"/>
      <c r="M632" s="2"/>
      <c r="N632" s="1">
        <v>627</v>
      </c>
      <c r="O632" s="1" t="str">
        <f t="shared" si="254"/>
        <v>NA</v>
      </c>
      <c r="P632" s="1" t="e">
        <f t="shared" si="255"/>
        <v>#VALUE!</v>
      </c>
      <c r="Q632" s="1" t="e">
        <f t="shared" si="256"/>
        <v>#VALUE!</v>
      </c>
      <c r="R632" s="1">
        <f t="shared" si="252"/>
        <v>-0.86953030005405896</v>
      </c>
      <c r="S632" s="1">
        <f t="shared" si="253"/>
        <v>-0.2225209339563145</v>
      </c>
      <c r="T632" s="14"/>
      <c r="U632" s="14"/>
      <c r="V632" s="14"/>
      <c r="W632" s="2"/>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2"/>
      <c r="BC632" s="2"/>
      <c r="BD632" s="2"/>
      <c r="BE632" s="35"/>
      <c r="BF632" s="35"/>
      <c r="BG632" s="35"/>
      <c r="BH632" s="35"/>
      <c r="BI632" s="35"/>
      <c r="BJ632" s="35"/>
      <c r="BK632" s="35"/>
      <c r="BL632" s="35"/>
      <c r="BM632" s="35"/>
      <c r="BN632" s="35"/>
      <c r="BO632" s="35"/>
      <c r="BP632" s="1"/>
      <c r="BQ632" s="1">
        <f t="shared" si="257"/>
        <v>627</v>
      </c>
      <c r="BR632" s="1">
        <v>628</v>
      </c>
      <c r="BS632" s="1">
        <f t="shared" si="262"/>
        <v>-2</v>
      </c>
      <c r="BT632" s="1">
        <f t="shared" si="263"/>
        <v>-2</v>
      </c>
      <c r="BU632" s="1">
        <f t="shared" si="264"/>
        <v>6.1257422745431001E-17</v>
      </c>
      <c r="BV632" s="1">
        <f t="shared" si="265"/>
        <v>1</v>
      </c>
      <c r="BW632" s="1">
        <f t="shared" si="258"/>
        <v>-2</v>
      </c>
      <c r="BX632" s="1">
        <f t="shared" si="259"/>
        <v>-2</v>
      </c>
      <c r="BY632" s="24">
        <f t="shared" si="260"/>
        <v>0.7818314824680298</v>
      </c>
      <c r="BZ632" s="24">
        <f t="shared" si="261"/>
        <v>0.62348980185873348</v>
      </c>
      <c r="CA632" s="1"/>
      <c r="CB632" s="1"/>
      <c r="CC632" s="1" t="str">
        <f t="shared" si="266"/>
        <v/>
      </c>
      <c r="CD632" s="1"/>
      <c r="CE632" s="2"/>
      <c r="CF632" s="2"/>
    </row>
    <row r="633" spans="1:84" s="28" customFormat="1" x14ac:dyDescent="0.25">
      <c r="D633" s="10"/>
      <c r="E633" s="10"/>
      <c r="F633" s="10"/>
      <c r="G633" s="10"/>
      <c r="H633" s="10"/>
      <c r="I633" s="10"/>
      <c r="J633" s="10"/>
      <c r="K633" s="10"/>
      <c r="L633" s="10"/>
      <c r="M633" s="2"/>
      <c r="N633" s="1">
        <v>628</v>
      </c>
      <c r="O633" s="1" t="str">
        <f t="shared" si="254"/>
        <v>NA</v>
      </c>
      <c r="P633" s="1" t="e">
        <f t="shared" si="255"/>
        <v>#VALUE!</v>
      </c>
      <c r="Q633" s="1" t="e">
        <f t="shared" si="256"/>
        <v>#VALUE!</v>
      </c>
      <c r="R633" s="1">
        <f t="shared" si="252"/>
        <v>-0.40102657096659633</v>
      </c>
      <c r="S633" s="1">
        <f t="shared" si="253"/>
        <v>-0.85976728223319887</v>
      </c>
      <c r="T633" s="14"/>
      <c r="U633" s="14"/>
      <c r="V633" s="14"/>
      <c r="W633" s="2"/>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2"/>
      <c r="BC633" s="2"/>
      <c r="BD633" s="2"/>
      <c r="BE633" s="35"/>
      <c r="BF633" s="35"/>
      <c r="BG633" s="35"/>
      <c r="BH633" s="35"/>
      <c r="BI633" s="35"/>
      <c r="BJ633" s="35"/>
      <c r="BK633" s="35"/>
      <c r="BL633" s="35"/>
      <c r="BM633" s="35"/>
      <c r="BN633" s="35"/>
      <c r="BO633" s="35"/>
      <c r="BP633" s="1"/>
      <c r="BQ633" s="1">
        <f t="shared" si="257"/>
        <v>628</v>
      </c>
      <c r="BR633" s="1">
        <v>629</v>
      </c>
      <c r="BS633" s="1">
        <f t="shared" si="262"/>
        <v>-2</v>
      </c>
      <c r="BT633" s="1">
        <f t="shared" si="263"/>
        <v>-2</v>
      </c>
      <c r="BU633" s="1">
        <f t="shared" si="264"/>
        <v>6.1257422745431001E-17</v>
      </c>
      <c r="BV633" s="1">
        <f t="shared" si="265"/>
        <v>1</v>
      </c>
      <c r="BW633" s="1">
        <f t="shared" si="258"/>
        <v>-2</v>
      </c>
      <c r="BX633" s="1">
        <f t="shared" si="259"/>
        <v>-2</v>
      </c>
      <c r="BY633" s="24">
        <f t="shared" si="260"/>
        <v>0.7818314824680298</v>
      </c>
      <c r="BZ633" s="24">
        <f t="shared" si="261"/>
        <v>0.62348980185873348</v>
      </c>
      <c r="CA633" s="1"/>
      <c r="CB633" s="1"/>
      <c r="CC633" s="1" t="str">
        <f t="shared" si="266"/>
        <v/>
      </c>
      <c r="CD633" s="1"/>
      <c r="CE633" s="2"/>
      <c r="CF633" s="2"/>
    </row>
    <row r="634" spans="1:84" s="28" customFormat="1" x14ac:dyDescent="0.25">
      <c r="D634" s="10"/>
      <c r="E634" s="10"/>
      <c r="F634" s="10"/>
      <c r="G634" s="10"/>
      <c r="H634" s="10"/>
      <c r="I634" s="10"/>
      <c r="J634" s="10"/>
      <c r="K634" s="10"/>
      <c r="L634" s="10"/>
      <c r="M634" s="2"/>
      <c r="N634" s="1">
        <v>629</v>
      </c>
      <c r="O634" s="1" t="str">
        <f t="shared" si="254"/>
        <v>NA</v>
      </c>
      <c r="P634" s="1" t="e">
        <f t="shared" si="255"/>
        <v>#VALUE!</v>
      </c>
      <c r="Q634" s="1" t="e">
        <f t="shared" si="256"/>
        <v>#VALUE!</v>
      </c>
      <c r="R634" s="1">
        <f t="shared" si="252"/>
        <v>0.43388373911755818</v>
      </c>
      <c r="S634" s="1">
        <f t="shared" si="253"/>
        <v>-0.90096886790241915</v>
      </c>
      <c r="T634" s="14"/>
      <c r="U634" s="14"/>
      <c r="V634" s="14"/>
      <c r="W634" s="2"/>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2"/>
      <c r="BC634" s="2"/>
      <c r="BD634" s="2"/>
      <c r="BE634" s="35"/>
      <c r="BF634" s="35"/>
      <c r="BG634" s="35"/>
      <c r="BH634" s="35"/>
      <c r="BI634" s="35"/>
      <c r="BJ634" s="35"/>
      <c r="BK634" s="35"/>
      <c r="BL634" s="35"/>
      <c r="BM634" s="35"/>
      <c r="BN634" s="35"/>
      <c r="BO634" s="35"/>
      <c r="BP634" s="1"/>
      <c r="BQ634" s="1">
        <f t="shared" si="257"/>
        <v>629</v>
      </c>
      <c r="BR634" s="1">
        <v>630</v>
      </c>
      <c r="BS634" s="1">
        <f t="shared" si="262"/>
        <v>-2</v>
      </c>
      <c r="BT634" s="1">
        <f t="shared" si="263"/>
        <v>-2</v>
      </c>
      <c r="BU634" s="1">
        <f t="shared" si="264"/>
        <v>6.1257422745431001E-17</v>
      </c>
      <c r="BV634" s="1">
        <f t="shared" si="265"/>
        <v>1</v>
      </c>
      <c r="BW634" s="1">
        <f t="shared" si="258"/>
        <v>-2</v>
      </c>
      <c r="BX634" s="1">
        <f t="shared" si="259"/>
        <v>-2</v>
      </c>
      <c r="BY634" s="24">
        <f t="shared" si="260"/>
        <v>0.7818314824680298</v>
      </c>
      <c r="BZ634" s="24">
        <f t="shared" si="261"/>
        <v>0.62348980185873348</v>
      </c>
      <c r="CA634" s="1"/>
      <c r="CB634" s="1"/>
      <c r="CC634" s="1" t="str">
        <f t="shared" si="266"/>
        <v/>
      </c>
      <c r="CD634" s="1"/>
      <c r="CE634" s="2"/>
      <c r="CF634" s="2"/>
    </row>
    <row r="635" spans="1:84" s="28" customFormat="1" x14ac:dyDescent="0.25">
      <c r="D635" s="10"/>
      <c r="E635" s="10"/>
      <c r="F635" s="10"/>
      <c r="G635" s="10"/>
      <c r="H635" s="10"/>
      <c r="I635" s="10"/>
      <c r="J635" s="10"/>
      <c r="K635" s="10"/>
      <c r="L635" s="10"/>
      <c r="M635" s="2"/>
      <c r="N635" s="1">
        <v>630</v>
      </c>
      <c r="O635" s="1" t="str">
        <f t="shared" si="254"/>
        <v>NA</v>
      </c>
      <c r="P635" s="1" t="e">
        <f t="shared" si="255"/>
        <v>#VALUE!</v>
      </c>
      <c r="Q635" s="1" t="e">
        <f t="shared" si="256"/>
        <v>#VALUE!</v>
      </c>
      <c r="R635" s="1">
        <f t="shared" si="252"/>
        <v>0.92222910611794129</v>
      </c>
      <c r="S635" s="1">
        <f t="shared" si="253"/>
        <v>-0.22252093395631442</v>
      </c>
      <c r="T635" s="14"/>
      <c r="U635" s="14"/>
      <c r="V635" s="14"/>
      <c r="W635" s="2"/>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2"/>
      <c r="BC635" s="2"/>
      <c r="BD635" s="2"/>
      <c r="BE635" s="35"/>
      <c r="BF635" s="35"/>
      <c r="BG635" s="35"/>
      <c r="BH635" s="35"/>
      <c r="BI635" s="35"/>
      <c r="BJ635" s="35"/>
      <c r="BK635" s="35"/>
      <c r="BL635" s="35"/>
      <c r="BM635" s="35"/>
      <c r="BN635" s="35"/>
      <c r="BO635" s="35"/>
      <c r="BP635" s="1"/>
      <c r="BQ635" s="1">
        <f t="shared" si="257"/>
        <v>630</v>
      </c>
      <c r="BR635" s="1">
        <v>631</v>
      </c>
      <c r="BS635" s="1">
        <f t="shared" si="262"/>
        <v>-2</v>
      </c>
      <c r="BT635" s="1">
        <f t="shared" si="263"/>
        <v>-2</v>
      </c>
      <c r="BU635" s="1">
        <f t="shared" si="264"/>
        <v>6.1257422745431001E-17</v>
      </c>
      <c r="BV635" s="1">
        <f t="shared" si="265"/>
        <v>1</v>
      </c>
      <c r="BW635" s="1">
        <f t="shared" si="258"/>
        <v>-2</v>
      </c>
      <c r="BX635" s="1">
        <f t="shared" si="259"/>
        <v>-2</v>
      </c>
      <c r="BY635" s="24">
        <f t="shared" si="260"/>
        <v>0.7818314824680298</v>
      </c>
      <c r="BZ635" s="24">
        <f t="shared" si="261"/>
        <v>0.62348980185873348</v>
      </c>
      <c r="CA635" s="1"/>
      <c r="CB635" s="1"/>
      <c r="CC635" s="1" t="str">
        <f t="shared" si="266"/>
        <v/>
      </c>
      <c r="CD635" s="1"/>
      <c r="CE635" s="2"/>
      <c r="CF635" s="2"/>
    </row>
    <row r="636" spans="1:84" s="28" customFormat="1" x14ac:dyDescent="0.25">
      <c r="D636" s="10"/>
      <c r="E636" s="10"/>
      <c r="F636" s="10"/>
      <c r="G636" s="10"/>
      <c r="H636" s="10"/>
      <c r="I636" s="10"/>
      <c r="J636" s="10"/>
      <c r="K636" s="10"/>
      <c r="L636" s="10"/>
      <c r="M636" s="2"/>
      <c r="N636" s="1">
        <v>631</v>
      </c>
      <c r="O636" s="1" t="str">
        <f t="shared" si="254"/>
        <v>NA</v>
      </c>
      <c r="P636" s="1" t="e">
        <f t="shared" si="255"/>
        <v>#VALUE!</v>
      </c>
      <c r="Q636" s="1" t="e">
        <f t="shared" si="256"/>
        <v>#VALUE!</v>
      </c>
      <c r="R636" s="1">
        <f t="shared" si="252"/>
        <v>0.71611714616610611</v>
      </c>
      <c r="S636" s="1">
        <f t="shared" si="253"/>
        <v>0.54108663052029282</v>
      </c>
      <c r="T636" s="14"/>
      <c r="U636" s="14"/>
      <c r="V636" s="14"/>
      <c r="W636" s="2"/>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2"/>
      <c r="BC636" s="2"/>
      <c r="BD636" s="2"/>
      <c r="BE636" s="35"/>
      <c r="BF636" s="35"/>
      <c r="BG636" s="35"/>
      <c r="BH636" s="35"/>
      <c r="BI636" s="35"/>
      <c r="BJ636" s="35"/>
      <c r="BK636" s="35"/>
      <c r="BL636" s="35"/>
      <c r="BM636" s="35"/>
      <c r="BN636" s="35"/>
      <c r="BO636" s="35"/>
      <c r="BP636" s="1"/>
      <c r="BQ636" s="1">
        <f t="shared" si="257"/>
        <v>631</v>
      </c>
      <c r="BR636" s="1">
        <v>632</v>
      </c>
      <c r="BS636" s="1">
        <f t="shared" si="262"/>
        <v>-2</v>
      </c>
      <c r="BT636" s="1">
        <f t="shared" si="263"/>
        <v>-2</v>
      </c>
      <c r="BU636" s="1">
        <f t="shared" si="264"/>
        <v>6.1257422745431001E-17</v>
      </c>
      <c r="BV636" s="1">
        <f t="shared" si="265"/>
        <v>1</v>
      </c>
      <c r="BW636" s="1">
        <f t="shared" si="258"/>
        <v>-2</v>
      </c>
      <c r="BX636" s="1">
        <f t="shared" si="259"/>
        <v>-2</v>
      </c>
      <c r="BY636" s="24">
        <f t="shared" si="260"/>
        <v>0.7818314824680298</v>
      </c>
      <c r="BZ636" s="24">
        <f t="shared" si="261"/>
        <v>0.62348980185873348</v>
      </c>
      <c r="CA636" s="1"/>
      <c r="CB636" s="1"/>
      <c r="CC636" s="1" t="str">
        <f t="shared" si="266"/>
        <v/>
      </c>
      <c r="CD636" s="1"/>
      <c r="CE636" s="2"/>
      <c r="CF636" s="2"/>
    </row>
    <row r="637" spans="1:84" s="28" customFormat="1" x14ac:dyDescent="0.25">
      <c r="D637" s="10"/>
      <c r="E637" s="10"/>
      <c r="F637" s="10"/>
      <c r="G637" s="10"/>
      <c r="H637" s="10"/>
      <c r="I637" s="10"/>
      <c r="J637" s="10"/>
      <c r="K637" s="10"/>
      <c r="L637" s="10"/>
      <c r="M637" s="2"/>
      <c r="N637" s="1">
        <v>632</v>
      </c>
      <c r="O637" s="1" t="str">
        <f t="shared" si="254"/>
        <v>NA</v>
      </c>
      <c r="P637" s="1" t="e">
        <f t="shared" si="255"/>
        <v>#VALUE!</v>
      </c>
      <c r="Q637" s="1" t="e">
        <f t="shared" si="256"/>
        <v>#VALUE!</v>
      </c>
      <c r="R637" s="1">
        <f t="shared" si="252"/>
        <v>3.5179762631153425E-2</v>
      </c>
      <c r="S637" s="1">
        <f t="shared" si="253"/>
        <v>0.84586738908899295</v>
      </c>
      <c r="T637" s="14"/>
      <c r="U637" s="14"/>
      <c r="V637" s="14"/>
      <c r="W637" s="2"/>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2"/>
      <c r="BC637" s="2"/>
      <c r="BD637" s="2"/>
      <c r="BE637" s="35"/>
      <c r="BF637" s="35"/>
      <c r="BG637" s="35"/>
      <c r="BH637" s="35"/>
      <c r="BI637" s="35"/>
      <c r="BJ637" s="35"/>
      <c r="BK637" s="35"/>
      <c r="BL637" s="35"/>
      <c r="BM637" s="35"/>
      <c r="BN637" s="35"/>
      <c r="BO637" s="35"/>
      <c r="BP637" s="1"/>
      <c r="BQ637" s="1">
        <f t="shared" si="257"/>
        <v>632</v>
      </c>
      <c r="BR637" s="1">
        <v>633</v>
      </c>
      <c r="BS637" s="1">
        <f t="shared" si="262"/>
        <v>-2</v>
      </c>
      <c r="BT637" s="1">
        <f t="shared" si="263"/>
        <v>-2</v>
      </c>
      <c r="BU637" s="1">
        <f t="shared" si="264"/>
        <v>6.1257422745431001E-17</v>
      </c>
      <c r="BV637" s="1">
        <f t="shared" si="265"/>
        <v>1</v>
      </c>
      <c r="BW637" s="1">
        <f t="shared" si="258"/>
        <v>-2</v>
      </c>
      <c r="BX637" s="1">
        <f t="shared" si="259"/>
        <v>-2</v>
      </c>
      <c r="BY637" s="24">
        <f t="shared" si="260"/>
        <v>0.7818314824680298</v>
      </c>
      <c r="BZ637" s="24">
        <f t="shared" si="261"/>
        <v>0.62348980185873348</v>
      </c>
      <c r="CA637" s="1"/>
      <c r="CB637" s="1"/>
      <c r="CC637" s="1" t="str">
        <f t="shared" si="266"/>
        <v/>
      </c>
      <c r="CD637" s="1"/>
      <c r="CE637" s="2"/>
      <c r="CF637" s="2"/>
    </row>
    <row r="638" spans="1:84" s="28" customFormat="1" x14ac:dyDescent="0.25">
      <c r="D638" s="10"/>
      <c r="E638" s="10"/>
      <c r="F638" s="10"/>
      <c r="G638" s="10"/>
      <c r="H638" s="10"/>
      <c r="I638" s="10"/>
      <c r="J638" s="10"/>
      <c r="K638" s="10"/>
      <c r="L638" s="10"/>
      <c r="M638" s="2"/>
      <c r="N638" s="1">
        <v>633</v>
      </c>
      <c r="O638" s="1" t="str">
        <f t="shared" si="254"/>
        <v>NA</v>
      </c>
      <c r="P638" s="1" t="e">
        <f t="shared" si="255"/>
        <v>#VALUE!</v>
      </c>
      <c r="Q638" s="1" t="e">
        <f t="shared" si="256"/>
        <v>#VALUE!</v>
      </c>
      <c r="R638" s="1">
        <f t="shared" si="252"/>
        <v>-0.59191154791128908</v>
      </c>
      <c r="S638" s="1">
        <f t="shared" si="253"/>
        <v>0.53202918177062009</v>
      </c>
      <c r="T638" s="14"/>
      <c r="U638" s="14"/>
      <c r="V638" s="14"/>
      <c r="W638" s="2"/>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2"/>
      <c r="BC638" s="2"/>
      <c r="BD638" s="2"/>
      <c r="BE638" s="35"/>
      <c r="BF638" s="35"/>
      <c r="BG638" s="35"/>
      <c r="BH638" s="35"/>
      <c r="BI638" s="35"/>
      <c r="BJ638" s="35"/>
      <c r="BK638" s="35"/>
      <c r="BL638" s="35"/>
      <c r="BM638" s="35"/>
      <c r="BN638" s="35"/>
      <c r="BO638" s="35"/>
      <c r="BP638" s="1"/>
      <c r="BQ638" s="1">
        <f t="shared" si="257"/>
        <v>633</v>
      </c>
      <c r="BR638" s="1">
        <v>634</v>
      </c>
      <c r="BS638" s="1">
        <f t="shared" si="262"/>
        <v>-2</v>
      </c>
      <c r="BT638" s="1">
        <f t="shared" si="263"/>
        <v>-2</v>
      </c>
      <c r="BU638" s="1">
        <f t="shared" si="264"/>
        <v>6.1257422745431001E-17</v>
      </c>
      <c r="BV638" s="1">
        <f t="shared" si="265"/>
        <v>1</v>
      </c>
      <c r="BW638" s="1">
        <f t="shared" si="258"/>
        <v>-2</v>
      </c>
      <c r="BX638" s="1">
        <f t="shared" si="259"/>
        <v>-2</v>
      </c>
      <c r="BY638" s="24">
        <f t="shared" si="260"/>
        <v>0.7818314824680298</v>
      </c>
      <c r="BZ638" s="24">
        <f t="shared" si="261"/>
        <v>0.62348980185873348</v>
      </c>
      <c r="CA638" s="1"/>
      <c r="CB638" s="1"/>
      <c r="CC638" s="1" t="str">
        <f t="shared" si="266"/>
        <v/>
      </c>
      <c r="CD638" s="1"/>
      <c r="CE638" s="2"/>
      <c r="CF638" s="2"/>
    </row>
    <row r="639" spans="1:84" s="28" customFormat="1" x14ac:dyDescent="0.25">
      <c r="D639" s="10"/>
      <c r="E639" s="10"/>
      <c r="F639" s="10"/>
      <c r="G639" s="10"/>
      <c r="H639" s="10"/>
      <c r="I639" s="10"/>
      <c r="J639" s="10"/>
      <c r="K639" s="10"/>
      <c r="L639" s="10"/>
      <c r="M639" s="2"/>
      <c r="N639" s="1">
        <v>634</v>
      </c>
      <c r="O639" s="1" t="str">
        <f t="shared" si="254"/>
        <v>NA</v>
      </c>
      <c r="P639" s="1" t="e">
        <f t="shared" si="255"/>
        <v>#VALUE!</v>
      </c>
      <c r="Q639" s="1" t="e">
        <f t="shared" si="256"/>
        <v>#VALUE!</v>
      </c>
      <c r="R639" s="1">
        <f t="shared" si="252"/>
        <v>-0.73752799398589752</v>
      </c>
      <c r="S639" s="1">
        <f t="shared" si="253"/>
        <v>-0.10819515884617291</v>
      </c>
      <c r="T639" s="14"/>
      <c r="U639" s="14"/>
      <c r="V639" s="14"/>
      <c r="W639" s="2"/>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2"/>
      <c r="BC639" s="2"/>
      <c r="BD639" s="2"/>
      <c r="BE639" s="35"/>
      <c r="BF639" s="35"/>
      <c r="BG639" s="35"/>
      <c r="BH639" s="35"/>
      <c r="BI639" s="35"/>
      <c r="BJ639" s="35"/>
      <c r="BK639" s="35"/>
      <c r="BL639" s="35"/>
      <c r="BM639" s="35"/>
      <c r="BN639" s="35"/>
      <c r="BO639" s="35"/>
      <c r="BP639" s="1"/>
      <c r="BQ639" s="1">
        <f t="shared" si="257"/>
        <v>634</v>
      </c>
      <c r="BR639" s="1">
        <v>635</v>
      </c>
      <c r="BS639" s="1">
        <f t="shared" si="262"/>
        <v>-2</v>
      </c>
      <c r="BT639" s="1">
        <f t="shared" si="263"/>
        <v>-2</v>
      </c>
      <c r="BU639" s="1">
        <f t="shared" si="264"/>
        <v>6.1257422745431001E-17</v>
      </c>
      <c r="BV639" s="1">
        <f t="shared" si="265"/>
        <v>1</v>
      </c>
      <c r="BW639" s="1">
        <f t="shared" si="258"/>
        <v>-2</v>
      </c>
      <c r="BX639" s="1">
        <f t="shared" si="259"/>
        <v>-2</v>
      </c>
      <c r="BY639" s="24">
        <f t="shared" si="260"/>
        <v>0.7818314824680298</v>
      </c>
      <c r="BZ639" s="24">
        <f t="shared" si="261"/>
        <v>0.62348980185873348</v>
      </c>
      <c r="CA639" s="1"/>
      <c r="CB639" s="1"/>
      <c r="CC639" s="1" t="str">
        <f t="shared" si="266"/>
        <v/>
      </c>
      <c r="CD639" s="1"/>
      <c r="CE639" s="2"/>
      <c r="CF639" s="2"/>
    </row>
    <row r="640" spans="1:84" s="28" customFormat="1" x14ac:dyDescent="0.25">
      <c r="D640" s="10"/>
      <c r="E640" s="10"/>
      <c r="F640" s="10"/>
      <c r="G640" s="10"/>
      <c r="H640" s="10"/>
      <c r="I640" s="10"/>
      <c r="J640" s="10"/>
      <c r="K640" s="10"/>
      <c r="L640" s="10"/>
      <c r="M640" s="2"/>
      <c r="N640" s="1">
        <v>635</v>
      </c>
      <c r="O640" s="1" t="str">
        <f t="shared" si="254"/>
        <v>NA</v>
      </c>
      <c r="P640" s="1" t="e">
        <f t="shared" si="255"/>
        <v>#VALUE!</v>
      </c>
      <c r="Q640" s="1" t="e">
        <f t="shared" si="256"/>
        <v>#VALUE!</v>
      </c>
      <c r="R640" s="1">
        <f t="shared" si="252"/>
        <v>-0.36352421385525135</v>
      </c>
      <c r="S640" s="1">
        <f t="shared" si="253"/>
        <v>-0.59270364608040527</v>
      </c>
      <c r="T640" s="14"/>
      <c r="U640" s="14"/>
      <c r="V640" s="14"/>
      <c r="W640" s="2"/>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2"/>
      <c r="BC640" s="2"/>
      <c r="BD640" s="2"/>
      <c r="BE640" s="35"/>
      <c r="BF640" s="35"/>
      <c r="BG640" s="35"/>
      <c r="BH640" s="35"/>
      <c r="BI640" s="35"/>
      <c r="BJ640" s="35"/>
      <c r="BK640" s="35"/>
      <c r="BL640" s="35"/>
      <c r="BM640" s="35"/>
      <c r="BN640" s="35"/>
      <c r="BO640" s="35"/>
      <c r="BP640" s="1"/>
      <c r="BQ640" s="1">
        <f t="shared" si="257"/>
        <v>635</v>
      </c>
      <c r="BR640" s="1">
        <v>636</v>
      </c>
      <c r="BS640" s="1">
        <f t="shared" si="262"/>
        <v>-2</v>
      </c>
      <c r="BT640" s="1">
        <f t="shared" si="263"/>
        <v>-2</v>
      </c>
      <c r="BU640" s="1">
        <f t="shared" si="264"/>
        <v>6.1257422745431001E-17</v>
      </c>
      <c r="BV640" s="1">
        <f t="shared" si="265"/>
        <v>1</v>
      </c>
      <c r="BW640" s="1">
        <f t="shared" si="258"/>
        <v>-2</v>
      </c>
      <c r="BX640" s="1">
        <f t="shared" si="259"/>
        <v>-2</v>
      </c>
      <c r="BY640" s="24">
        <f t="shared" si="260"/>
        <v>0.7818314824680298</v>
      </c>
      <c r="BZ640" s="24">
        <f t="shared" si="261"/>
        <v>0.62348980185873348</v>
      </c>
      <c r="CA640" s="1"/>
      <c r="CB640" s="1"/>
      <c r="CC640" s="1" t="str">
        <f t="shared" si="266"/>
        <v/>
      </c>
      <c r="CD640" s="1"/>
      <c r="CE640" s="2"/>
      <c r="CF640" s="2"/>
    </row>
    <row r="641" spans="4:84" s="28" customFormat="1" x14ac:dyDescent="0.25">
      <c r="D641" s="10"/>
      <c r="E641" s="10"/>
      <c r="F641" s="10"/>
      <c r="G641" s="10"/>
      <c r="H641" s="10"/>
      <c r="I641" s="10"/>
      <c r="J641" s="10"/>
      <c r="K641" s="10"/>
      <c r="L641" s="10"/>
      <c r="M641" s="2"/>
      <c r="N641" s="1">
        <v>636</v>
      </c>
      <c r="O641" s="1" t="str">
        <f t="shared" si="254"/>
        <v>NA</v>
      </c>
      <c r="P641" s="1" t="e">
        <f t="shared" si="255"/>
        <v>#VALUE!</v>
      </c>
      <c r="Q641" s="1" t="e">
        <f t="shared" si="256"/>
        <v>#VALUE!</v>
      </c>
      <c r="R641" s="1">
        <f t="shared" si="252"/>
        <v>0.20388356206082522</v>
      </c>
      <c r="S641" s="1">
        <f t="shared" si="253"/>
        <v>-0.61255776821787666</v>
      </c>
      <c r="T641" s="14"/>
      <c r="U641" s="14"/>
      <c r="V641" s="14"/>
      <c r="W641" s="2"/>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2"/>
      <c r="BC641" s="2"/>
      <c r="BD641" s="2"/>
      <c r="BE641" s="35"/>
      <c r="BF641" s="35"/>
      <c r="BG641" s="35"/>
      <c r="BH641" s="35"/>
      <c r="BI641" s="35"/>
      <c r="BJ641" s="35"/>
      <c r="BK641" s="35"/>
      <c r="BL641" s="35"/>
      <c r="BM641" s="35"/>
      <c r="BN641" s="35"/>
      <c r="BO641" s="35"/>
      <c r="BP641" s="1"/>
      <c r="BQ641" s="1">
        <f t="shared" si="257"/>
        <v>636</v>
      </c>
      <c r="BR641" s="1">
        <v>637</v>
      </c>
      <c r="BS641" s="1">
        <f t="shared" si="262"/>
        <v>-2</v>
      </c>
      <c r="BT641" s="1">
        <f t="shared" si="263"/>
        <v>-2</v>
      </c>
      <c r="BU641" s="1">
        <f t="shared" si="264"/>
        <v>6.1257422745431001E-17</v>
      </c>
      <c r="BV641" s="1">
        <f t="shared" si="265"/>
        <v>1</v>
      </c>
      <c r="BW641" s="1">
        <f t="shared" si="258"/>
        <v>-2</v>
      </c>
      <c r="BX641" s="1">
        <f t="shared" si="259"/>
        <v>-2</v>
      </c>
      <c r="BY641" s="24">
        <f t="shared" si="260"/>
        <v>0.7818314824680298</v>
      </c>
      <c r="BZ641" s="24">
        <f t="shared" si="261"/>
        <v>0.62348980185873348</v>
      </c>
      <c r="CA641" s="1"/>
      <c r="CB641" s="1"/>
      <c r="CC641" s="1" t="str">
        <f t="shared" si="266"/>
        <v/>
      </c>
      <c r="CD641" s="1"/>
      <c r="CE641" s="2"/>
      <c r="CF641" s="2"/>
    </row>
    <row r="642" spans="4:84" s="28" customFormat="1" x14ac:dyDescent="0.25">
      <c r="D642" s="10"/>
      <c r="E642" s="10"/>
      <c r="F642" s="10"/>
      <c r="G642" s="10"/>
      <c r="H642" s="10"/>
      <c r="I642" s="10"/>
      <c r="J642" s="10"/>
      <c r="K642" s="10"/>
      <c r="L642" s="10"/>
      <c r="M642" s="2"/>
      <c r="N642" s="1">
        <v>637</v>
      </c>
      <c r="O642" s="1" t="str">
        <f t="shared" si="254"/>
        <v>NA</v>
      </c>
      <c r="P642" s="1" t="e">
        <f t="shared" si="255"/>
        <v>#VALUE!</v>
      </c>
      <c r="Q642" s="1" t="e">
        <f t="shared" si="256"/>
        <v>#VALUE!</v>
      </c>
      <c r="R642" s="1">
        <f t="shared" si="252"/>
        <v>0.55333746367076475</v>
      </c>
      <c r="S642" s="1">
        <f t="shared" si="253"/>
        <v>-0.22252093395631442</v>
      </c>
      <c r="T642" s="14"/>
      <c r="U642" s="14"/>
      <c r="V642" s="14"/>
      <c r="W642" s="2"/>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2"/>
      <c r="BC642" s="2"/>
      <c r="BD642" s="2"/>
      <c r="BE642" s="35"/>
      <c r="BF642" s="35"/>
      <c r="BG642" s="35"/>
      <c r="BH642" s="35"/>
      <c r="BI642" s="35"/>
      <c r="BJ642" s="35"/>
      <c r="BK642" s="35"/>
      <c r="BL642" s="35"/>
      <c r="BM642" s="35"/>
      <c r="BN642" s="35"/>
      <c r="BO642" s="35"/>
      <c r="BP642" s="1"/>
      <c r="BQ642" s="1">
        <f t="shared" si="257"/>
        <v>637</v>
      </c>
      <c r="BR642" s="1">
        <v>638</v>
      </c>
      <c r="BS642" s="1">
        <f t="shared" si="262"/>
        <v>-2</v>
      </c>
      <c r="BT642" s="1">
        <f t="shared" si="263"/>
        <v>-2</v>
      </c>
      <c r="BU642" s="1">
        <f t="shared" si="264"/>
        <v>6.1257422745431001E-17</v>
      </c>
      <c r="BV642" s="1">
        <f t="shared" si="265"/>
        <v>1</v>
      </c>
      <c r="BW642" s="1">
        <f t="shared" si="258"/>
        <v>-2</v>
      </c>
      <c r="BX642" s="1">
        <f t="shared" si="259"/>
        <v>-2</v>
      </c>
      <c r="BY642" s="24">
        <f t="shared" si="260"/>
        <v>0.7818314824680298</v>
      </c>
      <c r="BZ642" s="24">
        <f t="shared" si="261"/>
        <v>0.62348980185873348</v>
      </c>
      <c r="CA642" s="1"/>
      <c r="CB642" s="1"/>
      <c r="CC642" s="1" t="str">
        <f t="shared" si="266"/>
        <v/>
      </c>
      <c r="CD642" s="1"/>
      <c r="CE642" s="2"/>
      <c r="CF642" s="2"/>
    </row>
    <row r="643" spans="4:84" s="28" customFormat="1" x14ac:dyDescent="0.25">
      <c r="D643" s="10"/>
      <c r="E643" s="10"/>
      <c r="F643" s="10"/>
      <c r="G643" s="10"/>
      <c r="H643" s="10"/>
      <c r="I643" s="10"/>
      <c r="J643" s="10"/>
      <c r="K643" s="10"/>
      <c r="L643" s="10"/>
      <c r="M643" s="2"/>
      <c r="N643" s="1">
        <v>638</v>
      </c>
      <c r="O643" s="1" t="str">
        <f t="shared" si="254"/>
        <v>NA</v>
      </c>
      <c r="P643" s="1" t="e">
        <f t="shared" si="255"/>
        <v>#VALUE!</v>
      </c>
      <c r="Q643" s="1" t="e">
        <f t="shared" si="256"/>
        <v>#VALUE!</v>
      </c>
      <c r="R643" s="1">
        <f t="shared" si="252"/>
        <v>0.48611696910937335</v>
      </c>
      <c r="S643" s="1">
        <f t="shared" si="253"/>
        <v>0.25267553083575045</v>
      </c>
      <c r="T643" s="14"/>
      <c r="U643" s="14"/>
      <c r="V643" s="14"/>
      <c r="W643" s="2"/>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2"/>
      <c r="BC643" s="2"/>
      <c r="BD643" s="2"/>
      <c r="BE643" s="35"/>
      <c r="BF643" s="35"/>
      <c r="BG643" s="35"/>
      <c r="BH643" s="35"/>
      <c r="BI643" s="35"/>
      <c r="BJ643" s="35"/>
      <c r="BK643" s="35"/>
      <c r="BL643" s="35"/>
      <c r="BM643" s="35"/>
      <c r="BN643" s="35"/>
      <c r="BO643" s="35"/>
      <c r="BP643" s="1"/>
      <c r="BQ643" s="1">
        <f t="shared" si="257"/>
        <v>638</v>
      </c>
      <c r="BR643" s="1">
        <v>639</v>
      </c>
      <c r="BS643" s="1">
        <f t="shared" si="262"/>
        <v>-2</v>
      </c>
      <c r="BT643" s="1">
        <f t="shared" si="263"/>
        <v>-2</v>
      </c>
      <c r="BU643" s="1">
        <f t="shared" si="264"/>
        <v>6.1257422745431001E-17</v>
      </c>
      <c r="BV643" s="1">
        <f t="shared" si="265"/>
        <v>1</v>
      </c>
      <c r="BW643" s="1">
        <f t="shared" si="258"/>
        <v>-2</v>
      </c>
      <c r="BX643" s="1">
        <f t="shared" si="259"/>
        <v>-2</v>
      </c>
      <c r="BY643" s="24">
        <f t="shared" si="260"/>
        <v>0.7818314824680298</v>
      </c>
      <c r="BZ643" s="24">
        <f t="shared" si="261"/>
        <v>0.62348980185873348</v>
      </c>
      <c r="CA643" s="1"/>
      <c r="CB643" s="1"/>
      <c r="CC643" s="1" t="str">
        <f t="shared" si="266"/>
        <v/>
      </c>
      <c r="CD643" s="1"/>
      <c r="CE643" s="2"/>
      <c r="CF643" s="2"/>
    </row>
    <row r="644" spans="4:84" s="28" customFormat="1" x14ac:dyDescent="0.25">
      <c r="D644" s="10"/>
      <c r="E644" s="10"/>
      <c r="F644" s="10"/>
      <c r="G644" s="10"/>
      <c r="H644" s="10"/>
      <c r="I644" s="10"/>
      <c r="J644" s="10"/>
      <c r="K644" s="10"/>
      <c r="L644" s="10"/>
      <c r="M644" s="2"/>
      <c r="N644" s="1">
        <v>639</v>
      </c>
      <c r="O644" s="1" t="str">
        <f t="shared" si="254"/>
        <v>NA</v>
      </c>
      <c r="P644" s="1" t="e">
        <f t="shared" si="255"/>
        <v>#VALUE!</v>
      </c>
      <c r="Q644" s="1" t="e">
        <f t="shared" si="256"/>
        <v>#VALUE!</v>
      </c>
      <c r="R644" s="1">
        <f t="shared" si="252"/>
        <v>0.11726587543717794</v>
      </c>
      <c r="S644" s="1">
        <f t="shared" si="253"/>
        <v>0.48622463029664342</v>
      </c>
      <c r="T644" s="14"/>
      <c r="U644" s="14"/>
      <c r="V644" s="14"/>
      <c r="W644" s="2"/>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2"/>
      <c r="BC644" s="2"/>
      <c r="BD644" s="2"/>
      <c r="BE644" s="35"/>
      <c r="BF644" s="35"/>
      <c r="BG644" s="35"/>
      <c r="BH644" s="35"/>
      <c r="BI644" s="35"/>
      <c r="BJ644" s="35"/>
      <c r="BK644" s="35"/>
      <c r="BL644" s="35"/>
      <c r="BM644" s="35"/>
      <c r="BN644" s="35"/>
      <c r="BO644" s="35"/>
      <c r="BP644" s="1"/>
      <c r="BQ644" s="1">
        <f t="shared" si="257"/>
        <v>639</v>
      </c>
      <c r="BR644" s="1">
        <v>640</v>
      </c>
      <c r="BS644" s="1">
        <f t="shared" si="262"/>
        <v>-2</v>
      </c>
      <c r="BT644" s="1">
        <f t="shared" si="263"/>
        <v>-2</v>
      </c>
      <c r="BU644" s="1">
        <f t="shared" si="264"/>
        <v>6.1257422745431001E-17</v>
      </c>
      <c r="BV644" s="1">
        <f t="shared" si="265"/>
        <v>1</v>
      </c>
      <c r="BW644" s="1">
        <f t="shared" si="258"/>
        <v>-2</v>
      </c>
      <c r="BX644" s="1">
        <f t="shared" si="259"/>
        <v>-2</v>
      </c>
      <c r="BY644" s="24">
        <f t="shared" si="260"/>
        <v>0.7818314824680298</v>
      </c>
      <c r="BZ644" s="24">
        <f t="shared" si="261"/>
        <v>0.62348980185873348</v>
      </c>
      <c r="CA644" s="1"/>
      <c r="CB644" s="1"/>
      <c r="CC644" s="1" t="str">
        <f t="shared" si="266"/>
        <v/>
      </c>
      <c r="CD644" s="1"/>
      <c r="CE644" s="2"/>
      <c r="CF644" s="2"/>
    </row>
    <row r="645" spans="4:84" s="28" customFormat="1" x14ac:dyDescent="0.25">
      <c r="D645" s="10"/>
      <c r="E645" s="10"/>
      <c r="F645" s="10"/>
      <c r="G645" s="10"/>
      <c r="H645" s="10"/>
      <c r="I645" s="10"/>
      <c r="J645" s="10"/>
      <c r="K645" s="10"/>
      <c r="L645" s="10"/>
      <c r="M645" s="2"/>
      <c r="N645" s="1">
        <v>640</v>
      </c>
      <c r="O645" s="1" t="str">
        <f t="shared" si="254"/>
        <v>NA</v>
      </c>
      <c r="P645" s="1" t="e">
        <f t="shared" si="255"/>
        <v>#VALUE!</v>
      </c>
      <c r="Q645" s="1" t="e">
        <f t="shared" si="256"/>
        <v>#VALUE!</v>
      </c>
      <c r="R645" s="1">
        <f t="shared" ref="R645:R708" si="267">VLOOKUP(MOD(N645*$E$1,$A$1*$C$1),$N$5:$Q$2019,3)</f>
        <v>-0.25955166243699235</v>
      </c>
      <c r="S645" s="1">
        <f t="shared" ref="S645:S708" si="268">VLOOKUP(MOD(N645*$E$1,$A$1*$C$1),$N$5:$Q$2019,4)</f>
        <v>0.37197309661642181</v>
      </c>
      <c r="T645" s="14"/>
      <c r="U645" s="14"/>
      <c r="V645" s="14"/>
      <c r="W645" s="2"/>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2"/>
      <c r="BC645" s="2"/>
      <c r="BD645" s="2"/>
      <c r="BE645" s="35"/>
      <c r="BF645" s="35"/>
      <c r="BG645" s="35"/>
      <c r="BH645" s="35"/>
      <c r="BI645" s="35"/>
      <c r="BJ645" s="35"/>
      <c r="BK645" s="35"/>
      <c r="BL645" s="35"/>
      <c r="BM645" s="35"/>
      <c r="BN645" s="35"/>
      <c r="BO645" s="35"/>
      <c r="BP645" s="1"/>
      <c r="BQ645" s="1">
        <f t="shared" si="257"/>
        <v>640</v>
      </c>
      <c r="BR645" s="1">
        <v>641</v>
      </c>
      <c r="BS645" s="1">
        <f t="shared" si="262"/>
        <v>-2</v>
      </c>
      <c r="BT645" s="1">
        <f t="shared" si="263"/>
        <v>-2</v>
      </c>
      <c r="BU645" s="1">
        <f t="shared" si="264"/>
        <v>6.1257422745431001E-17</v>
      </c>
      <c r="BV645" s="1">
        <f t="shared" si="265"/>
        <v>1</v>
      </c>
      <c r="BW645" s="1">
        <f t="shared" si="258"/>
        <v>-2</v>
      </c>
      <c r="BX645" s="1">
        <f t="shared" si="259"/>
        <v>-2</v>
      </c>
      <c r="BY645" s="24">
        <f t="shared" si="260"/>
        <v>0.7818314824680298</v>
      </c>
      <c r="BZ645" s="24">
        <f t="shared" si="261"/>
        <v>0.62348980185873348</v>
      </c>
      <c r="CA645" s="1"/>
      <c r="CB645" s="1"/>
      <c r="CC645" s="1" t="str">
        <f t="shared" si="266"/>
        <v/>
      </c>
      <c r="CD645" s="1"/>
      <c r="CE645" s="2"/>
      <c r="CF645" s="2"/>
    </row>
    <row r="646" spans="4:84" s="28" customFormat="1" x14ac:dyDescent="0.25">
      <c r="D646" s="10"/>
      <c r="E646" s="10"/>
      <c r="F646" s="10"/>
      <c r="G646" s="10"/>
      <c r="H646" s="10"/>
      <c r="I646" s="10"/>
      <c r="J646" s="10"/>
      <c r="K646" s="10"/>
      <c r="L646" s="10"/>
      <c r="M646" s="2"/>
      <c r="N646" s="1">
        <v>641</v>
      </c>
      <c r="O646" s="1" t="str">
        <f t="shared" ref="O646:O709" si="269">IF($N$4&gt;=O645,O645+1,"NA")</f>
        <v>NA</v>
      </c>
      <c r="P646" s="1" t="e">
        <f t="shared" ref="P646:P709" si="270">(1-MOD(O646-1,$C$1)/$C$1)*VLOOKUP(IF(INT((O646-1)/$C$1)=$A$1,1,INT((O646-1)/$C$1)+1),$A$100:$C$160,2)+MOD(O646-1,$C$1)/$C$1*VLOOKUP(IF(INT((O646-1)/$C$1)+1=$A$1,1,(INT((O646-1)/$C$1)+2)),$A$100:$C$160,2)</f>
        <v>#VALUE!</v>
      </c>
      <c r="Q646" s="1" t="e">
        <f t="shared" ref="Q646:Q709" si="271">(1-MOD(O646-1,$C$1)/$C$1)*VLOOKUP(IF(INT((O646-1)/$C$1)=$A$1,1,INT((O646-1)/$C$1)+1),$A$100:$C$160,3)+MOD(O646-1,$C$1)/$C$1*VLOOKUP(IF(INT((O646-1)/$C$1)+1=$A$1,1,(INT((O646-1)/$C$1)+2)),$A$100:$C$160,3)</f>
        <v>#VALUE!</v>
      </c>
      <c r="R646" s="1">
        <f t="shared" si="267"/>
        <v>-0.40516810851160079</v>
      </c>
      <c r="S646" s="1">
        <f t="shared" si="268"/>
        <v>5.1860926308025412E-2</v>
      </c>
      <c r="T646" s="14"/>
      <c r="U646" s="14"/>
      <c r="V646" s="14"/>
      <c r="W646" s="2"/>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2"/>
      <c r="BC646" s="2"/>
      <c r="BD646" s="2"/>
      <c r="BE646" s="35"/>
      <c r="BF646" s="35"/>
      <c r="BG646" s="35"/>
      <c r="BH646" s="35"/>
      <c r="BI646" s="35"/>
      <c r="BJ646" s="35"/>
      <c r="BK646" s="35"/>
      <c r="BL646" s="35"/>
      <c r="BM646" s="35"/>
      <c r="BN646" s="35"/>
      <c r="BO646" s="35"/>
      <c r="BP646" s="1"/>
      <c r="BQ646" s="1">
        <f t="shared" ref="BQ646:BQ709" si="272">N646</f>
        <v>641</v>
      </c>
      <c r="BR646" s="1">
        <v>642</v>
      </c>
      <c r="BS646" s="1">
        <f t="shared" si="262"/>
        <v>-2</v>
      </c>
      <c r="BT646" s="1">
        <f t="shared" si="263"/>
        <v>-2</v>
      </c>
      <c r="BU646" s="1">
        <f t="shared" si="264"/>
        <v>6.1257422745431001E-17</v>
      </c>
      <c r="BV646" s="1">
        <f t="shared" si="265"/>
        <v>1</v>
      </c>
      <c r="BW646" s="1">
        <f t="shared" ref="BW646:BW709" si="273">IF($A$13=TRUE,R646,-2)</f>
        <v>-2</v>
      </c>
      <c r="BX646" s="1">
        <f t="shared" ref="BX646:BX709" si="274">IF($A$13=TRUE,S646,-2)</f>
        <v>-2</v>
      </c>
      <c r="BY646" s="24">
        <f t="shared" ref="BY646:BY709" si="275">IF(AND($A$10=TRUE,$C$11+1&gt;$BQ646),R646,BY645)</f>
        <v>0.7818314824680298</v>
      </c>
      <c r="BZ646" s="24">
        <f t="shared" ref="BZ646:BZ709" si="276">IF(AND($A$10=TRUE,$C$11+1&gt;$BQ646),S646,BZ645)</f>
        <v>0.62348980185873348</v>
      </c>
      <c r="CA646" s="1"/>
      <c r="CB646" s="1"/>
      <c r="CC646" s="1" t="str">
        <f t="shared" si="266"/>
        <v/>
      </c>
      <c r="CD646" s="1"/>
      <c r="CE646" s="2"/>
      <c r="CF646" s="2"/>
    </row>
    <row r="647" spans="4:84" s="28" customFormat="1" x14ac:dyDescent="0.25">
      <c r="D647" s="10"/>
      <c r="E647" s="10"/>
      <c r="F647" s="10"/>
      <c r="G647" s="10"/>
      <c r="H647" s="10"/>
      <c r="I647" s="10"/>
      <c r="J647" s="10"/>
      <c r="K647" s="10"/>
      <c r="L647" s="10"/>
      <c r="M647" s="2"/>
      <c r="N647" s="1">
        <v>642</v>
      </c>
      <c r="O647" s="1" t="str">
        <f t="shared" si="269"/>
        <v>NA</v>
      </c>
      <c r="P647" s="1" t="e">
        <f t="shared" si="270"/>
        <v>#VALUE!</v>
      </c>
      <c r="Q647" s="1" t="e">
        <f t="shared" si="271"/>
        <v>#VALUE!</v>
      </c>
      <c r="R647" s="1">
        <f t="shared" si="267"/>
        <v>-0.28143810104922684</v>
      </c>
      <c r="S647" s="1">
        <f t="shared" si="268"/>
        <v>-0.23306088728805568</v>
      </c>
      <c r="T647" s="14"/>
      <c r="U647" s="14"/>
      <c r="V647" s="14"/>
      <c r="W647" s="2"/>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2"/>
      <c r="BC647" s="2"/>
      <c r="BD647" s="2"/>
      <c r="BE647" s="35"/>
      <c r="BF647" s="35"/>
      <c r="BG647" s="35"/>
      <c r="BH647" s="35"/>
      <c r="BI647" s="35"/>
      <c r="BJ647" s="35"/>
      <c r="BK647" s="35"/>
      <c r="BL647" s="35"/>
      <c r="BM647" s="35"/>
      <c r="BN647" s="35"/>
      <c r="BO647" s="35"/>
      <c r="BP647" s="1"/>
      <c r="BQ647" s="1">
        <f t="shared" si="272"/>
        <v>642</v>
      </c>
      <c r="BR647" s="1">
        <v>643</v>
      </c>
      <c r="BS647" s="1">
        <f t="shared" ref="BS647:BS710" si="277">IF($A$9=TRUE,IF(BQ647-1&lt;$N$4,P647,BS646),-2)</f>
        <v>-2</v>
      </c>
      <c r="BT647" s="1">
        <f t="shared" ref="BT647:BT710" si="278">IF($A$9=TRUE,IF(BQ647-1&lt;$N$4,Q647,BT646),-2)</f>
        <v>-2</v>
      </c>
      <c r="BU647" s="1">
        <f t="shared" ref="BU647:BU710" si="279">IF($A$16=TRUE,IF(BQ647-1&lt;$N$4,P647,BU646),-2)</f>
        <v>6.1257422745431001E-17</v>
      </c>
      <c r="BV647" s="1">
        <f t="shared" ref="BV647:BV710" si="280">IF($A$16=TRUE,IF(BQ647-1&lt;$N$4,Q647,BV646),-2)</f>
        <v>1</v>
      </c>
      <c r="BW647" s="1">
        <f t="shared" si="273"/>
        <v>-2</v>
      </c>
      <c r="BX647" s="1">
        <f t="shared" si="274"/>
        <v>-2</v>
      </c>
      <c r="BY647" s="24">
        <f t="shared" si="275"/>
        <v>0.7818314824680298</v>
      </c>
      <c r="BZ647" s="24">
        <f t="shared" si="276"/>
        <v>0.62348980185873348</v>
      </c>
      <c r="CA647" s="1"/>
      <c r="CB647" s="1"/>
      <c r="CC647" s="1" t="str">
        <f t="shared" ref="CC647:CC710" si="281">IF(AND($A$9=TRUE,BR646&lt;$CC$3),IF(BR646&lt;1000,BR646,""),"")</f>
        <v/>
      </c>
      <c r="CD647" s="1"/>
      <c r="CE647" s="2"/>
      <c r="CF647" s="2"/>
    </row>
    <row r="648" spans="4:84" s="28" customFormat="1" x14ac:dyDescent="0.25">
      <c r="D648" s="10"/>
      <c r="E648" s="10"/>
      <c r="F648" s="10"/>
      <c r="G648" s="10"/>
      <c r="H648" s="10"/>
      <c r="I648" s="10"/>
      <c r="J648" s="10"/>
      <c r="K648" s="10"/>
      <c r="L648" s="10"/>
      <c r="M648" s="2"/>
      <c r="N648" s="1">
        <v>643</v>
      </c>
      <c r="O648" s="1" t="str">
        <f t="shared" si="269"/>
        <v>NA</v>
      </c>
      <c r="P648" s="1" t="e">
        <f t="shared" si="270"/>
        <v>#VALUE!</v>
      </c>
      <c r="Q648" s="1" t="e">
        <f t="shared" si="271"/>
        <v>#VALUE!</v>
      </c>
      <c r="R648" s="1">
        <f t="shared" si="267"/>
        <v>-2.6116614995907617E-2</v>
      </c>
      <c r="S648" s="1">
        <f t="shared" si="268"/>
        <v>-0.3241466685333344</v>
      </c>
      <c r="T648" s="14"/>
      <c r="U648" s="14"/>
      <c r="V648" s="14"/>
      <c r="W648" s="2"/>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2"/>
      <c r="BC648" s="2"/>
      <c r="BD648" s="2"/>
      <c r="BE648" s="35"/>
      <c r="BF648" s="35"/>
      <c r="BG648" s="35"/>
      <c r="BH648" s="35"/>
      <c r="BI648" s="35"/>
      <c r="BJ648" s="35"/>
      <c r="BK648" s="35"/>
      <c r="BL648" s="35"/>
      <c r="BM648" s="35"/>
      <c r="BN648" s="35"/>
      <c r="BO648" s="35"/>
      <c r="BP648" s="1"/>
      <c r="BQ648" s="1">
        <f t="shared" si="272"/>
        <v>643</v>
      </c>
      <c r="BR648" s="1">
        <v>644</v>
      </c>
      <c r="BS648" s="1">
        <f t="shared" si="277"/>
        <v>-2</v>
      </c>
      <c r="BT648" s="1">
        <f t="shared" si="278"/>
        <v>-2</v>
      </c>
      <c r="BU648" s="1">
        <f t="shared" si="279"/>
        <v>6.1257422745431001E-17</v>
      </c>
      <c r="BV648" s="1">
        <f t="shared" si="280"/>
        <v>1</v>
      </c>
      <c r="BW648" s="1">
        <f t="shared" si="273"/>
        <v>-2</v>
      </c>
      <c r="BX648" s="1">
        <f t="shared" si="274"/>
        <v>-2</v>
      </c>
      <c r="BY648" s="24">
        <f t="shared" si="275"/>
        <v>0.7818314824680298</v>
      </c>
      <c r="BZ648" s="24">
        <f t="shared" si="276"/>
        <v>0.62348980185873348</v>
      </c>
      <c r="CA648" s="1"/>
      <c r="CB648" s="1"/>
      <c r="CC648" s="1" t="str">
        <f t="shared" si="281"/>
        <v/>
      </c>
      <c r="CD648" s="1"/>
      <c r="CE648" s="2"/>
      <c r="CF648" s="2"/>
    </row>
    <row r="649" spans="4:84" s="28" customFormat="1" x14ac:dyDescent="0.25">
      <c r="D649" s="10"/>
      <c r="E649" s="10"/>
      <c r="F649" s="10"/>
      <c r="G649" s="10"/>
      <c r="H649" s="10"/>
      <c r="I649" s="10"/>
      <c r="J649" s="10"/>
      <c r="K649" s="10"/>
      <c r="L649" s="10"/>
      <c r="M649" s="2"/>
      <c r="N649" s="1">
        <v>644</v>
      </c>
      <c r="O649" s="1" t="str">
        <f t="shared" si="269"/>
        <v>NA</v>
      </c>
      <c r="P649" s="1" t="e">
        <f t="shared" si="270"/>
        <v>#VALUE!</v>
      </c>
      <c r="Q649" s="1" t="e">
        <f t="shared" si="271"/>
        <v>#VALUE!</v>
      </c>
      <c r="R649" s="1">
        <f t="shared" si="267"/>
        <v>0.18444582122358816</v>
      </c>
      <c r="S649" s="1">
        <f t="shared" si="268"/>
        <v>-0.22252093395631442</v>
      </c>
      <c r="T649" s="14"/>
      <c r="U649" s="14"/>
      <c r="V649" s="14"/>
      <c r="W649" s="2"/>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2"/>
      <c r="BC649" s="2"/>
      <c r="BD649" s="2"/>
      <c r="BE649" s="35"/>
      <c r="BF649" s="35"/>
      <c r="BG649" s="35"/>
      <c r="BH649" s="35"/>
      <c r="BI649" s="35"/>
      <c r="BJ649" s="35"/>
      <c r="BK649" s="35"/>
      <c r="BL649" s="35"/>
      <c r="BM649" s="35"/>
      <c r="BN649" s="35"/>
      <c r="BO649" s="35"/>
      <c r="BP649" s="1"/>
      <c r="BQ649" s="1">
        <f t="shared" si="272"/>
        <v>644</v>
      </c>
      <c r="BR649" s="1">
        <v>645</v>
      </c>
      <c r="BS649" s="1">
        <f t="shared" si="277"/>
        <v>-2</v>
      </c>
      <c r="BT649" s="1">
        <f t="shared" si="278"/>
        <v>-2</v>
      </c>
      <c r="BU649" s="1">
        <f t="shared" si="279"/>
        <v>6.1257422745431001E-17</v>
      </c>
      <c r="BV649" s="1">
        <f t="shared" si="280"/>
        <v>1</v>
      </c>
      <c r="BW649" s="1">
        <f t="shared" si="273"/>
        <v>-2</v>
      </c>
      <c r="BX649" s="1">
        <f t="shared" si="274"/>
        <v>-2</v>
      </c>
      <c r="BY649" s="24">
        <f t="shared" si="275"/>
        <v>0.7818314824680298</v>
      </c>
      <c r="BZ649" s="24">
        <f t="shared" si="276"/>
        <v>0.62348980185873348</v>
      </c>
      <c r="CA649" s="1"/>
      <c r="CB649" s="1"/>
      <c r="CC649" s="1" t="str">
        <f t="shared" si="281"/>
        <v/>
      </c>
      <c r="CD649" s="1"/>
      <c r="CE649" s="2"/>
      <c r="CF649" s="2"/>
    </row>
    <row r="650" spans="4:84" s="28" customFormat="1" x14ac:dyDescent="0.25">
      <c r="D650" s="10"/>
      <c r="E650" s="10"/>
      <c r="F650" s="10"/>
      <c r="G650" s="10"/>
      <c r="H650" s="10"/>
      <c r="I650" s="10"/>
      <c r="J650" s="10"/>
      <c r="K650" s="10"/>
      <c r="L650" s="10"/>
      <c r="M650" s="2"/>
      <c r="N650" s="1">
        <v>645</v>
      </c>
      <c r="O650" s="1" t="str">
        <f t="shared" si="269"/>
        <v>NA</v>
      </c>
      <c r="P650" s="1" t="e">
        <f t="shared" si="270"/>
        <v>#VALUE!</v>
      </c>
      <c r="Q650" s="1" t="e">
        <f t="shared" si="271"/>
        <v>#VALUE!</v>
      </c>
      <c r="R650" s="1">
        <f t="shared" si="267"/>
        <v>0.25611679205264043</v>
      </c>
      <c r="S650" s="1">
        <f t="shared" si="268"/>
        <v>-3.5735568848792032E-2</v>
      </c>
      <c r="T650" s="14"/>
      <c r="U650" s="14"/>
      <c r="V650" s="14"/>
      <c r="W650" s="2"/>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2"/>
      <c r="BC650" s="2"/>
      <c r="BD650" s="2"/>
      <c r="BE650" s="35"/>
      <c r="BF650" s="35"/>
      <c r="BG650" s="35"/>
      <c r="BH650" s="35"/>
      <c r="BI650" s="35"/>
      <c r="BJ650" s="35"/>
      <c r="BK650" s="35"/>
      <c r="BL650" s="35"/>
      <c r="BM650" s="35"/>
      <c r="BN650" s="35"/>
      <c r="BO650" s="35"/>
      <c r="BP650" s="1"/>
      <c r="BQ650" s="1">
        <f t="shared" si="272"/>
        <v>645</v>
      </c>
      <c r="BR650" s="1">
        <v>646</v>
      </c>
      <c r="BS650" s="1">
        <f t="shared" si="277"/>
        <v>-2</v>
      </c>
      <c r="BT650" s="1">
        <f t="shared" si="278"/>
        <v>-2</v>
      </c>
      <c r="BU650" s="1">
        <f t="shared" si="279"/>
        <v>6.1257422745431001E-17</v>
      </c>
      <c r="BV650" s="1">
        <f t="shared" si="280"/>
        <v>1</v>
      </c>
      <c r="BW650" s="1">
        <f t="shared" si="273"/>
        <v>-2</v>
      </c>
      <c r="BX650" s="1">
        <f t="shared" si="274"/>
        <v>-2</v>
      </c>
      <c r="BY650" s="24">
        <f t="shared" si="275"/>
        <v>0.7818314824680298</v>
      </c>
      <c r="BZ650" s="24">
        <f t="shared" si="276"/>
        <v>0.62348980185873348</v>
      </c>
      <c r="CA650" s="1"/>
      <c r="CB650" s="1"/>
      <c r="CC650" s="1" t="str">
        <f t="shared" si="281"/>
        <v/>
      </c>
      <c r="CD650" s="1"/>
      <c r="CE650" s="2"/>
      <c r="CF650" s="2"/>
    </row>
    <row r="651" spans="4:84" s="28" customFormat="1" x14ac:dyDescent="0.25">
      <c r="D651" s="10"/>
      <c r="E651" s="10"/>
      <c r="F651" s="10"/>
      <c r="G651" s="10"/>
      <c r="H651" s="10"/>
      <c r="I651" s="10"/>
      <c r="J651" s="10"/>
      <c r="K651" s="10"/>
      <c r="L651" s="10"/>
      <c r="M651" s="2"/>
      <c r="N651" s="1">
        <v>646</v>
      </c>
      <c r="O651" s="1" t="str">
        <f t="shared" si="269"/>
        <v>NA</v>
      </c>
      <c r="P651" s="1" t="e">
        <f t="shared" si="270"/>
        <v>#VALUE!</v>
      </c>
      <c r="Q651" s="1" t="e">
        <f t="shared" si="271"/>
        <v>#VALUE!</v>
      </c>
      <c r="R651" s="1">
        <f t="shared" si="267"/>
        <v>0.19935198824320244</v>
      </c>
      <c r="S651" s="1">
        <f t="shared" si="268"/>
        <v>0.1265818715042939</v>
      </c>
      <c r="T651" s="14"/>
      <c r="U651" s="14"/>
      <c r="V651" s="14"/>
      <c r="W651" s="2"/>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2"/>
      <c r="BC651" s="2"/>
      <c r="BD651" s="2"/>
      <c r="BE651" s="35"/>
      <c r="BF651" s="35"/>
      <c r="BG651" s="35"/>
      <c r="BH651" s="35"/>
      <c r="BI651" s="35"/>
      <c r="BJ651" s="35"/>
      <c r="BK651" s="35"/>
      <c r="BL651" s="35"/>
      <c r="BM651" s="35"/>
      <c r="BN651" s="35"/>
      <c r="BO651" s="35"/>
      <c r="BP651" s="1"/>
      <c r="BQ651" s="1">
        <f t="shared" si="272"/>
        <v>646</v>
      </c>
      <c r="BR651" s="1">
        <v>647</v>
      </c>
      <c r="BS651" s="1">
        <f t="shared" si="277"/>
        <v>-2</v>
      </c>
      <c r="BT651" s="1">
        <f t="shared" si="278"/>
        <v>-2</v>
      </c>
      <c r="BU651" s="1">
        <f t="shared" si="279"/>
        <v>6.1257422745431001E-17</v>
      </c>
      <c r="BV651" s="1">
        <f t="shared" si="280"/>
        <v>1</v>
      </c>
      <c r="BW651" s="1">
        <f t="shared" si="273"/>
        <v>-2</v>
      </c>
      <c r="BX651" s="1">
        <f t="shared" si="274"/>
        <v>-2</v>
      </c>
      <c r="BY651" s="24">
        <f t="shared" si="275"/>
        <v>0.7818314824680298</v>
      </c>
      <c r="BZ651" s="24">
        <f t="shared" si="276"/>
        <v>0.62348980185873348</v>
      </c>
      <c r="CA651" s="1"/>
      <c r="CB651" s="1"/>
      <c r="CC651" s="1" t="str">
        <f t="shared" si="281"/>
        <v/>
      </c>
      <c r="CD651" s="1"/>
      <c r="CE651" s="2"/>
      <c r="CF651" s="2"/>
    </row>
    <row r="652" spans="4:84" s="28" customFormat="1" x14ac:dyDescent="0.25">
      <c r="D652" s="10"/>
      <c r="E652" s="10"/>
      <c r="F652" s="10"/>
      <c r="G652" s="10"/>
      <c r="H652" s="10"/>
      <c r="I652" s="10"/>
      <c r="J652" s="10"/>
      <c r="K652" s="10"/>
      <c r="L652" s="10"/>
      <c r="M652" s="2"/>
      <c r="N652" s="1">
        <v>647</v>
      </c>
      <c r="O652" s="1" t="str">
        <f t="shared" si="269"/>
        <v>NA</v>
      </c>
      <c r="P652" s="1" t="e">
        <f t="shared" si="270"/>
        <v>#VALUE!</v>
      </c>
      <c r="Q652" s="1" t="e">
        <f t="shared" si="271"/>
        <v>#VALUE!</v>
      </c>
      <c r="R652" s="1">
        <f t="shared" si="267"/>
        <v>7.2808223037304276E-2</v>
      </c>
      <c r="S652" s="1">
        <f t="shared" si="268"/>
        <v>0.21191701146222364</v>
      </c>
      <c r="T652" s="14"/>
      <c r="U652" s="14"/>
      <c r="V652" s="14"/>
      <c r="W652" s="2"/>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2"/>
      <c r="BC652" s="2"/>
      <c r="BD652" s="2"/>
      <c r="BE652" s="35"/>
      <c r="BF652" s="35"/>
      <c r="BG652" s="35"/>
      <c r="BH652" s="35"/>
      <c r="BI652" s="35"/>
      <c r="BJ652" s="35"/>
      <c r="BK652" s="35"/>
      <c r="BL652" s="35"/>
      <c r="BM652" s="35"/>
      <c r="BN652" s="35"/>
      <c r="BO652" s="35"/>
      <c r="BP652" s="1"/>
      <c r="BQ652" s="1">
        <f t="shared" si="272"/>
        <v>647</v>
      </c>
      <c r="BR652" s="1">
        <v>648</v>
      </c>
      <c r="BS652" s="1">
        <f t="shared" si="277"/>
        <v>-2</v>
      </c>
      <c r="BT652" s="1">
        <f t="shared" si="278"/>
        <v>-2</v>
      </c>
      <c r="BU652" s="1">
        <f t="shared" si="279"/>
        <v>6.1257422745431001E-17</v>
      </c>
      <c r="BV652" s="1">
        <f t="shared" si="280"/>
        <v>1</v>
      </c>
      <c r="BW652" s="1">
        <f t="shared" si="273"/>
        <v>-2</v>
      </c>
      <c r="BX652" s="1">
        <f t="shared" si="274"/>
        <v>-2</v>
      </c>
      <c r="BY652" s="24">
        <f t="shared" si="275"/>
        <v>0.7818314824680298</v>
      </c>
      <c r="BZ652" s="24">
        <f t="shared" si="276"/>
        <v>0.62348980185873348</v>
      </c>
      <c r="CA652" s="1"/>
      <c r="CB652" s="1"/>
      <c r="CC652" s="1" t="str">
        <f t="shared" si="281"/>
        <v/>
      </c>
      <c r="CD652" s="1"/>
      <c r="CE652" s="2"/>
      <c r="CF652" s="2"/>
    </row>
    <row r="653" spans="4:84" s="28" customFormat="1" x14ac:dyDescent="0.25">
      <c r="D653" s="10"/>
      <c r="E653" s="10"/>
      <c r="F653" s="10"/>
      <c r="G653" s="10"/>
      <c r="H653" s="10"/>
      <c r="I653" s="10"/>
      <c r="J653" s="10"/>
      <c r="K653" s="10"/>
      <c r="L653" s="10"/>
      <c r="M653" s="2"/>
      <c r="N653" s="1">
        <v>648</v>
      </c>
      <c r="O653" s="1" t="str">
        <f t="shared" si="269"/>
        <v>NA</v>
      </c>
      <c r="P653" s="1" t="e">
        <f t="shared" si="270"/>
        <v>#VALUE!</v>
      </c>
      <c r="Q653" s="1" t="e">
        <f t="shared" si="271"/>
        <v>#VALUE!</v>
      </c>
      <c r="R653" s="1">
        <f t="shared" si="267"/>
        <v>-7.2808223037304332E-2</v>
      </c>
      <c r="S653" s="1">
        <f t="shared" si="268"/>
        <v>0.21191701146222364</v>
      </c>
      <c r="T653" s="14"/>
      <c r="U653" s="14"/>
      <c r="V653" s="14"/>
      <c r="W653" s="2"/>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2"/>
      <c r="BC653" s="2"/>
      <c r="BD653" s="2"/>
      <c r="BE653" s="35"/>
      <c r="BF653" s="35"/>
      <c r="BG653" s="35"/>
      <c r="BH653" s="35"/>
      <c r="BI653" s="35"/>
      <c r="BJ653" s="35"/>
      <c r="BK653" s="35"/>
      <c r="BL653" s="35"/>
      <c r="BM653" s="35"/>
      <c r="BN653" s="35"/>
      <c r="BO653" s="35"/>
      <c r="BP653" s="1"/>
      <c r="BQ653" s="1">
        <f t="shared" si="272"/>
        <v>648</v>
      </c>
      <c r="BR653" s="1">
        <v>649</v>
      </c>
      <c r="BS653" s="1">
        <f t="shared" si="277"/>
        <v>-2</v>
      </c>
      <c r="BT653" s="1">
        <f t="shared" si="278"/>
        <v>-2</v>
      </c>
      <c r="BU653" s="1">
        <f t="shared" si="279"/>
        <v>6.1257422745431001E-17</v>
      </c>
      <c r="BV653" s="1">
        <f t="shared" si="280"/>
        <v>1</v>
      </c>
      <c r="BW653" s="1">
        <f t="shared" si="273"/>
        <v>-2</v>
      </c>
      <c r="BX653" s="1">
        <f t="shared" si="274"/>
        <v>-2</v>
      </c>
      <c r="BY653" s="24">
        <f t="shared" si="275"/>
        <v>0.7818314824680298</v>
      </c>
      <c r="BZ653" s="24">
        <f t="shared" si="276"/>
        <v>0.62348980185873348</v>
      </c>
      <c r="CA653" s="1"/>
      <c r="CB653" s="1"/>
      <c r="CC653" s="1" t="str">
        <f t="shared" si="281"/>
        <v/>
      </c>
      <c r="CD653" s="1"/>
      <c r="CE653" s="2"/>
      <c r="CF653" s="2"/>
    </row>
    <row r="654" spans="4:84" s="28" customFormat="1" x14ac:dyDescent="0.25">
      <c r="D654" s="10"/>
      <c r="E654" s="10"/>
      <c r="F654" s="10"/>
      <c r="G654" s="10"/>
      <c r="H654" s="10"/>
      <c r="I654" s="10"/>
      <c r="J654" s="10"/>
      <c r="K654" s="10"/>
      <c r="L654" s="10"/>
      <c r="M654" s="2"/>
      <c r="N654" s="1">
        <v>649</v>
      </c>
      <c r="O654" s="1" t="str">
        <f t="shared" si="269"/>
        <v>NA</v>
      </c>
      <c r="P654" s="1" t="e">
        <f t="shared" si="270"/>
        <v>#VALUE!</v>
      </c>
      <c r="Q654" s="1" t="e">
        <f t="shared" si="271"/>
        <v>#VALUE!</v>
      </c>
      <c r="R654" s="1">
        <f t="shared" si="267"/>
        <v>-0.19935198824320233</v>
      </c>
      <c r="S654" s="1">
        <f t="shared" si="268"/>
        <v>0.12658187150429395</v>
      </c>
      <c r="T654" s="14"/>
      <c r="U654" s="14"/>
      <c r="V654" s="14"/>
      <c r="W654" s="2"/>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2"/>
      <c r="BC654" s="2"/>
      <c r="BD654" s="2"/>
      <c r="BE654" s="35"/>
      <c r="BF654" s="35"/>
      <c r="BG654" s="35"/>
      <c r="BH654" s="35"/>
      <c r="BI654" s="35"/>
      <c r="BJ654" s="35"/>
      <c r="BK654" s="35"/>
      <c r="BL654" s="35"/>
      <c r="BM654" s="35"/>
      <c r="BN654" s="35"/>
      <c r="BO654" s="35"/>
      <c r="BP654" s="1"/>
      <c r="BQ654" s="1">
        <f t="shared" si="272"/>
        <v>649</v>
      </c>
      <c r="BR654" s="1">
        <v>650</v>
      </c>
      <c r="BS654" s="1">
        <f t="shared" si="277"/>
        <v>-2</v>
      </c>
      <c r="BT654" s="1">
        <f t="shared" si="278"/>
        <v>-2</v>
      </c>
      <c r="BU654" s="1">
        <f t="shared" si="279"/>
        <v>6.1257422745431001E-17</v>
      </c>
      <c r="BV654" s="1">
        <f t="shared" si="280"/>
        <v>1</v>
      </c>
      <c r="BW654" s="1">
        <f t="shared" si="273"/>
        <v>-2</v>
      </c>
      <c r="BX654" s="1">
        <f t="shared" si="274"/>
        <v>-2</v>
      </c>
      <c r="BY654" s="24">
        <f t="shared" si="275"/>
        <v>0.7818314824680298</v>
      </c>
      <c r="BZ654" s="24">
        <f t="shared" si="276"/>
        <v>0.62348980185873348</v>
      </c>
      <c r="CA654" s="1"/>
      <c r="CB654" s="1"/>
      <c r="CC654" s="1" t="str">
        <f t="shared" si="281"/>
        <v/>
      </c>
      <c r="CD654" s="1"/>
      <c r="CE654" s="2"/>
      <c r="CF654" s="2"/>
    </row>
    <row r="655" spans="4:84" s="28" customFormat="1" x14ac:dyDescent="0.25">
      <c r="D655" s="10"/>
      <c r="E655" s="10"/>
      <c r="F655" s="10"/>
      <c r="G655" s="10"/>
      <c r="H655" s="10"/>
      <c r="I655" s="10"/>
      <c r="J655" s="10"/>
      <c r="K655" s="10"/>
      <c r="L655" s="10"/>
      <c r="M655" s="2"/>
      <c r="N655" s="1">
        <v>650</v>
      </c>
      <c r="O655" s="1" t="str">
        <f t="shared" si="269"/>
        <v>NA</v>
      </c>
      <c r="P655" s="1" t="e">
        <f t="shared" si="270"/>
        <v>#VALUE!</v>
      </c>
      <c r="Q655" s="1" t="e">
        <f t="shared" si="271"/>
        <v>#VALUE!</v>
      </c>
      <c r="R655" s="1">
        <f t="shared" si="267"/>
        <v>-0.25611679205264043</v>
      </c>
      <c r="S655" s="1">
        <f t="shared" si="268"/>
        <v>-3.5735568848792088E-2</v>
      </c>
      <c r="T655" s="14"/>
      <c r="U655" s="14"/>
      <c r="V655" s="14"/>
      <c r="W655" s="2"/>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2"/>
      <c r="BC655" s="2"/>
      <c r="BD655" s="2"/>
      <c r="BE655" s="35"/>
      <c r="BF655" s="35"/>
      <c r="BG655" s="35"/>
      <c r="BH655" s="35"/>
      <c r="BI655" s="35"/>
      <c r="BJ655" s="35"/>
      <c r="BK655" s="35"/>
      <c r="BL655" s="35"/>
      <c r="BM655" s="35"/>
      <c r="BN655" s="35"/>
      <c r="BO655" s="35"/>
      <c r="BP655" s="1"/>
      <c r="BQ655" s="1">
        <f t="shared" si="272"/>
        <v>650</v>
      </c>
      <c r="BR655" s="1">
        <v>651</v>
      </c>
      <c r="BS655" s="1">
        <f t="shared" si="277"/>
        <v>-2</v>
      </c>
      <c r="BT655" s="1">
        <f t="shared" si="278"/>
        <v>-2</v>
      </c>
      <c r="BU655" s="1">
        <f t="shared" si="279"/>
        <v>6.1257422745431001E-17</v>
      </c>
      <c r="BV655" s="1">
        <f t="shared" si="280"/>
        <v>1</v>
      </c>
      <c r="BW655" s="1">
        <f t="shared" si="273"/>
        <v>-2</v>
      </c>
      <c r="BX655" s="1">
        <f t="shared" si="274"/>
        <v>-2</v>
      </c>
      <c r="BY655" s="24">
        <f t="shared" si="275"/>
        <v>0.7818314824680298</v>
      </c>
      <c r="BZ655" s="24">
        <f t="shared" si="276"/>
        <v>0.62348980185873348</v>
      </c>
      <c r="CA655" s="1"/>
      <c r="CB655" s="1"/>
      <c r="CC655" s="1" t="str">
        <f t="shared" si="281"/>
        <v/>
      </c>
      <c r="CD655" s="1"/>
      <c r="CE655" s="2"/>
      <c r="CF655" s="2"/>
    </row>
    <row r="656" spans="4:84" s="28" customFormat="1" x14ac:dyDescent="0.25">
      <c r="D656" s="10"/>
      <c r="E656" s="10"/>
      <c r="F656" s="10"/>
      <c r="G656" s="10"/>
      <c r="H656" s="10"/>
      <c r="I656" s="10"/>
      <c r="J656" s="10"/>
      <c r="K656" s="10"/>
      <c r="L656" s="10"/>
      <c r="M656" s="2"/>
      <c r="N656" s="1">
        <v>651</v>
      </c>
      <c r="O656" s="1" t="str">
        <f t="shared" si="269"/>
        <v>NA</v>
      </c>
      <c r="P656" s="1" t="e">
        <f t="shared" si="270"/>
        <v>#VALUE!</v>
      </c>
      <c r="Q656" s="1" t="e">
        <f t="shared" si="271"/>
        <v>#VALUE!</v>
      </c>
      <c r="R656" s="1">
        <f t="shared" si="267"/>
        <v>-0.18444582122358832</v>
      </c>
      <c r="S656" s="1">
        <f t="shared" si="268"/>
        <v>-0.22252093395631445</v>
      </c>
      <c r="T656" s="14"/>
      <c r="U656" s="14"/>
      <c r="V656" s="14"/>
      <c r="W656" s="2"/>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2"/>
      <c r="BC656" s="2"/>
      <c r="BD656" s="2"/>
      <c r="BE656" s="35"/>
      <c r="BF656" s="35"/>
      <c r="BG656" s="35"/>
      <c r="BH656" s="35"/>
      <c r="BI656" s="35"/>
      <c r="BJ656" s="35"/>
      <c r="BK656" s="35"/>
      <c r="BL656" s="35"/>
      <c r="BM656" s="35"/>
      <c r="BN656" s="35"/>
      <c r="BO656" s="35"/>
      <c r="BP656" s="1"/>
      <c r="BQ656" s="1">
        <f t="shared" si="272"/>
        <v>651</v>
      </c>
      <c r="BR656" s="1">
        <v>652</v>
      </c>
      <c r="BS656" s="1">
        <f t="shared" si="277"/>
        <v>-2</v>
      </c>
      <c r="BT656" s="1">
        <f t="shared" si="278"/>
        <v>-2</v>
      </c>
      <c r="BU656" s="1">
        <f t="shared" si="279"/>
        <v>6.1257422745431001E-17</v>
      </c>
      <c r="BV656" s="1">
        <f t="shared" si="280"/>
        <v>1</v>
      </c>
      <c r="BW656" s="1">
        <f t="shared" si="273"/>
        <v>-2</v>
      </c>
      <c r="BX656" s="1">
        <f t="shared" si="274"/>
        <v>-2</v>
      </c>
      <c r="BY656" s="24">
        <f t="shared" si="275"/>
        <v>0.7818314824680298</v>
      </c>
      <c r="BZ656" s="24">
        <f t="shared" si="276"/>
        <v>0.62348980185873348</v>
      </c>
      <c r="CA656" s="1"/>
      <c r="CB656" s="1"/>
      <c r="CC656" s="1" t="str">
        <f t="shared" si="281"/>
        <v/>
      </c>
      <c r="CD656" s="1"/>
      <c r="CE656" s="2"/>
      <c r="CF656" s="2"/>
    </row>
    <row r="657" spans="4:84" s="28" customFormat="1" x14ac:dyDescent="0.25">
      <c r="D657" s="10"/>
      <c r="E657" s="10"/>
      <c r="F657" s="10"/>
      <c r="G657" s="10"/>
      <c r="H657" s="10"/>
      <c r="I657" s="10"/>
      <c r="J657" s="10"/>
      <c r="K657" s="10"/>
      <c r="L657" s="10"/>
      <c r="M657" s="2"/>
      <c r="N657" s="1">
        <v>652</v>
      </c>
      <c r="O657" s="1" t="str">
        <f t="shared" si="269"/>
        <v>NA</v>
      </c>
      <c r="P657" s="1" t="e">
        <f t="shared" si="270"/>
        <v>#VALUE!</v>
      </c>
      <c r="Q657" s="1" t="e">
        <f t="shared" si="271"/>
        <v>#VALUE!</v>
      </c>
      <c r="R657" s="1">
        <f t="shared" si="267"/>
        <v>2.6116614995907672E-2</v>
      </c>
      <c r="S657" s="1">
        <f t="shared" si="268"/>
        <v>-0.32414666853333435</v>
      </c>
      <c r="T657" s="14"/>
      <c r="U657" s="14"/>
      <c r="V657" s="14"/>
      <c r="W657" s="2"/>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2"/>
      <c r="BC657" s="2"/>
      <c r="BD657" s="2"/>
      <c r="BE657" s="35"/>
      <c r="BF657" s="35"/>
      <c r="BG657" s="35"/>
      <c r="BH657" s="35"/>
      <c r="BI657" s="35"/>
      <c r="BJ657" s="35"/>
      <c r="BK657" s="35"/>
      <c r="BL657" s="35"/>
      <c r="BM657" s="35"/>
      <c r="BN657" s="35"/>
      <c r="BO657" s="35"/>
      <c r="BP657" s="1"/>
      <c r="BQ657" s="1">
        <f t="shared" si="272"/>
        <v>652</v>
      </c>
      <c r="BR657" s="1">
        <v>653</v>
      </c>
      <c r="BS657" s="1">
        <f t="shared" si="277"/>
        <v>-2</v>
      </c>
      <c r="BT657" s="1">
        <f t="shared" si="278"/>
        <v>-2</v>
      </c>
      <c r="BU657" s="1">
        <f t="shared" si="279"/>
        <v>6.1257422745431001E-17</v>
      </c>
      <c r="BV657" s="1">
        <f t="shared" si="280"/>
        <v>1</v>
      </c>
      <c r="BW657" s="1">
        <f t="shared" si="273"/>
        <v>-2</v>
      </c>
      <c r="BX657" s="1">
        <f t="shared" si="274"/>
        <v>-2</v>
      </c>
      <c r="BY657" s="24">
        <f t="shared" si="275"/>
        <v>0.7818314824680298</v>
      </c>
      <c r="BZ657" s="24">
        <f t="shared" si="276"/>
        <v>0.62348980185873348</v>
      </c>
      <c r="CA657" s="1"/>
      <c r="CB657" s="1"/>
      <c r="CC657" s="1" t="str">
        <f t="shared" si="281"/>
        <v/>
      </c>
      <c r="CD657" s="1"/>
      <c r="CE657" s="2"/>
      <c r="CF657" s="2"/>
    </row>
    <row r="658" spans="4:84" s="28" customFormat="1" x14ac:dyDescent="0.25">
      <c r="D658" s="10"/>
      <c r="E658" s="10"/>
      <c r="F658" s="10"/>
      <c r="G658" s="10"/>
      <c r="H658" s="10"/>
      <c r="I658" s="10"/>
      <c r="J658" s="10"/>
      <c r="K658" s="10"/>
      <c r="L658" s="10"/>
      <c r="M658" s="2"/>
      <c r="N658" s="1">
        <v>653</v>
      </c>
      <c r="O658" s="1" t="str">
        <f t="shared" si="269"/>
        <v>NA</v>
      </c>
      <c r="P658" s="1" t="e">
        <f t="shared" si="270"/>
        <v>#VALUE!</v>
      </c>
      <c r="Q658" s="1" t="e">
        <f t="shared" si="271"/>
        <v>#VALUE!</v>
      </c>
      <c r="R658" s="1">
        <f t="shared" si="267"/>
        <v>0.28143810104922695</v>
      </c>
      <c r="S658" s="1">
        <f t="shared" si="268"/>
        <v>-0.23306088728805574</v>
      </c>
      <c r="T658" s="14"/>
      <c r="U658" s="14"/>
      <c r="V658" s="14"/>
      <c r="W658" s="2"/>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2"/>
      <c r="BC658" s="2"/>
      <c r="BD658" s="2"/>
      <c r="BE658" s="35"/>
      <c r="BF658" s="35"/>
      <c r="BG658" s="35"/>
      <c r="BH658" s="35"/>
      <c r="BI658" s="35"/>
      <c r="BJ658" s="35"/>
      <c r="BK658" s="35"/>
      <c r="BL658" s="35"/>
      <c r="BM658" s="35"/>
      <c r="BN658" s="35"/>
      <c r="BO658" s="35"/>
      <c r="BP658" s="1"/>
      <c r="BQ658" s="1">
        <f t="shared" si="272"/>
        <v>653</v>
      </c>
      <c r="BR658" s="1">
        <v>654</v>
      </c>
      <c r="BS658" s="1">
        <f t="shared" si="277"/>
        <v>-2</v>
      </c>
      <c r="BT658" s="1">
        <f t="shared" si="278"/>
        <v>-2</v>
      </c>
      <c r="BU658" s="1">
        <f t="shared" si="279"/>
        <v>6.1257422745431001E-17</v>
      </c>
      <c r="BV658" s="1">
        <f t="shared" si="280"/>
        <v>1</v>
      </c>
      <c r="BW658" s="1">
        <f t="shared" si="273"/>
        <v>-2</v>
      </c>
      <c r="BX658" s="1">
        <f t="shared" si="274"/>
        <v>-2</v>
      </c>
      <c r="BY658" s="24">
        <f t="shared" si="275"/>
        <v>0.7818314824680298</v>
      </c>
      <c r="BZ658" s="24">
        <f t="shared" si="276"/>
        <v>0.62348980185873348</v>
      </c>
      <c r="CA658" s="1"/>
      <c r="CB658" s="1"/>
      <c r="CC658" s="1" t="str">
        <f t="shared" si="281"/>
        <v/>
      </c>
      <c r="CD658" s="1"/>
      <c r="CE658" s="2"/>
      <c r="CF658" s="2"/>
    </row>
    <row r="659" spans="4:84" s="28" customFormat="1" x14ac:dyDescent="0.25">
      <c r="D659" s="10"/>
      <c r="E659" s="10"/>
      <c r="F659" s="10"/>
      <c r="G659" s="10"/>
      <c r="H659" s="10"/>
      <c r="I659" s="10"/>
      <c r="J659" s="10"/>
      <c r="K659" s="10"/>
      <c r="L659" s="10"/>
      <c r="M659" s="2"/>
      <c r="N659" s="1">
        <v>654</v>
      </c>
      <c r="O659" s="1" t="str">
        <f t="shared" si="269"/>
        <v>NA</v>
      </c>
      <c r="P659" s="1" t="e">
        <f t="shared" si="270"/>
        <v>#VALUE!</v>
      </c>
      <c r="Q659" s="1" t="e">
        <f t="shared" si="271"/>
        <v>#VALUE!</v>
      </c>
      <c r="R659" s="1">
        <f t="shared" si="267"/>
        <v>0.40516810851160079</v>
      </c>
      <c r="S659" s="1">
        <f t="shared" si="268"/>
        <v>5.186092630802544E-2</v>
      </c>
      <c r="T659" s="14"/>
      <c r="U659" s="14"/>
      <c r="V659" s="14"/>
      <c r="W659" s="2"/>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2"/>
      <c r="BC659" s="2"/>
      <c r="BD659" s="2"/>
      <c r="BE659" s="35"/>
      <c r="BF659" s="35"/>
      <c r="BG659" s="35"/>
      <c r="BH659" s="35"/>
      <c r="BI659" s="35"/>
      <c r="BJ659" s="35"/>
      <c r="BK659" s="35"/>
      <c r="BL659" s="35"/>
      <c r="BM659" s="35"/>
      <c r="BN659" s="35"/>
      <c r="BO659" s="35"/>
      <c r="BP659" s="1"/>
      <c r="BQ659" s="1">
        <f t="shared" si="272"/>
        <v>654</v>
      </c>
      <c r="BR659" s="1">
        <v>655</v>
      </c>
      <c r="BS659" s="1">
        <f t="shared" si="277"/>
        <v>-2</v>
      </c>
      <c r="BT659" s="1">
        <f t="shared" si="278"/>
        <v>-2</v>
      </c>
      <c r="BU659" s="1">
        <f t="shared" si="279"/>
        <v>6.1257422745431001E-17</v>
      </c>
      <c r="BV659" s="1">
        <f t="shared" si="280"/>
        <v>1</v>
      </c>
      <c r="BW659" s="1">
        <f t="shared" si="273"/>
        <v>-2</v>
      </c>
      <c r="BX659" s="1">
        <f t="shared" si="274"/>
        <v>-2</v>
      </c>
      <c r="BY659" s="24">
        <f t="shared" si="275"/>
        <v>0.7818314824680298</v>
      </c>
      <c r="BZ659" s="24">
        <f t="shared" si="276"/>
        <v>0.62348980185873348</v>
      </c>
      <c r="CA659" s="1"/>
      <c r="CB659" s="1"/>
      <c r="CC659" s="1" t="str">
        <f t="shared" si="281"/>
        <v/>
      </c>
      <c r="CD659" s="1"/>
      <c r="CE659" s="2"/>
      <c r="CF659" s="2"/>
    </row>
    <row r="660" spans="4:84" s="28" customFormat="1" x14ac:dyDescent="0.25">
      <c r="D660" s="10"/>
      <c r="E660" s="10"/>
      <c r="F660" s="10"/>
      <c r="G660" s="10"/>
      <c r="H660" s="10"/>
      <c r="I660" s="10"/>
      <c r="J660" s="10"/>
      <c r="K660" s="10"/>
      <c r="L660" s="10"/>
      <c r="M660" s="2"/>
      <c r="N660" s="1">
        <v>655</v>
      </c>
      <c r="O660" s="1" t="str">
        <f t="shared" si="269"/>
        <v>NA</v>
      </c>
      <c r="P660" s="1" t="e">
        <f t="shared" si="270"/>
        <v>#VALUE!</v>
      </c>
      <c r="Q660" s="1" t="e">
        <f t="shared" si="271"/>
        <v>#VALUE!</v>
      </c>
      <c r="R660" s="1">
        <f t="shared" si="267"/>
        <v>0.2595516624369924</v>
      </c>
      <c r="S660" s="1">
        <f t="shared" si="268"/>
        <v>0.37197309661642197</v>
      </c>
      <c r="T660" s="14"/>
      <c r="U660" s="14"/>
      <c r="V660" s="14"/>
      <c r="W660" s="2"/>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2"/>
      <c r="BC660" s="2"/>
      <c r="BD660" s="2"/>
      <c r="BE660" s="35"/>
      <c r="BF660" s="35"/>
      <c r="BG660" s="35"/>
      <c r="BH660" s="35"/>
      <c r="BI660" s="35"/>
      <c r="BJ660" s="35"/>
      <c r="BK660" s="35"/>
      <c r="BL660" s="35"/>
      <c r="BM660" s="35"/>
      <c r="BN660" s="35"/>
      <c r="BO660" s="35"/>
      <c r="BP660" s="1"/>
      <c r="BQ660" s="1">
        <f t="shared" si="272"/>
        <v>655</v>
      </c>
      <c r="BR660" s="1">
        <v>656</v>
      </c>
      <c r="BS660" s="1">
        <f t="shared" si="277"/>
        <v>-2</v>
      </c>
      <c r="BT660" s="1">
        <f t="shared" si="278"/>
        <v>-2</v>
      </c>
      <c r="BU660" s="1">
        <f t="shared" si="279"/>
        <v>6.1257422745431001E-17</v>
      </c>
      <c r="BV660" s="1">
        <f t="shared" si="280"/>
        <v>1</v>
      </c>
      <c r="BW660" s="1">
        <f t="shared" si="273"/>
        <v>-2</v>
      </c>
      <c r="BX660" s="1">
        <f t="shared" si="274"/>
        <v>-2</v>
      </c>
      <c r="BY660" s="24">
        <f t="shared" si="275"/>
        <v>0.7818314824680298</v>
      </c>
      <c r="BZ660" s="24">
        <f t="shared" si="276"/>
        <v>0.62348980185873348</v>
      </c>
      <c r="CA660" s="1"/>
      <c r="CB660" s="1"/>
      <c r="CC660" s="1" t="str">
        <f t="shared" si="281"/>
        <v/>
      </c>
      <c r="CD660" s="1"/>
      <c r="CE660" s="2"/>
      <c r="CF660" s="2"/>
    </row>
    <row r="661" spans="4:84" s="28" customFormat="1" x14ac:dyDescent="0.25">
      <c r="D661" s="10"/>
      <c r="E661" s="10"/>
      <c r="F661" s="10"/>
      <c r="G661" s="10"/>
      <c r="H661" s="10"/>
      <c r="I661" s="10"/>
      <c r="J661" s="10"/>
      <c r="K661" s="10"/>
      <c r="L661" s="10"/>
      <c r="M661" s="2"/>
      <c r="N661" s="1">
        <v>656</v>
      </c>
      <c r="O661" s="1" t="str">
        <f t="shared" si="269"/>
        <v>NA</v>
      </c>
      <c r="P661" s="1" t="e">
        <f t="shared" si="270"/>
        <v>#VALUE!</v>
      </c>
      <c r="Q661" s="1" t="e">
        <f t="shared" si="271"/>
        <v>#VALUE!</v>
      </c>
      <c r="R661" s="1">
        <f t="shared" si="267"/>
        <v>-0.11726587543717781</v>
      </c>
      <c r="S661" s="1">
        <f t="shared" si="268"/>
        <v>0.48622463029664342</v>
      </c>
      <c r="T661" s="14"/>
      <c r="U661" s="14"/>
      <c r="V661" s="14"/>
      <c r="W661" s="2"/>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2"/>
      <c r="BC661" s="2"/>
      <c r="BD661" s="2"/>
      <c r="BE661" s="35"/>
      <c r="BF661" s="35"/>
      <c r="BG661" s="35"/>
      <c r="BH661" s="35"/>
      <c r="BI661" s="35"/>
      <c r="BJ661" s="35"/>
      <c r="BK661" s="35"/>
      <c r="BL661" s="35"/>
      <c r="BM661" s="35"/>
      <c r="BN661" s="35"/>
      <c r="BO661" s="35"/>
      <c r="BP661" s="1"/>
      <c r="BQ661" s="1">
        <f t="shared" si="272"/>
        <v>656</v>
      </c>
      <c r="BR661" s="1">
        <v>657</v>
      </c>
      <c r="BS661" s="1">
        <f t="shared" si="277"/>
        <v>-2</v>
      </c>
      <c r="BT661" s="1">
        <f t="shared" si="278"/>
        <v>-2</v>
      </c>
      <c r="BU661" s="1">
        <f t="shared" si="279"/>
        <v>6.1257422745431001E-17</v>
      </c>
      <c r="BV661" s="1">
        <f t="shared" si="280"/>
        <v>1</v>
      </c>
      <c r="BW661" s="1">
        <f t="shared" si="273"/>
        <v>-2</v>
      </c>
      <c r="BX661" s="1">
        <f t="shared" si="274"/>
        <v>-2</v>
      </c>
      <c r="BY661" s="24">
        <f t="shared" si="275"/>
        <v>0.7818314824680298</v>
      </c>
      <c r="BZ661" s="24">
        <f t="shared" si="276"/>
        <v>0.62348980185873348</v>
      </c>
      <c r="CA661" s="1"/>
      <c r="CB661" s="1"/>
      <c r="CC661" s="1" t="str">
        <f t="shared" si="281"/>
        <v/>
      </c>
      <c r="CD661" s="1"/>
      <c r="CE661" s="2"/>
      <c r="CF661" s="2"/>
    </row>
    <row r="662" spans="4:84" s="28" customFormat="1" x14ac:dyDescent="0.25">
      <c r="D662" s="10"/>
      <c r="E662" s="10"/>
      <c r="F662" s="10"/>
      <c r="G662" s="10"/>
      <c r="H662" s="10"/>
      <c r="I662" s="10"/>
      <c r="J662" s="10"/>
      <c r="K662" s="10"/>
      <c r="L662" s="10"/>
      <c r="M662" s="2"/>
      <c r="N662" s="1">
        <v>657</v>
      </c>
      <c r="O662" s="1" t="str">
        <f t="shared" si="269"/>
        <v>NA</v>
      </c>
      <c r="P662" s="1" t="e">
        <f t="shared" si="270"/>
        <v>#VALUE!</v>
      </c>
      <c r="Q662" s="1" t="e">
        <f t="shared" si="271"/>
        <v>#VALUE!</v>
      </c>
      <c r="R662" s="1">
        <f t="shared" si="267"/>
        <v>-0.48611696910937346</v>
      </c>
      <c r="S662" s="1">
        <f t="shared" si="268"/>
        <v>0.25267553083575034</v>
      </c>
      <c r="T662" s="14"/>
      <c r="U662" s="14"/>
      <c r="V662" s="14"/>
      <c r="W662" s="2"/>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2"/>
      <c r="BC662" s="2"/>
      <c r="BD662" s="2"/>
      <c r="BE662" s="35"/>
      <c r="BF662" s="35"/>
      <c r="BG662" s="35"/>
      <c r="BH662" s="35"/>
      <c r="BI662" s="35"/>
      <c r="BJ662" s="35"/>
      <c r="BK662" s="35"/>
      <c r="BL662" s="35"/>
      <c r="BM662" s="35"/>
      <c r="BN662" s="35"/>
      <c r="BO662" s="35"/>
      <c r="BP662" s="1"/>
      <c r="BQ662" s="1">
        <f t="shared" si="272"/>
        <v>657</v>
      </c>
      <c r="BR662" s="1">
        <v>658</v>
      </c>
      <c r="BS662" s="1">
        <f t="shared" si="277"/>
        <v>-2</v>
      </c>
      <c r="BT662" s="1">
        <f t="shared" si="278"/>
        <v>-2</v>
      </c>
      <c r="BU662" s="1">
        <f t="shared" si="279"/>
        <v>6.1257422745431001E-17</v>
      </c>
      <c r="BV662" s="1">
        <f t="shared" si="280"/>
        <v>1</v>
      </c>
      <c r="BW662" s="1">
        <f t="shared" si="273"/>
        <v>-2</v>
      </c>
      <c r="BX662" s="1">
        <f t="shared" si="274"/>
        <v>-2</v>
      </c>
      <c r="BY662" s="24">
        <f t="shared" si="275"/>
        <v>0.7818314824680298</v>
      </c>
      <c r="BZ662" s="24">
        <f t="shared" si="276"/>
        <v>0.62348980185873348</v>
      </c>
      <c r="CA662" s="1"/>
      <c r="CB662" s="1"/>
      <c r="CC662" s="1" t="str">
        <f t="shared" si="281"/>
        <v/>
      </c>
      <c r="CD662" s="1"/>
      <c r="CE662" s="2"/>
      <c r="CF662" s="2"/>
    </row>
    <row r="663" spans="4:84" s="28" customFormat="1" x14ac:dyDescent="0.25">
      <c r="D663" s="10"/>
      <c r="E663" s="10"/>
      <c r="F663" s="10"/>
      <c r="G663" s="10"/>
      <c r="H663" s="10"/>
      <c r="I663" s="10"/>
      <c r="J663" s="10"/>
      <c r="K663" s="10"/>
      <c r="L663" s="10"/>
      <c r="M663" s="2"/>
      <c r="N663" s="1">
        <v>658</v>
      </c>
      <c r="O663" s="1" t="str">
        <f t="shared" si="269"/>
        <v>NA</v>
      </c>
      <c r="P663" s="1" t="e">
        <f t="shared" si="270"/>
        <v>#VALUE!</v>
      </c>
      <c r="Q663" s="1" t="e">
        <f t="shared" si="271"/>
        <v>#VALUE!</v>
      </c>
      <c r="R663" s="1">
        <f t="shared" si="267"/>
        <v>-0.55333746367076475</v>
      </c>
      <c r="S663" s="1">
        <f t="shared" si="268"/>
        <v>-0.22252093395631448</v>
      </c>
      <c r="T663" s="14"/>
      <c r="U663" s="14"/>
      <c r="V663" s="14"/>
      <c r="W663" s="2"/>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2"/>
      <c r="BC663" s="2"/>
      <c r="BD663" s="2"/>
      <c r="BE663" s="35"/>
      <c r="BF663" s="35"/>
      <c r="BG663" s="35"/>
      <c r="BH663" s="35"/>
      <c r="BI663" s="35"/>
      <c r="BJ663" s="35"/>
      <c r="BK663" s="35"/>
      <c r="BL663" s="35"/>
      <c r="BM663" s="35"/>
      <c r="BN663" s="35"/>
      <c r="BO663" s="35"/>
      <c r="BP663" s="1"/>
      <c r="BQ663" s="1">
        <f t="shared" si="272"/>
        <v>658</v>
      </c>
      <c r="BR663" s="1">
        <v>659</v>
      </c>
      <c r="BS663" s="1">
        <f t="shared" si="277"/>
        <v>-2</v>
      </c>
      <c r="BT663" s="1">
        <f t="shared" si="278"/>
        <v>-2</v>
      </c>
      <c r="BU663" s="1">
        <f t="shared" si="279"/>
        <v>6.1257422745431001E-17</v>
      </c>
      <c r="BV663" s="1">
        <f t="shared" si="280"/>
        <v>1</v>
      </c>
      <c r="BW663" s="1">
        <f t="shared" si="273"/>
        <v>-2</v>
      </c>
      <c r="BX663" s="1">
        <f t="shared" si="274"/>
        <v>-2</v>
      </c>
      <c r="BY663" s="24">
        <f t="shared" si="275"/>
        <v>0.7818314824680298</v>
      </c>
      <c r="BZ663" s="24">
        <f t="shared" si="276"/>
        <v>0.62348980185873348</v>
      </c>
      <c r="CA663" s="1"/>
      <c r="CB663" s="1"/>
      <c r="CC663" s="1" t="str">
        <f t="shared" si="281"/>
        <v/>
      </c>
      <c r="CD663" s="1"/>
      <c r="CE663" s="2"/>
      <c r="CF663" s="2"/>
    </row>
    <row r="664" spans="4:84" s="28" customFormat="1" x14ac:dyDescent="0.25">
      <c r="D664" s="10"/>
      <c r="E664" s="10"/>
      <c r="F664" s="10"/>
      <c r="G664" s="10"/>
      <c r="H664" s="10"/>
      <c r="I664" s="10"/>
      <c r="J664" s="10"/>
      <c r="K664" s="10"/>
      <c r="L664" s="10"/>
      <c r="M664" s="2"/>
      <c r="N664" s="1">
        <v>659</v>
      </c>
      <c r="O664" s="1" t="str">
        <f t="shared" si="269"/>
        <v>NA</v>
      </c>
      <c r="P664" s="1" t="e">
        <f t="shared" si="270"/>
        <v>#VALUE!</v>
      </c>
      <c r="Q664" s="1" t="e">
        <f t="shared" si="271"/>
        <v>#VALUE!</v>
      </c>
      <c r="R664" s="1">
        <f t="shared" si="267"/>
        <v>-0.20388356206082531</v>
      </c>
      <c r="S664" s="1">
        <f t="shared" si="268"/>
        <v>-0.61255776821787677</v>
      </c>
      <c r="T664" s="14"/>
      <c r="U664" s="14"/>
      <c r="V664" s="14"/>
      <c r="W664" s="2"/>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2"/>
      <c r="BC664" s="2"/>
      <c r="BD664" s="2"/>
      <c r="BE664" s="35"/>
      <c r="BF664" s="35"/>
      <c r="BG664" s="35"/>
      <c r="BH664" s="35"/>
      <c r="BI664" s="35"/>
      <c r="BJ664" s="35"/>
      <c r="BK664" s="35"/>
      <c r="BL664" s="35"/>
      <c r="BM664" s="35"/>
      <c r="BN664" s="35"/>
      <c r="BO664" s="35"/>
      <c r="BP664" s="1"/>
      <c r="BQ664" s="1">
        <f t="shared" si="272"/>
        <v>659</v>
      </c>
      <c r="BR664" s="1">
        <v>660</v>
      </c>
      <c r="BS664" s="1">
        <f t="shared" si="277"/>
        <v>-2</v>
      </c>
      <c r="BT664" s="1">
        <f t="shared" si="278"/>
        <v>-2</v>
      </c>
      <c r="BU664" s="1">
        <f t="shared" si="279"/>
        <v>6.1257422745431001E-17</v>
      </c>
      <c r="BV664" s="1">
        <f t="shared" si="280"/>
        <v>1</v>
      </c>
      <c r="BW664" s="1">
        <f t="shared" si="273"/>
        <v>-2</v>
      </c>
      <c r="BX664" s="1">
        <f t="shared" si="274"/>
        <v>-2</v>
      </c>
      <c r="BY664" s="24">
        <f t="shared" si="275"/>
        <v>0.7818314824680298</v>
      </c>
      <c r="BZ664" s="24">
        <f t="shared" si="276"/>
        <v>0.62348980185873348</v>
      </c>
      <c r="CA664" s="1"/>
      <c r="CB664" s="1"/>
      <c r="CC664" s="1" t="str">
        <f t="shared" si="281"/>
        <v/>
      </c>
      <c r="CD664" s="1"/>
      <c r="CE664" s="2"/>
      <c r="CF664" s="2"/>
    </row>
    <row r="665" spans="4:84" s="28" customFormat="1" x14ac:dyDescent="0.25">
      <c r="D665" s="10"/>
      <c r="E665" s="10"/>
      <c r="F665" s="10"/>
      <c r="G665" s="10"/>
      <c r="H665" s="10"/>
      <c r="I665" s="10"/>
      <c r="J665" s="10"/>
      <c r="K665" s="10"/>
      <c r="L665" s="10"/>
      <c r="M665" s="2"/>
      <c r="N665" s="1">
        <v>660</v>
      </c>
      <c r="O665" s="1" t="str">
        <f t="shared" si="269"/>
        <v>NA</v>
      </c>
      <c r="P665" s="1" t="e">
        <f t="shared" si="270"/>
        <v>#VALUE!</v>
      </c>
      <c r="Q665" s="1" t="e">
        <f t="shared" si="271"/>
        <v>#VALUE!</v>
      </c>
      <c r="R665" s="1">
        <f t="shared" si="267"/>
        <v>0.36352421385525147</v>
      </c>
      <c r="S665" s="1">
        <f t="shared" si="268"/>
        <v>-0.59270364608040527</v>
      </c>
      <c r="T665" s="14"/>
      <c r="U665" s="14"/>
      <c r="V665" s="14"/>
      <c r="W665" s="2"/>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2"/>
      <c r="BC665" s="2"/>
      <c r="BD665" s="2"/>
      <c r="BE665" s="35"/>
      <c r="BF665" s="35"/>
      <c r="BG665" s="35"/>
      <c r="BH665" s="35"/>
      <c r="BI665" s="35"/>
      <c r="BJ665" s="35"/>
      <c r="BK665" s="35"/>
      <c r="BL665" s="35"/>
      <c r="BM665" s="35"/>
      <c r="BN665" s="35"/>
      <c r="BO665" s="35"/>
      <c r="BP665" s="1"/>
      <c r="BQ665" s="1">
        <f t="shared" si="272"/>
        <v>660</v>
      </c>
      <c r="BR665" s="1">
        <v>661</v>
      </c>
      <c r="BS665" s="1">
        <f t="shared" si="277"/>
        <v>-2</v>
      </c>
      <c r="BT665" s="1">
        <f t="shared" si="278"/>
        <v>-2</v>
      </c>
      <c r="BU665" s="1">
        <f t="shared" si="279"/>
        <v>6.1257422745431001E-17</v>
      </c>
      <c r="BV665" s="1">
        <f t="shared" si="280"/>
        <v>1</v>
      </c>
      <c r="BW665" s="1">
        <f t="shared" si="273"/>
        <v>-2</v>
      </c>
      <c r="BX665" s="1">
        <f t="shared" si="274"/>
        <v>-2</v>
      </c>
      <c r="BY665" s="24">
        <f t="shared" si="275"/>
        <v>0.7818314824680298</v>
      </c>
      <c r="BZ665" s="24">
        <f t="shared" si="276"/>
        <v>0.62348980185873348</v>
      </c>
      <c r="CA665" s="1"/>
      <c r="CB665" s="1"/>
      <c r="CC665" s="1" t="str">
        <f t="shared" si="281"/>
        <v/>
      </c>
      <c r="CD665" s="1"/>
      <c r="CE665" s="2"/>
      <c r="CF665" s="2"/>
    </row>
    <row r="666" spans="4:84" s="28" customFormat="1" x14ac:dyDescent="0.25">
      <c r="D666" s="10"/>
      <c r="E666" s="10"/>
      <c r="F666" s="10"/>
      <c r="G666" s="10"/>
      <c r="H666" s="10"/>
      <c r="I666" s="10"/>
      <c r="J666" s="10"/>
      <c r="K666" s="10"/>
      <c r="L666" s="10"/>
      <c r="M666" s="2"/>
      <c r="N666" s="1">
        <v>661</v>
      </c>
      <c r="O666" s="1" t="str">
        <f t="shared" si="269"/>
        <v>NA</v>
      </c>
      <c r="P666" s="1" t="e">
        <f t="shared" si="270"/>
        <v>#VALUE!</v>
      </c>
      <c r="Q666" s="1" t="e">
        <f t="shared" si="271"/>
        <v>#VALUE!</v>
      </c>
      <c r="R666" s="1">
        <f t="shared" si="267"/>
        <v>0.73752799398589752</v>
      </c>
      <c r="S666" s="1">
        <f t="shared" si="268"/>
        <v>-0.10819515884617284</v>
      </c>
      <c r="T666" s="14"/>
      <c r="U666" s="14"/>
      <c r="V666" s="14"/>
      <c r="W666" s="2"/>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2"/>
      <c r="BC666" s="2"/>
      <c r="BD666" s="2"/>
      <c r="BE666" s="35"/>
      <c r="BF666" s="35"/>
      <c r="BG666" s="35"/>
      <c r="BH666" s="35"/>
      <c r="BI666" s="35"/>
      <c r="BJ666" s="35"/>
      <c r="BK666" s="35"/>
      <c r="BL666" s="35"/>
      <c r="BM666" s="35"/>
      <c r="BN666" s="35"/>
      <c r="BO666" s="35"/>
      <c r="BP666" s="1"/>
      <c r="BQ666" s="1">
        <f t="shared" si="272"/>
        <v>661</v>
      </c>
      <c r="BR666" s="1">
        <v>662</v>
      </c>
      <c r="BS666" s="1">
        <f t="shared" si="277"/>
        <v>-2</v>
      </c>
      <c r="BT666" s="1">
        <f t="shared" si="278"/>
        <v>-2</v>
      </c>
      <c r="BU666" s="1">
        <f t="shared" si="279"/>
        <v>6.1257422745431001E-17</v>
      </c>
      <c r="BV666" s="1">
        <f t="shared" si="280"/>
        <v>1</v>
      </c>
      <c r="BW666" s="1">
        <f t="shared" si="273"/>
        <v>-2</v>
      </c>
      <c r="BX666" s="1">
        <f t="shared" si="274"/>
        <v>-2</v>
      </c>
      <c r="BY666" s="24">
        <f t="shared" si="275"/>
        <v>0.7818314824680298</v>
      </c>
      <c r="BZ666" s="24">
        <f t="shared" si="276"/>
        <v>0.62348980185873348</v>
      </c>
      <c r="CA666" s="1"/>
      <c r="CB666" s="1"/>
      <c r="CC666" s="1" t="str">
        <f t="shared" si="281"/>
        <v/>
      </c>
      <c r="CD666" s="1"/>
      <c r="CE666" s="2"/>
      <c r="CF666" s="2"/>
    </row>
    <row r="667" spans="4:84" s="28" customFormat="1" x14ac:dyDescent="0.25">
      <c r="D667" s="10"/>
      <c r="E667" s="10"/>
      <c r="F667" s="10"/>
      <c r="G667" s="10"/>
      <c r="H667" s="10"/>
      <c r="I667" s="10"/>
      <c r="J667" s="10"/>
      <c r="K667" s="10"/>
      <c r="L667" s="10"/>
      <c r="M667" s="2"/>
      <c r="N667" s="1">
        <v>662</v>
      </c>
      <c r="O667" s="1" t="str">
        <f t="shared" si="269"/>
        <v>NA</v>
      </c>
      <c r="P667" s="1" t="e">
        <f t="shared" si="270"/>
        <v>#VALUE!</v>
      </c>
      <c r="Q667" s="1" t="e">
        <f t="shared" si="271"/>
        <v>#VALUE!</v>
      </c>
      <c r="R667" s="1">
        <f t="shared" si="267"/>
        <v>0.59191154791128886</v>
      </c>
      <c r="S667" s="1">
        <f t="shared" si="268"/>
        <v>0.5320291817706202</v>
      </c>
      <c r="T667" s="14"/>
      <c r="U667" s="14"/>
      <c r="V667" s="14"/>
      <c r="W667" s="2"/>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2"/>
      <c r="BC667" s="2"/>
      <c r="BD667" s="2"/>
      <c r="BE667" s="35"/>
      <c r="BF667" s="35"/>
      <c r="BG667" s="35"/>
      <c r="BH667" s="35"/>
      <c r="BI667" s="35"/>
      <c r="BJ667" s="35"/>
      <c r="BK667" s="35"/>
      <c r="BL667" s="35"/>
      <c r="BM667" s="35"/>
      <c r="BN667" s="35"/>
      <c r="BO667" s="35"/>
      <c r="BP667" s="1"/>
      <c r="BQ667" s="1">
        <f t="shared" si="272"/>
        <v>662</v>
      </c>
      <c r="BR667" s="1">
        <v>663</v>
      </c>
      <c r="BS667" s="1">
        <f t="shared" si="277"/>
        <v>-2</v>
      </c>
      <c r="BT667" s="1">
        <f t="shared" si="278"/>
        <v>-2</v>
      </c>
      <c r="BU667" s="1">
        <f t="shared" si="279"/>
        <v>6.1257422745431001E-17</v>
      </c>
      <c r="BV667" s="1">
        <f t="shared" si="280"/>
        <v>1</v>
      </c>
      <c r="BW667" s="1">
        <f t="shared" si="273"/>
        <v>-2</v>
      </c>
      <c r="BX667" s="1">
        <f t="shared" si="274"/>
        <v>-2</v>
      </c>
      <c r="BY667" s="24">
        <f t="shared" si="275"/>
        <v>0.7818314824680298</v>
      </c>
      <c r="BZ667" s="24">
        <f t="shared" si="276"/>
        <v>0.62348980185873348</v>
      </c>
      <c r="CA667" s="1"/>
      <c r="CB667" s="1"/>
      <c r="CC667" s="1" t="str">
        <f t="shared" si="281"/>
        <v/>
      </c>
      <c r="CD667" s="1"/>
      <c r="CE667" s="2"/>
      <c r="CF667" s="2"/>
    </row>
    <row r="668" spans="4:84" s="28" customFormat="1" x14ac:dyDescent="0.25">
      <c r="D668" s="10"/>
      <c r="E668" s="10"/>
      <c r="F668" s="10"/>
      <c r="G668" s="10"/>
      <c r="H668" s="10"/>
      <c r="I668" s="10"/>
      <c r="J668" s="10"/>
      <c r="K668" s="10"/>
      <c r="L668" s="10"/>
      <c r="M668" s="2"/>
      <c r="N668" s="1">
        <v>663</v>
      </c>
      <c r="O668" s="1" t="str">
        <f t="shared" si="269"/>
        <v>NA</v>
      </c>
      <c r="P668" s="1" t="e">
        <f t="shared" si="270"/>
        <v>#VALUE!</v>
      </c>
      <c r="Q668" s="1" t="e">
        <f t="shared" si="271"/>
        <v>#VALUE!</v>
      </c>
      <c r="R668" s="1">
        <f t="shared" si="267"/>
        <v>-3.5179762631153279E-2</v>
      </c>
      <c r="S668" s="1">
        <f t="shared" si="268"/>
        <v>0.84586738908899317</v>
      </c>
      <c r="T668" s="14"/>
      <c r="U668" s="14"/>
      <c r="V668" s="14"/>
      <c r="W668" s="2"/>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2"/>
      <c r="BC668" s="2"/>
      <c r="BD668" s="2"/>
      <c r="BE668" s="35"/>
      <c r="BF668" s="35"/>
      <c r="BG668" s="35"/>
      <c r="BH668" s="35"/>
      <c r="BI668" s="35"/>
      <c r="BJ668" s="35"/>
      <c r="BK668" s="35"/>
      <c r="BL668" s="35"/>
      <c r="BM668" s="35"/>
      <c r="BN668" s="35"/>
      <c r="BO668" s="35"/>
      <c r="BP668" s="1"/>
      <c r="BQ668" s="1">
        <f t="shared" si="272"/>
        <v>663</v>
      </c>
      <c r="BR668" s="1">
        <v>664</v>
      </c>
      <c r="BS668" s="1">
        <f t="shared" si="277"/>
        <v>-2</v>
      </c>
      <c r="BT668" s="1">
        <f t="shared" si="278"/>
        <v>-2</v>
      </c>
      <c r="BU668" s="1">
        <f t="shared" si="279"/>
        <v>6.1257422745431001E-17</v>
      </c>
      <c r="BV668" s="1">
        <f t="shared" si="280"/>
        <v>1</v>
      </c>
      <c r="BW668" s="1">
        <f t="shared" si="273"/>
        <v>-2</v>
      </c>
      <c r="BX668" s="1">
        <f t="shared" si="274"/>
        <v>-2</v>
      </c>
      <c r="BY668" s="24">
        <f t="shared" si="275"/>
        <v>0.7818314824680298</v>
      </c>
      <c r="BZ668" s="24">
        <f t="shared" si="276"/>
        <v>0.62348980185873348</v>
      </c>
      <c r="CA668" s="1"/>
      <c r="CB668" s="1"/>
      <c r="CC668" s="1" t="str">
        <f t="shared" si="281"/>
        <v/>
      </c>
      <c r="CD668" s="1"/>
      <c r="CE668" s="2"/>
      <c r="CF668" s="2"/>
    </row>
    <row r="669" spans="4:84" s="28" customFormat="1" x14ac:dyDescent="0.25">
      <c r="D669" s="10"/>
      <c r="E669" s="10"/>
      <c r="F669" s="10"/>
      <c r="G669" s="10"/>
      <c r="H669" s="10"/>
      <c r="I669" s="10"/>
      <c r="J669" s="10"/>
      <c r="K669" s="10"/>
      <c r="L669" s="10"/>
      <c r="M669" s="2"/>
      <c r="N669" s="1">
        <v>664</v>
      </c>
      <c r="O669" s="1" t="str">
        <f t="shared" si="269"/>
        <v>NA</v>
      </c>
      <c r="P669" s="1" t="e">
        <f t="shared" si="270"/>
        <v>#VALUE!</v>
      </c>
      <c r="Q669" s="1" t="e">
        <f t="shared" si="271"/>
        <v>#VALUE!</v>
      </c>
      <c r="R669" s="1">
        <f t="shared" si="267"/>
        <v>-0.71611714616610622</v>
      </c>
      <c r="S669" s="1">
        <f t="shared" si="268"/>
        <v>0.54108663052029271</v>
      </c>
      <c r="T669" s="14"/>
      <c r="U669" s="14"/>
      <c r="V669" s="14"/>
      <c r="W669" s="2"/>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2"/>
      <c r="BC669" s="2"/>
      <c r="BD669" s="2"/>
      <c r="BE669" s="35"/>
      <c r="BF669" s="35"/>
      <c r="BG669" s="35"/>
      <c r="BH669" s="35"/>
      <c r="BI669" s="35"/>
      <c r="BJ669" s="35"/>
      <c r="BK669" s="35"/>
      <c r="BL669" s="35"/>
      <c r="BM669" s="35"/>
      <c r="BN669" s="35"/>
      <c r="BO669" s="35"/>
      <c r="BP669" s="1"/>
      <c r="BQ669" s="1">
        <f t="shared" si="272"/>
        <v>664</v>
      </c>
      <c r="BR669" s="1">
        <v>665</v>
      </c>
      <c r="BS669" s="1">
        <f t="shared" si="277"/>
        <v>-2</v>
      </c>
      <c r="BT669" s="1">
        <f t="shared" si="278"/>
        <v>-2</v>
      </c>
      <c r="BU669" s="1">
        <f t="shared" si="279"/>
        <v>6.1257422745431001E-17</v>
      </c>
      <c r="BV669" s="1">
        <f t="shared" si="280"/>
        <v>1</v>
      </c>
      <c r="BW669" s="1">
        <f t="shared" si="273"/>
        <v>-2</v>
      </c>
      <c r="BX669" s="1">
        <f t="shared" si="274"/>
        <v>-2</v>
      </c>
      <c r="BY669" s="24">
        <f t="shared" si="275"/>
        <v>0.7818314824680298</v>
      </c>
      <c r="BZ669" s="24">
        <f t="shared" si="276"/>
        <v>0.62348980185873348</v>
      </c>
      <c r="CA669" s="1"/>
      <c r="CB669" s="1"/>
      <c r="CC669" s="1" t="str">
        <f t="shared" si="281"/>
        <v/>
      </c>
      <c r="CD669" s="1"/>
      <c r="CE669" s="2"/>
      <c r="CF669" s="2"/>
    </row>
    <row r="670" spans="4:84" s="28" customFormat="1" x14ac:dyDescent="0.25">
      <c r="D670" s="10"/>
      <c r="E670" s="10"/>
      <c r="F670" s="10"/>
      <c r="G670" s="10"/>
      <c r="H670" s="10"/>
      <c r="I670" s="10"/>
      <c r="J670" s="10"/>
      <c r="K670" s="10"/>
      <c r="L670" s="10"/>
      <c r="M670" s="2"/>
      <c r="N670" s="1">
        <v>665</v>
      </c>
      <c r="O670" s="1" t="str">
        <f t="shared" si="269"/>
        <v>NA</v>
      </c>
      <c r="P670" s="1" t="e">
        <f t="shared" si="270"/>
        <v>#VALUE!</v>
      </c>
      <c r="Q670" s="1" t="e">
        <f t="shared" si="271"/>
        <v>#VALUE!</v>
      </c>
      <c r="R670" s="1">
        <f t="shared" si="267"/>
        <v>-0.9222291061179414</v>
      </c>
      <c r="S670" s="1">
        <f t="shared" si="268"/>
        <v>-0.22252093395631448</v>
      </c>
      <c r="T670" s="14"/>
      <c r="U670" s="14"/>
      <c r="V670" s="14"/>
      <c r="W670" s="2"/>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2"/>
      <c r="BC670" s="2"/>
      <c r="BD670" s="2"/>
      <c r="BE670" s="35"/>
      <c r="BF670" s="35"/>
      <c r="BG670" s="35"/>
      <c r="BH670" s="35"/>
      <c r="BI670" s="35"/>
      <c r="BJ670" s="35"/>
      <c r="BK670" s="35"/>
      <c r="BL670" s="35"/>
      <c r="BM670" s="35"/>
      <c r="BN670" s="35"/>
      <c r="BO670" s="35"/>
      <c r="BP670" s="1"/>
      <c r="BQ670" s="1">
        <f t="shared" si="272"/>
        <v>665</v>
      </c>
      <c r="BR670" s="1">
        <v>666</v>
      </c>
      <c r="BS670" s="1">
        <f t="shared" si="277"/>
        <v>-2</v>
      </c>
      <c r="BT670" s="1">
        <f t="shared" si="278"/>
        <v>-2</v>
      </c>
      <c r="BU670" s="1">
        <f t="shared" si="279"/>
        <v>6.1257422745431001E-17</v>
      </c>
      <c r="BV670" s="1">
        <f t="shared" si="280"/>
        <v>1</v>
      </c>
      <c r="BW670" s="1">
        <f t="shared" si="273"/>
        <v>-2</v>
      </c>
      <c r="BX670" s="1">
        <f t="shared" si="274"/>
        <v>-2</v>
      </c>
      <c r="BY670" s="24">
        <f t="shared" si="275"/>
        <v>0.7818314824680298</v>
      </c>
      <c r="BZ670" s="24">
        <f t="shared" si="276"/>
        <v>0.62348980185873348</v>
      </c>
      <c r="CA670" s="1"/>
      <c r="CB670" s="1"/>
      <c r="CC670" s="1" t="str">
        <f t="shared" si="281"/>
        <v/>
      </c>
      <c r="CD670" s="1"/>
      <c r="CE670" s="2"/>
      <c r="CF670" s="2"/>
    </row>
    <row r="671" spans="4:84" s="28" customFormat="1" x14ac:dyDescent="0.25">
      <c r="D671" s="10"/>
      <c r="E671" s="10"/>
      <c r="F671" s="10"/>
      <c r="G671" s="10"/>
      <c r="H671" s="10"/>
      <c r="I671" s="10"/>
      <c r="J671" s="10"/>
      <c r="K671" s="10"/>
      <c r="L671" s="10"/>
      <c r="M671" s="2"/>
      <c r="N671" s="1">
        <v>666</v>
      </c>
      <c r="O671" s="1" t="str">
        <f t="shared" si="269"/>
        <v>NA</v>
      </c>
      <c r="P671" s="1" t="e">
        <f t="shared" si="270"/>
        <v>#VALUE!</v>
      </c>
      <c r="Q671" s="1" t="e">
        <f t="shared" si="271"/>
        <v>#VALUE!</v>
      </c>
      <c r="R671" s="1">
        <f t="shared" si="267"/>
        <v>-0.43388373911755806</v>
      </c>
      <c r="S671" s="1">
        <f t="shared" si="268"/>
        <v>-0.90096886790241915</v>
      </c>
      <c r="T671" s="14"/>
      <c r="U671" s="14"/>
      <c r="V671" s="14"/>
      <c r="W671" s="2"/>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2"/>
      <c r="BC671" s="2"/>
      <c r="BD671" s="2"/>
      <c r="BE671" s="35"/>
      <c r="BF671" s="35"/>
      <c r="BG671" s="35"/>
      <c r="BH671" s="35"/>
      <c r="BI671" s="35"/>
      <c r="BJ671" s="35"/>
      <c r="BK671" s="35"/>
      <c r="BL671" s="35"/>
      <c r="BM671" s="35"/>
      <c r="BN671" s="35"/>
      <c r="BO671" s="35"/>
      <c r="BP671" s="1"/>
      <c r="BQ671" s="1">
        <f t="shared" si="272"/>
        <v>666</v>
      </c>
      <c r="BR671" s="1">
        <v>667</v>
      </c>
      <c r="BS671" s="1">
        <f t="shared" si="277"/>
        <v>-2</v>
      </c>
      <c r="BT671" s="1">
        <f t="shared" si="278"/>
        <v>-2</v>
      </c>
      <c r="BU671" s="1">
        <f t="shared" si="279"/>
        <v>6.1257422745431001E-17</v>
      </c>
      <c r="BV671" s="1">
        <f t="shared" si="280"/>
        <v>1</v>
      </c>
      <c r="BW671" s="1">
        <f t="shared" si="273"/>
        <v>-2</v>
      </c>
      <c r="BX671" s="1">
        <f t="shared" si="274"/>
        <v>-2</v>
      </c>
      <c r="BY671" s="24">
        <f t="shared" si="275"/>
        <v>0.7818314824680298</v>
      </c>
      <c r="BZ671" s="24">
        <f t="shared" si="276"/>
        <v>0.62348980185873348</v>
      </c>
      <c r="CA671" s="1"/>
      <c r="CB671" s="1"/>
      <c r="CC671" s="1" t="str">
        <f t="shared" si="281"/>
        <v/>
      </c>
      <c r="CD671" s="1"/>
      <c r="CE671" s="2"/>
      <c r="CF671" s="2"/>
    </row>
    <row r="672" spans="4:84" s="28" customFormat="1" x14ac:dyDescent="0.25">
      <c r="D672" s="10"/>
      <c r="E672" s="10"/>
      <c r="F672" s="10"/>
      <c r="G672" s="10"/>
      <c r="H672" s="10"/>
      <c r="I672" s="10"/>
      <c r="J672" s="10"/>
      <c r="K672" s="10"/>
      <c r="L672" s="10"/>
      <c r="M672" s="2"/>
      <c r="N672" s="1">
        <v>667</v>
      </c>
      <c r="O672" s="1" t="str">
        <f t="shared" si="269"/>
        <v>NA</v>
      </c>
      <c r="P672" s="1" t="e">
        <f t="shared" si="270"/>
        <v>#VALUE!</v>
      </c>
      <c r="Q672" s="1" t="e">
        <f t="shared" si="271"/>
        <v>#VALUE!</v>
      </c>
      <c r="R672" s="1">
        <f t="shared" si="267"/>
        <v>0.40102657096659639</v>
      </c>
      <c r="S672" s="1">
        <f t="shared" si="268"/>
        <v>-0.85976728223319887</v>
      </c>
      <c r="T672" s="14"/>
      <c r="U672" s="14"/>
      <c r="V672" s="14"/>
      <c r="W672" s="2"/>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2"/>
      <c r="BC672" s="2"/>
      <c r="BD672" s="2"/>
      <c r="BE672" s="35"/>
      <c r="BF672" s="35"/>
      <c r="BG672" s="35"/>
      <c r="BH672" s="35"/>
      <c r="BI672" s="35"/>
      <c r="BJ672" s="35"/>
      <c r="BK672" s="35"/>
      <c r="BL672" s="35"/>
      <c r="BM672" s="35"/>
      <c r="BN672" s="35"/>
      <c r="BO672" s="35"/>
      <c r="BP672" s="1"/>
      <c r="BQ672" s="1">
        <f t="shared" si="272"/>
        <v>667</v>
      </c>
      <c r="BR672" s="1">
        <v>668</v>
      </c>
      <c r="BS672" s="1">
        <f t="shared" si="277"/>
        <v>-2</v>
      </c>
      <c r="BT672" s="1">
        <f t="shared" si="278"/>
        <v>-2</v>
      </c>
      <c r="BU672" s="1">
        <f t="shared" si="279"/>
        <v>6.1257422745431001E-17</v>
      </c>
      <c r="BV672" s="1">
        <f t="shared" si="280"/>
        <v>1</v>
      </c>
      <c r="BW672" s="1">
        <f t="shared" si="273"/>
        <v>-2</v>
      </c>
      <c r="BX672" s="1">
        <f t="shared" si="274"/>
        <v>-2</v>
      </c>
      <c r="BY672" s="24">
        <f t="shared" si="275"/>
        <v>0.7818314824680298</v>
      </c>
      <c r="BZ672" s="24">
        <f t="shared" si="276"/>
        <v>0.62348980185873348</v>
      </c>
      <c r="CA672" s="1"/>
      <c r="CB672" s="1"/>
      <c r="CC672" s="1" t="str">
        <f t="shared" si="281"/>
        <v/>
      </c>
      <c r="CD672" s="1"/>
      <c r="CE672" s="2"/>
      <c r="CF672" s="2"/>
    </row>
    <row r="673" spans="4:84" s="28" customFormat="1" x14ac:dyDescent="0.25">
      <c r="D673" s="10"/>
      <c r="E673" s="10"/>
      <c r="F673" s="10"/>
      <c r="G673" s="10"/>
      <c r="H673" s="10"/>
      <c r="I673" s="10"/>
      <c r="J673" s="10"/>
      <c r="K673" s="10"/>
      <c r="L673" s="10"/>
      <c r="M673" s="2"/>
      <c r="N673" s="1">
        <v>668</v>
      </c>
      <c r="O673" s="1" t="str">
        <f t="shared" si="269"/>
        <v>NA</v>
      </c>
      <c r="P673" s="1" t="e">
        <f t="shared" si="270"/>
        <v>#VALUE!</v>
      </c>
      <c r="Q673" s="1" t="e">
        <f t="shared" si="271"/>
        <v>#VALUE!</v>
      </c>
      <c r="R673" s="1">
        <f t="shared" si="267"/>
        <v>0.86953030005405896</v>
      </c>
      <c r="S673" s="1">
        <f t="shared" si="268"/>
        <v>-0.22252093395631439</v>
      </c>
      <c r="T673" s="14"/>
      <c r="U673" s="14"/>
      <c r="V673" s="14"/>
      <c r="W673" s="2"/>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2"/>
      <c r="BC673" s="2"/>
      <c r="BD673" s="2"/>
      <c r="BE673" s="35"/>
      <c r="BF673" s="35"/>
      <c r="BG673" s="35"/>
      <c r="BH673" s="35"/>
      <c r="BI673" s="35"/>
      <c r="BJ673" s="35"/>
      <c r="BK673" s="35"/>
      <c r="BL673" s="35"/>
      <c r="BM673" s="35"/>
      <c r="BN673" s="35"/>
      <c r="BO673" s="35"/>
      <c r="BP673" s="1"/>
      <c r="BQ673" s="1">
        <f t="shared" si="272"/>
        <v>668</v>
      </c>
      <c r="BR673" s="1">
        <v>669</v>
      </c>
      <c r="BS673" s="1">
        <f t="shared" si="277"/>
        <v>-2</v>
      </c>
      <c r="BT673" s="1">
        <f t="shared" si="278"/>
        <v>-2</v>
      </c>
      <c r="BU673" s="1">
        <f t="shared" si="279"/>
        <v>6.1257422745431001E-17</v>
      </c>
      <c r="BV673" s="1">
        <f t="shared" si="280"/>
        <v>1</v>
      </c>
      <c r="BW673" s="1">
        <f t="shared" si="273"/>
        <v>-2</v>
      </c>
      <c r="BX673" s="1">
        <f t="shared" si="274"/>
        <v>-2</v>
      </c>
      <c r="BY673" s="24">
        <f t="shared" si="275"/>
        <v>0.7818314824680298</v>
      </c>
      <c r="BZ673" s="24">
        <f t="shared" si="276"/>
        <v>0.62348980185873348</v>
      </c>
      <c r="CA673" s="1"/>
      <c r="CB673" s="1"/>
      <c r="CC673" s="1" t="str">
        <f t="shared" si="281"/>
        <v/>
      </c>
      <c r="CD673" s="1"/>
      <c r="CE673" s="2"/>
      <c r="CF673" s="2"/>
    </row>
    <row r="674" spans="4:84" s="28" customFormat="1" x14ac:dyDescent="0.25">
      <c r="D674" s="10"/>
      <c r="E674" s="10"/>
      <c r="F674" s="10"/>
      <c r="G674" s="10"/>
      <c r="H674" s="10"/>
      <c r="I674" s="10"/>
      <c r="J674" s="10"/>
      <c r="K674" s="10"/>
      <c r="L674" s="10"/>
      <c r="M674" s="2"/>
      <c r="N674" s="1">
        <v>669</v>
      </c>
      <c r="O674" s="1" t="str">
        <f t="shared" si="269"/>
        <v>NA</v>
      </c>
      <c r="P674" s="1" t="e">
        <f t="shared" si="270"/>
        <v>#VALUE!</v>
      </c>
      <c r="Q674" s="1" t="e">
        <f t="shared" si="271"/>
        <v>#VALUE!</v>
      </c>
      <c r="R674" s="1">
        <f t="shared" si="267"/>
        <v>0.68325997801514426</v>
      </c>
      <c r="S674" s="1">
        <f t="shared" si="268"/>
        <v>0.49988504485107244</v>
      </c>
      <c r="T674" s="14"/>
      <c r="U674" s="14"/>
      <c r="V674" s="14"/>
      <c r="W674" s="2"/>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2"/>
      <c r="BC674" s="2"/>
      <c r="BD674" s="2"/>
      <c r="BE674" s="35"/>
      <c r="BF674" s="35"/>
      <c r="BG674" s="35"/>
      <c r="BH674" s="35"/>
      <c r="BI674" s="35"/>
      <c r="BJ674" s="35"/>
      <c r="BK674" s="35"/>
      <c r="BL674" s="35"/>
      <c r="BM674" s="35"/>
      <c r="BN674" s="35"/>
      <c r="BO674" s="35"/>
      <c r="BP674" s="1"/>
      <c r="BQ674" s="1">
        <f t="shared" si="272"/>
        <v>669</v>
      </c>
      <c r="BR674" s="1">
        <v>670</v>
      </c>
      <c r="BS674" s="1">
        <f t="shared" si="277"/>
        <v>-2</v>
      </c>
      <c r="BT674" s="1">
        <f t="shared" si="278"/>
        <v>-2</v>
      </c>
      <c r="BU674" s="1">
        <f t="shared" si="279"/>
        <v>6.1257422745431001E-17</v>
      </c>
      <c r="BV674" s="1">
        <f t="shared" si="280"/>
        <v>1</v>
      </c>
      <c r="BW674" s="1">
        <f t="shared" si="273"/>
        <v>-2</v>
      </c>
      <c r="BX674" s="1">
        <f t="shared" si="274"/>
        <v>-2</v>
      </c>
      <c r="BY674" s="24">
        <f t="shared" si="275"/>
        <v>0.7818314824680298</v>
      </c>
      <c r="BZ674" s="24">
        <f t="shared" si="276"/>
        <v>0.62348980185873348</v>
      </c>
      <c r="CA674" s="1"/>
      <c r="CB674" s="1"/>
      <c r="CC674" s="1" t="str">
        <f t="shared" si="281"/>
        <v/>
      </c>
      <c r="CD674" s="1"/>
      <c r="CE674" s="2"/>
      <c r="CF674" s="2"/>
    </row>
    <row r="675" spans="4:84" s="28" customFormat="1" x14ac:dyDescent="0.25">
      <c r="D675" s="10"/>
      <c r="E675" s="10"/>
      <c r="F675" s="10"/>
      <c r="G675" s="10"/>
      <c r="H675" s="10"/>
      <c r="I675" s="10"/>
      <c r="J675" s="10"/>
      <c r="K675" s="10"/>
      <c r="L675" s="10"/>
      <c r="M675" s="2"/>
      <c r="N675" s="1">
        <v>670</v>
      </c>
      <c r="O675" s="1" t="str">
        <f t="shared" si="269"/>
        <v>NA</v>
      </c>
      <c r="P675" s="1" t="e">
        <f t="shared" si="270"/>
        <v>#VALUE!</v>
      </c>
      <c r="Q675" s="1" t="e">
        <f t="shared" si="271"/>
        <v>#VALUE!</v>
      </c>
      <c r="R675" s="1">
        <f t="shared" si="267"/>
        <v>4.6906350174871214E-2</v>
      </c>
      <c r="S675" s="1">
        <f t="shared" si="268"/>
        <v>0.79448985211865741</v>
      </c>
      <c r="T675" s="14"/>
      <c r="U675" s="14"/>
      <c r="V675" s="14"/>
      <c r="W675" s="2"/>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2"/>
      <c r="BC675" s="2"/>
      <c r="BD675" s="2"/>
      <c r="BE675" s="35"/>
      <c r="BF675" s="35"/>
      <c r="BG675" s="35"/>
      <c r="BH675" s="35"/>
      <c r="BI675" s="35"/>
      <c r="BJ675" s="35"/>
      <c r="BK675" s="35"/>
      <c r="BL675" s="35"/>
      <c r="BM675" s="35"/>
      <c r="BN675" s="35"/>
      <c r="BO675" s="35"/>
      <c r="BP675" s="1"/>
      <c r="BQ675" s="1">
        <f t="shared" si="272"/>
        <v>670</v>
      </c>
      <c r="BR675" s="1">
        <v>671</v>
      </c>
      <c r="BS675" s="1">
        <f t="shared" si="277"/>
        <v>-2</v>
      </c>
      <c r="BT675" s="1">
        <f t="shared" si="278"/>
        <v>-2</v>
      </c>
      <c r="BU675" s="1">
        <f t="shared" si="279"/>
        <v>6.1257422745431001E-17</v>
      </c>
      <c r="BV675" s="1">
        <f t="shared" si="280"/>
        <v>1</v>
      </c>
      <c r="BW675" s="1">
        <f t="shared" si="273"/>
        <v>-2</v>
      </c>
      <c r="BX675" s="1">
        <f t="shared" si="274"/>
        <v>-2</v>
      </c>
      <c r="BY675" s="24">
        <f t="shared" si="275"/>
        <v>0.7818314824680298</v>
      </c>
      <c r="BZ675" s="24">
        <f t="shared" si="276"/>
        <v>0.62348980185873348</v>
      </c>
      <c r="CA675" s="1"/>
      <c r="CB675" s="1"/>
      <c r="CC675" s="1" t="str">
        <f t="shared" si="281"/>
        <v/>
      </c>
      <c r="CD675" s="1"/>
      <c r="CE675" s="2"/>
      <c r="CF675" s="2"/>
    </row>
    <row r="676" spans="4:84" s="28" customFormat="1" x14ac:dyDescent="0.25">
      <c r="D676" s="10"/>
      <c r="E676" s="10"/>
      <c r="F676" s="10"/>
      <c r="G676" s="10"/>
      <c r="H676" s="10"/>
      <c r="I676" s="10"/>
      <c r="J676" s="10"/>
      <c r="K676" s="10"/>
      <c r="L676" s="10"/>
      <c r="M676" s="2"/>
      <c r="N676" s="1">
        <v>671</v>
      </c>
      <c r="O676" s="1" t="str">
        <f t="shared" si="269"/>
        <v>NA</v>
      </c>
      <c r="P676" s="1" t="e">
        <f t="shared" si="270"/>
        <v>#VALUE!</v>
      </c>
      <c r="Q676" s="1" t="e">
        <f t="shared" si="271"/>
        <v>#VALUE!</v>
      </c>
      <c r="R676" s="1">
        <f t="shared" si="267"/>
        <v>-0.54443156427210382</v>
      </c>
      <c r="S676" s="1">
        <f t="shared" si="268"/>
        <v>0.50916402674859174</v>
      </c>
      <c r="T676" s="14"/>
      <c r="U676" s="14"/>
      <c r="V676" s="14"/>
      <c r="W676" s="2"/>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2"/>
      <c r="BC676" s="2"/>
      <c r="BD676" s="2"/>
      <c r="BE676" s="35"/>
      <c r="BF676" s="35"/>
      <c r="BG676" s="35"/>
      <c r="BH676" s="35"/>
      <c r="BI676" s="35"/>
      <c r="BJ676" s="35"/>
      <c r="BK676" s="35"/>
      <c r="BL676" s="35"/>
      <c r="BM676" s="35"/>
      <c r="BN676" s="35"/>
      <c r="BO676" s="35"/>
      <c r="BP676" s="1"/>
      <c r="BQ676" s="1">
        <f t="shared" si="272"/>
        <v>671</v>
      </c>
      <c r="BR676" s="1">
        <v>672</v>
      </c>
      <c r="BS676" s="1">
        <f t="shared" si="277"/>
        <v>-2</v>
      </c>
      <c r="BT676" s="1">
        <f t="shared" si="278"/>
        <v>-2</v>
      </c>
      <c r="BU676" s="1">
        <f t="shared" si="279"/>
        <v>6.1257422745431001E-17</v>
      </c>
      <c r="BV676" s="1">
        <f t="shared" si="280"/>
        <v>1</v>
      </c>
      <c r="BW676" s="1">
        <f t="shared" si="273"/>
        <v>-2</v>
      </c>
      <c r="BX676" s="1">
        <f t="shared" si="274"/>
        <v>-2</v>
      </c>
      <c r="BY676" s="24">
        <f t="shared" si="275"/>
        <v>0.7818314824680298</v>
      </c>
      <c r="BZ676" s="24">
        <f t="shared" si="276"/>
        <v>0.62348980185873348</v>
      </c>
      <c r="CA676" s="1"/>
      <c r="CB676" s="1"/>
      <c r="CC676" s="1" t="str">
        <f t="shared" si="281"/>
        <v/>
      </c>
      <c r="CD676" s="1"/>
      <c r="CE676" s="2"/>
      <c r="CF676" s="2"/>
    </row>
    <row r="677" spans="4:84" s="28" customFormat="1" x14ac:dyDescent="0.25">
      <c r="D677" s="10"/>
      <c r="E677" s="10"/>
      <c r="F677" s="10"/>
      <c r="G677" s="10"/>
      <c r="H677" s="10"/>
      <c r="I677" s="10"/>
      <c r="J677" s="10"/>
      <c r="K677" s="10"/>
      <c r="L677" s="10"/>
      <c r="M677" s="2"/>
      <c r="N677" s="1">
        <v>672</v>
      </c>
      <c r="O677" s="1" t="str">
        <f t="shared" si="269"/>
        <v>NA</v>
      </c>
      <c r="P677" s="1" t="e">
        <f t="shared" si="270"/>
        <v>#VALUE!</v>
      </c>
      <c r="Q677" s="1" t="e">
        <f t="shared" si="271"/>
        <v>#VALUE!</v>
      </c>
      <c r="R677" s="1">
        <f t="shared" si="267"/>
        <v>-0.69004801034671215</v>
      </c>
      <c r="S677" s="1">
        <f t="shared" si="268"/>
        <v>-8.5330003824144546E-2</v>
      </c>
      <c r="T677" s="14"/>
      <c r="U677" s="14"/>
      <c r="V677" s="14"/>
      <c r="W677" s="2"/>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2"/>
      <c r="BC677" s="2"/>
      <c r="BD677" s="2"/>
      <c r="BE677" s="35"/>
      <c r="BF677" s="35"/>
      <c r="BG677" s="35"/>
      <c r="BH677" s="35"/>
      <c r="BI677" s="35"/>
      <c r="BJ677" s="35"/>
      <c r="BK677" s="35"/>
      <c r="BL677" s="35"/>
      <c r="BM677" s="35"/>
      <c r="BN677" s="35"/>
      <c r="BO677" s="35"/>
      <c r="BP677" s="1"/>
      <c r="BQ677" s="1">
        <f t="shared" si="272"/>
        <v>672</v>
      </c>
      <c r="BR677" s="1">
        <v>673</v>
      </c>
      <c r="BS677" s="1">
        <f t="shared" si="277"/>
        <v>-2</v>
      </c>
      <c r="BT677" s="1">
        <f t="shared" si="278"/>
        <v>-2</v>
      </c>
      <c r="BU677" s="1">
        <f t="shared" si="279"/>
        <v>6.1257422745431001E-17</v>
      </c>
      <c r="BV677" s="1">
        <f t="shared" si="280"/>
        <v>1</v>
      </c>
      <c r="BW677" s="1">
        <f t="shared" si="273"/>
        <v>-2</v>
      </c>
      <c r="BX677" s="1">
        <f t="shared" si="274"/>
        <v>-2</v>
      </c>
      <c r="BY677" s="24">
        <f t="shared" si="275"/>
        <v>0.7818314824680298</v>
      </c>
      <c r="BZ677" s="24">
        <f t="shared" si="276"/>
        <v>0.62348980185873348</v>
      </c>
      <c r="CA677" s="1"/>
      <c r="CB677" s="1"/>
      <c r="CC677" s="1" t="str">
        <f t="shared" si="281"/>
        <v/>
      </c>
      <c r="CD677" s="1"/>
      <c r="CE677" s="2"/>
      <c r="CF677" s="2"/>
    </row>
    <row r="678" spans="4:84" s="28" customFormat="1" x14ac:dyDescent="0.25">
      <c r="D678" s="10"/>
      <c r="E678" s="10"/>
      <c r="F678" s="10"/>
      <c r="G678" s="10"/>
      <c r="H678" s="10"/>
      <c r="I678" s="10"/>
      <c r="J678" s="10"/>
      <c r="K678" s="10"/>
      <c r="L678" s="10"/>
      <c r="M678" s="2"/>
      <c r="N678" s="1">
        <v>673</v>
      </c>
      <c r="O678" s="1" t="str">
        <f t="shared" si="269"/>
        <v>NA</v>
      </c>
      <c r="P678" s="1" t="e">
        <f t="shared" si="270"/>
        <v>#VALUE!</v>
      </c>
      <c r="Q678" s="1" t="e">
        <f t="shared" si="271"/>
        <v>#VALUE!</v>
      </c>
      <c r="R678" s="1">
        <f t="shared" si="267"/>
        <v>-0.35179762631153355</v>
      </c>
      <c r="S678" s="1">
        <f t="shared" si="268"/>
        <v>-0.5413261091100694</v>
      </c>
      <c r="T678" s="14"/>
      <c r="U678" s="14"/>
      <c r="V678" s="14"/>
      <c r="W678" s="2"/>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2"/>
      <c r="BC678" s="2"/>
      <c r="BD678" s="2"/>
      <c r="BE678" s="35"/>
      <c r="BF678" s="35"/>
      <c r="BG678" s="35"/>
      <c r="BH678" s="35"/>
      <c r="BI678" s="35"/>
      <c r="BJ678" s="35"/>
      <c r="BK678" s="35"/>
      <c r="BL678" s="35"/>
      <c r="BM678" s="35"/>
      <c r="BN678" s="35"/>
      <c r="BO678" s="35"/>
      <c r="BP678" s="1"/>
      <c r="BQ678" s="1">
        <f t="shared" si="272"/>
        <v>673</v>
      </c>
      <c r="BR678" s="1">
        <v>674</v>
      </c>
      <c r="BS678" s="1">
        <f t="shared" si="277"/>
        <v>-2</v>
      </c>
      <c r="BT678" s="1">
        <f t="shared" si="278"/>
        <v>-2</v>
      </c>
      <c r="BU678" s="1">
        <f t="shared" si="279"/>
        <v>6.1257422745431001E-17</v>
      </c>
      <c r="BV678" s="1">
        <f t="shared" si="280"/>
        <v>1</v>
      </c>
      <c r="BW678" s="1">
        <f t="shared" si="273"/>
        <v>-2</v>
      </c>
      <c r="BX678" s="1">
        <f t="shared" si="274"/>
        <v>-2</v>
      </c>
      <c r="BY678" s="24">
        <f t="shared" si="275"/>
        <v>0.7818314824680298</v>
      </c>
      <c r="BZ678" s="24">
        <f t="shared" si="276"/>
        <v>0.62348980185873348</v>
      </c>
      <c r="CA678" s="1"/>
      <c r="CB678" s="1"/>
      <c r="CC678" s="1" t="str">
        <f t="shared" si="281"/>
        <v/>
      </c>
      <c r="CD678" s="1"/>
      <c r="CE678" s="2"/>
      <c r="CF678" s="2"/>
    </row>
    <row r="679" spans="4:84" s="28" customFormat="1" x14ac:dyDescent="0.25">
      <c r="D679" s="10"/>
      <c r="E679" s="10"/>
      <c r="F679" s="10"/>
      <c r="G679" s="10"/>
      <c r="H679" s="10"/>
      <c r="I679" s="10"/>
      <c r="J679" s="10"/>
      <c r="K679" s="10"/>
      <c r="L679" s="10"/>
      <c r="M679" s="2"/>
      <c r="N679" s="1">
        <v>674</v>
      </c>
      <c r="O679" s="1" t="str">
        <f t="shared" si="269"/>
        <v>NA</v>
      </c>
      <c r="P679" s="1" t="e">
        <f t="shared" si="270"/>
        <v>#VALUE!</v>
      </c>
      <c r="Q679" s="1" t="e">
        <f t="shared" si="271"/>
        <v>#VALUE!</v>
      </c>
      <c r="R679" s="1">
        <f t="shared" si="267"/>
        <v>0.17102639390986343</v>
      </c>
      <c r="S679" s="1">
        <f t="shared" si="268"/>
        <v>-0.57135618254865639</v>
      </c>
      <c r="T679" s="14"/>
      <c r="U679" s="14"/>
      <c r="V679" s="14"/>
      <c r="W679" s="2"/>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2"/>
      <c r="BC679" s="2"/>
      <c r="BD679" s="2"/>
      <c r="BE679" s="35"/>
      <c r="BF679" s="35"/>
      <c r="BG679" s="35"/>
      <c r="BH679" s="35"/>
      <c r="BI679" s="35"/>
      <c r="BJ679" s="35"/>
      <c r="BK679" s="35"/>
      <c r="BL679" s="35"/>
      <c r="BM679" s="35"/>
      <c r="BN679" s="35"/>
      <c r="BO679" s="35"/>
      <c r="BP679" s="1"/>
      <c r="BQ679" s="1">
        <f t="shared" si="272"/>
        <v>674</v>
      </c>
      <c r="BR679" s="1">
        <v>675</v>
      </c>
      <c r="BS679" s="1">
        <f t="shared" si="277"/>
        <v>-2</v>
      </c>
      <c r="BT679" s="1">
        <f t="shared" si="278"/>
        <v>-2</v>
      </c>
      <c r="BU679" s="1">
        <f t="shared" si="279"/>
        <v>6.1257422745431001E-17</v>
      </c>
      <c r="BV679" s="1">
        <f t="shared" si="280"/>
        <v>1</v>
      </c>
      <c r="BW679" s="1">
        <f t="shared" si="273"/>
        <v>-2</v>
      </c>
      <c r="BX679" s="1">
        <f t="shared" si="274"/>
        <v>-2</v>
      </c>
      <c r="BY679" s="24">
        <f t="shared" si="275"/>
        <v>0.7818314824680298</v>
      </c>
      <c r="BZ679" s="24">
        <f t="shared" si="276"/>
        <v>0.62348980185873348</v>
      </c>
      <c r="CA679" s="1"/>
      <c r="CB679" s="1"/>
      <c r="CC679" s="1" t="str">
        <f t="shared" si="281"/>
        <v/>
      </c>
      <c r="CD679" s="1"/>
      <c r="CE679" s="2"/>
      <c r="CF679" s="2"/>
    </row>
    <row r="680" spans="4:84" s="28" customFormat="1" x14ac:dyDescent="0.25">
      <c r="D680" s="10"/>
      <c r="E680" s="10"/>
      <c r="F680" s="10"/>
      <c r="G680" s="10"/>
      <c r="H680" s="10"/>
      <c r="I680" s="10"/>
      <c r="J680" s="10"/>
      <c r="K680" s="10"/>
      <c r="L680" s="10"/>
      <c r="M680" s="2"/>
      <c r="N680" s="1">
        <v>675</v>
      </c>
      <c r="O680" s="1" t="str">
        <f t="shared" si="269"/>
        <v>NA</v>
      </c>
      <c r="P680" s="1" t="e">
        <f t="shared" si="270"/>
        <v>#VALUE!</v>
      </c>
      <c r="Q680" s="1" t="e">
        <f t="shared" si="271"/>
        <v>#VALUE!</v>
      </c>
      <c r="R680" s="1">
        <f t="shared" si="267"/>
        <v>0.50063865760688242</v>
      </c>
      <c r="S680" s="1">
        <f t="shared" si="268"/>
        <v>-0.22252093395631445</v>
      </c>
      <c r="T680" s="14"/>
      <c r="U680" s="14"/>
      <c r="V680" s="14"/>
      <c r="W680" s="2"/>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2"/>
      <c r="BC680" s="2"/>
      <c r="BD680" s="2"/>
      <c r="BE680" s="35"/>
      <c r="BF680" s="35"/>
      <c r="BG680" s="35"/>
      <c r="BH680" s="35"/>
      <c r="BI680" s="35"/>
      <c r="BJ680" s="35"/>
      <c r="BK680" s="35"/>
      <c r="BL680" s="35"/>
      <c r="BM680" s="35"/>
      <c r="BN680" s="35"/>
      <c r="BO680" s="35"/>
      <c r="BP680" s="1"/>
      <c r="BQ680" s="1">
        <f t="shared" si="272"/>
        <v>675</v>
      </c>
      <c r="BR680" s="1">
        <v>676</v>
      </c>
      <c r="BS680" s="1">
        <f t="shared" si="277"/>
        <v>-2</v>
      </c>
      <c r="BT680" s="1">
        <f t="shared" si="278"/>
        <v>-2</v>
      </c>
      <c r="BU680" s="1">
        <f t="shared" si="279"/>
        <v>6.1257422745431001E-17</v>
      </c>
      <c r="BV680" s="1">
        <f t="shared" si="280"/>
        <v>1</v>
      </c>
      <c r="BW680" s="1">
        <f t="shared" si="273"/>
        <v>-2</v>
      </c>
      <c r="BX680" s="1">
        <f t="shared" si="274"/>
        <v>-2</v>
      </c>
      <c r="BY680" s="24">
        <f t="shared" si="275"/>
        <v>0.7818314824680298</v>
      </c>
      <c r="BZ680" s="24">
        <f t="shared" si="276"/>
        <v>0.62348980185873348</v>
      </c>
      <c r="CA680" s="1"/>
      <c r="CB680" s="1"/>
      <c r="CC680" s="1" t="str">
        <f t="shared" si="281"/>
        <v/>
      </c>
      <c r="CD680" s="1"/>
      <c r="CE680" s="2"/>
      <c r="CF680" s="2"/>
    </row>
    <row r="681" spans="4:84" s="28" customFormat="1" x14ac:dyDescent="0.25">
      <c r="D681" s="10"/>
      <c r="E681" s="10"/>
      <c r="F681" s="10"/>
      <c r="G681" s="10"/>
      <c r="H681" s="10"/>
      <c r="I681" s="10"/>
      <c r="J681" s="10"/>
      <c r="K681" s="10"/>
      <c r="L681" s="10"/>
      <c r="M681" s="2"/>
      <c r="N681" s="1">
        <v>676</v>
      </c>
      <c r="O681" s="1" t="str">
        <f t="shared" si="269"/>
        <v>NA</v>
      </c>
      <c r="P681" s="1" t="e">
        <f t="shared" si="270"/>
        <v>#VALUE!</v>
      </c>
      <c r="Q681" s="1" t="e">
        <f t="shared" si="271"/>
        <v>#VALUE!</v>
      </c>
      <c r="R681" s="1">
        <f t="shared" si="267"/>
        <v>0.4532598009584114</v>
      </c>
      <c r="S681" s="1">
        <f t="shared" si="268"/>
        <v>0.21147394516653004</v>
      </c>
      <c r="T681" s="14"/>
      <c r="U681" s="14"/>
      <c r="V681" s="14"/>
      <c r="W681" s="2"/>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2"/>
      <c r="BC681" s="2"/>
      <c r="BD681" s="2"/>
      <c r="BE681" s="35"/>
      <c r="BF681" s="35"/>
      <c r="BG681" s="35"/>
      <c r="BH681" s="35"/>
      <c r="BI681" s="35"/>
      <c r="BJ681" s="35"/>
      <c r="BK681" s="35"/>
      <c r="BL681" s="35"/>
      <c r="BM681" s="35"/>
      <c r="BN681" s="35"/>
      <c r="BO681" s="35"/>
      <c r="BP681" s="1"/>
      <c r="BQ681" s="1">
        <f t="shared" si="272"/>
        <v>676</v>
      </c>
      <c r="BR681" s="1">
        <v>677</v>
      </c>
      <c r="BS681" s="1">
        <f t="shared" si="277"/>
        <v>-2</v>
      </c>
      <c r="BT681" s="1">
        <f t="shared" si="278"/>
        <v>-2</v>
      </c>
      <c r="BU681" s="1">
        <f t="shared" si="279"/>
        <v>6.1257422745431001E-17</v>
      </c>
      <c r="BV681" s="1">
        <f t="shared" si="280"/>
        <v>1</v>
      </c>
      <c r="BW681" s="1">
        <f t="shared" si="273"/>
        <v>-2</v>
      </c>
      <c r="BX681" s="1">
        <f t="shared" si="274"/>
        <v>-2</v>
      </c>
      <c r="BY681" s="24">
        <f t="shared" si="275"/>
        <v>0.7818314824680298</v>
      </c>
      <c r="BZ681" s="24">
        <f t="shared" si="276"/>
        <v>0.62348980185873348</v>
      </c>
      <c r="CA681" s="1"/>
      <c r="CB681" s="1"/>
      <c r="CC681" s="1" t="str">
        <f t="shared" si="281"/>
        <v/>
      </c>
      <c r="CD681" s="1"/>
      <c r="CE681" s="2"/>
      <c r="CF681" s="2"/>
    </row>
    <row r="682" spans="4:84" s="28" customFormat="1" x14ac:dyDescent="0.25">
      <c r="D682" s="10"/>
      <c r="E682" s="10"/>
      <c r="F682" s="10"/>
      <c r="G682" s="10"/>
      <c r="H682" s="10"/>
      <c r="I682" s="10"/>
      <c r="J682" s="10"/>
      <c r="K682" s="10"/>
      <c r="L682" s="10"/>
      <c r="M682" s="2"/>
      <c r="N682" s="1">
        <v>677</v>
      </c>
      <c r="O682" s="1" t="str">
        <f t="shared" si="269"/>
        <v>NA</v>
      </c>
      <c r="P682" s="1" t="e">
        <f t="shared" si="270"/>
        <v>#VALUE!</v>
      </c>
      <c r="Q682" s="1" t="e">
        <f t="shared" si="271"/>
        <v>#VALUE!</v>
      </c>
      <c r="R682" s="1">
        <f t="shared" si="267"/>
        <v>0.12899246298089573</v>
      </c>
      <c r="S682" s="1">
        <f t="shared" si="268"/>
        <v>0.43484709332630772</v>
      </c>
      <c r="T682" s="14"/>
      <c r="U682" s="14"/>
      <c r="V682" s="14"/>
      <c r="W682" s="2"/>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2"/>
      <c r="BC682" s="2"/>
      <c r="BD682" s="2"/>
      <c r="BE682" s="35"/>
      <c r="BF682" s="35"/>
      <c r="BG682" s="35"/>
      <c r="BH682" s="35"/>
      <c r="BI682" s="35"/>
      <c r="BJ682" s="35"/>
      <c r="BK682" s="35"/>
      <c r="BL682" s="35"/>
      <c r="BM682" s="35"/>
      <c r="BN682" s="35"/>
      <c r="BO682" s="35"/>
      <c r="BP682" s="1"/>
      <c r="BQ682" s="1">
        <f t="shared" si="272"/>
        <v>677</v>
      </c>
      <c r="BR682" s="1">
        <v>678</v>
      </c>
      <c r="BS682" s="1">
        <f t="shared" si="277"/>
        <v>-2</v>
      </c>
      <c r="BT682" s="1">
        <f t="shared" si="278"/>
        <v>-2</v>
      </c>
      <c r="BU682" s="1">
        <f t="shared" si="279"/>
        <v>6.1257422745431001E-17</v>
      </c>
      <c r="BV682" s="1">
        <f t="shared" si="280"/>
        <v>1</v>
      </c>
      <c r="BW682" s="1">
        <f t="shared" si="273"/>
        <v>-2</v>
      </c>
      <c r="BX682" s="1">
        <f t="shared" si="274"/>
        <v>-2</v>
      </c>
      <c r="BY682" s="24">
        <f t="shared" si="275"/>
        <v>0.7818314824680298</v>
      </c>
      <c r="BZ682" s="24">
        <f t="shared" si="276"/>
        <v>0.62348980185873348</v>
      </c>
      <c r="CA682" s="1"/>
      <c r="CB682" s="1"/>
      <c r="CC682" s="1" t="str">
        <f t="shared" si="281"/>
        <v/>
      </c>
      <c r="CD682" s="1"/>
      <c r="CE682" s="2"/>
      <c r="CF682" s="2"/>
    </row>
    <row r="683" spans="4:84" s="28" customFormat="1" x14ac:dyDescent="0.25">
      <c r="D683" s="10"/>
      <c r="E683" s="10"/>
      <c r="F683" s="10"/>
      <c r="G683" s="10"/>
      <c r="H683" s="10"/>
      <c r="I683" s="10"/>
      <c r="J683" s="10"/>
      <c r="K683" s="10"/>
      <c r="L683" s="10"/>
      <c r="M683" s="2"/>
      <c r="N683" s="1">
        <v>678</v>
      </c>
      <c r="O683" s="1" t="str">
        <f t="shared" si="269"/>
        <v>NA</v>
      </c>
      <c r="P683" s="1" t="e">
        <f t="shared" si="270"/>
        <v>#VALUE!</v>
      </c>
      <c r="Q683" s="1" t="e">
        <f t="shared" si="271"/>
        <v>#VALUE!</v>
      </c>
      <c r="R683" s="1">
        <f t="shared" si="267"/>
        <v>-0.21207167879780714</v>
      </c>
      <c r="S683" s="1">
        <f t="shared" si="268"/>
        <v>0.34910794159439357</v>
      </c>
      <c r="T683" s="14"/>
      <c r="U683" s="14"/>
      <c r="V683" s="14"/>
      <c r="W683" s="2"/>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2"/>
      <c r="BC683" s="2"/>
      <c r="BD683" s="2"/>
      <c r="BE683" s="35"/>
      <c r="BF683" s="35"/>
      <c r="BG683" s="35"/>
      <c r="BH683" s="35"/>
      <c r="BI683" s="35"/>
      <c r="BJ683" s="35"/>
      <c r="BK683" s="35"/>
      <c r="BL683" s="35"/>
      <c r="BM683" s="35"/>
      <c r="BN683" s="35"/>
      <c r="BO683" s="35"/>
      <c r="BP683" s="1"/>
      <c r="BQ683" s="1">
        <f t="shared" si="272"/>
        <v>678</v>
      </c>
      <c r="BR683" s="1">
        <v>679</v>
      </c>
      <c r="BS683" s="1">
        <f t="shared" si="277"/>
        <v>-2</v>
      </c>
      <c r="BT683" s="1">
        <f t="shared" si="278"/>
        <v>-2</v>
      </c>
      <c r="BU683" s="1">
        <f t="shared" si="279"/>
        <v>6.1257422745431001E-17</v>
      </c>
      <c r="BV683" s="1">
        <f t="shared" si="280"/>
        <v>1</v>
      </c>
      <c r="BW683" s="1">
        <f t="shared" si="273"/>
        <v>-2</v>
      </c>
      <c r="BX683" s="1">
        <f t="shared" si="274"/>
        <v>-2</v>
      </c>
      <c r="BY683" s="24">
        <f t="shared" si="275"/>
        <v>0.7818314824680298</v>
      </c>
      <c r="BZ683" s="24">
        <f t="shared" si="276"/>
        <v>0.62348980185873348</v>
      </c>
      <c r="CA683" s="1"/>
      <c r="CB683" s="1"/>
      <c r="CC683" s="1" t="str">
        <f t="shared" si="281"/>
        <v/>
      </c>
      <c r="CD683" s="1"/>
      <c r="CE683" s="2"/>
      <c r="CF683" s="2"/>
    </row>
    <row r="684" spans="4:84" s="28" customFormat="1" x14ac:dyDescent="0.25">
      <c r="D684" s="10"/>
      <c r="E684" s="10"/>
      <c r="F684" s="10"/>
      <c r="G684" s="10"/>
      <c r="H684" s="10"/>
      <c r="I684" s="10"/>
      <c r="J684" s="10"/>
      <c r="K684" s="10"/>
      <c r="L684" s="10"/>
      <c r="M684" s="2"/>
      <c r="N684" s="1">
        <v>679</v>
      </c>
      <c r="O684" s="1" t="str">
        <f t="shared" si="269"/>
        <v>NA</v>
      </c>
      <c r="P684" s="1" t="e">
        <f t="shared" si="270"/>
        <v>#VALUE!</v>
      </c>
      <c r="Q684" s="1" t="e">
        <f t="shared" si="271"/>
        <v>#VALUE!</v>
      </c>
      <c r="R684" s="1">
        <f t="shared" si="267"/>
        <v>-0.35768812487241564</v>
      </c>
      <c r="S684" s="1">
        <f t="shared" si="268"/>
        <v>7.4726081330053706E-2</v>
      </c>
      <c r="T684" s="14"/>
      <c r="U684" s="14"/>
      <c r="V684" s="14"/>
      <c r="W684" s="2"/>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2"/>
      <c r="BC684" s="2"/>
      <c r="BD684" s="2"/>
      <c r="BE684" s="35"/>
      <c r="BF684" s="35"/>
      <c r="BG684" s="35"/>
      <c r="BH684" s="35"/>
      <c r="BI684" s="35"/>
      <c r="BJ684" s="35"/>
      <c r="BK684" s="35"/>
      <c r="BL684" s="35"/>
      <c r="BM684" s="35"/>
      <c r="BN684" s="35"/>
      <c r="BO684" s="35"/>
      <c r="BP684" s="1"/>
      <c r="BQ684" s="1">
        <f t="shared" si="272"/>
        <v>679</v>
      </c>
      <c r="BR684" s="1">
        <v>680</v>
      </c>
      <c r="BS684" s="1">
        <f t="shared" si="277"/>
        <v>-2</v>
      </c>
      <c r="BT684" s="1">
        <f t="shared" si="278"/>
        <v>-2</v>
      </c>
      <c r="BU684" s="1">
        <f t="shared" si="279"/>
        <v>6.1257422745431001E-17</v>
      </c>
      <c r="BV684" s="1">
        <f t="shared" si="280"/>
        <v>1</v>
      </c>
      <c r="BW684" s="1">
        <f t="shared" si="273"/>
        <v>-2</v>
      </c>
      <c r="BX684" s="1">
        <f t="shared" si="274"/>
        <v>-2</v>
      </c>
      <c r="BY684" s="24">
        <f t="shared" si="275"/>
        <v>0.7818314824680298</v>
      </c>
      <c r="BZ684" s="24">
        <f t="shared" si="276"/>
        <v>0.62348980185873348</v>
      </c>
      <c r="CA684" s="1"/>
      <c r="CB684" s="1"/>
      <c r="CC684" s="1" t="str">
        <f t="shared" si="281"/>
        <v/>
      </c>
      <c r="CD684" s="1"/>
      <c r="CE684" s="2"/>
      <c r="CF684" s="2"/>
    </row>
    <row r="685" spans="4:84" s="28" customFormat="1" x14ac:dyDescent="0.25">
      <c r="D685" s="10"/>
      <c r="E685" s="10"/>
      <c r="F685" s="10"/>
      <c r="G685" s="10"/>
      <c r="H685" s="10"/>
      <c r="I685" s="10"/>
      <c r="J685" s="10"/>
      <c r="K685" s="10"/>
      <c r="L685" s="10"/>
      <c r="M685" s="2"/>
      <c r="N685" s="1">
        <v>680</v>
      </c>
      <c r="O685" s="1" t="str">
        <f t="shared" si="269"/>
        <v>NA</v>
      </c>
      <c r="P685" s="1" t="e">
        <f t="shared" si="270"/>
        <v>#VALUE!</v>
      </c>
      <c r="Q685" s="1" t="e">
        <f t="shared" si="271"/>
        <v>#VALUE!</v>
      </c>
      <c r="R685" s="1">
        <f t="shared" si="267"/>
        <v>-0.26971151350550904</v>
      </c>
      <c r="S685" s="1">
        <f t="shared" si="268"/>
        <v>-0.18168335031771998</v>
      </c>
      <c r="T685" s="14"/>
      <c r="U685" s="14"/>
      <c r="V685" s="14"/>
      <c r="W685" s="2"/>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2"/>
      <c r="BC685" s="2"/>
      <c r="BD685" s="2"/>
      <c r="BE685" s="35"/>
      <c r="BF685" s="35"/>
      <c r="BG685" s="35"/>
      <c r="BH685" s="35"/>
      <c r="BI685" s="35"/>
      <c r="BJ685" s="35"/>
      <c r="BK685" s="35"/>
      <c r="BL685" s="35"/>
      <c r="BM685" s="35"/>
      <c r="BN685" s="35"/>
      <c r="BO685" s="35"/>
      <c r="BP685" s="1"/>
      <c r="BQ685" s="1">
        <f t="shared" si="272"/>
        <v>680</v>
      </c>
      <c r="BR685" s="1">
        <v>681</v>
      </c>
      <c r="BS685" s="1">
        <f t="shared" si="277"/>
        <v>-2</v>
      </c>
      <c r="BT685" s="1">
        <f t="shared" si="278"/>
        <v>-2</v>
      </c>
      <c r="BU685" s="1">
        <f t="shared" si="279"/>
        <v>6.1257422745431001E-17</v>
      </c>
      <c r="BV685" s="1">
        <f t="shared" si="280"/>
        <v>1</v>
      </c>
      <c r="BW685" s="1">
        <f t="shared" si="273"/>
        <v>-2</v>
      </c>
      <c r="BX685" s="1">
        <f t="shared" si="274"/>
        <v>-2</v>
      </c>
      <c r="BY685" s="24">
        <f t="shared" si="275"/>
        <v>0.7818314824680298</v>
      </c>
      <c r="BZ685" s="24">
        <f t="shared" si="276"/>
        <v>0.62348980185873348</v>
      </c>
      <c r="CA685" s="1"/>
      <c r="CB685" s="1"/>
      <c r="CC685" s="1" t="str">
        <f t="shared" si="281"/>
        <v/>
      </c>
      <c r="CD685" s="1"/>
      <c r="CE685" s="2"/>
      <c r="CF685" s="2"/>
    </row>
    <row r="686" spans="4:84" s="28" customFormat="1" x14ac:dyDescent="0.25">
      <c r="D686" s="10"/>
      <c r="E686" s="10"/>
      <c r="F686" s="10"/>
      <c r="G686" s="10"/>
      <c r="H686" s="10"/>
      <c r="I686" s="10"/>
      <c r="J686" s="10"/>
      <c r="K686" s="10"/>
      <c r="L686" s="10"/>
      <c r="M686" s="2"/>
      <c r="N686" s="1">
        <v>681</v>
      </c>
      <c r="O686" s="1" t="str">
        <f t="shared" si="269"/>
        <v>NA</v>
      </c>
      <c r="P686" s="1" t="e">
        <f t="shared" si="270"/>
        <v>#VALUE!</v>
      </c>
      <c r="Q686" s="1" t="e">
        <f t="shared" si="271"/>
        <v>#VALUE!</v>
      </c>
      <c r="R686" s="1">
        <f t="shared" si="267"/>
        <v>-5.8973783146869518E-2</v>
      </c>
      <c r="S686" s="1">
        <f t="shared" si="268"/>
        <v>-0.28294508286411402</v>
      </c>
      <c r="T686" s="14"/>
      <c r="U686" s="14"/>
      <c r="V686" s="14"/>
      <c r="W686" s="2"/>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2"/>
      <c r="BC686" s="2"/>
      <c r="BD686" s="2"/>
      <c r="BE686" s="35"/>
      <c r="BF686" s="35"/>
      <c r="BG686" s="35"/>
      <c r="BH686" s="35"/>
      <c r="BI686" s="35"/>
      <c r="BJ686" s="35"/>
      <c r="BK686" s="35"/>
      <c r="BL686" s="35"/>
      <c r="BM686" s="35"/>
      <c r="BN686" s="35"/>
      <c r="BO686" s="35"/>
      <c r="BP686" s="1"/>
      <c r="BQ686" s="1">
        <f t="shared" si="272"/>
        <v>681</v>
      </c>
      <c r="BR686" s="1">
        <v>682</v>
      </c>
      <c r="BS686" s="1">
        <f t="shared" si="277"/>
        <v>-2</v>
      </c>
      <c r="BT686" s="1">
        <f t="shared" si="278"/>
        <v>-2</v>
      </c>
      <c r="BU686" s="1">
        <f t="shared" si="279"/>
        <v>6.1257422745431001E-17</v>
      </c>
      <c r="BV686" s="1">
        <f t="shared" si="280"/>
        <v>1</v>
      </c>
      <c r="BW686" s="1">
        <f t="shared" si="273"/>
        <v>-2</v>
      </c>
      <c r="BX686" s="1">
        <f t="shared" si="274"/>
        <v>-2</v>
      </c>
      <c r="BY686" s="24">
        <f t="shared" si="275"/>
        <v>0.7818314824680298</v>
      </c>
      <c r="BZ686" s="24">
        <f t="shared" si="276"/>
        <v>0.62348980185873348</v>
      </c>
      <c r="CA686" s="1"/>
      <c r="CB686" s="1"/>
      <c r="CC686" s="1" t="str">
        <f t="shared" si="281"/>
        <v/>
      </c>
      <c r="CD686" s="1"/>
      <c r="CE686" s="2"/>
      <c r="CF686" s="2"/>
    </row>
    <row r="687" spans="4:84" s="28" customFormat="1" x14ac:dyDescent="0.25">
      <c r="D687" s="10"/>
      <c r="E687" s="10"/>
      <c r="F687" s="10"/>
      <c r="G687" s="10"/>
      <c r="H687" s="10"/>
      <c r="I687" s="10"/>
      <c r="J687" s="10"/>
      <c r="K687" s="10"/>
      <c r="L687" s="10"/>
      <c r="M687" s="2"/>
      <c r="N687" s="1">
        <v>682</v>
      </c>
      <c r="O687" s="1" t="str">
        <f t="shared" si="269"/>
        <v>NA</v>
      </c>
      <c r="P687" s="1" t="e">
        <f t="shared" si="270"/>
        <v>#VALUE!</v>
      </c>
      <c r="Q687" s="1" t="e">
        <f t="shared" si="271"/>
        <v>#VALUE!</v>
      </c>
      <c r="R687" s="1">
        <f t="shared" si="267"/>
        <v>0.13174701515970588</v>
      </c>
      <c r="S687" s="1">
        <f t="shared" si="268"/>
        <v>-0.22252093395631445</v>
      </c>
      <c r="T687" s="14"/>
      <c r="U687" s="14"/>
      <c r="V687" s="14"/>
      <c r="W687" s="2"/>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2"/>
      <c r="BC687" s="2"/>
      <c r="BD687" s="2"/>
      <c r="BE687" s="35"/>
      <c r="BF687" s="35"/>
      <c r="BG687" s="35"/>
      <c r="BH687" s="35"/>
      <c r="BI687" s="35"/>
      <c r="BJ687" s="35"/>
      <c r="BK687" s="35"/>
      <c r="BL687" s="35"/>
      <c r="BM687" s="35"/>
      <c r="BN687" s="35"/>
      <c r="BO687" s="35"/>
      <c r="BP687" s="1"/>
      <c r="BQ687" s="1">
        <f t="shared" si="272"/>
        <v>682</v>
      </c>
      <c r="BR687" s="1">
        <v>683</v>
      </c>
      <c r="BS687" s="1">
        <f t="shared" si="277"/>
        <v>-2</v>
      </c>
      <c r="BT687" s="1">
        <f t="shared" si="278"/>
        <v>-2</v>
      </c>
      <c r="BU687" s="1">
        <f t="shared" si="279"/>
        <v>6.1257422745431001E-17</v>
      </c>
      <c r="BV687" s="1">
        <f t="shared" si="280"/>
        <v>1</v>
      </c>
      <c r="BW687" s="1">
        <f t="shared" si="273"/>
        <v>-2</v>
      </c>
      <c r="BX687" s="1">
        <f t="shared" si="274"/>
        <v>-2</v>
      </c>
      <c r="BY687" s="24">
        <f t="shared" si="275"/>
        <v>0.7818314824680298</v>
      </c>
      <c r="BZ687" s="24">
        <f t="shared" si="276"/>
        <v>0.62348980185873348</v>
      </c>
      <c r="CA687" s="1"/>
      <c r="CB687" s="1"/>
      <c r="CC687" s="1" t="str">
        <f t="shared" si="281"/>
        <v/>
      </c>
      <c r="CD687" s="1"/>
      <c r="CE687" s="2"/>
      <c r="CF687" s="2"/>
    </row>
    <row r="688" spans="4:84" s="28" customFormat="1" x14ac:dyDescent="0.25">
      <c r="D688" s="10"/>
      <c r="E688" s="10"/>
      <c r="F688" s="10"/>
      <c r="G688" s="10"/>
      <c r="H688" s="10"/>
      <c r="I688" s="10"/>
      <c r="J688" s="10"/>
      <c r="K688" s="10"/>
      <c r="L688" s="10"/>
      <c r="M688" s="2"/>
      <c r="N688" s="1">
        <v>683</v>
      </c>
      <c r="O688" s="1" t="str">
        <f t="shared" si="269"/>
        <v>NA</v>
      </c>
      <c r="P688" s="1" t="e">
        <f t="shared" si="270"/>
        <v>#VALUE!</v>
      </c>
      <c r="Q688" s="1" t="e">
        <f t="shared" si="271"/>
        <v>#VALUE!</v>
      </c>
      <c r="R688" s="1">
        <f t="shared" si="267"/>
        <v>0.22325962390167867</v>
      </c>
      <c r="S688" s="1">
        <f t="shared" si="268"/>
        <v>-7.6937154518012363E-2</v>
      </c>
      <c r="T688" s="14"/>
      <c r="U688" s="14"/>
      <c r="V688" s="14"/>
      <c r="W688" s="2"/>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2"/>
      <c r="BC688" s="2"/>
      <c r="BD688" s="2"/>
      <c r="BE688" s="35"/>
      <c r="BF688" s="35"/>
      <c r="BG688" s="35"/>
      <c r="BH688" s="35"/>
      <c r="BI688" s="35"/>
      <c r="BJ688" s="35"/>
      <c r="BK688" s="35"/>
      <c r="BL688" s="35"/>
      <c r="BM688" s="35"/>
      <c r="BN688" s="35"/>
      <c r="BO688" s="35"/>
      <c r="BP688" s="1"/>
      <c r="BQ688" s="1">
        <f t="shared" si="272"/>
        <v>683</v>
      </c>
      <c r="BR688" s="1">
        <v>684</v>
      </c>
      <c r="BS688" s="1">
        <f t="shared" si="277"/>
        <v>-2</v>
      </c>
      <c r="BT688" s="1">
        <f t="shared" si="278"/>
        <v>-2</v>
      </c>
      <c r="BU688" s="1">
        <f t="shared" si="279"/>
        <v>6.1257422745431001E-17</v>
      </c>
      <c r="BV688" s="1">
        <f t="shared" si="280"/>
        <v>1</v>
      </c>
      <c r="BW688" s="1">
        <f t="shared" si="273"/>
        <v>-2</v>
      </c>
      <c r="BX688" s="1">
        <f t="shared" si="274"/>
        <v>-2</v>
      </c>
      <c r="BY688" s="24">
        <f t="shared" si="275"/>
        <v>0.7818314824680298</v>
      </c>
      <c r="BZ688" s="24">
        <f t="shared" si="276"/>
        <v>0.62348980185873348</v>
      </c>
      <c r="CA688" s="1"/>
      <c r="CB688" s="1"/>
      <c r="CC688" s="1" t="str">
        <f t="shared" si="281"/>
        <v/>
      </c>
      <c r="CD688" s="1"/>
      <c r="CE688" s="2"/>
      <c r="CF688" s="2"/>
    </row>
    <row r="689" spans="4:84" s="28" customFormat="1" x14ac:dyDescent="0.25">
      <c r="D689" s="10"/>
      <c r="E689" s="10"/>
      <c r="F689" s="10"/>
      <c r="G689" s="10"/>
      <c r="H689" s="10"/>
      <c r="I689" s="10"/>
      <c r="J689" s="10"/>
      <c r="K689" s="10"/>
      <c r="L689" s="10"/>
      <c r="M689" s="2"/>
      <c r="N689" s="1">
        <v>684</v>
      </c>
      <c r="O689" s="1" t="str">
        <f t="shared" si="269"/>
        <v>NA</v>
      </c>
      <c r="P689" s="1" t="e">
        <f t="shared" si="270"/>
        <v>#VALUE!</v>
      </c>
      <c r="Q689" s="1" t="e">
        <f t="shared" si="271"/>
        <v>#VALUE!</v>
      </c>
      <c r="R689" s="1">
        <f t="shared" si="267"/>
        <v>0.21107857578692024</v>
      </c>
      <c r="S689" s="1">
        <f t="shared" si="268"/>
        <v>7.5204334533958195E-2</v>
      </c>
      <c r="T689" s="14"/>
      <c r="U689" s="14"/>
      <c r="V689" s="14"/>
      <c r="W689" s="2"/>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2"/>
      <c r="BC689" s="2"/>
      <c r="BD689" s="2"/>
      <c r="BE689" s="35"/>
      <c r="BF689" s="35"/>
      <c r="BG689" s="35"/>
      <c r="BH689" s="35"/>
      <c r="BI689" s="35"/>
      <c r="BJ689" s="35"/>
      <c r="BK689" s="35"/>
      <c r="BL689" s="35"/>
      <c r="BM689" s="35"/>
      <c r="BN689" s="35"/>
      <c r="BO689" s="35"/>
      <c r="BP689" s="1"/>
      <c r="BQ689" s="1">
        <f t="shared" si="272"/>
        <v>684</v>
      </c>
      <c r="BR689" s="1">
        <v>685</v>
      </c>
      <c r="BS689" s="1">
        <f t="shared" si="277"/>
        <v>-2</v>
      </c>
      <c r="BT689" s="1">
        <f t="shared" si="278"/>
        <v>-2</v>
      </c>
      <c r="BU689" s="1">
        <f t="shared" si="279"/>
        <v>6.1257422745431001E-17</v>
      </c>
      <c r="BV689" s="1">
        <f t="shared" si="280"/>
        <v>1</v>
      </c>
      <c r="BW689" s="1">
        <f t="shared" si="273"/>
        <v>-2</v>
      </c>
      <c r="BX689" s="1">
        <f t="shared" si="274"/>
        <v>-2</v>
      </c>
      <c r="BY689" s="24">
        <f t="shared" si="275"/>
        <v>0.7818314824680298</v>
      </c>
      <c r="BZ689" s="24">
        <f t="shared" si="276"/>
        <v>0.62348980185873348</v>
      </c>
      <c r="CA689" s="1"/>
      <c r="CB689" s="1"/>
      <c r="CC689" s="1" t="str">
        <f t="shared" si="281"/>
        <v/>
      </c>
      <c r="CD689" s="1"/>
      <c r="CE689" s="2"/>
      <c r="CF689" s="2"/>
    </row>
    <row r="690" spans="4:84" s="28" customFormat="1" x14ac:dyDescent="0.25">
      <c r="D690" s="10"/>
      <c r="E690" s="10"/>
      <c r="F690" s="10"/>
      <c r="G690" s="10"/>
      <c r="H690" s="10"/>
      <c r="I690" s="10"/>
      <c r="J690" s="10"/>
      <c r="K690" s="10"/>
      <c r="L690" s="10"/>
      <c r="M690" s="2"/>
      <c r="N690" s="1">
        <v>685</v>
      </c>
      <c r="O690" s="1" t="str">
        <f t="shared" si="269"/>
        <v>NA</v>
      </c>
      <c r="P690" s="1" t="e">
        <f t="shared" si="270"/>
        <v>#VALUE!</v>
      </c>
      <c r="Q690" s="1" t="e">
        <f t="shared" si="271"/>
        <v>#VALUE!</v>
      </c>
      <c r="R690" s="1">
        <f t="shared" si="267"/>
        <v>0.12028820667648948</v>
      </c>
      <c r="S690" s="1">
        <f t="shared" si="268"/>
        <v>0.18905185644019534</v>
      </c>
      <c r="T690" s="14"/>
      <c r="U690" s="14"/>
      <c r="V690" s="14"/>
      <c r="W690" s="2"/>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2"/>
      <c r="BC690" s="2"/>
      <c r="BD690" s="2"/>
      <c r="BE690" s="35"/>
      <c r="BF690" s="35"/>
      <c r="BG690" s="35"/>
      <c r="BH690" s="35"/>
      <c r="BI690" s="35"/>
      <c r="BJ690" s="35"/>
      <c r="BK690" s="35"/>
      <c r="BL690" s="35"/>
      <c r="BM690" s="35"/>
      <c r="BN690" s="35"/>
      <c r="BO690" s="35"/>
      <c r="BP690" s="1"/>
      <c r="BQ690" s="1">
        <f t="shared" si="272"/>
        <v>685</v>
      </c>
      <c r="BR690" s="1">
        <v>686</v>
      </c>
      <c r="BS690" s="1">
        <f t="shared" si="277"/>
        <v>-2</v>
      </c>
      <c r="BT690" s="1">
        <f t="shared" si="278"/>
        <v>-2</v>
      </c>
      <c r="BU690" s="1">
        <f t="shared" si="279"/>
        <v>6.1257422745431001E-17</v>
      </c>
      <c r="BV690" s="1">
        <f t="shared" si="280"/>
        <v>1</v>
      </c>
      <c r="BW690" s="1">
        <f t="shared" si="273"/>
        <v>-2</v>
      </c>
      <c r="BX690" s="1">
        <f t="shared" si="274"/>
        <v>-2</v>
      </c>
      <c r="BY690" s="24">
        <f t="shared" si="275"/>
        <v>0.7818314824680298</v>
      </c>
      <c r="BZ690" s="24">
        <f t="shared" si="276"/>
        <v>0.62348980185873348</v>
      </c>
      <c r="CA690" s="1"/>
      <c r="CB690" s="1"/>
      <c r="CC690" s="1" t="str">
        <f t="shared" si="281"/>
        <v/>
      </c>
      <c r="CD690" s="1"/>
      <c r="CE690" s="2"/>
      <c r="CF690" s="2"/>
    </row>
    <row r="691" spans="4:84" s="28" customFormat="1" x14ac:dyDescent="0.25">
      <c r="D691" s="10"/>
      <c r="E691" s="10"/>
      <c r="F691" s="10"/>
      <c r="G691" s="10"/>
      <c r="H691" s="10"/>
      <c r="I691" s="10"/>
      <c r="J691" s="10"/>
      <c r="K691" s="10"/>
      <c r="L691" s="10"/>
      <c r="M691" s="2"/>
      <c r="N691" s="1">
        <v>686</v>
      </c>
      <c r="O691" s="1" t="str">
        <f t="shared" si="269"/>
        <v>NA</v>
      </c>
      <c r="P691" s="1" t="e">
        <f t="shared" si="270"/>
        <v>#VALUE!</v>
      </c>
      <c r="Q691" s="1" t="e">
        <f t="shared" si="271"/>
        <v>#VALUE!</v>
      </c>
      <c r="R691" s="1">
        <f t="shared" si="267"/>
        <v>-2.5328239398119012E-2</v>
      </c>
      <c r="S691" s="1">
        <f t="shared" si="268"/>
        <v>0.23478216648425199</v>
      </c>
      <c r="T691" s="14"/>
      <c r="U691" s="14"/>
      <c r="V691" s="14"/>
      <c r="W691" s="2"/>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2"/>
      <c r="BC691" s="2"/>
      <c r="BD691" s="2"/>
      <c r="BE691" s="35"/>
      <c r="BF691" s="35"/>
      <c r="BG691" s="35"/>
      <c r="BH691" s="35"/>
      <c r="BI691" s="35"/>
      <c r="BJ691" s="35"/>
      <c r="BK691" s="35"/>
      <c r="BL691" s="35"/>
      <c r="BM691" s="35"/>
      <c r="BN691" s="35"/>
      <c r="BO691" s="35"/>
      <c r="BP691" s="1"/>
      <c r="BQ691" s="1">
        <f t="shared" si="272"/>
        <v>686</v>
      </c>
      <c r="BR691" s="1">
        <v>687</v>
      </c>
      <c r="BS691" s="1">
        <f t="shared" si="277"/>
        <v>-2</v>
      </c>
      <c r="BT691" s="1">
        <f t="shared" si="278"/>
        <v>-2</v>
      </c>
      <c r="BU691" s="1">
        <f t="shared" si="279"/>
        <v>6.1257422745431001E-17</v>
      </c>
      <c r="BV691" s="1">
        <f t="shared" si="280"/>
        <v>1</v>
      </c>
      <c r="BW691" s="1">
        <f t="shared" si="273"/>
        <v>-2</v>
      </c>
      <c r="BX691" s="1">
        <f t="shared" si="274"/>
        <v>-2</v>
      </c>
      <c r="BY691" s="24">
        <f t="shared" si="275"/>
        <v>0.7818314824680298</v>
      </c>
      <c r="BZ691" s="24">
        <f t="shared" si="276"/>
        <v>0.62348980185873348</v>
      </c>
      <c r="CA691" s="1"/>
      <c r="CB691" s="1"/>
      <c r="CC691" s="1" t="str">
        <f t="shared" si="281"/>
        <v/>
      </c>
      <c r="CD691" s="1"/>
      <c r="CE691" s="2"/>
      <c r="CF691" s="2"/>
    </row>
    <row r="692" spans="4:84" s="28" customFormat="1" x14ac:dyDescent="0.25">
      <c r="D692" s="10"/>
      <c r="E692" s="10"/>
      <c r="F692" s="10"/>
      <c r="G692" s="10"/>
      <c r="H692" s="10"/>
      <c r="I692" s="10"/>
      <c r="J692" s="10"/>
      <c r="K692" s="10"/>
      <c r="L692" s="10"/>
      <c r="M692" s="2"/>
      <c r="N692" s="1">
        <v>687</v>
      </c>
      <c r="O692" s="1" t="str">
        <f t="shared" si="269"/>
        <v>NA</v>
      </c>
      <c r="P692" s="1" t="e">
        <f t="shared" si="270"/>
        <v>#VALUE!</v>
      </c>
      <c r="Q692" s="1" t="e">
        <f t="shared" si="271"/>
        <v>#VALUE!</v>
      </c>
      <c r="R692" s="1">
        <f t="shared" si="267"/>
        <v>-0.18762540069948455</v>
      </c>
      <c r="S692" s="1">
        <f t="shared" si="268"/>
        <v>0.17795940847462949</v>
      </c>
      <c r="T692" s="14"/>
      <c r="U692" s="14"/>
      <c r="V692" s="14"/>
      <c r="W692" s="2"/>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2"/>
      <c r="BC692" s="2"/>
      <c r="BD692" s="2"/>
      <c r="BE692" s="35"/>
      <c r="BF692" s="35"/>
      <c r="BG692" s="35"/>
      <c r="BH692" s="35"/>
      <c r="BI692" s="35"/>
      <c r="BJ692" s="35"/>
      <c r="BK692" s="35"/>
      <c r="BL692" s="35"/>
      <c r="BM692" s="35"/>
      <c r="BN692" s="35"/>
      <c r="BO692" s="35"/>
      <c r="BP692" s="1"/>
      <c r="BQ692" s="1">
        <f t="shared" si="272"/>
        <v>687</v>
      </c>
      <c r="BR692" s="1">
        <v>688</v>
      </c>
      <c r="BS692" s="1">
        <f t="shared" si="277"/>
        <v>-2</v>
      </c>
      <c r="BT692" s="1">
        <f t="shared" si="278"/>
        <v>-2</v>
      </c>
      <c r="BU692" s="1">
        <f t="shared" si="279"/>
        <v>6.1257422745431001E-17</v>
      </c>
      <c r="BV692" s="1">
        <f t="shared" si="280"/>
        <v>1</v>
      </c>
      <c r="BW692" s="1">
        <f t="shared" si="273"/>
        <v>-2</v>
      </c>
      <c r="BX692" s="1">
        <f t="shared" si="274"/>
        <v>-2</v>
      </c>
      <c r="BY692" s="24">
        <f t="shared" si="275"/>
        <v>0.7818314824680298</v>
      </c>
      <c r="BZ692" s="24">
        <f t="shared" si="276"/>
        <v>0.62348980185873348</v>
      </c>
      <c r="CA692" s="1"/>
      <c r="CB692" s="1"/>
      <c r="CC692" s="1" t="str">
        <f t="shared" si="281"/>
        <v/>
      </c>
      <c r="CD692" s="1"/>
      <c r="CE692" s="2"/>
      <c r="CF692" s="2"/>
    </row>
    <row r="693" spans="4:84" s="28" customFormat="1" x14ac:dyDescent="0.25">
      <c r="D693" s="10"/>
      <c r="E693" s="10"/>
      <c r="F693" s="10"/>
      <c r="G693" s="10"/>
      <c r="H693" s="10"/>
      <c r="I693" s="10"/>
      <c r="J693" s="10"/>
      <c r="K693" s="10"/>
      <c r="L693" s="10"/>
      <c r="M693" s="2"/>
      <c r="N693" s="1">
        <v>688</v>
      </c>
      <c r="O693" s="1" t="str">
        <f t="shared" si="269"/>
        <v>NA</v>
      </c>
      <c r="P693" s="1" t="e">
        <f t="shared" si="270"/>
        <v>#VALUE!</v>
      </c>
      <c r="Q693" s="1" t="e">
        <f t="shared" si="271"/>
        <v>#VALUE!</v>
      </c>
      <c r="R693" s="1">
        <f t="shared" si="267"/>
        <v>-0.28897396020360233</v>
      </c>
      <c r="S693" s="1">
        <f t="shared" si="268"/>
        <v>5.4660168204283544E-3</v>
      </c>
      <c r="T693" s="14"/>
      <c r="U693" s="14"/>
      <c r="V693" s="14"/>
      <c r="W693" s="2"/>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2"/>
      <c r="BC693" s="2"/>
      <c r="BD693" s="2"/>
      <c r="BE693" s="35"/>
      <c r="BF693" s="35"/>
      <c r="BG693" s="35"/>
      <c r="BH693" s="35"/>
      <c r="BI693" s="35"/>
      <c r="BJ693" s="35"/>
      <c r="BK693" s="35"/>
      <c r="BL693" s="35"/>
      <c r="BM693" s="35"/>
      <c r="BN693" s="35"/>
      <c r="BO693" s="35"/>
      <c r="BP693" s="1"/>
      <c r="BQ693" s="1">
        <f t="shared" si="272"/>
        <v>688</v>
      </c>
      <c r="BR693" s="1">
        <v>689</v>
      </c>
      <c r="BS693" s="1">
        <f t="shared" si="277"/>
        <v>-2</v>
      </c>
      <c r="BT693" s="1">
        <f t="shared" si="278"/>
        <v>-2</v>
      </c>
      <c r="BU693" s="1">
        <f t="shared" si="279"/>
        <v>6.1257422745431001E-17</v>
      </c>
      <c r="BV693" s="1">
        <f t="shared" si="280"/>
        <v>1</v>
      </c>
      <c r="BW693" s="1">
        <f t="shared" si="273"/>
        <v>-2</v>
      </c>
      <c r="BX693" s="1">
        <f t="shared" si="274"/>
        <v>-2</v>
      </c>
      <c r="BY693" s="24">
        <f t="shared" si="275"/>
        <v>0.7818314824680298</v>
      </c>
      <c r="BZ693" s="24">
        <f t="shared" si="276"/>
        <v>0.62348980185873348</v>
      </c>
      <c r="CA693" s="1"/>
      <c r="CB693" s="1"/>
      <c r="CC693" s="1" t="str">
        <f t="shared" si="281"/>
        <v/>
      </c>
      <c r="CD693" s="1"/>
      <c r="CE693" s="2"/>
      <c r="CF693" s="2"/>
    </row>
    <row r="694" spans="4:84" s="28" customFormat="1" x14ac:dyDescent="0.25">
      <c r="D694" s="10"/>
      <c r="E694" s="10"/>
      <c r="F694" s="10"/>
      <c r="G694" s="10"/>
      <c r="H694" s="10"/>
      <c r="I694" s="10"/>
      <c r="J694" s="10"/>
      <c r="K694" s="10"/>
      <c r="L694" s="10"/>
      <c r="M694" s="2"/>
      <c r="N694" s="1">
        <v>689</v>
      </c>
      <c r="O694" s="1" t="str">
        <f t="shared" si="269"/>
        <v>NA</v>
      </c>
      <c r="P694" s="1" t="e">
        <f t="shared" si="270"/>
        <v>#VALUE!</v>
      </c>
      <c r="Q694" s="1" t="e">
        <f t="shared" si="271"/>
        <v>#VALUE!</v>
      </c>
      <c r="R694" s="1">
        <f t="shared" si="267"/>
        <v>-0.23714462728747054</v>
      </c>
      <c r="S694" s="1">
        <f t="shared" si="268"/>
        <v>-0.22252093395631445</v>
      </c>
      <c r="T694" s="14"/>
      <c r="U694" s="14"/>
      <c r="V694" s="14"/>
      <c r="W694" s="2"/>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2"/>
      <c r="BC694" s="2"/>
      <c r="BD694" s="2"/>
      <c r="BE694" s="35"/>
      <c r="BF694" s="35"/>
      <c r="BG694" s="35"/>
      <c r="BH694" s="35"/>
      <c r="BI694" s="35"/>
      <c r="BJ694" s="35"/>
      <c r="BK694" s="35"/>
      <c r="BL694" s="35"/>
      <c r="BM694" s="35"/>
      <c r="BN694" s="35"/>
      <c r="BO694" s="35"/>
      <c r="BP694" s="1"/>
      <c r="BQ694" s="1">
        <f t="shared" si="272"/>
        <v>689</v>
      </c>
      <c r="BR694" s="1">
        <v>690</v>
      </c>
      <c r="BS694" s="1">
        <f t="shared" si="277"/>
        <v>-2</v>
      </c>
      <c r="BT694" s="1">
        <f t="shared" si="278"/>
        <v>-2</v>
      </c>
      <c r="BU694" s="1">
        <f t="shared" si="279"/>
        <v>6.1257422745431001E-17</v>
      </c>
      <c r="BV694" s="1">
        <f t="shared" si="280"/>
        <v>1</v>
      </c>
      <c r="BW694" s="1">
        <f t="shared" si="273"/>
        <v>-2</v>
      </c>
      <c r="BX694" s="1">
        <f t="shared" si="274"/>
        <v>-2</v>
      </c>
      <c r="BY694" s="24">
        <f t="shared" si="275"/>
        <v>0.7818314824680298</v>
      </c>
      <c r="BZ694" s="24">
        <f t="shared" si="276"/>
        <v>0.62348980185873348</v>
      </c>
      <c r="CA694" s="1"/>
      <c r="CB694" s="1"/>
      <c r="CC694" s="1" t="str">
        <f t="shared" si="281"/>
        <v/>
      </c>
      <c r="CD694" s="1"/>
      <c r="CE694" s="2"/>
      <c r="CF694" s="2"/>
    </row>
    <row r="695" spans="4:84" s="28" customFormat="1" x14ac:dyDescent="0.25">
      <c r="D695" s="10"/>
      <c r="E695" s="10"/>
      <c r="F695" s="10"/>
      <c r="G695" s="10"/>
      <c r="H695" s="10"/>
      <c r="I695" s="10"/>
      <c r="J695" s="10"/>
      <c r="K695" s="10"/>
      <c r="L695" s="10"/>
      <c r="M695" s="2"/>
      <c r="N695" s="1">
        <v>690</v>
      </c>
      <c r="O695" s="1" t="str">
        <f t="shared" si="269"/>
        <v>NA</v>
      </c>
      <c r="P695" s="1" t="e">
        <f t="shared" si="270"/>
        <v>#VALUE!</v>
      </c>
      <c r="Q695" s="1" t="e">
        <f t="shared" si="271"/>
        <v>#VALUE!</v>
      </c>
      <c r="R695" s="1">
        <f t="shared" si="267"/>
        <v>-6.7405531550542297E-3</v>
      </c>
      <c r="S695" s="1">
        <f t="shared" si="268"/>
        <v>-0.36534825420255479</v>
      </c>
      <c r="T695" s="14"/>
      <c r="U695" s="14"/>
      <c r="V695" s="14"/>
      <c r="W695" s="2"/>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2"/>
      <c r="BC695" s="2"/>
      <c r="BD695" s="2"/>
      <c r="BE695" s="35"/>
      <c r="BF695" s="35"/>
      <c r="BG695" s="35"/>
      <c r="BH695" s="35"/>
      <c r="BI695" s="35"/>
      <c r="BJ695" s="35"/>
      <c r="BK695" s="35"/>
      <c r="BL695" s="35"/>
      <c r="BM695" s="35"/>
      <c r="BN695" s="35"/>
      <c r="BO695" s="35"/>
      <c r="BP695" s="1"/>
      <c r="BQ695" s="1">
        <f t="shared" si="272"/>
        <v>690</v>
      </c>
      <c r="BR695" s="1">
        <v>691</v>
      </c>
      <c r="BS695" s="1">
        <f t="shared" si="277"/>
        <v>-2</v>
      </c>
      <c r="BT695" s="1">
        <f t="shared" si="278"/>
        <v>-2</v>
      </c>
      <c r="BU695" s="1">
        <f t="shared" si="279"/>
        <v>6.1257422745431001E-17</v>
      </c>
      <c r="BV695" s="1">
        <f t="shared" si="280"/>
        <v>1</v>
      </c>
      <c r="BW695" s="1">
        <f t="shared" si="273"/>
        <v>-2</v>
      </c>
      <c r="BX695" s="1">
        <f t="shared" si="274"/>
        <v>-2</v>
      </c>
      <c r="BY695" s="24">
        <f t="shared" si="275"/>
        <v>0.7818314824680298</v>
      </c>
      <c r="BZ695" s="24">
        <f t="shared" si="276"/>
        <v>0.62348980185873348</v>
      </c>
      <c r="CA695" s="1"/>
      <c r="CB695" s="1"/>
      <c r="CC695" s="1" t="str">
        <f t="shared" si="281"/>
        <v/>
      </c>
      <c r="CD695" s="1"/>
      <c r="CE695" s="2"/>
      <c r="CF695" s="2"/>
    </row>
    <row r="696" spans="4:84" s="28" customFormat="1" x14ac:dyDescent="0.25">
      <c r="D696" s="10"/>
      <c r="E696" s="10"/>
      <c r="F696" s="10"/>
      <c r="G696" s="10"/>
      <c r="H696" s="10"/>
      <c r="I696" s="10"/>
      <c r="J696" s="10"/>
      <c r="K696" s="10"/>
      <c r="L696" s="10"/>
      <c r="M696" s="2"/>
      <c r="N696" s="1">
        <v>691</v>
      </c>
      <c r="O696" s="1" t="str">
        <f t="shared" si="269"/>
        <v>NA</v>
      </c>
      <c r="P696" s="1" t="e">
        <f t="shared" si="270"/>
        <v>#VALUE!</v>
      </c>
      <c r="Q696" s="1" t="e">
        <f t="shared" si="271"/>
        <v>#VALUE!</v>
      </c>
      <c r="R696" s="1">
        <f t="shared" si="267"/>
        <v>0.2931646885929447</v>
      </c>
      <c r="S696" s="1">
        <f t="shared" si="268"/>
        <v>-0.28443842425839128</v>
      </c>
      <c r="T696" s="14"/>
      <c r="U696" s="14"/>
      <c r="V696" s="14"/>
      <c r="W696" s="2"/>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2"/>
      <c r="BC696" s="2"/>
      <c r="BD696" s="2"/>
      <c r="BE696" s="35"/>
      <c r="BF696" s="35"/>
      <c r="BG696" s="35"/>
      <c r="BH696" s="35"/>
      <c r="BI696" s="35"/>
      <c r="BJ696" s="35"/>
      <c r="BK696" s="35"/>
      <c r="BL696" s="35"/>
      <c r="BM696" s="35"/>
      <c r="BN696" s="35"/>
      <c r="BO696" s="35"/>
      <c r="BP696" s="1"/>
      <c r="BQ696" s="1">
        <f t="shared" si="272"/>
        <v>691</v>
      </c>
      <c r="BR696" s="1">
        <v>692</v>
      </c>
      <c r="BS696" s="1">
        <f t="shared" si="277"/>
        <v>-2</v>
      </c>
      <c r="BT696" s="1">
        <f t="shared" si="278"/>
        <v>-2</v>
      </c>
      <c r="BU696" s="1">
        <f t="shared" si="279"/>
        <v>6.1257422745431001E-17</v>
      </c>
      <c r="BV696" s="1">
        <f t="shared" si="280"/>
        <v>1</v>
      </c>
      <c r="BW696" s="1">
        <f t="shared" si="273"/>
        <v>-2</v>
      </c>
      <c r="BX696" s="1">
        <f t="shared" si="274"/>
        <v>-2</v>
      </c>
      <c r="BY696" s="24">
        <f t="shared" si="275"/>
        <v>0.7818314824680298</v>
      </c>
      <c r="BZ696" s="24">
        <f t="shared" si="276"/>
        <v>0.62348980185873348</v>
      </c>
      <c r="CA696" s="1"/>
      <c r="CB696" s="1"/>
      <c r="CC696" s="1" t="str">
        <f t="shared" si="281"/>
        <v/>
      </c>
      <c r="CD696" s="1"/>
      <c r="CE696" s="2"/>
      <c r="CF696" s="2"/>
    </row>
    <row r="697" spans="4:84" s="28" customFormat="1" x14ac:dyDescent="0.25">
      <c r="D697" s="10"/>
      <c r="E697" s="10"/>
      <c r="F697" s="10"/>
      <c r="G697" s="10"/>
      <c r="H697" s="10"/>
      <c r="I697" s="10"/>
      <c r="J697" s="10"/>
      <c r="K697" s="10"/>
      <c r="L697" s="10"/>
      <c r="M697" s="2"/>
      <c r="N697" s="1">
        <v>692</v>
      </c>
      <c r="O697" s="1" t="str">
        <f t="shared" si="269"/>
        <v>NA</v>
      </c>
      <c r="P697" s="1" t="e">
        <f t="shared" si="270"/>
        <v>#VALUE!</v>
      </c>
      <c r="Q697" s="1" t="e">
        <f t="shared" si="271"/>
        <v>#VALUE!</v>
      </c>
      <c r="R697" s="1">
        <f t="shared" si="267"/>
        <v>0.45264809215078622</v>
      </c>
      <c r="S697" s="1">
        <f t="shared" si="268"/>
        <v>2.8995771285997063E-2</v>
      </c>
      <c r="T697" s="14"/>
      <c r="U697" s="14"/>
      <c r="V697" s="14"/>
      <c r="W697" s="2"/>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2"/>
      <c r="BC697" s="2"/>
      <c r="BD697" s="2"/>
      <c r="BE697" s="35"/>
      <c r="BF697" s="35"/>
      <c r="BG697" s="35"/>
      <c r="BH697" s="35"/>
      <c r="BI697" s="35"/>
      <c r="BJ697" s="35"/>
      <c r="BK697" s="35"/>
      <c r="BL697" s="35"/>
      <c r="BM697" s="35"/>
      <c r="BN697" s="35"/>
      <c r="BO697" s="35"/>
      <c r="BP697" s="1"/>
      <c r="BQ697" s="1">
        <f t="shared" si="272"/>
        <v>692</v>
      </c>
      <c r="BR697" s="1">
        <v>693</v>
      </c>
      <c r="BS697" s="1">
        <f t="shared" si="277"/>
        <v>-2</v>
      </c>
      <c r="BT697" s="1">
        <f t="shared" si="278"/>
        <v>-2</v>
      </c>
      <c r="BU697" s="1">
        <f t="shared" si="279"/>
        <v>6.1257422745431001E-17</v>
      </c>
      <c r="BV697" s="1">
        <f t="shared" si="280"/>
        <v>1</v>
      </c>
      <c r="BW697" s="1">
        <f t="shared" si="273"/>
        <v>-2</v>
      </c>
      <c r="BX697" s="1">
        <f t="shared" si="274"/>
        <v>-2</v>
      </c>
      <c r="BY697" s="24">
        <f t="shared" si="275"/>
        <v>0.7818314824680298</v>
      </c>
      <c r="BZ697" s="24">
        <f t="shared" si="276"/>
        <v>0.62348980185873348</v>
      </c>
      <c r="CA697" s="1"/>
      <c r="CB697" s="1"/>
      <c r="CC697" s="1" t="str">
        <f t="shared" si="281"/>
        <v/>
      </c>
      <c r="CD697" s="1"/>
      <c r="CE697" s="2"/>
      <c r="CF697" s="2"/>
    </row>
    <row r="698" spans="4:84" s="28" customFormat="1" x14ac:dyDescent="0.25">
      <c r="D698" s="10"/>
      <c r="E698" s="10"/>
      <c r="F698" s="10"/>
      <c r="G698" s="10"/>
      <c r="H698" s="10"/>
      <c r="I698" s="10"/>
      <c r="J698" s="10"/>
      <c r="K698" s="10"/>
      <c r="L698" s="10"/>
      <c r="M698" s="2"/>
      <c r="N698" s="1">
        <v>693</v>
      </c>
      <c r="O698" s="1" t="str">
        <f t="shared" si="269"/>
        <v>NA</v>
      </c>
      <c r="P698" s="1" t="e">
        <f t="shared" si="270"/>
        <v>#VALUE!</v>
      </c>
      <c r="Q698" s="1" t="e">
        <f t="shared" si="271"/>
        <v>#VALUE!</v>
      </c>
      <c r="R698" s="1">
        <f t="shared" si="267"/>
        <v>0.30703164607617744</v>
      </c>
      <c r="S698" s="1">
        <f t="shared" si="268"/>
        <v>0.39483825163845021</v>
      </c>
      <c r="T698" s="14"/>
      <c r="U698" s="14"/>
      <c r="V698" s="14"/>
      <c r="W698" s="2"/>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2"/>
      <c r="BC698" s="2"/>
      <c r="BD698" s="2"/>
      <c r="BE698" s="35"/>
      <c r="BF698" s="35"/>
      <c r="BG698" s="35"/>
      <c r="BH698" s="35"/>
      <c r="BI698" s="35"/>
      <c r="BJ698" s="35"/>
      <c r="BK698" s="35"/>
      <c r="BL698" s="35"/>
      <c r="BM698" s="35"/>
      <c r="BN698" s="35"/>
      <c r="BO698" s="35"/>
      <c r="BP698" s="1"/>
      <c r="BQ698" s="1">
        <f t="shared" si="272"/>
        <v>693</v>
      </c>
      <c r="BR698" s="1">
        <v>694</v>
      </c>
      <c r="BS698" s="1">
        <f t="shared" si="277"/>
        <v>-2</v>
      </c>
      <c r="BT698" s="1">
        <f t="shared" si="278"/>
        <v>-2</v>
      </c>
      <c r="BU698" s="1">
        <f t="shared" si="279"/>
        <v>6.1257422745431001E-17</v>
      </c>
      <c r="BV698" s="1">
        <f t="shared" si="280"/>
        <v>1</v>
      </c>
      <c r="BW698" s="1">
        <f t="shared" si="273"/>
        <v>-2</v>
      </c>
      <c r="BX698" s="1">
        <f t="shared" si="274"/>
        <v>-2</v>
      </c>
      <c r="BY698" s="24">
        <f t="shared" si="275"/>
        <v>0.7818314824680298</v>
      </c>
      <c r="BZ698" s="24">
        <f t="shared" si="276"/>
        <v>0.62348980185873348</v>
      </c>
      <c r="CA698" s="1"/>
      <c r="CB698" s="1"/>
      <c r="CC698" s="1" t="str">
        <f t="shared" si="281"/>
        <v/>
      </c>
      <c r="CD698" s="1"/>
      <c r="CE698" s="2"/>
      <c r="CF698" s="2"/>
    </row>
    <row r="699" spans="4:84" s="28" customFormat="1" x14ac:dyDescent="0.25">
      <c r="D699" s="10"/>
      <c r="E699" s="10"/>
      <c r="F699" s="10"/>
      <c r="G699" s="10"/>
      <c r="H699" s="10"/>
      <c r="I699" s="10"/>
      <c r="J699" s="10"/>
      <c r="K699" s="10"/>
      <c r="L699" s="10"/>
      <c r="M699" s="2"/>
      <c r="N699" s="1">
        <v>694</v>
      </c>
      <c r="O699" s="1" t="str">
        <f t="shared" si="269"/>
        <v>NA</v>
      </c>
      <c r="P699" s="1" t="e">
        <f t="shared" si="270"/>
        <v>#VALUE!</v>
      </c>
      <c r="Q699" s="1" t="e">
        <f t="shared" si="271"/>
        <v>#VALUE!</v>
      </c>
      <c r="R699" s="1">
        <f t="shared" si="267"/>
        <v>-0.10553928789346001</v>
      </c>
      <c r="S699" s="1">
        <f t="shared" si="268"/>
        <v>0.53760216726697918</v>
      </c>
      <c r="T699" s="14"/>
      <c r="U699" s="14"/>
      <c r="V699" s="14"/>
      <c r="W699" s="2"/>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2"/>
      <c r="BC699" s="2"/>
      <c r="BD699" s="2"/>
      <c r="BE699" s="35"/>
      <c r="BF699" s="35"/>
      <c r="BG699" s="35"/>
      <c r="BH699" s="35"/>
      <c r="BI699" s="35"/>
      <c r="BJ699" s="35"/>
      <c r="BK699" s="35"/>
      <c r="BL699" s="35"/>
      <c r="BM699" s="35"/>
      <c r="BN699" s="35"/>
      <c r="BO699" s="35"/>
      <c r="BP699" s="1"/>
      <c r="BQ699" s="1">
        <f t="shared" si="272"/>
        <v>694</v>
      </c>
      <c r="BR699" s="1">
        <v>695</v>
      </c>
      <c r="BS699" s="1">
        <f t="shared" si="277"/>
        <v>-2</v>
      </c>
      <c r="BT699" s="1">
        <f t="shared" si="278"/>
        <v>-2</v>
      </c>
      <c r="BU699" s="1">
        <f t="shared" si="279"/>
        <v>6.1257422745431001E-17</v>
      </c>
      <c r="BV699" s="1">
        <f t="shared" si="280"/>
        <v>1</v>
      </c>
      <c r="BW699" s="1">
        <f t="shared" si="273"/>
        <v>-2</v>
      </c>
      <c r="BX699" s="1">
        <f t="shared" si="274"/>
        <v>-2</v>
      </c>
      <c r="BY699" s="24">
        <f t="shared" si="275"/>
        <v>0.7818314824680298</v>
      </c>
      <c r="BZ699" s="24">
        <f t="shared" si="276"/>
        <v>0.62348980185873348</v>
      </c>
      <c r="CA699" s="1"/>
      <c r="CB699" s="1"/>
      <c r="CC699" s="1" t="str">
        <f t="shared" si="281"/>
        <v/>
      </c>
      <c r="CD699" s="1"/>
      <c r="CE699" s="2"/>
      <c r="CF699" s="2"/>
    </row>
    <row r="700" spans="4:84" s="28" customFormat="1" x14ac:dyDescent="0.25">
      <c r="D700" s="10"/>
      <c r="E700" s="10"/>
      <c r="F700" s="10"/>
      <c r="G700" s="10"/>
      <c r="H700" s="10"/>
      <c r="I700" s="10"/>
      <c r="J700" s="10"/>
      <c r="K700" s="10"/>
      <c r="L700" s="10"/>
      <c r="M700" s="2"/>
      <c r="N700" s="1">
        <v>695</v>
      </c>
      <c r="O700" s="1" t="str">
        <f t="shared" si="269"/>
        <v>NA</v>
      </c>
      <c r="P700" s="1" t="e">
        <f t="shared" si="270"/>
        <v>#VALUE!</v>
      </c>
      <c r="Q700" s="1" t="e">
        <f t="shared" si="271"/>
        <v>#VALUE!</v>
      </c>
      <c r="R700" s="1">
        <f t="shared" si="267"/>
        <v>-0.51897413726033514</v>
      </c>
      <c r="S700" s="1">
        <f t="shared" si="268"/>
        <v>0.29387711650497061</v>
      </c>
      <c r="T700" s="14"/>
      <c r="U700" s="14"/>
      <c r="V700" s="14"/>
      <c r="W700" s="2"/>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2"/>
      <c r="BC700" s="2"/>
      <c r="BD700" s="2"/>
      <c r="BE700" s="35"/>
      <c r="BF700" s="35"/>
      <c r="BG700" s="35"/>
      <c r="BH700" s="35"/>
      <c r="BI700" s="35"/>
      <c r="BJ700" s="35"/>
      <c r="BK700" s="35"/>
      <c r="BL700" s="35"/>
      <c r="BM700" s="35"/>
      <c r="BN700" s="35"/>
      <c r="BO700" s="35"/>
      <c r="BP700" s="1"/>
      <c r="BQ700" s="1">
        <f t="shared" si="272"/>
        <v>695</v>
      </c>
      <c r="BR700" s="1">
        <v>696</v>
      </c>
      <c r="BS700" s="1">
        <f t="shared" si="277"/>
        <v>-2</v>
      </c>
      <c r="BT700" s="1">
        <f t="shared" si="278"/>
        <v>-2</v>
      </c>
      <c r="BU700" s="1">
        <f t="shared" si="279"/>
        <v>6.1257422745431001E-17</v>
      </c>
      <c r="BV700" s="1">
        <f t="shared" si="280"/>
        <v>1</v>
      </c>
      <c r="BW700" s="1">
        <f t="shared" si="273"/>
        <v>-2</v>
      </c>
      <c r="BX700" s="1">
        <f t="shared" si="274"/>
        <v>-2</v>
      </c>
      <c r="BY700" s="24">
        <f t="shared" si="275"/>
        <v>0.7818314824680298</v>
      </c>
      <c r="BZ700" s="24">
        <f t="shared" si="276"/>
        <v>0.62348980185873348</v>
      </c>
      <c r="CA700" s="1"/>
      <c r="CB700" s="1"/>
      <c r="CC700" s="1" t="str">
        <f t="shared" si="281"/>
        <v/>
      </c>
      <c r="CD700" s="1"/>
      <c r="CE700" s="2"/>
      <c r="CF700" s="2"/>
    </row>
    <row r="701" spans="4:84" s="28" customFormat="1" x14ac:dyDescent="0.25">
      <c r="D701" s="10"/>
      <c r="E701" s="10"/>
      <c r="F701" s="10"/>
      <c r="G701" s="10"/>
      <c r="H701" s="10"/>
      <c r="I701" s="10"/>
      <c r="J701" s="10"/>
      <c r="K701" s="10"/>
      <c r="L701" s="10"/>
      <c r="M701" s="2"/>
      <c r="N701" s="1">
        <v>696</v>
      </c>
      <c r="O701" s="1" t="str">
        <f t="shared" si="269"/>
        <v>NA</v>
      </c>
      <c r="P701" s="1" t="e">
        <f t="shared" si="270"/>
        <v>#VALUE!</v>
      </c>
      <c r="Q701" s="1" t="e">
        <f t="shared" si="271"/>
        <v>#VALUE!</v>
      </c>
      <c r="R701" s="1">
        <f t="shared" si="267"/>
        <v>-0.60603626973464719</v>
      </c>
      <c r="S701" s="1">
        <f t="shared" si="268"/>
        <v>-0.2225209339563145</v>
      </c>
      <c r="T701" s="14"/>
      <c r="U701" s="14"/>
      <c r="V701" s="14"/>
      <c r="W701" s="2"/>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2"/>
      <c r="BC701" s="2"/>
      <c r="BD701" s="2"/>
      <c r="BE701" s="35"/>
      <c r="BF701" s="35"/>
      <c r="BG701" s="35"/>
      <c r="BH701" s="35"/>
      <c r="BI701" s="35"/>
      <c r="BJ701" s="35"/>
      <c r="BK701" s="35"/>
      <c r="BL701" s="35"/>
      <c r="BM701" s="35"/>
      <c r="BN701" s="35"/>
      <c r="BO701" s="35"/>
      <c r="BP701" s="1"/>
      <c r="BQ701" s="1">
        <f t="shared" si="272"/>
        <v>696</v>
      </c>
      <c r="BR701" s="1">
        <v>697</v>
      </c>
      <c r="BS701" s="1">
        <f t="shared" si="277"/>
        <v>-2</v>
      </c>
      <c r="BT701" s="1">
        <f t="shared" si="278"/>
        <v>-2</v>
      </c>
      <c r="BU701" s="1">
        <f t="shared" si="279"/>
        <v>6.1257422745431001E-17</v>
      </c>
      <c r="BV701" s="1">
        <f t="shared" si="280"/>
        <v>1</v>
      </c>
      <c r="BW701" s="1">
        <f t="shared" si="273"/>
        <v>-2</v>
      </c>
      <c r="BX701" s="1">
        <f t="shared" si="274"/>
        <v>-2</v>
      </c>
      <c r="BY701" s="24">
        <f t="shared" si="275"/>
        <v>0.7818314824680298</v>
      </c>
      <c r="BZ701" s="24">
        <f t="shared" si="276"/>
        <v>0.62348980185873348</v>
      </c>
      <c r="CA701" s="1"/>
      <c r="CB701" s="1"/>
      <c r="CC701" s="1" t="str">
        <f t="shared" si="281"/>
        <v/>
      </c>
      <c r="CD701" s="1"/>
      <c r="CE701" s="2"/>
      <c r="CF701" s="2"/>
    </row>
    <row r="702" spans="4:84" s="28" customFormat="1" x14ac:dyDescent="0.25">
      <c r="D702" s="10"/>
      <c r="E702" s="10"/>
      <c r="F702" s="10"/>
      <c r="G702" s="10"/>
      <c r="H702" s="10"/>
      <c r="I702" s="10"/>
      <c r="J702" s="10"/>
      <c r="K702" s="10"/>
      <c r="L702" s="10"/>
      <c r="M702" s="2"/>
      <c r="N702" s="1">
        <v>697</v>
      </c>
      <c r="O702" s="1" t="str">
        <f t="shared" si="269"/>
        <v>NA</v>
      </c>
      <c r="P702" s="1" t="e">
        <f t="shared" si="270"/>
        <v>#VALUE!</v>
      </c>
      <c r="Q702" s="1" t="e">
        <f t="shared" si="271"/>
        <v>#VALUE!</v>
      </c>
      <c r="R702" s="1">
        <f t="shared" si="267"/>
        <v>-0.23674073021178704</v>
      </c>
      <c r="S702" s="1">
        <f t="shared" si="268"/>
        <v>-0.65375935388709716</v>
      </c>
      <c r="T702" s="14"/>
      <c r="U702" s="14"/>
      <c r="V702" s="14"/>
      <c r="W702" s="2"/>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2"/>
      <c r="BC702" s="2"/>
      <c r="BD702" s="2"/>
      <c r="BE702" s="35"/>
      <c r="BF702" s="35"/>
      <c r="BG702" s="35"/>
      <c r="BH702" s="35"/>
      <c r="BI702" s="35"/>
      <c r="BJ702" s="35"/>
      <c r="BK702" s="35"/>
      <c r="BL702" s="35"/>
      <c r="BM702" s="35"/>
      <c r="BN702" s="35"/>
      <c r="BO702" s="35"/>
      <c r="BP702" s="1"/>
      <c r="BQ702" s="1">
        <f t="shared" si="272"/>
        <v>697</v>
      </c>
      <c r="BR702" s="1">
        <v>698</v>
      </c>
      <c r="BS702" s="1">
        <f t="shared" si="277"/>
        <v>-2</v>
      </c>
      <c r="BT702" s="1">
        <f t="shared" si="278"/>
        <v>-2</v>
      </c>
      <c r="BU702" s="1">
        <f t="shared" si="279"/>
        <v>6.1257422745431001E-17</v>
      </c>
      <c r="BV702" s="1">
        <f t="shared" si="280"/>
        <v>1</v>
      </c>
      <c r="BW702" s="1">
        <f t="shared" si="273"/>
        <v>-2</v>
      </c>
      <c r="BX702" s="1">
        <f t="shared" si="274"/>
        <v>-2</v>
      </c>
      <c r="BY702" s="24">
        <f t="shared" si="275"/>
        <v>0.7818314824680298</v>
      </c>
      <c r="BZ702" s="24">
        <f t="shared" si="276"/>
        <v>0.62348980185873348</v>
      </c>
      <c r="CA702" s="1"/>
      <c r="CB702" s="1"/>
      <c r="CC702" s="1" t="str">
        <f t="shared" si="281"/>
        <v/>
      </c>
      <c r="CD702" s="1"/>
      <c r="CE702" s="2"/>
      <c r="CF702" s="2"/>
    </row>
    <row r="703" spans="4:84" s="28" customFormat="1" x14ac:dyDescent="0.25">
      <c r="D703" s="10"/>
      <c r="E703" s="10"/>
      <c r="F703" s="10"/>
      <c r="G703" s="10"/>
      <c r="H703" s="10"/>
      <c r="I703" s="10"/>
      <c r="J703" s="10"/>
      <c r="K703" s="10"/>
      <c r="L703" s="10"/>
      <c r="M703" s="2"/>
      <c r="N703" s="1">
        <v>698</v>
      </c>
      <c r="O703" s="1" t="str">
        <f t="shared" si="269"/>
        <v>NA</v>
      </c>
      <c r="P703" s="1" t="e">
        <f t="shared" si="270"/>
        <v>#VALUE!</v>
      </c>
      <c r="Q703" s="1" t="e">
        <f t="shared" si="271"/>
        <v>#VALUE!</v>
      </c>
      <c r="R703" s="1">
        <f t="shared" si="267"/>
        <v>0.37525080139896927</v>
      </c>
      <c r="S703" s="1">
        <f t="shared" si="268"/>
        <v>-0.64408118305074102</v>
      </c>
      <c r="T703" s="14"/>
      <c r="U703" s="14"/>
      <c r="V703" s="14"/>
      <c r="W703" s="2"/>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2"/>
      <c r="BC703" s="2"/>
      <c r="BD703" s="2"/>
      <c r="BE703" s="35"/>
      <c r="BF703" s="35"/>
      <c r="BG703" s="35"/>
      <c r="BH703" s="35"/>
      <c r="BI703" s="35"/>
      <c r="BJ703" s="35"/>
      <c r="BK703" s="35"/>
      <c r="BL703" s="35"/>
      <c r="BM703" s="35"/>
      <c r="BN703" s="35"/>
      <c r="BO703" s="35"/>
      <c r="BP703" s="1"/>
      <c r="BQ703" s="1">
        <f t="shared" si="272"/>
        <v>698</v>
      </c>
      <c r="BR703" s="1">
        <v>699</v>
      </c>
      <c r="BS703" s="1">
        <f t="shared" si="277"/>
        <v>-2</v>
      </c>
      <c r="BT703" s="1">
        <f t="shared" si="278"/>
        <v>-2</v>
      </c>
      <c r="BU703" s="1">
        <f t="shared" si="279"/>
        <v>6.1257422745431001E-17</v>
      </c>
      <c r="BV703" s="1">
        <f t="shared" si="280"/>
        <v>1</v>
      </c>
      <c r="BW703" s="1">
        <f t="shared" si="273"/>
        <v>-2</v>
      </c>
      <c r="BX703" s="1">
        <f t="shared" si="274"/>
        <v>-2</v>
      </c>
      <c r="BY703" s="24">
        <f t="shared" si="275"/>
        <v>0.7818314824680298</v>
      </c>
      <c r="BZ703" s="24">
        <f t="shared" si="276"/>
        <v>0.62348980185873348</v>
      </c>
      <c r="CA703" s="1"/>
      <c r="CB703" s="1"/>
      <c r="CC703" s="1" t="str">
        <f t="shared" si="281"/>
        <v/>
      </c>
      <c r="CD703" s="1"/>
      <c r="CE703" s="2"/>
      <c r="CF703" s="2"/>
    </row>
    <row r="704" spans="4:84" s="28" customFormat="1" x14ac:dyDescent="0.25">
      <c r="D704" s="10"/>
      <c r="E704" s="10"/>
      <c r="F704" s="10"/>
      <c r="G704" s="10"/>
      <c r="H704" s="10"/>
      <c r="I704" s="10"/>
      <c r="J704" s="10"/>
      <c r="K704" s="10"/>
      <c r="L704" s="10"/>
      <c r="M704" s="2"/>
      <c r="N704" s="1">
        <v>699</v>
      </c>
      <c r="O704" s="1" t="str">
        <f t="shared" si="269"/>
        <v>NA</v>
      </c>
      <c r="P704" s="1" t="e">
        <f t="shared" si="270"/>
        <v>#VALUE!</v>
      </c>
      <c r="Q704" s="1" t="e">
        <f t="shared" si="271"/>
        <v>#VALUE!</v>
      </c>
      <c r="R704" s="1">
        <f t="shared" si="267"/>
        <v>0.78500797762508268</v>
      </c>
      <c r="S704" s="1">
        <f t="shared" si="268"/>
        <v>-0.13106031386820111</v>
      </c>
      <c r="T704" s="14"/>
      <c r="U704" s="14"/>
      <c r="V704" s="14"/>
      <c r="W704" s="2"/>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2"/>
      <c r="BC704" s="2"/>
      <c r="BD704" s="2"/>
      <c r="BE704" s="35"/>
      <c r="BF704" s="35"/>
      <c r="BG704" s="35"/>
      <c r="BH704" s="35"/>
      <c r="BI704" s="35"/>
      <c r="BJ704" s="35"/>
      <c r="BK704" s="35"/>
      <c r="BL704" s="35"/>
      <c r="BM704" s="35"/>
      <c r="BN704" s="35"/>
      <c r="BO704" s="35"/>
      <c r="BP704" s="1"/>
      <c r="BQ704" s="1">
        <f t="shared" si="272"/>
        <v>699</v>
      </c>
      <c r="BR704" s="1">
        <v>700</v>
      </c>
      <c r="BS704" s="1">
        <f t="shared" si="277"/>
        <v>-2</v>
      </c>
      <c r="BT704" s="1">
        <f t="shared" si="278"/>
        <v>-2</v>
      </c>
      <c r="BU704" s="1">
        <f t="shared" si="279"/>
        <v>6.1257422745431001E-17</v>
      </c>
      <c r="BV704" s="1">
        <f t="shared" si="280"/>
        <v>1</v>
      </c>
      <c r="BW704" s="1">
        <f t="shared" si="273"/>
        <v>-2</v>
      </c>
      <c r="BX704" s="1">
        <f t="shared" si="274"/>
        <v>-2</v>
      </c>
      <c r="BY704" s="24">
        <f t="shared" si="275"/>
        <v>0.7818314824680298</v>
      </c>
      <c r="BZ704" s="24">
        <f t="shared" si="276"/>
        <v>0.62348980185873348</v>
      </c>
      <c r="CA704" s="1"/>
      <c r="CB704" s="1"/>
      <c r="CC704" s="1" t="str">
        <f t="shared" si="281"/>
        <v/>
      </c>
      <c r="CD704" s="1"/>
      <c r="CE704" s="2"/>
      <c r="CF704" s="2"/>
    </row>
    <row r="705" spans="4:84" s="28" customFormat="1" x14ac:dyDescent="0.25">
      <c r="D705" s="10"/>
      <c r="E705" s="10"/>
      <c r="F705" s="10"/>
      <c r="G705" s="10"/>
      <c r="H705" s="10"/>
      <c r="I705" s="10"/>
      <c r="J705" s="10"/>
      <c r="K705" s="10"/>
      <c r="L705" s="10"/>
      <c r="M705" s="2"/>
      <c r="N705" s="1">
        <v>700</v>
      </c>
      <c r="O705" s="1" t="str">
        <f t="shared" si="269"/>
        <v>NA</v>
      </c>
      <c r="P705" s="1" t="e">
        <f t="shared" si="270"/>
        <v>#VALUE!</v>
      </c>
      <c r="Q705" s="1" t="e">
        <f t="shared" si="271"/>
        <v>#VALUE!</v>
      </c>
      <c r="R705" s="1">
        <f t="shared" si="267"/>
        <v>0.63939153155047423</v>
      </c>
      <c r="S705" s="1">
        <f t="shared" si="268"/>
        <v>0.55489433679264855</v>
      </c>
      <c r="T705" s="14"/>
      <c r="U705" s="14"/>
      <c r="V705" s="14"/>
      <c r="W705" s="2"/>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2"/>
      <c r="BC705" s="2"/>
      <c r="BD705" s="2"/>
      <c r="BE705" s="35"/>
      <c r="BF705" s="35"/>
      <c r="BG705" s="35"/>
      <c r="BH705" s="35"/>
      <c r="BI705" s="35"/>
      <c r="BJ705" s="35"/>
      <c r="BK705" s="35"/>
      <c r="BL705" s="35"/>
      <c r="BM705" s="35"/>
      <c r="BN705" s="35"/>
      <c r="BO705" s="35"/>
      <c r="BP705" s="1"/>
      <c r="BQ705" s="1">
        <f t="shared" si="272"/>
        <v>700</v>
      </c>
      <c r="BR705" s="1">
        <v>701</v>
      </c>
      <c r="BS705" s="1">
        <f t="shared" si="277"/>
        <v>-2</v>
      </c>
      <c r="BT705" s="1">
        <f t="shared" si="278"/>
        <v>-2</v>
      </c>
      <c r="BU705" s="1">
        <f t="shared" si="279"/>
        <v>6.1257422745431001E-17</v>
      </c>
      <c r="BV705" s="1">
        <f t="shared" si="280"/>
        <v>1</v>
      </c>
      <c r="BW705" s="1">
        <f t="shared" si="273"/>
        <v>-2</v>
      </c>
      <c r="BX705" s="1">
        <f t="shared" si="274"/>
        <v>-2</v>
      </c>
      <c r="BY705" s="24">
        <f t="shared" si="275"/>
        <v>0.7818314824680298</v>
      </c>
      <c r="BZ705" s="24">
        <f t="shared" si="276"/>
        <v>0.62348980185873348</v>
      </c>
      <c r="CA705" s="1"/>
      <c r="CB705" s="1"/>
      <c r="CC705" s="1" t="str">
        <f t="shared" si="281"/>
        <v/>
      </c>
      <c r="CD705" s="1"/>
      <c r="CE705" s="2"/>
      <c r="CF705" s="2"/>
    </row>
    <row r="706" spans="4:84" s="28" customFormat="1" x14ac:dyDescent="0.25">
      <c r="D706" s="10"/>
      <c r="E706" s="10"/>
      <c r="F706" s="10"/>
      <c r="G706" s="10"/>
      <c r="H706" s="10"/>
      <c r="I706" s="10"/>
      <c r="J706" s="10"/>
      <c r="K706" s="10"/>
      <c r="L706" s="10"/>
      <c r="M706" s="2"/>
      <c r="N706" s="1">
        <v>701</v>
      </c>
      <c r="O706" s="1" t="str">
        <f t="shared" si="269"/>
        <v>NA</v>
      </c>
      <c r="P706" s="1" t="e">
        <f t="shared" si="270"/>
        <v>#VALUE!</v>
      </c>
      <c r="Q706" s="1" t="e">
        <f t="shared" si="271"/>
        <v>#VALUE!</v>
      </c>
      <c r="R706" s="1">
        <f t="shared" si="267"/>
        <v>-2.3453175087435513E-2</v>
      </c>
      <c r="S706" s="1">
        <f t="shared" si="268"/>
        <v>0.89724492605932871</v>
      </c>
      <c r="T706" s="14"/>
      <c r="U706" s="14"/>
      <c r="V706" s="14"/>
      <c r="W706" s="2"/>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2"/>
      <c r="BC706" s="2"/>
      <c r="BD706" s="2"/>
      <c r="BE706" s="35"/>
      <c r="BF706" s="35"/>
      <c r="BG706" s="35"/>
      <c r="BH706" s="35"/>
      <c r="BI706" s="35"/>
      <c r="BJ706" s="35"/>
      <c r="BK706" s="35"/>
      <c r="BL706" s="35"/>
      <c r="BM706" s="35"/>
      <c r="BN706" s="35"/>
      <c r="BO706" s="35"/>
      <c r="BP706" s="1"/>
      <c r="BQ706" s="1">
        <f t="shared" si="272"/>
        <v>701</v>
      </c>
      <c r="BR706" s="1">
        <v>702</v>
      </c>
      <c r="BS706" s="1">
        <f t="shared" si="277"/>
        <v>-2</v>
      </c>
      <c r="BT706" s="1">
        <f t="shared" si="278"/>
        <v>-2</v>
      </c>
      <c r="BU706" s="1">
        <f t="shared" si="279"/>
        <v>6.1257422745431001E-17</v>
      </c>
      <c r="BV706" s="1">
        <f t="shared" si="280"/>
        <v>1</v>
      </c>
      <c r="BW706" s="1">
        <f t="shared" si="273"/>
        <v>-2</v>
      </c>
      <c r="BX706" s="1">
        <f t="shared" si="274"/>
        <v>-2</v>
      </c>
      <c r="BY706" s="24">
        <f t="shared" si="275"/>
        <v>0.7818314824680298</v>
      </c>
      <c r="BZ706" s="24">
        <f t="shared" si="276"/>
        <v>0.62348980185873348</v>
      </c>
      <c r="CA706" s="1"/>
      <c r="CB706" s="1"/>
      <c r="CC706" s="1" t="str">
        <f t="shared" si="281"/>
        <v/>
      </c>
      <c r="CD706" s="1"/>
      <c r="CE706" s="2"/>
      <c r="CF706" s="2"/>
    </row>
    <row r="707" spans="4:84" s="28" customFormat="1" x14ac:dyDescent="0.25">
      <c r="D707" s="10"/>
      <c r="E707" s="10"/>
      <c r="F707" s="10"/>
      <c r="G707" s="10"/>
      <c r="H707" s="10"/>
      <c r="I707" s="10"/>
      <c r="J707" s="10"/>
      <c r="K707" s="10"/>
      <c r="L707" s="10"/>
      <c r="M707" s="2"/>
      <c r="N707" s="1">
        <v>702</v>
      </c>
      <c r="O707" s="1" t="str">
        <f t="shared" si="269"/>
        <v>NA</v>
      </c>
      <c r="P707" s="1" t="e">
        <f t="shared" si="270"/>
        <v>#VALUE!</v>
      </c>
      <c r="Q707" s="1" t="e">
        <f t="shared" si="271"/>
        <v>#VALUE!</v>
      </c>
      <c r="R707" s="1">
        <f t="shared" si="267"/>
        <v>-0.74897431431706807</v>
      </c>
      <c r="S707" s="1">
        <f t="shared" si="268"/>
        <v>0.5822882161895131</v>
      </c>
      <c r="T707" s="14"/>
      <c r="U707" s="14"/>
      <c r="V707" s="14"/>
      <c r="W707" s="2"/>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2"/>
      <c r="BC707" s="2"/>
      <c r="BD707" s="2"/>
      <c r="BE707" s="35"/>
      <c r="BF707" s="35"/>
      <c r="BG707" s="35"/>
      <c r="BH707" s="35"/>
      <c r="BI707" s="35"/>
      <c r="BJ707" s="35"/>
      <c r="BK707" s="35"/>
      <c r="BL707" s="35"/>
      <c r="BM707" s="35"/>
      <c r="BN707" s="35"/>
      <c r="BO707" s="35"/>
      <c r="BP707" s="1"/>
      <c r="BQ707" s="1">
        <f t="shared" si="272"/>
        <v>702</v>
      </c>
      <c r="BR707" s="1">
        <v>703</v>
      </c>
      <c r="BS707" s="1">
        <f t="shared" si="277"/>
        <v>-2</v>
      </c>
      <c r="BT707" s="1">
        <f t="shared" si="278"/>
        <v>-2</v>
      </c>
      <c r="BU707" s="1">
        <f t="shared" si="279"/>
        <v>6.1257422745431001E-17</v>
      </c>
      <c r="BV707" s="1">
        <f t="shared" si="280"/>
        <v>1</v>
      </c>
      <c r="BW707" s="1">
        <f t="shared" si="273"/>
        <v>-2</v>
      </c>
      <c r="BX707" s="1">
        <f t="shared" si="274"/>
        <v>-2</v>
      </c>
      <c r="BY707" s="24">
        <f t="shared" si="275"/>
        <v>0.7818314824680298</v>
      </c>
      <c r="BZ707" s="24">
        <f t="shared" si="276"/>
        <v>0.62348980185873348</v>
      </c>
      <c r="CA707" s="1"/>
      <c r="CB707" s="1"/>
      <c r="CC707" s="1" t="str">
        <f t="shared" si="281"/>
        <v/>
      </c>
      <c r="CD707" s="1"/>
      <c r="CE707" s="2"/>
      <c r="CF707" s="2"/>
    </row>
    <row r="708" spans="4:84" s="28" customFormat="1" x14ac:dyDescent="0.25">
      <c r="D708" s="10"/>
      <c r="E708" s="10"/>
      <c r="F708" s="10"/>
      <c r="G708" s="10"/>
      <c r="H708" s="10"/>
      <c r="I708" s="10"/>
      <c r="J708" s="10"/>
      <c r="K708" s="10"/>
      <c r="L708" s="10"/>
      <c r="M708" s="2"/>
      <c r="N708" s="1">
        <v>703</v>
      </c>
      <c r="O708" s="1" t="str">
        <f t="shared" si="269"/>
        <v>NA</v>
      </c>
      <c r="P708" s="1" t="e">
        <f t="shared" si="270"/>
        <v>#VALUE!</v>
      </c>
      <c r="Q708" s="1" t="e">
        <f t="shared" si="271"/>
        <v>#VALUE!</v>
      </c>
      <c r="R708" s="1">
        <f t="shared" si="267"/>
        <v>-0.97492791218182362</v>
      </c>
      <c r="S708" s="1">
        <f t="shared" si="268"/>
        <v>-0.2225209339563145</v>
      </c>
      <c r="T708" s="14"/>
      <c r="U708" s="14"/>
      <c r="V708" s="14"/>
      <c r="W708" s="2"/>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2"/>
      <c r="BC708" s="2"/>
      <c r="BD708" s="2"/>
      <c r="BE708" s="35"/>
      <c r="BF708" s="35"/>
      <c r="BG708" s="35"/>
      <c r="BH708" s="35"/>
      <c r="BI708" s="35"/>
      <c r="BJ708" s="35"/>
      <c r="BK708" s="35"/>
      <c r="BL708" s="35"/>
      <c r="BM708" s="35"/>
      <c r="BN708" s="35"/>
      <c r="BO708" s="35"/>
      <c r="BP708" s="1"/>
      <c r="BQ708" s="1">
        <f t="shared" si="272"/>
        <v>703</v>
      </c>
      <c r="BR708" s="1">
        <v>704</v>
      </c>
      <c r="BS708" s="1">
        <f t="shared" si="277"/>
        <v>-2</v>
      </c>
      <c r="BT708" s="1">
        <f t="shared" si="278"/>
        <v>-2</v>
      </c>
      <c r="BU708" s="1">
        <f t="shared" si="279"/>
        <v>6.1257422745431001E-17</v>
      </c>
      <c r="BV708" s="1">
        <f t="shared" si="280"/>
        <v>1</v>
      </c>
      <c r="BW708" s="1">
        <f t="shared" si="273"/>
        <v>-2</v>
      </c>
      <c r="BX708" s="1">
        <f t="shared" si="274"/>
        <v>-2</v>
      </c>
      <c r="BY708" s="24">
        <f t="shared" si="275"/>
        <v>0.7818314824680298</v>
      </c>
      <c r="BZ708" s="24">
        <f t="shared" si="276"/>
        <v>0.62348980185873348</v>
      </c>
      <c r="CA708" s="1"/>
      <c r="CB708" s="1"/>
      <c r="CC708" s="1" t="str">
        <f t="shared" si="281"/>
        <v/>
      </c>
      <c r="CD708" s="1"/>
      <c r="CE708" s="2"/>
      <c r="CF708" s="2"/>
    </row>
    <row r="709" spans="4:84" s="28" customFormat="1" x14ac:dyDescent="0.25">
      <c r="D709" s="10"/>
      <c r="E709" s="10"/>
      <c r="F709" s="10"/>
      <c r="G709" s="10"/>
      <c r="H709" s="10"/>
      <c r="I709" s="10"/>
      <c r="J709" s="10"/>
      <c r="K709" s="10"/>
      <c r="L709" s="10"/>
      <c r="M709" s="2"/>
      <c r="N709" s="1">
        <v>704</v>
      </c>
      <c r="O709" s="1" t="str">
        <f t="shared" si="269"/>
        <v>NA</v>
      </c>
      <c r="P709" s="1" t="e">
        <f t="shared" si="270"/>
        <v>#VALUE!</v>
      </c>
      <c r="Q709" s="1" t="e">
        <f t="shared" si="271"/>
        <v>#VALUE!</v>
      </c>
      <c r="R709" s="1">
        <f t="shared" ref="R709:R772" si="282">VLOOKUP(MOD(N709*$E$1,$A$1*$C$1),$N$5:$Q$2019,3)</f>
        <v>-0.42215715157384032</v>
      </c>
      <c r="S709" s="1">
        <f t="shared" ref="S709:S772" si="283">VLOOKUP(MOD(N709*$E$1,$A$1*$C$1),$N$5:$Q$2019,4)</f>
        <v>-0.8495913309320835</v>
      </c>
      <c r="T709" s="14"/>
      <c r="U709" s="14"/>
      <c r="V709" s="14"/>
      <c r="W709" s="2"/>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2"/>
      <c r="BC709" s="2"/>
      <c r="BD709" s="2"/>
      <c r="BE709" s="35"/>
      <c r="BF709" s="35"/>
      <c r="BG709" s="35"/>
      <c r="BH709" s="35"/>
      <c r="BI709" s="35"/>
      <c r="BJ709" s="35"/>
      <c r="BK709" s="35"/>
      <c r="BL709" s="35"/>
      <c r="BM709" s="35"/>
      <c r="BN709" s="35"/>
      <c r="BO709" s="35"/>
      <c r="BP709" s="1"/>
      <c r="BQ709" s="1">
        <f t="shared" si="272"/>
        <v>704</v>
      </c>
      <c r="BR709" s="1">
        <v>705</v>
      </c>
      <c r="BS709" s="1">
        <f t="shared" si="277"/>
        <v>-2</v>
      </c>
      <c r="BT709" s="1">
        <f t="shared" si="278"/>
        <v>-2</v>
      </c>
      <c r="BU709" s="1">
        <f t="shared" si="279"/>
        <v>6.1257422745431001E-17</v>
      </c>
      <c r="BV709" s="1">
        <f t="shared" si="280"/>
        <v>1</v>
      </c>
      <c r="BW709" s="1">
        <f t="shared" si="273"/>
        <v>-2</v>
      </c>
      <c r="BX709" s="1">
        <f t="shared" si="274"/>
        <v>-2</v>
      </c>
      <c r="BY709" s="24">
        <f t="shared" si="275"/>
        <v>0.7818314824680298</v>
      </c>
      <c r="BZ709" s="24">
        <f t="shared" si="276"/>
        <v>0.62348980185873348</v>
      </c>
      <c r="CA709" s="1"/>
      <c r="CB709" s="1"/>
      <c r="CC709" s="1" t="str">
        <f t="shared" si="281"/>
        <v/>
      </c>
      <c r="CD709" s="1"/>
      <c r="CE709" s="2"/>
      <c r="CF709" s="2"/>
    </row>
    <row r="710" spans="4:84" s="28" customFormat="1" x14ac:dyDescent="0.25">
      <c r="D710" s="10"/>
      <c r="E710" s="10"/>
      <c r="F710" s="10"/>
      <c r="G710" s="10"/>
      <c r="H710" s="10"/>
      <c r="I710" s="10"/>
      <c r="J710" s="10"/>
      <c r="K710" s="10"/>
      <c r="L710" s="10"/>
      <c r="M710" s="2"/>
      <c r="N710" s="1">
        <v>705</v>
      </c>
      <c r="O710" s="1" t="str">
        <f t="shared" ref="O710:O773" si="284">IF($N$4&gt;=O709,O709+1,"NA")</f>
        <v>NA</v>
      </c>
      <c r="P710" s="1" t="e">
        <f t="shared" ref="P710:P773" si="285">(1-MOD(O710-1,$C$1)/$C$1)*VLOOKUP(IF(INT((O710-1)/$C$1)=$A$1,1,INT((O710-1)/$C$1)+1),$A$100:$C$160,2)+MOD(O710-1,$C$1)/$C$1*VLOOKUP(IF(INT((O710-1)/$C$1)+1=$A$1,1,(INT((O710-1)/$C$1)+2)),$A$100:$C$160,2)</f>
        <v>#VALUE!</v>
      </c>
      <c r="Q710" s="1" t="e">
        <f t="shared" ref="Q710:Q773" si="286">(1-MOD(O710-1,$C$1)/$C$1)*VLOOKUP(IF(INT((O710-1)/$C$1)=$A$1,1,INT((O710-1)/$C$1)+1),$A$100:$C$160,3)+MOD(O710-1,$C$1)/$C$1*VLOOKUP(IF(INT((O710-1)/$C$1)+1=$A$1,1,(INT((O710-1)/$C$1)+2)),$A$100:$C$160,3)</f>
        <v>#VALUE!</v>
      </c>
      <c r="R710" s="1">
        <f t="shared" si="282"/>
        <v>0.36816940281563454</v>
      </c>
      <c r="S710" s="1">
        <f t="shared" si="283"/>
        <v>-0.81856569656397848</v>
      </c>
      <c r="T710" s="14"/>
      <c r="U710" s="14"/>
      <c r="V710" s="14"/>
      <c r="W710" s="2"/>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2"/>
      <c r="BC710" s="2"/>
      <c r="BD710" s="2"/>
      <c r="BE710" s="35"/>
      <c r="BF710" s="35"/>
      <c r="BG710" s="35"/>
      <c r="BH710" s="35"/>
      <c r="BI710" s="35"/>
      <c r="BJ710" s="35"/>
      <c r="BK710" s="35"/>
      <c r="BL710" s="35"/>
      <c r="BM710" s="35"/>
      <c r="BN710" s="35"/>
      <c r="BO710" s="35"/>
      <c r="BP710" s="1"/>
      <c r="BQ710" s="1">
        <f t="shared" ref="BQ710:BQ773" si="287">N710</f>
        <v>705</v>
      </c>
      <c r="BR710" s="1">
        <v>706</v>
      </c>
      <c r="BS710" s="1">
        <f t="shared" si="277"/>
        <v>-2</v>
      </c>
      <c r="BT710" s="1">
        <f t="shared" si="278"/>
        <v>-2</v>
      </c>
      <c r="BU710" s="1">
        <f t="shared" si="279"/>
        <v>6.1257422745431001E-17</v>
      </c>
      <c r="BV710" s="1">
        <f t="shared" si="280"/>
        <v>1</v>
      </c>
      <c r="BW710" s="1">
        <f t="shared" ref="BW710:BW773" si="288">IF($A$13=TRUE,R710,-2)</f>
        <v>-2</v>
      </c>
      <c r="BX710" s="1">
        <f t="shared" ref="BX710:BX773" si="289">IF($A$13=TRUE,S710,-2)</f>
        <v>-2</v>
      </c>
      <c r="BY710" s="24">
        <f t="shared" ref="BY710:BY773" si="290">IF(AND($A$10=TRUE,$C$11+1&gt;$BQ710),R710,BY709)</f>
        <v>0.7818314824680298</v>
      </c>
      <c r="BZ710" s="24">
        <f t="shared" ref="BZ710:BZ773" si="291">IF(AND($A$10=TRUE,$C$11+1&gt;$BQ710),S710,BZ709)</f>
        <v>0.62348980185873348</v>
      </c>
      <c r="CA710" s="1"/>
      <c r="CB710" s="1"/>
      <c r="CC710" s="1" t="str">
        <f t="shared" si="281"/>
        <v/>
      </c>
      <c r="CD710" s="1"/>
      <c r="CE710" s="2"/>
      <c r="CF710" s="2"/>
    </row>
    <row r="711" spans="4:84" s="28" customFormat="1" x14ac:dyDescent="0.25">
      <c r="D711" s="10"/>
      <c r="E711" s="10"/>
      <c r="F711" s="10"/>
      <c r="G711" s="10"/>
      <c r="H711" s="10"/>
      <c r="I711" s="10"/>
      <c r="J711" s="10"/>
      <c r="K711" s="10"/>
      <c r="L711" s="10"/>
      <c r="M711" s="2"/>
      <c r="N711" s="1">
        <v>706</v>
      </c>
      <c r="O711" s="1" t="str">
        <f t="shared" si="284"/>
        <v>NA</v>
      </c>
      <c r="P711" s="1" t="e">
        <f t="shared" si="285"/>
        <v>#VALUE!</v>
      </c>
      <c r="Q711" s="1" t="e">
        <f t="shared" si="286"/>
        <v>#VALUE!</v>
      </c>
      <c r="R711" s="1">
        <f t="shared" si="282"/>
        <v>0.81683149399017652</v>
      </c>
      <c r="S711" s="1">
        <f t="shared" si="283"/>
        <v>-0.22252093395631439</v>
      </c>
      <c r="T711" s="14"/>
      <c r="U711" s="14"/>
      <c r="V711" s="14"/>
      <c r="W711" s="2"/>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2"/>
      <c r="BC711" s="2"/>
      <c r="BD711" s="2"/>
      <c r="BE711" s="35"/>
      <c r="BF711" s="35"/>
      <c r="BG711" s="35"/>
      <c r="BH711" s="35"/>
      <c r="BI711" s="35"/>
      <c r="BJ711" s="35"/>
      <c r="BK711" s="35"/>
      <c r="BL711" s="35"/>
      <c r="BM711" s="35"/>
      <c r="BN711" s="35"/>
      <c r="BO711" s="35"/>
      <c r="BP711" s="1"/>
      <c r="BQ711" s="1">
        <f t="shared" si="287"/>
        <v>706</v>
      </c>
      <c r="BR711" s="1">
        <v>707</v>
      </c>
      <c r="BS711" s="1">
        <f t="shared" ref="BS711:BS774" si="292">IF($A$9=TRUE,IF(BQ711-1&lt;$N$4,P711,BS710),-2)</f>
        <v>-2</v>
      </c>
      <c r="BT711" s="1">
        <f t="shared" ref="BT711:BT774" si="293">IF($A$9=TRUE,IF(BQ711-1&lt;$N$4,Q711,BT710),-2)</f>
        <v>-2</v>
      </c>
      <c r="BU711" s="1">
        <f t="shared" ref="BU711:BU774" si="294">IF($A$16=TRUE,IF(BQ711-1&lt;$N$4,P711,BU710),-2)</f>
        <v>6.1257422745431001E-17</v>
      </c>
      <c r="BV711" s="1">
        <f t="shared" ref="BV711:BV774" si="295">IF($A$16=TRUE,IF(BQ711-1&lt;$N$4,Q711,BV710),-2)</f>
        <v>1</v>
      </c>
      <c r="BW711" s="1">
        <f t="shared" si="288"/>
        <v>-2</v>
      </c>
      <c r="BX711" s="1">
        <f t="shared" si="289"/>
        <v>-2</v>
      </c>
      <c r="BY711" s="24">
        <f t="shared" si="290"/>
        <v>0.7818314824680298</v>
      </c>
      <c r="BZ711" s="24">
        <f t="shared" si="291"/>
        <v>0.62348980185873348</v>
      </c>
      <c r="CA711" s="1"/>
      <c r="CB711" s="1"/>
      <c r="CC711" s="1" t="str">
        <f t="shared" ref="CC711:CC774" si="296">IF(AND($A$9=TRUE,BR710&lt;$CC$3),IF(BR710&lt;1000,BR710,""),"")</f>
        <v/>
      </c>
      <c r="CD711" s="1"/>
      <c r="CE711" s="2"/>
      <c r="CF711" s="2"/>
    </row>
    <row r="712" spans="4:84" s="28" customFormat="1" x14ac:dyDescent="0.25">
      <c r="D712" s="10"/>
      <c r="E712" s="10"/>
      <c r="F712" s="10"/>
      <c r="G712" s="10"/>
      <c r="H712" s="10"/>
      <c r="I712" s="10"/>
      <c r="J712" s="10"/>
      <c r="K712" s="10"/>
      <c r="L712" s="10"/>
      <c r="M712" s="2"/>
      <c r="N712" s="1">
        <v>707</v>
      </c>
      <c r="O712" s="1" t="str">
        <f t="shared" si="284"/>
        <v>NA</v>
      </c>
      <c r="P712" s="1" t="e">
        <f t="shared" si="285"/>
        <v>#VALUE!</v>
      </c>
      <c r="Q712" s="1" t="e">
        <f t="shared" si="286"/>
        <v>#VALUE!</v>
      </c>
      <c r="R712" s="1">
        <f t="shared" si="282"/>
        <v>0.65040280986418253</v>
      </c>
      <c r="S712" s="1">
        <f t="shared" si="283"/>
        <v>0.4586834591818521</v>
      </c>
      <c r="T712" s="14"/>
      <c r="U712" s="14"/>
      <c r="V712" s="14"/>
      <c r="W712" s="2"/>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2"/>
      <c r="BC712" s="2"/>
      <c r="BD712" s="2"/>
      <c r="BE712" s="35"/>
      <c r="BF712" s="35"/>
      <c r="BG712" s="35"/>
      <c r="BH712" s="35"/>
      <c r="BI712" s="35"/>
      <c r="BJ712" s="35"/>
      <c r="BK712" s="35"/>
      <c r="BL712" s="35"/>
      <c r="BM712" s="35"/>
      <c r="BN712" s="35"/>
      <c r="BO712" s="35"/>
      <c r="BP712" s="1"/>
      <c r="BQ712" s="1">
        <f t="shared" si="287"/>
        <v>707</v>
      </c>
      <c r="BR712" s="1">
        <v>708</v>
      </c>
      <c r="BS712" s="1">
        <f t="shared" si="292"/>
        <v>-2</v>
      </c>
      <c r="BT712" s="1">
        <f t="shared" si="293"/>
        <v>-2</v>
      </c>
      <c r="BU712" s="1">
        <f t="shared" si="294"/>
        <v>6.1257422745431001E-17</v>
      </c>
      <c r="BV712" s="1">
        <f t="shared" si="295"/>
        <v>1</v>
      </c>
      <c r="BW712" s="1">
        <f t="shared" si="288"/>
        <v>-2</v>
      </c>
      <c r="BX712" s="1">
        <f t="shared" si="289"/>
        <v>-2</v>
      </c>
      <c r="BY712" s="24">
        <f t="shared" si="290"/>
        <v>0.7818314824680298</v>
      </c>
      <c r="BZ712" s="24">
        <f t="shared" si="291"/>
        <v>0.62348980185873348</v>
      </c>
      <c r="CA712" s="1"/>
      <c r="CB712" s="1"/>
      <c r="CC712" s="1" t="str">
        <f t="shared" si="296"/>
        <v/>
      </c>
      <c r="CD712" s="1"/>
      <c r="CE712" s="2"/>
      <c r="CF712" s="2"/>
    </row>
    <row r="713" spans="4:84" s="28" customFormat="1" x14ac:dyDescent="0.25">
      <c r="D713" s="10"/>
      <c r="E713" s="10"/>
      <c r="F713" s="10"/>
      <c r="G713" s="10"/>
      <c r="H713" s="10"/>
      <c r="I713" s="10"/>
      <c r="J713" s="10"/>
      <c r="K713" s="10"/>
      <c r="L713" s="10"/>
      <c r="M713" s="2"/>
      <c r="N713" s="1">
        <v>708</v>
      </c>
      <c r="O713" s="1" t="str">
        <f t="shared" si="284"/>
        <v>NA</v>
      </c>
      <c r="P713" s="1" t="e">
        <f t="shared" si="285"/>
        <v>#VALUE!</v>
      </c>
      <c r="Q713" s="1" t="e">
        <f t="shared" si="286"/>
        <v>#VALUE!</v>
      </c>
      <c r="R713" s="1">
        <f t="shared" si="282"/>
        <v>5.8632937718589004E-2</v>
      </c>
      <c r="S713" s="1">
        <f t="shared" si="283"/>
        <v>0.74311231514832177</v>
      </c>
      <c r="T713" s="14"/>
      <c r="U713" s="14"/>
      <c r="V713" s="14"/>
      <c r="W713" s="2"/>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2"/>
      <c r="BC713" s="2"/>
      <c r="BD713" s="2"/>
      <c r="BE713" s="35"/>
      <c r="BF713" s="35"/>
      <c r="BG713" s="35"/>
      <c r="BH713" s="35"/>
      <c r="BI713" s="35"/>
      <c r="BJ713" s="35"/>
      <c r="BK713" s="35"/>
      <c r="BL713" s="35"/>
      <c r="BM713" s="35"/>
      <c r="BN713" s="35"/>
      <c r="BO713" s="35"/>
      <c r="BP713" s="1"/>
      <c r="BQ713" s="1">
        <f t="shared" si="287"/>
        <v>708</v>
      </c>
      <c r="BR713" s="1">
        <v>709</v>
      </c>
      <c r="BS713" s="1">
        <f t="shared" si="292"/>
        <v>-2</v>
      </c>
      <c r="BT713" s="1">
        <f t="shared" si="293"/>
        <v>-2</v>
      </c>
      <c r="BU713" s="1">
        <f t="shared" si="294"/>
        <v>6.1257422745431001E-17</v>
      </c>
      <c r="BV713" s="1">
        <f t="shared" si="295"/>
        <v>1</v>
      </c>
      <c r="BW713" s="1">
        <f t="shared" si="288"/>
        <v>-2</v>
      </c>
      <c r="BX713" s="1">
        <f t="shared" si="289"/>
        <v>-2</v>
      </c>
      <c r="BY713" s="24">
        <f t="shared" si="290"/>
        <v>0.7818314824680298</v>
      </c>
      <c r="BZ713" s="24">
        <f t="shared" si="291"/>
        <v>0.62348980185873348</v>
      </c>
      <c r="CA713" s="1"/>
      <c r="CB713" s="1"/>
      <c r="CC713" s="1" t="str">
        <f t="shared" si="296"/>
        <v/>
      </c>
      <c r="CD713" s="1"/>
      <c r="CE713" s="2"/>
      <c r="CF713" s="2"/>
    </row>
    <row r="714" spans="4:84" s="28" customFormat="1" x14ac:dyDescent="0.25">
      <c r="D714" s="10"/>
      <c r="E714" s="10"/>
      <c r="F714" s="10"/>
      <c r="G714" s="10"/>
      <c r="H714" s="10"/>
      <c r="I714" s="10"/>
      <c r="J714" s="10"/>
      <c r="K714" s="10"/>
      <c r="L714" s="10"/>
      <c r="M714" s="2"/>
      <c r="N714" s="1">
        <v>709</v>
      </c>
      <c r="O714" s="1" t="str">
        <f t="shared" si="284"/>
        <v>NA</v>
      </c>
      <c r="P714" s="1" t="e">
        <f t="shared" si="285"/>
        <v>#VALUE!</v>
      </c>
      <c r="Q714" s="1" t="e">
        <f t="shared" si="286"/>
        <v>#VALUE!</v>
      </c>
      <c r="R714" s="1">
        <f t="shared" si="282"/>
        <v>-0.49695158063291844</v>
      </c>
      <c r="S714" s="1">
        <f t="shared" si="283"/>
        <v>0.48629887172656344</v>
      </c>
      <c r="T714" s="14"/>
      <c r="U714" s="14"/>
      <c r="V714" s="14"/>
      <c r="W714" s="2"/>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2"/>
      <c r="BC714" s="2"/>
      <c r="BD714" s="2"/>
      <c r="BE714" s="35"/>
      <c r="BF714" s="35"/>
      <c r="BG714" s="35"/>
      <c r="BH714" s="35"/>
      <c r="BI714" s="35"/>
      <c r="BJ714" s="35"/>
      <c r="BK714" s="35"/>
      <c r="BL714" s="35"/>
      <c r="BM714" s="35"/>
      <c r="BN714" s="35"/>
      <c r="BO714" s="35"/>
      <c r="BP714" s="1"/>
      <c r="BQ714" s="1">
        <f t="shared" si="287"/>
        <v>709</v>
      </c>
      <c r="BR714" s="1">
        <v>710</v>
      </c>
      <c r="BS714" s="1">
        <f t="shared" si="292"/>
        <v>-2</v>
      </c>
      <c r="BT714" s="1">
        <f t="shared" si="293"/>
        <v>-2</v>
      </c>
      <c r="BU714" s="1">
        <f t="shared" si="294"/>
        <v>6.1257422745431001E-17</v>
      </c>
      <c r="BV714" s="1">
        <f t="shared" si="295"/>
        <v>1</v>
      </c>
      <c r="BW714" s="1">
        <f t="shared" si="288"/>
        <v>-2</v>
      </c>
      <c r="BX714" s="1">
        <f t="shared" si="289"/>
        <v>-2</v>
      </c>
      <c r="BY714" s="24">
        <f t="shared" si="290"/>
        <v>0.7818314824680298</v>
      </c>
      <c r="BZ714" s="24">
        <f t="shared" si="291"/>
        <v>0.62348980185873348</v>
      </c>
      <c r="CA714" s="1"/>
      <c r="CB714" s="1"/>
      <c r="CC714" s="1" t="str">
        <f t="shared" si="296"/>
        <v/>
      </c>
      <c r="CD714" s="1"/>
      <c r="CE714" s="2"/>
      <c r="CF714" s="2"/>
    </row>
    <row r="715" spans="4:84" s="28" customFormat="1" x14ac:dyDescent="0.25">
      <c r="D715" s="10"/>
      <c r="E715" s="10"/>
      <c r="F715" s="10"/>
      <c r="G715" s="10"/>
      <c r="H715" s="10"/>
      <c r="I715" s="10"/>
      <c r="J715" s="10"/>
      <c r="K715" s="10"/>
      <c r="L715" s="10"/>
      <c r="M715" s="2"/>
      <c r="N715" s="1">
        <v>710</v>
      </c>
      <c r="O715" s="1" t="str">
        <f t="shared" si="284"/>
        <v>NA</v>
      </c>
      <c r="P715" s="1" t="e">
        <f t="shared" si="285"/>
        <v>#VALUE!</v>
      </c>
      <c r="Q715" s="1" t="e">
        <f t="shared" si="286"/>
        <v>#VALUE!</v>
      </c>
      <c r="R715" s="1">
        <f t="shared" si="282"/>
        <v>-0.64256802670752688</v>
      </c>
      <c r="S715" s="1">
        <f t="shared" si="283"/>
        <v>-6.2464848802116224E-2</v>
      </c>
      <c r="T715" s="14"/>
      <c r="U715" s="14"/>
      <c r="V715" s="14"/>
      <c r="W715" s="2"/>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2"/>
      <c r="BC715" s="2"/>
      <c r="BD715" s="2"/>
      <c r="BE715" s="35"/>
      <c r="BF715" s="35"/>
      <c r="BG715" s="35"/>
      <c r="BH715" s="35"/>
      <c r="BI715" s="35"/>
      <c r="BJ715" s="35"/>
      <c r="BK715" s="35"/>
      <c r="BL715" s="35"/>
      <c r="BM715" s="35"/>
      <c r="BN715" s="35"/>
      <c r="BO715" s="35"/>
      <c r="BP715" s="1"/>
      <c r="BQ715" s="1">
        <f t="shared" si="287"/>
        <v>710</v>
      </c>
      <c r="BR715" s="1">
        <v>711</v>
      </c>
      <c r="BS715" s="1">
        <f t="shared" si="292"/>
        <v>-2</v>
      </c>
      <c r="BT715" s="1">
        <f t="shared" si="293"/>
        <v>-2</v>
      </c>
      <c r="BU715" s="1">
        <f t="shared" si="294"/>
        <v>6.1257422745431001E-17</v>
      </c>
      <c r="BV715" s="1">
        <f t="shared" si="295"/>
        <v>1</v>
      </c>
      <c r="BW715" s="1">
        <f t="shared" si="288"/>
        <v>-2</v>
      </c>
      <c r="BX715" s="1">
        <f t="shared" si="289"/>
        <v>-2</v>
      </c>
      <c r="BY715" s="24">
        <f t="shared" si="290"/>
        <v>0.7818314824680298</v>
      </c>
      <c r="BZ715" s="24">
        <f t="shared" si="291"/>
        <v>0.62348980185873348</v>
      </c>
      <c r="CA715" s="1"/>
      <c r="CB715" s="1"/>
      <c r="CC715" s="1" t="str">
        <f t="shared" si="296"/>
        <v/>
      </c>
      <c r="CD715" s="1"/>
      <c r="CE715" s="2"/>
      <c r="CF715" s="2"/>
    </row>
    <row r="716" spans="4:84" s="28" customFormat="1" x14ac:dyDescent="0.25">
      <c r="D716" s="10"/>
      <c r="E716" s="10"/>
      <c r="F716" s="10"/>
      <c r="G716" s="10"/>
      <c r="H716" s="10"/>
      <c r="I716" s="10"/>
      <c r="J716" s="10"/>
      <c r="K716" s="10"/>
      <c r="L716" s="10"/>
      <c r="M716" s="2"/>
      <c r="N716" s="1">
        <v>711</v>
      </c>
      <c r="O716" s="1" t="str">
        <f t="shared" si="284"/>
        <v>NA</v>
      </c>
      <c r="P716" s="1" t="e">
        <f t="shared" si="285"/>
        <v>#VALUE!</v>
      </c>
      <c r="Q716" s="1" t="e">
        <f t="shared" si="286"/>
        <v>#VALUE!</v>
      </c>
      <c r="R716" s="1">
        <f t="shared" si="282"/>
        <v>-0.3400710387678158</v>
      </c>
      <c r="S716" s="1">
        <f t="shared" si="283"/>
        <v>-0.48994857213973386</v>
      </c>
      <c r="T716" s="14"/>
      <c r="U716" s="14"/>
      <c r="V716" s="14"/>
      <c r="W716" s="2"/>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2"/>
      <c r="BC716" s="2"/>
      <c r="BD716" s="2"/>
      <c r="BE716" s="35"/>
      <c r="BF716" s="35"/>
      <c r="BG716" s="35"/>
      <c r="BH716" s="35"/>
      <c r="BI716" s="35"/>
      <c r="BJ716" s="35"/>
      <c r="BK716" s="35"/>
      <c r="BL716" s="35"/>
      <c r="BM716" s="35"/>
      <c r="BN716" s="35"/>
      <c r="BO716" s="35"/>
      <c r="BP716" s="1"/>
      <c r="BQ716" s="1">
        <f t="shared" si="287"/>
        <v>711</v>
      </c>
      <c r="BR716" s="1">
        <v>712</v>
      </c>
      <c r="BS716" s="1">
        <f t="shared" si="292"/>
        <v>-2</v>
      </c>
      <c r="BT716" s="1">
        <f t="shared" si="293"/>
        <v>-2</v>
      </c>
      <c r="BU716" s="1">
        <f t="shared" si="294"/>
        <v>6.1257422745431001E-17</v>
      </c>
      <c r="BV716" s="1">
        <f t="shared" si="295"/>
        <v>1</v>
      </c>
      <c r="BW716" s="1">
        <f t="shared" si="288"/>
        <v>-2</v>
      </c>
      <c r="BX716" s="1">
        <f t="shared" si="289"/>
        <v>-2</v>
      </c>
      <c r="BY716" s="24">
        <f t="shared" si="290"/>
        <v>0.7818314824680298</v>
      </c>
      <c r="BZ716" s="24">
        <f t="shared" si="291"/>
        <v>0.62348980185873348</v>
      </c>
      <c r="CA716" s="1"/>
      <c r="CB716" s="1"/>
      <c r="CC716" s="1" t="str">
        <f t="shared" si="296"/>
        <v/>
      </c>
      <c r="CD716" s="1"/>
      <c r="CE716" s="2"/>
      <c r="CF716" s="2"/>
    </row>
    <row r="717" spans="4:84" s="28" customFormat="1" x14ac:dyDescent="0.25">
      <c r="D717" s="10"/>
      <c r="E717" s="10"/>
      <c r="F717" s="10"/>
      <c r="G717" s="10"/>
      <c r="H717" s="10"/>
      <c r="I717" s="10"/>
      <c r="J717" s="10"/>
      <c r="K717" s="10"/>
      <c r="L717" s="10"/>
      <c r="M717" s="2"/>
      <c r="N717" s="1">
        <v>712</v>
      </c>
      <c r="O717" s="1" t="str">
        <f t="shared" si="284"/>
        <v>NA</v>
      </c>
      <c r="P717" s="1" t="e">
        <f t="shared" si="285"/>
        <v>#VALUE!</v>
      </c>
      <c r="Q717" s="1" t="e">
        <f t="shared" si="286"/>
        <v>#VALUE!</v>
      </c>
      <c r="R717" s="1">
        <f t="shared" si="282"/>
        <v>0.13816922575890164</v>
      </c>
      <c r="S717" s="1">
        <f t="shared" si="283"/>
        <v>-0.53015459687943611</v>
      </c>
      <c r="T717" s="14"/>
      <c r="U717" s="14"/>
      <c r="V717" s="14"/>
      <c r="W717" s="2"/>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2"/>
      <c r="BC717" s="2"/>
      <c r="BD717" s="2"/>
      <c r="BE717" s="35"/>
      <c r="BF717" s="35"/>
      <c r="BG717" s="35"/>
      <c r="BH717" s="35"/>
      <c r="BI717" s="35"/>
      <c r="BJ717" s="35"/>
      <c r="BK717" s="35"/>
      <c r="BL717" s="35"/>
      <c r="BM717" s="35"/>
      <c r="BN717" s="35"/>
      <c r="BO717" s="35"/>
      <c r="BP717" s="1"/>
      <c r="BQ717" s="1">
        <f t="shared" si="287"/>
        <v>712</v>
      </c>
      <c r="BR717" s="1">
        <v>713</v>
      </c>
      <c r="BS717" s="1">
        <f t="shared" si="292"/>
        <v>-2</v>
      </c>
      <c r="BT717" s="1">
        <f t="shared" si="293"/>
        <v>-2</v>
      </c>
      <c r="BU717" s="1">
        <f t="shared" si="294"/>
        <v>6.1257422745431001E-17</v>
      </c>
      <c r="BV717" s="1">
        <f t="shared" si="295"/>
        <v>1</v>
      </c>
      <c r="BW717" s="1">
        <f t="shared" si="288"/>
        <v>-2</v>
      </c>
      <c r="BX717" s="1">
        <f t="shared" si="289"/>
        <v>-2</v>
      </c>
      <c r="BY717" s="24">
        <f t="shared" si="290"/>
        <v>0.7818314824680298</v>
      </c>
      <c r="BZ717" s="24">
        <f t="shared" si="291"/>
        <v>0.62348980185873348</v>
      </c>
      <c r="CA717" s="1"/>
      <c r="CB717" s="1"/>
      <c r="CC717" s="1" t="str">
        <f t="shared" si="296"/>
        <v/>
      </c>
      <c r="CD717" s="1"/>
      <c r="CE717" s="2"/>
      <c r="CF717" s="2"/>
    </row>
    <row r="718" spans="4:84" s="28" customFormat="1" x14ac:dyDescent="0.25">
      <c r="D718" s="10"/>
      <c r="E718" s="10"/>
      <c r="F718" s="10"/>
      <c r="G718" s="10"/>
      <c r="H718" s="10"/>
      <c r="I718" s="10"/>
      <c r="J718" s="10"/>
      <c r="K718" s="10"/>
      <c r="L718" s="10"/>
      <c r="M718" s="2"/>
      <c r="N718" s="1">
        <v>713</v>
      </c>
      <c r="O718" s="1" t="str">
        <f t="shared" si="284"/>
        <v>NA</v>
      </c>
      <c r="P718" s="1" t="e">
        <f t="shared" si="285"/>
        <v>#VALUE!</v>
      </c>
      <c r="Q718" s="1" t="e">
        <f t="shared" si="286"/>
        <v>#VALUE!</v>
      </c>
      <c r="R718" s="1">
        <f t="shared" si="282"/>
        <v>0.44793985154300003</v>
      </c>
      <c r="S718" s="1">
        <f t="shared" si="283"/>
        <v>-0.22252093395631442</v>
      </c>
      <c r="T718" s="14"/>
      <c r="U718" s="14"/>
      <c r="V718" s="14"/>
      <c r="W718" s="2"/>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2"/>
      <c r="BC718" s="2"/>
      <c r="BD718" s="2"/>
      <c r="BE718" s="35"/>
      <c r="BF718" s="35"/>
      <c r="BG718" s="35"/>
      <c r="BH718" s="35"/>
      <c r="BI718" s="35"/>
      <c r="BJ718" s="35"/>
      <c r="BK718" s="35"/>
      <c r="BL718" s="35"/>
      <c r="BM718" s="35"/>
      <c r="BN718" s="35"/>
      <c r="BO718" s="35"/>
      <c r="BP718" s="1"/>
      <c r="BQ718" s="1">
        <f t="shared" si="287"/>
        <v>713</v>
      </c>
      <c r="BR718" s="1">
        <v>714</v>
      </c>
      <c r="BS718" s="1">
        <f t="shared" si="292"/>
        <v>-2</v>
      </c>
      <c r="BT718" s="1">
        <f t="shared" si="293"/>
        <v>-2</v>
      </c>
      <c r="BU718" s="1">
        <f t="shared" si="294"/>
        <v>6.1257422745431001E-17</v>
      </c>
      <c r="BV718" s="1">
        <f t="shared" si="295"/>
        <v>1</v>
      </c>
      <c r="BW718" s="1">
        <f t="shared" si="288"/>
        <v>-2</v>
      </c>
      <c r="BX718" s="1">
        <f t="shared" si="289"/>
        <v>-2</v>
      </c>
      <c r="BY718" s="24">
        <f t="shared" si="290"/>
        <v>0.7818314824680298</v>
      </c>
      <c r="BZ718" s="24">
        <f t="shared" si="291"/>
        <v>0.62348980185873348</v>
      </c>
      <c r="CA718" s="1"/>
      <c r="CB718" s="1"/>
      <c r="CC718" s="1" t="str">
        <f t="shared" si="296"/>
        <v/>
      </c>
      <c r="CD718" s="1"/>
      <c r="CE718" s="2"/>
      <c r="CF718" s="2"/>
    </row>
    <row r="719" spans="4:84" s="28" customFormat="1" x14ac:dyDescent="0.25">
      <c r="D719" s="10"/>
      <c r="E719" s="10"/>
      <c r="F719" s="10"/>
      <c r="G719" s="10"/>
      <c r="H719" s="10"/>
      <c r="I719" s="10"/>
      <c r="J719" s="10"/>
      <c r="K719" s="10"/>
      <c r="L719" s="10"/>
      <c r="M719" s="2"/>
      <c r="N719" s="1">
        <v>714</v>
      </c>
      <c r="O719" s="1" t="str">
        <f t="shared" si="284"/>
        <v>NA</v>
      </c>
      <c r="P719" s="1" t="e">
        <f t="shared" si="285"/>
        <v>#VALUE!</v>
      </c>
      <c r="Q719" s="1" t="e">
        <f t="shared" si="286"/>
        <v>#VALUE!</v>
      </c>
      <c r="R719" s="1">
        <f t="shared" si="282"/>
        <v>0.42040263280744961</v>
      </c>
      <c r="S719" s="1">
        <f t="shared" si="283"/>
        <v>0.17027235949730968</v>
      </c>
      <c r="T719" s="14"/>
      <c r="U719" s="14"/>
      <c r="V719" s="14"/>
      <c r="W719" s="2"/>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2"/>
      <c r="BC719" s="2"/>
      <c r="BD719" s="2"/>
      <c r="BE719" s="35"/>
      <c r="BF719" s="35"/>
      <c r="BG719" s="35"/>
      <c r="BH719" s="35"/>
      <c r="BI719" s="35"/>
      <c r="BJ719" s="35"/>
      <c r="BK719" s="35"/>
      <c r="BL719" s="35"/>
      <c r="BM719" s="35"/>
      <c r="BN719" s="35"/>
      <c r="BO719" s="35"/>
      <c r="BP719" s="1"/>
      <c r="BQ719" s="1">
        <f t="shared" si="287"/>
        <v>714</v>
      </c>
      <c r="BR719" s="1">
        <v>715</v>
      </c>
      <c r="BS719" s="1">
        <f t="shared" si="292"/>
        <v>-2</v>
      </c>
      <c r="BT719" s="1">
        <f t="shared" si="293"/>
        <v>-2</v>
      </c>
      <c r="BU719" s="1">
        <f t="shared" si="294"/>
        <v>6.1257422745431001E-17</v>
      </c>
      <c r="BV719" s="1">
        <f t="shared" si="295"/>
        <v>1</v>
      </c>
      <c r="BW719" s="1">
        <f t="shared" si="288"/>
        <v>-2</v>
      </c>
      <c r="BX719" s="1">
        <f t="shared" si="289"/>
        <v>-2</v>
      </c>
      <c r="BY719" s="24">
        <f t="shared" si="290"/>
        <v>0.7818314824680298</v>
      </c>
      <c r="BZ719" s="24">
        <f t="shared" si="291"/>
        <v>0.62348980185873348</v>
      </c>
      <c r="CA719" s="1"/>
      <c r="CB719" s="1"/>
      <c r="CC719" s="1" t="str">
        <f t="shared" si="296"/>
        <v/>
      </c>
      <c r="CD719" s="1"/>
      <c r="CE719" s="2"/>
      <c r="CF719" s="2"/>
    </row>
    <row r="720" spans="4:84" s="28" customFormat="1" x14ac:dyDescent="0.25">
      <c r="D720" s="10"/>
      <c r="E720" s="10"/>
      <c r="F720" s="10"/>
      <c r="G720" s="10"/>
      <c r="H720" s="10"/>
      <c r="I720" s="10"/>
      <c r="J720" s="10"/>
      <c r="K720" s="10"/>
      <c r="L720" s="10"/>
      <c r="M720" s="2"/>
      <c r="N720" s="1">
        <v>715</v>
      </c>
      <c r="O720" s="1" t="str">
        <f t="shared" si="284"/>
        <v>NA</v>
      </c>
      <c r="P720" s="1" t="e">
        <f t="shared" si="285"/>
        <v>#VALUE!</v>
      </c>
      <c r="Q720" s="1" t="e">
        <f t="shared" si="286"/>
        <v>#VALUE!</v>
      </c>
      <c r="R720" s="1">
        <f t="shared" si="282"/>
        <v>0.1407190505246135</v>
      </c>
      <c r="S720" s="1">
        <f t="shared" si="283"/>
        <v>0.38346955635597213</v>
      </c>
      <c r="T720" s="14"/>
      <c r="U720" s="14"/>
      <c r="V720" s="14"/>
      <c r="W720" s="2"/>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2"/>
      <c r="BC720" s="2"/>
      <c r="BD720" s="2"/>
      <c r="BE720" s="35"/>
      <c r="BF720" s="35"/>
      <c r="BG720" s="35"/>
      <c r="BH720" s="35"/>
      <c r="BI720" s="35"/>
      <c r="BJ720" s="35"/>
      <c r="BK720" s="35"/>
      <c r="BL720" s="35"/>
      <c r="BM720" s="35"/>
      <c r="BN720" s="35"/>
      <c r="BO720" s="35"/>
      <c r="BP720" s="1"/>
      <c r="BQ720" s="1">
        <f t="shared" si="287"/>
        <v>715</v>
      </c>
      <c r="BR720" s="1">
        <v>716</v>
      </c>
      <c r="BS720" s="1">
        <f t="shared" si="292"/>
        <v>-2</v>
      </c>
      <c r="BT720" s="1">
        <f t="shared" si="293"/>
        <v>-2</v>
      </c>
      <c r="BU720" s="1">
        <f t="shared" si="294"/>
        <v>6.1257422745431001E-17</v>
      </c>
      <c r="BV720" s="1">
        <f t="shared" si="295"/>
        <v>1</v>
      </c>
      <c r="BW720" s="1">
        <f t="shared" si="288"/>
        <v>-2</v>
      </c>
      <c r="BX720" s="1">
        <f t="shared" si="289"/>
        <v>-2</v>
      </c>
      <c r="BY720" s="24">
        <f t="shared" si="290"/>
        <v>0.7818314824680298</v>
      </c>
      <c r="BZ720" s="24">
        <f t="shared" si="291"/>
        <v>0.62348980185873348</v>
      </c>
      <c r="CA720" s="1"/>
      <c r="CB720" s="1"/>
      <c r="CC720" s="1" t="str">
        <f t="shared" si="296"/>
        <v/>
      </c>
      <c r="CD720" s="1"/>
      <c r="CE720" s="2"/>
      <c r="CF720" s="2"/>
    </row>
    <row r="721" spans="4:84" s="28" customFormat="1" x14ac:dyDescent="0.25">
      <c r="D721" s="10"/>
      <c r="E721" s="10"/>
      <c r="F721" s="10"/>
      <c r="G721" s="10"/>
      <c r="H721" s="10"/>
      <c r="I721" s="10"/>
      <c r="J721" s="10"/>
      <c r="K721" s="10"/>
      <c r="L721" s="10"/>
      <c r="M721" s="2"/>
      <c r="N721" s="1">
        <v>716</v>
      </c>
      <c r="O721" s="1" t="str">
        <f t="shared" si="284"/>
        <v>NA</v>
      </c>
      <c r="P721" s="1" t="e">
        <f t="shared" si="285"/>
        <v>#VALUE!</v>
      </c>
      <c r="Q721" s="1" t="e">
        <f t="shared" si="286"/>
        <v>#VALUE!</v>
      </c>
      <c r="R721" s="1">
        <f t="shared" si="282"/>
        <v>-0.16459169515862188</v>
      </c>
      <c r="S721" s="1">
        <f t="shared" si="283"/>
        <v>0.32624278657236522</v>
      </c>
      <c r="T721" s="14"/>
      <c r="U721" s="14"/>
      <c r="V721" s="14"/>
      <c r="W721" s="2"/>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2"/>
      <c r="BC721" s="2"/>
      <c r="BD721" s="2"/>
      <c r="BE721" s="35"/>
      <c r="BF721" s="35"/>
      <c r="BG721" s="35"/>
      <c r="BH721" s="35"/>
      <c r="BI721" s="35"/>
      <c r="BJ721" s="35"/>
      <c r="BK721" s="35"/>
      <c r="BL721" s="35"/>
      <c r="BM721" s="35"/>
      <c r="BN721" s="35"/>
      <c r="BO721" s="35"/>
      <c r="BP721" s="1"/>
      <c r="BQ721" s="1">
        <f t="shared" si="287"/>
        <v>716</v>
      </c>
      <c r="BR721" s="1">
        <v>717</v>
      </c>
      <c r="BS721" s="1">
        <f t="shared" si="292"/>
        <v>-2</v>
      </c>
      <c r="BT721" s="1">
        <f t="shared" si="293"/>
        <v>-2</v>
      </c>
      <c r="BU721" s="1">
        <f t="shared" si="294"/>
        <v>6.1257422745431001E-17</v>
      </c>
      <c r="BV721" s="1">
        <f t="shared" si="295"/>
        <v>1</v>
      </c>
      <c r="BW721" s="1">
        <f t="shared" si="288"/>
        <v>-2</v>
      </c>
      <c r="BX721" s="1">
        <f t="shared" si="289"/>
        <v>-2</v>
      </c>
      <c r="BY721" s="24">
        <f t="shared" si="290"/>
        <v>0.7818314824680298</v>
      </c>
      <c r="BZ721" s="24">
        <f t="shared" si="291"/>
        <v>0.62348980185873348</v>
      </c>
      <c r="CA721" s="1"/>
      <c r="CB721" s="1"/>
      <c r="CC721" s="1" t="str">
        <f t="shared" si="296"/>
        <v/>
      </c>
      <c r="CD721" s="1"/>
      <c r="CE721" s="2"/>
      <c r="CF721" s="2"/>
    </row>
    <row r="722" spans="4:84" s="28" customFormat="1" x14ac:dyDescent="0.25">
      <c r="D722" s="10"/>
      <c r="E722" s="10"/>
      <c r="F722" s="10"/>
      <c r="G722" s="10"/>
      <c r="H722" s="10"/>
      <c r="I722" s="10"/>
      <c r="J722" s="10"/>
      <c r="K722" s="10"/>
      <c r="L722" s="10"/>
      <c r="M722" s="2"/>
      <c r="N722" s="1">
        <v>717</v>
      </c>
      <c r="O722" s="1" t="str">
        <f t="shared" si="284"/>
        <v>NA</v>
      </c>
      <c r="P722" s="1" t="e">
        <f t="shared" si="285"/>
        <v>#VALUE!</v>
      </c>
      <c r="Q722" s="1" t="e">
        <f t="shared" si="286"/>
        <v>#VALUE!</v>
      </c>
      <c r="R722" s="1">
        <f t="shared" si="282"/>
        <v>-0.31020814123323037</v>
      </c>
      <c r="S722" s="1">
        <f t="shared" si="283"/>
        <v>9.7591236352082056E-2</v>
      </c>
      <c r="T722" s="14"/>
      <c r="U722" s="14"/>
      <c r="V722" s="14"/>
      <c r="W722" s="2"/>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2"/>
      <c r="BC722" s="2"/>
      <c r="BD722" s="2"/>
      <c r="BE722" s="35"/>
      <c r="BF722" s="35"/>
      <c r="BG722" s="35"/>
      <c r="BH722" s="35"/>
      <c r="BI722" s="35"/>
      <c r="BJ722" s="35"/>
      <c r="BK722" s="35"/>
      <c r="BL722" s="35"/>
      <c r="BM722" s="35"/>
      <c r="BN722" s="35"/>
      <c r="BO722" s="35"/>
      <c r="BP722" s="1"/>
      <c r="BQ722" s="1">
        <f t="shared" si="287"/>
        <v>717</v>
      </c>
      <c r="BR722" s="1">
        <v>718</v>
      </c>
      <c r="BS722" s="1">
        <f t="shared" si="292"/>
        <v>-2</v>
      </c>
      <c r="BT722" s="1">
        <f t="shared" si="293"/>
        <v>-2</v>
      </c>
      <c r="BU722" s="1">
        <f t="shared" si="294"/>
        <v>6.1257422745431001E-17</v>
      </c>
      <c r="BV722" s="1">
        <f t="shared" si="295"/>
        <v>1</v>
      </c>
      <c r="BW722" s="1">
        <f t="shared" si="288"/>
        <v>-2</v>
      </c>
      <c r="BX722" s="1">
        <f t="shared" si="289"/>
        <v>-2</v>
      </c>
      <c r="BY722" s="24">
        <f t="shared" si="290"/>
        <v>0.7818314824680298</v>
      </c>
      <c r="BZ722" s="24">
        <f t="shared" si="291"/>
        <v>0.62348980185873348</v>
      </c>
      <c r="CA722" s="1"/>
      <c r="CB722" s="1"/>
      <c r="CC722" s="1" t="str">
        <f t="shared" si="296"/>
        <v/>
      </c>
      <c r="CD722" s="1"/>
      <c r="CE722" s="2"/>
      <c r="CF722" s="2"/>
    </row>
    <row r="723" spans="4:84" s="28" customFormat="1" x14ac:dyDescent="0.25">
      <c r="D723" s="10"/>
      <c r="E723" s="10"/>
      <c r="F723" s="10"/>
      <c r="G723" s="10"/>
      <c r="H723" s="10"/>
      <c r="I723" s="10"/>
      <c r="J723" s="10"/>
      <c r="K723" s="10"/>
      <c r="L723" s="10"/>
      <c r="M723" s="2"/>
      <c r="N723" s="1">
        <v>718</v>
      </c>
      <c r="O723" s="1" t="str">
        <f t="shared" si="284"/>
        <v>NA</v>
      </c>
      <c r="P723" s="1" t="e">
        <f t="shared" si="285"/>
        <v>#VALUE!</v>
      </c>
      <c r="Q723" s="1" t="e">
        <f t="shared" si="286"/>
        <v>#VALUE!</v>
      </c>
      <c r="R723" s="1">
        <f t="shared" si="282"/>
        <v>-0.25798492596179123</v>
      </c>
      <c r="S723" s="1">
        <f t="shared" si="283"/>
        <v>-0.13030581334738428</v>
      </c>
      <c r="T723" s="14"/>
      <c r="U723" s="14"/>
      <c r="V723" s="14"/>
      <c r="W723" s="2"/>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2"/>
      <c r="BC723" s="2"/>
      <c r="BD723" s="2"/>
      <c r="BE723" s="35"/>
      <c r="BF723" s="35"/>
      <c r="BG723" s="35"/>
      <c r="BH723" s="35"/>
      <c r="BI723" s="35"/>
      <c r="BJ723" s="35"/>
      <c r="BK723" s="35"/>
      <c r="BL723" s="35"/>
      <c r="BM723" s="35"/>
      <c r="BN723" s="35"/>
      <c r="BO723" s="35"/>
      <c r="BP723" s="1"/>
      <c r="BQ723" s="1">
        <f t="shared" si="287"/>
        <v>718</v>
      </c>
      <c r="BR723" s="1">
        <v>719</v>
      </c>
      <c r="BS723" s="1">
        <f t="shared" si="292"/>
        <v>-2</v>
      </c>
      <c r="BT723" s="1">
        <f t="shared" si="293"/>
        <v>-2</v>
      </c>
      <c r="BU723" s="1">
        <f t="shared" si="294"/>
        <v>6.1257422745431001E-17</v>
      </c>
      <c r="BV723" s="1">
        <f t="shared" si="295"/>
        <v>1</v>
      </c>
      <c r="BW723" s="1">
        <f t="shared" si="288"/>
        <v>-2</v>
      </c>
      <c r="BX723" s="1">
        <f t="shared" si="289"/>
        <v>-2</v>
      </c>
      <c r="BY723" s="24">
        <f t="shared" si="290"/>
        <v>0.7818314824680298</v>
      </c>
      <c r="BZ723" s="24">
        <f t="shared" si="291"/>
        <v>0.62348980185873348</v>
      </c>
      <c r="CA723" s="1"/>
      <c r="CB723" s="1"/>
      <c r="CC723" s="1" t="str">
        <f t="shared" si="296"/>
        <v/>
      </c>
      <c r="CD723" s="1"/>
      <c r="CE723" s="2"/>
      <c r="CF723" s="2"/>
    </row>
    <row r="724" spans="4:84" s="28" customFormat="1" x14ac:dyDescent="0.25">
      <c r="D724" s="10"/>
      <c r="E724" s="10"/>
      <c r="F724" s="10"/>
      <c r="G724" s="10"/>
      <c r="H724" s="10"/>
      <c r="I724" s="10"/>
      <c r="J724" s="10"/>
      <c r="K724" s="10"/>
      <c r="L724" s="10"/>
      <c r="M724" s="2"/>
      <c r="N724" s="1">
        <v>719</v>
      </c>
      <c r="O724" s="1" t="str">
        <f t="shared" si="284"/>
        <v>NA</v>
      </c>
      <c r="P724" s="1" t="e">
        <f t="shared" si="285"/>
        <v>#VALUE!</v>
      </c>
      <c r="Q724" s="1" t="e">
        <f t="shared" si="286"/>
        <v>#VALUE!</v>
      </c>
      <c r="R724" s="1">
        <f t="shared" si="282"/>
        <v>-9.1830951297831309E-2</v>
      </c>
      <c r="S724" s="1">
        <f t="shared" si="283"/>
        <v>-0.24174349719489374</v>
      </c>
      <c r="T724" s="14"/>
      <c r="U724" s="14"/>
      <c r="V724" s="14"/>
      <c r="W724" s="2"/>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2"/>
      <c r="BC724" s="2"/>
      <c r="BD724" s="2"/>
      <c r="BE724" s="35"/>
      <c r="BF724" s="35"/>
      <c r="BG724" s="35"/>
      <c r="BH724" s="35"/>
      <c r="BI724" s="35"/>
      <c r="BJ724" s="35"/>
      <c r="BK724" s="35"/>
      <c r="BL724" s="35"/>
      <c r="BM724" s="35"/>
      <c r="BN724" s="35"/>
      <c r="BO724" s="35"/>
      <c r="BP724" s="1"/>
      <c r="BQ724" s="1">
        <f t="shared" si="287"/>
        <v>719</v>
      </c>
      <c r="BR724" s="1">
        <v>720</v>
      </c>
      <c r="BS724" s="1">
        <f t="shared" si="292"/>
        <v>-2</v>
      </c>
      <c r="BT724" s="1">
        <f t="shared" si="293"/>
        <v>-2</v>
      </c>
      <c r="BU724" s="1">
        <f t="shared" si="294"/>
        <v>6.1257422745431001E-17</v>
      </c>
      <c r="BV724" s="1">
        <f t="shared" si="295"/>
        <v>1</v>
      </c>
      <c r="BW724" s="1">
        <f t="shared" si="288"/>
        <v>-2</v>
      </c>
      <c r="BX724" s="1">
        <f t="shared" si="289"/>
        <v>-2</v>
      </c>
      <c r="BY724" s="24">
        <f t="shared" si="290"/>
        <v>0.7818314824680298</v>
      </c>
      <c r="BZ724" s="24">
        <f t="shared" si="291"/>
        <v>0.62348980185873348</v>
      </c>
      <c r="CA724" s="1"/>
      <c r="CB724" s="1"/>
      <c r="CC724" s="1" t="str">
        <f t="shared" si="296"/>
        <v/>
      </c>
      <c r="CD724" s="1"/>
      <c r="CE724" s="2"/>
      <c r="CF724" s="2"/>
    </row>
    <row r="725" spans="4:84" s="28" customFormat="1" x14ac:dyDescent="0.25">
      <c r="D725" s="10"/>
      <c r="E725" s="10"/>
      <c r="F725" s="10"/>
      <c r="G725" s="10"/>
      <c r="H725" s="10"/>
      <c r="I725" s="10"/>
      <c r="J725" s="10"/>
      <c r="K725" s="10"/>
      <c r="L725" s="10"/>
      <c r="M725" s="2"/>
      <c r="N725" s="1">
        <v>720</v>
      </c>
      <c r="O725" s="1" t="str">
        <f t="shared" si="284"/>
        <v>NA</v>
      </c>
      <c r="P725" s="1" t="e">
        <f t="shared" si="285"/>
        <v>#VALUE!</v>
      </c>
      <c r="Q725" s="1" t="e">
        <f t="shared" si="286"/>
        <v>#VALUE!</v>
      </c>
      <c r="R725" s="1">
        <f t="shared" si="282"/>
        <v>7.9048209095823552E-2</v>
      </c>
      <c r="S725" s="1">
        <f t="shared" si="283"/>
        <v>-0.22252093395631445</v>
      </c>
      <c r="T725" s="14"/>
      <c r="U725" s="14"/>
      <c r="V725" s="14"/>
      <c r="W725" s="2"/>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2"/>
      <c r="BC725" s="2"/>
      <c r="BD725" s="2"/>
      <c r="BE725" s="35"/>
      <c r="BF725" s="35"/>
      <c r="BG725" s="35"/>
      <c r="BH725" s="35"/>
      <c r="BI725" s="35"/>
      <c r="BJ725" s="35"/>
      <c r="BK725" s="35"/>
      <c r="BL725" s="35"/>
      <c r="BM725" s="35"/>
      <c r="BN725" s="35"/>
      <c r="BO725" s="35"/>
      <c r="BP725" s="1"/>
      <c r="BQ725" s="1">
        <f t="shared" si="287"/>
        <v>720</v>
      </c>
      <c r="BR725" s="1">
        <v>721</v>
      </c>
      <c r="BS725" s="1">
        <f t="shared" si="292"/>
        <v>-2</v>
      </c>
      <c r="BT725" s="1">
        <f t="shared" si="293"/>
        <v>-2</v>
      </c>
      <c r="BU725" s="1">
        <f t="shared" si="294"/>
        <v>6.1257422745431001E-17</v>
      </c>
      <c r="BV725" s="1">
        <f t="shared" si="295"/>
        <v>1</v>
      </c>
      <c r="BW725" s="1">
        <f t="shared" si="288"/>
        <v>-2</v>
      </c>
      <c r="BX725" s="1">
        <f t="shared" si="289"/>
        <v>-2</v>
      </c>
      <c r="BY725" s="24">
        <f t="shared" si="290"/>
        <v>0.7818314824680298</v>
      </c>
      <c r="BZ725" s="24">
        <f t="shared" si="291"/>
        <v>0.62348980185873348</v>
      </c>
      <c r="CA725" s="1"/>
      <c r="CB725" s="1"/>
      <c r="CC725" s="1" t="str">
        <f t="shared" si="296"/>
        <v/>
      </c>
      <c r="CD725" s="1"/>
      <c r="CE725" s="2"/>
      <c r="CF725" s="2"/>
    </row>
    <row r="726" spans="4:84" s="28" customFormat="1" x14ac:dyDescent="0.25">
      <c r="D726" s="10"/>
      <c r="E726" s="10"/>
      <c r="F726" s="10"/>
      <c r="G726" s="10"/>
      <c r="H726" s="10"/>
      <c r="I726" s="10"/>
      <c r="J726" s="10"/>
      <c r="K726" s="10"/>
      <c r="L726" s="10"/>
      <c r="M726" s="2"/>
      <c r="N726" s="1">
        <v>721</v>
      </c>
      <c r="O726" s="1" t="str">
        <f t="shared" si="284"/>
        <v>NA</v>
      </c>
      <c r="P726" s="1" t="e">
        <f t="shared" si="285"/>
        <v>#VALUE!</v>
      </c>
      <c r="Q726" s="1" t="e">
        <f t="shared" si="286"/>
        <v>#VALUE!</v>
      </c>
      <c r="R726" s="1">
        <f t="shared" si="282"/>
        <v>0.19040245575071676</v>
      </c>
      <c r="S726" s="1">
        <f t="shared" si="283"/>
        <v>-0.11813874018723269</v>
      </c>
      <c r="T726" s="14"/>
      <c r="U726" s="14"/>
      <c r="V726" s="14"/>
      <c r="W726" s="2"/>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2"/>
      <c r="BC726" s="2"/>
      <c r="BD726" s="2"/>
      <c r="BE726" s="35"/>
      <c r="BF726" s="35"/>
      <c r="BG726" s="35"/>
      <c r="BH726" s="35"/>
      <c r="BI726" s="35"/>
      <c r="BJ726" s="35"/>
      <c r="BK726" s="35"/>
      <c r="BL726" s="35"/>
      <c r="BM726" s="35"/>
      <c r="BN726" s="35"/>
      <c r="BO726" s="35"/>
      <c r="BP726" s="1"/>
      <c r="BQ726" s="1">
        <f t="shared" si="287"/>
        <v>721</v>
      </c>
      <c r="BR726" s="1">
        <v>722</v>
      </c>
      <c r="BS726" s="1">
        <f t="shared" si="292"/>
        <v>-2</v>
      </c>
      <c r="BT726" s="1">
        <f t="shared" si="293"/>
        <v>-2</v>
      </c>
      <c r="BU726" s="1">
        <f t="shared" si="294"/>
        <v>6.1257422745431001E-17</v>
      </c>
      <c r="BV726" s="1">
        <f t="shared" si="295"/>
        <v>1</v>
      </c>
      <c r="BW726" s="1">
        <f t="shared" si="288"/>
        <v>-2</v>
      </c>
      <c r="BX726" s="1">
        <f t="shared" si="289"/>
        <v>-2</v>
      </c>
      <c r="BY726" s="24">
        <f t="shared" si="290"/>
        <v>0.7818314824680298</v>
      </c>
      <c r="BZ726" s="24">
        <f t="shared" si="291"/>
        <v>0.62348980185873348</v>
      </c>
      <c r="CA726" s="1"/>
      <c r="CB726" s="1"/>
      <c r="CC726" s="1" t="str">
        <f t="shared" si="296"/>
        <v/>
      </c>
      <c r="CD726" s="1"/>
      <c r="CE726" s="2"/>
      <c r="CF726" s="2"/>
    </row>
    <row r="727" spans="4:84" s="28" customFormat="1" x14ac:dyDescent="0.25">
      <c r="D727" s="10"/>
      <c r="E727" s="10"/>
      <c r="F727" s="10"/>
      <c r="G727" s="10"/>
      <c r="H727" s="10"/>
      <c r="I727" s="10"/>
      <c r="J727" s="10"/>
      <c r="K727" s="10"/>
      <c r="L727" s="10"/>
      <c r="M727" s="2"/>
      <c r="N727" s="1">
        <v>722</v>
      </c>
      <c r="O727" s="1" t="str">
        <f t="shared" si="284"/>
        <v>NA</v>
      </c>
      <c r="P727" s="1" t="e">
        <f t="shared" si="285"/>
        <v>#VALUE!</v>
      </c>
      <c r="Q727" s="1" t="e">
        <f t="shared" si="286"/>
        <v>#VALUE!</v>
      </c>
      <c r="R727" s="1">
        <f t="shared" si="282"/>
        <v>0.22280516333063799</v>
      </c>
      <c r="S727" s="1">
        <f t="shared" si="283"/>
        <v>2.3826797563622659E-2</v>
      </c>
      <c r="T727" s="14"/>
      <c r="U727" s="14"/>
      <c r="V727" s="14"/>
      <c r="W727" s="2"/>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2"/>
      <c r="BC727" s="2"/>
      <c r="BD727" s="2"/>
      <c r="BE727" s="35"/>
      <c r="BF727" s="35"/>
      <c r="BG727" s="35"/>
      <c r="BH727" s="35"/>
      <c r="BI727" s="35"/>
      <c r="BJ727" s="35"/>
      <c r="BK727" s="35"/>
      <c r="BL727" s="35"/>
      <c r="BM727" s="35"/>
      <c r="BN727" s="35"/>
      <c r="BO727" s="35"/>
      <c r="BP727" s="1"/>
      <c r="BQ727" s="1">
        <f t="shared" si="287"/>
        <v>722</v>
      </c>
      <c r="BR727" s="1">
        <v>723</v>
      </c>
      <c r="BS727" s="1">
        <f t="shared" si="292"/>
        <v>-2</v>
      </c>
      <c r="BT727" s="1">
        <f t="shared" si="293"/>
        <v>-2</v>
      </c>
      <c r="BU727" s="1">
        <f t="shared" si="294"/>
        <v>6.1257422745431001E-17</v>
      </c>
      <c r="BV727" s="1">
        <f t="shared" si="295"/>
        <v>1</v>
      </c>
      <c r="BW727" s="1">
        <f t="shared" si="288"/>
        <v>-2</v>
      </c>
      <c r="BX727" s="1">
        <f t="shared" si="289"/>
        <v>-2</v>
      </c>
      <c r="BY727" s="24">
        <f t="shared" si="290"/>
        <v>0.7818314824680298</v>
      </c>
      <c r="BZ727" s="24">
        <f t="shared" si="291"/>
        <v>0.62348980185873348</v>
      </c>
      <c r="CA727" s="1"/>
      <c r="CB727" s="1"/>
      <c r="CC727" s="1" t="str">
        <f t="shared" si="296"/>
        <v/>
      </c>
      <c r="CD727" s="1"/>
      <c r="CE727" s="2"/>
      <c r="CF727" s="2"/>
    </row>
    <row r="728" spans="4:84" s="28" customFormat="1" x14ac:dyDescent="0.25">
      <c r="D728" s="10"/>
      <c r="E728" s="10"/>
      <c r="F728" s="10"/>
      <c r="G728" s="10"/>
      <c r="H728" s="10"/>
      <c r="I728" s="10"/>
      <c r="J728" s="10"/>
      <c r="K728" s="10"/>
      <c r="L728" s="10"/>
      <c r="M728" s="2"/>
      <c r="N728" s="1">
        <v>723</v>
      </c>
      <c r="O728" s="1" t="str">
        <f t="shared" si="284"/>
        <v>NA</v>
      </c>
      <c r="P728" s="1" t="e">
        <f t="shared" si="285"/>
        <v>#VALUE!</v>
      </c>
      <c r="Q728" s="1" t="e">
        <f t="shared" si="286"/>
        <v>#VALUE!</v>
      </c>
      <c r="R728" s="1">
        <f t="shared" si="282"/>
        <v>0.1677681903156748</v>
      </c>
      <c r="S728" s="1">
        <f t="shared" si="283"/>
        <v>0.16618670141816699</v>
      </c>
      <c r="T728" s="14"/>
      <c r="U728" s="14"/>
      <c r="V728" s="14"/>
      <c r="W728" s="2"/>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2"/>
      <c r="BC728" s="2"/>
      <c r="BD728" s="2"/>
      <c r="BE728" s="35"/>
      <c r="BF728" s="35"/>
      <c r="BG728" s="35"/>
      <c r="BH728" s="35"/>
      <c r="BI728" s="35"/>
      <c r="BJ728" s="35"/>
      <c r="BK728" s="35"/>
      <c r="BL728" s="35"/>
      <c r="BM728" s="35"/>
      <c r="BN728" s="35"/>
      <c r="BO728" s="35"/>
      <c r="BP728" s="1"/>
      <c r="BQ728" s="1">
        <f t="shared" si="287"/>
        <v>723</v>
      </c>
      <c r="BR728" s="1">
        <v>724</v>
      </c>
      <c r="BS728" s="1">
        <f t="shared" si="292"/>
        <v>-2</v>
      </c>
      <c r="BT728" s="1">
        <f t="shared" si="293"/>
        <v>-2</v>
      </c>
      <c r="BU728" s="1">
        <f t="shared" si="294"/>
        <v>6.1257422745431001E-17</v>
      </c>
      <c r="BV728" s="1">
        <f t="shared" si="295"/>
        <v>1</v>
      </c>
      <c r="BW728" s="1">
        <f t="shared" si="288"/>
        <v>-2</v>
      </c>
      <c r="BX728" s="1">
        <f t="shared" si="289"/>
        <v>-2</v>
      </c>
      <c r="BY728" s="24">
        <f t="shared" si="290"/>
        <v>0.7818314824680298</v>
      </c>
      <c r="BZ728" s="24">
        <f t="shared" si="291"/>
        <v>0.62348980185873348</v>
      </c>
      <c r="CA728" s="1"/>
      <c r="CB728" s="1"/>
      <c r="CC728" s="1" t="str">
        <f t="shared" si="296"/>
        <v/>
      </c>
      <c r="CD728" s="1"/>
      <c r="CE728" s="2"/>
      <c r="CF728" s="2"/>
    </row>
    <row r="729" spans="4:84" s="28" customFormat="1" x14ac:dyDescent="0.25">
      <c r="D729" s="10"/>
      <c r="E729" s="10"/>
      <c r="F729" s="10"/>
      <c r="G729" s="10"/>
      <c r="H729" s="10"/>
      <c r="I729" s="10"/>
      <c r="J729" s="10"/>
      <c r="K729" s="10"/>
      <c r="L729" s="10"/>
      <c r="M729" s="2"/>
      <c r="N729" s="1">
        <v>724</v>
      </c>
      <c r="O729" s="1" t="str">
        <f t="shared" si="284"/>
        <v>NA</v>
      </c>
      <c r="P729" s="1" t="e">
        <f t="shared" si="285"/>
        <v>#VALUE!</v>
      </c>
      <c r="Q729" s="1" t="e">
        <f t="shared" si="286"/>
        <v>#VALUE!</v>
      </c>
      <c r="R729" s="1">
        <f t="shared" si="282"/>
        <v>2.215174424106614E-2</v>
      </c>
      <c r="S729" s="1">
        <f t="shared" si="283"/>
        <v>0.25764732150628028</v>
      </c>
      <c r="T729" s="14"/>
      <c r="U729" s="14"/>
      <c r="V729" s="14"/>
      <c r="W729" s="2"/>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2"/>
      <c r="BC729" s="2"/>
      <c r="BD729" s="2"/>
      <c r="BE729" s="35"/>
      <c r="BF729" s="35"/>
      <c r="BG729" s="35"/>
      <c r="BH729" s="35"/>
      <c r="BI729" s="35"/>
      <c r="BJ729" s="35"/>
      <c r="BK729" s="35"/>
      <c r="BL729" s="35"/>
      <c r="BM729" s="35"/>
      <c r="BN729" s="35"/>
      <c r="BO729" s="35"/>
      <c r="BP729" s="1"/>
      <c r="BQ729" s="1">
        <f t="shared" si="287"/>
        <v>724</v>
      </c>
      <c r="BR729" s="1">
        <v>725</v>
      </c>
      <c r="BS729" s="1">
        <f t="shared" si="292"/>
        <v>-2</v>
      </c>
      <c r="BT729" s="1">
        <f t="shared" si="293"/>
        <v>-2</v>
      </c>
      <c r="BU729" s="1">
        <f t="shared" si="294"/>
        <v>6.1257422745431001E-17</v>
      </c>
      <c r="BV729" s="1">
        <f t="shared" si="295"/>
        <v>1</v>
      </c>
      <c r="BW729" s="1">
        <f t="shared" si="288"/>
        <v>-2</v>
      </c>
      <c r="BX729" s="1">
        <f t="shared" si="289"/>
        <v>-2</v>
      </c>
      <c r="BY729" s="24">
        <f t="shared" si="290"/>
        <v>0.7818314824680298</v>
      </c>
      <c r="BZ729" s="24">
        <f t="shared" si="291"/>
        <v>0.62348980185873348</v>
      </c>
      <c r="CA729" s="1"/>
      <c r="CB729" s="1"/>
      <c r="CC729" s="1" t="str">
        <f t="shared" si="296"/>
        <v/>
      </c>
      <c r="CD729" s="1"/>
      <c r="CE729" s="2"/>
      <c r="CF729" s="2"/>
    </row>
    <row r="730" spans="4:84" s="28" customFormat="1" x14ac:dyDescent="0.25">
      <c r="D730" s="10"/>
      <c r="E730" s="10"/>
      <c r="F730" s="10"/>
      <c r="G730" s="10"/>
      <c r="H730" s="10"/>
      <c r="I730" s="10"/>
      <c r="J730" s="10"/>
      <c r="K730" s="10"/>
      <c r="L730" s="10"/>
      <c r="M730" s="2"/>
      <c r="N730" s="1">
        <v>725</v>
      </c>
      <c r="O730" s="1" t="str">
        <f t="shared" si="284"/>
        <v>NA</v>
      </c>
      <c r="P730" s="1" t="e">
        <f t="shared" si="285"/>
        <v>#VALUE!</v>
      </c>
      <c r="Q730" s="1" t="e">
        <f t="shared" si="286"/>
        <v>#VALUE!</v>
      </c>
      <c r="R730" s="1">
        <f t="shared" si="282"/>
        <v>-0.17589881315576675</v>
      </c>
      <c r="S730" s="1">
        <f t="shared" si="283"/>
        <v>0.2293369454449653</v>
      </c>
      <c r="T730" s="14"/>
      <c r="U730" s="14"/>
      <c r="V730" s="14"/>
      <c r="W730" s="2"/>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2"/>
      <c r="BC730" s="2"/>
      <c r="BD730" s="2"/>
      <c r="BE730" s="35"/>
      <c r="BF730" s="35"/>
      <c r="BG730" s="35"/>
      <c r="BH730" s="35"/>
      <c r="BI730" s="35"/>
      <c r="BJ730" s="35"/>
      <c r="BK730" s="35"/>
      <c r="BL730" s="35"/>
      <c r="BM730" s="35"/>
      <c r="BN730" s="35"/>
      <c r="BO730" s="35"/>
      <c r="BP730" s="1"/>
      <c r="BQ730" s="1">
        <f t="shared" si="287"/>
        <v>725</v>
      </c>
      <c r="BR730" s="1">
        <v>726</v>
      </c>
      <c r="BS730" s="1">
        <f t="shared" si="292"/>
        <v>-2</v>
      </c>
      <c r="BT730" s="1">
        <f t="shared" si="293"/>
        <v>-2</v>
      </c>
      <c r="BU730" s="1">
        <f t="shared" si="294"/>
        <v>6.1257422745431001E-17</v>
      </c>
      <c r="BV730" s="1">
        <f t="shared" si="295"/>
        <v>1</v>
      </c>
      <c r="BW730" s="1">
        <f t="shared" si="288"/>
        <v>-2</v>
      </c>
      <c r="BX730" s="1">
        <f t="shared" si="289"/>
        <v>-2</v>
      </c>
      <c r="BY730" s="24">
        <f t="shared" si="290"/>
        <v>0.7818314824680298</v>
      </c>
      <c r="BZ730" s="24">
        <f t="shared" si="291"/>
        <v>0.62348980185873348</v>
      </c>
      <c r="CA730" s="1"/>
      <c r="CB730" s="1"/>
      <c r="CC730" s="1" t="str">
        <f t="shared" si="296"/>
        <v/>
      </c>
      <c r="CD730" s="1"/>
      <c r="CE730" s="2"/>
      <c r="CF730" s="2"/>
    </row>
    <row r="731" spans="4:84" s="28" customFormat="1" x14ac:dyDescent="0.25">
      <c r="D731" s="10"/>
      <c r="E731" s="10"/>
      <c r="F731" s="10"/>
      <c r="G731" s="10"/>
      <c r="H731" s="10"/>
      <c r="I731" s="10"/>
      <c r="J731" s="10"/>
      <c r="K731" s="10"/>
      <c r="L731" s="10"/>
      <c r="M731" s="2"/>
      <c r="N731" s="1">
        <v>726</v>
      </c>
      <c r="O731" s="1" t="str">
        <f t="shared" si="284"/>
        <v>NA</v>
      </c>
      <c r="P731" s="1" t="e">
        <f t="shared" si="285"/>
        <v>#VALUE!</v>
      </c>
      <c r="Q731" s="1" t="e">
        <f t="shared" si="286"/>
        <v>#VALUE!</v>
      </c>
      <c r="R731" s="1">
        <f t="shared" si="282"/>
        <v>-0.32183112835456407</v>
      </c>
      <c r="S731" s="1">
        <f t="shared" si="283"/>
        <v>4.666760248964863E-2</v>
      </c>
      <c r="T731" s="14"/>
      <c r="U731" s="14"/>
      <c r="V731" s="14"/>
      <c r="W731" s="2"/>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2"/>
      <c r="BC731" s="2"/>
      <c r="BD731" s="2"/>
      <c r="BE731" s="35"/>
      <c r="BF731" s="35"/>
      <c r="BG731" s="35"/>
      <c r="BH731" s="35"/>
      <c r="BI731" s="35"/>
      <c r="BJ731" s="35"/>
      <c r="BK731" s="35"/>
      <c r="BL731" s="35"/>
      <c r="BM731" s="35"/>
      <c r="BN731" s="35"/>
      <c r="BO731" s="35"/>
      <c r="BP731" s="1"/>
      <c r="BQ731" s="1">
        <f t="shared" si="287"/>
        <v>726</v>
      </c>
      <c r="BR731" s="1">
        <v>727</v>
      </c>
      <c r="BS731" s="1">
        <f t="shared" si="292"/>
        <v>-2</v>
      </c>
      <c r="BT731" s="1">
        <f t="shared" si="293"/>
        <v>-2</v>
      </c>
      <c r="BU731" s="1">
        <f t="shared" si="294"/>
        <v>6.1257422745431001E-17</v>
      </c>
      <c r="BV731" s="1">
        <f t="shared" si="295"/>
        <v>1</v>
      </c>
      <c r="BW731" s="1">
        <f t="shared" si="288"/>
        <v>-2</v>
      </c>
      <c r="BX731" s="1">
        <f t="shared" si="289"/>
        <v>-2</v>
      </c>
      <c r="BY731" s="24">
        <f t="shared" si="290"/>
        <v>0.7818314824680298</v>
      </c>
      <c r="BZ731" s="24">
        <f t="shared" si="291"/>
        <v>0.62348980185873348</v>
      </c>
      <c r="CA731" s="1"/>
      <c r="CB731" s="1"/>
      <c r="CC731" s="1" t="str">
        <f t="shared" si="296"/>
        <v/>
      </c>
      <c r="CD731" s="1"/>
      <c r="CE731" s="2"/>
      <c r="CF731" s="2"/>
    </row>
    <row r="732" spans="4:84" s="28" customFormat="1" x14ac:dyDescent="0.25">
      <c r="D732" s="10"/>
      <c r="E732" s="10"/>
      <c r="F732" s="10"/>
      <c r="G732" s="10"/>
      <c r="H732" s="10"/>
      <c r="I732" s="10"/>
      <c r="J732" s="10"/>
      <c r="K732" s="10"/>
      <c r="L732" s="10"/>
      <c r="M732" s="2"/>
      <c r="N732" s="1">
        <v>727</v>
      </c>
      <c r="O732" s="1" t="str">
        <f t="shared" si="284"/>
        <v>NA</v>
      </c>
      <c r="P732" s="1" t="e">
        <f t="shared" si="285"/>
        <v>#VALUE!</v>
      </c>
      <c r="Q732" s="1" t="e">
        <f t="shared" si="286"/>
        <v>#VALUE!</v>
      </c>
      <c r="R732" s="1">
        <f t="shared" si="282"/>
        <v>-0.28984343335135299</v>
      </c>
      <c r="S732" s="1">
        <f t="shared" si="283"/>
        <v>-0.22252093395631448</v>
      </c>
      <c r="T732" s="14"/>
      <c r="U732" s="14"/>
      <c r="V732" s="14"/>
      <c r="W732" s="2"/>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2"/>
      <c r="BC732" s="2"/>
      <c r="BD732" s="2"/>
      <c r="BE732" s="35"/>
      <c r="BF732" s="35"/>
      <c r="BG732" s="35"/>
      <c r="BH732" s="35"/>
      <c r="BI732" s="35"/>
      <c r="BJ732" s="35"/>
      <c r="BK732" s="35"/>
      <c r="BL732" s="35"/>
      <c r="BM732" s="35"/>
      <c r="BN732" s="35"/>
      <c r="BO732" s="35"/>
      <c r="BP732" s="1"/>
      <c r="BQ732" s="1">
        <f t="shared" si="287"/>
        <v>727</v>
      </c>
      <c r="BR732" s="1">
        <v>728</v>
      </c>
      <c r="BS732" s="1">
        <f t="shared" si="292"/>
        <v>-2</v>
      </c>
      <c r="BT732" s="1">
        <f t="shared" si="293"/>
        <v>-2</v>
      </c>
      <c r="BU732" s="1">
        <f t="shared" si="294"/>
        <v>6.1257422745431001E-17</v>
      </c>
      <c r="BV732" s="1">
        <f t="shared" si="295"/>
        <v>1</v>
      </c>
      <c r="BW732" s="1">
        <f t="shared" si="288"/>
        <v>-2</v>
      </c>
      <c r="BX732" s="1">
        <f t="shared" si="289"/>
        <v>-2</v>
      </c>
      <c r="BY732" s="24">
        <f t="shared" si="290"/>
        <v>0.7818314824680298</v>
      </c>
      <c r="BZ732" s="24">
        <f t="shared" si="291"/>
        <v>0.62348980185873348</v>
      </c>
      <c r="CA732" s="1"/>
      <c r="CB732" s="1"/>
      <c r="CC732" s="1" t="str">
        <f t="shared" si="296"/>
        <v/>
      </c>
      <c r="CD732" s="1"/>
      <c r="CE732" s="2"/>
      <c r="CF732" s="2"/>
    </row>
    <row r="733" spans="4:84" s="28" customFormat="1" x14ac:dyDescent="0.25">
      <c r="D733" s="10"/>
      <c r="E733" s="10"/>
      <c r="F733" s="10"/>
      <c r="G733" s="10"/>
      <c r="H733" s="10"/>
      <c r="I733" s="10"/>
      <c r="J733" s="10"/>
      <c r="K733" s="10"/>
      <c r="L733" s="10"/>
      <c r="M733" s="2"/>
      <c r="N733" s="1">
        <v>728</v>
      </c>
      <c r="O733" s="1" t="str">
        <f t="shared" si="284"/>
        <v>NA</v>
      </c>
      <c r="P733" s="1" t="e">
        <f t="shared" si="285"/>
        <v>#VALUE!</v>
      </c>
      <c r="Q733" s="1" t="e">
        <f t="shared" si="286"/>
        <v>#VALUE!</v>
      </c>
      <c r="R733" s="1">
        <f t="shared" si="282"/>
        <v>-3.959772130601602E-2</v>
      </c>
      <c r="S733" s="1">
        <f t="shared" si="283"/>
        <v>-0.40654983987177501</v>
      </c>
      <c r="T733" s="14"/>
      <c r="U733" s="14"/>
      <c r="V733" s="14"/>
      <c r="W733" s="2"/>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2"/>
      <c r="BC733" s="2"/>
      <c r="BD733" s="2"/>
      <c r="BE733" s="35"/>
      <c r="BF733" s="35"/>
      <c r="BG733" s="35"/>
      <c r="BH733" s="35"/>
      <c r="BI733" s="35"/>
      <c r="BJ733" s="35"/>
      <c r="BK733" s="35"/>
      <c r="BL733" s="35"/>
      <c r="BM733" s="35"/>
      <c r="BN733" s="35"/>
      <c r="BO733" s="35"/>
      <c r="BP733" s="1"/>
      <c r="BQ733" s="1">
        <f t="shared" si="287"/>
        <v>728</v>
      </c>
      <c r="BR733" s="1">
        <v>729</v>
      </c>
      <c r="BS733" s="1">
        <f t="shared" si="292"/>
        <v>-2</v>
      </c>
      <c r="BT733" s="1">
        <f t="shared" si="293"/>
        <v>-2</v>
      </c>
      <c r="BU733" s="1">
        <f t="shared" si="294"/>
        <v>6.1257422745431001E-17</v>
      </c>
      <c r="BV733" s="1">
        <f t="shared" si="295"/>
        <v>1</v>
      </c>
      <c r="BW733" s="1">
        <f t="shared" si="288"/>
        <v>-2</v>
      </c>
      <c r="BX733" s="1">
        <f t="shared" si="289"/>
        <v>-2</v>
      </c>
      <c r="BY733" s="24">
        <f t="shared" si="290"/>
        <v>0.7818314824680298</v>
      </c>
      <c r="BZ733" s="24">
        <f t="shared" si="291"/>
        <v>0.62348980185873348</v>
      </c>
      <c r="CA733" s="1"/>
      <c r="CB733" s="1"/>
      <c r="CC733" s="1" t="str">
        <f t="shared" si="296"/>
        <v/>
      </c>
      <c r="CD733" s="1"/>
      <c r="CE733" s="2"/>
      <c r="CF733" s="2"/>
    </row>
    <row r="734" spans="4:84" s="28" customFormat="1" x14ac:dyDescent="0.25">
      <c r="D734" s="10"/>
      <c r="E734" s="10"/>
      <c r="F734" s="10"/>
      <c r="G734" s="10"/>
      <c r="H734" s="10"/>
      <c r="I734" s="10"/>
      <c r="J734" s="10"/>
      <c r="K734" s="10"/>
      <c r="L734" s="10"/>
      <c r="M734" s="2"/>
      <c r="N734" s="1">
        <v>729</v>
      </c>
      <c r="O734" s="1" t="str">
        <f t="shared" si="284"/>
        <v>NA</v>
      </c>
      <c r="P734" s="1" t="e">
        <f t="shared" si="285"/>
        <v>#VALUE!</v>
      </c>
      <c r="Q734" s="1" t="e">
        <f t="shared" si="286"/>
        <v>#VALUE!</v>
      </c>
      <c r="R734" s="1">
        <f t="shared" si="282"/>
        <v>0.3048912761366625</v>
      </c>
      <c r="S734" s="1">
        <f t="shared" si="283"/>
        <v>-0.33581596122872703</v>
      </c>
      <c r="T734" s="14"/>
      <c r="U734" s="14"/>
      <c r="V734" s="14"/>
      <c r="W734" s="2"/>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2"/>
      <c r="BC734" s="2"/>
      <c r="BD734" s="2"/>
      <c r="BE734" s="35"/>
      <c r="BF734" s="35"/>
      <c r="BG734" s="35"/>
      <c r="BH734" s="35"/>
      <c r="BI734" s="35"/>
      <c r="BJ734" s="35"/>
      <c r="BK734" s="35"/>
      <c r="BL734" s="35"/>
      <c r="BM734" s="35"/>
      <c r="BN734" s="35"/>
      <c r="BO734" s="35"/>
      <c r="BP734" s="1"/>
      <c r="BQ734" s="1">
        <f t="shared" si="287"/>
        <v>729</v>
      </c>
      <c r="BR734" s="1">
        <v>730</v>
      </c>
      <c r="BS734" s="1">
        <f t="shared" si="292"/>
        <v>-2</v>
      </c>
      <c r="BT734" s="1">
        <f t="shared" si="293"/>
        <v>-2</v>
      </c>
      <c r="BU734" s="1">
        <f t="shared" si="294"/>
        <v>6.1257422745431001E-17</v>
      </c>
      <c r="BV734" s="1">
        <f t="shared" si="295"/>
        <v>1</v>
      </c>
      <c r="BW734" s="1">
        <f t="shared" si="288"/>
        <v>-2</v>
      </c>
      <c r="BX734" s="1">
        <f t="shared" si="289"/>
        <v>-2</v>
      </c>
      <c r="BY734" s="24">
        <f t="shared" si="290"/>
        <v>0.7818314824680298</v>
      </c>
      <c r="BZ734" s="24">
        <f t="shared" si="291"/>
        <v>0.62348980185873348</v>
      </c>
      <c r="CA734" s="1"/>
      <c r="CB734" s="1"/>
      <c r="CC734" s="1" t="str">
        <f t="shared" si="296"/>
        <v/>
      </c>
      <c r="CD734" s="1"/>
      <c r="CE734" s="2"/>
      <c r="CF734" s="2"/>
    </row>
    <row r="735" spans="4:84" s="28" customFormat="1" x14ac:dyDescent="0.25">
      <c r="D735" s="10"/>
      <c r="E735" s="10"/>
      <c r="F735" s="10"/>
      <c r="G735" s="10"/>
      <c r="H735" s="10"/>
      <c r="I735" s="10"/>
      <c r="J735" s="10"/>
      <c r="K735" s="10"/>
      <c r="L735" s="10"/>
      <c r="M735" s="2"/>
      <c r="N735" s="1">
        <v>730</v>
      </c>
      <c r="O735" s="1" t="str">
        <f t="shared" si="284"/>
        <v>NA</v>
      </c>
      <c r="P735" s="1" t="e">
        <f t="shared" si="285"/>
        <v>#VALUE!</v>
      </c>
      <c r="Q735" s="1" t="e">
        <f t="shared" si="286"/>
        <v>#VALUE!</v>
      </c>
      <c r="R735" s="1">
        <f t="shared" si="282"/>
        <v>0.50012807578997132</v>
      </c>
      <c r="S735" s="1">
        <f t="shared" si="283"/>
        <v>6.1306162639687967E-3</v>
      </c>
      <c r="T735" s="14"/>
      <c r="U735" s="14"/>
      <c r="V735" s="14"/>
      <c r="W735" s="2"/>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2"/>
      <c r="BC735" s="2"/>
      <c r="BD735" s="2"/>
      <c r="BE735" s="35"/>
      <c r="BF735" s="35"/>
      <c r="BG735" s="35"/>
      <c r="BH735" s="35"/>
      <c r="BI735" s="35"/>
      <c r="BJ735" s="35"/>
      <c r="BK735" s="35"/>
      <c r="BL735" s="35"/>
      <c r="BM735" s="35"/>
      <c r="BN735" s="35"/>
      <c r="BO735" s="35"/>
      <c r="BP735" s="1"/>
      <c r="BQ735" s="1">
        <f t="shared" si="287"/>
        <v>730</v>
      </c>
      <c r="BR735" s="1">
        <v>731</v>
      </c>
      <c r="BS735" s="1">
        <f t="shared" si="292"/>
        <v>-2</v>
      </c>
      <c r="BT735" s="1">
        <f t="shared" si="293"/>
        <v>-2</v>
      </c>
      <c r="BU735" s="1">
        <f t="shared" si="294"/>
        <v>6.1257422745431001E-17</v>
      </c>
      <c r="BV735" s="1">
        <f t="shared" si="295"/>
        <v>1</v>
      </c>
      <c r="BW735" s="1">
        <f t="shared" si="288"/>
        <v>-2</v>
      </c>
      <c r="BX735" s="1">
        <f t="shared" si="289"/>
        <v>-2</v>
      </c>
      <c r="BY735" s="24">
        <f t="shared" si="290"/>
        <v>0.7818314824680298</v>
      </c>
      <c r="BZ735" s="24">
        <f t="shared" si="291"/>
        <v>0.62348980185873348</v>
      </c>
      <c r="CA735" s="1"/>
      <c r="CB735" s="1"/>
      <c r="CC735" s="1" t="str">
        <f t="shared" si="296"/>
        <v/>
      </c>
      <c r="CD735" s="1"/>
      <c r="CE735" s="2"/>
      <c r="CF735" s="2"/>
    </row>
    <row r="736" spans="4:84" s="28" customFormat="1" x14ac:dyDescent="0.25">
      <c r="D736" s="10"/>
      <c r="E736" s="10"/>
      <c r="F736" s="10"/>
      <c r="G736" s="10"/>
      <c r="H736" s="10"/>
      <c r="I736" s="10"/>
      <c r="J736" s="10"/>
      <c r="K736" s="10"/>
      <c r="L736" s="10"/>
      <c r="M736" s="2"/>
      <c r="N736" s="1">
        <v>731</v>
      </c>
      <c r="O736" s="1" t="str">
        <f t="shared" si="284"/>
        <v>NA</v>
      </c>
      <c r="P736" s="1" t="e">
        <f t="shared" si="285"/>
        <v>#VALUE!</v>
      </c>
      <c r="Q736" s="1" t="e">
        <f t="shared" si="286"/>
        <v>#VALUE!</v>
      </c>
      <c r="R736" s="1">
        <f t="shared" si="282"/>
        <v>0.35451162971536287</v>
      </c>
      <c r="S736" s="1">
        <f t="shared" si="283"/>
        <v>0.41770340666047862</v>
      </c>
      <c r="T736" s="14"/>
      <c r="U736" s="14"/>
      <c r="V736" s="14"/>
      <c r="W736" s="2"/>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2"/>
      <c r="BC736" s="2"/>
      <c r="BD736" s="2"/>
      <c r="BE736" s="35"/>
      <c r="BF736" s="35"/>
      <c r="BG736" s="35"/>
      <c r="BH736" s="35"/>
      <c r="BI736" s="35"/>
      <c r="BJ736" s="35"/>
      <c r="BK736" s="35"/>
      <c r="BL736" s="35"/>
      <c r="BM736" s="35"/>
      <c r="BN736" s="35"/>
      <c r="BO736" s="35"/>
      <c r="BP736" s="1"/>
      <c r="BQ736" s="1">
        <f t="shared" si="287"/>
        <v>731</v>
      </c>
      <c r="BR736" s="1">
        <v>732</v>
      </c>
      <c r="BS736" s="1">
        <f t="shared" si="292"/>
        <v>-2</v>
      </c>
      <c r="BT736" s="1">
        <f t="shared" si="293"/>
        <v>-2</v>
      </c>
      <c r="BU736" s="1">
        <f t="shared" si="294"/>
        <v>6.1257422745431001E-17</v>
      </c>
      <c r="BV736" s="1">
        <f t="shared" si="295"/>
        <v>1</v>
      </c>
      <c r="BW736" s="1">
        <f t="shared" si="288"/>
        <v>-2</v>
      </c>
      <c r="BX736" s="1">
        <f t="shared" si="289"/>
        <v>-2</v>
      </c>
      <c r="BY736" s="24">
        <f t="shared" si="290"/>
        <v>0.7818314824680298</v>
      </c>
      <c r="BZ736" s="24">
        <f t="shared" si="291"/>
        <v>0.62348980185873348</v>
      </c>
      <c r="CA736" s="1"/>
      <c r="CB736" s="1"/>
      <c r="CC736" s="1" t="str">
        <f t="shared" si="296"/>
        <v/>
      </c>
      <c r="CD736" s="1"/>
      <c r="CE736" s="2"/>
      <c r="CF736" s="2"/>
    </row>
    <row r="737" spans="4:84" s="28" customFormat="1" x14ac:dyDescent="0.25">
      <c r="D737" s="10"/>
      <c r="E737" s="10"/>
      <c r="F737" s="10"/>
      <c r="G737" s="10"/>
      <c r="H737" s="10"/>
      <c r="I737" s="10"/>
      <c r="J737" s="10"/>
      <c r="K737" s="10"/>
      <c r="L737" s="10"/>
      <c r="M737" s="2"/>
      <c r="N737" s="1">
        <v>732</v>
      </c>
      <c r="O737" s="1" t="str">
        <f t="shared" si="284"/>
        <v>NA</v>
      </c>
      <c r="P737" s="1" t="e">
        <f t="shared" si="285"/>
        <v>#VALUE!</v>
      </c>
      <c r="Q737" s="1" t="e">
        <f t="shared" si="286"/>
        <v>#VALUE!</v>
      </c>
      <c r="R737" s="1">
        <f t="shared" si="282"/>
        <v>-9.3812700349742248E-2</v>
      </c>
      <c r="S737" s="1">
        <f t="shared" si="283"/>
        <v>0.58897970423731472</v>
      </c>
      <c r="T737" s="14"/>
      <c r="U737" s="14"/>
      <c r="V737" s="14"/>
      <c r="W737" s="2"/>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2"/>
      <c r="BC737" s="2"/>
      <c r="BD737" s="2"/>
      <c r="BE737" s="35"/>
      <c r="BF737" s="35"/>
      <c r="BG737" s="35"/>
      <c r="BH737" s="35"/>
      <c r="BI737" s="35"/>
      <c r="BJ737" s="35"/>
      <c r="BK737" s="35"/>
      <c r="BL737" s="35"/>
      <c r="BM737" s="35"/>
      <c r="BN737" s="35"/>
      <c r="BO737" s="35"/>
      <c r="BP737" s="1"/>
      <c r="BQ737" s="1">
        <f t="shared" si="287"/>
        <v>732</v>
      </c>
      <c r="BR737" s="1">
        <v>733</v>
      </c>
      <c r="BS737" s="1">
        <f t="shared" si="292"/>
        <v>-2</v>
      </c>
      <c r="BT737" s="1">
        <f t="shared" si="293"/>
        <v>-2</v>
      </c>
      <c r="BU737" s="1">
        <f t="shared" si="294"/>
        <v>6.1257422745431001E-17</v>
      </c>
      <c r="BV737" s="1">
        <f t="shared" si="295"/>
        <v>1</v>
      </c>
      <c r="BW737" s="1">
        <f t="shared" si="288"/>
        <v>-2</v>
      </c>
      <c r="BX737" s="1">
        <f t="shared" si="289"/>
        <v>-2</v>
      </c>
      <c r="BY737" s="24">
        <f t="shared" si="290"/>
        <v>0.7818314824680298</v>
      </c>
      <c r="BZ737" s="24">
        <f t="shared" si="291"/>
        <v>0.62348980185873348</v>
      </c>
      <c r="CA737" s="1"/>
      <c r="CB737" s="1"/>
      <c r="CC737" s="1" t="str">
        <f t="shared" si="296"/>
        <v/>
      </c>
      <c r="CD737" s="1"/>
      <c r="CE737" s="2"/>
      <c r="CF737" s="2"/>
    </row>
    <row r="738" spans="4:84" s="28" customFormat="1" x14ac:dyDescent="0.25">
      <c r="D738" s="10"/>
      <c r="E738" s="10"/>
      <c r="F738" s="10"/>
      <c r="G738" s="10"/>
      <c r="H738" s="10"/>
      <c r="I738" s="10"/>
      <c r="J738" s="10"/>
      <c r="K738" s="10"/>
      <c r="L738" s="10"/>
      <c r="M738" s="2"/>
      <c r="N738" s="1">
        <v>733</v>
      </c>
      <c r="O738" s="1" t="str">
        <f t="shared" si="284"/>
        <v>NA</v>
      </c>
      <c r="P738" s="1" t="e">
        <f t="shared" si="285"/>
        <v>#VALUE!</v>
      </c>
      <c r="Q738" s="1" t="e">
        <f t="shared" si="286"/>
        <v>#VALUE!</v>
      </c>
      <c r="R738" s="1">
        <f t="shared" si="282"/>
        <v>-0.5518313054112971</v>
      </c>
      <c r="S738" s="1">
        <f t="shared" si="283"/>
        <v>0.33507870217419106</v>
      </c>
      <c r="T738" s="14"/>
      <c r="U738" s="14"/>
      <c r="V738" s="14"/>
      <c r="W738" s="2"/>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2"/>
      <c r="BC738" s="2"/>
      <c r="BD738" s="2"/>
      <c r="BE738" s="35"/>
      <c r="BF738" s="35"/>
      <c r="BG738" s="35"/>
      <c r="BH738" s="35"/>
      <c r="BI738" s="35"/>
      <c r="BJ738" s="35"/>
      <c r="BK738" s="35"/>
      <c r="BL738" s="35"/>
      <c r="BM738" s="35"/>
      <c r="BN738" s="35"/>
      <c r="BO738" s="35"/>
      <c r="BP738" s="1"/>
      <c r="BQ738" s="1">
        <f t="shared" si="287"/>
        <v>733</v>
      </c>
      <c r="BR738" s="1">
        <v>734</v>
      </c>
      <c r="BS738" s="1">
        <f t="shared" si="292"/>
        <v>-2</v>
      </c>
      <c r="BT738" s="1">
        <f t="shared" si="293"/>
        <v>-2</v>
      </c>
      <c r="BU738" s="1">
        <f t="shared" si="294"/>
        <v>6.1257422745431001E-17</v>
      </c>
      <c r="BV738" s="1">
        <f t="shared" si="295"/>
        <v>1</v>
      </c>
      <c r="BW738" s="1">
        <f t="shared" si="288"/>
        <v>-2</v>
      </c>
      <c r="BX738" s="1">
        <f t="shared" si="289"/>
        <v>-2</v>
      </c>
      <c r="BY738" s="24">
        <f t="shared" si="290"/>
        <v>0.7818314824680298</v>
      </c>
      <c r="BZ738" s="24">
        <f t="shared" si="291"/>
        <v>0.62348980185873348</v>
      </c>
      <c r="CA738" s="1"/>
      <c r="CB738" s="1"/>
      <c r="CC738" s="1" t="str">
        <f t="shared" si="296"/>
        <v/>
      </c>
      <c r="CD738" s="1"/>
      <c r="CE738" s="2"/>
      <c r="CF738" s="2"/>
    </row>
    <row r="739" spans="4:84" s="28" customFormat="1" x14ac:dyDescent="0.25">
      <c r="D739" s="10"/>
      <c r="E739" s="10"/>
      <c r="F739" s="10"/>
      <c r="G739" s="10"/>
      <c r="H739" s="10"/>
      <c r="I739" s="10"/>
      <c r="J739" s="10"/>
      <c r="K739" s="10"/>
      <c r="L739" s="10"/>
      <c r="M739" s="2"/>
      <c r="N739" s="1">
        <v>734</v>
      </c>
      <c r="O739" s="1" t="str">
        <f t="shared" si="284"/>
        <v>NA</v>
      </c>
      <c r="P739" s="1" t="e">
        <f t="shared" si="285"/>
        <v>#VALUE!</v>
      </c>
      <c r="Q739" s="1" t="e">
        <f t="shared" si="286"/>
        <v>#VALUE!</v>
      </c>
      <c r="R739" s="1">
        <f t="shared" si="282"/>
        <v>-0.65873507579852941</v>
      </c>
      <c r="S739" s="1">
        <f t="shared" si="283"/>
        <v>-0.22252093395631448</v>
      </c>
      <c r="T739" s="14"/>
      <c r="U739" s="14"/>
      <c r="V739" s="14"/>
      <c r="W739" s="2"/>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2"/>
      <c r="BC739" s="2"/>
      <c r="BD739" s="2"/>
      <c r="BE739" s="35"/>
      <c r="BF739" s="35"/>
      <c r="BG739" s="35"/>
      <c r="BH739" s="35"/>
      <c r="BI739" s="35"/>
      <c r="BJ739" s="35"/>
      <c r="BK739" s="35"/>
      <c r="BL739" s="35"/>
      <c r="BM739" s="35"/>
      <c r="BN739" s="35"/>
      <c r="BO739" s="35"/>
      <c r="BP739" s="1"/>
      <c r="BQ739" s="1">
        <f t="shared" si="287"/>
        <v>734</v>
      </c>
      <c r="BR739" s="1">
        <v>735</v>
      </c>
      <c r="BS739" s="1">
        <f t="shared" si="292"/>
        <v>-2</v>
      </c>
      <c r="BT739" s="1">
        <f t="shared" si="293"/>
        <v>-2</v>
      </c>
      <c r="BU739" s="1">
        <f t="shared" si="294"/>
        <v>6.1257422745431001E-17</v>
      </c>
      <c r="BV739" s="1">
        <f t="shared" si="295"/>
        <v>1</v>
      </c>
      <c r="BW739" s="1">
        <f t="shared" si="288"/>
        <v>-2</v>
      </c>
      <c r="BX739" s="1">
        <f t="shared" si="289"/>
        <v>-2</v>
      </c>
      <c r="BY739" s="24">
        <f t="shared" si="290"/>
        <v>0.7818314824680298</v>
      </c>
      <c r="BZ739" s="24">
        <f t="shared" si="291"/>
        <v>0.62348980185873348</v>
      </c>
      <c r="CA739" s="1"/>
      <c r="CB739" s="1"/>
      <c r="CC739" s="1" t="str">
        <f t="shared" si="296"/>
        <v/>
      </c>
      <c r="CD739" s="1"/>
      <c r="CE739" s="2"/>
      <c r="CF739" s="2"/>
    </row>
    <row r="740" spans="4:84" s="28" customFormat="1" x14ac:dyDescent="0.25">
      <c r="D740" s="10"/>
      <c r="E740" s="10"/>
      <c r="F740" s="10"/>
      <c r="G740" s="10"/>
      <c r="H740" s="10"/>
      <c r="I740" s="10"/>
      <c r="J740" s="10"/>
      <c r="K740" s="10"/>
      <c r="L740" s="10"/>
      <c r="M740" s="2"/>
      <c r="N740" s="1">
        <v>735</v>
      </c>
      <c r="O740" s="1" t="str">
        <f t="shared" si="284"/>
        <v>NA</v>
      </c>
      <c r="P740" s="1" t="e">
        <f t="shared" si="285"/>
        <v>#VALUE!</v>
      </c>
      <c r="Q740" s="1" t="e">
        <f t="shared" si="286"/>
        <v>#VALUE!</v>
      </c>
      <c r="R740" s="1">
        <f t="shared" si="282"/>
        <v>-0.26959789836274894</v>
      </c>
      <c r="S740" s="1">
        <f t="shared" si="283"/>
        <v>-0.69496093955631755</v>
      </c>
      <c r="T740" s="14"/>
      <c r="U740" s="14"/>
      <c r="V740" s="14"/>
      <c r="W740" s="2"/>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2"/>
      <c r="BC740" s="2"/>
      <c r="BD740" s="2"/>
      <c r="BE740" s="35"/>
      <c r="BF740" s="35"/>
      <c r="BG740" s="35"/>
      <c r="BH740" s="35"/>
      <c r="BI740" s="35"/>
      <c r="BJ740" s="35"/>
      <c r="BK740" s="35"/>
      <c r="BL740" s="35"/>
      <c r="BM740" s="35"/>
      <c r="BN740" s="35"/>
      <c r="BO740" s="35"/>
      <c r="BP740" s="1"/>
      <c r="BQ740" s="1">
        <f t="shared" si="287"/>
        <v>735</v>
      </c>
      <c r="BR740" s="1">
        <v>736</v>
      </c>
      <c r="BS740" s="1">
        <f t="shared" si="292"/>
        <v>-2</v>
      </c>
      <c r="BT740" s="1">
        <f t="shared" si="293"/>
        <v>-2</v>
      </c>
      <c r="BU740" s="1">
        <f t="shared" si="294"/>
        <v>6.1257422745431001E-17</v>
      </c>
      <c r="BV740" s="1">
        <f t="shared" si="295"/>
        <v>1</v>
      </c>
      <c r="BW740" s="1">
        <f t="shared" si="288"/>
        <v>-2</v>
      </c>
      <c r="BX740" s="1">
        <f t="shared" si="289"/>
        <v>-2</v>
      </c>
      <c r="BY740" s="24">
        <f t="shared" si="290"/>
        <v>0.7818314824680298</v>
      </c>
      <c r="BZ740" s="24">
        <f t="shared" si="291"/>
        <v>0.62348980185873348</v>
      </c>
      <c r="CA740" s="1"/>
      <c r="CB740" s="1"/>
      <c r="CC740" s="1" t="str">
        <f t="shared" si="296"/>
        <v/>
      </c>
      <c r="CD740" s="1"/>
      <c r="CE740" s="2"/>
      <c r="CF740" s="2"/>
    </row>
    <row r="741" spans="4:84" s="28" customFormat="1" x14ac:dyDescent="0.25">
      <c r="D741" s="10"/>
      <c r="E741" s="10"/>
      <c r="F741" s="10"/>
      <c r="G741" s="10"/>
      <c r="H741" s="10"/>
      <c r="I741" s="10"/>
      <c r="J741" s="10"/>
      <c r="K741" s="10"/>
      <c r="L741" s="10"/>
      <c r="M741" s="2"/>
      <c r="N741" s="1">
        <v>736</v>
      </c>
      <c r="O741" s="1" t="str">
        <f t="shared" si="284"/>
        <v>NA</v>
      </c>
      <c r="P741" s="1" t="e">
        <f t="shared" si="285"/>
        <v>#VALUE!</v>
      </c>
      <c r="Q741" s="1" t="e">
        <f t="shared" si="286"/>
        <v>#VALUE!</v>
      </c>
      <c r="R741" s="1">
        <f t="shared" si="282"/>
        <v>0.38697738894268702</v>
      </c>
      <c r="S741" s="1">
        <f t="shared" si="283"/>
        <v>-0.69545872002107656</v>
      </c>
      <c r="T741" s="14"/>
      <c r="U741" s="14"/>
      <c r="V741" s="14"/>
      <c r="W741" s="2"/>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2"/>
      <c r="BC741" s="2"/>
      <c r="BD741" s="2"/>
      <c r="BE741" s="35"/>
      <c r="BF741" s="35"/>
      <c r="BG741" s="35"/>
      <c r="BH741" s="35"/>
      <c r="BI741" s="35"/>
      <c r="BJ741" s="35"/>
      <c r="BK741" s="35"/>
      <c r="BL741" s="35"/>
      <c r="BM741" s="35"/>
      <c r="BN741" s="35"/>
      <c r="BO741" s="35"/>
      <c r="BP741" s="1"/>
      <c r="BQ741" s="1">
        <f t="shared" si="287"/>
        <v>736</v>
      </c>
      <c r="BR741" s="1">
        <v>737</v>
      </c>
      <c r="BS741" s="1">
        <f t="shared" si="292"/>
        <v>-2</v>
      </c>
      <c r="BT741" s="1">
        <f t="shared" si="293"/>
        <v>-2</v>
      </c>
      <c r="BU741" s="1">
        <f t="shared" si="294"/>
        <v>6.1257422745431001E-17</v>
      </c>
      <c r="BV741" s="1">
        <f t="shared" si="295"/>
        <v>1</v>
      </c>
      <c r="BW741" s="1">
        <f t="shared" si="288"/>
        <v>-2</v>
      </c>
      <c r="BX741" s="1">
        <f t="shared" si="289"/>
        <v>-2</v>
      </c>
      <c r="BY741" s="24">
        <f t="shared" si="290"/>
        <v>0.7818314824680298</v>
      </c>
      <c r="BZ741" s="24">
        <f t="shared" si="291"/>
        <v>0.62348980185873348</v>
      </c>
      <c r="CA741" s="1"/>
      <c r="CB741" s="1"/>
      <c r="CC741" s="1" t="str">
        <f t="shared" si="296"/>
        <v/>
      </c>
      <c r="CD741" s="1"/>
      <c r="CE741" s="2"/>
      <c r="CF741" s="2"/>
    </row>
    <row r="742" spans="4:84" s="28" customFormat="1" x14ac:dyDescent="0.25">
      <c r="D742" s="10"/>
      <c r="E742" s="10"/>
      <c r="F742" s="10"/>
      <c r="G742" s="10"/>
      <c r="H742" s="10"/>
      <c r="I742" s="10"/>
      <c r="J742" s="10"/>
      <c r="K742" s="10"/>
      <c r="L742" s="10"/>
      <c r="M742" s="2"/>
      <c r="N742" s="1">
        <v>737</v>
      </c>
      <c r="O742" s="1" t="str">
        <f t="shared" si="284"/>
        <v>NA</v>
      </c>
      <c r="P742" s="1" t="e">
        <f t="shared" si="285"/>
        <v>#VALUE!</v>
      </c>
      <c r="Q742" s="1" t="e">
        <f t="shared" si="286"/>
        <v>#VALUE!</v>
      </c>
      <c r="R742" s="1">
        <f t="shared" si="282"/>
        <v>0.83248796126426805</v>
      </c>
      <c r="S742" s="1">
        <f t="shared" si="283"/>
        <v>-0.15392546889022948</v>
      </c>
      <c r="T742" s="14"/>
      <c r="U742" s="14"/>
      <c r="V742" s="14"/>
      <c r="W742" s="2"/>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2"/>
      <c r="BC742" s="2"/>
      <c r="BD742" s="2"/>
      <c r="BE742" s="35"/>
      <c r="BF742" s="35"/>
      <c r="BG742" s="35"/>
      <c r="BH742" s="35"/>
      <c r="BI742" s="35"/>
      <c r="BJ742" s="35"/>
      <c r="BK742" s="35"/>
      <c r="BL742" s="35"/>
      <c r="BM742" s="35"/>
      <c r="BN742" s="35"/>
      <c r="BO742" s="35"/>
      <c r="BP742" s="1"/>
      <c r="BQ742" s="1">
        <f t="shared" si="287"/>
        <v>737</v>
      </c>
      <c r="BR742" s="1">
        <v>738</v>
      </c>
      <c r="BS742" s="1">
        <f t="shared" si="292"/>
        <v>-2</v>
      </c>
      <c r="BT742" s="1">
        <f t="shared" si="293"/>
        <v>-2</v>
      </c>
      <c r="BU742" s="1">
        <f t="shared" si="294"/>
        <v>6.1257422745431001E-17</v>
      </c>
      <c r="BV742" s="1">
        <f t="shared" si="295"/>
        <v>1</v>
      </c>
      <c r="BW742" s="1">
        <f t="shared" si="288"/>
        <v>-2</v>
      </c>
      <c r="BX742" s="1">
        <f t="shared" si="289"/>
        <v>-2</v>
      </c>
      <c r="BY742" s="24">
        <f t="shared" si="290"/>
        <v>0.7818314824680298</v>
      </c>
      <c r="BZ742" s="24">
        <f t="shared" si="291"/>
        <v>0.62348980185873348</v>
      </c>
      <c r="CA742" s="1"/>
      <c r="CB742" s="1"/>
      <c r="CC742" s="1" t="str">
        <f t="shared" si="296"/>
        <v/>
      </c>
      <c r="CD742" s="1"/>
      <c r="CE742" s="2"/>
      <c r="CF742" s="2"/>
    </row>
    <row r="743" spans="4:84" s="28" customFormat="1" x14ac:dyDescent="0.25">
      <c r="D743" s="10"/>
      <c r="E743" s="10"/>
      <c r="F743" s="10"/>
      <c r="G743" s="10"/>
      <c r="H743" s="10"/>
      <c r="I743" s="10"/>
      <c r="J743" s="10"/>
      <c r="K743" s="10"/>
      <c r="L743" s="10"/>
      <c r="M743" s="2"/>
      <c r="N743" s="1">
        <v>738</v>
      </c>
      <c r="O743" s="1" t="str">
        <f t="shared" si="284"/>
        <v>NA</v>
      </c>
      <c r="P743" s="1" t="e">
        <f t="shared" si="285"/>
        <v>#VALUE!</v>
      </c>
      <c r="Q743" s="1" t="e">
        <f t="shared" si="286"/>
        <v>#VALUE!</v>
      </c>
      <c r="R743" s="1">
        <f t="shared" si="282"/>
        <v>0.68687151518965939</v>
      </c>
      <c r="S743" s="1">
        <f t="shared" si="283"/>
        <v>0.5777594918146769</v>
      </c>
      <c r="T743" s="14"/>
      <c r="U743" s="14"/>
      <c r="V743" s="14"/>
      <c r="W743" s="2"/>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2"/>
      <c r="BC743" s="2"/>
      <c r="BD743" s="2"/>
      <c r="BE743" s="35"/>
      <c r="BF743" s="35"/>
      <c r="BG743" s="35"/>
      <c r="BH743" s="35"/>
      <c r="BI743" s="35"/>
      <c r="BJ743" s="35"/>
      <c r="BK743" s="35"/>
      <c r="BL743" s="35"/>
      <c r="BM743" s="35"/>
      <c r="BN743" s="35"/>
      <c r="BO743" s="35"/>
      <c r="BP743" s="1"/>
      <c r="BQ743" s="1">
        <f t="shared" si="287"/>
        <v>738</v>
      </c>
      <c r="BR743" s="1">
        <v>739</v>
      </c>
      <c r="BS743" s="1">
        <f t="shared" si="292"/>
        <v>-2</v>
      </c>
      <c r="BT743" s="1">
        <f t="shared" si="293"/>
        <v>-2</v>
      </c>
      <c r="BU743" s="1">
        <f t="shared" si="294"/>
        <v>6.1257422745431001E-17</v>
      </c>
      <c r="BV743" s="1">
        <f t="shared" si="295"/>
        <v>1</v>
      </c>
      <c r="BW743" s="1">
        <f t="shared" si="288"/>
        <v>-2</v>
      </c>
      <c r="BX743" s="1">
        <f t="shared" si="289"/>
        <v>-2</v>
      </c>
      <c r="BY743" s="24">
        <f t="shared" si="290"/>
        <v>0.7818314824680298</v>
      </c>
      <c r="BZ743" s="24">
        <f t="shared" si="291"/>
        <v>0.62348980185873348</v>
      </c>
      <c r="CA743" s="1"/>
      <c r="CB743" s="1"/>
      <c r="CC743" s="1" t="str">
        <f t="shared" si="296"/>
        <v/>
      </c>
      <c r="CD743" s="1"/>
      <c r="CE743" s="2"/>
      <c r="CF743" s="2"/>
    </row>
    <row r="744" spans="4:84" s="28" customFormat="1" x14ac:dyDescent="0.25">
      <c r="D744" s="10"/>
      <c r="E744" s="10"/>
      <c r="F744" s="10"/>
      <c r="G744" s="10"/>
      <c r="H744" s="10"/>
      <c r="I744" s="10"/>
      <c r="J744" s="10"/>
      <c r="K744" s="10"/>
      <c r="L744" s="10"/>
      <c r="M744" s="2"/>
      <c r="N744" s="1">
        <v>739</v>
      </c>
      <c r="O744" s="1" t="str">
        <f t="shared" si="284"/>
        <v>NA</v>
      </c>
      <c r="P744" s="1" t="e">
        <f t="shared" si="285"/>
        <v>#VALUE!</v>
      </c>
      <c r="Q744" s="1" t="e">
        <f t="shared" si="286"/>
        <v>#VALUE!</v>
      </c>
      <c r="R744" s="1">
        <f t="shared" si="282"/>
        <v>-1.1726587543717703E-2</v>
      </c>
      <c r="S744" s="1">
        <f t="shared" si="283"/>
        <v>0.94862246302966446</v>
      </c>
      <c r="T744" s="14"/>
      <c r="U744" s="14"/>
      <c r="V744" s="14"/>
      <c r="W744" s="2"/>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2"/>
      <c r="BC744" s="2"/>
      <c r="BD744" s="2"/>
      <c r="BE744" s="35"/>
      <c r="BF744" s="35"/>
      <c r="BG744" s="35"/>
      <c r="BH744" s="35"/>
      <c r="BI744" s="35"/>
      <c r="BJ744" s="35"/>
      <c r="BK744" s="35"/>
      <c r="BL744" s="35"/>
      <c r="BM744" s="35"/>
      <c r="BN744" s="35"/>
      <c r="BO744" s="35"/>
      <c r="BP744" s="1"/>
      <c r="BQ744" s="1">
        <f t="shared" si="287"/>
        <v>739</v>
      </c>
      <c r="BR744" s="1">
        <v>740</v>
      </c>
      <c r="BS744" s="1">
        <f t="shared" si="292"/>
        <v>-2</v>
      </c>
      <c r="BT744" s="1">
        <f t="shared" si="293"/>
        <v>-2</v>
      </c>
      <c r="BU744" s="1">
        <f t="shared" si="294"/>
        <v>6.1257422745431001E-17</v>
      </c>
      <c r="BV744" s="1">
        <f t="shared" si="295"/>
        <v>1</v>
      </c>
      <c r="BW744" s="1">
        <f t="shared" si="288"/>
        <v>-2</v>
      </c>
      <c r="BX744" s="1">
        <f t="shared" si="289"/>
        <v>-2</v>
      </c>
      <c r="BY744" s="24">
        <f t="shared" si="290"/>
        <v>0.7818314824680298</v>
      </c>
      <c r="BZ744" s="24">
        <f t="shared" si="291"/>
        <v>0.62348980185873348</v>
      </c>
      <c r="CA744" s="1"/>
      <c r="CB744" s="1"/>
      <c r="CC744" s="1" t="str">
        <f t="shared" si="296"/>
        <v/>
      </c>
      <c r="CD744" s="1"/>
      <c r="CE744" s="2"/>
      <c r="CF744" s="2"/>
    </row>
    <row r="745" spans="4:84" s="28" customFormat="1" x14ac:dyDescent="0.25">
      <c r="D745" s="10"/>
      <c r="E745" s="10"/>
      <c r="F745" s="10"/>
      <c r="G745" s="10"/>
      <c r="H745" s="10"/>
      <c r="I745" s="10"/>
      <c r="J745" s="10"/>
      <c r="K745" s="10"/>
      <c r="L745" s="10"/>
      <c r="M745" s="2"/>
      <c r="N745" s="1">
        <v>740</v>
      </c>
      <c r="O745" s="1" t="str">
        <f t="shared" si="284"/>
        <v>NA</v>
      </c>
      <c r="P745" s="1" t="e">
        <f t="shared" si="285"/>
        <v>#VALUE!</v>
      </c>
      <c r="Q745" s="1" t="e">
        <f t="shared" si="286"/>
        <v>#VALUE!</v>
      </c>
      <c r="R745" s="1">
        <f t="shared" si="282"/>
        <v>-0.78183148246802991</v>
      </c>
      <c r="S745" s="1">
        <f t="shared" si="283"/>
        <v>0.62348980185873337</v>
      </c>
      <c r="T745" s="14"/>
      <c r="U745" s="14"/>
      <c r="V745" s="14"/>
      <c r="W745" s="2"/>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2"/>
      <c r="BC745" s="2"/>
      <c r="BD745" s="2"/>
      <c r="BE745" s="35"/>
      <c r="BF745" s="35"/>
      <c r="BG745" s="35"/>
      <c r="BH745" s="35"/>
      <c r="BI745" s="35"/>
      <c r="BJ745" s="35"/>
      <c r="BK745" s="35"/>
      <c r="BL745" s="35"/>
      <c r="BM745" s="35"/>
      <c r="BN745" s="35"/>
      <c r="BO745" s="35"/>
      <c r="BP745" s="1"/>
      <c r="BQ745" s="1">
        <f t="shared" si="287"/>
        <v>740</v>
      </c>
      <c r="BR745" s="1">
        <v>741</v>
      </c>
      <c r="BS745" s="1">
        <f t="shared" si="292"/>
        <v>-2</v>
      </c>
      <c r="BT745" s="1">
        <f t="shared" si="293"/>
        <v>-2</v>
      </c>
      <c r="BU745" s="1">
        <f t="shared" si="294"/>
        <v>6.1257422745431001E-17</v>
      </c>
      <c r="BV745" s="1">
        <f t="shared" si="295"/>
        <v>1</v>
      </c>
      <c r="BW745" s="1">
        <f t="shared" si="288"/>
        <v>-2</v>
      </c>
      <c r="BX745" s="1">
        <f t="shared" si="289"/>
        <v>-2</v>
      </c>
      <c r="BY745" s="24">
        <f t="shared" si="290"/>
        <v>0.7818314824680298</v>
      </c>
      <c r="BZ745" s="24">
        <f t="shared" si="291"/>
        <v>0.62348980185873348</v>
      </c>
      <c r="CA745" s="1"/>
      <c r="CB745" s="1"/>
      <c r="CC745" s="1" t="str">
        <f t="shared" si="296"/>
        <v/>
      </c>
      <c r="CD745" s="1"/>
      <c r="CE745" s="2"/>
      <c r="CF745" s="2"/>
    </row>
    <row r="746" spans="4:84" s="28" customFormat="1" x14ac:dyDescent="0.25">
      <c r="D746" s="10"/>
      <c r="E746" s="10"/>
      <c r="F746" s="10"/>
      <c r="G746" s="10"/>
      <c r="H746" s="10"/>
      <c r="I746" s="10"/>
      <c r="J746" s="10"/>
      <c r="K746" s="10"/>
      <c r="L746" s="10"/>
      <c r="M746" s="2"/>
      <c r="N746" s="1">
        <v>741</v>
      </c>
      <c r="O746" s="1" t="str">
        <f t="shared" si="284"/>
        <v>NA</v>
      </c>
      <c r="P746" s="1" t="e">
        <f t="shared" si="285"/>
        <v>#VALUE!</v>
      </c>
      <c r="Q746" s="1" t="e">
        <f t="shared" si="286"/>
        <v>#VALUE!</v>
      </c>
      <c r="R746" s="1">
        <f t="shared" si="282"/>
        <v>-0.92744792854263847</v>
      </c>
      <c r="S746" s="1">
        <f t="shared" si="283"/>
        <v>-0.19965577893428618</v>
      </c>
      <c r="T746" s="14"/>
      <c r="U746" s="14"/>
      <c r="V746" s="14"/>
      <c r="W746" s="2"/>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2"/>
      <c r="BC746" s="2"/>
      <c r="BD746" s="2"/>
      <c r="BE746" s="35"/>
      <c r="BF746" s="35"/>
      <c r="BG746" s="35"/>
      <c r="BH746" s="35"/>
      <c r="BI746" s="35"/>
      <c r="BJ746" s="35"/>
      <c r="BK746" s="35"/>
      <c r="BL746" s="35"/>
      <c r="BM746" s="35"/>
      <c r="BN746" s="35"/>
      <c r="BO746" s="35"/>
      <c r="BP746" s="1"/>
      <c r="BQ746" s="1">
        <f t="shared" si="287"/>
        <v>741</v>
      </c>
      <c r="BR746" s="1">
        <v>742</v>
      </c>
      <c r="BS746" s="1">
        <f t="shared" si="292"/>
        <v>-2</v>
      </c>
      <c r="BT746" s="1">
        <f t="shared" si="293"/>
        <v>-2</v>
      </c>
      <c r="BU746" s="1">
        <f t="shared" si="294"/>
        <v>6.1257422745431001E-17</v>
      </c>
      <c r="BV746" s="1">
        <f t="shared" si="295"/>
        <v>1</v>
      </c>
      <c r="BW746" s="1">
        <f t="shared" si="288"/>
        <v>-2</v>
      </c>
      <c r="BX746" s="1">
        <f t="shared" si="289"/>
        <v>-2</v>
      </c>
      <c r="BY746" s="24">
        <f t="shared" si="290"/>
        <v>0.7818314824680298</v>
      </c>
      <c r="BZ746" s="24">
        <f t="shared" si="291"/>
        <v>0.62348980185873348</v>
      </c>
      <c r="CA746" s="1"/>
      <c r="CB746" s="1"/>
      <c r="CC746" s="1" t="str">
        <f t="shared" si="296"/>
        <v/>
      </c>
      <c r="CD746" s="1"/>
      <c r="CE746" s="2"/>
      <c r="CF746" s="2"/>
    </row>
    <row r="747" spans="4:84" s="28" customFormat="1" x14ac:dyDescent="0.25">
      <c r="D747" s="10"/>
      <c r="E747" s="10"/>
      <c r="F747" s="10"/>
      <c r="G747" s="10"/>
      <c r="H747" s="10"/>
      <c r="I747" s="10"/>
      <c r="J747" s="10"/>
      <c r="K747" s="10"/>
      <c r="L747" s="10"/>
      <c r="M747" s="2"/>
      <c r="N747" s="1">
        <v>742</v>
      </c>
      <c r="O747" s="1" t="str">
        <f t="shared" si="284"/>
        <v>NA</v>
      </c>
      <c r="P747" s="1" t="e">
        <f t="shared" si="285"/>
        <v>#VALUE!</v>
      </c>
      <c r="Q747" s="1" t="e">
        <f t="shared" si="286"/>
        <v>#VALUE!</v>
      </c>
      <c r="R747" s="1">
        <f t="shared" si="282"/>
        <v>-0.41043056403012251</v>
      </c>
      <c r="S747" s="1">
        <f t="shared" si="283"/>
        <v>-0.79821379396174785</v>
      </c>
      <c r="T747" s="14"/>
      <c r="U747" s="14"/>
      <c r="V747" s="14"/>
      <c r="W747" s="2"/>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2"/>
      <c r="BC747" s="2"/>
      <c r="BD747" s="2"/>
      <c r="BE747" s="35"/>
      <c r="BF747" s="35"/>
      <c r="BG747" s="35"/>
      <c r="BH747" s="35"/>
      <c r="BI747" s="35"/>
      <c r="BJ747" s="35"/>
      <c r="BK747" s="35"/>
      <c r="BL747" s="35"/>
      <c r="BM747" s="35"/>
      <c r="BN747" s="35"/>
      <c r="BO747" s="35"/>
      <c r="BP747" s="1"/>
      <c r="BQ747" s="1">
        <f t="shared" si="287"/>
        <v>742</v>
      </c>
      <c r="BR747" s="1">
        <v>743</v>
      </c>
      <c r="BS747" s="1">
        <f t="shared" si="292"/>
        <v>-2</v>
      </c>
      <c r="BT747" s="1">
        <f t="shared" si="293"/>
        <v>-2</v>
      </c>
      <c r="BU747" s="1">
        <f t="shared" si="294"/>
        <v>6.1257422745431001E-17</v>
      </c>
      <c r="BV747" s="1">
        <f t="shared" si="295"/>
        <v>1</v>
      </c>
      <c r="BW747" s="1">
        <f t="shared" si="288"/>
        <v>-2</v>
      </c>
      <c r="BX747" s="1">
        <f t="shared" si="289"/>
        <v>-2</v>
      </c>
      <c r="BY747" s="24">
        <f t="shared" si="290"/>
        <v>0.7818314824680298</v>
      </c>
      <c r="BZ747" s="24">
        <f t="shared" si="291"/>
        <v>0.62348980185873348</v>
      </c>
      <c r="CA747" s="1"/>
      <c r="CB747" s="1"/>
      <c r="CC747" s="1" t="str">
        <f t="shared" si="296"/>
        <v/>
      </c>
      <c r="CD747" s="1"/>
      <c r="CE747" s="2"/>
      <c r="CF747" s="2"/>
    </row>
    <row r="748" spans="4:84" s="28" customFormat="1" x14ac:dyDescent="0.25">
      <c r="D748" s="10"/>
      <c r="E748" s="10"/>
      <c r="F748" s="10"/>
      <c r="G748" s="10"/>
      <c r="H748" s="10"/>
      <c r="I748" s="10"/>
      <c r="J748" s="10"/>
      <c r="K748" s="10"/>
      <c r="L748" s="10"/>
      <c r="M748" s="2"/>
      <c r="N748" s="1">
        <v>743</v>
      </c>
      <c r="O748" s="1" t="str">
        <f t="shared" si="284"/>
        <v>NA</v>
      </c>
      <c r="P748" s="1" t="e">
        <f t="shared" si="285"/>
        <v>#VALUE!</v>
      </c>
      <c r="Q748" s="1" t="e">
        <f t="shared" si="286"/>
        <v>#VALUE!</v>
      </c>
      <c r="R748" s="1">
        <f t="shared" si="282"/>
        <v>0.33531223466467264</v>
      </c>
      <c r="S748" s="1">
        <f t="shared" si="283"/>
        <v>-0.7773641108947581</v>
      </c>
      <c r="T748" s="14"/>
      <c r="U748" s="14"/>
      <c r="V748" s="14"/>
      <c r="W748" s="2"/>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2"/>
      <c r="BC748" s="2"/>
      <c r="BD748" s="2"/>
      <c r="BE748" s="35"/>
      <c r="BF748" s="35"/>
      <c r="BG748" s="35"/>
      <c r="BH748" s="35"/>
      <c r="BI748" s="35"/>
      <c r="BJ748" s="35"/>
      <c r="BK748" s="35"/>
      <c r="BL748" s="35"/>
      <c r="BM748" s="35"/>
      <c r="BN748" s="35"/>
      <c r="BO748" s="35"/>
      <c r="BP748" s="1"/>
      <c r="BQ748" s="1">
        <f t="shared" si="287"/>
        <v>743</v>
      </c>
      <c r="BR748" s="1">
        <v>744</v>
      </c>
      <c r="BS748" s="1">
        <f t="shared" si="292"/>
        <v>-2</v>
      </c>
      <c r="BT748" s="1">
        <f t="shared" si="293"/>
        <v>-2</v>
      </c>
      <c r="BU748" s="1">
        <f t="shared" si="294"/>
        <v>6.1257422745431001E-17</v>
      </c>
      <c r="BV748" s="1">
        <f t="shared" si="295"/>
        <v>1</v>
      </c>
      <c r="BW748" s="1">
        <f t="shared" si="288"/>
        <v>-2</v>
      </c>
      <c r="BX748" s="1">
        <f t="shared" si="289"/>
        <v>-2</v>
      </c>
      <c r="BY748" s="24">
        <f t="shared" si="290"/>
        <v>0.7818314824680298</v>
      </c>
      <c r="BZ748" s="24">
        <f t="shared" si="291"/>
        <v>0.62348980185873348</v>
      </c>
      <c r="CA748" s="1"/>
      <c r="CB748" s="1"/>
      <c r="CC748" s="1" t="str">
        <f t="shared" si="296"/>
        <v/>
      </c>
      <c r="CD748" s="1"/>
      <c r="CE748" s="2"/>
      <c r="CF748" s="2"/>
    </row>
    <row r="749" spans="4:84" s="28" customFormat="1" x14ac:dyDescent="0.25">
      <c r="D749" s="10"/>
      <c r="E749" s="10"/>
      <c r="F749" s="10"/>
      <c r="G749" s="10"/>
      <c r="H749" s="10"/>
      <c r="I749" s="10"/>
      <c r="J749" s="10"/>
      <c r="K749" s="10"/>
      <c r="L749" s="10"/>
      <c r="M749" s="2"/>
      <c r="N749" s="1">
        <v>744</v>
      </c>
      <c r="O749" s="1" t="str">
        <f t="shared" si="284"/>
        <v>NA</v>
      </c>
      <c r="P749" s="1" t="e">
        <f t="shared" si="285"/>
        <v>#VALUE!</v>
      </c>
      <c r="Q749" s="1" t="e">
        <f t="shared" si="286"/>
        <v>#VALUE!</v>
      </c>
      <c r="R749" s="1">
        <f t="shared" si="282"/>
        <v>0.76413268792629419</v>
      </c>
      <c r="S749" s="1">
        <f t="shared" si="283"/>
        <v>-0.22252093395631439</v>
      </c>
      <c r="T749" s="14"/>
      <c r="U749" s="14"/>
      <c r="V749" s="14"/>
      <c r="W749" s="2"/>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2"/>
      <c r="BC749" s="2"/>
      <c r="BD749" s="2"/>
      <c r="BE749" s="35"/>
      <c r="BF749" s="35"/>
      <c r="BG749" s="35"/>
      <c r="BH749" s="35"/>
      <c r="BI749" s="35"/>
      <c r="BJ749" s="35"/>
      <c r="BK749" s="35"/>
      <c r="BL749" s="35"/>
      <c r="BM749" s="35"/>
      <c r="BN749" s="35"/>
      <c r="BO749" s="35"/>
      <c r="BP749" s="1"/>
      <c r="BQ749" s="1">
        <f t="shared" si="287"/>
        <v>744</v>
      </c>
      <c r="BR749" s="1">
        <v>745</v>
      </c>
      <c r="BS749" s="1">
        <f t="shared" si="292"/>
        <v>-2</v>
      </c>
      <c r="BT749" s="1">
        <f t="shared" si="293"/>
        <v>-2</v>
      </c>
      <c r="BU749" s="1">
        <f t="shared" si="294"/>
        <v>6.1257422745431001E-17</v>
      </c>
      <c r="BV749" s="1">
        <f t="shared" si="295"/>
        <v>1</v>
      </c>
      <c r="BW749" s="1">
        <f t="shared" si="288"/>
        <v>-2</v>
      </c>
      <c r="BX749" s="1">
        <f t="shared" si="289"/>
        <v>-2</v>
      </c>
      <c r="BY749" s="24">
        <f t="shared" si="290"/>
        <v>0.7818314824680298</v>
      </c>
      <c r="BZ749" s="24">
        <f t="shared" si="291"/>
        <v>0.62348980185873348</v>
      </c>
      <c r="CA749" s="1"/>
      <c r="CB749" s="1"/>
      <c r="CC749" s="1" t="str">
        <f t="shared" si="296"/>
        <v/>
      </c>
      <c r="CD749" s="1"/>
      <c r="CE749" s="2"/>
      <c r="CF749" s="2"/>
    </row>
    <row r="750" spans="4:84" s="28" customFormat="1" x14ac:dyDescent="0.25">
      <c r="D750" s="10"/>
      <c r="E750" s="10"/>
      <c r="F750" s="10"/>
      <c r="G750" s="10"/>
      <c r="H750" s="10"/>
      <c r="I750" s="10"/>
      <c r="J750" s="10"/>
      <c r="K750" s="10"/>
      <c r="L750" s="10"/>
      <c r="M750" s="2"/>
      <c r="N750" s="1">
        <v>745</v>
      </c>
      <c r="O750" s="1" t="str">
        <f t="shared" si="284"/>
        <v>NA</v>
      </c>
      <c r="P750" s="1" t="e">
        <f t="shared" si="285"/>
        <v>#VALUE!</v>
      </c>
      <c r="Q750" s="1" t="e">
        <f t="shared" si="286"/>
        <v>#VALUE!</v>
      </c>
      <c r="R750" s="1">
        <f t="shared" si="282"/>
        <v>0.61754564171322068</v>
      </c>
      <c r="S750" s="1">
        <f t="shared" si="283"/>
        <v>0.41748187351263177</v>
      </c>
      <c r="T750" s="14"/>
      <c r="U750" s="14"/>
      <c r="V750" s="14"/>
      <c r="W750" s="2"/>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2"/>
      <c r="BC750" s="2"/>
      <c r="BD750" s="2"/>
      <c r="BE750" s="35"/>
      <c r="BF750" s="35"/>
      <c r="BG750" s="35"/>
      <c r="BH750" s="35"/>
      <c r="BI750" s="35"/>
      <c r="BJ750" s="35"/>
      <c r="BK750" s="35"/>
      <c r="BL750" s="35"/>
      <c r="BM750" s="35"/>
      <c r="BN750" s="35"/>
      <c r="BO750" s="35"/>
      <c r="BP750" s="1"/>
      <c r="BQ750" s="1">
        <f t="shared" si="287"/>
        <v>745</v>
      </c>
      <c r="BR750" s="1">
        <v>746</v>
      </c>
      <c r="BS750" s="1">
        <f t="shared" si="292"/>
        <v>-2</v>
      </c>
      <c r="BT750" s="1">
        <f t="shared" si="293"/>
        <v>-2</v>
      </c>
      <c r="BU750" s="1">
        <f t="shared" si="294"/>
        <v>6.1257422745431001E-17</v>
      </c>
      <c r="BV750" s="1">
        <f t="shared" si="295"/>
        <v>1</v>
      </c>
      <c r="BW750" s="1">
        <f t="shared" si="288"/>
        <v>-2</v>
      </c>
      <c r="BX750" s="1">
        <f t="shared" si="289"/>
        <v>-2</v>
      </c>
      <c r="BY750" s="24">
        <f t="shared" si="290"/>
        <v>0.7818314824680298</v>
      </c>
      <c r="BZ750" s="24">
        <f t="shared" si="291"/>
        <v>0.62348980185873348</v>
      </c>
      <c r="CA750" s="1"/>
      <c r="CB750" s="1"/>
      <c r="CC750" s="1" t="str">
        <f t="shared" si="296"/>
        <v/>
      </c>
      <c r="CD750" s="1"/>
      <c r="CE750" s="2"/>
      <c r="CF750" s="2"/>
    </row>
    <row r="751" spans="4:84" s="28" customFormat="1" x14ac:dyDescent="0.25">
      <c r="D751" s="10"/>
      <c r="E751" s="10"/>
      <c r="F751" s="10"/>
      <c r="G751" s="10"/>
      <c r="H751" s="10"/>
      <c r="I751" s="10"/>
      <c r="J751" s="10"/>
      <c r="K751" s="10"/>
      <c r="L751" s="10"/>
      <c r="M751" s="2"/>
      <c r="N751" s="1">
        <v>746</v>
      </c>
      <c r="O751" s="1" t="str">
        <f t="shared" si="284"/>
        <v>NA</v>
      </c>
      <c r="P751" s="1" t="e">
        <f t="shared" si="285"/>
        <v>#VALUE!</v>
      </c>
      <c r="Q751" s="1" t="e">
        <f t="shared" si="286"/>
        <v>#VALUE!</v>
      </c>
      <c r="R751" s="1">
        <f t="shared" si="282"/>
        <v>7.0359525262306793E-2</v>
      </c>
      <c r="S751" s="1">
        <f t="shared" si="283"/>
        <v>0.69173477817798612</v>
      </c>
      <c r="T751" s="14"/>
      <c r="U751" s="14"/>
      <c r="V751" s="14"/>
      <c r="W751" s="2"/>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2"/>
      <c r="BC751" s="2"/>
      <c r="BD751" s="2"/>
      <c r="BE751" s="35"/>
      <c r="BF751" s="35"/>
      <c r="BG751" s="35"/>
      <c r="BH751" s="35"/>
      <c r="BI751" s="35"/>
      <c r="BJ751" s="35"/>
      <c r="BK751" s="35"/>
      <c r="BL751" s="35"/>
      <c r="BM751" s="35"/>
      <c r="BN751" s="35"/>
      <c r="BO751" s="35"/>
      <c r="BP751" s="1"/>
      <c r="BQ751" s="1">
        <f t="shared" si="287"/>
        <v>746</v>
      </c>
      <c r="BR751" s="1">
        <v>747</v>
      </c>
      <c r="BS751" s="1">
        <f t="shared" si="292"/>
        <v>-2</v>
      </c>
      <c r="BT751" s="1">
        <f t="shared" si="293"/>
        <v>-2</v>
      </c>
      <c r="BU751" s="1">
        <f t="shared" si="294"/>
        <v>6.1257422745431001E-17</v>
      </c>
      <c r="BV751" s="1">
        <f t="shared" si="295"/>
        <v>1</v>
      </c>
      <c r="BW751" s="1">
        <f t="shared" si="288"/>
        <v>-2</v>
      </c>
      <c r="BX751" s="1">
        <f t="shared" si="289"/>
        <v>-2</v>
      </c>
      <c r="BY751" s="24">
        <f t="shared" si="290"/>
        <v>0.7818314824680298</v>
      </c>
      <c r="BZ751" s="24">
        <f t="shared" si="291"/>
        <v>0.62348980185873348</v>
      </c>
      <c r="CA751" s="1"/>
      <c r="CB751" s="1"/>
      <c r="CC751" s="1" t="str">
        <f t="shared" si="296"/>
        <v/>
      </c>
      <c r="CD751" s="1"/>
      <c r="CE751" s="2"/>
      <c r="CF751" s="2"/>
    </row>
    <row r="752" spans="4:84" s="28" customFormat="1" x14ac:dyDescent="0.25">
      <c r="D752" s="10"/>
      <c r="E752" s="10"/>
      <c r="F752" s="10"/>
      <c r="G752" s="10"/>
      <c r="H752" s="10"/>
      <c r="I752" s="10"/>
      <c r="J752" s="10"/>
      <c r="K752" s="10"/>
      <c r="L752" s="10"/>
      <c r="M752" s="2"/>
      <c r="N752" s="1">
        <v>747</v>
      </c>
      <c r="O752" s="1" t="str">
        <f t="shared" si="284"/>
        <v>NA</v>
      </c>
      <c r="P752" s="1" t="e">
        <f t="shared" si="285"/>
        <v>#VALUE!</v>
      </c>
      <c r="Q752" s="1" t="e">
        <f t="shared" si="286"/>
        <v>#VALUE!</v>
      </c>
      <c r="R752" s="1">
        <f t="shared" si="282"/>
        <v>-0.44947159699373324</v>
      </c>
      <c r="S752" s="1">
        <f t="shared" si="283"/>
        <v>0.46343371670453515</v>
      </c>
      <c r="T752" s="14"/>
      <c r="U752" s="14"/>
      <c r="V752" s="14"/>
      <c r="W752" s="2"/>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2"/>
      <c r="BC752" s="2"/>
      <c r="BD752" s="2"/>
      <c r="BE752" s="35"/>
      <c r="BF752" s="35"/>
      <c r="BG752" s="35"/>
      <c r="BH752" s="35"/>
      <c r="BI752" s="35"/>
      <c r="BJ752" s="35"/>
      <c r="BK752" s="35"/>
      <c r="BL752" s="35"/>
      <c r="BM752" s="35"/>
      <c r="BN752" s="35"/>
      <c r="BO752" s="35"/>
      <c r="BP752" s="1"/>
      <c r="BQ752" s="1">
        <f t="shared" si="287"/>
        <v>747</v>
      </c>
      <c r="BR752" s="1">
        <v>748</v>
      </c>
      <c r="BS752" s="1">
        <f t="shared" si="292"/>
        <v>-2</v>
      </c>
      <c r="BT752" s="1">
        <f t="shared" si="293"/>
        <v>-2</v>
      </c>
      <c r="BU752" s="1">
        <f t="shared" si="294"/>
        <v>6.1257422745431001E-17</v>
      </c>
      <c r="BV752" s="1">
        <f t="shared" si="295"/>
        <v>1</v>
      </c>
      <c r="BW752" s="1">
        <f t="shared" si="288"/>
        <v>-2</v>
      </c>
      <c r="BX752" s="1">
        <f t="shared" si="289"/>
        <v>-2</v>
      </c>
      <c r="BY752" s="24">
        <f t="shared" si="290"/>
        <v>0.7818314824680298</v>
      </c>
      <c r="BZ752" s="24">
        <f t="shared" si="291"/>
        <v>0.62348980185873348</v>
      </c>
      <c r="CA752" s="1"/>
      <c r="CB752" s="1"/>
      <c r="CC752" s="1" t="str">
        <f t="shared" si="296"/>
        <v/>
      </c>
      <c r="CD752" s="1"/>
      <c r="CE752" s="2"/>
      <c r="CF752" s="2"/>
    </row>
    <row r="753" spans="4:84" s="28" customFormat="1" x14ac:dyDescent="0.25">
      <c r="D753" s="10"/>
      <c r="E753" s="10"/>
      <c r="F753" s="10"/>
      <c r="G753" s="10"/>
      <c r="H753" s="10"/>
      <c r="I753" s="10"/>
      <c r="J753" s="10"/>
      <c r="K753" s="10"/>
      <c r="L753" s="10"/>
      <c r="M753" s="2"/>
      <c r="N753" s="1">
        <v>748</v>
      </c>
      <c r="O753" s="1" t="str">
        <f t="shared" si="284"/>
        <v>NA</v>
      </c>
      <c r="P753" s="1" t="e">
        <f t="shared" si="285"/>
        <v>#VALUE!</v>
      </c>
      <c r="Q753" s="1" t="e">
        <f t="shared" si="286"/>
        <v>#VALUE!</v>
      </c>
      <c r="R753" s="1">
        <f t="shared" si="282"/>
        <v>-0.59508804306834184</v>
      </c>
      <c r="S753" s="1">
        <f t="shared" si="283"/>
        <v>-3.9599693780087902E-2</v>
      </c>
      <c r="T753" s="14"/>
      <c r="U753" s="14"/>
      <c r="V753" s="14"/>
      <c r="W753" s="2"/>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2"/>
      <c r="BC753" s="2"/>
      <c r="BD753" s="2"/>
      <c r="BE753" s="35"/>
      <c r="BF753" s="35"/>
      <c r="BG753" s="35"/>
      <c r="BH753" s="35"/>
      <c r="BI753" s="35"/>
      <c r="BJ753" s="35"/>
      <c r="BK753" s="35"/>
      <c r="BL753" s="35"/>
      <c r="BM753" s="35"/>
      <c r="BN753" s="35"/>
      <c r="BO753" s="35"/>
      <c r="BP753" s="1"/>
      <c r="BQ753" s="1">
        <f t="shared" si="287"/>
        <v>748</v>
      </c>
      <c r="BR753" s="1">
        <v>749</v>
      </c>
      <c r="BS753" s="1">
        <f t="shared" si="292"/>
        <v>-2</v>
      </c>
      <c r="BT753" s="1">
        <f t="shared" si="293"/>
        <v>-2</v>
      </c>
      <c r="BU753" s="1">
        <f t="shared" si="294"/>
        <v>6.1257422745431001E-17</v>
      </c>
      <c r="BV753" s="1">
        <f t="shared" si="295"/>
        <v>1</v>
      </c>
      <c r="BW753" s="1">
        <f t="shared" si="288"/>
        <v>-2</v>
      </c>
      <c r="BX753" s="1">
        <f t="shared" si="289"/>
        <v>-2</v>
      </c>
      <c r="BY753" s="24">
        <f t="shared" si="290"/>
        <v>0.7818314824680298</v>
      </c>
      <c r="BZ753" s="24">
        <f t="shared" si="291"/>
        <v>0.62348980185873348</v>
      </c>
      <c r="CA753" s="1"/>
      <c r="CB753" s="1"/>
      <c r="CC753" s="1" t="str">
        <f t="shared" si="296"/>
        <v/>
      </c>
      <c r="CD753" s="1"/>
      <c r="CE753" s="2"/>
      <c r="CF753" s="2"/>
    </row>
    <row r="754" spans="4:84" s="28" customFormat="1" x14ac:dyDescent="0.25">
      <c r="D754" s="10"/>
      <c r="E754" s="10"/>
      <c r="F754" s="10"/>
      <c r="G754" s="10"/>
      <c r="H754" s="10"/>
      <c r="I754" s="10"/>
      <c r="J754" s="10"/>
      <c r="K754" s="10"/>
      <c r="L754" s="10"/>
      <c r="M754" s="2"/>
      <c r="N754" s="1">
        <v>749</v>
      </c>
      <c r="O754" s="1" t="str">
        <f t="shared" si="284"/>
        <v>NA</v>
      </c>
      <c r="P754" s="1" t="e">
        <f t="shared" si="285"/>
        <v>#VALUE!</v>
      </c>
      <c r="Q754" s="1" t="e">
        <f t="shared" si="286"/>
        <v>#VALUE!</v>
      </c>
      <c r="R754" s="1">
        <f t="shared" si="282"/>
        <v>-0.328344451224098</v>
      </c>
      <c r="S754" s="1">
        <f t="shared" si="283"/>
        <v>-0.43857103516939827</v>
      </c>
      <c r="T754" s="14"/>
      <c r="U754" s="14"/>
      <c r="V754" s="14"/>
      <c r="W754" s="2"/>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2"/>
      <c r="BC754" s="2"/>
      <c r="BD754" s="2"/>
      <c r="BE754" s="35"/>
      <c r="BF754" s="35"/>
      <c r="BG754" s="35"/>
      <c r="BH754" s="35"/>
      <c r="BI754" s="35"/>
      <c r="BJ754" s="35"/>
      <c r="BK754" s="35"/>
      <c r="BL754" s="35"/>
      <c r="BM754" s="35"/>
      <c r="BN754" s="35"/>
      <c r="BO754" s="35"/>
      <c r="BP754" s="1"/>
      <c r="BQ754" s="1">
        <f t="shared" si="287"/>
        <v>749</v>
      </c>
      <c r="BR754" s="1">
        <v>750</v>
      </c>
      <c r="BS754" s="1">
        <f t="shared" si="292"/>
        <v>-2</v>
      </c>
      <c r="BT754" s="1">
        <f t="shared" si="293"/>
        <v>-2</v>
      </c>
      <c r="BU754" s="1">
        <f t="shared" si="294"/>
        <v>6.1257422745431001E-17</v>
      </c>
      <c r="BV754" s="1">
        <f t="shared" si="295"/>
        <v>1</v>
      </c>
      <c r="BW754" s="1">
        <f t="shared" si="288"/>
        <v>-2</v>
      </c>
      <c r="BX754" s="1">
        <f t="shared" si="289"/>
        <v>-2</v>
      </c>
      <c r="BY754" s="24">
        <f t="shared" si="290"/>
        <v>0.7818314824680298</v>
      </c>
      <c r="BZ754" s="24">
        <f t="shared" si="291"/>
        <v>0.62348980185873348</v>
      </c>
      <c r="CA754" s="1"/>
      <c r="CB754" s="1"/>
      <c r="CC754" s="1" t="str">
        <f t="shared" si="296"/>
        <v/>
      </c>
      <c r="CD754" s="1"/>
      <c r="CE754" s="2"/>
      <c r="CF754" s="2"/>
    </row>
    <row r="755" spans="4:84" s="28" customFormat="1" x14ac:dyDescent="0.25">
      <c r="D755" s="10"/>
      <c r="E755" s="10"/>
      <c r="F755" s="10"/>
      <c r="G755" s="10"/>
      <c r="H755" s="10"/>
      <c r="I755" s="10"/>
      <c r="J755" s="10"/>
      <c r="K755" s="10"/>
      <c r="L755" s="10"/>
      <c r="M755" s="2"/>
      <c r="N755" s="1">
        <v>750</v>
      </c>
      <c r="O755" s="1" t="str">
        <f t="shared" si="284"/>
        <v>NA</v>
      </c>
      <c r="P755" s="1" t="e">
        <f t="shared" si="285"/>
        <v>#VALUE!</v>
      </c>
      <c r="Q755" s="1" t="e">
        <f t="shared" si="286"/>
        <v>#VALUE!</v>
      </c>
      <c r="R755" s="1">
        <f t="shared" si="282"/>
        <v>0.10531205760793977</v>
      </c>
      <c r="S755" s="1">
        <f t="shared" si="283"/>
        <v>-0.48895301121021573</v>
      </c>
      <c r="T755" s="14"/>
      <c r="U755" s="14"/>
      <c r="V755" s="14"/>
      <c r="W755" s="2"/>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2"/>
      <c r="BC755" s="2"/>
      <c r="BD755" s="2"/>
      <c r="BE755" s="35"/>
      <c r="BF755" s="35"/>
      <c r="BG755" s="35"/>
      <c r="BH755" s="35"/>
      <c r="BI755" s="35"/>
      <c r="BJ755" s="35"/>
      <c r="BK755" s="35"/>
      <c r="BL755" s="35"/>
      <c r="BM755" s="35"/>
      <c r="BN755" s="35"/>
      <c r="BO755" s="35"/>
      <c r="BP755" s="1"/>
      <c r="BQ755" s="1">
        <f t="shared" si="287"/>
        <v>750</v>
      </c>
      <c r="BR755" s="1">
        <v>751</v>
      </c>
      <c r="BS755" s="1">
        <f t="shared" si="292"/>
        <v>-2</v>
      </c>
      <c r="BT755" s="1">
        <f t="shared" si="293"/>
        <v>-2</v>
      </c>
      <c r="BU755" s="1">
        <f t="shared" si="294"/>
        <v>6.1257422745431001E-17</v>
      </c>
      <c r="BV755" s="1">
        <f t="shared" si="295"/>
        <v>1</v>
      </c>
      <c r="BW755" s="1">
        <f t="shared" si="288"/>
        <v>-2</v>
      </c>
      <c r="BX755" s="1">
        <f t="shared" si="289"/>
        <v>-2</v>
      </c>
      <c r="BY755" s="24">
        <f t="shared" si="290"/>
        <v>0.7818314824680298</v>
      </c>
      <c r="BZ755" s="24">
        <f t="shared" si="291"/>
        <v>0.62348980185873348</v>
      </c>
      <c r="CA755" s="1"/>
      <c r="CB755" s="1"/>
      <c r="CC755" s="1" t="str">
        <f t="shared" si="296"/>
        <v/>
      </c>
      <c r="CD755" s="1"/>
      <c r="CE755" s="2"/>
      <c r="CF755" s="2"/>
    </row>
    <row r="756" spans="4:84" s="28" customFormat="1" x14ac:dyDescent="0.25">
      <c r="D756" s="10"/>
      <c r="E756" s="10"/>
      <c r="F756" s="10"/>
      <c r="G756" s="10"/>
      <c r="H756" s="10"/>
      <c r="I756" s="10"/>
      <c r="J756" s="10"/>
      <c r="K756" s="10"/>
      <c r="L756" s="10"/>
      <c r="M756" s="2"/>
      <c r="N756" s="1">
        <v>751</v>
      </c>
      <c r="O756" s="1" t="str">
        <f t="shared" si="284"/>
        <v>NA</v>
      </c>
      <c r="P756" s="1" t="e">
        <f t="shared" si="285"/>
        <v>#VALUE!</v>
      </c>
      <c r="Q756" s="1" t="e">
        <f t="shared" si="286"/>
        <v>#VALUE!</v>
      </c>
      <c r="R756" s="1">
        <f t="shared" si="282"/>
        <v>0.39524104547911765</v>
      </c>
      <c r="S756" s="1">
        <f t="shared" si="283"/>
        <v>-0.22252093395631442</v>
      </c>
      <c r="T756" s="14"/>
      <c r="U756" s="14"/>
      <c r="V756" s="14"/>
      <c r="W756" s="2"/>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2"/>
      <c r="BC756" s="2"/>
      <c r="BD756" s="2"/>
      <c r="BE756" s="35"/>
      <c r="BF756" s="35"/>
      <c r="BG756" s="35"/>
      <c r="BH756" s="35"/>
      <c r="BI756" s="35"/>
      <c r="BJ756" s="35"/>
      <c r="BK756" s="35"/>
      <c r="BL756" s="35"/>
      <c r="BM756" s="35"/>
      <c r="BN756" s="35"/>
      <c r="BO756" s="35"/>
      <c r="BP756" s="1"/>
      <c r="BQ756" s="1">
        <f t="shared" si="287"/>
        <v>751</v>
      </c>
      <c r="BR756" s="1">
        <v>752</v>
      </c>
      <c r="BS756" s="1">
        <f t="shared" si="292"/>
        <v>-2</v>
      </c>
      <c r="BT756" s="1">
        <f t="shared" si="293"/>
        <v>-2</v>
      </c>
      <c r="BU756" s="1">
        <f t="shared" si="294"/>
        <v>6.1257422745431001E-17</v>
      </c>
      <c r="BV756" s="1">
        <f t="shared" si="295"/>
        <v>1</v>
      </c>
      <c r="BW756" s="1">
        <f t="shared" si="288"/>
        <v>-2</v>
      </c>
      <c r="BX756" s="1">
        <f t="shared" si="289"/>
        <v>-2</v>
      </c>
      <c r="BY756" s="24">
        <f t="shared" si="290"/>
        <v>0.7818314824680298</v>
      </c>
      <c r="BZ756" s="24">
        <f t="shared" si="291"/>
        <v>0.62348980185873348</v>
      </c>
      <c r="CA756" s="1"/>
      <c r="CB756" s="1"/>
      <c r="CC756" s="1" t="str">
        <f t="shared" si="296"/>
        <v/>
      </c>
      <c r="CD756" s="1"/>
      <c r="CE756" s="2"/>
      <c r="CF756" s="2"/>
    </row>
    <row r="757" spans="4:84" s="28" customFormat="1" x14ac:dyDescent="0.25">
      <c r="D757" s="10"/>
      <c r="E757" s="10"/>
      <c r="F757" s="10"/>
      <c r="G757" s="10"/>
      <c r="H757" s="10"/>
      <c r="I757" s="10"/>
      <c r="J757" s="10"/>
      <c r="K757" s="10"/>
      <c r="L757" s="10"/>
      <c r="M757" s="2"/>
      <c r="N757" s="1">
        <v>752</v>
      </c>
      <c r="O757" s="1" t="str">
        <f t="shared" si="284"/>
        <v>NA</v>
      </c>
      <c r="P757" s="1" t="e">
        <f t="shared" si="285"/>
        <v>#VALUE!</v>
      </c>
      <c r="Q757" s="1" t="e">
        <f t="shared" si="286"/>
        <v>#VALUE!</v>
      </c>
      <c r="R757" s="1">
        <f t="shared" si="282"/>
        <v>0.38754546465648776</v>
      </c>
      <c r="S757" s="1">
        <f t="shared" si="283"/>
        <v>0.12907077382808935</v>
      </c>
      <c r="T757" s="14"/>
      <c r="U757" s="14"/>
      <c r="V757" s="14"/>
      <c r="W757" s="2"/>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2"/>
      <c r="BC757" s="2"/>
      <c r="BD757" s="2"/>
      <c r="BE757" s="35"/>
      <c r="BF757" s="35"/>
      <c r="BG757" s="35"/>
      <c r="BH757" s="35"/>
      <c r="BI757" s="35"/>
      <c r="BJ757" s="35"/>
      <c r="BK757" s="35"/>
      <c r="BL757" s="35"/>
      <c r="BM757" s="35"/>
      <c r="BN757" s="35"/>
      <c r="BO757" s="35"/>
      <c r="BP757" s="1"/>
      <c r="BQ757" s="1">
        <f t="shared" si="287"/>
        <v>752</v>
      </c>
      <c r="BR757" s="1">
        <v>753</v>
      </c>
      <c r="BS757" s="1">
        <f t="shared" si="292"/>
        <v>-2</v>
      </c>
      <c r="BT757" s="1">
        <f t="shared" si="293"/>
        <v>-2</v>
      </c>
      <c r="BU757" s="1">
        <f t="shared" si="294"/>
        <v>6.1257422745431001E-17</v>
      </c>
      <c r="BV757" s="1">
        <f t="shared" si="295"/>
        <v>1</v>
      </c>
      <c r="BW757" s="1">
        <f t="shared" si="288"/>
        <v>-2</v>
      </c>
      <c r="BX757" s="1">
        <f t="shared" si="289"/>
        <v>-2</v>
      </c>
      <c r="BY757" s="24">
        <f t="shared" si="290"/>
        <v>0.7818314824680298</v>
      </c>
      <c r="BZ757" s="24">
        <f t="shared" si="291"/>
        <v>0.62348980185873348</v>
      </c>
      <c r="CA757" s="1"/>
      <c r="CB757" s="1"/>
      <c r="CC757" s="1" t="str">
        <f t="shared" si="296"/>
        <v/>
      </c>
      <c r="CD757" s="1"/>
      <c r="CE757" s="2"/>
      <c r="CF757" s="2"/>
    </row>
    <row r="758" spans="4:84" s="28" customFormat="1" x14ac:dyDescent="0.25">
      <c r="D758" s="10"/>
      <c r="E758" s="10"/>
      <c r="F758" s="10"/>
      <c r="G758" s="10"/>
      <c r="H758" s="10"/>
      <c r="I758" s="10"/>
      <c r="J758" s="10"/>
      <c r="K758" s="10"/>
      <c r="L758" s="10"/>
      <c r="M758" s="2"/>
      <c r="N758" s="1">
        <v>753</v>
      </c>
      <c r="O758" s="1" t="str">
        <f t="shared" si="284"/>
        <v>NA</v>
      </c>
      <c r="P758" s="1" t="e">
        <f t="shared" si="285"/>
        <v>#VALUE!</v>
      </c>
      <c r="Q758" s="1" t="e">
        <f t="shared" si="286"/>
        <v>#VALUE!</v>
      </c>
      <c r="R758" s="1">
        <f t="shared" si="282"/>
        <v>0.15244563806833128</v>
      </c>
      <c r="S758" s="1">
        <f t="shared" si="283"/>
        <v>0.33209201938563654</v>
      </c>
      <c r="T758" s="14"/>
      <c r="U758" s="14"/>
      <c r="V758" s="14"/>
      <c r="W758" s="2"/>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2"/>
      <c r="BC758" s="2"/>
      <c r="BD758" s="2"/>
      <c r="BE758" s="35"/>
      <c r="BF758" s="35"/>
      <c r="BG758" s="35"/>
      <c r="BH758" s="35"/>
      <c r="BI758" s="35"/>
      <c r="BJ758" s="35"/>
      <c r="BK758" s="35"/>
      <c r="BL758" s="35"/>
      <c r="BM758" s="35"/>
      <c r="BN758" s="35"/>
      <c r="BO758" s="35"/>
      <c r="BP758" s="1"/>
      <c r="BQ758" s="1">
        <f t="shared" si="287"/>
        <v>753</v>
      </c>
      <c r="BR758" s="1">
        <v>754</v>
      </c>
      <c r="BS758" s="1">
        <f t="shared" si="292"/>
        <v>-2</v>
      </c>
      <c r="BT758" s="1">
        <f t="shared" si="293"/>
        <v>-2</v>
      </c>
      <c r="BU758" s="1">
        <f t="shared" si="294"/>
        <v>6.1257422745431001E-17</v>
      </c>
      <c r="BV758" s="1">
        <f t="shared" si="295"/>
        <v>1</v>
      </c>
      <c r="BW758" s="1">
        <f t="shared" si="288"/>
        <v>-2</v>
      </c>
      <c r="BX758" s="1">
        <f t="shared" si="289"/>
        <v>-2</v>
      </c>
      <c r="BY758" s="24">
        <f t="shared" si="290"/>
        <v>0.7818314824680298</v>
      </c>
      <c r="BZ758" s="24">
        <f t="shared" si="291"/>
        <v>0.62348980185873348</v>
      </c>
      <c r="CA758" s="1"/>
      <c r="CB758" s="1"/>
      <c r="CC758" s="1" t="str">
        <f t="shared" si="296"/>
        <v/>
      </c>
      <c r="CD758" s="1"/>
      <c r="CE758" s="2"/>
      <c r="CF758" s="2"/>
    </row>
    <row r="759" spans="4:84" s="28" customFormat="1" x14ac:dyDescent="0.25">
      <c r="D759" s="10"/>
      <c r="E759" s="10"/>
      <c r="F759" s="10"/>
      <c r="G759" s="10"/>
      <c r="H759" s="10"/>
      <c r="I759" s="10"/>
      <c r="J759" s="10"/>
      <c r="K759" s="10"/>
      <c r="L759" s="10"/>
      <c r="M759" s="2"/>
      <c r="N759" s="1">
        <v>754</v>
      </c>
      <c r="O759" s="1" t="str">
        <f t="shared" si="284"/>
        <v>NA</v>
      </c>
      <c r="P759" s="1" t="e">
        <f t="shared" si="285"/>
        <v>#VALUE!</v>
      </c>
      <c r="Q759" s="1" t="e">
        <f t="shared" si="286"/>
        <v>#VALUE!</v>
      </c>
      <c r="R759" s="1">
        <f t="shared" si="282"/>
        <v>-0.11711171151943661</v>
      </c>
      <c r="S759" s="1">
        <f t="shared" si="283"/>
        <v>0.30337763155033692</v>
      </c>
      <c r="T759" s="14"/>
      <c r="U759" s="14"/>
      <c r="V759" s="14"/>
      <c r="W759" s="2"/>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2"/>
      <c r="BC759" s="2"/>
      <c r="BD759" s="2"/>
      <c r="BE759" s="35"/>
      <c r="BF759" s="35"/>
      <c r="BG759" s="35"/>
      <c r="BH759" s="35"/>
      <c r="BI759" s="35"/>
      <c r="BJ759" s="35"/>
      <c r="BK759" s="35"/>
      <c r="BL759" s="35"/>
      <c r="BM759" s="35"/>
      <c r="BN759" s="35"/>
      <c r="BO759" s="35"/>
      <c r="BP759" s="1"/>
      <c r="BQ759" s="1">
        <f t="shared" si="287"/>
        <v>754</v>
      </c>
      <c r="BR759" s="1">
        <v>755</v>
      </c>
      <c r="BS759" s="1">
        <f t="shared" si="292"/>
        <v>-2</v>
      </c>
      <c r="BT759" s="1">
        <f t="shared" si="293"/>
        <v>-2</v>
      </c>
      <c r="BU759" s="1">
        <f t="shared" si="294"/>
        <v>6.1257422745431001E-17</v>
      </c>
      <c r="BV759" s="1">
        <f t="shared" si="295"/>
        <v>1</v>
      </c>
      <c r="BW759" s="1">
        <f t="shared" si="288"/>
        <v>-2</v>
      </c>
      <c r="BX759" s="1">
        <f t="shared" si="289"/>
        <v>-2</v>
      </c>
      <c r="BY759" s="24">
        <f t="shared" si="290"/>
        <v>0.7818314824680298</v>
      </c>
      <c r="BZ759" s="24">
        <f t="shared" si="291"/>
        <v>0.62348980185873348</v>
      </c>
      <c r="CA759" s="1"/>
      <c r="CB759" s="1"/>
      <c r="CC759" s="1" t="str">
        <f t="shared" si="296"/>
        <v/>
      </c>
      <c r="CD759" s="1"/>
      <c r="CE759" s="2"/>
      <c r="CF759" s="2"/>
    </row>
    <row r="760" spans="4:84" s="28" customFormat="1" x14ac:dyDescent="0.25">
      <c r="D760" s="10"/>
      <c r="E760" s="10"/>
      <c r="F760" s="10"/>
      <c r="G760" s="10"/>
      <c r="H760" s="10"/>
      <c r="I760" s="10"/>
      <c r="J760" s="10"/>
      <c r="K760" s="10"/>
      <c r="L760" s="10"/>
      <c r="M760" s="2"/>
      <c r="N760" s="1">
        <v>755</v>
      </c>
      <c r="O760" s="1" t="str">
        <f t="shared" si="284"/>
        <v>NA</v>
      </c>
      <c r="P760" s="1" t="e">
        <f t="shared" si="285"/>
        <v>#VALUE!</v>
      </c>
      <c r="Q760" s="1" t="e">
        <f t="shared" si="286"/>
        <v>#VALUE!</v>
      </c>
      <c r="R760" s="1">
        <f t="shared" si="282"/>
        <v>-0.26272815759404511</v>
      </c>
      <c r="S760" s="1">
        <f t="shared" si="283"/>
        <v>0.12045639137411038</v>
      </c>
      <c r="T760" s="14"/>
      <c r="U760" s="14"/>
      <c r="V760" s="14"/>
      <c r="W760" s="2"/>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2"/>
      <c r="BC760" s="2"/>
      <c r="BD760" s="2"/>
      <c r="BE760" s="35"/>
      <c r="BF760" s="35"/>
      <c r="BG760" s="35"/>
      <c r="BH760" s="35"/>
      <c r="BI760" s="35"/>
      <c r="BJ760" s="35"/>
      <c r="BK760" s="35"/>
      <c r="BL760" s="35"/>
      <c r="BM760" s="35"/>
      <c r="BN760" s="35"/>
      <c r="BO760" s="35"/>
      <c r="BP760" s="1"/>
      <c r="BQ760" s="1">
        <f t="shared" si="287"/>
        <v>755</v>
      </c>
      <c r="BR760" s="1">
        <v>756</v>
      </c>
      <c r="BS760" s="1">
        <f t="shared" si="292"/>
        <v>-2</v>
      </c>
      <c r="BT760" s="1">
        <f t="shared" si="293"/>
        <v>-2</v>
      </c>
      <c r="BU760" s="1">
        <f t="shared" si="294"/>
        <v>6.1257422745431001E-17</v>
      </c>
      <c r="BV760" s="1">
        <f t="shared" si="295"/>
        <v>1</v>
      </c>
      <c r="BW760" s="1">
        <f t="shared" si="288"/>
        <v>-2</v>
      </c>
      <c r="BX760" s="1">
        <f t="shared" si="289"/>
        <v>-2</v>
      </c>
      <c r="BY760" s="24">
        <f t="shared" si="290"/>
        <v>0.7818314824680298</v>
      </c>
      <c r="BZ760" s="24">
        <f t="shared" si="291"/>
        <v>0.62348980185873348</v>
      </c>
      <c r="CA760" s="1"/>
      <c r="CB760" s="1"/>
      <c r="CC760" s="1" t="str">
        <f t="shared" si="296"/>
        <v/>
      </c>
      <c r="CD760" s="1"/>
      <c r="CE760" s="2"/>
      <c r="CF760" s="2"/>
    </row>
    <row r="761" spans="4:84" s="28" customFormat="1" x14ac:dyDescent="0.25">
      <c r="D761" s="10"/>
      <c r="E761" s="10"/>
      <c r="F761" s="10"/>
      <c r="G761" s="10"/>
      <c r="H761" s="10"/>
      <c r="I761" s="10"/>
      <c r="J761" s="10"/>
      <c r="K761" s="10"/>
      <c r="L761" s="10"/>
      <c r="M761" s="2"/>
      <c r="N761" s="1">
        <v>756</v>
      </c>
      <c r="O761" s="1" t="str">
        <f t="shared" si="284"/>
        <v>NA</v>
      </c>
      <c r="P761" s="1" t="e">
        <f t="shared" si="285"/>
        <v>#VALUE!</v>
      </c>
      <c r="Q761" s="1" t="e">
        <f t="shared" si="286"/>
        <v>#VALUE!</v>
      </c>
      <c r="R761" s="1">
        <f t="shared" si="282"/>
        <v>-0.24625833841807346</v>
      </c>
      <c r="S761" s="1">
        <f t="shared" si="283"/>
        <v>-7.8928276377048689E-2</v>
      </c>
      <c r="T761" s="14"/>
      <c r="U761" s="14"/>
      <c r="V761" s="14"/>
      <c r="W761" s="2"/>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2"/>
      <c r="BC761" s="2"/>
      <c r="BD761" s="2"/>
      <c r="BE761" s="35"/>
      <c r="BF761" s="35"/>
      <c r="BG761" s="35"/>
      <c r="BH761" s="35"/>
      <c r="BI761" s="35"/>
      <c r="BJ761" s="35"/>
      <c r="BK761" s="35"/>
      <c r="BL761" s="35"/>
      <c r="BM761" s="35"/>
      <c r="BN761" s="35"/>
      <c r="BO761" s="35"/>
      <c r="BP761" s="1"/>
      <c r="BQ761" s="1">
        <f t="shared" si="287"/>
        <v>756</v>
      </c>
      <c r="BR761" s="1">
        <v>757</v>
      </c>
      <c r="BS761" s="1">
        <f t="shared" si="292"/>
        <v>-2</v>
      </c>
      <c r="BT761" s="1">
        <f t="shared" si="293"/>
        <v>-2</v>
      </c>
      <c r="BU761" s="1">
        <f t="shared" si="294"/>
        <v>6.1257422745431001E-17</v>
      </c>
      <c r="BV761" s="1">
        <f t="shared" si="295"/>
        <v>1</v>
      </c>
      <c r="BW761" s="1">
        <f t="shared" si="288"/>
        <v>-2</v>
      </c>
      <c r="BX761" s="1">
        <f t="shared" si="289"/>
        <v>-2</v>
      </c>
      <c r="BY761" s="24">
        <f t="shared" si="290"/>
        <v>0.7818314824680298</v>
      </c>
      <c r="BZ761" s="24">
        <f t="shared" si="291"/>
        <v>0.62348980185873348</v>
      </c>
      <c r="CA761" s="1"/>
      <c r="CB761" s="1"/>
      <c r="CC761" s="1" t="str">
        <f t="shared" si="296"/>
        <v/>
      </c>
      <c r="CD761" s="1"/>
      <c r="CE761" s="2"/>
      <c r="CF761" s="2"/>
    </row>
    <row r="762" spans="4:84" s="28" customFormat="1" x14ac:dyDescent="0.25">
      <c r="D762" s="10"/>
      <c r="E762" s="10"/>
      <c r="F762" s="10"/>
      <c r="G762" s="10"/>
      <c r="H762" s="10"/>
      <c r="I762" s="10"/>
      <c r="J762" s="10"/>
      <c r="K762" s="10"/>
      <c r="L762" s="10"/>
      <c r="M762" s="2"/>
      <c r="N762" s="1">
        <v>757</v>
      </c>
      <c r="O762" s="1" t="str">
        <f t="shared" si="284"/>
        <v>NA</v>
      </c>
      <c r="P762" s="1" t="e">
        <f t="shared" si="285"/>
        <v>#VALUE!</v>
      </c>
      <c r="Q762" s="1" t="e">
        <f t="shared" si="286"/>
        <v>#VALUE!</v>
      </c>
      <c r="R762" s="1">
        <f t="shared" si="282"/>
        <v>-0.1246881194487931</v>
      </c>
      <c r="S762" s="1">
        <f t="shared" si="283"/>
        <v>-0.20054191152567341</v>
      </c>
      <c r="T762" s="14"/>
      <c r="U762" s="14"/>
      <c r="V762" s="14"/>
      <c r="W762" s="2"/>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2"/>
      <c r="BC762" s="2"/>
      <c r="BD762" s="2"/>
      <c r="BE762" s="35"/>
      <c r="BF762" s="35"/>
      <c r="BG762" s="35"/>
      <c r="BH762" s="35"/>
      <c r="BI762" s="35"/>
      <c r="BJ762" s="35"/>
      <c r="BK762" s="35"/>
      <c r="BL762" s="35"/>
      <c r="BM762" s="35"/>
      <c r="BN762" s="35"/>
      <c r="BO762" s="35"/>
      <c r="BP762" s="1"/>
      <c r="BQ762" s="1">
        <f t="shared" si="287"/>
        <v>757</v>
      </c>
      <c r="BR762" s="1">
        <v>758</v>
      </c>
      <c r="BS762" s="1">
        <f t="shared" si="292"/>
        <v>-2</v>
      </c>
      <c r="BT762" s="1">
        <f t="shared" si="293"/>
        <v>-2</v>
      </c>
      <c r="BU762" s="1">
        <f t="shared" si="294"/>
        <v>6.1257422745431001E-17</v>
      </c>
      <c r="BV762" s="1">
        <f t="shared" si="295"/>
        <v>1</v>
      </c>
      <c r="BW762" s="1">
        <f t="shared" si="288"/>
        <v>-2</v>
      </c>
      <c r="BX762" s="1">
        <f t="shared" si="289"/>
        <v>-2</v>
      </c>
      <c r="BY762" s="24">
        <f t="shared" si="290"/>
        <v>0.7818314824680298</v>
      </c>
      <c r="BZ762" s="24">
        <f t="shared" si="291"/>
        <v>0.62348980185873348</v>
      </c>
      <c r="CA762" s="1"/>
      <c r="CB762" s="1"/>
      <c r="CC762" s="1" t="str">
        <f t="shared" si="296"/>
        <v/>
      </c>
      <c r="CD762" s="1"/>
      <c r="CE762" s="2"/>
      <c r="CF762" s="2"/>
    </row>
    <row r="763" spans="4:84" s="28" customFormat="1" x14ac:dyDescent="0.25">
      <c r="D763" s="10"/>
      <c r="E763" s="10"/>
      <c r="F763" s="10"/>
      <c r="G763" s="10"/>
      <c r="H763" s="10"/>
      <c r="I763" s="10"/>
      <c r="J763" s="10"/>
      <c r="K763" s="10"/>
      <c r="L763" s="10"/>
      <c r="M763" s="2"/>
      <c r="N763" s="1">
        <v>758</v>
      </c>
      <c r="O763" s="1" t="str">
        <f t="shared" si="284"/>
        <v>NA</v>
      </c>
      <c r="P763" s="1" t="e">
        <f t="shared" si="285"/>
        <v>#VALUE!</v>
      </c>
      <c r="Q763" s="1" t="e">
        <f t="shared" si="286"/>
        <v>#VALUE!</v>
      </c>
      <c r="R763" s="1">
        <f t="shared" si="282"/>
        <v>2.6349403031941165E-2</v>
      </c>
      <c r="S763" s="1">
        <f t="shared" si="283"/>
        <v>-0.22252093395631445</v>
      </c>
      <c r="T763" s="14"/>
      <c r="U763" s="14"/>
      <c r="V763" s="14"/>
      <c r="W763" s="2"/>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2"/>
      <c r="BC763" s="2"/>
      <c r="BD763" s="2"/>
      <c r="BE763" s="35"/>
      <c r="BF763" s="35"/>
      <c r="BG763" s="35"/>
      <c r="BH763" s="35"/>
      <c r="BI763" s="35"/>
      <c r="BJ763" s="35"/>
      <c r="BK763" s="35"/>
      <c r="BL763" s="35"/>
      <c r="BM763" s="35"/>
      <c r="BN763" s="35"/>
      <c r="BO763" s="35"/>
      <c r="BP763" s="1"/>
      <c r="BQ763" s="1">
        <f t="shared" si="287"/>
        <v>758</v>
      </c>
      <c r="BR763" s="1">
        <v>759</v>
      </c>
      <c r="BS763" s="1">
        <f t="shared" si="292"/>
        <v>-2</v>
      </c>
      <c r="BT763" s="1">
        <f t="shared" si="293"/>
        <v>-2</v>
      </c>
      <c r="BU763" s="1">
        <f t="shared" si="294"/>
        <v>6.1257422745431001E-17</v>
      </c>
      <c r="BV763" s="1">
        <f t="shared" si="295"/>
        <v>1</v>
      </c>
      <c r="BW763" s="1">
        <f t="shared" si="288"/>
        <v>-2</v>
      </c>
      <c r="BX763" s="1">
        <f t="shared" si="289"/>
        <v>-2</v>
      </c>
      <c r="BY763" s="24">
        <f t="shared" si="290"/>
        <v>0.7818314824680298</v>
      </c>
      <c r="BZ763" s="24">
        <f t="shared" si="291"/>
        <v>0.62348980185873348</v>
      </c>
      <c r="CA763" s="1"/>
      <c r="CB763" s="1"/>
      <c r="CC763" s="1" t="str">
        <f t="shared" si="296"/>
        <v/>
      </c>
      <c r="CD763" s="1"/>
      <c r="CE763" s="2"/>
      <c r="CF763" s="2"/>
    </row>
    <row r="764" spans="4:84" s="28" customFormat="1" x14ac:dyDescent="0.25">
      <c r="D764" s="10"/>
      <c r="E764" s="10"/>
      <c r="F764" s="10"/>
      <c r="G764" s="10"/>
      <c r="H764" s="10"/>
      <c r="I764" s="10"/>
      <c r="J764" s="10"/>
      <c r="K764" s="10"/>
      <c r="L764" s="10"/>
      <c r="M764" s="2"/>
      <c r="N764" s="1">
        <v>759</v>
      </c>
      <c r="O764" s="1" t="str">
        <f t="shared" si="284"/>
        <v>NA</v>
      </c>
      <c r="P764" s="1" t="e">
        <f t="shared" si="285"/>
        <v>#VALUE!</v>
      </c>
      <c r="Q764" s="1" t="e">
        <f t="shared" si="286"/>
        <v>#VALUE!</v>
      </c>
      <c r="R764" s="1">
        <f t="shared" si="282"/>
        <v>0.15754528759975497</v>
      </c>
      <c r="S764" s="1">
        <f t="shared" si="283"/>
        <v>-0.15934032585645297</v>
      </c>
      <c r="T764" s="14"/>
      <c r="U764" s="14"/>
      <c r="V764" s="14"/>
      <c r="W764" s="2"/>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2"/>
      <c r="BC764" s="2"/>
      <c r="BD764" s="2"/>
      <c r="BE764" s="35"/>
      <c r="BF764" s="35"/>
      <c r="BG764" s="35"/>
      <c r="BH764" s="35"/>
      <c r="BI764" s="35"/>
      <c r="BJ764" s="35"/>
      <c r="BK764" s="35"/>
      <c r="BL764" s="35"/>
      <c r="BM764" s="35"/>
      <c r="BN764" s="35"/>
      <c r="BO764" s="35"/>
      <c r="BP764" s="1"/>
      <c r="BQ764" s="1">
        <f t="shared" si="287"/>
        <v>759</v>
      </c>
      <c r="BR764" s="1">
        <v>760</v>
      </c>
      <c r="BS764" s="1">
        <f t="shared" si="292"/>
        <v>-2</v>
      </c>
      <c r="BT764" s="1">
        <f t="shared" si="293"/>
        <v>-2</v>
      </c>
      <c r="BU764" s="1">
        <f t="shared" si="294"/>
        <v>6.1257422745431001E-17</v>
      </c>
      <c r="BV764" s="1">
        <f t="shared" si="295"/>
        <v>1</v>
      </c>
      <c r="BW764" s="1">
        <f t="shared" si="288"/>
        <v>-2</v>
      </c>
      <c r="BX764" s="1">
        <f t="shared" si="289"/>
        <v>-2</v>
      </c>
      <c r="BY764" s="24">
        <f t="shared" si="290"/>
        <v>0.7818314824680298</v>
      </c>
      <c r="BZ764" s="24">
        <f t="shared" si="291"/>
        <v>0.62348980185873348</v>
      </c>
      <c r="CA764" s="1"/>
      <c r="CB764" s="1"/>
      <c r="CC764" s="1" t="str">
        <f t="shared" si="296"/>
        <v/>
      </c>
      <c r="CD764" s="1"/>
      <c r="CE764" s="2"/>
      <c r="CF764" s="2"/>
    </row>
    <row r="765" spans="4:84" s="28" customFormat="1" x14ac:dyDescent="0.25">
      <c r="D765" s="10"/>
      <c r="E765" s="10"/>
      <c r="F765" s="10"/>
      <c r="G765" s="10"/>
      <c r="H765" s="10"/>
      <c r="I765" s="10"/>
      <c r="J765" s="10"/>
      <c r="K765" s="10"/>
      <c r="L765" s="10"/>
      <c r="M765" s="2"/>
      <c r="N765" s="1">
        <v>760</v>
      </c>
      <c r="O765" s="1" t="str">
        <f t="shared" si="284"/>
        <v>NA</v>
      </c>
      <c r="P765" s="1" t="e">
        <f t="shared" si="285"/>
        <v>#VALUE!</v>
      </c>
      <c r="Q765" s="1" t="e">
        <f t="shared" si="286"/>
        <v>#VALUE!</v>
      </c>
      <c r="R765" s="1">
        <f t="shared" si="282"/>
        <v>0.23453175087435582</v>
      </c>
      <c r="S765" s="1">
        <f t="shared" si="283"/>
        <v>-2.7550739406713098E-2</v>
      </c>
      <c r="T765" s="14"/>
      <c r="U765" s="14"/>
      <c r="V765" s="14"/>
      <c r="W765" s="2"/>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2"/>
      <c r="BC765" s="2"/>
      <c r="BD765" s="2"/>
      <c r="BE765" s="35"/>
      <c r="BF765" s="35"/>
      <c r="BG765" s="35"/>
      <c r="BH765" s="35"/>
      <c r="BI765" s="35"/>
      <c r="BJ765" s="35"/>
      <c r="BK765" s="35"/>
      <c r="BL765" s="35"/>
      <c r="BM765" s="35"/>
      <c r="BN765" s="35"/>
      <c r="BO765" s="35"/>
      <c r="BP765" s="1"/>
      <c r="BQ765" s="1">
        <f t="shared" si="287"/>
        <v>760</v>
      </c>
      <c r="BR765" s="1">
        <v>761</v>
      </c>
      <c r="BS765" s="1">
        <f t="shared" si="292"/>
        <v>-2</v>
      </c>
      <c r="BT765" s="1">
        <f t="shared" si="293"/>
        <v>-2</v>
      </c>
      <c r="BU765" s="1">
        <f t="shared" si="294"/>
        <v>6.1257422745431001E-17</v>
      </c>
      <c r="BV765" s="1">
        <f t="shared" si="295"/>
        <v>1</v>
      </c>
      <c r="BW765" s="1">
        <f t="shared" si="288"/>
        <v>-2</v>
      </c>
      <c r="BX765" s="1">
        <f t="shared" si="289"/>
        <v>-2</v>
      </c>
      <c r="BY765" s="24">
        <f t="shared" si="290"/>
        <v>0.7818314824680298</v>
      </c>
      <c r="BZ765" s="24">
        <f t="shared" si="291"/>
        <v>0.62348980185873348</v>
      </c>
      <c r="CA765" s="1"/>
      <c r="CB765" s="1"/>
      <c r="CC765" s="1" t="str">
        <f t="shared" si="296"/>
        <v/>
      </c>
      <c r="CD765" s="1"/>
      <c r="CE765" s="2"/>
      <c r="CF765" s="2"/>
    </row>
    <row r="766" spans="4:84" s="28" customFormat="1" x14ac:dyDescent="0.25">
      <c r="D766" s="10"/>
      <c r="E766" s="10"/>
      <c r="F766" s="10"/>
      <c r="G766" s="10"/>
      <c r="H766" s="10"/>
      <c r="I766" s="10"/>
      <c r="J766" s="10"/>
      <c r="K766" s="10"/>
      <c r="L766" s="10"/>
      <c r="M766" s="2"/>
      <c r="N766" s="1">
        <v>761</v>
      </c>
      <c r="O766" s="1" t="str">
        <f t="shared" si="284"/>
        <v>NA</v>
      </c>
      <c r="P766" s="1" t="e">
        <f t="shared" si="285"/>
        <v>#VALUE!</v>
      </c>
      <c r="Q766" s="1" t="e">
        <f t="shared" si="286"/>
        <v>#VALUE!</v>
      </c>
      <c r="R766" s="1">
        <f t="shared" si="282"/>
        <v>0.2152481739548599</v>
      </c>
      <c r="S766" s="1">
        <f t="shared" si="283"/>
        <v>0.1433215463961387</v>
      </c>
      <c r="T766" s="14"/>
      <c r="U766" s="14"/>
      <c r="V766" s="14"/>
      <c r="W766" s="2"/>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2"/>
      <c r="BC766" s="2"/>
      <c r="BD766" s="2"/>
      <c r="BE766" s="35"/>
      <c r="BF766" s="35"/>
      <c r="BG766" s="35"/>
      <c r="BH766" s="35"/>
      <c r="BI766" s="35"/>
      <c r="BJ766" s="35"/>
      <c r="BK766" s="35"/>
      <c r="BL766" s="35"/>
      <c r="BM766" s="35"/>
      <c r="BN766" s="35"/>
      <c r="BO766" s="35"/>
      <c r="BP766" s="1"/>
      <c r="BQ766" s="1">
        <f t="shared" si="287"/>
        <v>761</v>
      </c>
      <c r="BR766" s="1">
        <v>762</v>
      </c>
      <c r="BS766" s="1">
        <f t="shared" si="292"/>
        <v>-2</v>
      </c>
      <c r="BT766" s="1">
        <f t="shared" si="293"/>
        <v>-2</v>
      </c>
      <c r="BU766" s="1">
        <f t="shared" si="294"/>
        <v>6.1257422745431001E-17</v>
      </c>
      <c r="BV766" s="1">
        <f t="shared" si="295"/>
        <v>1</v>
      </c>
      <c r="BW766" s="1">
        <f t="shared" si="288"/>
        <v>-2</v>
      </c>
      <c r="BX766" s="1">
        <f t="shared" si="289"/>
        <v>-2</v>
      </c>
      <c r="BY766" s="24">
        <f t="shared" si="290"/>
        <v>0.7818314824680298</v>
      </c>
      <c r="BZ766" s="24">
        <f t="shared" si="291"/>
        <v>0.62348980185873348</v>
      </c>
      <c r="CA766" s="1"/>
      <c r="CB766" s="1"/>
      <c r="CC766" s="1" t="str">
        <f t="shared" si="296"/>
        <v/>
      </c>
      <c r="CD766" s="1"/>
      <c r="CE766" s="2"/>
      <c r="CF766" s="2"/>
    </row>
    <row r="767" spans="4:84" s="28" customFormat="1" x14ac:dyDescent="0.25">
      <c r="D767" s="10"/>
      <c r="E767" s="10"/>
      <c r="F767" s="10"/>
      <c r="G767" s="10"/>
      <c r="H767" s="10"/>
      <c r="I767" s="10"/>
      <c r="J767" s="10"/>
      <c r="K767" s="10"/>
      <c r="L767" s="10"/>
      <c r="M767" s="2"/>
      <c r="N767" s="1">
        <v>762</v>
      </c>
      <c r="O767" s="1" t="str">
        <f t="shared" si="284"/>
        <v>NA</v>
      </c>
      <c r="P767" s="1" t="e">
        <f t="shared" si="285"/>
        <v>#VALUE!</v>
      </c>
      <c r="Q767" s="1" t="e">
        <f t="shared" si="286"/>
        <v>#VALUE!</v>
      </c>
      <c r="R767" s="1">
        <f t="shared" si="282"/>
        <v>6.9631727880251459E-2</v>
      </c>
      <c r="S767" s="1">
        <f t="shared" si="283"/>
        <v>0.28051247652830869</v>
      </c>
      <c r="T767" s="14"/>
      <c r="U767" s="14"/>
      <c r="V767" s="14"/>
      <c r="W767" s="2"/>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2"/>
      <c r="BC767" s="2"/>
      <c r="BD767" s="2"/>
      <c r="BE767" s="35"/>
      <c r="BF767" s="35"/>
      <c r="BG767" s="35"/>
      <c r="BH767" s="35"/>
      <c r="BI767" s="35"/>
      <c r="BJ767" s="35"/>
      <c r="BK767" s="35"/>
      <c r="BL767" s="35"/>
      <c r="BM767" s="35"/>
      <c r="BN767" s="35"/>
      <c r="BO767" s="35"/>
      <c r="BP767" s="1"/>
      <c r="BQ767" s="1">
        <f t="shared" si="287"/>
        <v>762</v>
      </c>
      <c r="BR767" s="1">
        <v>763</v>
      </c>
      <c r="BS767" s="1">
        <f t="shared" si="292"/>
        <v>-2</v>
      </c>
      <c r="BT767" s="1">
        <f t="shared" si="293"/>
        <v>-2</v>
      </c>
      <c r="BU767" s="1">
        <f t="shared" si="294"/>
        <v>6.1257422745431001E-17</v>
      </c>
      <c r="BV767" s="1">
        <f t="shared" si="295"/>
        <v>1</v>
      </c>
      <c r="BW767" s="1">
        <f t="shared" si="288"/>
        <v>-2</v>
      </c>
      <c r="BX767" s="1">
        <f t="shared" si="289"/>
        <v>-2</v>
      </c>
      <c r="BY767" s="24">
        <f t="shared" si="290"/>
        <v>0.7818314824680298</v>
      </c>
      <c r="BZ767" s="24">
        <f t="shared" si="291"/>
        <v>0.62348980185873348</v>
      </c>
      <c r="CA767" s="1"/>
      <c r="CB767" s="1"/>
      <c r="CC767" s="1" t="str">
        <f t="shared" si="296"/>
        <v/>
      </c>
      <c r="CD767" s="1"/>
      <c r="CE767" s="2"/>
      <c r="CF767" s="2"/>
    </row>
    <row r="768" spans="4:84" s="28" customFormat="1" x14ac:dyDescent="0.25">
      <c r="D768" s="10"/>
      <c r="E768" s="10"/>
      <c r="F768" s="10"/>
      <c r="G768" s="10"/>
      <c r="H768" s="10"/>
      <c r="I768" s="10"/>
      <c r="J768" s="10"/>
      <c r="K768" s="10"/>
      <c r="L768" s="10"/>
      <c r="M768" s="2"/>
      <c r="N768" s="1">
        <v>763</v>
      </c>
      <c r="O768" s="1" t="str">
        <f t="shared" si="284"/>
        <v>NA</v>
      </c>
      <c r="P768" s="1" t="e">
        <f t="shared" si="285"/>
        <v>#VALUE!</v>
      </c>
      <c r="Q768" s="1" t="e">
        <f t="shared" si="286"/>
        <v>#VALUE!</v>
      </c>
      <c r="R768" s="1">
        <f t="shared" si="282"/>
        <v>-0.16417222561204897</v>
      </c>
      <c r="S768" s="1">
        <f t="shared" si="283"/>
        <v>0.28071448241530084</v>
      </c>
      <c r="T768" s="14"/>
      <c r="U768" s="14"/>
      <c r="V768" s="14"/>
      <c r="W768" s="2"/>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2"/>
      <c r="BC768" s="2"/>
      <c r="BD768" s="2"/>
      <c r="BE768" s="35"/>
      <c r="BF768" s="35"/>
      <c r="BG768" s="35"/>
      <c r="BH768" s="35"/>
      <c r="BI768" s="35"/>
      <c r="BJ768" s="35"/>
      <c r="BK768" s="35"/>
      <c r="BL768" s="35"/>
      <c r="BM768" s="35"/>
      <c r="BN768" s="35"/>
      <c r="BO768" s="35"/>
      <c r="BP768" s="1"/>
      <c r="BQ768" s="1">
        <f t="shared" si="287"/>
        <v>763</v>
      </c>
      <c r="BR768" s="1">
        <v>764</v>
      </c>
      <c r="BS768" s="1">
        <f t="shared" si="292"/>
        <v>-2</v>
      </c>
      <c r="BT768" s="1">
        <f t="shared" si="293"/>
        <v>-2</v>
      </c>
      <c r="BU768" s="1">
        <f t="shared" si="294"/>
        <v>6.1257422745431001E-17</v>
      </c>
      <c r="BV768" s="1">
        <f t="shared" si="295"/>
        <v>1</v>
      </c>
      <c r="BW768" s="1">
        <f t="shared" si="288"/>
        <v>-2</v>
      </c>
      <c r="BX768" s="1">
        <f t="shared" si="289"/>
        <v>-2</v>
      </c>
      <c r="BY768" s="24">
        <f t="shared" si="290"/>
        <v>0.7818314824680298</v>
      </c>
      <c r="BZ768" s="24">
        <f t="shared" si="291"/>
        <v>0.62348980185873348</v>
      </c>
      <c r="CA768" s="1"/>
      <c r="CB768" s="1"/>
      <c r="CC768" s="1" t="str">
        <f t="shared" si="296"/>
        <v/>
      </c>
      <c r="CD768" s="1"/>
      <c r="CE768" s="2"/>
      <c r="CF768" s="2"/>
    </row>
    <row r="769" spans="4:84" s="28" customFormat="1" x14ac:dyDescent="0.25">
      <c r="D769" s="10"/>
      <c r="E769" s="10"/>
      <c r="F769" s="10"/>
      <c r="G769" s="10"/>
      <c r="H769" s="10"/>
      <c r="I769" s="10"/>
      <c r="J769" s="10"/>
      <c r="K769" s="10"/>
      <c r="L769" s="10"/>
      <c r="M769" s="2"/>
      <c r="N769" s="1">
        <v>764</v>
      </c>
      <c r="O769" s="1" t="str">
        <f t="shared" si="284"/>
        <v>NA</v>
      </c>
      <c r="P769" s="1" t="e">
        <f t="shared" si="285"/>
        <v>#VALUE!</v>
      </c>
      <c r="Q769" s="1" t="e">
        <f t="shared" si="286"/>
        <v>#VALUE!</v>
      </c>
      <c r="R769" s="1">
        <f t="shared" si="282"/>
        <v>-0.35468829650552602</v>
      </c>
      <c r="S769" s="1">
        <f t="shared" si="283"/>
        <v>8.7869188158869016E-2</v>
      </c>
      <c r="T769" s="14"/>
      <c r="U769" s="14"/>
      <c r="V769" s="14"/>
      <c r="W769" s="2"/>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2"/>
      <c r="BC769" s="2"/>
      <c r="BD769" s="2"/>
      <c r="BE769" s="35"/>
      <c r="BF769" s="35"/>
      <c r="BG769" s="35"/>
      <c r="BH769" s="35"/>
      <c r="BI769" s="35"/>
      <c r="BJ769" s="35"/>
      <c r="BK769" s="35"/>
      <c r="BL769" s="35"/>
      <c r="BM769" s="35"/>
      <c r="BN769" s="35"/>
      <c r="BO769" s="35"/>
      <c r="BP769" s="1"/>
      <c r="BQ769" s="1">
        <f t="shared" si="287"/>
        <v>764</v>
      </c>
      <c r="BR769" s="1">
        <v>765</v>
      </c>
      <c r="BS769" s="1">
        <f t="shared" si="292"/>
        <v>-2</v>
      </c>
      <c r="BT769" s="1">
        <f t="shared" si="293"/>
        <v>-2</v>
      </c>
      <c r="BU769" s="1">
        <f t="shared" si="294"/>
        <v>6.1257422745431001E-17</v>
      </c>
      <c r="BV769" s="1">
        <f t="shared" si="295"/>
        <v>1</v>
      </c>
      <c r="BW769" s="1">
        <f t="shared" si="288"/>
        <v>-2</v>
      </c>
      <c r="BX769" s="1">
        <f t="shared" si="289"/>
        <v>-2</v>
      </c>
      <c r="BY769" s="24">
        <f t="shared" si="290"/>
        <v>0.7818314824680298</v>
      </c>
      <c r="BZ769" s="24">
        <f t="shared" si="291"/>
        <v>0.62348980185873348</v>
      </c>
      <c r="CA769" s="1"/>
      <c r="CB769" s="1"/>
      <c r="CC769" s="1" t="str">
        <f t="shared" si="296"/>
        <v/>
      </c>
      <c r="CD769" s="1"/>
      <c r="CE769" s="2"/>
      <c r="CF769" s="2"/>
    </row>
    <row r="770" spans="4:84" s="28" customFormat="1" x14ac:dyDescent="0.25">
      <c r="D770" s="10"/>
      <c r="E770" s="10"/>
      <c r="F770" s="10"/>
      <c r="G770" s="10"/>
      <c r="H770" s="10"/>
      <c r="I770" s="10"/>
      <c r="J770" s="10"/>
      <c r="K770" s="10"/>
      <c r="L770" s="10"/>
      <c r="M770" s="2"/>
      <c r="N770" s="1">
        <v>765</v>
      </c>
      <c r="O770" s="1" t="str">
        <f t="shared" si="284"/>
        <v>NA</v>
      </c>
      <c r="P770" s="1" t="e">
        <f t="shared" si="285"/>
        <v>#VALUE!</v>
      </c>
      <c r="Q770" s="1" t="e">
        <f t="shared" si="286"/>
        <v>#VALUE!</v>
      </c>
      <c r="R770" s="1">
        <f t="shared" si="282"/>
        <v>-0.34254223941523526</v>
      </c>
      <c r="S770" s="1">
        <f t="shared" si="283"/>
        <v>-0.22252093395631445</v>
      </c>
      <c r="T770" s="14"/>
      <c r="U770" s="14"/>
      <c r="V770" s="14"/>
      <c r="W770" s="2"/>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2"/>
      <c r="BC770" s="2"/>
      <c r="BD770" s="2"/>
      <c r="BE770" s="35"/>
      <c r="BF770" s="35"/>
      <c r="BG770" s="35"/>
      <c r="BH770" s="35"/>
      <c r="BI770" s="35"/>
      <c r="BJ770" s="35"/>
      <c r="BK770" s="35"/>
      <c r="BL770" s="35"/>
      <c r="BM770" s="35"/>
      <c r="BN770" s="35"/>
      <c r="BO770" s="35"/>
      <c r="BP770" s="1"/>
      <c r="BQ770" s="1">
        <f t="shared" si="287"/>
        <v>765</v>
      </c>
      <c r="BR770" s="1">
        <v>766</v>
      </c>
      <c r="BS770" s="1">
        <f t="shared" si="292"/>
        <v>-2</v>
      </c>
      <c r="BT770" s="1">
        <f t="shared" si="293"/>
        <v>-2</v>
      </c>
      <c r="BU770" s="1">
        <f t="shared" si="294"/>
        <v>6.1257422745431001E-17</v>
      </c>
      <c r="BV770" s="1">
        <f t="shared" si="295"/>
        <v>1</v>
      </c>
      <c r="BW770" s="1">
        <f t="shared" si="288"/>
        <v>-2</v>
      </c>
      <c r="BX770" s="1">
        <f t="shared" si="289"/>
        <v>-2</v>
      </c>
      <c r="BY770" s="24">
        <f t="shared" si="290"/>
        <v>0.7818314824680298</v>
      </c>
      <c r="BZ770" s="24">
        <f t="shared" si="291"/>
        <v>0.62348980185873348</v>
      </c>
      <c r="CA770" s="1"/>
      <c r="CB770" s="1"/>
      <c r="CC770" s="1" t="str">
        <f t="shared" si="296"/>
        <v/>
      </c>
      <c r="CD770" s="1"/>
      <c r="CE770" s="2"/>
      <c r="CF770" s="2"/>
    </row>
    <row r="771" spans="4:84" s="28" customFormat="1" x14ac:dyDescent="0.25">
      <c r="D771" s="10"/>
      <c r="E771" s="10"/>
      <c r="F771" s="10"/>
      <c r="G771" s="10"/>
      <c r="H771" s="10"/>
      <c r="I771" s="10"/>
      <c r="J771" s="10"/>
      <c r="K771" s="10"/>
      <c r="L771" s="10"/>
      <c r="M771" s="2"/>
      <c r="N771" s="1">
        <v>766</v>
      </c>
      <c r="O771" s="1" t="str">
        <f t="shared" si="284"/>
        <v>NA</v>
      </c>
      <c r="P771" s="1" t="e">
        <f t="shared" si="285"/>
        <v>#VALUE!</v>
      </c>
      <c r="Q771" s="1" t="e">
        <f t="shared" si="286"/>
        <v>#VALUE!</v>
      </c>
      <c r="R771" s="1">
        <f t="shared" si="282"/>
        <v>-7.245488945697795E-2</v>
      </c>
      <c r="S771" s="1">
        <f t="shared" si="283"/>
        <v>-0.44775142554099545</v>
      </c>
      <c r="T771" s="14"/>
      <c r="U771" s="14"/>
      <c r="V771" s="14"/>
      <c r="W771" s="2"/>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2"/>
      <c r="BC771" s="2"/>
      <c r="BD771" s="2"/>
      <c r="BE771" s="35"/>
      <c r="BF771" s="35"/>
      <c r="BG771" s="35"/>
      <c r="BH771" s="35"/>
      <c r="BI771" s="35"/>
      <c r="BJ771" s="35"/>
      <c r="BK771" s="35"/>
      <c r="BL771" s="35"/>
      <c r="BM771" s="35"/>
      <c r="BN771" s="35"/>
      <c r="BO771" s="35"/>
      <c r="BP771" s="1"/>
      <c r="BQ771" s="1">
        <f t="shared" si="287"/>
        <v>766</v>
      </c>
      <c r="BR771" s="1">
        <v>767</v>
      </c>
      <c r="BS771" s="1">
        <f t="shared" si="292"/>
        <v>-2</v>
      </c>
      <c r="BT771" s="1">
        <f t="shared" si="293"/>
        <v>-2</v>
      </c>
      <c r="BU771" s="1">
        <f t="shared" si="294"/>
        <v>6.1257422745431001E-17</v>
      </c>
      <c r="BV771" s="1">
        <f t="shared" si="295"/>
        <v>1</v>
      </c>
      <c r="BW771" s="1">
        <f t="shared" si="288"/>
        <v>-2</v>
      </c>
      <c r="BX771" s="1">
        <f t="shared" si="289"/>
        <v>-2</v>
      </c>
      <c r="BY771" s="24">
        <f t="shared" si="290"/>
        <v>0.7818314824680298</v>
      </c>
      <c r="BZ771" s="24">
        <f t="shared" si="291"/>
        <v>0.62348980185873348</v>
      </c>
      <c r="CA771" s="1"/>
      <c r="CB771" s="1"/>
      <c r="CC771" s="1" t="str">
        <f t="shared" si="296"/>
        <v/>
      </c>
      <c r="CD771" s="1"/>
      <c r="CE771" s="2"/>
      <c r="CF771" s="2"/>
    </row>
    <row r="772" spans="4:84" s="28" customFormat="1" x14ac:dyDescent="0.25">
      <c r="D772" s="10"/>
      <c r="E772" s="10"/>
      <c r="F772" s="10"/>
      <c r="G772" s="10"/>
      <c r="H772" s="10"/>
      <c r="I772" s="10"/>
      <c r="J772" s="10"/>
      <c r="K772" s="10"/>
      <c r="L772" s="10"/>
      <c r="M772" s="2"/>
      <c r="N772" s="1">
        <v>767</v>
      </c>
      <c r="O772" s="1" t="str">
        <f t="shared" si="284"/>
        <v>NA</v>
      </c>
      <c r="P772" s="1" t="e">
        <f t="shared" si="285"/>
        <v>#VALUE!</v>
      </c>
      <c r="Q772" s="1" t="e">
        <f t="shared" si="286"/>
        <v>#VALUE!</v>
      </c>
      <c r="R772" s="1">
        <f t="shared" si="282"/>
        <v>0.31661786368038031</v>
      </c>
      <c r="S772" s="1">
        <f t="shared" si="283"/>
        <v>-0.38719349819906257</v>
      </c>
      <c r="T772" s="14"/>
      <c r="U772" s="14"/>
      <c r="V772" s="14"/>
      <c r="W772" s="2"/>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2"/>
      <c r="BC772" s="2"/>
      <c r="BD772" s="2"/>
      <c r="BE772" s="35"/>
      <c r="BF772" s="35"/>
      <c r="BG772" s="35"/>
      <c r="BH772" s="35"/>
      <c r="BI772" s="35"/>
      <c r="BJ772" s="35"/>
      <c r="BK772" s="35"/>
      <c r="BL772" s="35"/>
      <c r="BM772" s="35"/>
      <c r="BN772" s="35"/>
      <c r="BO772" s="35"/>
      <c r="BP772" s="1"/>
      <c r="BQ772" s="1">
        <f t="shared" si="287"/>
        <v>767</v>
      </c>
      <c r="BR772" s="1">
        <v>768</v>
      </c>
      <c r="BS772" s="1">
        <f t="shared" si="292"/>
        <v>-2</v>
      </c>
      <c r="BT772" s="1">
        <f t="shared" si="293"/>
        <v>-2</v>
      </c>
      <c r="BU772" s="1">
        <f t="shared" si="294"/>
        <v>6.1257422745431001E-17</v>
      </c>
      <c r="BV772" s="1">
        <f t="shared" si="295"/>
        <v>1</v>
      </c>
      <c r="BW772" s="1">
        <f t="shared" si="288"/>
        <v>-2</v>
      </c>
      <c r="BX772" s="1">
        <f t="shared" si="289"/>
        <v>-2</v>
      </c>
      <c r="BY772" s="24">
        <f t="shared" si="290"/>
        <v>0.7818314824680298</v>
      </c>
      <c r="BZ772" s="24">
        <f t="shared" si="291"/>
        <v>0.62348980185873348</v>
      </c>
      <c r="CA772" s="1"/>
      <c r="CB772" s="1"/>
      <c r="CC772" s="1" t="str">
        <f t="shared" si="296"/>
        <v/>
      </c>
      <c r="CD772" s="1"/>
      <c r="CE772" s="2"/>
      <c r="CF772" s="2"/>
    </row>
    <row r="773" spans="4:84" s="28" customFormat="1" x14ac:dyDescent="0.25">
      <c r="D773" s="10"/>
      <c r="E773" s="10"/>
      <c r="F773" s="10"/>
      <c r="G773" s="10"/>
      <c r="H773" s="10"/>
      <c r="I773" s="10"/>
      <c r="J773" s="10"/>
      <c r="K773" s="10"/>
      <c r="L773" s="10"/>
      <c r="M773" s="2"/>
      <c r="N773" s="1">
        <v>768</v>
      </c>
      <c r="O773" s="1" t="str">
        <f t="shared" si="284"/>
        <v>NA</v>
      </c>
      <c r="P773" s="1" t="e">
        <f t="shared" si="285"/>
        <v>#VALUE!</v>
      </c>
      <c r="Q773" s="1" t="e">
        <f t="shared" si="286"/>
        <v>#VALUE!</v>
      </c>
      <c r="R773" s="1">
        <f t="shared" ref="R773:R836" si="297">VLOOKUP(MOD(N773*$E$1,$A$1*$C$1),$N$5:$Q$2019,3)</f>
        <v>0.54760805942915658</v>
      </c>
      <c r="S773" s="1">
        <f t="shared" ref="S773:S836" si="298">VLOOKUP(MOD(N773*$E$1,$A$1*$C$1),$N$5:$Q$2019,4)</f>
        <v>-1.6734538758059581E-2</v>
      </c>
      <c r="T773" s="14"/>
      <c r="U773" s="14"/>
      <c r="V773" s="14"/>
      <c r="W773" s="2"/>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2"/>
      <c r="BC773" s="2"/>
      <c r="BD773" s="2"/>
      <c r="BE773" s="35"/>
      <c r="BF773" s="35"/>
      <c r="BG773" s="35"/>
      <c r="BH773" s="35"/>
      <c r="BI773" s="35"/>
      <c r="BJ773" s="35"/>
      <c r="BK773" s="35"/>
      <c r="BL773" s="35"/>
      <c r="BM773" s="35"/>
      <c r="BN773" s="35"/>
      <c r="BO773" s="35"/>
      <c r="BP773" s="1"/>
      <c r="BQ773" s="1">
        <f t="shared" si="287"/>
        <v>768</v>
      </c>
      <c r="BR773" s="1">
        <v>769</v>
      </c>
      <c r="BS773" s="1">
        <f t="shared" si="292"/>
        <v>-2</v>
      </c>
      <c r="BT773" s="1">
        <f t="shared" si="293"/>
        <v>-2</v>
      </c>
      <c r="BU773" s="1">
        <f t="shared" si="294"/>
        <v>6.1257422745431001E-17</v>
      </c>
      <c r="BV773" s="1">
        <f t="shared" si="295"/>
        <v>1</v>
      </c>
      <c r="BW773" s="1">
        <f t="shared" si="288"/>
        <v>-2</v>
      </c>
      <c r="BX773" s="1">
        <f t="shared" si="289"/>
        <v>-2</v>
      </c>
      <c r="BY773" s="24">
        <f t="shared" si="290"/>
        <v>0.7818314824680298</v>
      </c>
      <c r="BZ773" s="24">
        <f t="shared" si="291"/>
        <v>0.62348980185873348</v>
      </c>
      <c r="CA773" s="1"/>
      <c r="CB773" s="1"/>
      <c r="CC773" s="1" t="str">
        <f t="shared" si="296"/>
        <v/>
      </c>
      <c r="CD773" s="1"/>
      <c r="CE773" s="2"/>
      <c r="CF773" s="2"/>
    </row>
    <row r="774" spans="4:84" s="28" customFormat="1" x14ac:dyDescent="0.25">
      <c r="D774" s="10"/>
      <c r="E774" s="10"/>
      <c r="F774" s="10"/>
      <c r="G774" s="10"/>
      <c r="H774" s="10"/>
      <c r="I774" s="10"/>
      <c r="J774" s="10"/>
      <c r="K774" s="10"/>
      <c r="L774" s="10"/>
      <c r="M774" s="2"/>
      <c r="N774" s="1">
        <v>769</v>
      </c>
      <c r="O774" s="1" t="str">
        <f t="shared" ref="O774:O837" si="299">IF($N$4&gt;=O773,O773+1,"NA")</f>
        <v>NA</v>
      </c>
      <c r="P774" s="1" t="e">
        <f t="shared" ref="P774:P837" si="300">(1-MOD(O774-1,$C$1)/$C$1)*VLOOKUP(IF(INT((O774-1)/$C$1)=$A$1,1,INT((O774-1)/$C$1)+1),$A$100:$C$160,2)+MOD(O774-1,$C$1)/$C$1*VLOOKUP(IF(INT((O774-1)/$C$1)+1=$A$1,1,(INT((O774-1)/$C$1)+2)),$A$100:$C$160,2)</f>
        <v>#VALUE!</v>
      </c>
      <c r="Q774" s="1" t="e">
        <f t="shared" ref="Q774:Q837" si="301">(1-MOD(O774-1,$C$1)/$C$1)*VLOOKUP(IF(INT((O774-1)/$C$1)=$A$1,1,INT((O774-1)/$C$1)+1),$A$100:$C$160,3)+MOD(O774-1,$C$1)/$C$1*VLOOKUP(IF(INT((O774-1)/$C$1)+1=$A$1,1,(INT((O774-1)/$C$1)+2)),$A$100:$C$160,3)</f>
        <v>#VALUE!</v>
      </c>
      <c r="R774" s="1">
        <f t="shared" si="297"/>
        <v>0.40199161335454792</v>
      </c>
      <c r="S774" s="1">
        <f t="shared" si="298"/>
        <v>0.44056856168250685</v>
      </c>
      <c r="T774" s="14"/>
      <c r="U774" s="14"/>
      <c r="V774" s="14"/>
      <c r="W774" s="2"/>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2"/>
      <c r="BC774" s="2"/>
      <c r="BD774" s="2"/>
      <c r="BE774" s="35"/>
      <c r="BF774" s="35"/>
      <c r="BG774" s="35"/>
      <c r="BH774" s="35"/>
      <c r="BI774" s="35"/>
      <c r="BJ774" s="35"/>
      <c r="BK774" s="35"/>
      <c r="BL774" s="35"/>
      <c r="BM774" s="35"/>
      <c r="BN774" s="35"/>
      <c r="BO774" s="35"/>
      <c r="BP774" s="1"/>
      <c r="BQ774" s="1">
        <f t="shared" ref="BQ774:BQ837" si="302">N774</f>
        <v>769</v>
      </c>
      <c r="BR774" s="1">
        <v>770</v>
      </c>
      <c r="BS774" s="1">
        <f t="shared" si="292"/>
        <v>-2</v>
      </c>
      <c r="BT774" s="1">
        <f t="shared" si="293"/>
        <v>-2</v>
      </c>
      <c r="BU774" s="1">
        <f t="shared" si="294"/>
        <v>6.1257422745431001E-17</v>
      </c>
      <c r="BV774" s="1">
        <f t="shared" si="295"/>
        <v>1</v>
      </c>
      <c r="BW774" s="1">
        <f t="shared" ref="BW774:BW837" si="303">IF($A$13=TRUE,R774,-2)</f>
        <v>-2</v>
      </c>
      <c r="BX774" s="1">
        <f t="shared" ref="BX774:BX837" si="304">IF($A$13=TRUE,S774,-2)</f>
        <v>-2</v>
      </c>
      <c r="BY774" s="24">
        <f t="shared" ref="BY774:BY837" si="305">IF(AND($A$10=TRUE,$C$11+1&gt;$BQ774),R774,BY773)</f>
        <v>0.7818314824680298</v>
      </c>
      <c r="BZ774" s="24">
        <f t="shared" ref="BZ774:BZ837" si="306">IF(AND($A$10=TRUE,$C$11+1&gt;$BQ774),S774,BZ773)</f>
        <v>0.62348980185873348</v>
      </c>
      <c r="CA774" s="1"/>
      <c r="CB774" s="1"/>
      <c r="CC774" s="1" t="str">
        <f t="shared" si="296"/>
        <v/>
      </c>
      <c r="CD774" s="1"/>
      <c r="CE774" s="2"/>
      <c r="CF774" s="2"/>
    </row>
    <row r="775" spans="4:84" s="28" customFormat="1" x14ac:dyDescent="0.25">
      <c r="D775" s="10"/>
      <c r="E775" s="10"/>
      <c r="F775" s="10"/>
      <c r="G775" s="10"/>
      <c r="H775" s="10"/>
      <c r="I775" s="10"/>
      <c r="J775" s="10"/>
      <c r="K775" s="10"/>
      <c r="L775" s="10"/>
      <c r="M775" s="2"/>
      <c r="N775" s="1">
        <v>770</v>
      </c>
      <c r="O775" s="1" t="str">
        <f t="shared" si="299"/>
        <v>NA</v>
      </c>
      <c r="P775" s="1" t="e">
        <f t="shared" si="300"/>
        <v>#VALUE!</v>
      </c>
      <c r="Q775" s="1" t="e">
        <f t="shared" si="301"/>
        <v>#VALUE!</v>
      </c>
      <c r="R775" s="1">
        <f t="shared" si="297"/>
        <v>-8.208611280602443E-2</v>
      </c>
      <c r="S775" s="1">
        <f t="shared" si="298"/>
        <v>0.64035724120765058</v>
      </c>
      <c r="T775" s="14"/>
      <c r="U775" s="14"/>
      <c r="V775" s="14"/>
      <c r="W775" s="2"/>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2"/>
      <c r="BC775" s="2"/>
      <c r="BD775" s="2"/>
      <c r="BE775" s="35"/>
      <c r="BF775" s="35"/>
      <c r="BG775" s="35"/>
      <c r="BH775" s="35"/>
      <c r="BI775" s="35"/>
      <c r="BJ775" s="35"/>
      <c r="BK775" s="35"/>
      <c r="BL775" s="35"/>
      <c r="BM775" s="35"/>
      <c r="BN775" s="35"/>
      <c r="BO775" s="35"/>
      <c r="BP775" s="1"/>
      <c r="BQ775" s="1">
        <f t="shared" si="302"/>
        <v>770</v>
      </c>
      <c r="BR775" s="1">
        <v>771</v>
      </c>
      <c r="BS775" s="1">
        <f t="shared" ref="BS775:BS838" si="307">IF($A$9=TRUE,IF(BQ775-1&lt;$N$4,P775,BS774),-2)</f>
        <v>-2</v>
      </c>
      <c r="BT775" s="1">
        <f t="shared" ref="BT775:BT838" si="308">IF($A$9=TRUE,IF(BQ775-1&lt;$N$4,Q775,BT774),-2)</f>
        <v>-2</v>
      </c>
      <c r="BU775" s="1">
        <f t="shared" ref="BU775:BU838" si="309">IF($A$16=TRUE,IF(BQ775-1&lt;$N$4,P775,BU774),-2)</f>
        <v>6.1257422745431001E-17</v>
      </c>
      <c r="BV775" s="1">
        <f t="shared" ref="BV775:BV838" si="310">IF($A$16=TRUE,IF(BQ775-1&lt;$N$4,Q775,BV774),-2)</f>
        <v>1</v>
      </c>
      <c r="BW775" s="1">
        <f t="shared" si="303"/>
        <v>-2</v>
      </c>
      <c r="BX775" s="1">
        <f t="shared" si="304"/>
        <v>-2</v>
      </c>
      <c r="BY775" s="24">
        <f t="shared" si="305"/>
        <v>0.7818314824680298</v>
      </c>
      <c r="BZ775" s="24">
        <f t="shared" si="306"/>
        <v>0.62348980185873348</v>
      </c>
      <c r="CA775" s="1"/>
      <c r="CB775" s="1"/>
      <c r="CC775" s="1" t="str">
        <f t="shared" ref="CC775:CC838" si="311">IF(AND($A$9=TRUE,BR774&lt;$CC$3),IF(BR774&lt;1000,BR774,""),"")</f>
        <v/>
      </c>
      <c r="CD775" s="1"/>
      <c r="CE775" s="2"/>
      <c r="CF775" s="2"/>
    </row>
    <row r="776" spans="4:84" s="28" customFormat="1" x14ac:dyDescent="0.25">
      <c r="D776" s="10"/>
      <c r="E776" s="10"/>
      <c r="F776" s="10"/>
      <c r="G776" s="10"/>
      <c r="H776" s="10"/>
      <c r="I776" s="10"/>
      <c r="J776" s="10"/>
      <c r="K776" s="10"/>
      <c r="L776" s="10"/>
      <c r="M776" s="2"/>
      <c r="N776" s="1">
        <v>771</v>
      </c>
      <c r="O776" s="1" t="str">
        <f t="shared" si="299"/>
        <v>NA</v>
      </c>
      <c r="P776" s="1" t="e">
        <f t="shared" si="300"/>
        <v>#VALUE!</v>
      </c>
      <c r="Q776" s="1" t="e">
        <f t="shared" si="301"/>
        <v>#VALUE!</v>
      </c>
      <c r="R776" s="1">
        <f t="shared" si="297"/>
        <v>-0.58468847356225884</v>
      </c>
      <c r="S776" s="1">
        <f t="shared" si="298"/>
        <v>0.37628028784341133</v>
      </c>
      <c r="T776" s="14"/>
      <c r="U776" s="14"/>
      <c r="V776" s="14"/>
      <c r="W776" s="2"/>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2"/>
      <c r="BC776" s="2"/>
      <c r="BD776" s="2"/>
      <c r="BE776" s="35"/>
      <c r="BF776" s="35"/>
      <c r="BG776" s="35"/>
      <c r="BH776" s="35"/>
      <c r="BI776" s="35"/>
      <c r="BJ776" s="35"/>
      <c r="BK776" s="35"/>
      <c r="BL776" s="35"/>
      <c r="BM776" s="35"/>
      <c r="BN776" s="35"/>
      <c r="BO776" s="35"/>
      <c r="BP776" s="1"/>
      <c r="BQ776" s="1">
        <f t="shared" si="302"/>
        <v>771</v>
      </c>
      <c r="BR776" s="1">
        <v>772</v>
      </c>
      <c r="BS776" s="1">
        <f t="shared" si="307"/>
        <v>-2</v>
      </c>
      <c r="BT776" s="1">
        <f t="shared" si="308"/>
        <v>-2</v>
      </c>
      <c r="BU776" s="1">
        <f t="shared" si="309"/>
        <v>6.1257422745431001E-17</v>
      </c>
      <c r="BV776" s="1">
        <f t="shared" si="310"/>
        <v>1</v>
      </c>
      <c r="BW776" s="1">
        <f t="shared" si="303"/>
        <v>-2</v>
      </c>
      <c r="BX776" s="1">
        <f t="shared" si="304"/>
        <v>-2</v>
      </c>
      <c r="BY776" s="24">
        <f t="shared" si="305"/>
        <v>0.7818314824680298</v>
      </c>
      <c r="BZ776" s="24">
        <f t="shared" si="306"/>
        <v>0.62348980185873348</v>
      </c>
      <c r="CA776" s="1"/>
      <c r="CB776" s="1"/>
      <c r="CC776" s="1" t="str">
        <f t="shared" si="311"/>
        <v/>
      </c>
      <c r="CD776" s="1"/>
      <c r="CE776" s="2"/>
      <c r="CF776" s="2"/>
    </row>
    <row r="777" spans="4:84" s="28" customFormat="1" x14ac:dyDescent="0.25">
      <c r="D777" s="10"/>
      <c r="E777" s="10"/>
      <c r="F777" s="10"/>
      <c r="G777" s="10"/>
      <c r="H777" s="10"/>
      <c r="I777" s="10"/>
      <c r="J777" s="10"/>
      <c r="K777" s="10"/>
      <c r="L777" s="10"/>
      <c r="M777" s="2"/>
      <c r="N777" s="1">
        <v>772</v>
      </c>
      <c r="O777" s="1" t="str">
        <f t="shared" si="299"/>
        <v>NA</v>
      </c>
      <c r="P777" s="1" t="e">
        <f t="shared" si="300"/>
        <v>#VALUE!</v>
      </c>
      <c r="Q777" s="1" t="e">
        <f t="shared" si="301"/>
        <v>#VALUE!</v>
      </c>
      <c r="R777" s="1">
        <f t="shared" si="297"/>
        <v>-0.71143388186241185</v>
      </c>
      <c r="S777" s="1">
        <f t="shared" si="298"/>
        <v>-0.2225209339563145</v>
      </c>
      <c r="T777" s="14"/>
      <c r="U777" s="14"/>
      <c r="V777" s="14"/>
      <c r="W777" s="2"/>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2"/>
      <c r="BC777" s="2"/>
      <c r="BD777" s="2"/>
      <c r="BE777" s="35"/>
      <c r="BF777" s="35"/>
      <c r="BG777" s="35"/>
      <c r="BH777" s="35"/>
      <c r="BI777" s="35"/>
      <c r="BJ777" s="35"/>
      <c r="BK777" s="35"/>
      <c r="BL777" s="35"/>
      <c r="BM777" s="35"/>
      <c r="BN777" s="35"/>
      <c r="BO777" s="35"/>
      <c r="BP777" s="1"/>
      <c r="BQ777" s="1">
        <f t="shared" si="302"/>
        <v>772</v>
      </c>
      <c r="BR777" s="1">
        <v>773</v>
      </c>
      <c r="BS777" s="1">
        <f t="shared" si="307"/>
        <v>-2</v>
      </c>
      <c r="BT777" s="1">
        <f t="shared" si="308"/>
        <v>-2</v>
      </c>
      <c r="BU777" s="1">
        <f t="shared" si="309"/>
        <v>6.1257422745431001E-17</v>
      </c>
      <c r="BV777" s="1">
        <f t="shared" si="310"/>
        <v>1</v>
      </c>
      <c r="BW777" s="1">
        <f t="shared" si="303"/>
        <v>-2</v>
      </c>
      <c r="BX777" s="1">
        <f t="shared" si="304"/>
        <v>-2</v>
      </c>
      <c r="BY777" s="24">
        <f t="shared" si="305"/>
        <v>0.7818314824680298</v>
      </c>
      <c r="BZ777" s="24">
        <f t="shared" si="306"/>
        <v>0.62348980185873348</v>
      </c>
      <c r="CA777" s="1"/>
      <c r="CB777" s="1"/>
      <c r="CC777" s="1" t="str">
        <f t="shared" si="311"/>
        <v/>
      </c>
      <c r="CD777" s="1"/>
      <c r="CE777" s="2"/>
      <c r="CF777" s="2"/>
    </row>
    <row r="778" spans="4:84" s="28" customFormat="1" x14ac:dyDescent="0.25">
      <c r="D778" s="10"/>
      <c r="E778" s="10"/>
      <c r="F778" s="10"/>
      <c r="G778" s="10"/>
      <c r="H778" s="10"/>
      <c r="I778" s="10"/>
      <c r="J778" s="10"/>
      <c r="K778" s="10"/>
      <c r="L778" s="10"/>
      <c r="M778" s="2"/>
      <c r="N778" s="1">
        <v>773</v>
      </c>
      <c r="O778" s="1" t="str">
        <f t="shared" si="299"/>
        <v>NA</v>
      </c>
      <c r="P778" s="1" t="e">
        <f t="shared" si="300"/>
        <v>#VALUE!</v>
      </c>
      <c r="Q778" s="1" t="e">
        <f t="shared" si="301"/>
        <v>#VALUE!</v>
      </c>
      <c r="R778" s="1">
        <f t="shared" si="297"/>
        <v>-0.30245506651371068</v>
      </c>
      <c r="S778" s="1">
        <f t="shared" si="298"/>
        <v>-0.73616252522553782</v>
      </c>
      <c r="T778" s="14"/>
      <c r="U778" s="14"/>
      <c r="V778" s="14"/>
      <c r="W778" s="2"/>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2"/>
      <c r="BC778" s="2"/>
      <c r="BD778" s="2"/>
      <c r="BE778" s="35"/>
      <c r="BF778" s="35"/>
      <c r="BG778" s="35"/>
      <c r="BH778" s="35"/>
      <c r="BI778" s="35"/>
      <c r="BJ778" s="35"/>
      <c r="BK778" s="35"/>
      <c r="BL778" s="35"/>
      <c r="BM778" s="35"/>
      <c r="BN778" s="35"/>
      <c r="BO778" s="35"/>
      <c r="BP778" s="1"/>
      <c r="BQ778" s="1">
        <f t="shared" si="302"/>
        <v>773</v>
      </c>
      <c r="BR778" s="1">
        <v>774</v>
      </c>
      <c r="BS778" s="1">
        <f t="shared" si="307"/>
        <v>-2</v>
      </c>
      <c r="BT778" s="1">
        <f t="shared" si="308"/>
        <v>-2</v>
      </c>
      <c r="BU778" s="1">
        <f t="shared" si="309"/>
        <v>6.1257422745431001E-17</v>
      </c>
      <c r="BV778" s="1">
        <f t="shared" si="310"/>
        <v>1</v>
      </c>
      <c r="BW778" s="1">
        <f t="shared" si="303"/>
        <v>-2</v>
      </c>
      <c r="BX778" s="1">
        <f t="shared" si="304"/>
        <v>-2</v>
      </c>
      <c r="BY778" s="24">
        <f t="shared" si="305"/>
        <v>0.7818314824680298</v>
      </c>
      <c r="BZ778" s="24">
        <f t="shared" si="306"/>
        <v>0.62348980185873348</v>
      </c>
      <c r="CA778" s="1"/>
      <c r="CB778" s="1"/>
      <c r="CC778" s="1" t="str">
        <f t="shared" si="311"/>
        <v/>
      </c>
      <c r="CD778" s="1"/>
      <c r="CE778" s="2"/>
      <c r="CF778" s="2"/>
    </row>
    <row r="779" spans="4:84" s="28" customFormat="1" x14ac:dyDescent="0.25">
      <c r="D779" s="10"/>
      <c r="E779" s="10"/>
      <c r="F779" s="10"/>
      <c r="G779" s="10"/>
      <c r="H779" s="10"/>
      <c r="I779" s="10"/>
      <c r="J779" s="10"/>
      <c r="K779" s="10"/>
      <c r="L779" s="10"/>
      <c r="M779" s="2"/>
      <c r="N779" s="1">
        <v>774</v>
      </c>
      <c r="O779" s="1" t="str">
        <f t="shared" si="299"/>
        <v>NA</v>
      </c>
      <c r="P779" s="1" t="e">
        <f t="shared" si="300"/>
        <v>#VALUE!</v>
      </c>
      <c r="Q779" s="1" t="e">
        <f t="shared" si="301"/>
        <v>#VALUE!</v>
      </c>
      <c r="R779" s="1">
        <f t="shared" si="297"/>
        <v>0.39870397648640482</v>
      </c>
      <c r="S779" s="1">
        <f t="shared" si="298"/>
        <v>-0.74683625699141232</v>
      </c>
      <c r="T779" s="14"/>
      <c r="U779" s="14"/>
      <c r="V779" s="14"/>
      <c r="W779" s="2"/>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2"/>
      <c r="BC779" s="2"/>
      <c r="BD779" s="2"/>
      <c r="BE779" s="35"/>
      <c r="BF779" s="35"/>
      <c r="BG779" s="35"/>
      <c r="BH779" s="35"/>
      <c r="BI779" s="35"/>
      <c r="BJ779" s="35"/>
      <c r="BK779" s="35"/>
      <c r="BL779" s="35"/>
      <c r="BM779" s="35"/>
      <c r="BN779" s="35"/>
      <c r="BO779" s="35"/>
      <c r="BP779" s="1"/>
      <c r="BQ779" s="1">
        <f t="shared" si="302"/>
        <v>774</v>
      </c>
      <c r="BR779" s="1">
        <v>775</v>
      </c>
      <c r="BS779" s="1">
        <f t="shared" si="307"/>
        <v>-2</v>
      </c>
      <c r="BT779" s="1">
        <f t="shared" si="308"/>
        <v>-2</v>
      </c>
      <c r="BU779" s="1">
        <f t="shared" si="309"/>
        <v>6.1257422745431001E-17</v>
      </c>
      <c r="BV779" s="1">
        <f t="shared" si="310"/>
        <v>1</v>
      </c>
      <c r="BW779" s="1">
        <f t="shared" si="303"/>
        <v>-2</v>
      </c>
      <c r="BX779" s="1">
        <f t="shared" si="304"/>
        <v>-2</v>
      </c>
      <c r="BY779" s="24">
        <f t="shared" si="305"/>
        <v>0.7818314824680298</v>
      </c>
      <c r="BZ779" s="24">
        <f t="shared" si="306"/>
        <v>0.62348980185873348</v>
      </c>
      <c r="CA779" s="1"/>
      <c r="CB779" s="1"/>
      <c r="CC779" s="1" t="str">
        <f t="shared" si="311"/>
        <v/>
      </c>
      <c r="CD779" s="1"/>
      <c r="CE779" s="2"/>
      <c r="CF779" s="2"/>
    </row>
    <row r="780" spans="4:84" s="28" customFormat="1" x14ac:dyDescent="0.25">
      <c r="D780" s="10"/>
      <c r="E780" s="10"/>
      <c r="F780" s="10"/>
      <c r="G780" s="10"/>
      <c r="H780" s="10"/>
      <c r="I780" s="10"/>
      <c r="J780" s="10"/>
      <c r="K780" s="10"/>
      <c r="L780" s="10"/>
      <c r="M780" s="2"/>
      <c r="N780" s="1">
        <v>775</v>
      </c>
      <c r="O780" s="1" t="str">
        <f t="shared" si="299"/>
        <v>NA</v>
      </c>
      <c r="P780" s="1" t="e">
        <f t="shared" si="300"/>
        <v>#VALUE!</v>
      </c>
      <c r="Q780" s="1" t="e">
        <f t="shared" si="301"/>
        <v>#VALUE!</v>
      </c>
      <c r="R780" s="1">
        <f t="shared" si="297"/>
        <v>0.8799679449034532</v>
      </c>
      <c r="S780" s="1">
        <f t="shared" si="298"/>
        <v>-0.17679062391225775</v>
      </c>
      <c r="T780" s="14"/>
      <c r="U780" s="14"/>
      <c r="V780" s="14"/>
      <c r="W780" s="2"/>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2"/>
      <c r="BC780" s="2"/>
      <c r="BD780" s="2"/>
      <c r="BE780" s="35"/>
      <c r="BF780" s="35"/>
      <c r="BG780" s="35"/>
      <c r="BH780" s="35"/>
      <c r="BI780" s="35"/>
      <c r="BJ780" s="35"/>
      <c r="BK780" s="35"/>
      <c r="BL780" s="35"/>
      <c r="BM780" s="35"/>
      <c r="BN780" s="35"/>
      <c r="BO780" s="35"/>
      <c r="BP780" s="1"/>
      <c r="BQ780" s="1">
        <f t="shared" si="302"/>
        <v>775</v>
      </c>
      <c r="BR780" s="1">
        <v>776</v>
      </c>
      <c r="BS780" s="1">
        <f t="shared" si="307"/>
        <v>-2</v>
      </c>
      <c r="BT780" s="1">
        <f t="shared" si="308"/>
        <v>-2</v>
      </c>
      <c r="BU780" s="1">
        <f t="shared" si="309"/>
        <v>6.1257422745431001E-17</v>
      </c>
      <c r="BV780" s="1">
        <f t="shared" si="310"/>
        <v>1</v>
      </c>
      <c r="BW780" s="1">
        <f t="shared" si="303"/>
        <v>-2</v>
      </c>
      <c r="BX780" s="1">
        <f t="shared" si="304"/>
        <v>-2</v>
      </c>
      <c r="BY780" s="24">
        <f t="shared" si="305"/>
        <v>0.7818314824680298</v>
      </c>
      <c r="BZ780" s="24">
        <f t="shared" si="306"/>
        <v>0.62348980185873348</v>
      </c>
      <c r="CA780" s="1"/>
      <c r="CB780" s="1"/>
      <c r="CC780" s="1" t="str">
        <f t="shared" si="311"/>
        <v/>
      </c>
      <c r="CD780" s="1"/>
      <c r="CE780" s="2"/>
      <c r="CF780" s="2"/>
    </row>
    <row r="781" spans="4:84" s="28" customFormat="1" x14ac:dyDescent="0.25">
      <c r="D781" s="10"/>
      <c r="E781" s="10"/>
      <c r="F781" s="10"/>
      <c r="G781" s="10"/>
      <c r="H781" s="10"/>
      <c r="I781" s="10"/>
      <c r="J781" s="10"/>
      <c r="K781" s="10"/>
      <c r="L781" s="10"/>
      <c r="M781" s="2"/>
      <c r="N781" s="1">
        <v>776</v>
      </c>
      <c r="O781" s="1" t="str">
        <f t="shared" si="299"/>
        <v>NA</v>
      </c>
      <c r="P781" s="1" t="e">
        <f t="shared" si="300"/>
        <v>#VALUE!</v>
      </c>
      <c r="Q781" s="1" t="e">
        <f t="shared" si="301"/>
        <v>#VALUE!</v>
      </c>
      <c r="R781" s="1">
        <f t="shared" si="297"/>
        <v>0.73435149882884465</v>
      </c>
      <c r="S781" s="1">
        <f t="shared" si="298"/>
        <v>0.60062464683670513</v>
      </c>
      <c r="T781" s="14"/>
      <c r="U781" s="14"/>
      <c r="V781" s="14"/>
      <c r="W781" s="2"/>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2"/>
      <c r="BC781" s="2"/>
      <c r="BD781" s="2"/>
      <c r="BE781" s="35"/>
      <c r="BF781" s="35"/>
      <c r="BG781" s="35"/>
      <c r="BH781" s="35"/>
      <c r="BI781" s="35"/>
      <c r="BJ781" s="35"/>
      <c r="BK781" s="35"/>
      <c r="BL781" s="35"/>
      <c r="BM781" s="35"/>
      <c r="BN781" s="35"/>
      <c r="BO781" s="35"/>
      <c r="BP781" s="1"/>
      <c r="BQ781" s="1">
        <f t="shared" si="302"/>
        <v>776</v>
      </c>
      <c r="BR781" s="1">
        <v>777</v>
      </c>
      <c r="BS781" s="1">
        <f t="shared" si="307"/>
        <v>-2</v>
      </c>
      <c r="BT781" s="1">
        <f t="shared" si="308"/>
        <v>-2</v>
      </c>
      <c r="BU781" s="1">
        <f t="shared" si="309"/>
        <v>6.1257422745431001E-17</v>
      </c>
      <c r="BV781" s="1">
        <f t="shared" si="310"/>
        <v>1</v>
      </c>
      <c r="BW781" s="1">
        <f t="shared" si="303"/>
        <v>-2</v>
      </c>
      <c r="BX781" s="1">
        <f t="shared" si="304"/>
        <v>-2</v>
      </c>
      <c r="BY781" s="24">
        <f t="shared" si="305"/>
        <v>0.7818314824680298</v>
      </c>
      <c r="BZ781" s="24">
        <f t="shared" si="306"/>
        <v>0.62348980185873348</v>
      </c>
      <c r="CA781" s="1"/>
      <c r="CB781" s="1"/>
      <c r="CC781" s="1" t="str">
        <f t="shared" si="311"/>
        <v/>
      </c>
      <c r="CD781" s="1"/>
      <c r="CE781" s="2"/>
      <c r="CF781" s="2"/>
    </row>
    <row r="782" spans="4:84" s="28" customFormat="1" x14ac:dyDescent="0.25">
      <c r="D782" s="10"/>
      <c r="E782" s="10"/>
      <c r="F782" s="10"/>
      <c r="G782" s="10"/>
      <c r="H782" s="10"/>
      <c r="I782" s="10"/>
      <c r="J782" s="10"/>
      <c r="K782" s="10"/>
      <c r="L782" s="10"/>
      <c r="M782" s="2"/>
      <c r="N782" s="1">
        <v>777</v>
      </c>
      <c r="O782" s="1" t="str">
        <f t="shared" si="299"/>
        <v>NA</v>
      </c>
      <c r="P782" s="1" t="e">
        <f t="shared" si="300"/>
        <v>#VALUE!</v>
      </c>
      <c r="Q782" s="1" t="e">
        <f t="shared" si="301"/>
        <v>#VALUE!</v>
      </c>
      <c r="R782" s="1">
        <f t="shared" si="297"/>
        <v>6.1257422745431001E-17</v>
      </c>
      <c r="S782" s="1">
        <f t="shared" si="298"/>
        <v>1</v>
      </c>
      <c r="T782" s="14"/>
      <c r="U782" s="14"/>
      <c r="V782" s="14"/>
      <c r="W782" s="2"/>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2"/>
      <c r="BC782" s="2"/>
      <c r="BD782" s="2"/>
      <c r="BE782" s="35"/>
      <c r="BF782" s="35"/>
      <c r="BG782" s="35"/>
      <c r="BH782" s="35"/>
      <c r="BI782" s="35"/>
      <c r="BJ782" s="35"/>
      <c r="BK782" s="35"/>
      <c r="BL782" s="35"/>
      <c r="BM782" s="35"/>
      <c r="BN782" s="35"/>
      <c r="BO782" s="35"/>
      <c r="BP782" s="1"/>
      <c r="BQ782" s="1">
        <f t="shared" si="302"/>
        <v>777</v>
      </c>
      <c r="BR782" s="1">
        <v>778</v>
      </c>
      <c r="BS782" s="1">
        <f t="shared" si="307"/>
        <v>-2</v>
      </c>
      <c r="BT782" s="1">
        <f t="shared" si="308"/>
        <v>-2</v>
      </c>
      <c r="BU782" s="1">
        <f t="shared" si="309"/>
        <v>6.1257422745431001E-17</v>
      </c>
      <c r="BV782" s="1">
        <f t="shared" si="310"/>
        <v>1</v>
      </c>
      <c r="BW782" s="1">
        <f t="shared" si="303"/>
        <v>-2</v>
      </c>
      <c r="BX782" s="1">
        <f t="shared" si="304"/>
        <v>-2</v>
      </c>
      <c r="BY782" s="24">
        <f t="shared" si="305"/>
        <v>0.7818314824680298</v>
      </c>
      <c r="BZ782" s="24">
        <f t="shared" si="306"/>
        <v>0.62348980185873348</v>
      </c>
      <c r="CA782" s="1"/>
      <c r="CB782" s="1"/>
      <c r="CC782" s="1" t="str">
        <f t="shared" si="311"/>
        <v/>
      </c>
      <c r="CD782" s="1"/>
      <c r="CE782" s="2"/>
      <c r="CF782" s="2"/>
    </row>
    <row r="783" spans="4:84" s="28" customFormat="1" x14ac:dyDescent="0.25">
      <c r="D783" s="10"/>
      <c r="E783" s="10"/>
      <c r="F783" s="10"/>
      <c r="G783" s="10"/>
      <c r="H783" s="10"/>
      <c r="I783" s="10"/>
      <c r="J783" s="10"/>
      <c r="K783" s="10"/>
      <c r="L783" s="10"/>
      <c r="M783" s="2"/>
      <c r="N783" s="1">
        <v>778</v>
      </c>
      <c r="O783" s="1" t="str">
        <f t="shared" si="299"/>
        <v>NA</v>
      </c>
      <c r="P783" s="1" t="e">
        <f t="shared" si="300"/>
        <v>#VALUE!</v>
      </c>
      <c r="Q783" s="1" t="e">
        <f t="shared" si="301"/>
        <v>#VALUE!</v>
      </c>
      <c r="R783" s="1">
        <f t="shared" si="297"/>
        <v>-0.73435149882884465</v>
      </c>
      <c r="S783" s="1">
        <f t="shared" si="298"/>
        <v>0.60062464683670502</v>
      </c>
      <c r="T783" s="14"/>
      <c r="U783" s="14"/>
      <c r="V783" s="14"/>
      <c r="W783" s="2"/>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2"/>
      <c r="BC783" s="2"/>
      <c r="BD783" s="2"/>
      <c r="BE783" s="35"/>
      <c r="BF783" s="35"/>
      <c r="BG783" s="35"/>
      <c r="BH783" s="35"/>
      <c r="BI783" s="35"/>
      <c r="BJ783" s="35"/>
      <c r="BK783" s="35"/>
      <c r="BL783" s="35"/>
      <c r="BM783" s="35"/>
      <c r="BN783" s="35"/>
      <c r="BO783" s="35"/>
      <c r="BP783" s="1"/>
      <c r="BQ783" s="1">
        <f t="shared" si="302"/>
        <v>778</v>
      </c>
      <c r="BR783" s="1">
        <v>779</v>
      </c>
      <c r="BS783" s="1">
        <f t="shared" si="307"/>
        <v>-2</v>
      </c>
      <c r="BT783" s="1">
        <f t="shared" si="308"/>
        <v>-2</v>
      </c>
      <c r="BU783" s="1">
        <f t="shared" si="309"/>
        <v>6.1257422745431001E-17</v>
      </c>
      <c r="BV783" s="1">
        <f t="shared" si="310"/>
        <v>1</v>
      </c>
      <c r="BW783" s="1">
        <f t="shared" si="303"/>
        <v>-2</v>
      </c>
      <c r="BX783" s="1">
        <f t="shared" si="304"/>
        <v>-2</v>
      </c>
      <c r="BY783" s="24">
        <f t="shared" si="305"/>
        <v>0.7818314824680298</v>
      </c>
      <c r="BZ783" s="24">
        <f t="shared" si="306"/>
        <v>0.62348980185873348</v>
      </c>
      <c r="CA783" s="1"/>
      <c r="CB783" s="1"/>
      <c r="CC783" s="1" t="str">
        <f t="shared" si="311"/>
        <v/>
      </c>
      <c r="CD783" s="1"/>
      <c r="CE783" s="2"/>
      <c r="CF783" s="2"/>
    </row>
    <row r="784" spans="4:84" s="28" customFormat="1" x14ac:dyDescent="0.25">
      <c r="D784" s="10"/>
      <c r="E784" s="10"/>
      <c r="F784" s="10"/>
      <c r="G784" s="10"/>
      <c r="H784" s="10"/>
      <c r="I784" s="10"/>
      <c r="J784" s="10"/>
      <c r="K784" s="10"/>
      <c r="L784" s="10"/>
      <c r="M784" s="2"/>
      <c r="N784" s="1">
        <v>779</v>
      </c>
      <c r="O784" s="1" t="str">
        <f t="shared" si="299"/>
        <v>NA</v>
      </c>
      <c r="P784" s="1" t="e">
        <f t="shared" si="300"/>
        <v>#VALUE!</v>
      </c>
      <c r="Q784" s="1" t="e">
        <f t="shared" si="301"/>
        <v>#VALUE!</v>
      </c>
      <c r="R784" s="1">
        <f t="shared" si="297"/>
        <v>-0.8799679449034532</v>
      </c>
      <c r="S784" s="1">
        <f t="shared" si="298"/>
        <v>-0.17679062391225786</v>
      </c>
      <c r="T784" s="14"/>
      <c r="U784" s="14"/>
      <c r="V784" s="14"/>
      <c r="W784" s="2"/>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2"/>
      <c r="BC784" s="2"/>
      <c r="BD784" s="2"/>
      <c r="BE784" s="35"/>
      <c r="BF784" s="35"/>
      <c r="BG784" s="35"/>
      <c r="BH784" s="35"/>
      <c r="BI784" s="35"/>
      <c r="BJ784" s="35"/>
      <c r="BK784" s="35"/>
      <c r="BL784" s="35"/>
      <c r="BM784" s="35"/>
      <c r="BN784" s="35"/>
      <c r="BO784" s="35"/>
      <c r="BP784" s="1"/>
      <c r="BQ784" s="1">
        <f t="shared" si="302"/>
        <v>779</v>
      </c>
      <c r="BR784" s="1">
        <v>780</v>
      </c>
      <c r="BS784" s="1">
        <f t="shared" si="307"/>
        <v>-2</v>
      </c>
      <c r="BT784" s="1">
        <f t="shared" si="308"/>
        <v>-2</v>
      </c>
      <c r="BU784" s="1">
        <f t="shared" si="309"/>
        <v>6.1257422745431001E-17</v>
      </c>
      <c r="BV784" s="1">
        <f t="shared" si="310"/>
        <v>1</v>
      </c>
      <c r="BW784" s="1">
        <f t="shared" si="303"/>
        <v>-2</v>
      </c>
      <c r="BX784" s="1">
        <f t="shared" si="304"/>
        <v>-2</v>
      </c>
      <c r="BY784" s="24">
        <f t="shared" si="305"/>
        <v>0.7818314824680298</v>
      </c>
      <c r="BZ784" s="24">
        <f t="shared" si="306"/>
        <v>0.62348980185873348</v>
      </c>
      <c r="CA784" s="1"/>
      <c r="CB784" s="1"/>
      <c r="CC784" s="1" t="str">
        <f t="shared" si="311"/>
        <v/>
      </c>
      <c r="CD784" s="1"/>
      <c r="CE784" s="2"/>
      <c r="CF784" s="2"/>
    </row>
    <row r="785" spans="4:84" s="28" customFormat="1" x14ac:dyDescent="0.25">
      <c r="D785" s="10"/>
      <c r="E785" s="10"/>
      <c r="F785" s="10"/>
      <c r="G785" s="10"/>
      <c r="H785" s="10"/>
      <c r="I785" s="10"/>
      <c r="J785" s="10"/>
      <c r="K785" s="10"/>
      <c r="L785" s="10"/>
      <c r="M785" s="2"/>
      <c r="N785" s="1">
        <v>780</v>
      </c>
      <c r="O785" s="1" t="str">
        <f t="shared" si="299"/>
        <v>NA</v>
      </c>
      <c r="P785" s="1" t="e">
        <f t="shared" si="300"/>
        <v>#VALUE!</v>
      </c>
      <c r="Q785" s="1" t="e">
        <f t="shared" si="301"/>
        <v>#VALUE!</v>
      </c>
      <c r="R785" s="1">
        <f t="shared" si="297"/>
        <v>-0.39870397648640471</v>
      </c>
      <c r="S785" s="1">
        <f t="shared" si="298"/>
        <v>-0.74683625699141221</v>
      </c>
      <c r="T785" s="14"/>
      <c r="U785" s="14"/>
      <c r="V785" s="14"/>
      <c r="W785" s="2"/>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2"/>
      <c r="BC785" s="2"/>
      <c r="BD785" s="2"/>
      <c r="BE785" s="35"/>
      <c r="BF785" s="35"/>
      <c r="BG785" s="35"/>
      <c r="BH785" s="35"/>
      <c r="BI785" s="35"/>
      <c r="BJ785" s="35"/>
      <c r="BK785" s="35"/>
      <c r="BL785" s="35"/>
      <c r="BM785" s="35"/>
      <c r="BN785" s="35"/>
      <c r="BO785" s="35"/>
      <c r="BP785" s="1"/>
      <c r="BQ785" s="1">
        <f t="shared" si="302"/>
        <v>780</v>
      </c>
      <c r="BR785" s="1">
        <v>781</v>
      </c>
      <c r="BS785" s="1">
        <f t="shared" si="307"/>
        <v>-2</v>
      </c>
      <c r="BT785" s="1">
        <f t="shared" si="308"/>
        <v>-2</v>
      </c>
      <c r="BU785" s="1">
        <f t="shared" si="309"/>
        <v>6.1257422745431001E-17</v>
      </c>
      <c r="BV785" s="1">
        <f t="shared" si="310"/>
        <v>1</v>
      </c>
      <c r="BW785" s="1">
        <f t="shared" si="303"/>
        <v>-2</v>
      </c>
      <c r="BX785" s="1">
        <f t="shared" si="304"/>
        <v>-2</v>
      </c>
      <c r="BY785" s="24">
        <f t="shared" si="305"/>
        <v>0.7818314824680298</v>
      </c>
      <c r="BZ785" s="24">
        <f t="shared" si="306"/>
        <v>0.62348980185873348</v>
      </c>
      <c r="CA785" s="1"/>
      <c r="CB785" s="1"/>
      <c r="CC785" s="1" t="str">
        <f t="shared" si="311"/>
        <v/>
      </c>
      <c r="CD785" s="1"/>
      <c r="CE785" s="2"/>
      <c r="CF785" s="2"/>
    </row>
    <row r="786" spans="4:84" s="28" customFormat="1" x14ac:dyDescent="0.25">
      <c r="D786" s="10"/>
      <c r="E786" s="10"/>
      <c r="F786" s="10"/>
      <c r="G786" s="10"/>
      <c r="H786" s="10"/>
      <c r="I786" s="10"/>
      <c r="J786" s="10"/>
      <c r="K786" s="10"/>
      <c r="L786" s="10"/>
      <c r="M786" s="2"/>
      <c r="N786" s="1">
        <v>781</v>
      </c>
      <c r="O786" s="1" t="str">
        <f t="shared" si="299"/>
        <v>NA</v>
      </c>
      <c r="P786" s="1" t="e">
        <f t="shared" si="300"/>
        <v>#VALUE!</v>
      </c>
      <c r="Q786" s="1" t="e">
        <f t="shared" si="301"/>
        <v>#VALUE!</v>
      </c>
      <c r="R786" s="1">
        <f t="shared" si="297"/>
        <v>0.30245506651371079</v>
      </c>
      <c r="S786" s="1">
        <f t="shared" si="298"/>
        <v>-0.73616252522553782</v>
      </c>
      <c r="T786" s="14"/>
      <c r="U786" s="14"/>
      <c r="V786" s="14"/>
      <c r="W786" s="2"/>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2"/>
      <c r="BC786" s="2"/>
      <c r="BD786" s="2"/>
      <c r="BE786" s="35"/>
      <c r="BF786" s="35"/>
      <c r="BG786" s="35"/>
      <c r="BH786" s="35"/>
      <c r="BI786" s="35"/>
      <c r="BJ786" s="35"/>
      <c r="BK786" s="35"/>
      <c r="BL786" s="35"/>
      <c r="BM786" s="35"/>
      <c r="BN786" s="35"/>
      <c r="BO786" s="35"/>
      <c r="BP786" s="1"/>
      <c r="BQ786" s="1">
        <f t="shared" si="302"/>
        <v>781</v>
      </c>
      <c r="BR786" s="1">
        <v>782</v>
      </c>
      <c r="BS786" s="1">
        <f t="shared" si="307"/>
        <v>-2</v>
      </c>
      <c r="BT786" s="1">
        <f t="shared" si="308"/>
        <v>-2</v>
      </c>
      <c r="BU786" s="1">
        <f t="shared" si="309"/>
        <v>6.1257422745431001E-17</v>
      </c>
      <c r="BV786" s="1">
        <f t="shared" si="310"/>
        <v>1</v>
      </c>
      <c r="BW786" s="1">
        <f t="shared" si="303"/>
        <v>-2</v>
      </c>
      <c r="BX786" s="1">
        <f t="shared" si="304"/>
        <v>-2</v>
      </c>
      <c r="BY786" s="24">
        <f t="shared" si="305"/>
        <v>0.7818314824680298</v>
      </c>
      <c r="BZ786" s="24">
        <f t="shared" si="306"/>
        <v>0.62348980185873348</v>
      </c>
      <c r="CA786" s="1"/>
      <c r="CB786" s="1"/>
      <c r="CC786" s="1" t="str">
        <f t="shared" si="311"/>
        <v/>
      </c>
      <c r="CD786" s="1"/>
      <c r="CE786" s="2"/>
      <c r="CF786" s="2"/>
    </row>
    <row r="787" spans="4:84" s="28" customFormat="1" x14ac:dyDescent="0.25">
      <c r="D787" s="10"/>
      <c r="E787" s="10"/>
      <c r="F787" s="10"/>
      <c r="G787" s="10"/>
      <c r="H787" s="10"/>
      <c r="I787" s="10"/>
      <c r="J787" s="10"/>
      <c r="K787" s="10"/>
      <c r="L787" s="10"/>
      <c r="M787" s="2"/>
      <c r="N787" s="1">
        <v>782</v>
      </c>
      <c r="O787" s="1" t="str">
        <f t="shared" si="299"/>
        <v>NA</v>
      </c>
      <c r="P787" s="1" t="e">
        <f t="shared" si="300"/>
        <v>#VALUE!</v>
      </c>
      <c r="Q787" s="1" t="e">
        <f t="shared" si="301"/>
        <v>#VALUE!</v>
      </c>
      <c r="R787" s="1">
        <f t="shared" si="297"/>
        <v>0.71143388186241185</v>
      </c>
      <c r="S787" s="1">
        <f t="shared" si="298"/>
        <v>-0.22252093395631442</v>
      </c>
      <c r="T787" s="14"/>
      <c r="U787" s="14"/>
      <c r="V787" s="14"/>
      <c r="W787" s="2"/>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2"/>
      <c r="BC787" s="2"/>
      <c r="BD787" s="2"/>
      <c r="BE787" s="35"/>
      <c r="BF787" s="35"/>
      <c r="BG787" s="35"/>
      <c r="BH787" s="35"/>
      <c r="BI787" s="35"/>
      <c r="BJ787" s="35"/>
      <c r="BK787" s="35"/>
      <c r="BL787" s="35"/>
      <c r="BM787" s="35"/>
      <c r="BN787" s="35"/>
      <c r="BO787" s="35"/>
      <c r="BP787" s="1"/>
      <c r="BQ787" s="1">
        <f t="shared" si="302"/>
        <v>782</v>
      </c>
      <c r="BR787" s="1">
        <v>783</v>
      </c>
      <c r="BS787" s="1">
        <f t="shared" si="307"/>
        <v>-2</v>
      </c>
      <c r="BT787" s="1">
        <f t="shared" si="308"/>
        <v>-2</v>
      </c>
      <c r="BU787" s="1">
        <f t="shared" si="309"/>
        <v>6.1257422745431001E-17</v>
      </c>
      <c r="BV787" s="1">
        <f t="shared" si="310"/>
        <v>1</v>
      </c>
      <c r="BW787" s="1">
        <f t="shared" si="303"/>
        <v>-2</v>
      </c>
      <c r="BX787" s="1">
        <f t="shared" si="304"/>
        <v>-2</v>
      </c>
      <c r="BY787" s="24">
        <f t="shared" si="305"/>
        <v>0.7818314824680298</v>
      </c>
      <c r="BZ787" s="24">
        <f t="shared" si="306"/>
        <v>0.62348980185873348</v>
      </c>
      <c r="CA787" s="1"/>
      <c r="CB787" s="1"/>
      <c r="CC787" s="1" t="str">
        <f t="shared" si="311"/>
        <v/>
      </c>
      <c r="CD787" s="1"/>
      <c r="CE787" s="2"/>
      <c r="CF787" s="2"/>
    </row>
    <row r="788" spans="4:84" s="28" customFormat="1" x14ac:dyDescent="0.25">
      <c r="D788" s="10"/>
      <c r="E788" s="10"/>
      <c r="F788" s="10"/>
      <c r="G788" s="10"/>
      <c r="H788" s="10"/>
      <c r="I788" s="10"/>
      <c r="J788" s="10"/>
      <c r="K788" s="10"/>
      <c r="L788" s="10"/>
      <c r="M788" s="2"/>
      <c r="N788" s="1">
        <v>783</v>
      </c>
      <c r="O788" s="1" t="str">
        <f t="shared" si="299"/>
        <v>NA</v>
      </c>
      <c r="P788" s="1" t="e">
        <f t="shared" si="300"/>
        <v>#VALUE!</v>
      </c>
      <c r="Q788" s="1" t="e">
        <f t="shared" si="301"/>
        <v>#VALUE!</v>
      </c>
      <c r="R788" s="1">
        <f t="shared" si="297"/>
        <v>0.58468847356225884</v>
      </c>
      <c r="S788" s="1">
        <f t="shared" si="298"/>
        <v>0.37628028784341144</v>
      </c>
      <c r="T788" s="14"/>
      <c r="U788" s="14"/>
      <c r="V788" s="14"/>
      <c r="W788" s="2"/>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2"/>
      <c r="BC788" s="2"/>
      <c r="BD788" s="2"/>
      <c r="BE788" s="35"/>
      <c r="BF788" s="35"/>
      <c r="BG788" s="35"/>
      <c r="BH788" s="35"/>
      <c r="BI788" s="35"/>
      <c r="BJ788" s="35"/>
      <c r="BK788" s="35"/>
      <c r="BL788" s="35"/>
      <c r="BM788" s="35"/>
      <c r="BN788" s="35"/>
      <c r="BO788" s="35"/>
      <c r="BP788" s="1"/>
      <c r="BQ788" s="1">
        <f t="shared" si="302"/>
        <v>783</v>
      </c>
      <c r="BR788" s="1">
        <v>784</v>
      </c>
      <c r="BS788" s="1">
        <f t="shared" si="307"/>
        <v>-2</v>
      </c>
      <c r="BT788" s="1">
        <f t="shared" si="308"/>
        <v>-2</v>
      </c>
      <c r="BU788" s="1">
        <f t="shared" si="309"/>
        <v>6.1257422745431001E-17</v>
      </c>
      <c r="BV788" s="1">
        <f t="shared" si="310"/>
        <v>1</v>
      </c>
      <c r="BW788" s="1">
        <f t="shared" si="303"/>
        <v>-2</v>
      </c>
      <c r="BX788" s="1">
        <f t="shared" si="304"/>
        <v>-2</v>
      </c>
      <c r="BY788" s="24">
        <f t="shared" si="305"/>
        <v>0.7818314824680298</v>
      </c>
      <c r="BZ788" s="24">
        <f t="shared" si="306"/>
        <v>0.62348980185873348</v>
      </c>
      <c r="CA788" s="1"/>
      <c r="CB788" s="1"/>
      <c r="CC788" s="1" t="str">
        <f t="shared" si="311"/>
        <v/>
      </c>
      <c r="CD788" s="1"/>
      <c r="CE788" s="2"/>
      <c r="CF788" s="2"/>
    </row>
    <row r="789" spans="4:84" s="28" customFormat="1" x14ac:dyDescent="0.25">
      <c r="D789" s="10"/>
      <c r="E789" s="10"/>
      <c r="F789" s="10"/>
      <c r="G789" s="10"/>
      <c r="H789" s="10"/>
      <c r="I789" s="10"/>
      <c r="J789" s="10"/>
      <c r="K789" s="10"/>
      <c r="L789" s="10"/>
      <c r="M789" s="2"/>
      <c r="N789" s="1">
        <v>784</v>
      </c>
      <c r="O789" s="1" t="str">
        <f t="shared" si="299"/>
        <v>NA</v>
      </c>
      <c r="P789" s="1" t="e">
        <f t="shared" si="300"/>
        <v>#VALUE!</v>
      </c>
      <c r="Q789" s="1" t="e">
        <f t="shared" si="301"/>
        <v>#VALUE!</v>
      </c>
      <c r="R789" s="1">
        <f t="shared" si="297"/>
        <v>8.2086112806024583E-2</v>
      </c>
      <c r="S789" s="1">
        <f t="shared" si="298"/>
        <v>0.64035724120765036</v>
      </c>
      <c r="T789" s="14"/>
      <c r="U789" s="14"/>
      <c r="V789" s="14"/>
      <c r="W789" s="2"/>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2"/>
      <c r="BC789" s="2"/>
      <c r="BD789" s="2"/>
      <c r="BE789" s="35"/>
      <c r="BF789" s="35"/>
      <c r="BG789" s="35"/>
      <c r="BH789" s="35"/>
      <c r="BI789" s="35"/>
      <c r="BJ789" s="35"/>
      <c r="BK789" s="35"/>
      <c r="BL789" s="35"/>
      <c r="BM789" s="35"/>
      <c r="BN789" s="35"/>
      <c r="BO789" s="35"/>
      <c r="BP789" s="1"/>
      <c r="BQ789" s="1">
        <f t="shared" si="302"/>
        <v>784</v>
      </c>
      <c r="BR789" s="1">
        <v>785</v>
      </c>
      <c r="BS789" s="1">
        <f t="shared" si="307"/>
        <v>-2</v>
      </c>
      <c r="BT789" s="1">
        <f t="shared" si="308"/>
        <v>-2</v>
      </c>
      <c r="BU789" s="1">
        <f t="shared" si="309"/>
        <v>6.1257422745431001E-17</v>
      </c>
      <c r="BV789" s="1">
        <f t="shared" si="310"/>
        <v>1</v>
      </c>
      <c r="BW789" s="1">
        <f t="shared" si="303"/>
        <v>-2</v>
      </c>
      <c r="BX789" s="1">
        <f t="shared" si="304"/>
        <v>-2</v>
      </c>
      <c r="BY789" s="24">
        <f t="shared" si="305"/>
        <v>0.7818314824680298</v>
      </c>
      <c r="BZ789" s="24">
        <f t="shared" si="306"/>
        <v>0.62348980185873348</v>
      </c>
      <c r="CA789" s="1"/>
      <c r="CB789" s="1"/>
      <c r="CC789" s="1" t="str">
        <f t="shared" si="311"/>
        <v/>
      </c>
      <c r="CD789" s="1"/>
      <c r="CE789" s="2"/>
      <c r="CF789" s="2"/>
    </row>
    <row r="790" spans="4:84" s="28" customFormat="1" x14ac:dyDescent="0.25">
      <c r="D790" s="10"/>
      <c r="E790" s="10"/>
      <c r="F790" s="10"/>
      <c r="G790" s="10"/>
      <c r="H790" s="10"/>
      <c r="I790" s="10"/>
      <c r="J790" s="10"/>
      <c r="K790" s="10"/>
      <c r="L790" s="10"/>
      <c r="M790" s="2"/>
      <c r="N790" s="1">
        <v>785</v>
      </c>
      <c r="O790" s="1" t="str">
        <f t="shared" si="299"/>
        <v>NA</v>
      </c>
      <c r="P790" s="1" t="e">
        <f t="shared" si="300"/>
        <v>#VALUE!</v>
      </c>
      <c r="Q790" s="1" t="e">
        <f t="shared" si="301"/>
        <v>#VALUE!</v>
      </c>
      <c r="R790" s="1">
        <f t="shared" si="297"/>
        <v>-0.40199161335454803</v>
      </c>
      <c r="S790" s="1">
        <f t="shared" si="298"/>
        <v>0.4405685616825068</v>
      </c>
      <c r="T790" s="14"/>
      <c r="U790" s="14"/>
      <c r="V790" s="14"/>
      <c r="W790" s="2"/>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2"/>
      <c r="BC790" s="2"/>
      <c r="BD790" s="2"/>
      <c r="BE790" s="35"/>
      <c r="BF790" s="35"/>
      <c r="BG790" s="35"/>
      <c r="BH790" s="35"/>
      <c r="BI790" s="35"/>
      <c r="BJ790" s="35"/>
      <c r="BK790" s="35"/>
      <c r="BL790" s="35"/>
      <c r="BM790" s="35"/>
      <c r="BN790" s="35"/>
      <c r="BO790" s="35"/>
      <c r="BP790" s="1"/>
      <c r="BQ790" s="1">
        <f t="shared" si="302"/>
        <v>785</v>
      </c>
      <c r="BR790" s="1">
        <v>786</v>
      </c>
      <c r="BS790" s="1">
        <f t="shared" si="307"/>
        <v>-2</v>
      </c>
      <c r="BT790" s="1">
        <f t="shared" si="308"/>
        <v>-2</v>
      </c>
      <c r="BU790" s="1">
        <f t="shared" si="309"/>
        <v>6.1257422745431001E-17</v>
      </c>
      <c r="BV790" s="1">
        <f t="shared" si="310"/>
        <v>1</v>
      </c>
      <c r="BW790" s="1">
        <f t="shared" si="303"/>
        <v>-2</v>
      </c>
      <c r="BX790" s="1">
        <f t="shared" si="304"/>
        <v>-2</v>
      </c>
      <c r="BY790" s="24">
        <f t="shared" si="305"/>
        <v>0.7818314824680298</v>
      </c>
      <c r="BZ790" s="24">
        <f t="shared" si="306"/>
        <v>0.62348980185873348</v>
      </c>
      <c r="CA790" s="1"/>
      <c r="CB790" s="1"/>
      <c r="CC790" s="1" t="str">
        <f t="shared" si="311"/>
        <v/>
      </c>
      <c r="CD790" s="1"/>
      <c r="CE790" s="2"/>
      <c r="CF790" s="2"/>
    </row>
    <row r="791" spans="4:84" s="28" customFormat="1" x14ac:dyDescent="0.25">
      <c r="D791" s="10"/>
      <c r="E791" s="10"/>
      <c r="F791" s="10"/>
      <c r="G791" s="10"/>
      <c r="H791" s="10"/>
      <c r="I791" s="10"/>
      <c r="J791" s="10"/>
      <c r="K791" s="10"/>
      <c r="L791" s="10"/>
      <c r="M791" s="2"/>
      <c r="N791" s="1">
        <v>786</v>
      </c>
      <c r="O791" s="1" t="str">
        <f t="shared" si="299"/>
        <v>NA</v>
      </c>
      <c r="P791" s="1" t="e">
        <f t="shared" si="300"/>
        <v>#VALUE!</v>
      </c>
      <c r="Q791" s="1" t="e">
        <f t="shared" si="301"/>
        <v>#VALUE!</v>
      </c>
      <c r="R791" s="1">
        <f t="shared" si="297"/>
        <v>-0.54760805942915658</v>
      </c>
      <c r="S791" s="1">
        <f t="shared" si="298"/>
        <v>-1.6734538758059608E-2</v>
      </c>
      <c r="T791" s="14"/>
      <c r="U791" s="14"/>
      <c r="V791" s="14"/>
      <c r="W791" s="2"/>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2"/>
      <c r="BC791" s="2"/>
      <c r="BD791" s="2"/>
      <c r="BE791" s="35"/>
      <c r="BF791" s="35"/>
      <c r="BG791" s="35"/>
      <c r="BH791" s="35"/>
      <c r="BI791" s="35"/>
      <c r="BJ791" s="35"/>
      <c r="BK791" s="35"/>
      <c r="BL791" s="35"/>
      <c r="BM791" s="35"/>
      <c r="BN791" s="35"/>
      <c r="BO791" s="35"/>
      <c r="BP791" s="1"/>
      <c r="BQ791" s="1">
        <f t="shared" si="302"/>
        <v>786</v>
      </c>
      <c r="BR791" s="1">
        <v>787</v>
      </c>
      <c r="BS791" s="1">
        <f t="shared" si="307"/>
        <v>-2</v>
      </c>
      <c r="BT791" s="1">
        <f t="shared" si="308"/>
        <v>-2</v>
      </c>
      <c r="BU791" s="1">
        <f t="shared" si="309"/>
        <v>6.1257422745431001E-17</v>
      </c>
      <c r="BV791" s="1">
        <f t="shared" si="310"/>
        <v>1</v>
      </c>
      <c r="BW791" s="1">
        <f t="shared" si="303"/>
        <v>-2</v>
      </c>
      <c r="BX791" s="1">
        <f t="shared" si="304"/>
        <v>-2</v>
      </c>
      <c r="BY791" s="24">
        <f t="shared" si="305"/>
        <v>0.7818314824680298</v>
      </c>
      <c r="BZ791" s="24">
        <f t="shared" si="306"/>
        <v>0.62348980185873348</v>
      </c>
      <c r="CA791" s="1"/>
      <c r="CB791" s="1"/>
      <c r="CC791" s="1" t="str">
        <f t="shared" si="311"/>
        <v/>
      </c>
      <c r="CD791" s="1"/>
      <c r="CE791" s="2"/>
      <c r="CF791" s="2"/>
    </row>
    <row r="792" spans="4:84" s="28" customFormat="1" x14ac:dyDescent="0.25">
      <c r="D792" s="10"/>
      <c r="E792" s="10"/>
      <c r="F792" s="10"/>
      <c r="G792" s="10"/>
      <c r="H792" s="10"/>
      <c r="I792" s="10"/>
      <c r="J792" s="10"/>
      <c r="K792" s="10"/>
      <c r="L792" s="10"/>
      <c r="M792" s="2"/>
      <c r="N792" s="1">
        <v>787</v>
      </c>
      <c r="O792" s="1" t="str">
        <f t="shared" si="299"/>
        <v>NA</v>
      </c>
      <c r="P792" s="1" t="e">
        <f t="shared" si="300"/>
        <v>#VALUE!</v>
      </c>
      <c r="Q792" s="1" t="e">
        <f t="shared" si="301"/>
        <v>#VALUE!</v>
      </c>
      <c r="R792" s="1">
        <f t="shared" si="297"/>
        <v>-0.3166178636803802</v>
      </c>
      <c r="S792" s="1">
        <f t="shared" si="298"/>
        <v>-0.38719349819906257</v>
      </c>
      <c r="T792" s="14"/>
      <c r="U792" s="14"/>
      <c r="V792" s="14"/>
      <c r="W792" s="2"/>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2"/>
      <c r="BC792" s="2"/>
      <c r="BD792" s="2"/>
      <c r="BE792" s="35"/>
      <c r="BF792" s="35"/>
      <c r="BG792" s="35"/>
      <c r="BH792" s="35"/>
      <c r="BI792" s="35"/>
      <c r="BJ792" s="35"/>
      <c r="BK792" s="35"/>
      <c r="BL792" s="35"/>
      <c r="BM792" s="35"/>
      <c r="BN792" s="35"/>
      <c r="BO792" s="35"/>
      <c r="BP792" s="1"/>
      <c r="BQ792" s="1">
        <f t="shared" si="302"/>
        <v>787</v>
      </c>
      <c r="BR792" s="1">
        <v>788</v>
      </c>
      <c r="BS792" s="1">
        <f t="shared" si="307"/>
        <v>-2</v>
      </c>
      <c r="BT792" s="1">
        <f t="shared" si="308"/>
        <v>-2</v>
      </c>
      <c r="BU792" s="1">
        <f t="shared" si="309"/>
        <v>6.1257422745431001E-17</v>
      </c>
      <c r="BV792" s="1">
        <f t="shared" si="310"/>
        <v>1</v>
      </c>
      <c r="BW792" s="1">
        <f t="shared" si="303"/>
        <v>-2</v>
      </c>
      <c r="BX792" s="1">
        <f t="shared" si="304"/>
        <v>-2</v>
      </c>
      <c r="BY792" s="24">
        <f t="shared" si="305"/>
        <v>0.7818314824680298</v>
      </c>
      <c r="BZ792" s="24">
        <f t="shared" si="306"/>
        <v>0.62348980185873348</v>
      </c>
      <c r="CA792" s="1"/>
      <c r="CB792" s="1"/>
      <c r="CC792" s="1" t="str">
        <f t="shared" si="311"/>
        <v/>
      </c>
      <c r="CD792" s="1"/>
      <c r="CE792" s="2"/>
      <c r="CF792" s="2"/>
    </row>
    <row r="793" spans="4:84" s="28" customFormat="1" x14ac:dyDescent="0.25">
      <c r="D793" s="10"/>
      <c r="E793" s="10"/>
      <c r="F793" s="10"/>
      <c r="G793" s="10"/>
      <c r="H793" s="10"/>
      <c r="I793" s="10"/>
      <c r="J793" s="10"/>
      <c r="K793" s="10"/>
      <c r="L793" s="10"/>
      <c r="M793" s="2"/>
      <c r="N793" s="1">
        <v>788</v>
      </c>
      <c r="O793" s="1" t="str">
        <f t="shared" si="299"/>
        <v>NA</v>
      </c>
      <c r="P793" s="1" t="e">
        <f t="shared" si="300"/>
        <v>#VALUE!</v>
      </c>
      <c r="Q793" s="1" t="e">
        <f t="shared" si="301"/>
        <v>#VALUE!</v>
      </c>
      <c r="R793" s="1">
        <f t="shared" si="297"/>
        <v>7.2454889456977867E-2</v>
      </c>
      <c r="S793" s="1">
        <f t="shared" si="298"/>
        <v>-0.44775142554099534</v>
      </c>
      <c r="T793" s="14"/>
      <c r="U793" s="14"/>
      <c r="V793" s="14"/>
      <c r="W793" s="2"/>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2"/>
      <c r="BC793" s="2"/>
      <c r="BD793" s="2"/>
      <c r="BE793" s="35"/>
      <c r="BF793" s="35"/>
      <c r="BG793" s="35"/>
      <c r="BH793" s="35"/>
      <c r="BI793" s="35"/>
      <c r="BJ793" s="35"/>
      <c r="BK793" s="35"/>
      <c r="BL793" s="35"/>
      <c r="BM793" s="35"/>
      <c r="BN793" s="35"/>
      <c r="BO793" s="35"/>
      <c r="BP793" s="1"/>
      <c r="BQ793" s="1">
        <f t="shared" si="302"/>
        <v>788</v>
      </c>
      <c r="BR793" s="1">
        <v>789</v>
      </c>
      <c r="BS793" s="1">
        <f t="shared" si="307"/>
        <v>-2</v>
      </c>
      <c r="BT793" s="1">
        <f t="shared" si="308"/>
        <v>-2</v>
      </c>
      <c r="BU793" s="1">
        <f t="shared" si="309"/>
        <v>6.1257422745431001E-17</v>
      </c>
      <c r="BV793" s="1">
        <f t="shared" si="310"/>
        <v>1</v>
      </c>
      <c r="BW793" s="1">
        <f t="shared" si="303"/>
        <v>-2</v>
      </c>
      <c r="BX793" s="1">
        <f t="shared" si="304"/>
        <v>-2</v>
      </c>
      <c r="BY793" s="24">
        <f t="shared" si="305"/>
        <v>0.7818314824680298</v>
      </c>
      <c r="BZ793" s="24">
        <f t="shared" si="306"/>
        <v>0.62348980185873348</v>
      </c>
      <c r="CA793" s="1"/>
      <c r="CB793" s="1"/>
      <c r="CC793" s="1" t="str">
        <f t="shared" si="311"/>
        <v/>
      </c>
      <c r="CD793" s="1"/>
      <c r="CE793" s="2"/>
      <c r="CF793" s="2"/>
    </row>
    <row r="794" spans="4:84" s="28" customFormat="1" x14ac:dyDescent="0.25">
      <c r="D794" s="10"/>
      <c r="E794" s="10"/>
      <c r="F794" s="10"/>
      <c r="G794" s="10"/>
      <c r="H794" s="10"/>
      <c r="I794" s="10"/>
      <c r="J794" s="10"/>
      <c r="K794" s="10"/>
      <c r="L794" s="10"/>
      <c r="M794" s="2"/>
      <c r="N794" s="1">
        <v>789</v>
      </c>
      <c r="O794" s="1" t="str">
        <f t="shared" si="299"/>
        <v>NA</v>
      </c>
      <c r="P794" s="1" t="e">
        <f t="shared" si="300"/>
        <v>#VALUE!</v>
      </c>
      <c r="Q794" s="1" t="e">
        <f t="shared" si="301"/>
        <v>#VALUE!</v>
      </c>
      <c r="R794" s="1">
        <f t="shared" si="297"/>
        <v>0.34254223941523526</v>
      </c>
      <c r="S794" s="1">
        <f t="shared" si="298"/>
        <v>-0.22252093395631442</v>
      </c>
      <c r="T794" s="14"/>
      <c r="U794" s="14"/>
      <c r="V794" s="14"/>
      <c r="W794" s="2"/>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2"/>
      <c r="BC794" s="2"/>
      <c r="BD794" s="2"/>
      <c r="BE794" s="35"/>
      <c r="BF794" s="35"/>
      <c r="BG794" s="35"/>
      <c r="BH794" s="35"/>
      <c r="BI794" s="35"/>
      <c r="BJ794" s="35"/>
      <c r="BK794" s="35"/>
      <c r="BL794" s="35"/>
      <c r="BM794" s="35"/>
      <c r="BN794" s="35"/>
      <c r="BO794" s="35"/>
      <c r="BP794" s="1"/>
      <c r="BQ794" s="1">
        <f t="shared" si="302"/>
        <v>789</v>
      </c>
      <c r="BR794" s="1">
        <v>790</v>
      </c>
      <c r="BS794" s="1">
        <f t="shared" si="307"/>
        <v>-2</v>
      </c>
      <c r="BT794" s="1">
        <f t="shared" si="308"/>
        <v>-2</v>
      </c>
      <c r="BU794" s="1">
        <f t="shared" si="309"/>
        <v>6.1257422745431001E-17</v>
      </c>
      <c r="BV794" s="1">
        <f t="shared" si="310"/>
        <v>1</v>
      </c>
      <c r="BW794" s="1">
        <f t="shared" si="303"/>
        <v>-2</v>
      </c>
      <c r="BX794" s="1">
        <f t="shared" si="304"/>
        <v>-2</v>
      </c>
      <c r="BY794" s="24">
        <f t="shared" si="305"/>
        <v>0.7818314824680298</v>
      </c>
      <c r="BZ794" s="24">
        <f t="shared" si="306"/>
        <v>0.62348980185873348</v>
      </c>
      <c r="CA794" s="1"/>
      <c r="CB794" s="1"/>
      <c r="CC794" s="1" t="str">
        <f t="shared" si="311"/>
        <v/>
      </c>
      <c r="CD794" s="1"/>
      <c r="CE794" s="2"/>
      <c r="CF794" s="2"/>
    </row>
    <row r="795" spans="4:84" s="28" customFormat="1" x14ac:dyDescent="0.25">
      <c r="D795" s="10"/>
      <c r="E795" s="10"/>
      <c r="F795" s="10"/>
      <c r="G795" s="10"/>
      <c r="H795" s="10"/>
      <c r="I795" s="10"/>
      <c r="J795" s="10"/>
      <c r="K795" s="10"/>
      <c r="L795" s="10"/>
      <c r="M795" s="2"/>
      <c r="N795" s="1">
        <v>790</v>
      </c>
      <c r="O795" s="1" t="str">
        <f t="shared" si="299"/>
        <v>NA</v>
      </c>
      <c r="P795" s="1" t="e">
        <f t="shared" si="300"/>
        <v>#VALUE!</v>
      </c>
      <c r="Q795" s="1" t="e">
        <f t="shared" si="301"/>
        <v>#VALUE!</v>
      </c>
      <c r="R795" s="1">
        <f t="shared" si="297"/>
        <v>0.35468829650552602</v>
      </c>
      <c r="S795" s="1">
        <f t="shared" si="298"/>
        <v>8.7869188158869072E-2</v>
      </c>
      <c r="T795" s="14"/>
      <c r="U795" s="14"/>
      <c r="V795" s="14"/>
      <c r="W795" s="2"/>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2"/>
      <c r="BC795" s="2"/>
      <c r="BD795" s="2"/>
      <c r="BE795" s="35"/>
      <c r="BF795" s="35"/>
      <c r="BG795" s="35"/>
      <c r="BH795" s="35"/>
      <c r="BI795" s="35"/>
      <c r="BJ795" s="35"/>
      <c r="BK795" s="35"/>
      <c r="BL795" s="35"/>
      <c r="BM795" s="35"/>
      <c r="BN795" s="35"/>
      <c r="BO795" s="35"/>
      <c r="BP795" s="1"/>
      <c r="BQ795" s="1">
        <f t="shared" si="302"/>
        <v>790</v>
      </c>
      <c r="BR795" s="1">
        <v>791</v>
      </c>
      <c r="BS795" s="1">
        <f t="shared" si="307"/>
        <v>-2</v>
      </c>
      <c r="BT795" s="1">
        <f t="shared" si="308"/>
        <v>-2</v>
      </c>
      <c r="BU795" s="1">
        <f t="shared" si="309"/>
        <v>6.1257422745431001E-17</v>
      </c>
      <c r="BV795" s="1">
        <f t="shared" si="310"/>
        <v>1</v>
      </c>
      <c r="BW795" s="1">
        <f t="shared" si="303"/>
        <v>-2</v>
      </c>
      <c r="BX795" s="1">
        <f t="shared" si="304"/>
        <v>-2</v>
      </c>
      <c r="BY795" s="24">
        <f t="shared" si="305"/>
        <v>0.7818314824680298</v>
      </c>
      <c r="BZ795" s="24">
        <f t="shared" si="306"/>
        <v>0.62348980185873348</v>
      </c>
      <c r="CA795" s="1"/>
      <c r="CB795" s="1"/>
      <c r="CC795" s="1" t="str">
        <f t="shared" si="311"/>
        <v/>
      </c>
      <c r="CD795" s="1"/>
      <c r="CE795" s="2"/>
      <c r="CF795" s="2"/>
    </row>
    <row r="796" spans="4:84" s="28" customFormat="1" x14ac:dyDescent="0.25">
      <c r="D796" s="10"/>
      <c r="E796" s="10"/>
      <c r="F796" s="10"/>
      <c r="G796" s="10"/>
      <c r="H796" s="10"/>
      <c r="I796" s="10"/>
      <c r="J796" s="10"/>
      <c r="K796" s="10"/>
      <c r="L796" s="10"/>
      <c r="M796" s="2"/>
      <c r="N796" s="1">
        <v>791</v>
      </c>
      <c r="O796" s="1" t="str">
        <f t="shared" si="299"/>
        <v>NA</v>
      </c>
      <c r="P796" s="1" t="e">
        <f t="shared" si="300"/>
        <v>#VALUE!</v>
      </c>
      <c r="Q796" s="1" t="e">
        <f t="shared" si="301"/>
        <v>#VALUE!</v>
      </c>
      <c r="R796" s="1">
        <f t="shared" si="297"/>
        <v>0.16417222561204908</v>
      </c>
      <c r="S796" s="1">
        <f t="shared" si="298"/>
        <v>0.28071448241530084</v>
      </c>
      <c r="T796" s="14"/>
      <c r="U796" s="14"/>
      <c r="V796" s="14"/>
      <c r="W796" s="2"/>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2"/>
      <c r="BC796" s="2"/>
      <c r="BD796" s="2"/>
      <c r="BE796" s="35"/>
      <c r="BF796" s="35"/>
      <c r="BG796" s="35"/>
      <c r="BH796" s="35"/>
      <c r="BI796" s="35"/>
      <c r="BJ796" s="35"/>
      <c r="BK796" s="35"/>
      <c r="BL796" s="35"/>
      <c r="BM796" s="35"/>
      <c r="BN796" s="35"/>
      <c r="BO796" s="35"/>
      <c r="BP796" s="1"/>
      <c r="BQ796" s="1">
        <f t="shared" si="302"/>
        <v>791</v>
      </c>
      <c r="BR796" s="1">
        <v>792</v>
      </c>
      <c r="BS796" s="1">
        <f t="shared" si="307"/>
        <v>-2</v>
      </c>
      <c r="BT796" s="1">
        <f t="shared" si="308"/>
        <v>-2</v>
      </c>
      <c r="BU796" s="1">
        <f t="shared" si="309"/>
        <v>6.1257422745431001E-17</v>
      </c>
      <c r="BV796" s="1">
        <f t="shared" si="310"/>
        <v>1</v>
      </c>
      <c r="BW796" s="1">
        <f t="shared" si="303"/>
        <v>-2</v>
      </c>
      <c r="BX796" s="1">
        <f t="shared" si="304"/>
        <v>-2</v>
      </c>
      <c r="BY796" s="24">
        <f t="shared" si="305"/>
        <v>0.7818314824680298</v>
      </c>
      <c r="BZ796" s="24">
        <f t="shared" si="306"/>
        <v>0.62348980185873348</v>
      </c>
      <c r="CA796" s="1"/>
      <c r="CB796" s="1"/>
      <c r="CC796" s="1" t="str">
        <f t="shared" si="311"/>
        <v/>
      </c>
      <c r="CD796" s="1"/>
      <c r="CE796" s="2"/>
      <c r="CF796" s="2"/>
    </row>
    <row r="797" spans="4:84" s="28" customFormat="1" x14ac:dyDescent="0.25">
      <c r="D797" s="10"/>
      <c r="E797" s="10"/>
      <c r="F797" s="10"/>
      <c r="G797" s="10"/>
      <c r="H797" s="10"/>
      <c r="I797" s="10"/>
      <c r="J797" s="10"/>
      <c r="K797" s="10"/>
      <c r="L797" s="10"/>
      <c r="M797" s="2"/>
      <c r="N797" s="1">
        <v>792</v>
      </c>
      <c r="O797" s="1" t="str">
        <f t="shared" si="299"/>
        <v>NA</v>
      </c>
      <c r="P797" s="1" t="e">
        <f t="shared" si="300"/>
        <v>#VALUE!</v>
      </c>
      <c r="Q797" s="1" t="e">
        <f t="shared" si="301"/>
        <v>#VALUE!</v>
      </c>
      <c r="R797" s="1">
        <f t="shared" si="297"/>
        <v>-6.9631727880251348E-2</v>
      </c>
      <c r="S797" s="1">
        <f t="shared" si="298"/>
        <v>0.28051247652830857</v>
      </c>
      <c r="T797" s="14"/>
      <c r="U797" s="14"/>
      <c r="V797" s="14"/>
      <c r="W797" s="2"/>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2"/>
      <c r="BC797" s="2"/>
      <c r="BD797" s="2"/>
      <c r="BE797" s="35"/>
      <c r="BF797" s="35"/>
      <c r="BG797" s="35"/>
      <c r="BH797" s="35"/>
      <c r="BI797" s="35"/>
      <c r="BJ797" s="35"/>
      <c r="BK797" s="35"/>
      <c r="BL797" s="35"/>
      <c r="BM797" s="35"/>
      <c r="BN797" s="35"/>
      <c r="BO797" s="35"/>
      <c r="BP797" s="1"/>
      <c r="BQ797" s="1">
        <f t="shared" si="302"/>
        <v>792</v>
      </c>
      <c r="BR797" s="1">
        <v>793</v>
      </c>
      <c r="BS797" s="1">
        <f t="shared" si="307"/>
        <v>-2</v>
      </c>
      <c r="BT797" s="1">
        <f t="shared" si="308"/>
        <v>-2</v>
      </c>
      <c r="BU797" s="1">
        <f t="shared" si="309"/>
        <v>6.1257422745431001E-17</v>
      </c>
      <c r="BV797" s="1">
        <f t="shared" si="310"/>
        <v>1</v>
      </c>
      <c r="BW797" s="1">
        <f t="shared" si="303"/>
        <v>-2</v>
      </c>
      <c r="BX797" s="1">
        <f t="shared" si="304"/>
        <v>-2</v>
      </c>
      <c r="BY797" s="24">
        <f t="shared" si="305"/>
        <v>0.7818314824680298</v>
      </c>
      <c r="BZ797" s="24">
        <f t="shared" si="306"/>
        <v>0.62348980185873348</v>
      </c>
      <c r="CA797" s="1"/>
      <c r="CB797" s="1"/>
      <c r="CC797" s="1" t="str">
        <f t="shared" si="311"/>
        <v/>
      </c>
      <c r="CD797" s="1"/>
      <c r="CE797" s="2"/>
      <c r="CF797" s="2"/>
    </row>
    <row r="798" spans="4:84" s="28" customFormat="1" x14ac:dyDescent="0.25">
      <c r="D798" s="10"/>
      <c r="E798" s="10"/>
      <c r="F798" s="10"/>
      <c r="G798" s="10"/>
      <c r="H798" s="10"/>
      <c r="I798" s="10"/>
      <c r="J798" s="10"/>
      <c r="K798" s="10"/>
      <c r="L798" s="10"/>
      <c r="M798" s="2"/>
      <c r="N798" s="1">
        <v>793</v>
      </c>
      <c r="O798" s="1" t="str">
        <f t="shared" si="299"/>
        <v>NA</v>
      </c>
      <c r="P798" s="1" t="e">
        <f t="shared" si="300"/>
        <v>#VALUE!</v>
      </c>
      <c r="Q798" s="1" t="e">
        <f t="shared" si="301"/>
        <v>#VALUE!</v>
      </c>
      <c r="R798" s="1">
        <f t="shared" si="297"/>
        <v>-0.21524817395485996</v>
      </c>
      <c r="S798" s="1">
        <f t="shared" si="298"/>
        <v>0.1433215463961387</v>
      </c>
      <c r="T798" s="14"/>
      <c r="U798" s="14"/>
      <c r="V798" s="14"/>
      <c r="W798" s="2"/>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2"/>
      <c r="BC798" s="2"/>
      <c r="BD798" s="2"/>
      <c r="BE798" s="35"/>
      <c r="BF798" s="35"/>
      <c r="BG798" s="35"/>
      <c r="BH798" s="35"/>
      <c r="BI798" s="35"/>
      <c r="BJ798" s="35"/>
      <c r="BK798" s="35"/>
      <c r="BL798" s="35"/>
      <c r="BM798" s="35"/>
      <c r="BN798" s="35"/>
      <c r="BO798" s="35"/>
      <c r="BP798" s="1"/>
      <c r="BQ798" s="1">
        <f t="shared" si="302"/>
        <v>793</v>
      </c>
      <c r="BR798" s="1">
        <v>794</v>
      </c>
      <c r="BS798" s="1">
        <f t="shared" si="307"/>
        <v>-2</v>
      </c>
      <c r="BT798" s="1">
        <f t="shared" si="308"/>
        <v>-2</v>
      </c>
      <c r="BU798" s="1">
        <f t="shared" si="309"/>
        <v>6.1257422745431001E-17</v>
      </c>
      <c r="BV798" s="1">
        <f t="shared" si="310"/>
        <v>1</v>
      </c>
      <c r="BW798" s="1">
        <f t="shared" si="303"/>
        <v>-2</v>
      </c>
      <c r="BX798" s="1">
        <f t="shared" si="304"/>
        <v>-2</v>
      </c>
      <c r="BY798" s="24">
        <f t="shared" si="305"/>
        <v>0.7818314824680298</v>
      </c>
      <c r="BZ798" s="24">
        <f t="shared" si="306"/>
        <v>0.62348980185873348</v>
      </c>
      <c r="CA798" s="1"/>
      <c r="CB798" s="1"/>
      <c r="CC798" s="1" t="str">
        <f t="shared" si="311"/>
        <v/>
      </c>
      <c r="CD798" s="1"/>
      <c r="CE798" s="2"/>
      <c r="CF798" s="2"/>
    </row>
    <row r="799" spans="4:84" s="28" customFormat="1" x14ac:dyDescent="0.25">
      <c r="D799" s="10"/>
      <c r="E799" s="10"/>
      <c r="F799" s="10"/>
      <c r="G799" s="10"/>
      <c r="H799" s="10"/>
      <c r="I799" s="10"/>
      <c r="J799" s="10"/>
      <c r="K799" s="10"/>
      <c r="L799" s="10"/>
      <c r="M799" s="2"/>
      <c r="N799" s="1">
        <v>794</v>
      </c>
      <c r="O799" s="1" t="str">
        <f t="shared" si="299"/>
        <v>NA</v>
      </c>
      <c r="P799" s="1" t="e">
        <f t="shared" si="300"/>
        <v>#VALUE!</v>
      </c>
      <c r="Q799" s="1" t="e">
        <f t="shared" si="301"/>
        <v>#VALUE!</v>
      </c>
      <c r="R799" s="1">
        <f t="shared" si="297"/>
        <v>-0.23453175087435568</v>
      </c>
      <c r="S799" s="1">
        <f t="shared" si="298"/>
        <v>-2.7550739406713043E-2</v>
      </c>
      <c r="T799" s="14"/>
      <c r="U799" s="14"/>
      <c r="V799" s="14"/>
      <c r="W799" s="2"/>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2"/>
      <c r="BC799" s="2"/>
      <c r="BD799" s="2"/>
      <c r="BE799" s="35"/>
      <c r="BF799" s="35"/>
      <c r="BG799" s="35"/>
      <c r="BH799" s="35"/>
      <c r="BI799" s="35"/>
      <c r="BJ799" s="35"/>
      <c r="BK799" s="35"/>
      <c r="BL799" s="35"/>
      <c r="BM799" s="35"/>
      <c r="BN799" s="35"/>
      <c r="BO799" s="35"/>
      <c r="BP799" s="1"/>
      <c r="BQ799" s="1">
        <f t="shared" si="302"/>
        <v>794</v>
      </c>
      <c r="BR799" s="1">
        <v>795</v>
      </c>
      <c r="BS799" s="1">
        <f t="shared" si="307"/>
        <v>-2</v>
      </c>
      <c r="BT799" s="1">
        <f t="shared" si="308"/>
        <v>-2</v>
      </c>
      <c r="BU799" s="1">
        <f t="shared" si="309"/>
        <v>6.1257422745431001E-17</v>
      </c>
      <c r="BV799" s="1">
        <f t="shared" si="310"/>
        <v>1</v>
      </c>
      <c r="BW799" s="1">
        <f t="shared" si="303"/>
        <v>-2</v>
      </c>
      <c r="BX799" s="1">
        <f t="shared" si="304"/>
        <v>-2</v>
      </c>
      <c r="BY799" s="24">
        <f t="shared" si="305"/>
        <v>0.7818314824680298</v>
      </c>
      <c r="BZ799" s="24">
        <f t="shared" si="306"/>
        <v>0.62348980185873348</v>
      </c>
      <c r="CA799" s="1"/>
      <c r="CB799" s="1"/>
      <c r="CC799" s="1" t="str">
        <f t="shared" si="311"/>
        <v/>
      </c>
      <c r="CD799" s="1"/>
      <c r="CE799" s="2"/>
      <c r="CF799" s="2"/>
    </row>
    <row r="800" spans="4:84" s="28" customFormat="1" x14ac:dyDescent="0.25">
      <c r="D800" s="10"/>
      <c r="E800" s="10"/>
      <c r="F800" s="10"/>
      <c r="G800" s="10"/>
      <c r="H800" s="10"/>
      <c r="I800" s="10"/>
      <c r="J800" s="10"/>
      <c r="K800" s="10"/>
      <c r="L800" s="10"/>
      <c r="M800" s="2"/>
      <c r="N800" s="1">
        <v>795</v>
      </c>
      <c r="O800" s="1" t="str">
        <f t="shared" si="299"/>
        <v>NA</v>
      </c>
      <c r="P800" s="1" t="e">
        <f t="shared" si="300"/>
        <v>#VALUE!</v>
      </c>
      <c r="Q800" s="1" t="e">
        <f t="shared" si="301"/>
        <v>#VALUE!</v>
      </c>
      <c r="R800" s="1">
        <f t="shared" si="297"/>
        <v>-0.15754528759975497</v>
      </c>
      <c r="S800" s="1">
        <f t="shared" si="298"/>
        <v>-0.15934032585645302</v>
      </c>
      <c r="T800" s="14"/>
      <c r="U800" s="14"/>
      <c r="V800" s="14"/>
      <c r="W800" s="2"/>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2"/>
      <c r="BC800" s="2"/>
      <c r="BD800" s="2"/>
      <c r="BE800" s="35"/>
      <c r="BF800" s="35"/>
      <c r="BG800" s="35"/>
      <c r="BH800" s="35"/>
      <c r="BI800" s="35"/>
      <c r="BJ800" s="35"/>
      <c r="BK800" s="35"/>
      <c r="BL800" s="35"/>
      <c r="BM800" s="35"/>
      <c r="BN800" s="35"/>
      <c r="BO800" s="35"/>
      <c r="BP800" s="1"/>
      <c r="BQ800" s="1">
        <f t="shared" si="302"/>
        <v>795</v>
      </c>
      <c r="BR800" s="1">
        <v>796</v>
      </c>
      <c r="BS800" s="1">
        <f t="shared" si="307"/>
        <v>-2</v>
      </c>
      <c r="BT800" s="1">
        <f t="shared" si="308"/>
        <v>-2</v>
      </c>
      <c r="BU800" s="1">
        <f t="shared" si="309"/>
        <v>6.1257422745431001E-17</v>
      </c>
      <c r="BV800" s="1">
        <f t="shared" si="310"/>
        <v>1</v>
      </c>
      <c r="BW800" s="1">
        <f t="shared" si="303"/>
        <v>-2</v>
      </c>
      <c r="BX800" s="1">
        <f t="shared" si="304"/>
        <v>-2</v>
      </c>
      <c r="BY800" s="24">
        <f t="shared" si="305"/>
        <v>0.7818314824680298</v>
      </c>
      <c r="BZ800" s="24">
        <f t="shared" si="306"/>
        <v>0.62348980185873348</v>
      </c>
      <c r="CA800" s="1"/>
      <c r="CB800" s="1"/>
      <c r="CC800" s="1" t="str">
        <f t="shared" si="311"/>
        <v/>
      </c>
      <c r="CD800" s="1"/>
      <c r="CE800" s="2"/>
      <c r="CF800" s="2"/>
    </row>
    <row r="801" spans="4:84" s="28" customFormat="1" x14ac:dyDescent="0.25">
      <c r="D801" s="10"/>
      <c r="E801" s="10"/>
      <c r="F801" s="10"/>
      <c r="G801" s="10"/>
      <c r="H801" s="10"/>
      <c r="I801" s="10"/>
      <c r="J801" s="10"/>
      <c r="K801" s="10"/>
      <c r="L801" s="10"/>
      <c r="M801" s="2"/>
      <c r="N801" s="1">
        <v>796</v>
      </c>
      <c r="O801" s="1" t="str">
        <f t="shared" si="299"/>
        <v>NA</v>
      </c>
      <c r="P801" s="1" t="e">
        <f t="shared" si="300"/>
        <v>#VALUE!</v>
      </c>
      <c r="Q801" s="1" t="e">
        <f t="shared" si="301"/>
        <v>#VALUE!</v>
      </c>
      <c r="R801" s="1">
        <f t="shared" si="297"/>
        <v>-2.6349403031941165E-2</v>
      </c>
      <c r="S801" s="1">
        <f t="shared" si="298"/>
        <v>-0.22252093395631445</v>
      </c>
      <c r="T801" s="14"/>
      <c r="U801" s="14"/>
      <c r="V801" s="14"/>
      <c r="W801" s="2"/>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2"/>
      <c r="BC801" s="2"/>
      <c r="BD801" s="2"/>
      <c r="BE801" s="35"/>
      <c r="BF801" s="35"/>
      <c r="BG801" s="35"/>
      <c r="BH801" s="35"/>
      <c r="BI801" s="35"/>
      <c r="BJ801" s="35"/>
      <c r="BK801" s="35"/>
      <c r="BL801" s="35"/>
      <c r="BM801" s="35"/>
      <c r="BN801" s="35"/>
      <c r="BO801" s="35"/>
      <c r="BP801" s="1"/>
      <c r="BQ801" s="1">
        <f t="shared" si="302"/>
        <v>796</v>
      </c>
      <c r="BR801" s="1">
        <v>797</v>
      </c>
      <c r="BS801" s="1">
        <f t="shared" si="307"/>
        <v>-2</v>
      </c>
      <c r="BT801" s="1">
        <f t="shared" si="308"/>
        <v>-2</v>
      </c>
      <c r="BU801" s="1">
        <f t="shared" si="309"/>
        <v>6.1257422745431001E-17</v>
      </c>
      <c r="BV801" s="1">
        <f t="shared" si="310"/>
        <v>1</v>
      </c>
      <c r="BW801" s="1">
        <f t="shared" si="303"/>
        <v>-2</v>
      </c>
      <c r="BX801" s="1">
        <f t="shared" si="304"/>
        <v>-2</v>
      </c>
      <c r="BY801" s="24">
        <f t="shared" si="305"/>
        <v>0.7818314824680298</v>
      </c>
      <c r="BZ801" s="24">
        <f t="shared" si="306"/>
        <v>0.62348980185873348</v>
      </c>
      <c r="CA801" s="1"/>
      <c r="CB801" s="1"/>
      <c r="CC801" s="1" t="str">
        <f t="shared" si="311"/>
        <v/>
      </c>
      <c r="CD801" s="1"/>
      <c r="CE801" s="2"/>
      <c r="CF801" s="2"/>
    </row>
    <row r="802" spans="4:84" s="28" customFormat="1" x14ac:dyDescent="0.25">
      <c r="D802" s="10"/>
      <c r="E802" s="10"/>
      <c r="F802" s="10"/>
      <c r="G802" s="10"/>
      <c r="H802" s="10"/>
      <c r="I802" s="10"/>
      <c r="J802" s="10"/>
      <c r="K802" s="10"/>
      <c r="L802" s="10"/>
      <c r="M802" s="2"/>
      <c r="N802" s="1">
        <v>797</v>
      </c>
      <c r="O802" s="1" t="str">
        <f t="shared" si="299"/>
        <v>NA</v>
      </c>
      <c r="P802" s="1" t="e">
        <f t="shared" si="300"/>
        <v>#VALUE!</v>
      </c>
      <c r="Q802" s="1" t="e">
        <f t="shared" si="301"/>
        <v>#VALUE!</v>
      </c>
      <c r="R802" s="1">
        <f t="shared" si="297"/>
        <v>0.12468811944879307</v>
      </c>
      <c r="S802" s="1">
        <f t="shared" si="298"/>
        <v>-0.20054191152567336</v>
      </c>
      <c r="T802" s="14"/>
      <c r="U802" s="14"/>
      <c r="V802" s="14"/>
      <c r="W802" s="2"/>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2"/>
      <c r="BC802" s="2"/>
      <c r="BD802" s="2"/>
      <c r="BE802" s="35"/>
      <c r="BF802" s="35"/>
      <c r="BG802" s="35"/>
      <c r="BH802" s="35"/>
      <c r="BI802" s="35"/>
      <c r="BJ802" s="35"/>
      <c r="BK802" s="35"/>
      <c r="BL802" s="35"/>
      <c r="BM802" s="35"/>
      <c r="BN802" s="35"/>
      <c r="BO802" s="35"/>
      <c r="BP802" s="1"/>
      <c r="BQ802" s="1">
        <f t="shared" si="302"/>
        <v>797</v>
      </c>
      <c r="BR802" s="1">
        <v>798</v>
      </c>
      <c r="BS802" s="1">
        <f t="shared" si="307"/>
        <v>-2</v>
      </c>
      <c r="BT802" s="1">
        <f t="shared" si="308"/>
        <v>-2</v>
      </c>
      <c r="BU802" s="1">
        <f t="shared" si="309"/>
        <v>6.1257422745431001E-17</v>
      </c>
      <c r="BV802" s="1">
        <f t="shared" si="310"/>
        <v>1</v>
      </c>
      <c r="BW802" s="1">
        <f t="shared" si="303"/>
        <v>-2</v>
      </c>
      <c r="BX802" s="1">
        <f t="shared" si="304"/>
        <v>-2</v>
      </c>
      <c r="BY802" s="24">
        <f t="shared" si="305"/>
        <v>0.7818314824680298</v>
      </c>
      <c r="BZ802" s="24">
        <f t="shared" si="306"/>
        <v>0.62348980185873348</v>
      </c>
      <c r="CA802" s="1"/>
      <c r="CB802" s="1"/>
      <c r="CC802" s="1" t="str">
        <f t="shared" si="311"/>
        <v/>
      </c>
      <c r="CD802" s="1"/>
      <c r="CE802" s="2"/>
      <c r="CF802" s="2"/>
    </row>
    <row r="803" spans="4:84" s="28" customFormat="1" x14ac:dyDescent="0.25">
      <c r="D803" s="10"/>
      <c r="E803" s="10"/>
      <c r="F803" s="10"/>
      <c r="G803" s="10"/>
      <c r="H803" s="10"/>
      <c r="I803" s="10"/>
      <c r="J803" s="10"/>
      <c r="K803" s="10"/>
      <c r="L803" s="10"/>
      <c r="M803" s="2"/>
      <c r="N803" s="1">
        <v>798</v>
      </c>
      <c r="O803" s="1" t="str">
        <f t="shared" si="299"/>
        <v>NA</v>
      </c>
      <c r="P803" s="1" t="e">
        <f t="shared" si="300"/>
        <v>#VALUE!</v>
      </c>
      <c r="Q803" s="1" t="e">
        <f t="shared" si="301"/>
        <v>#VALUE!</v>
      </c>
      <c r="R803" s="1">
        <f t="shared" si="297"/>
        <v>0.24625833841807357</v>
      </c>
      <c r="S803" s="1">
        <f t="shared" si="298"/>
        <v>-7.8928276377048689E-2</v>
      </c>
      <c r="T803" s="14"/>
      <c r="U803" s="14"/>
      <c r="V803" s="14"/>
      <c r="W803" s="2"/>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2"/>
      <c r="BC803" s="2"/>
      <c r="BD803" s="2"/>
      <c r="BE803" s="35"/>
      <c r="BF803" s="35"/>
      <c r="BG803" s="35"/>
      <c r="BH803" s="35"/>
      <c r="BI803" s="35"/>
      <c r="BJ803" s="35"/>
      <c r="BK803" s="35"/>
      <c r="BL803" s="35"/>
      <c r="BM803" s="35"/>
      <c r="BN803" s="35"/>
      <c r="BO803" s="35"/>
      <c r="BP803" s="1"/>
      <c r="BQ803" s="1">
        <f t="shared" si="302"/>
        <v>798</v>
      </c>
      <c r="BR803" s="1">
        <v>799</v>
      </c>
      <c r="BS803" s="1">
        <f t="shared" si="307"/>
        <v>-2</v>
      </c>
      <c r="BT803" s="1">
        <f t="shared" si="308"/>
        <v>-2</v>
      </c>
      <c r="BU803" s="1">
        <f t="shared" si="309"/>
        <v>6.1257422745431001E-17</v>
      </c>
      <c r="BV803" s="1">
        <f t="shared" si="310"/>
        <v>1</v>
      </c>
      <c r="BW803" s="1">
        <f t="shared" si="303"/>
        <v>-2</v>
      </c>
      <c r="BX803" s="1">
        <f t="shared" si="304"/>
        <v>-2</v>
      </c>
      <c r="BY803" s="24">
        <f t="shared" si="305"/>
        <v>0.7818314824680298</v>
      </c>
      <c r="BZ803" s="24">
        <f t="shared" si="306"/>
        <v>0.62348980185873348</v>
      </c>
      <c r="CA803" s="1"/>
      <c r="CB803" s="1"/>
      <c r="CC803" s="1" t="str">
        <f t="shared" si="311"/>
        <v/>
      </c>
      <c r="CD803" s="1"/>
      <c r="CE803" s="2"/>
      <c r="CF803" s="2"/>
    </row>
    <row r="804" spans="4:84" s="28" customFormat="1" x14ac:dyDescent="0.25">
      <c r="D804" s="10"/>
      <c r="E804" s="10"/>
      <c r="F804" s="10"/>
      <c r="G804" s="10"/>
      <c r="H804" s="10"/>
      <c r="I804" s="10"/>
      <c r="J804" s="10"/>
      <c r="K804" s="10"/>
      <c r="L804" s="10"/>
      <c r="M804" s="2"/>
      <c r="N804" s="1">
        <v>799</v>
      </c>
      <c r="O804" s="1" t="str">
        <f t="shared" si="299"/>
        <v>NA</v>
      </c>
      <c r="P804" s="1" t="e">
        <f t="shared" si="300"/>
        <v>#VALUE!</v>
      </c>
      <c r="Q804" s="1" t="e">
        <f t="shared" si="301"/>
        <v>#VALUE!</v>
      </c>
      <c r="R804" s="1">
        <f t="shared" si="297"/>
        <v>0.26272815759404522</v>
      </c>
      <c r="S804" s="1">
        <f t="shared" si="298"/>
        <v>0.12045639137411038</v>
      </c>
      <c r="T804" s="14"/>
      <c r="U804" s="14"/>
      <c r="V804" s="14"/>
      <c r="W804" s="2"/>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2"/>
      <c r="BC804" s="2"/>
      <c r="BD804" s="2"/>
      <c r="BE804" s="35"/>
      <c r="BF804" s="35"/>
      <c r="BG804" s="35"/>
      <c r="BH804" s="35"/>
      <c r="BI804" s="35"/>
      <c r="BJ804" s="35"/>
      <c r="BK804" s="35"/>
      <c r="BL804" s="35"/>
      <c r="BM804" s="35"/>
      <c r="BN804" s="35"/>
      <c r="BO804" s="35"/>
      <c r="BP804" s="1"/>
      <c r="BQ804" s="1">
        <f t="shared" si="302"/>
        <v>799</v>
      </c>
      <c r="BR804" s="1">
        <v>800</v>
      </c>
      <c r="BS804" s="1">
        <f t="shared" si="307"/>
        <v>-2</v>
      </c>
      <c r="BT804" s="1">
        <f t="shared" si="308"/>
        <v>-2</v>
      </c>
      <c r="BU804" s="1">
        <f t="shared" si="309"/>
        <v>6.1257422745431001E-17</v>
      </c>
      <c r="BV804" s="1">
        <f t="shared" si="310"/>
        <v>1</v>
      </c>
      <c r="BW804" s="1">
        <f t="shared" si="303"/>
        <v>-2</v>
      </c>
      <c r="BX804" s="1">
        <f t="shared" si="304"/>
        <v>-2</v>
      </c>
      <c r="BY804" s="24">
        <f t="shared" si="305"/>
        <v>0.7818314824680298</v>
      </c>
      <c r="BZ804" s="24">
        <f t="shared" si="306"/>
        <v>0.62348980185873348</v>
      </c>
      <c r="CA804" s="1"/>
      <c r="CB804" s="1"/>
      <c r="CC804" s="1" t="str">
        <f t="shared" si="311"/>
        <v/>
      </c>
      <c r="CD804" s="1"/>
      <c r="CE804" s="2"/>
      <c r="CF804" s="2"/>
    </row>
    <row r="805" spans="4:84" s="28" customFormat="1" x14ac:dyDescent="0.25">
      <c r="D805" s="10"/>
      <c r="E805" s="10"/>
      <c r="F805" s="10"/>
      <c r="G805" s="10"/>
      <c r="H805" s="10"/>
      <c r="I805" s="10"/>
      <c r="J805" s="10"/>
      <c r="K805" s="10"/>
      <c r="L805" s="10"/>
      <c r="M805" s="2"/>
      <c r="N805" s="1">
        <v>800</v>
      </c>
      <c r="O805" s="1" t="str">
        <f t="shared" si="299"/>
        <v>NA</v>
      </c>
      <c r="P805" s="1" t="e">
        <f t="shared" si="300"/>
        <v>#VALUE!</v>
      </c>
      <c r="Q805" s="1" t="e">
        <f t="shared" si="301"/>
        <v>#VALUE!</v>
      </c>
      <c r="R805" s="1">
        <f t="shared" si="297"/>
        <v>0.11711171151943656</v>
      </c>
      <c r="S805" s="1">
        <f t="shared" si="298"/>
        <v>0.30337763155033692</v>
      </c>
      <c r="T805" s="14"/>
      <c r="U805" s="14"/>
      <c r="V805" s="14"/>
      <c r="W805" s="2"/>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2"/>
      <c r="BC805" s="2"/>
      <c r="BD805" s="2"/>
      <c r="BE805" s="35"/>
      <c r="BF805" s="35"/>
      <c r="BG805" s="35"/>
      <c r="BH805" s="35"/>
      <c r="BI805" s="35"/>
      <c r="BJ805" s="35"/>
      <c r="BK805" s="35"/>
      <c r="BL805" s="35"/>
      <c r="BM805" s="35"/>
      <c r="BN805" s="35"/>
      <c r="BO805" s="35"/>
      <c r="BP805" s="1"/>
      <c r="BQ805" s="1">
        <f t="shared" si="302"/>
        <v>800</v>
      </c>
      <c r="BR805" s="1">
        <v>801</v>
      </c>
      <c r="BS805" s="1">
        <f t="shared" si="307"/>
        <v>-2</v>
      </c>
      <c r="BT805" s="1">
        <f t="shared" si="308"/>
        <v>-2</v>
      </c>
      <c r="BU805" s="1">
        <f t="shared" si="309"/>
        <v>6.1257422745431001E-17</v>
      </c>
      <c r="BV805" s="1">
        <f t="shared" si="310"/>
        <v>1</v>
      </c>
      <c r="BW805" s="1">
        <f t="shared" si="303"/>
        <v>-2</v>
      </c>
      <c r="BX805" s="1">
        <f t="shared" si="304"/>
        <v>-2</v>
      </c>
      <c r="BY805" s="24">
        <f t="shared" si="305"/>
        <v>0.7818314824680298</v>
      </c>
      <c r="BZ805" s="24">
        <f t="shared" si="306"/>
        <v>0.62348980185873348</v>
      </c>
      <c r="CA805" s="1"/>
      <c r="CB805" s="1"/>
      <c r="CC805" s="1" t="str">
        <f t="shared" si="311"/>
        <v/>
      </c>
      <c r="CD805" s="1"/>
      <c r="CE805" s="2"/>
      <c r="CF805" s="2"/>
    </row>
    <row r="806" spans="4:84" s="28" customFormat="1" x14ac:dyDescent="0.25">
      <c r="D806" s="10"/>
      <c r="E806" s="10"/>
      <c r="F806" s="10"/>
      <c r="G806" s="10"/>
      <c r="H806" s="10"/>
      <c r="I806" s="10"/>
      <c r="J806" s="10"/>
      <c r="K806" s="10"/>
      <c r="L806" s="10"/>
      <c r="M806" s="2"/>
      <c r="N806" s="1">
        <v>801</v>
      </c>
      <c r="O806" s="1" t="str">
        <f t="shared" si="299"/>
        <v>NA</v>
      </c>
      <c r="P806" s="1" t="e">
        <f t="shared" si="300"/>
        <v>#VALUE!</v>
      </c>
      <c r="Q806" s="1" t="e">
        <f t="shared" si="301"/>
        <v>#VALUE!</v>
      </c>
      <c r="R806" s="1">
        <f t="shared" si="297"/>
        <v>-0.15244563806833117</v>
      </c>
      <c r="S806" s="1">
        <f t="shared" si="298"/>
        <v>0.33209201938563659</v>
      </c>
      <c r="T806" s="14"/>
      <c r="U806" s="14"/>
      <c r="V806" s="14"/>
      <c r="W806" s="2"/>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2"/>
      <c r="BC806" s="2"/>
      <c r="BD806" s="2"/>
      <c r="BE806" s="35"/>
      <c r="BF806" s="35"/>
      <c r="BG806" s="35"/>
      <c r="BH806" s="35"/>
      <c r="BI806" s="35"/>
      <c r="BJ806" s="35"/>
      <c r="BK806" s="35"/>
      <c r="BL806" s="35"/>
      <c r="BM806" s="35"/>
      <c r="BN806" s="35"/>
      <c r="BO806" s="35"/>
      <c r="BP806" s="1"/>
      <c r="BQ806" s="1">
        <f t="shared" si="302"/>
        <v>801</v>
      </c>
      <c r="BR806" s="1">
        <v>802</v>
      </c>
      <c r="BS806" s="1">
        <f t="shared" si="307"/>
        <v>-2</v>
      </c>
      <c r="BT806" s="1">
        <f t="shared" si="308"/>
        <v>-2</v>
      </c>
      <c r="BU806" s="1">
        <f t="shared" si="309"/>
        <v>6.1257422745431001E-17</v>
      </c>
      <c r="BV806" s="1">
        <f t="shared" si="310"/>
        <v>1</v>
      </c>
      <c r="BW806" s="1">
        <f t="shared" si="303"/>
        <v>-2</v>
      </c>
      <c r="BX806" s="1">
        <f t="shared" si="304"/>
        <v>-2</v>
      </c>
      <c r="BY806" s="24">
        <f t="shared" si="305"/>
        <v>0.7818314824680298</v>
      </c>
      <c r="BZ806" s="24">
        <f t="shared" si="306"/>
        <v>0.62348980185873348</v>
      </c>
      <c r="CA806" s="1"/>
      <c r="CB806" s="1"/>
      <c r="CC806" s="1" t="str">
        <f t="shared" si="311"/>
        <v/>
      </c>
      <c r="CD806" s="1"/>
      <c r="CE806" s="2"/>
      <c r="CF806" s="2"/>
    </row>
    <row r="807" spans="4:84" s="28" customFormat="1" x14ac:dyDescent="0.25">
      <c r="D807" s="10"/>
      <c r="E807" s="10"/>
      <c r="F807" s="10"/>
      <c r="G807" s="10"/>
      <c r="H807" s="10"/>
      <c r="I807" s="10"/>
      <c r="J807" s="10"/>
      <c r="K807" s="10"/>
      <c r="L807" s="10"/>
      <c r="M807" s="2"/>
      <c r="N807" s="1">
        <v>802</v>
      </c>
      <c r="O807" s="1" t="str">
        <f t="shared" si="299"/>
        <v>NA</v>
      </c>
      <c r="P807" s="1" t="e">
        <f t="shared" si="300"/>
        <v>#VALUE!</v>
      </c>
      <c r="Q807" s="1" t="e">
        <f t="shared" si="301"/>
        <v>#VALUE!</v>
      </c>
      <c r="R807" s="1">
        <f t="shared" si="297"/>
        <v>-0.38754546465648781</v>
      </c>
      <c r="S807" s="1">
        <f t="shared" si="298"/>
        <v>0.12907077382808929</v>
      </c>
      <c r="T807" s="14"/>
      <c r="U807" s="14"/>
      <c r="V807" s="14"/>
      <c r="W807" s="2"/>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2"/>
      <c r="BC807" s="2"/>
      <c r="BD807" s="2"/>
      <c r="BE807" s="35"/>
      <c r="BF807" s="35"/>
      <c r="BG807" s="35"/>
      <c r="BH807" s="35"/>
      <c r="BI807" s="35"/>
      <c r="BJ807" s="35"/>
      <c r="BK807" s="35"/>
      <c r="BL807" s="35"/>
      <c r="BM807" s="35"/>
      <c r="BN807" s="35"/>
      <c r="BO807" s="35"/>
      <c r="BP807" s="1"/>
      <c r="BQ807" s="1">
        <f t="shared" si="302"/>
        <v>802</v>
      </c>
      <c r="BR807" s="1">
        <v>803</v>
      </c>
      <c r="BS807" s="1">
        <f t="shared" si="307"/>
        <v>-2</v>
      </c>
      <c r="BT807" s="1">
        <f t="shared" si="308"/>
        <v>-2</v>
      </c>
      <c r="BU807" s="1">
        <f t="shared" si="309"/>
        <v>6.1257422745431001E-17</v>
      </c>
      <c r="BV807" s="1">
        <f t="shared" si="310"/>
        <v>1</v>
      </c>
      <c r="BW807" s="1">
        <f t="shared" si="303"/>
        <v>-2</v>
      </c>
      <c r="BX807" s="1">
        <f t="shared" si="304"/>
        <v>-2</v>
      </c>
      <c r="BY807" s="24">
        <f t="shared" si="305"/>
        <v>0.7818314824680298</v>
      </c>
      <c r="BZ807" s="24">
        <f t="shared" si="306"/>
        <v>0.62348980185873348</v>
      </c>
      <c r="CA807" s="1"/>
      <c r="CB807" s="1"/>
      <c r="CC807" s="1" t="str">
        <f t="shared" si="311"/>
        <v/>
      </c>
      <c r="CD807" s="1"/>
      <c r="CE807" s="2"/>
      <c r="CF807" s="2"/>
    </row>
    <row r="808" spans="4:84" s="28" customFormat="1" x14ac:dyDescent="0.25">
      <c r="D808" s="10"/>
      <c r="E808" s="10"/>
      <c r="F808" s="10"/>
      <c r="G808" s="10"/>
      <c r="H808" s="10"/>
      <c r="I808" s="10"/>
      <c r="J808" s="10"/>
      <c r="K808" s="10"/>
      <c r="L808" s="10"/>
      <c r="M808" s="2"/>
      <c r="N808" s="1">
        <v>803</v>
      </c>
      <c r="O808" s="1" t="str">
        <f t="shared" si="299"/>
        <v>NA</v>
      </c>
      <c r="P808" s="1" t="e">
        <f t="shared" si="300"/>
        <v>#VALUE!</v>
      </c>
      <c r="Q808" s="1" t="e">
        <f t="shared" si="301"/>
        <v>#VALUE!</v>
      </c>
      <c r="R808" s="1">
        <f t="shared" si="297"/>
        <v>-0.39524104547911781</v>
      </c>
      <c r="S808" s="1">
        <f t="shared" si="298"/>
        <v>-0.22252093395631448</v>
      </c>
      <c r="T808" s="14"/>
      <c r="U808" s="14"/>
      <c r="V808" s="14"/>
      <c r="W808" s="2"/>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2"/>
      <c r="BC808" s="2"/>
      <c r="BD808" s="2"/>
      <c r="BE808" s="35"/>
      <c r="BF808" s="35"/>
      <c r="BG808" s="35"/>
      <c r="BH808" s="35"/>
      <c r="BI808" s="35"/>
      <c r="BJ808" s="35"/>
      <c r="BK808" s="35"/>
      <c r="BL808" s="35"/>
      <c r="BM808" s="35"/>
      <c r="BN808" s="35"/>
      <c r="BO808" s="35"/>
      <c r="BP808" s="1"/>
      <c r="BQ808" s="1">
        <f t="shared" si="302"/>
        <v>803</v>
      </c>
      <c r="BR808" s="1">
        <v>804</v>
      </c>
      <c r="BS808" s="1">
        <f t="shared" si="307"/>
        <v>-2</v>
      </c>
      <c r="BT808" s="1">
        <f t="shared" si="308"/>
        <v>-2</v>
      </c>
      <c r="BU808" s="1">
        <f t="shared" si="309"/>
        <v>6.1257422745431001E-17</v>
      </c>
      <c r="BV808" s="1">
        <f t="shared" si="310"/>
        <v>1</v>
      </c>
      <c r="BW808" s="1">
        <f t="shared" si="303"/>
        <v>-2</v>
      </c>
      <c r="BX808" s="1">
        <f t="shared" si="304"/>
        <v>-2</v>
      </c>
      <c r="BY808" s="24">
        <f t="shared" si="305"/>
        <v>0.7818314824680298</v>
      </c>
      <c r="BZ808" s="24">
        <f t="shared" si="306"/>
        <v>0.62348980185873348</v>
      </c>
      <c r="CA808" s="1"/>
      <c r="CB808" s="1"/>
      <c r="CC808" s="1" t="str">
        <f t="shared" si="311"/>
        <v/>
      </c>
      <c r="CD808" s="1"/>
      <c r="CE808" s="2"/>
      <c r="CF808" s="2"/>
    </row>
    <row r="809" spans="4:84" s="28" customFormat="1" x14ac:dyDescent="0.25">
      <c r="D809" s="10"/>
      <c r="E809" s="10"/>
      <c r="F809" s="10"/>
      <c r="G809" s="10"/>
      <c r="H809" s="10"/>
      <c r="I809" s="10"/>
      <c r="J809" s="10"/>
      <c r="K809" s="10"/>
      <c r="L809" s="10"/>
      <c r="M809" s="2"/>
      <c r="N809" s="1">
        <v>804</v>
      </c>
      <c r="O809" s="1" t="str">
        <f t="shared" si="299"/>
        <v>NA</v>
      </c>
      <c r="P809" s="1" t="e">
        <f t="shared" si="300"/>
        <v>#VALUE!</v>
      </c>
      <c r="Q809" s="1" t="e">
        <f t="shared" si="301"/>
        <v>#VALUE!</v>
      </c>
      <c r="R809" s="1">
        <f t="shared" si="297"/>
        <v>-0.10531205760793969</v>
      </c>
      <c r="S809" s="1">
        <f t="shared" si="298"/>
        <v>-0.48895301121021573</v>
      </c>
      <c r="T809" s="14"/>
      <c r="U809" s="14"/>
      <c r="V809" s="14"/>
      <c r="W809" s="2"/>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2"/>
      <c r="BC809" s="2"/>
      <c r="BD809" s="2"/>
      <c r="BE809" s="35"/>
      <c r="BF809" s="35"/>
      <c r="BG809" s="35"/>
      <c r="BH809" s="35"/>
      <c r="BI809" s="35"/>
      <c r="BJ809" s="35"/>
      <c r="BK809" s="35"/>
      <c r="BL809" s="35"/>
      <c r="BM809" s="35"/>
      <c r="BN809" s="35"/>
      <c r="BO809" s="35"/>
      <c r="BP809" s="1"/>
      <c r="BQ809" s="1">
        <f t="shared" si="302"/>
        <v>804</v>
      </c>
      <c r="BR809" s="1">
        <v>805</v>
      </c>
      <c r="BS809" s="1">
        <f t="shared" si="307"/>
        <v>-2</v>
      </c>
      <c r="BT809" s="1">
        <f t="shared" si="308"/>
        <v>-2</v>
      </c>
      <c r="BU809" s="1">
        <f t="shared" si="309"/>
        <v>6.1257422745431001E-17</v>
      </c>
      <c r="BV809" s="1">
        <f t="shared" si="310"/>
        <v>1</v>
      </c>
      <c r="BW809" s="1">
        <f t="shared" si="303"/>
        <v>-2</v>
      </c>
      <c r="BX809" s="1">
        <f t="shared" si="304"/>
        <v>-2</v>
      </c>
      <c r="BY809" s="24">
        <f t="shared" si="305"/>
        <v>0.7818314824680298</v>
      </c>
      <c r="BZ809" s="24">
        <f t="shared" si="306"/>
        <v>0.62348980185873348</v>
      </c>
      <c r="CA809" s="1"/>
      <c r="CB809" s="1"/>
      <c r="CC809" s="1" t="str">
        <f t="shared" si="311"/>
        <v/>
      </c>
      <c r="CD809" s="1"/>
      <c r="CE809" s="2"/>
      <c r="CF809" s="2"/>
    </row>
    <row r="810" spans="4:84" s="28" customFormat="1" x14ac:dyDescent="0.25">
      <c r="D810" s="10"/>
      <c r="E810" s="10"/>
      <c r="F810" s="10"/>
      <c r="G810" s="10"/>
      <c r="H810" s="10"/>
      <c r="I810" s="10"/>
      <c r="J810" s="10"/>
      <c r="K810" s="10"/>
      <c r="L810" s="10"/>
      <c r="M810" s="2"/>
      <c r="N810" s="1">
        <v>805</v>
      </c>
      <c r="O810" s="1" t="str">
        <f t="shared" si="299"/>
        <v>NA</v>
      </c>
      <c r="P810" s="1" t="e">
        <f t="shared" si="300"/>
        <v>#VALUE!</v>
      </c>
      <c r="Q810" s="1" t="e">
        <f t="shared" si="301"/>
        <v>#VALUE!</v>
      </c>
      <c r="R810" s="1">
        <f t="shared" si="297"/>
        <v>0.32834445122409811</v>
      </c>
      <c r="S810" s="1">
        <f t="shared" si="298"/>
        <v>-0.43857103516939833</v>
      </c>
      <c r="T810" s="14"/>
      <c r="U810" s="14"/>
      <c r="V810" s="14"/>
      <c r="W810" s="2"/>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2"/>
      <c r="BC810" s="2"/>
      <c r="BD810" s="2"/>
      <c r="BE810" s="35"/>
      <c r="BF810" s="35"/>
      <c r="BG810" s="35"/>
      <c r="BH810" s="35"/>
      <c r="BI810" s="35"/>
      <c r="BJ810" s="35"/>
      <c r="BK810" s="35"/>
      <c r="BL810" s="35"/>
      <c r="BM810" s="35"/>
      <c r="BN810" s="35"/>
      <c r="BO810" s="35"/>
      <c r="BP810" s="1"/>
      <c r="BQ810" s="1">
        <f t="shared" si="302"/>
        <v>805</v>
      </c>
      <c r="BR810" s="1">
        <v>806</v>
      </c>
      <c r="BS810" s="1">
        <f t="shared" si="307"/>
        <v>-2</v>
      </c>
      <c r="BT810" s="1">
        <f t="shared" si="308"/>
        <v>-2</v>
      </c>
      <c r="BU810" s="1">
        <f t="shared" si="309"/>
        <v>6.1257422745431001E-17</v>
      </c>
      <c r="BV810" s="1">
        <f t="shared" si="310"/>
        <v>1</v>
      </c>
      <c r="BW810" s="1">
        <f t="shared" si="303"/>
        <v>-2</v>
      </c>
      <c r="BX810" s="1">
        <f t="shared" si="304"/>
        <v>-2</v>
      </c>
      <c r="BY810" s="24">
        <f t="shared" si="305"/>
        <v>0.7818314824680298</v>
      </c>
      <c r="BZ810" s="24">
        <f t="shared" si="306"/>
        <v>0.62348980185873348</v>
      </c>
      <c r="CA810" s="1"/>
      <c r="CB810" s="1"/>
      <c r="CC810" s="1" t="str">
        <f t="shared" si="311"/>
        <v/>
      </c>
      <c r="CD810" s="1"/>
      <c r="CE810" s="2"/>
      <c r="CF810" s="2"/>
    </row>
    <row r="811" spans="4:84" s="28" customFormat="1" x14ac:dyDescent="0.25">
      <c r="D811" s="10"/>
      <c r="E811" s="10"/>
      <c r="F811" s="10"/>
      <c r="G811" s="10"/>
      <c r="H811" s="10"/>
      <c r="I811" s="10"/>
      <c r="J811" s="10"/>
      <c r="K811" s="10"/>
      <c r="L811" s="10"/>
      <c r="M811" s="2"/>
      <c r="N811" s="1">
        <v>806</v>
      </c>
      <c r="O811" s="1" t="str">
        <f t="shared" si="299"/>
        <v>NA</v>
      </c>
      <c r="P811" s="1" t="e">
        <f t="shared" si="300"/>
        <v>#VALUE!</v>
      </c>
      <c r="Q811" s="1" t="e">
        <f t="shared" si="301"/>
        <v>#VALUE!</v>
      </c>
      <c r="R811" s="1">
        <f t="shared" si="297"/>
        <v>0.59508804306834173</v>
      </c>
      <c r="S811" s="1">
        <f t="shared" si="298"/>
        <v>-3.9599693780087847E-2</v>
      </c>
      <c r="T811" s="14"/>
      <c r="U811" s="14"/>
      <c r="V811" s="14"/>
      <c r="W811" s="2"/>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2"/>
      <c r="BC811" s="2"/>
      <c r="BD811" s="2"/>
      <c r="BE811" s="35"/>
      <c r="BF811" s="35"/>
      <c r="BG811" s="35"/>
      <c r="BH811" s="35"/>
      <c r="BI811" s="35"/>
      <c r="BJ811" s="35"/>
      <c r="BK811" s="35"/>
      <c r="BL811" s="35"/>
      <c r="BM811" s="35"/>
      <c r="BN811" s="35"/>
      <c r="BO811" s="35"/>
      <c r="BP811" s="1"/>
      <c r="BQ811" s="1">
        <f t="shared" si="302"/>
        <v>806</v>
      </c>
      <c r="BR811" s="1">
        <v>807</v>
      </c>
      <c r="BS811" s="1">
        <f t="shared" si="307"/>
        <v>-2</v>
      </c>
      <c r="BT811" s="1">
        <f t="shared" si="308"/>
        <v>-2</v>
      </c>
      <c r="BU811" s="1">
        <f t="shared" si="309"/>
        <v>6.1257422745431001E-17</v>
      </c>
      <c r="BV811" s="1">
        <f t="shared" si="310"/>
        <v>1</v>
      </c>
      <c r="BW811" s="1">
        <f t="shared" si="303"/>
        <v>-2</v>
      </c>
      <c r="BX811" s="1">
        <f t="shared" si="304"/>
        <v>-2</v>
      </c>
      <c r="BY811" s="24">
        <f t="shared" si="305"/>
        <v>0.7818314824680298</v>
      </c>
      <c r="BZ811" s="24">
        <f t="shared" si="306"/>
        <v>0.62348980185873348</v>
      </c>
      <c r="CA811" s="1"/>
      <c r="CB811" s="1"/>
      <c r="CC811" s="1" t="str">
        <f t="shared" si="311"/>
        <v/>
      </c>
      <c r="CD811" s="1"/>
      <c r="CE811" s="2"/>
      <c r="CF811" s="2"/>
    </row>
    <row r="812" spans="4:84" s="28" customFormat="1" x14ac:dyDescent="0.25">
      <c r="D812" s="10"/>
      <c r="E812" s="10"/>
      <c r="F812" s="10"/>
      <c r="G812" s="10"/>
      <c r="H812" s="10"/>
      <c r="I812" s="10"/>
      <c r="J812" s="10"/>
      <c r="K812" s="10"/>
      <c r="L812" s="10"/>
      <c r="M812" s="2"/>
      <c r="N812" s="1">
        <v>807</v>
      </c>
      <c r="O812" s="1" t="str">
        <f t="shared" si="299"/>
        <v>NA</v>
      </c>
      <c r="P812" s="1" t="e">
        <f t="shared" si="300"/>
        <v>#VALUE!</v>
      </c>
      <c r="Q812" s="1" t="e">
        <f t="shared" si="301"/>
        <v>#VALUE!</v>
      </c>
      <c r="R812" s="1">
        <f t="shared" si="297"/>
        <v>0.44947159699373329</v>
      </c>
      <c r="S812" s="1">
        <f t="shared" si="298"/>
        <v>0.46343371670453526</v>
      </c>
      <c r="T812" s="14"/>
      <c r="U812" s="14"/>
      <c r="V812" s="14"/>
      <c r="W812" s="2"/>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2"/>
      <c r="BC812" s="2"/>
      <c r="BD812" s="2"/>
      <c r="BE812" s="35"/>
      <c r="BF812" s="35"/>
      <c r="BG812" s="35"/>
      <c r="BH812" s="35"/>
      <c r="BI812" s="35"/>
      <c r="BJ812" s="35"/>
      <c r="BK812" s="35"/>
      <c r="BL812" s="35"/>
      <c r="BM812" s="35"/>
      <c r="BN812" s="35"/>
      <c r="BO812" s="35"/>
      <c r="BP812" s="1"/>
      <c r="BQ812" s="1">
        <f t="shared" si="302"/>
        <v>807</v>
      </c>
      <c r="BR812" s="1">
        <v>808</v>
      </c>
      <c r="BS812" s="1">
        <f t="shared" si="307"/>
        <v>-2</v>
      </c>
      <c r="BT812" s="1">
        <f t="shared" si="308"/>
        <v>-2</v>
      </c>
      <c r="BU812" s="1">
        <f t="shared" si="309"/>
        <v>6.1257422745431001E-17</v>
      </c>
      <c r="BV812" s="1">
        <f t="shared" si="310"/>
        <v>1</v>
      </c>
      <c r="BW812" s="1">
        <f t="shared" si="303"/>
        <v>-2</v>
      </c>
      <c r="BX812" s="1">
        <f t="shared" si="304"/>
        <v>-2</v>
      </c>
      <c r="BY812" s="24">
        <f t="shared" si="305"/>
        <v>0.7818314824680298</v>
      </c>
      <c r="BZ812" s="24">
        <f t="shared" si="306"/>
        <v>0.62348980185873348</v>
      </c>
      <c r="CA812" s="1"/>
      <c r="CB812" s="1"/>
      <c r="CC812" s="1" t="str">
        <f t="shared" si="311"/>
        <v/>
      </c>
      <c r="CD812" s="1"/>
      <c r="CE812" s="2"/>
      <c r="CF812" s="2"/>
    </row>
    <row r="813" spans="4:84" s="28" customFormat="1" x14ac:dyDescent="0.25">
      <c r="D813" s="10"/>
      <c r="E813" s="10"/>
      <c r="F813" s="10"/>
      <c r="G813" s="10"/>
      <c r="H813" s="10"/>
      <c r="I813" s="10"/>
      <c r="J813" s="10"/>
      <c r="K813" s="10"/>
      <c r="L813" s="10"/>
      <c r="M813" s="2"/>
      <c r="N813" s="1">
        <v>808</v>
      </c>
      <c r="O813" s="1" t="str">
        <f t="shared" si="299"/>
        <v>NA</v>
      </c>
      <c r="P813" s="1" t="e">
        <f t="shared" si="300"/>
        <v>#VALUE!</v>
      </c>
      <c r="Q813" s="1" t="e">
        <f t="shared" si="301"/>
        <v>#VALUE!</v>
      </c>
      <c r="R813" s="1">
        <f t="shared" si="297"/>
        <v>-7.0359525262306655E-2</v>
      </c>
      <c r="S813" s="1">
        <f t="shared" si="298"/>
        <v>0.69173477817798612</v>
      </c>
      <c r="T813" s="14"/>
      <c r="U813" s="14"/>
      <c r="V813" s="14"/>
      <c r="W813" s="2"/>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2"/>
      <c r="BC813" s="2"/>
      <c r="BD813" s="2"/>
      <c r="BE813" s="35"/>
      <c r="BF813" s="35"/>
      <c r="BG813" s="35"/>
      <c r="BH813" s="35"/>
      <c r="BI813" s="35"/>
      <c r="BJ813" s="35"/>
      <c r="BK813" s="35"/>
      <c r="BL813" s="35"/>
      <c r="BM813" s="35"/>
      <c r="BN813" s="35"/>
      <c r="BO813" s="35"/>
      <c r="BP813" s="1"/>
      <c r="BQ813" s="1">
        <f t="shared" si="302"/>
        <v>808</v>
      </c>
      <c r="BR813" s="1">
        <v>809</v>
      </c>
      <c r="BS813" s="1">
        <f t="shared" si="307"/>
        <v>-2</v>
      </c>
      <c r="BT813" s="1">
        <f t="shared" si="308"/>
        <v>-2</v>
      </c>
      <c r="BU813" s="1">
        <f t="shared" si="309"/>
        <v>6.1257422745431001E-17</v>
      </c>
      <c r="BV813" s="1">
        <f t="shared" si="310"/>
        <v>1</v>
      </c>
      <c r="BW813" s="1">
        <f t="shared" si="303"/>
        <v>-2</v>
      </c>
      <c r="BX813" s="1">
        <f t="shared" si="304"/>
        <v>-2</v>
      </c>
      <c r="BY813" s="24">
        <f t="shared" si="305"/>
        <v>0.7818314824680298</v>
      </c>
      <c r="BZ813" s="24">
        <f t="shared" si="306"/>
        <v>0.62348980185873348</v>
      </c>
      <c r="CA813" s="1"/>
      <c r="CB813" s="1"/>
      <c r="CC813" s="1" t="str">
        <f t="shared" si="311"/>
        <v/>
      </c>
      <c r="CD813" s="1"/>
      <c r="CE813" s="2"/>
      <c r="CF813" s="2"/>
    </row>
    <row r="814" spans="4:84" s="28" customFormat="1" x14ac:dyDescent="0.25">
      <c r="D814" s="10"/>
      <c r="E814" s="10"/>
      <c r="F814" s="10"/>
      <c r="G814" s="10"/>
      <c r="H814" s="10"/>
      <c r="I814" s="10"/>
      <c r="J814" s="10"/>
      <c r="K814" s="10"/>
      <c r="L814" s="10"/>
      <c r="M814" s="2"/>
      <c r="N814" s="1">
        <v>809</v>
      </c>
      <c r="O814" s="1" t="str">
        <f t="shared" si="299"/>
        <v>NA</v>
      </c>
      <c r="P814" s="1" t="e">
        <f t="shared" si="300"/>
        <v>#VALUE!</v>
      </c>
      <c r="Q814" s="1" t="e">
        <f t="shared" si="301"/>
        <v>#VALUE!</v>
      </c>
      <c r="R814" s="1">
        <f t="shared" si="297"/>
        <v>-0.61754564171322079</v>
      </c>
      <c r="S814" s="1">
        <f t="shared" si="298"/>
        <v>0.41748187351263172</v>
      </c>
      <c r="T814" s="14"/>
      <c r="U814" s="14"/>
      <c r="V814" s="14"/>
      <c r="W814" s="2"/>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2"/>
      <c r="BC814" s="2"/>
      <c r="BD814" s="2"/>
      <c r="BE814" s="35"/>
      <c r="BF814" s="35"/>
      <c r="BG814" s="35"/>
      <c r="BH814" s="35"/>
      <c r="BI814" s="35"/>
      <c r="BJ814" s="35"/>
      <c r="BK814" s="35"/>
      <c r="BL814" s="35"/>
      <c r="BM814" s="35"/>
      <c r="BN814" s="35"/>
      <c r="BO814" s="35"/>
      <c r="BP814" s="1"/>
      <c r="BQ814" s="1">
        <f t="shared" si="302"/>
        <v>809</v>
      </c>
      <c r="BR814" s="1">
        <v>810</v>
      </c>
      <c r="BS814" s="1">
        <f t="shared" si="307"/>
        <v>-2</v>
      </c>
      <c r="BT814" s="1">
        <f t="shared" si="308"/>
        <v>-2</v>
      </c>
      <c r="BU814" s="1">
        <f t="shared" si="309"/>
        <v>6.1257422745431001E-17</v>
      </c>
      <c r="BV814" s="1">
        <f t="shared" si="310"/>
        <v>1</v>
      </c>
      <c r="BW814" s="1">
        <f t="shared" si="303"/>
        <v>-2</v>
      </c>
      <c r="BX814" s="1">
        <f t="shared" si="304"/>
        <v>-2</v>
      </c>
      <c r="BY814" s="24">
        <f t="shared" si="305"/>
        <v>0.7818314824680298</v>
      </c>
      <c r="BZ814" s="24">
        <f t="shared" si="306"/>
        <v>0.62348980185873348</v>
      </c>
      <c r="CA814" s="1"/>
      <c r="CB814" s="1"/>
      <c r="CC814" s="1" t="str">
        <f t="shared" si="311"/>
        <v/>
      </c>
      <c r="CD814" s="1"/>
      <c r="CE814" s="2"/>
      <c r="CF814" s="2"/>
    </row>
    <row r="815" spans="4:84" s="28" customFormat="1" x14ac:dyDescent="0.25">
      <c r="D815" s="10"/>
      <c r="E815" s="10"/>
      <c r="F815" s="10"/>
      <c r="G815" s="10"/>
      <c r="H815" s="10"/>
      <c r="I815" s="10"/>
      <c r="J815" s="10"/>
      <c r="K815" s="10"/>
      <c r="L815" s="10"/>
      <c r="M815" s="2"/>
      <c r="N815" s="1">
        <v>810</v>
      </c>
      <c r="O815" s="1" t="str">
        <f t="shared" si="299"/>
        <v>NA</v>
      </c>
      <c r="P815" s="1" t="e">
        <f t="shared" si="300"/>
        <v>#VALUE!</v>
      </c>
      <c r="Q815" s="1" t="e">
        <f t="shared" si="301"/>
        <v>#VALUE!</v>
      </c>
      <c r="R815" s="1">
        <f t="shared" si="297"/>
        <v>-0.76413268792629419</v>
      </c>
      <c r="S815" s="1">
        <f t="shared" si="298"/>
        <v>-0.2225209339563145</v>
      </c>
      <c r="T815" s="14"/>
      <c r="U815" s="14"/>
      <c r="V815" s="14"/>
      <c r="W815" s="2"/>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2"/>
      <c r="BC815" s="2"/>
      <c r="BD815" s="2"/>
      <c r="BE815" s="35"/>
      <c r="BF815" s="35"/>
      <c r="BG815" s="35"/>
      <c r="BH815" s="35"/>
      <c r="BI815" s="35"/>
      <c r="BJ815" s="35"/>
      <c r="BK815" s="35"/>
      <c r="BL815" s="35"/>
      <c r="BM815" s="35"/>
      <c r="BN815" s="35"/>
      <c r="BO815" s="35"/>
      <c r="BP815" s="1"/>
      <c r="BQ815" s="1">
        <f t="shared" si="302"/>
        <v>810</v>
      </c>
      <c r="BR815" s="1">
        <v>811</v>
      </c>
      <c r="BS815" s="1">
        <f t="shared" si="307"/>
        <v>-2</v>
      </c>
      <c r="BT815" s="1">
        <f t="shared" si="308"/>
        <v>-2</v>
      </c>
      <c r="BU815" s="1">
        <f t="shared" si="309"/>
        <v>6.1257422745431001E-17</v>
      </c>
      <c r="BV815" s="1">
        <f t="shared" si="310"/>
        <v>1</v>
      </c>
      <c r="BW815" s="1">
        <f t="shared" si="303"/>
        <v>-2</v>
      </c>
      <c r="BX815" s="1">
        <f t="shared" si="304"/>
        <v>-2</v>
      </c>
      <c r="BY815" s="24">
        <f t="shared" si="305"/>
        <v>0.7818314824680298</v>
      </c>
      <c r="BZ815" s="24">
        <f t="shared" si="306"/>
        <v>0.62348980185873348</v>
      </c>
      <c r="CA815" s="1"/>
      <c r="CB815" s="1"/>
      <c r="CC815" s="1" t="str">
        <f t="shared" si="311"/>
        <v/>
      </c>
      <c r="CD815" s="1"/>
      <c r="CE815" s="2"/>
      <c r="CF815" s="2"/>
    </row>
    <row r="816" spans="4:84" s="28" customFormat="1" x14ac:dyDescent="0.25">
      <c r="D816" s="10"/>
      <c r="E816" s="10"/>
      <c r="F816" s="10"/>
      <c r="G816" s="10"/>
      <c r="H816" s="10"/>
      <c r="I816" s="10"/>
      <c r="J816" s="10"/>
      <c r="K816" s="10"/>
      <c r="L816" s="10"/>
      <c r="M816" s="2"/>
      <c r="N816" s="1">
        <v>811</v>
      </c>
      <c r="O816" s="1" t="str">
        <f t="shared" si="299"/>
        <v>NA</v>
      </c>
      <c r="P816" s="1" t="e">
        <f t="shared" si="300"/>
        <v>#VALUE!</v>
      </c>
      <c r="Q816" s="1" t="e">
        <f t="shared" si="301"/>
        <v>#VALUE!</v>
      </c>
      <c r="R816" s="1">
        <f t="shared" si="297"/>
        <v>-0.33531223466467264</v>
      </c>
      <c r="S816" s="1">
        <f t="shared" si="298"/>
        <v>-0.77736411089475821</v>
      </c>
      <c r="T816" s="14"/>
      <c r="U816" s="14"/>
      <c r="V816" s="14"/>
      <c r="W816" s="2"/>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2"/>
      <c r="BC816" s="2"/>
      <c r="BD816" s="2"/>
      <c r="BE816" s="35"/>
      <c r="BF816" s="35"/>
      <c r="BG816" s="35"/>
      <c r="BH816" s="35"/>
      <c r="BI816" s="35"/>
      <c r="BJ816" s="35"/>
      <c r="BK816" s="35"/>
      <c r="BL816" s="35"/>
      <c r="BM816" s="35"/>
      <c r="BN816" s="35"/>
      <c r="BO816" s="35"/>
      <c r="BP816" s="1"/>
      <c r="BQ816" s="1">
        <f t="shared" si="302"/>
        <v>811</v>
      </c>
      <c r="BR816" s="1">
        <v>812</v>
      </c>
      <c r="BS816" s="1">
        <f t="shared" si="307"/>
        <v>-2</v>
      </c>
      <c r="BT816" s="1">
        <f t="shared" si="308"/>
        <v>-2</v>
      </c>
      <c r="BU816" s="1">
        <f t="shared" si="309"/>
        <v>6.1257422745431001E-17</v>
      </c>
      <c r="BV816" s="1">
        <f t="shared" si="310"/>
        <v>1</v>
      </c>
      <c r="BW816" s="1">
        <f t="shared" si="303"/>
        <v>-2</v>
      </c>
      <c r="BX816" s="1">
        <f t="shared" si="304"/>
        <v>-2</v>
      </c>
      <c r="BY816" s="24">
        <f t="shared" si="305"/>
        <v>0.7818314824680298</v>
      </c>
      <c r="BZ816" s="24">
        <f t="shared" si="306"/>
        <v>0.62348980185873348</v>
      </c>
      <c r="CA816" s="1"/>
      <c r="CB816" s="1"/>
      <c r="CC816" s="1" t="str">
        <f t="shared" si="311"/>
        <v/>
      </c>
      <c r="CD816" s="1"/>
      <c r="CE816" s="2"/>
      <c r="CF816" s="2"/>
    </row>
    <row r="817" spans="4:84" s="28" customFormat="1" x14ac:dyDescent="0.25">
      <c r="D817" s="10"/>
      <c r="E817" s="10"/>
      <c r="F817" s="10"/>
      <c r="G817" s="10"/>
      <c r="H817" s="10"/>
      <c r="I817" s="10"/>
      <c r="J817" s="10"/>
      <c r="K817" s="10"/>
      <c r="L817" s="10"/>
      <c r="M817" s="2"/>
      <c r="N817" s="1">
        <v>812</v>
      </c>
      <c r="O817" s="1" t="str">
        <f t="shared" si="299"/>
        <v>NA</v>
      </c>
      <c r="P817" s="1" t="e">
        <f t="shared" si="300"/>
        <v>#VALUE!</v>
      </c>
      <c r="Q817" s="1" t="e">
        <f t="shared" si="301"/>
        <v>#VALUE!</v>
      </c>
      <c r="R817" s="1">
        <f t="shared" si="297"/>
        <v>0.41043056403012262</v>
      </c>
      <c r="S817" s="1">
        <f t="shared" si="298"/>
        <v>-0.79821379396174785</v>
      </c>
      <c r="T817" s="14"/>
      <c r="U817" s="14"/>
      <c r="V817" s="14"/>
      <c r="W817" s="2"/>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2"/>
      <c r="BC817" s="2"/>
      <c r="BD817" s="2"/>
      <c r="BE817" s="35"/>
      <c r="BF817" s="35"/>
      <c r="BG817" s="35"/>
      <c r="BH817" s="35"/>
      <c r="BI817" s="35"/>
      <c r="BJ817" s="35"/>
      <c r="BK817" s="35"/>
      <c r="BL817" s="35"/>
      <c r="BM817" s="35"/>
      <c r="BN817" s="35"/>
      <c r="BO817" s="35"/>
      <c r="BP817" s="1"/>
      <c r="BQ817" s="1">
        <f t="shared" si="302"/>
        <v>812</v>
      </c>
      <c r="BR817" s="1">
        <v>813</v>
      </c>
      <c r="BS817" s="1">
        <f t="shared" si="307"/>
        <v>-2</v>
      </c>
      <c r="BT817" s="1">
        <f t="shared" si="308"/>
        <v>-2</v>
      </c>
      <c r="BU817" s="1">
        <f t="shared" si="309"/>
        <v>6.1257422745431001E-17</v>
      </c>
      <c r="BV817" s="1">
        <f t="shared" si="310"/>
        <v>1</v>
      </c>
      <c r="BW817" s="1">
        <f t="shared" si="303"/>
        <v>-2</v>
      </c>
      <c r="BX817" s="1">
        <f t="shared" si="304"/>
        <v>-2</v>
      </c>
      <c r="BY817" s="24">
        <f t="shared" si="305"/>
        <v>0.7818314824680298</v>
      </c>
      <c r="BZ817" s="24">
        <f t="shared" si="306"/>
        <v>0.62348980185873348</v>
      </c>
      <c r="CA817" s="1"/>
      <c r="CB817" s="1"/>
      <c r="CC817" s="1" t="str">
        <f t="shared" si="311"/>
        <v/>
      </c>
      <c r="CD817" s="1"/>
      <c r="CE817" s="2"/>
      <c r="CF817" s="2"/>
    </row>
    <row r="818" spans="4:84" s="28" customFormat="1" x14ac:dyDescent="0.25">
      <c r="D818" s="10"/>
      <c r="E818" s="10"/>
      <c r="F818" s="10"/>
      <c r="G818" s="10"/>
      <c r="H818" s="10"/>
      <c r="I818" s="10"/>
      <c r="J818" s="10"/>
      <c r="K818" s="10"/>
      <c r="L818" s="10"/>
      <c r="M818" s="2"/>
      <c r="N818" s="1">
        <v>813</v>
      </c>
      <c r="O818" s="1" t="str">
        <f t="shared" si="299"/>
        <v>NA</v>
      </c>
      <c r="P818" s="1" t="e">
        <f t="shared" si="300"/>
        <v>#VALUE!</v>
      </c>
      <c r="Q818" s="1" t="e">
        <f t="shared" si="301"/>
        <v>#VALUE!</v>
      </c>
      <c r="R818" s="1">
        <f t="shared" si="297"/>
        <v>0.92744792854263847</v>
      </c>
      <c r="S818" s="1">
        <f t="shared" si="298"/>
        <v>-0.19965577893428613</v>
      </c>
      <c r="T818" s="14"/>
      <c r="U818" s="14"/>
      <c r="V818" s="14"/>
      <c r="W818" s="2"/>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2"/>
      <c r="BC818" s="2"/>
      <c r="BD818" s="2"/>
      <c r="BE818" s="35"/>
      <c r="BF818" s="35"/>
      <c r="BG818" s="35"/>
      <c r="BH818" s="35"/>
      <c r="BI818" s="35"/>
      <c r="BJ818" s="35"/>
      <c r="BK818" s="35"/>
      <c r="BL818" s="35"/>
      <c r="BM818" s="35"/>
      <c r="BN818" s="35"/>
      <c r="BO818" s="35"/>
      <c r="BP818" s="1"/>
      <c r="BQ818" s="1">
        <f t="shared" si="302"/>
        <v>813</v>
      </c>
      <c r="BR818" s="1">
        <v>814</v>
      </c>
      <c r="BS818" s="1">
        <f t="shared" si="307"/>
        <v>-2</v>
      </c>
      <c r="BT818" s="1">
        <f t="shared" si="308"/>
        <v>-2</v>
      </c>
      <c r="BU818" s="1">
        <f t="shared" si="309"/>
        <v>6.1257422745431001E-17</v>
      </c>
      <c r="BV818" s="1">
        <f t="shared" si="310"/>
        <v>1</v>
      </c>
      <c r="BW818" s="1">
        <f t="shared" si="303"/>
        <v>-2</v>
      </c>
      <c r="BX818" s="1">
        <f t="shared" si="304"/>
        <v>-2</v>
      </c>
      <c r="BY818" s="24">
        <f t="shared" si="305"/>
        <v>0.7818314824680298</v>
      </c>
      <c r="BZ818" s="24">
        <f t="shared" si="306"/>
        <v>0.62348980185873348</v>
      </c>
      <c r="CA818" s="1"/>
      <c r="CB818" s="1"/>
      <c r="CC818" s="1" t="str">
        <f t="shared" si="311"/>
        <v/>
      </c>
      <c r="CD818" s="1"/>
      <c r="CE818" s="2"/>
      <c r="CF818" s="2"/>
    </row>
    <row r="819" spans="4:84" s="28" customFormat="1" x14ac:dyDescent="0.25">
      <c r="D819" s="10"/>
      <c r="E819" s="10"/>
      <c r="F819" s="10"/>
      <c r="G819" s="10"/>
      <c r="H819" s="10"/>
      <c r="I819" s="10"/>
      <c r="J819" s="10"/>
      <c r="K819" s="10"/>
      <c r="L819" s="10"/>
      <c r="M819" s="2"/>
      <c r="N819" s="1">
        <v>814</v>
      </c>
      <c r="O819" s="1" t="str">
        <f t="shared" si="299"/>
        <v>NA</v>
      </c>
      <c r="P819" s="1" t="e">
        <f t="shared" si="300"/>
        <v>#VALUE!</v>
      </c>
      <c r="Q819" s="1" t="e">
        <f t="shared" si="301"/>
        <v>#VALUE!</v>
      </c>
      <c r="R819" s="1">
        <f t="shared" si="297"/>
        <v>0.7818314824680298</v>
      </c>
      <c r="S819" s="1">
        <f t="shared" si="298"/>
        <v>0.62348980185873348</v>
      </c>
      <c r="T819" s="14"/>
      <c r="U819" s="14"/>
      <c r="V819" s="14"/>
      <c r="W819" s="2"/>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2"/>
      <c r="BC819" s="2"/>
      <c r="BD819" s="2"/>
      <c r="BE819" s="35"/>
      <c r="BF819" s="35"/>
      <c r="BG819" s="35"/>
      <c r="BH819" s="35"/>
      <c r="BI819" s="35"/>
      <c r="BJ819" s="35"/>
      <c r="BK819" s="35"/>
      <c r="BL819" s="35"/>
      <c r="BM819" s="35"/>
      <c r="BN819" s="35"/>
      <c r="BO819" s="35"/>
      <c r="BP819" s="1"/>
      <c r="BQ819" s="1">
        <f t="shared" si="302"/>
        <v>814</v>
      </c>
      <c r="BR819" s="1">
        <v>815</v>
      </c>
      <c r="BS819" s="1">
        <f t="shared" si="307"/>
        <v>-2</v>
      </c>
      <c r="BT819" s="1">
        <f t="shared" si="308"/>
        <v>-2</v>
      </c>
      <c r="BU819" s="1">
        <f t="shared" si="309"/>
        <v>6.1257422745431001E-17</v>
      </c>
      <c r="BV819" s="1">
        <f t="shared" si="310"/>
        <v>1</v>
      </c>
      <c r="BW819" s="1">
        <f t="shared" si="303"/>
        <v>-2</v>
      </c>
      <c r="BX819" s="1">
        <f t="shared" si="304"/>
        <v>-2</v>
      </c>
      <c r="BY819" s="24">
        <f t="shared" si="305"/>
        <v>0.7818314824680298</v>
      </c>
      <c r="BZ819" s="24">
        <f t="shared" si="306"/>
        <v>0.62348980185873348</v>
      </c>
      <c r="CA819" s="1"/>
      <c r="CB819" s="1"/>
      <c r="CC819" s="1" t="str">
        <f t="shared" si="311"/>
        <v/>
      </c>
      <c r="CD819" s="1"/>
      <c r="CE819" s="2"/>
      <c r="CF819" s="2"/>
    </row>
    <row r="820" spans="4:84" s="28" customFormat="1" x14ac:dyDescent="0.25">
      <c r="D820" s="10"/>
      <c r="E820" s="10"/>
      <c r="F820" s="10"/>
      <c r="G820" s="10"/>
      <c r="H820" s="10"/>
      <c r="I820" s="10"/>
      <c r="J820" s="10"/>
      <c r="K820" s="10"/>
      <c r="L820" s="10"/>
      <c r="M820" s="2"/>
      <c r="N820" s="1">
        <v>815</v>
      </c>
      <c r="O820" s="1" t="str">
        <f t="shared" si="299"/>
        <v>NA</v>
      </c>
      <c r="P820" s="1" t="e">
        <f t="shared" si="300"/>
        <v>#VALUE!</v>
      </c>
      <c r="Q820" s="1" t="e">
        <f t="shared" si="301"/>
        <v>#VALUE!</v>
      </c>
      <c r="R820" s="1">
        <f t="shared" si="297"/>
        <v>1.1726587543717849E-2</v>
      </c>
      <c r="S820" s="1">
        <f t="shared" si="298"/>
        <v>0.94862246302966435</v>
      </c>
      <c r="T820" s="14"/>
      <c r="U820" s="14"/>
      <c r="V820" s="14"/>
      <c r="W820" s="2"/>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2"/>
      <c r="BC820" s="2"/>
      <c r="BD820" s="2"/>
      <c r="BE820" s="35"/>
      <c r="BF820" s="35"/>
      <c r="BG820" s="35"/>
      <c r="BH820" s="35"/>
      <c r="BI820" s="35"/>
      <c r="BJ820" s="35"/>
      <c r="BK820" s="35"/>
      <c r="BL820" s="35"/>
      <c r="BM820" s="35"/>
      <c r="BN820" s="35"/>
      <c r="BO820" s="35"/>
      <c r="BP820" s="1"/>
      <c r="BQ820" s="1">
        <f t="shared" si="302"/>
        <v>815</v>
      </c>
      <c r="BR820" s="1">
        <v>816</v>
      </c>
      <c r="BS820" s="1">
        <f t="shared" si="307"/>
        <v>-2</v>
      </c>
      <c r="BT820" s="1">
        <f t="shared" si="308"/>
        <v>-2</v>
      </c>
      <c r="BU820" s="1">
        <f t="shared" si="309"/>
        <v>6.1257422745431001E-17</v>
      </c>
      <c r="BV820" s="1">
        <f t="shared" si="310"/>
        <v>1</v>
      </c>
      <c r="BW820" s="1">
        <f t="shared" si="303"/>
        <v>-2</v>
      </c>
      <c r="BX820" s="1">
        <f t="shared" si="304"/>
        <v>-2</v>
      </c>
      <c r="BY820" s="24">
        <f t="shared" si="305"/>
        <v>0.7818314824680298</v>
      </c>
      <c r="BZ820" s="24">
        <f t="shared" si="306"/>
        <v>0.62348980185873348</v>
      </c>
      <c r="CA820" s="1"/>
      <c r="CB820" s="1"/>
      <c r="CC820" s="1" t="str">
        <f t="shared" si="311"/>
        <v/>
      </c>
      <c r="CD820" s="1"/>
      <c r="CE820" s="2"/>
      <c r="CF820" s="2"/>
    </row>
    <row r="821" spans="4:84" s="28" customFormat="1" x14ac:dyDescent="0.25">
      <c r="D821" s="10"/>
      <c r="E821" s="10"/>
      <c r="F821" s="10"/>
      <c r="G821" s="10"/>
      <c r="H821" s="10"/>
      <c r="I821" s="10"/>
      <c r="J821" s="10"/>
      <c r="K821" s="10"/>
      <c r="L821" s="10"/>
      <c r="M821" s="2"/>
      <c r="N821" s="1">
        <v>816</v>
      </c>
      <c r="O821" s="1" t="str">
        <f t="shared" si="299"/>
        <v>NA</v>
      </c>
      <c r="P821" s="1" t="e">
        <f t="shared" si="300"/>
        <v>#VALUE!</v>
      </c>
      <c r="Q821" s="1" t="e">
        <f t="shared" si="301"/>
        <v>#VALUE!</v>
      </c>
      <c r="R821" s="1">
        <f t="shared" si="297"/>
        <v>-0.6868715151896595</v>
      </c>
      <c r="S821" s="1">
        <f t="shared" si="298"/>
        <v>0.57775949181467678</v>
      </c>
      <c r="T821" s="14"/>
      <c r="U821" s="14"/>
      <c r="V821" s="14"/>
      <c r="W821" s="2"/>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2"/>
      <c r="BC821" s="2"/>
      <c r="BD821" s="2"/>
      <c r="BE821" s="35"/>
      <c r="BF821" s="35"/>
      <c r="BG821" s="35"/>
      <c r="BH821" s="35"/>
      <c r="BI821" s="35"/>
      <c r="BJ821" s="35"/>
      <c r="BK821" s="35"/>
      <c r="BL821" s="35"/>
      <c r="BM821" s="35"/>
      <c r="BN821" s="35"/>
      <c r="BO821" s="35"/>
      <c r="BP821" s="1"/>
      <c r="BQ821" s="1">
        <f t="shared" si="302"/>
        <v>816</v>
      </c>
      <c r="BR821" s="1">
        <v>817</v>
      </c>
      <c r="BS821" s="1">
        <f t="shared" si="307"/>
        <v>-2</v>
      </c>
      <c r="BT821" s="1">
        <f t="shared" si="308"/>
        <v>-2</v>
      </c>
      <c r="BU821" s="1">
        <f t="shared" si="309"/>
        <v>6.1257422745431001E-17</v>
      </c>
      <c r="BV821" s="1">
        <f t="shared" si="310"/>
        <v>1</v>
      </c>
      <c r="BW821" s="1">
        <f t="shared" si="303"/>
        <v>-2</v>
      </c>
      <c r="BX821" s="1">
        <f t="shared" si="304"/>
        <v>-2</v>
      </c>
      <c r="BY821" s="24">
        <f t="shared" si="305"/>
        <v>0.7818314824680298</v>
      </c>
      <c r="BZ821" s="24">
        <f t="shared" si="306"/>
        <v>0.62348980185873348</v>
      </c>
      <c r="CA821" s="1"/>
      <c r="CB821" s="1"/>
      <c r="CC821" s="1" t="str">
        <f t="shared" si="311"/>
        <v/>
      </c>
      <c r="CD821" s="1"/>
      <c r="CE821" s="2"/>
      <c r="CF821" s="2"/>
    </row>
    <row r="822" spans="4:84" s="28" customFormat="1" x14ac:dyDescent="0.25">
      <c r="D822" s="10"/>
      <c r="E822" s="10"/>
      <c r="F822" s="10"/>
      <c r="G822" s="10"/>
      <c r="H822" s="10"/>
      <c r="I822" s="10"/>
      <c r="J822" s="10"/>
      <c r="K822" s="10"/>
      <c r="L822" s="10"/>
      <c r="M822" s="2"/>
      <c r="N822" s="1">
        <v>817</v>
      </c>
      <c r="O822" s="1" t="str">
        <f t="shared" si="299"/>
        <v>NA</v>
      </c>
      <c r="P822" s="1" t="e">
        <f t="shared" si="300"/>
        <v>#VALUE!</v>
      </c>
      <c r="Q822" s="1" t="e">
        <f t="shared" si="301"/>
        <v>#VALUE!</v>
      </c>
      <c r="R822" s="1">
        <f t="shared" si="297"/>
        <v>-0.83248796126426794</v>
      </c>
      <c r="S822" s="1">
        <f t="shared" si="298"/>
        <v>-0.15392546889022951</v>
      </c>
      <c r="T822" s="14"/>
      <c r="U822" s="14"/>
      <c r="V822" s="14"/>
      <c r="W822" s="2"/>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2"/>
      <c r="BC822" s="2"/>
      <c r="BD822" s="2"/>
      <c r="BE822" s="35"/>
      <c r="BF822" s="35"/>
      <c r="BG822" s="35"/>
      <c r="BH822" s="35"/>
      <c r="BI822" s="35"/>
      <c r="BJ822" s="35"/>
      <c r="BK822" s="35"/>
      <c r="BL822" s="35"/>
      <c r="BM822" s="35"/>
      <c r="BN822" s="35"/>
      <c r="BO822" s="35"/>
      <c r="BP822" s="1"/>
      <c r="BQ822" s="1">
        <f t="shared" si="302"/>
        <v>817</v>
      </c>
      <c r="BR822" s="1">
        <v>818</v>
      </c>
      <c r="BS822" s="1">
        <f t="shared" si="307"/>
        <v>-2</v>
      </c>
      <c r="BT822" s="1">
        <f t="shared" si="308"/>
        <v>-2</v>
      </c>
      <c r="BU822" s="1">
        <f t="shared" si="309"/>
        <v>6.1257422745431001E-17</v>
      </c>
      <c r="BV822" s="1">
        <f t="shared" si="310"/>
        <v>1</v>
      </c>
      <c r="BW822" s="1">
        <f t="shared" si="303"/>
        <v>-2</v>
      </c>
      <c r="BX822" s="1">
        <f t="shared" si="304"/>
        <v>-2</v>
      </c>
      <c r="BY822" s="24">
        <f t="shared" si="305"/>
        <v>0.7818314824680298</v>
      </c>
      <c r="BZ822" s="24">
        <f t="shared" si="306"/>
        <v>0.62348980185873348</v>
      </c>
      <c r="CA822" s="1"/>
      <c r="CB822" s="1"/>
      <c r="CC822" s="1" t="str">
        <f t="shared" si="311"/>
        <v/>
      </c>
      <c r="CD822" s="1"/>
      <c r="CE822" s="2"/>
      <c r="CF822" s="2"/>
    </row>
    <row r="823" spans="4:84" s="28" customFormat="1" x14ac:dyDescent="0.25">
      <c r="D823" s="10"/>
      <c r="E823" s="10"/>
      <c r="F823" s="10"/>
      <c r="G823" s="10"/>
      <c r="H823" s="10"/>
      <c r="I823" s="10"/>
      <c r="J823" s="10"/>
      <c r="K823" s="10"/>
      <c r="L823" s="10"/>
      <c r="M823" s="2"/>
      <c r="N823" s="1">
        <v>818</v>
      </c>
      <c r="O823" s="1" t="str">
        <f t="shared" si="299"/>
        <v>NA</v>
      </c>
      <c r="P823" s="1" t="e">
        <f t="shared" si="300"/>
        <v>#VALUE!</v>
      </c>
      <c r="Q823" s="1" t="e">
        <f t="shared" si="301"/>
        <v>#VALUE!</v>
      </c>
      <c r="R823" s="1">
        <f t="shared" si="297"/>
        <v>-0.38697738894268691</v>
      </c>
      <c r="S823" s="1">
        <f t="shared" si="298"/>
        <v>-0.69545872002107656</v>
      </c>
      <c r="T823" s="14"/>
      <c r="U823" s="14"/>
      <c r="V823" s="14"/>
      <c r="W823" s="2"/>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2"/>
      <c r="BC823" s="2"/>
      <c r="BD823" s="2"/>
      <c r="BE823" s="35"/>
      <c r="BF823" s="35"/>
      <c r="BG823" s="35"/>
      <c r="BH823" s="35"/>
      <c r="BI823" s="35"/>
      <c r="BJ823" s="35"/>
      <c r="BK823" s="35"/>
      <c r="BL823" s="35"/>
      <c r="BM823" s="35"/>
      <c r="BN823" s="35"/>
      <c r="BO823" s="35"/>
      <c r="BP823" s="1"/>
      <c r="BQ823" s="1">
        <f t="shared" si="302"/>
        <v>818</v>
      </c>
      <c r="BR823" s="1">
        <v>819</v>
      </c>
      <c r="BS823" s="1">
        <f t="shared" si="307"/>
        <v>-2</v>
      </c>
      <c r="BT823" s="1">
        <f t="shared" si="308"/>
        <v>-2</v>
      </c>
      <c r="BU823" s="1">
        <f t="shared" si="309"/>
        <v>6.1257422745431001E-17</v>
      </c>
      <c r="BV823" s="1">
        <f t="shared" si="310"/>
        <v>1</v>
      </c>
      <c r="BW823" s="1">
        <f t="shared" si="303"/>
        <v>-2</v>
      </c>
      <c r="BX823" s="1">
        <f t="shared" si="304"/>
        <v>-2</v>
      </c>
      <c r="BY823" s="24">
        <f t="shared" si="305"/>
        <v>0.7818314824680298</v>
      </c>
      <c r="BZ823" s="24">
        <f t="shared" si="306"/>
        <v>0.62348980185873348</v>
      </c>
      <c r="CA823" s="1"/>
      <c r="CB823" s="1"/>
      <c r="CC823" s="1" t="str">
        <f t="shared" si="311"/>
        <v/>
      </c>
      <c r="CD823" s="1"/>
      <c r="CE823" s="2"/>
      <c r="CF823" s="2"/>
    </row>
    <row r="824" spans="4:84" s="28" customFormat="1" x14ac:dyDescent="0.25">
      <c r="D824" s="10"/>
      <c r="E824" s="10"/>
      <c r="F824" s="10"/>
      <c r="G824" s="10"/>
      <c r="H824" s="10"/>
      <c r="I824" s="10"/>
      <c r="J824" s="10"/>
      <c r="K824" s="10"/>
      <c r="L824" s="10"/>
      <c r="M824" s="2"/>
      <c r="N824" s="1">
        <v>819</v>
      </c>
      <c r="O824" s="1" t="str">
        <f t="shared" si="299"/>
        <v>NA</v>
      </c>
      <c r="P824" s="1" t="e">
        <f t="shared" si="300"/>
        <v>#VALUE!</v>
      </c>
      <c r="Q824" s="1" t="e">
        <f t="shared" si="301"/>
        <v>#VALUE!</v>
      </c>
      <c r="R824" s="1">
        <f t="shared" si="297"/>
        <v>0.269597898362749</v>
      </c>
      <c r="S824" s="1">
        <f t="shared" si="298"/>
        <v>-0.69496093955631755</v>
      </c>
      <c r="T824" s="14"/>
      <c r="U824" s="14"/>
      <c r="V824" s="14"/>
      <c r="W824" s="2"/>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2"/>
      <c r="BC824" s="2"/>
      <c r="BD824" s="2"/>
      <c r="BE824" s="35"/>
      <c r="BF824" s="35"/>
      <c r="BG824" s="35"/>
      <c r="BH824" s="35"/>
      <c r="BI824" s="35"/>
      <c r="BJ824" s="35"/>
      <c r="BK824" s="35"/>
      <c r="BL824" s="35"/>
      <c r="BM824" s="35"/>
      <c r="BN824" s="35"/>
      <c r="BO824" s="35"/>
      <c r="BP824" s="1"/>
      <c r="BQ824" s="1">
        <f t="shared" si="302"/>
        <v>819</v>
      </c>
      <c r="BR824" s="1">
        <v>820</v>
      </c>
      <c r="BS824" s="1">
        <f t="shared" si="307"/>
        <v>-2</v>
      </c>
      <c r="BT824" s="1">
        <f t="shared" si="308"/>
        <v>-2</v>
      </c>
      <c r="BU824" s="1">
        <f t="shared" si="309"/>
        <v>6.1257422745431001E-17</v>
      </c>
      <c r="BV824" s="1">
        <f t="shared" si="310"/>
        <v>1</v>
      </c>
      <c r="BW824" s="1">
        <f t="shared" si="303"/>
        <v>-2</v>
      </c>
      <c r="BX824" s="1">
        <f t="shared" si="304"/>
        <v>-2</v>
      </c>
      <c r="BY824" s="24">
        <f t="shared" si="305"/>
        <v>0.7818314824680298</v>
      </c>
      <c r="BZ824" s="24">
        <f t="shared" si="306"/>
        <v>0.62348980185873348</v>
      </c>
      <c r="CA824" s="1"/>
      <c r="CB824" s="1"/>
      <c r="CC824" s="1" t="str">
        <f t="shared" si="311"/>
        <v/>
      </c>
      <c r="CD824" s="1"/>
      <c r="CE824" s="2"/>
      <c r="CF824" s="2"/>
    </row>
    <row r="825" spans="4:84" s="28" customFormat="1" x14ac:dyDescent="0.25">
      <c r="D825" s="10"/>
      <c r="E825" s="10"/>
      <c r="F825" s="10"/>
      <c r="G825" s="10"/>
      <c r="H825" s="10"/>
      <c r="I825" s="10"/>
      <c r="J825" s="10"/>
      <c r="K825" s="10"/>
      <c r="L825" s="10"/>
      <c r="M825" s="2"/>
      <c r="N825" s="1">
        <v>820</v>
      </c>
      <c r="O825" s="1" t="str">
        <f t="shared" si="299"/>
        <v>NA</v>
      </c>
      <c r="P825" s="1" t="e">
        <f t="shared" si="300"/>
        <v>#VALUE!</v>
      </c>
      <c r="Q825" s="1" t="e">
        <f t="shared" si="301"/>
        <v>#VALUE!</v>
      </c>
      <c r="R825" s="1">
        <f t="shared" si="297"/>
        <v>0.65873507579852941</v>
      </c>
      <c r="S825" s="1">
        <f t="shared" si="298"/>
        <v>-0.22252093395631442</v>
      </c>
      <c r="T825" s="14"/>
      <c r="U825" s="14"/>
      <c r="V825" s="14"/>
      <c r="W825" s="2"/>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2"/>
      <c r="BC825" s="2"/>
      <c r="BD825" s="2"/>
      <c r="BE825" s="35"/>
      <c r="BF825" s="35"/>
      <c r="BG825" s="35"/>
      <c r="BH825" s="35"/>
      <c r="BI825" s="35"/>
      <c r="BJ825" s="35"/>
      <c r="BK825" s="35"/>
      <c r="BL825" s="35"/>
      <c r="BM825" s="35"/>
      <c r="BN825" s="35"/>
      <c r="BO825" s="35"/>
      <c r="BP825" s="1"/>
      <c r="BQ825" s="1">
        <f t="shared" si="302"/>
        <v>820</v>
      </c>
      <c r="BR825" s="1">
        <v>821</v>
      </c>
      <c r="BS825" s="1">
        <f t="shared" si="307"/>
        <v>-2</v>
      </c>
      <c r="BT825" s="1">
        <f t="shared" si="308"/>
        <v>-2</v>
      </c>
      <c r="BU825" s="1">
        <f t="shared" si="309"/>
        <v>6.1257422745431001E-17</v>
      </c>
      <c r="BV825" s="1">
        <f t="shared" si="310"/>
        <v>1</v>
      </c>
      <c r="BW825" s="1">
        <f t="shared" si="303"/>
        <v>-2</v>
      </c>
      <c r="BX825" s="1">
        <f t="shared" si="304"/>
        <v>-2</v>
      </c>
      <c r="BY825" s="24">
        <f t="shared" si="305"/>
        <v>0.7818314824680298</v>
      </c>
      <c r="BZ825" s="24">
        <f t="shared" si="306"/>
        <v>0.62348980185873348</v>
      </c>
      <c r="CA825" s="1"/>
      <c r="CB825" s="1"/>
      <c r="CC825" s="1" t="str">
        <f t="shared" si="311"/>
        <v/>
      </c>
      <c r="CD825" s="1"/>
      <c r="CE825" s="2"/>
      <c r="CF825" s="2"/>
    </row>
    <row r="826" spans="4:84" s="28" customFormat="1" x14ac:dyDescent="0.25">
      <c r="D826" s="10"/>
      <c r="E826" s="10"/>
      <c r="F826" s="10"/>
      <c r="G826" s="10"/>
      <c r="H826" s="10"/>
      <c r="I826" s="10"/>
      <c r="J826" s="10"/>
      <c r="K826" s="10"/>
      <c r="L826" s="10"/>
      <c r="M826" s="2"/>
      <c r="N826" s="1">
        <v>821</v>
      </c>
      <c r="O826" s="1" t="str">
        <f t="shared" si="299"/>
        <v>NA</v>
      </c>
      <c r="P826" s="1" t="e">
        <f t="shared" si="300"/>
        <v>#VALUE!</v>
      </c>
      <c r="Q826" s="1" t="e">
        <f t="shared" si="301"/>
        <v>#VALUE!</v>
      </c>
      <c r="R826" s="1">
        <f t="shared" si="297"/>
        <v>0.55183130541129688</v>
      </c>
      <c r="S826" s="1">
        <f t="shared" si="298"/>
        <v>0.335078702174191</v>
      </c>
      <c r="T826" s="14"/>
      <c r="U826" s="14"/>
      <c r="V826" s="14"/>
      <c r="W826" s="2"/>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2"/>
      <c r="BC826" s="2"/>
      <c r="BD826" s="2"/>
      <c r="BE826" s="35"/>
      <c r="BF826" s="35"/>
      <c r="BG826" s="35"/>
      <c r="BH826" s="35"/>
      <c r="BI826" s="35"/>
      <c r="BJ826" s="35"/>
      <c r="BK826" s="35"/>
      <c r="BL826" s="35"/>
      <c r="BM826" s="35"/>
      <c r="BN826" s="35"/>
      <c r="BO826" s="35"/>
      <c r="BP826" s="1"/>
      <c r="BQ826" s="1">
        <f t="shared" si="302"/>
        <v>821</v>
      </c>
      <c r="BR826" s="1">
        <v>822</v>
      </c>
      <c r="BS826" s="1">
        <f t="shared" si="307"/>
        <v>-2</v>
      </c>
      <c r="BT826" s="1">
        <f t="shared" si="308"/>
        <v>-2</v>
      </c>
      <c r="BU826" s="1">
        <f t="shared" si="309"/>
        <v>6.1257422745431001E-17</v>
      </c>
      <c r="BV826" s="1">
        <f t="shared" si="310"/>
        <v>1</v>
      </c>
      <c r="BW826" s="1">
        <f t="shared" si="303"/>
        <v>-2</v>
      </c>
      <c r="BX826" s="1">
        <f t="shared" si="304"/>
        <v>-2</v>
      </c>
      <c r="BY826" s="24">
        <f t="shared" si="305"/>
        <v>0.7818314824680298</v>
      </c>
      <c r="BZ826" s="24">
        <f t="shared" si="306"/>
        <v>0.62348980185873348</v>
      </c>
      <c r="CA826" s="1"/>
      <c r="CB826" s="1"/>
      <c r="CC826" s="1" t="str">
        <f t="shared" si="311"/>
        <v/>
      </c>
      <c r="CD826" s="1"/>
      <c r="CE826" s="2"/>
      <c r="CF826" s="2"/>
    </row>
    <row r="827" spans="4:84" s="28" customFormat="1" x14ac:dyDescent="0.25">
      <c r="D827" s="10"/>
      <c r="E827" s="10"/>
      <c r="F827" s="10"/>
      <c r="G827" s="10"/>
      <c r="H827" s="10"/>
      <c r="I827" s="10"/>
      <c r="J827" s="10"/>
      <c r="K827" s="10"/>
      <c r="L827" s="10"/>
      <c r="M827" s="2"/>
      <c r="N827" s="1">
        <v>822</v>
      </c>
      <c r="O827" s="1" t="str">
        <f t="shared" si="299"/>
        <v>NA</v>
      </c>
      <c r="P827" s="1" t="e">
        <f t="shared" si="300"/>
        <v>#VALUE!</v>
      </c>
      <c r="Q827" s="1" t="e">
        <f t="shared" si="301"/>
        <v>#VALUE!</v>
      </c>
      <c r="R827" s="1">
        <f t="shared" si="297"/>
        <v>9.3812700349742359E-2</v>
      </c>
      <c r="S827" s="1">
        <f t="shared" si="298"/>
        <v>0.58897970423731472</v>
      </c>
      <c r="T827" s="14"/>
      <c r="U827" s="14"/>
      <c r="V827" s="14"/>
      <c r="W827" s="2"/>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2"/>
      <c r="BC827" s="2"/>
      <c r="BD827" s="2"/>
      <c r="BE827" s="35"/>
      <c r="BF827" s="35"/>
      <c r="BG827" s="35"/>
      <c r="BH827" s="35"/>
      <c r="BI827" s="35"/>
      <c r="BJ827" s="35"/>
      <c r="BK827" s="35"/>
      <c r="BL827" s="35"/>
      <c r="BM827" s="35"/>
      <c r="BN827" s="35"/>
      <c r="BO827" s="35"/>
      <c r="BP827" s="1"/>
      <c r="BQ827" s="1">
        <f t="shared" si="302"/>
        <v>822</v>
      </c>
      <c r="BR827" s="1">
        <v>823</v>
      </c>
      <c r="BS827" s="1">
        <f t="shared" si="307"/>
        <v>-2</v>
      </c>
      <c r="BT827" s="1">
        <f t="shared" si="308"/>
        <v>-2</v>
      </c>
      <c r="BU827" s="1">
        <f t="shared" si="309"/>
        <v>6.1257422745431001E-17</v>
      </c>
      <c r="BV827" s="1">
        <f t="shared" si="310"/>
        <v>1</v>
      </c>
      <c r="BW827" s="1">
        <f t="shared" si="303"/>
        <v>-2</v>
      </c>
      <c r="BX827" s="1">
        <f t="shared" si="304"/>
        <v>-2</v>
      </c>
      <c r="BY827" s="24">
        <f t="shared" si="305"/>
        <v>0.7818314824680298</v>
      </c>
      <c r="BZ827" s="24">
        <f t="shared" si="306"/>
        <v>0.62348980185873348</v>
      </c>
      <c r="CA827" s="1"/>
      <c r="CB827" s="1"/>
      <c r="CC827" s="1" t="str">
        <f t="shared" si="311"/>
        <v/>
      </c>
      <c r="CD827" s="1"/>
      <c r="CE827" s="2"/>
      <c r="CF827" s="2"/>
    </row>
    <row r="828" spans="4:84" s="28" customFormat="1" x14ac:dyDescent="0.25">
      <c r="D828" s="10"/>
      <c r="E828" s="10"/>
      <c r="F828" s="10"/>
      <c r="G828" s="10"/>
      <c r="H828" s="10"/>
      <c r="I828" s="10"/>
      <c r="J828" s="10"/>
      <c r="K828" s="10"/>
      <c r="L828" s="10"/>
      <c r="M828" s="2"/>
      <c r="N828" s="1">
        <v>823</v>
      </c>
      <c r="O828" s="1" t="str">
        <f t="shared" si="299"/>
        <v>NA</v>
      </c>
      <c r="P828" s="1" t="e">
        <f t="shared" si="300"/>
        <v>#VALUE!</v>
      </c>
      <c r="Q828" s="1" t="e">
        <f t="shared" si="301"/>
        <v>#VALUE!</v>
      </c>
      <c r="R828" s="1">
        <f t="shared" si="297"/>
        <v>-0.35451162971536287</v>
      </c>
      <c r="S828" s="1">
        <f t="shared" si="298"/>
        <v>0.4177034066604785</v>
      </c>
      <c r="T828" s="14"/>
      <c r="U828" s="14"/>
      <c r="V828" s="14"/>
      <c r="W828" s="2"/>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2"/>
      <c r="BC828" s="2"/>
      <c r="BD828" s="2"/>
      <c r="BE828" s="35"/>
      <c r="BF828" s="35"/>
      <c r="BG828" s="35"/>
      <c r="BH828" s="35"/>
      <c r="BI828" s="35"/>
      <c r="BJ828" s="35"/>
      <c r="BK828" s="35"/>
      <c r="BL828" s="35"/>
      <c r="BM828" s="35"/>
      <c r="BN828" s="35"/>
      <c r="BO828" s="35"/>
      <c r="BP828" s="1"/>
      <c r="BQ828" s="1">
        <f t="shared" si="302"/>
        <v>823</v>
      </c>
      <c r="BR828" s="1">
        <v>824</v>
      </c>
      <c r="BS828" s="1">
        <f t="shared" si="307"/>
        <v>-2</v>
      </c>
      <c r="BT828" s="1">
        <f t="shared" si="308"/>
        <v>-2</v>
      </c>
      <c r="BU828" s="1">
        <f t="shared" si="309"/>
        <v>6.1257422745431001E-17</v>
      </c>
      <c r="BV828" s="1">
        <f t="shared" si="310"/>
        <v>1</v>
      </c>
      <c r="BW828" s="1">
        <f t="shared" si="303"/>
        <v>-2</v>
      </c>
      <c r="BX828" s="1">
        <f t="shared" si="304"/>
        <v>-2</v>
      </c>
      <c r="BY828" s="24">
        <f t="shared" si="305"/>
        <v>0.7818314824680298</v>
      </c>
      <c r="BZ828" s="24">
        <f t="shared" si="306"/>
        <v>0.62348980185873348</v>
      </c>
      <c r="CA828" s="1"/>
      <c r="CB828" s="1"/>
      <c r="CC828" s="1" t="str">
        <f t="shared" si="311"/>
        <v/>
      </c>
      <c r="CD828" s="1"/>
      <c r="CE828" s="2"/>
      <c r="CF828" s="2"/>
    </row>
    <row r="829" spans="4:84" s="28" customFormat="1" x14ac:dyDescent="0.25">
      <c r="D829" s="10"/>
      <c r="E829" s="10"/>
      <c r="F829" s="10"/>
      <c r="G829" s="10"/>
      <c r="H829" s="10"/>
      <c r="I829" s="10"/>
      <c r="J829" s="10"/>
      <c r="K829" s="10"/>
      <c r="L829" s="10"/>
      <c r="M829" s="2"/>
      <c r="N829" s="1">
        <v>824</v>
      </c>
      <c r="O829" s="1" t="str">
        <f t="shared" si="299"/>
        <v>NA</v>
      </c>
      <c r="P829" s="1" t="e">
        <f t="shared" si="300"/>
        <v>#VALUE!</v>
      </c>
      <c r="Q829" s="1" t="e">
        <f t="shared" si="301"/>
        <v>#VALUE!</v>
      </c>
      <c r="R829" s="1">
        <f t="shared" si="297"/>
        <v>-0.50012807578997132</v>
      </c>
      <c r="S829" s="1">
        <f t="shared" si="298"/>
        <v>6.1306162639687412E-3</v>
      </c>
      <c r="T829" s="14"/>
      <c r="U829" s="14"/>
      <c r="V829" s="14"/>
      <c r="W829" s="2"/>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2"/>
      <c r="BC829" s="2"/>
      <c r="BD829" s="2"/>
      <c r="BE829" s="35"/>
      <c r="BF829" s="35"/>
      <c r="BG829" s="35"/>
      <c r="BH829" s="35"/>
      <c r="BI829" s="35"/>
      <c r="BJ829" s="35"/>
      <c r="BK829" s="35"/>
      <c r="BL829" s="35"/>
      <c r="BM829" s="35"/>
      <c r="BN829" s="35"/>
      <c r="BO829" s="35"/>
      <c r="BP829" s="1"/>
      <c r="BQ829" s="1">
        <f t="shared" si="302"/>
        <v>824</v>
      </c>
      <c r="BR829" s="1">
        <v>825</v>
      </c>
      <c r="BS829" s="1">
        <f t="shared" si="307"/>
        <v>-2</v>
      </c>
      <c r="BT829" s="1">
        <f t="shared" si="308"/>
        <v>-2</v>
      </c>
      <c r="BU829" s="1">
        <f t="shared" si="309"/>
        <v>6.1257422745431001E-17</v>
      </c>
      <c r="BV829" s="1">
        <f t="shared" si="310"/>
        <v>1</v>
      </c>
      <c r="BW829" s="1">
        <f t="shared" si="303"/>
        <v>-2</v>
      </c>
      <c r="BX829" s="1">
        <f t="shared" si="304"/>
        <v>-2</v>
      </c>
      <c r="BY829" s="24">
        <f t="shared" si="305"/>
        <v>0.7818314824680298</v>
      </c>
      <c r="BZ829" s="24">
        <f t="shared" si="306"/>
        <v>0.62348980185873348</v>
      </c>
      <c r="CA829" s="1"/>
      <c r="CB829" s="1"/>
      <c r="CC829" s="1" t="str">
        <f t="shared" si="311"/>
        <v/>
      </c>
      <c r="CD829" s="1"/>
      <c r="CE829" s="2"/>
      <c r="CF829" s="2"/>
    </row>
    <row r="830" spans="4:84" s="28" customFormat="1" x14ac:dyDescent="0.25">
      <c r="D830" s="10"/>
      <c r="E830" s="10"/>
      <c r="F830" s="10"/>
      <c r="G830" s="10"/>
      <c r="H830" s="10"/>
      <c r="I830" s="10"/>
      <c r="J830" s="10"/>
      <c r="K830" s="10"/>
      <c r="L830" s="10"/>
      <c r="M830" s="2"/>
      <c r="N830" s="1">
        <v>825</v>
      </c>
      <c r="O830" s="1" t="str">
        <f t="shared" si="299"/>
        <v>NA</v>
      </c>
      <c r="P830" s="1" t="e">
        <f t="shared" si="300"/>
        <v>#VALUE!</v>
      </c>
      <c r="Q830" s="1" t="e">
        <f t="shared" si="301"/>
        <v>#VALUE!</v>
      </c>
      <c r="R830" s="1">
        <f t="shared" si="297"/>
        <v>-0.30489127613666239</v>
      </c>
      <c r="S830" s="1">
        <f t="shared" si="298"/>
        <v>-0.33581596122872687</v>
      </c>
      <c r="T830" s="14"/>
      <c r="U830" s="14"/>
      <c r="V830" s="14"/>
      <c r="W830" s="2"/>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2"/>
      <c r="BC830" s="2"/>
      <c r="BD830" s="2"/>
      <c r="BE830" s="35"/>
      <c r="BF830" s="35"/>
      <c r="BG830" s="35"/>
      <c r="BH830" s="35"/>
      <c r="BI830" s="35"/>
      <c r="BJ830" s="35"/>
      <c r="BK830" s="35"/>
      <c r="BL830" s="35"/>
      <c r="BM830" s="35"/>
      <c r="BN830" s="35"/>
      <c r="BO830" s="35"/>
      <c r="BP830" s="1"/>
      <c r="BQ830" s="1">
        <f t="shared" si="302"/>
        <v>825</v>
      </c>
      <c r="BR830" s="1">
        <v>826</v>
      </c>
      <c r="BS830" s="1">
        <f t="shared" si="307"/>
        <v>-2</v>
      </c>
      <c r="BT830" s="1">
        <f t="shared" si="308"/>
        <v>-2</v>
      </c>
      <c r="BU830" s="1">
        <f t="shared" si="309"/>
        <v>6.1257422745431001E-17</v>
      </c>
      <c r="BV830" s="1">
        <f t="shared" si="310"/>
        <v>1</v>
      </c>
      <c r="BW830" s="1">
        <f t="shared" si="303"/>
        <v>-2</v>
      </c>
      <c r="BX830" s="1">
        <f t="shared" si="304"/>
        <v>-2</v>
      </c>
      <c r="BY830" s="24">
        <f t="shared" si="305"/>
        <v>0.7818314824680298</v>
      </c>
      <c r="BZ830" s="24">
        <f t="shared" si="306"/>
        <v>0.62348980185873348</v>
      </c>
      <c r="CA830" s="1"/>
      <c r="CB830" s="1"/>
      <c r="CC830" s="1" t="str">
        <f t="shared" si="311"/>
        <v/>
      </c>
      <c r="CD830" s="1"/>
      <c r="CE830" s="2"/>
      <c r="CF830" s="2"/>
    </row>
    <row r="831" spans="4:84" s="28" customFormat="1" x14ac:dyDescent="0.25">
      <c r="D831" s="10"/>
      <c r="E831" s="10"/>
      <c r="F831" s="10"/>
      <c r="G831" s="10"/>
      <c r="H831" s="10"/>
      <c r="I831" s="10"/>
      <c r="J831" s="10"/>
      <c r="K831" s="10"/>
      <c r="L831" s="10"/>
      <c r="M831" s="2"/>
      <c r="N831" s="1">
        <v>826</v>
      </c>
      <c r="O831" s="1" t="str">
        <f t="shared" si="299"/>
        <v>NA</v>
      </c>
      <c r="P831" s="1" t="e">
        <f t="shared" si="300"/>
        <v>#VALUE!</v>
      </c>
      <c r="Q831" s="1" t="e">
        <f t="shared" si="301"/>
        <v>#VALUE!</v>
      </c>
      <c r="R831" s="1">
        <f t="shared" si="297"/>
        <v>3.9597721306016076E-2</v>
      </c>
      <c r="S831" s="1">
        <f t="shared" si="298"/>
        <v>-0.40654983987177506</v>
      </c>
      <c r="T831" s="14"/>
      <c r="U831" s="14"/>
      <c r="V831" s="14"/>
      <c r="W831" s="2"/>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2"/>
      <c r="BC831" s="2"/>
      <c r="BD831" s="2"/>
      <c r="BE831" s="35"/>
      <c r="BF831" s="35"/>
      <c r="BG831" s="35"/>
      <c r="BH831" s="35"/>
      <c r="BI831" s="35"/>
      <c r="BJ831" s="35"/>
      <c r="BK831" s="35"/>
      <c r="BL831" s="35"/>
      <c r="BM831" s="35"/>
      <c r="BN831" s="35"/>
      <c r="BO831" s="35"/>
      <c r="BP831" s="1"/>
      <c r="BQ831" s="1">
        <f t="shared" si="302"/>
        <v>826</v>
      </c>
      <c r="BR831" s="1">
        <v>827</v>
      </c>
      <c r="BS831" s="1">
        <f t="shared" si="307"/>
        <v>-2</v>
      </c>
      <c r="BT831" s="1">
        <f t="shared" si="308"/>
        <v>-2</v>
      </c>
      <c r="BU831" s="1">
        <f t="shared" si="309"/>
        <v>6.1257422745431001E-17</v>
      </c>
      <c r="BV831" s="1">
        <f t="shared" si="310"/>
        <v>1</v>
      </c>
      <c r="BW831" s="1">
        <f t="shared" si="303"/>
        <v>-2</v>
      </c>
      <c r="BX831" s="1">
        <f t="shared" si="304"/>
        <v>-2</v>
      </c>
      <c r="BY831" s="24">
        <f t="shared" si="305"/>
        <v>0.7818314824680298</v>
      </c>
      <c r="BZ831" s="24">
        <f t="shared" si="306"/>
        <v>0.62348980185873348</v>
      </c>
      <c r="CA831" s="1"/>
      <c r="CB831" s="1"/>
      <c r="CC831" s="1" t="str">
        <f t="shared" si="311"/>
        <v/>
      </c>
      <c r="CD831" s="1"/>
      <c r="CE831" s="2"/>
      <c r="CF831" s="2"/>
    </row>
    <row r="832" spans="4:84" s="28" customFormat="1" x14ac:dyDescent="0.25">
      <c r="D832" s="10"/>
      <c r="E832" s="10"/>
      <c r="F832" s="10"/>
      <c r="G832" s="10"/>
      <c r="H832" s="10"/>
      <c r="I832" s="10"/>
      <c r="J832" s="10"/>
      <c r="K832" s="10"/>
      <c r="L832" s="10"/>
      <c r="M832" s="2"/>
      <c r="N832" s="1">
        <v>827</v>
      </c>
      <c r="O832" s="1" t="str">
        <f t="shared" si="299"/>
        <v>NA</v>
      </c>
      <c r="P832" s="1" t="e">
        <f t="shared" si="300"/>
        <v>#VALUE!</v>
      </c>
      <c r="Q832" s="1" t="e">
        <f t="shared" si="301"/>
        <v>#VALUE!</v>
      </c>
      <c r="R832" s="1">
        <f t="shared" si="297"/>
        <v>0.28984343335135293</v>
      </c>
      <c r="S832" s="1">
        <f t="shared" si="298"/>
        <v>-0.22252093395631445</v>
      </c>
      <c r="T832" s="14"/>
      <c r="U832" s="14"/>
      <c r="V832" s="14"/>
      <c r="W832" s="2"/>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2"/>
      <c r="BC832" s="2"/>
      <c r="BD832" s="2"/>
      <c r="BE832" s="35"/>
      <c r="BF832" s="35"/>
      <c r="BG832" s="35"/>
      <c r="BH832" s="35"/>
      <c r="BI832" s="35"/>
      <c r="BJ832" s="35"/>
      <c r="BK832" s="35"/>
      <c r="BL832" s="35"/>
      <c r="BM832" s="35"/>
      <c r="BN832" s="35"/>
      <c r="BO832" s="35"/>
      <c r="BP832" s="1"/>
      <c r="BQ832" s="1">
        <f t="shared" si="302"/>
        <v>827</v>
      </c>
      <c r="BR832" s="1">
        <v>828</v>
      </c>
      <c r="BS832" s="1">
        <f t="shared" si="307"/>
        <v>-2</v>
      </c>
      <c r="BT832" s="1">
        <f t="shared" si="308"/>
        <v>-2</v>
      </c>
      <c r="BU832" s="1">
        <f t="shared" si="309"/>
        <v>6.1257422745431001E-17</v>
      </c>
      <c r="BV832" s="1">
        <f t="shared" si="310"/>
        <v>1</v>
      </c>
      <c r="BW832" s="1">
        <f t="shared" si="303"/>
        <v>-2</v>
      </c>
      <c r="BX832" s="1">
        <f t="shared" si="304"/>
        <v>-2</v>
      </c>
      <c r="BY832" s="24">
        <f t="shared" si="305"/>
        <v>0.7818314824680298</v>
      </c>
      <c r="BZ832" s="24">
        <f t="shared" si="306"/>
        <v>0.62348980185873348</v>
      </c>
      <c r="CA832" s="1"/>
      <c r="CB832" s="1"/>
      <c r="CC832" s="1" t="str">
        <f t="shared" si="311"/>
        <v/>
      </c>
      <c r="CD832" s="1"/>
      <c r="CE832" s="2"/>
      <c r="CF832" s="2"/>
    </row>
    <row r="833" spans="4:84" s="28" customFormat="1" x14ac:dyDescent="0.25">
      <c r="D833" s="10"/>
      <c r="E833" s="10"/>
      <c r="F833" s="10"/>
      <c r="G833" s="10"/>
      <c r="H833" s="10"/>
      <c r="I833" s="10"/>
      <c r="J833" s="10"/>
      <c r="K833" s="10"/>
      <c r="L833" s="10"/>
      <c r="M833" s="2"/>
      <c r="N833" s="1">
        <v>828</v>
      </c>
      <c r="O833" s="1" t="str">
        <f t="shared" si="299"/>
        <v>NA</v>
      </c>
      <c r="P833" s="1" t="e">
        <f t="shared" si="300"/>
        <v>#VALUE!</v>
      </c>
      <c r="Q833" s="1" t="e">
        <f t="shared" si="301"/>
        <v>#VALUE!</v>
      </c>
      <c r="R833" s="1">
        <f t="shared" si="297"/>
        <v>0.32183112835456407</v>
      </c>
      <c r="S833" s="1">
        <f t="shared" si="298"/>
        <v>4.6667602489648685E-2</v>
      </c>
      <c r="T833" s="14"/>
      <c r="U833" s="14"/>
      <c r="V833" s="14"/>
      <c r="W833" s="2"/>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2"/>
      <c r="BC833" s="2"/>
      <c r="BD833" s="2"/>
      <c r="BE833" s="35"/>
      <c r="BF833" s="35"/>
      <c r="BG833" s="35"/>
      <c r="BH833" s="35"/>
      <c r="BI833" s="35"/>
      <c r="BJ833" s="35"/>
      <c r="BK833" s="35"/>
      <c r="BL833" s="35"/>
      <c r="BM833" s="35"/>
      <c r="BN833" s="35"/>
      <c r="BO833" s="35"/>
      <c r="BP833" s="1"/>
      <c r="BQ833" s="1">
        <f t="shared" si="302"/>
        <v>828</v>
      </c>
      <c r="BR833" s="1">
        <v>829</v>
      </c>
      <c r="BS833" s="1">
        <f t="shared" si="307"/>
        <v>-2</v>
      </c>
      <c r="BT833" s="1">
        <f t="shared" si="308"/>
        <v>-2</v>
      </c>
      <c r="BU833" s="1">
        <f t="shared" si="309"/>
        <v>6.1257422745431001E-17</v>
      </c>
      <c r="BV833" s="1">
        <f t="shared" si="310"/>
        <v>1</v>
      </c>
      <c r="BW833" s="1">
        <f t="shared" si="303"/>
        <v>-2</v>
      </c>
      <c r="BX833" s="1">
        <f t="shared" si="304"/>
        <v>-2</v>
      </c>
      <c r="BY833" s="24">
        <f t="shared" si="305"/>
        <v>0.7818314824680298</v>
      </c>
      <c r="BZ833" s="24">
        <f t="shared" si="306"/>
        <v>0.62348980185873348</v>
      </c>
      <c r="CA833" s="1"/>
      <c r="CB833" s="1"/>
      <c r="CC833" s="1" t="str">
        <f t="shared" si="311"/>
        <v/>
      </c>
      <c r="CD833" s="1"/>
      <c r="CE833" s="2"/>
      <c r="CF833" s="2"/>
    </row>
    <row r="834" spans="4:84" s="28" customFormat="1" x14ac:dyDescent="0.25">
      <c r="D834" s="10"/>
      <c r="E834" s="10"/>
      <c r="F834" s="10"/>
      <c r="G834" s="10"/>
      <c r="H834" s="10"/>
      <c r="I834" s="10"/>
      <c r="J834" s="10"/>
      <c r="K834" s="10"/>
      <c r="L834" s="10"/>
      <c r="M834" s="2"/>
      <c r="N834" s="1">
        <v>829</v>
      </c>
      <c r="O834" s="1" t="str">
        <f t="shared" si="299"/>
        <v>NA</v>
      </c>
      <c r="P834" s="1" t="e">
        <f t="shared" si="300"/>
        <v>#VALUE!</v>
      </c>
      <c r="Q834" s="1" t="e">
        <f t="shared" si="301"/>
        <v>#VALUE!</v>
      </c>
      <c r="R834" s="1">
        <f t="shared" si="297"/>
        <v>0.17589881315576686</v>
      </c>
      <c r="S834" s="1">
        <f t="shared" si="298"/>
        <v>0.22933694544496513</v>
      </c>
      <c r="T834" s="14"/>
      <c r="U834" s="14"/>
      <c r="V834" s="14"/>
      <c r="W834" s="2"/>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2"/>
      <c r="BC834" s="2"/>
      <c r="BD834" s="2"/>
      <c r="BE834" s="35"/>
      <c r="BF834" s="35"/>
      <c r="BG834" s="35"/>
      <c r="BH834" s="35"/>
      <c r="BI834" s="35"/>
      <c r="BJ834" s="35"/>
      <c r="BK834" s="35"/>
      <c r="BL834" s="35"/>
      <c r="BM834" s="35"/>
      <c r="BN834" s="35"/>
      <c r="BO834" s="35"/>
      <c r="BP834" s="1"/>
      <c r="BQ834" s="1">
        <f t="shared" si="302"/>
        <v>829</v>
      </c>
      <c r="BR834" s="1">
        <v>830</v>
      </c>
      <c r="BS834" s="1">
        <f t="shared" si="307"/>
        <v>-2</v>
      </c>
      <c r="BT834" s="1">
        <f t="shared" si="308"/>
        <v>-2</v>
      </c>
      <c r="BU834" s="1">
        <f t="shared" si="309"/>
        <v>6.1257422745431001E-17</v>
      </c>
      <c r="BV834" s="1">
        <f t="shared" si="310"/>
        <v>1</v>
      </c>
      <c r="BW834" s="1">
        <f t="shared" si="303"/>
        <v>-2</v>
      </c>
      <c r="BX834" s="1">
        <f t="shared" si="304"/>
        <v>-2</v>
      </c>
      <c r="BY834" s="24">
        <f t="shared" si="305"/>
        <v>0.7818314824680298</v>
      </c>
      <c r="BZ834" s="24">
        <f t="shared" si="306"/>
        <v>0.62348980185873348</v>
      </c>
      <c r="CA834" s="1"/>
      <c r="CB834" s="1"/>
      <c r="CC834" s="1" t="str">
        <f t="shared" si="311"/>
        <v/>
      </c>
      <c r="CD834" s="1"/>
      <c r="CE834" s="2"/>
      <c r="CF834" s="2"/>
    </row>
    <row r="835" spans="4:84" s="28" customFormat="1" x14ac:dyDescent="0.25">
      <c r="D835" s="10"/>
      <c r="E835" s="10"/>
      <c r="F835" s="10"/>
      <c r="G835" s="10"/>
      <c r="H835" s="10"/>
      <c r="I835" s="10"/>
      <c r="J835" s="10"/>
      <c r="K835" s="10"/>
      <c r="L835" s="10"/>
      <c r="M835" s="2"/>
      <c r="N835" s="1">
        <v>830</v>
      </c>
      <c r="O835" s="1" t="str">
        <f t="shared" si="299"/>
        <v>NA</v>
      </c>
      <c r="P835" s="1" t="e">
        <f t="shared" si="300"/>
        <v>#VALUE!</v>
      </c>
      <c r="Q835" s="1" t="e">
        <f t="shared" si="301"/>
        <v>#VALUE!</v>
      </c>
      <c r="R835" s="1">
        <f t="shared" si="297"/>
        <v>-2.2151744241066196E-2</v>
      </c>
      <c r="S835" s="1">
        <f t="shared" si="298"/>
        <v>0.25764732150628028</v>
      </c>
      <c r="T835" s="14"/>
      <c r="U835" s="14"/>
      <c r="V835" s="14"/>
      <c r="W835" s="2"/>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2"/>
      <c r="BC835" s="2"/>
      <c r="BD835" s="2"/>
      <c r="BE835" s="35"/>
      <c r="BF835" s="35"/>
      <c r="BG835" s="35"/>
      <c r="BH835" s="35"/>
      <c r="BI835" s="35"/>
      <c r="BJ835" s="35"/>
      <c r="BK835" s="35"/>
      <c r="BL835" s="35"/>
      <c r="BM835" s="35"/>
      <c r="BN835" s="35"/>
      <c r="BO835" s="35"/>
      <c r="BP835" s="1"/>
      <c r="BQ835" s="1">
        <f t="shared" si="302"/>
        <v>830</v>
      </c>
      <c r="BR835" s="1">
        <v>831</v>
      </c>
      <c r="BS835" s="1">
        <f t="shared" si="307"/>
        <v>-2</v>
      </c>
      <c r="BT835" s="1">
        <f t="shared" si="308"/>
        <v>-2</v>
      </c>
      <c r="BU835" s="1">
        <f t="shared" si="309"/>
        <v>6.1257422745431001E-17</v>
      </c>
      <c r="BV835" s="1">
        <f t="shared" si="310"/>
        <v>1</v>
      </c>
      <c r="BW835" s="1">
        <f t="shared" si="303"/>
        <v>-2</v>
      </c>
      <c r="BX835" s="1">
        <f t="shared" si="304"/>
        <v>-2</v>
      </c>
      <c r="BY835" s="24">
        <f t="shared" si="305"/>
        <v>0.7818314824680298</v>
      </c>
      <c r="BZ835" s="24">
        <f t="shared" si="306"/>
        <v>0.62348980185873348</v>
      </c>
      <c r="CA835" s="1"/>
      <c r="CB835" s="1"/>
      <c r="CC835" s="1" t="str">
        <f t="shared" si="311"/>
        <v/>
      </c>
      <c r="CD835" s="1"/>
      <c r="CE835" s="2"/>
      <c r="CF835" s="2"/>
    </row>
    <row r="836" spans="4:84" s="28" customFormat="1" x14ac:dyDescent="0.25">
      <c r="D836" s="10"/>
      <c r="E836" s="10"/>
      <c r="F836" s="10"/>
      <c r="G836" s="10"/>
      <c r="H836" s="10"/>
      <c r="I836" s="10"/>
      <c r="J836" s="10"/>
      <c r="K836" s="10"/>
      <c r="L836" s="10"/>
      <c r="M836" s="2"/>
      <c r="N836" s="1">
        <v>831</v>
      </c>
      <c r="O836" s="1" t="str">
        <f t="shared" si="299"/>
        <v>NA</v>
      </c>
      <c r="P836" s="1" t="e">
        <f t="shared" si="300"/>
        <v>#VALUE!</v>
      </c>
      <c r="Q836" s="1" t="e">
        <f t="shared" si="301"/>
        <v>#VALUE!</v>
      </c>
      <c r="R836" s="1">
        <f t="shared" si="297"/>
        <v>-0.1677681903156748</v>
      </c>
      <c r="S836" s="1">
        <f t="shared" si="298"/>
        <v>0.16618670141816699</v>
      </c>
      <c r="T836" s="14"/>
      <c r="U836" s="14"/>
      <c r="V836" s="14"/>
      <c r="W836" s="2"/>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2"/>
      <c r="BC836" s="2"/>
      <c r="BD836" s="2"/>
      <c r="BE836" s="35"/>
      <c r="BF836" s="35"/>
      <c r="BG836" s="35"/>
      <c r="BH836" s="35"/>
      <c r="BI836" s="35"/>
      <c r="BJ836" s="35"/>
      <c r="BK836" s="35"/>
      <c r="BL836" s="35"/>
      <c r="BM836" s="35"/>
      <c r="BN836" s="35"/>
      <c r="BO836" s="35"/>
      <c r="BP836" s="1"/>
      <c r="BQ836" s="1">
        <f t="shared" si="302"/>
        <v>831</v>
      </c>
      <c r="BR836" s="1">
        <v>832</v>
      </c>
      <c r="BS836" s="1">
        <f t="shared" si="307"/>
        <v>-2</v>
      </c>
      <c r="BT836" s="1">
        <f t="shared" si="308"/>
        <v>-2</v>
      </c>
      <c r="BU836" s="1">
        <f t="shared" si="309"/>
        <v>6.1257422745431001E-17</v>
      </c>
      <c r="BV836" s="1">
        <f t="shared" si="310"/>
        <v>1</v>
      </c>
      <c r="BW836" s="1">
        <f t="shared" si="303"/>
        <v>-2</v>
      </c>
      <c r="BX836" s="1">
        <f t="shared" si="304"/>
        <v>-2</v>
      </c>
      <c r="BY836" s="24">
        <f t="shared" si="305"/>
        <v>0.7818314824680298</v>
      </c>
      <c r="BZ836" s="24">
        <f t="shared" si="306"/>
        <v>0.62348980185873348</v>
      </c>
      <c r="CA836" s="1"/>
      <c r="CB836" s="1"/>
      <c r="CC836" s="1" t="str">
        <f t="shared" si="311"/>
        <v/>
      </c>
      <c r="CD836" s="1"/>
      <c r="CE836" s="2"/>
      <c r="CF836" s="2"/>
    </row>
    <row r="837" spans="4:84" s="28" customFormat="1" x14ac:dyDescent="0.25">
      <c r="D837" s="10"/>
      <c r="E837" s="10"/>
      <c r="F837" s="10"/>
      <c r="G837" s="10"/>
      <c r="H837" s="10"/>
      <c r="I837" s="10"/>
      <c r="J837" s="10"/>
      <c r="K837" s="10"/>
      <c r="L837" s="10"/>
      <c r="M837" s="2"/>
      <c r="N837" s="1">
        <v>832</v>
      </c>
      <c r="O837" s="1" t="str">
        <f t="shared" si="299"/>
        <v>NA</v>
      </c>
      <c r="P837" s="1" t="e">
        <f t="shared" si="300"/>
        <v>#VALUE!</v>
      </c>
      <c r="Q837" s="1" t="e">
        <f t="shared" si="301"/>
        <v>#VALUE!</v>
      </c>
      <c r="R837" s="1">
        <f t="shared" ref="R837:R900" si="312">VLOOKUP(MOD(N837*$E$1,$A$1*$C$1),$N$5:$Q$2019,3)</f>
        <v>-0.22280516333063788</v>
      </c>
      <c r="S837" s="1">
        <f t="shared" ref="S837:S900" si="313">VLOOKUP(MOD(N837*$E$1,$A$1*$C$1),$N$5:$Q$2019,4)</f>
        <v>2.3826797563622659E-2</v>
      </c>
      <c r="T837" s="14"/>
      <c r="U837" s="14"/>
      <c r="V837" s="14"/>
      <c r="W837" s="2"/>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2"/>
      <c r="BC837" s="2"/>
      <c r="BD837" s="2"/>
      <c r="BE837" s="35"/>
      <c r="BF837" s="35"/>
      <c r="BG837" s="35"/>
      <c r="BH837" s="35"/>
      <c r="BI837" s="35"/>
      <c r="BJ837" s="35"/>
      <c r="BK837" s="35"/>
      <c r="BL837" s="35"/>
      <c r="BM837" s="35"/>
      <c r="BN837" s="35"/>
      <c r="BO837" s="35"/>
      <c r="BP837" s="1"/>
      <c r="BQ837" s="1">
        <f t="shared" si="302"/>
        <v>832</v>
      </c>
      <c r="BR837" s="1">
        <v>833</v>
      </c>
      <c r="BS837" s="1">
        <f t="shared" si="307"/>
        <v>-2</v>
      </c>
      <c r="BT837" s="1">
        <f t="shared" si="308"/>
        <v>-2</v>
      </c>
      <c r="BU837" s="1">
        <f t="shared" si="309"/>
        <v>6.1257422745431001E-17</v>
      </c>
      <c r="BV837" s="1">
        <f t="shared" si="310"/>
        <v>1</v>
      </c>
      <c r="BW837" s="1">
        <f t="shared" si="303"/>
        <v>-2</v>
      </c>
      <c r="BX837" s="1">
        <f t="shared" si="304"/>
        <v>-2</v>
      </c>
      <c r="BY837" s="24">
        <f t="shared" si="305"/>
        <v>0.7818314824680298</v>
      </c>
      <c r="BZ837" s="24">
        <f t="shared" si="306"/>
        <v>0.62348980185873348</v>
      </c>
      <c r="CA837" s="1"/>
      <c r="CB837" s="1"/>
      <c r="CC837" s="1" t="str">
        <f t="shared" si="311"/>
        <v/>
      </c>
      <c r="CD837" s="1"/>
      <c r="CE837" s="2"/>
      <c r="CF837" s="2"/>
    </row>
    <row r="838" spans="4:84" s="28" customFormat="1" x14ac:dyDescent="0.25">
      <c r="D838" s="10"/>
      <c r="E838" s="10"/>
      <c r="F838" s="10"/>
      <c r="G838" s="10"/>
      <c r="H838" s="10"/>
      <c r="I838" s="10"/>
      <c r="J838" s="10"/>
      <c r="K838" s="10"/>
      <c r="L838" s="10"/>
      <c r="M838" s="2"/>
      <c r="N838" s="1">
        <v>833</v>
      </c>
      <c r="O838" s="1" t="str">
        <f t="shared" ref="O838:O901" si="314">IF($N$4&gt;=O837,O837+1,"NA")</f>
        <v>NA</v>
      </c>
      <c r="P838" s="1" t="e">
        <f t="shared" ref="P838:P901" si="315">(1-MOD(O838-1,$C$1)/$C$1)*VLOOKUP(IF(INT((O838-1)/$C$1)=$A$1,1,INT((O838-1)/$C$1)+1),$A$100:$C$160,2)+MOD(O838-1,$C$1)/$C$1*VLOOKUP(IF(INT((O838-1)/$C$1)+1=$A$1,1,(INT((O838-1)/$C$1)+2)),$A$100:$C$160,2)</f>
        <v>#VALUE!</v>
      </c>
      <c r="Q838" s="1" t="e">
        <f t="shared" ref="Q838:Q901" si="316">(1-MOD(O838-1,$C$1)/$C$1)*VLOOKUP(IF(INT((O838-1)/$C$1)=$A$1,1,INT((O838-1)/$C$1)+1),$A$100:$C$160,3)+MOD(O838-1,$C$1)/$C$1*VLOOKUP(IF(INT((O838-1)/$C$1)+1=$A$1,1,(INT((O838-1)/$C$1)+2)),$A$100:$C$160,3)</f>
        <v>#VALUE!</v>
      </c>
      <c r="R838" s="1">
        <f t="shared" si="312"/>
        <v>-0.19040245575071676</v>
      </c>
      <c r="S838" s="1">
        <f t="shared" si="313"/>
        <v>-0.11813874018723275</v>
      </c>
      <c r="T838" s="14"/>
      <c r="U838" s="14"/>
      <c r="V838" s="14"/>
      <c r="W838" s="2"/>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2"/>
      <c r="BC838" s="2"/>
      <c r="BD838" s="2"/>
      <c r="BE838" s="35"/>
      <c r="BF838" s="35"/>
      <c r="BG838" s="35"/>
      <c r="BH838" s="35"/>
      <c r="BI838" s="35"/>
      <c r="BJ838" s="35"/>
      <c r="BK838" s="35"/>
      <c r="BL838" s="35"/>
      <c r="BM838" s="35"/>
      <c r="BN838" s="35"/>
      <c r="BO838" s="35"/>
      <c r="BP838" s="1"/>
      <c r="BQ838" s="1">
        <f t="shared" ref="BQ838:BQ901" si="317">N838</f>
        <v>833</v>
      </c>
      <c r="BR838" s="1">
        <v>834</v>
      </c>
      <c r="BS838" s="1">
        <f t="shared" si="307"/>
        <v>-2</v>
      </c>
      <c r="BT838" s="1">
        <f t="shared" si="308"/>
        <v>-2</v>
      </c>
      <c r="BU838" s="1">
        <f t="shared" si="309"/>
        <v>6.1257422745431001E-17</v>
      </c>
      <c r="BV838" s="1">
        <f t="shared" si="310"/>
        <v>1</v>
      </c>
      <c r="BW838" s="1">
        <f t="shared" ref="BW838:BW901" si="318">IF($A$13=TRUE,R838,-2)</f>
        <v>-2</v>
      </c>
      <c r="BX838" s="1">
        <f t="shared" ref="BX838:BX901" si="319">IF($A$13=TRUE,S838,-2)</f>
        <v>-2</v>
      </c>
      <c r="BY838" s="24">
        <f t="shared" ref="BY838:BY901" si="320">IF(AND($A$10=TRUE,$C$11+1&gt;$BQ838),R838,BY837)</f>
        <v>0.7818314824680298</v>
      </c>
      <c r="BZ838" s="24">
        <f t="shared" ref="BZ838:BZ901" si="321">IF(AND($A$10=TRUE,$C$11+1&gt;$BQ838),S838,BZ837)</f>
        <v>0.62348980185873348</v>
      </c>
      <c r="CA838" s="1"/>
      <c r="CB838" s="1"/>
      <c r="CC838" s="1" t="str">
        <f t="shared" si="311"/>
        <v/>
      </c>
      <c r="CD838" s="1"/>
      <c r="CE838" s="2"/>
      <c r="CF838" s="2"/>
    </row>
    <row r="839" spans="4:84" s="28" customFormat="1" x14ac:dyDescent="0.25">
      <c r="D839" s="10"/>
      <c r="E839" s="10"/>
      <c r="F839" s="10"/>
      <c r="G839" s="10"/>
      <c r="H839" s="10"/>
      <c r="I839" s="10"/>
      <c r="J839" s="10"/>
      <c r="K839" s="10"/>
      <c r="L839" s="10"/>
      <c r="M839" s="2"/>
      <c r="N839" s="1">
        <v>834</v>
      </c>
      <c r="O839" s="1" t="str">
        <f t="shared" si="314"/>
        <v>NA</v>
      </c>
      <c r="P839" s="1" t="e">
        <f t="shared" si="315"/>
        <v>#VALUE!</v>
      </c>
      <c r="Q839" s="1" t="e">
        <f t="shared" si="316"/>
        <v>#VALUE!</v>
      </c>
      <c r="R839" s="1">
        <f t="shared" si="312"/>
        <v>-7.9048209095823607E-2</v>
      </c>
      <c r="S839" s="1">
        <f t="shared" si="313"/>
        <v>-0.22252093395631445</v>
      </c>
      <c r="T839" s="14"/>
      <c r="U839" s="14"/>
      <c r="V839" s="14"/>
      <c r="W839" s="2"/>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2"/>
      <c r="BC839" s="2"/>
      <c r="BD839" s="2"/>
      <c r="BE839" s="35"/>
      <c r="BF839" s="35"/>
      <c r="BG839" s="35"/>
      <c r="BH839" s="35"/>
      <c r="BI839" s="35"/>
      <c r="BJ839" s="35"/>
      <c r="BK839" s="35"/>
      <c r="BL839" s="35"/>
      <c r="BM839" s="35"/>
      <c r="BN839" s="35"/>
      <c r="BO839" s="35"/>
      <c r="BP839" s="1"/>
      <c r="BQ839" s="1">
        <f t="shared" si="317"/>
        <v>834</v>
      </c>
      <c r="BR839" s="1">
        <v>835</v>
      </c>
      <c r="BS839" s="1">
        <f t="shared" ref="BS839:BS902" si="322">IF($A$9=TRUE,IF(BQ839-1&lt;$N$4,P839,BS838),-2)</f>
        <v>-2</v>
      </c>
      <c r="BT839" s="1">
        <f t="shared" ref="BT839:BT902" si="323">IF($A$9=TRUE,IF(BQ839-1&lt;$N$4,Q839,BT838),-2)</f>
        <v>-2</v>
      </c>
      <c r="BU839" s="1">
        <f t="shared" ref="BU839:BU902" si="324">IF($A$16=TRUE,IF(BQ839-1&lt;$N$4,P839,BU838),-2)</f>
        <v>6.1257422745431001E-17</v>
      </c>
      <c r="BV839" s="1">
        <f t="shared" ref="BV839:BV902" si="325">IF($A$16=TRUE,IF(BQ839-1&lt;$N$4,Q839,BV838),-2)</f>
        <v>1</v>
      </c>
      <c r="BW839" s="1">
        <f t="shared" si="318"/>
        <v>-2</v>
      </c>
      <c r="BX839" s="1">
        <f t="shared" si="319"/>
        <v>-2</v>
      </c>
      <c r="BY839" s="24">
        <f t="shared" si="320"/>
        <v>0.7818314824680298</v>
      </c>
      <c r="BZ839" s="24">
        <f t="shared" si="321"/>
        <v>0.62348980185873348</v>
      </c>
      <c r="CA839" s="1"/>
      <c r="CB839" s="1"/>
      <c r="CC839" s="1" t="str">
        <f t="shared" ref="CC839:CC902" si="326">IF(AND($A$9=TRUE,BR838&lt;$CC$3),IF(BR838&lt;1000,BR838,""),"")</f>
        <v/>
      </c>
      <c r="CD839" s="1"/>
      <c r="CE839" s="2"/>
      <c r="CF839" s="2"/>
    </row>
    <row r="840" spans="4:84" s="28" customFormat="1" x14ac:dyDescent="0.25">
      <c r="D840" s="10"/>
      <c r="E840" s="10"/>
      <c r="F840" s="10"/>
      <c r="G840" s="10"/>
      <c r="H840" s="10"/>
      <c r="I840" s="10"/>
      <c r="J840" s="10"/>
      <c r="K840" s="10"/>
      <c r="L840" s="10"/>
      <c r="M840" s="2"/>
      <c r="N840" s="1">
        <v>835</v>
      </c>
      <c r="O840" s="1" t="str">
        <f t="shared" si="314"/>
        <v>NA</v>
      </c>
      <c r="P840" s="1" t="e">
        <f t="shared" si="315"/>
        <v>#VALUE!</v>
      </c>
      <c r="Q840" s="1" t="e">
        <f t="shared" si="316"/>
        <v>#VALUE!</v>
      </c>
      <c r="R840" s="1">
        <f t="shared" si="312"/>
        <v>9.1830951297831309E-2</v>
      </c>
      <c r="S840" s="1">
        <f t="shared" si="313"/>
        <v>-0.24174349719489369</v>
      </c>
      <c r="T840" s="14"/>
      <c r="U840" s="14"/>
      <c r="V840" s="14"/>
      <c r="W840" s="2"/>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2"/>
      <c r="BC840" s="2"/>
      <c r="BD840" s="2"/>
      <c r="BE840" s="35"/>
      <c r="BF840" s="35"/>
      <c r="BG840" s="35"/>
      <c r="BH840" s="35"/>
      <c r="BI840" s="35"/>
      <c r="BJ840" s="35"/>
      <c r="BK840" s="35"/>
      <c r="BL840" s="35"/>
      <c r="BM840" s="35"/>
      <c r="BN840" s="35"/>
      <c r="BO840" s="35"/>
      <c r="BP840" s="1"/>
      <c r="BQ840" s="1">
        <f t="shared" si="317"/>
        <v>835</v>
      </c>
      <c r="BR840" s="1">
        <v>836</v>
      </c>
      <c r="BS840" s="1">
        <f t="shared" si="322"/>
        <v>-2</v>
      </c>
      <c r="BT840" s="1">
        <f t="shared" si="323"/>
        <v>-2</v>
      </c>
      <c r="BU840" s="1">
        <f t="shared" si="324"/>
        <v>6.1257422745431001E-17</v>
      </c>
      <c r="BV840" s="1">
        <f t="shared" si="325"/>
        <v>1</v>
      </c>
      <c r="BW840" s="1">
        <f t="shared" si="318"/>
        <v>-2</v>
      </c>
      <c r="BX840" s="1">
        <f t="shared" si="319"/>
        <v>-2</v>
      </c>
      <c r="BY840" s="24">
        <f t="shared" si="320"/>
        <v>0.7818314824680298</v>
      </c>
      <c r="BZ840" s="24">
        <f t="shared" si="321"/>
        <v>0.62348980185873348</v>
      </c>
      <c r="CA840" s="1"/>
      <c r="CB840" s="1"/>
      <c r="CC840" s="1" t="str">
        <f t="shared" si="326"/>
        <v/>
      </c>
      <c r="CD840" s="1"/>
      <c r="CE840" s="2"/>
      <c r="CF840" s="2"/>
    </row>
    <row r="841" spans="4:84" s="28" customFormat="1" x14ac:dyDescent="0.25">
      <c r="D841" s="10"/>
      <c r="E841" s="10"/>
      <c r="F841" s="10"/>
      <c r="G841" s="10"/>
      <c r="H841" s="10"/>
      <c r="I841" s="10"/>
      <c r="J841" s="10"/>
      <c r="K841" s="10"/>
      <c r="L841" s="10"/>
      <c r="M841" s="2"/>
      <c r="N841" s="1">
        <v>836</v>
      </c>
      <c r="O841" s="1" t="str">
        <f t="shared" si="314"/>
        <v>NA</v>
      </c>
      <c r="P841" s="1" t="e">
        <f t="shared" si="315"/>
        <v>#VALUE!</v>
      </c>
      <c r="Q841" s="1" t="e">
        <f t="shared" si="316"/>
        <v>#VALUE!</v>
      </c>
      <c r="R841" s="1">
        <f t="shared" si="312"/>
        <v>0.25798492596179134</v>
      </c>
      <c r="S841" s="1">
        <f t="shared" si="313"/>
        <v>-0.13030581334738445</v>
      </c>
      <c r="T841" s="14"/>
      <c r="U841" s="14"/>
      <c r="V841" s="14"/>
      <c r="W841" s="2"/>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2"/>
      <c r="BC841" s="2"/>
      <c r="BD841" s="2"/>
      <c r="BE841" s="35"/>
      <c r="BF841" s="35"/>
      <c r="BG841" s="35"/>
      <c r="BH841" s="35"/>
      <c r="BI841" s="35"/>
      <c r="BJ841" s="35"/>
      <c r="BK841" s="35"/>
      <c r="BL841" s="35"/>
      <c r="BM841" s="35"/>
      <c r="BN841" s="35"/>
      <c r="BO841" s="35"/>
      <c r="BP841" s="1"/>
      <c r="BQ841" s="1">
        <f t="shared" si="317"/>
        <v>836</v>
      </c>
      <c r="BR841" s="1">
        <v>837</v>
      </c>
      <c r="BS841" s="1">
        <f t="shared" si="322"/>
        <v>-2</v>
      </c>
      <c r="BT841" s="1">
        <f t="shared" si="323"/>
        <v>-2</v>
      </c>
      <c r="BU841" s="1">
        <f t="shared" si="324"/>
        <v>6.1257422745431001E-17</v>
      </c>
      <c r="BV841" s="1">
        <f t="shared" si="325"/>
        <v>1</v>
      </c>
      <c r="BW841" s="1">
        <f t="shared" si="318"/>
        <v>-2</v>
      </c>
      <c r="BX841" s="1">
        <f t="shared" si="319"/>
        <v>-2</v>
      </c>
      <c r="BY841" s="24">
        <f t="shared" si="320"/>
        <v>0.7818314824680298</v>
      </c>
      <c r="BZ841" s="24">
        <f t="shared" si="321"/>
        <v>0.62348980185873348</v>
      </c>
      <c r="CA841" s="1"/>
      <c r="CB841" s="1"/>
      <c r="CC841" s="1" t="str">
        <f t="shared" si="326"/>
        <v/>
      </c>
      <c r="CD841" s="1"/>
      <c r="CE841" s="2"/>
      <c r="CF841" s="2"/>
    </row>
    <row r="842" spans="4:84" s="28" customFormat="1" x14ac:dyDescent="0.25">
      <c r="D842" s="10"/>
      <c r="E842" s="10"/>
      <c r="F842" s="10"/>
      <c r="G842" s="10"/>
      <c r="H842" s="10"/>
      <c r="I842" s="10"/>
      <c r="J842" s="10"/>
      <c r="K842" s="10"/>
      <c r="L842" s="10"/>
      <c r="M842" s="2"/>
      <c r="N842" s="1">
        <v>837</v>
      </c>
      <c r="O842" s="1" t="str">
        <f t="shared" si="314"/>
        <v>NA</v>
      </c>
      <c r="P842" s="1" t="e">
        <f t="shared" si="315"/>
        <v>#VALUE!</v>
      </c>
      <c r="Q842" s="1" t="e">
        <f t="shared" si="316"/>
        <v>#VALUE!</v>
      </c>
      <c r="R842" s="1">
        <f t="shared" si="312"/>
        <v>0.31020814123323032</v>
      </c>
      <c r="S842" s="1">
        <f t="shared" si="313"/>
        <v>9.7591236352082056E-2</v>
      </c>
      <c r="T842" s="14"/>
      <c r="U842" s="14"/>
      <c r="V842" s="14"/>
      <c r="W842" s="2"/>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2"/>
      <c r="BC842" s="2"/>
      <c r="BD842" s="2"/>
      <c r="BE842" s="35"/>
      <c r="BF842" s="35"/>
      <c r="BG842" s="35"/>
      <c r="BH842" s="35"/>
      <c r="BI842" s="35"/>
      <c r="BJ842" s="35"/>
      <c r="BK842" s="35"/>
      <c r="BL842" s="35"/>
      <c r="BM842" s="35"/>
      <c r="BN842" s="35"/>
      <c r="BO842" s="35"/>
      <c r="BP842" s="1"/>
      <c r="BQ842" s="1">
        <f t="shared" si="317"/>
        <v>837</v>
      </c>
      <c r="BR842" s="1">
        <v>838</v>
      </c>
      <c r="BS842" s="1">
        <f t="shared" si="322"/>
        <v>-2</v>
      </c>
      <c r="BT842" s="1">
        <f t="shared" si="323"/>
        <v>-2</v>
      </c>
      <c r="BU842" s="1">
        <f t="shared" si="324"/>
        <v>6.1257422745431001E-17</v>
      </c>
      <c r="BV842" s="1">
        <f t="shared" si="325"/>
        <v>1</v>
      </c>
      <c r="BW842" s="1">
        <f t="shared" si="318"/>
        <v>-2</v>
      </c>
      <c r="BX842" s="1">
        <f t="shared" si="319"/>
        <v>-2</v>
      </c>
      <c r="BY842" s="24">
        <f t="shared" si="320"/>
        <v>0.7818314824680298</v>
      </c>
      <c r="BZ842" s="24">
        <f t="shared" si="321"/>
        <v>0.62348980185873348</v>
      </c>
      <c r="CA842" s="1"/>
      <c r="CB842" s="1"/>
      <c r="CC842" s="1" t="str">
        <f t="shared" si="326"/>
        <v/>
      </c>
      <c r="CD842" s="1"/>
      <c r="CE842" s="2"/>
      <c r="CF842" s="2"/>
    </row>
    <row r="843" spans="4:84" s="28" customFormat="1" x14ac:dyDescent="0.25">
      <c r="D843" s="10"/>
      <c r="E843" s="10"/>
      <c r="F843" s="10"/>
      <c r="G843" s="10"/>
      <c r="H843" s="10"/>
      <c r="I843" s="10"/>
      <c r="J843" s="10"/>
      <c r="K843" s="10"/>
      <c r="L843" s="10"/>
      <c r="M843" s="2"/>
      <c r="N843" s="1">
        <v>838</v>
      </c>
      <c r="O843" s="1" t="str">
        <f t="shared" si="314"/>
        <v>NA</v>
      </c>
      <c r="P843" s="1" t="e">
        <f t="shared" si="315"/>
        <v>#VALUE!</v>
      </c>
      <c r="Q843" s="1" t="e">
        <f t="shared" si="316"/>
        <v>#VALUE!</v>
      </c>
      <c r="R843" s="1">
        <f t="shared" si="312"/>
        <v>0.16459169515862193</v>
      </c>
      <c r="S843" s="1">
        <f t="shared" si="313"/>
        <v>0.32624278657236533</v>
      </c>
      <c r="T843" s="14"/>
      <c r="U843" s="14"/>
      <c r="V843" s="14"/>
      <c r="W843" s="2"/>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2"/>
      <c r="BC843" s="2"/>
      <c r="BD843" s="2"/>
      <c r="BE843" s="35"/>
      <c r="BF843" s="35"/>
      <c r="BG843" s="35"/>
      <c r="BH843" s="35"/>
      <c r="BI843" s="35"/>
      <c r="BJ843" s="35"/>
      <c r="BK843" s="35"/>
      <c r="BL843" s="35"/>
      <c r="BM843" s="35"/>
      <c r="BN843" s="35"/>
      <c r="BO843" s="35"/>
      <c r="BP843" s="1"/>
      <c r="BQ843" s="1">
        <f t="shared" si="317"/>
        <v>838</v>
      </c>
      <c r="BR843" s="1">
        <v>839</v>
      </c>
      <c r="BS843" s="1">
        <f t="shared" si="322"/>
        <v>-2</v>
      </c>
      <c r="BT843" s="1">
        <f t="shared" si="323"/>
        <v>-2</v>
      </c>
      <c r="BU843" s="1">
        <f t="shared" si="324"/>
        <v>6.1257422745431001E-17</v>
      </c>
      <c r="BV843" s="1">
        <f t="shared" si="325"/>
        <v>1</v>
      </c>
      <c r="BW843" s="1">
        <f t="shared" si="318"/>
        <v>-2</v>
      </c>
      <c r="BX843" s="1">
        <f t="shared" si="319"/>
        <v>-2</v>
      </c>
      <c r="BY843" s="24">
        <f t="shared" si="320"/>
        <v>0.7818314824680298</v>
      </c>
      <c r="BZ843" s="24">
        <f t="shared" si="321"/>
        <v>0.62348980185873348</v>
      </c>
      <c r="CA843" s="1"/>
      <c r="CB843" s="1"/>
      <c r="CC843" s="1" t="str">
        <f t="shared" si="326"/>
        <v/>
      </c>
      <c r="CD843" s="1"/>
      <c r="CE843" s="2"/>
      <c r="CF843" s="2"/>
    </row>
    <row r="844" spans="4:84" s="28" customFormat="1" x14ac:dyDescent="0.25">
      <c r="D844" s="10"/>
      <c r="E844" s="10"/>
      <c r="F844" s="10"/>
      <c r="G844" s="10"/>
      <c r="H844" s="10"/>
      <c r="I844" s="10"/>
      <c r="J844" s="10"/>
      <c r="K844" s="10"/>
      <c r="L844" s="10"/>
      <c r="M844" s="2"/>
      <c r="N844" s="1">
        <v>839</v>
      </c>
      <c r="O844" s="1" t="str">
        <f t="shared" si="314"/>
        <v>NA</v>
      </c>
      <c r="P844" s="1" t="e">
        <f t="shared" si="315"/>
        <v>#VALUE!</v>
      </c>
      <c r="Q844" s="1" t="e">
        <f t="shared" si="316"/>
        <v>#VALUE!</v>
      </c>
      <c r="R844" s="1">
        <f t="shared" si="312"/>
        <v>-0.14071905052461339</v>
      </c>
      <c r="S844" s="1">
        <f t="shared" si="313"/>
        <v>0.38346955635597213</v>
      </c>
      <c r="T844" s="14"/>
      <c r="U844" s="14"/>
      <c r="V844" s="14"/>
      <c r="W844" s="2"/>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2"/>
      <c r="BC844" s="2"/>
      <c r="BD844" s="2"/>
      <c r="BE844" s="35"/>
      <c r="BF844" s="35"/>
      <c r="BG844" s="35"/>
      <c r="BH844" s="35"/>
      <c r="BI844" s="35"/>
      <c r="BJ844" s="35"/>
      <c r="BK844" s="35"/>
      <c r="BL844" s="35"/>
      <c r="BM844" s="35"/>
      <c r="BN844" s="35"/>
      <c r="BO844" s="35"/>
      <c r="BP844" s="1"/>
      <c r="BQ844" s="1">
        <f t="shared" si="317"/>
        <v>839</v>
      </c>
      <c r="BR844" s="1">
        <v>840</v>
      </c>
      <c r="BS844" s="1">
        <f t="shared" si="322"/>
        <v>-2</v>
      </c>
      <c r="BT844" s="1">
        <f t="shared" si="323"/>
        <v>-2</v>
      </c>
      <c r="BU844" s="1">
        <f t="shared" si="324"/>
        <v>6.1257422745431001E-17</v>
      </c>
      <c r="BV844" s="1">
        <f t="shared" si="325"/>
        <v>1</v>
      </c>
      <c r="BW844" s="1">
        <f t="shared" si="318"/>
        <v>-2</v>
      </c>
      <c r="BX844" s="1">
        <f t="shared" si="319"/>
        <v>-2</v>
      </c>
      <c r="BY844" s="24">
        <f t="shared" si="320"/>
        <v>0.7818314824680298</v>
      </c>
      <c r="BZ844" s="24">
        <f t="shared" si="321"/>
        <v>0.62348980185873348</v>
      </c>
      <c r="CA844" s="1"/>
      <c r="CB844" s="1"/>
      <c r="CC844" s="1" t="str">
        <f t="shared" si="326"/>
        <v/>
      </c>
      <c r="CD844" s="1"/>
      <c r="CE844" s="2"/>
      <c r="CF844" s="2"/>
    </row>
    <row r="845" spans="4:84" s="28" customFormat="1" x14ac:dyDescent="0.25">
      <c r="D845" s="10"/>
      <c r="E845" s="10"/>
      <c r="F845" s="10"/>
      <c r="G845" s="10"/>
      <c r="H845" s="10"/>
      <c r="I845" s="10"/>
      <c r="J845" s="10"/>
      <c r="K845" s="10"/>
      <c r="L845" s="10"/>
      <c r="M845" s="2"/>
      <c r="N845" s="1">
        <v>840</v>
      </c>
      <c r="O845" s="1" t="str">
        <f t="shared" si="314"/>
        <v>NA</v>
      </c>
      <c r="P845" s="1" t="e">
        <f t="shared" si="315"/>
        <v>#VALUE!</v>
      </c>
      <c r="Q845" s="1" t="e">
        <f t="shared" si="316"/>
        <v>#VALUE!</v>
      </c>
      <c r="R845" s="1">
        <f t="shared" si="312"/>
        <v>-0.42040263280744972</v>
      </c>
      <c r="S845" s="1">
        <f t="shared" si="313"/>
        <v>0.17027235949730968</v>
      </c>
      <c r="T845" s="14"/>
      <c r="U845" s="14"/>
      <c r="V845" s="14"/>
      <c r="W845" s="2"/>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2"/>
      <c r="BC845" s="2"/>
      <c r="BD845" s="2"/>
      <c r="BE845" s="35"/>
      <c r="BF845" s="35"/>
      <c r="BG845" s="35"/>
      <c r="BH845" s="35"/>
      <c r="BI845" s="35"/>
      <c r="BJ845" s="35"/>
      <c r="BK845" s="35"/>
      <c r="BL845" s="35"/>
      <c r="BM845" s="35"/>
      <c r="BN845" s="35"/>
      <c r="BO845" s="35"/>
      <c r="BP845" s="1"/>
      <c r="BQ845" s="1">
        <f t="shared" si="317"/>
        <v>840</v>
      </c>
      <c r="BR845" s="1">
        <v>841</v>
      </c>
      <c r="BS845" s="1">
        <f t="shared" si="322"/>
        <v>-2</v>
      </c>
      <c r="BT845" s="1">
        <f t="shared" si="323"/>
        <v>-2</v>
      </c>
      <c r="BU845" s="1">
        <f t="shared" si="324"/>
        <v>6.1257422745431001E-17</v>
      </c>
      <c r="BV845" s="1">
        <f t="shared" si="325"/>
        <v>1</v>
      </c>
      <c r="BW845" s="1">
        <f t="shared" si="318"/>
        <v>-2</v>
      </c>
      <c r="BX845" s="1">
        <f t="shared" si="319"/>
        <v>-2</v>
      </c>
      <c r="BY845" s="24">
        <f t="shared" si="320"/>
        <v>0.7818314824680298</v>
      </c>
      <c r="BZ845" s="24">
        <f t="shared" si="321"/>
        <v>0.62348980185873348</v>
      </c>
      <c r="CA845" s="1"/>
      <c r="CB845" s="1"/>
      <c r="CC845" s="1" t="str">
        <f t="shared" si="326"/>
        <v/>
      </c>
      <c r="CD845" s="1"/>
      <c r="CE845" s="2"/>
      <c r="CF845" s="2"/>
    </row>
    <row r="846" spans="4:84" s="28" customFormat="1" x14ac:dyDescent="0.25">
      <c r="D846" s="10"/>
      <c r="E846" s="10"/>
      <c r="F846" s="10"/>
      <c r="G846" s="10"/>
      <c r="H846" s="10"/>
      <c r="I846" s="10"/>
      <c r="J846" s="10"/>
      <c r="K846" s="10"/>
      <c r="L846" s="10"/>
      <c r="M846" s="2"/>
      <c r="N846" s="1">
        <v>841</v>
      </c>
      <c r="O846" s="1" t="str">
        <f t="shared" si="314"/>
        <v>NA</v>
      </c>
      <c r="P846" s="1" t="e">
        <f t="shared" si="315"/>
        <v>#VALUE!</v>
      </c>
      <c r="Q846" s="1" t="e">
        <f t="shared" si="316"/>
        <v>#VALUE!</v>
      </c>
      <c r="R846" s="1">
        <f t="shared" si="312"/>
        <v>-0.44793985154300003</v>
      </c>
      <c r="S846" s="1">
        <f t="shared" si="313"/>
        <v>-0.22252093395631448</v>
      </c>
      <c r="T846" s="14"/>
      <c r="U846" s="14"/>
      <c r="V846" s="14"/>
      <c r="W846" s="2"/>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2"/>
      <c r="BC846" s="2"/>
      <c r="BD846" s="2"/>
      <c r="BE846" s="35"/>
      <c r="BF846" s="35"/>
      <c r="BG846" s="35"/>
      <c r="BH846" s="35"/>
      <c r="BI846" s="35"/>
      <c r="BJ846" s="35"/>
      <c r="BK846" s="35"/>
      <c r="BL846" s="35"/>
      <c r="BM846" s="35"/>
      <c r="BN846" s="35"/>
      <c r="BO846" s="35"/>
      <c r="BP846" s="1"/>
      <c r="BQ846" s="1">
        <f t="shared" si="317"/>
        <v>841</v>
      </c>
      <c r="BR846" s="1">
        <v>842</v>
      </c>
      <c r="BS846" s="1">
        <f t="shared" si="322"/>
        <v>-2</v>
      </c>
      <c r="BT846" s="1">
        <f t="shared" si="323"/>
        <v>-2</v>
      </c>
      <c r="BU846" s="1">
        <f t="shared" si="324"/>
        <v>6.1257422745431001E-17</v>
      </c>
      <c r="BV846" s="1">
        <f t="shared" si="325"/>
        <v>1</v>
      </c>
      <c r="BW846" s="1">
        <f t="shared" si="318"/>
        <v>-2</v>
      </c>
      <c r="BX846" s="1">
        <f t="shared" si="319"/>
        <v>-2</v>
      </c>
      <c r="BY846" s="24">
        <f t="shared" si="320"/>
        <v>0.7818314824680298</v>
      </c>
      <c r="BZ846" s="24">
        <f t="shared" si="321"/>
        <v>0.62348980185873348</v>
      </c>
      <c r="CA846" s="1"/>
      <c r="CB846" s="1"/>
      <c r="CC846" s="1" t="str">
        <f t="shared" si="326"/>
        <v/>
      </c>
      <c r="CD846" s="1"/>
      <c r="CE846" s="2"/>
      <c r="CF846" s="2"/>
    </row>
    <row r="847" spans="4:84" s="28" customFormat="1" x14ac:dyDescent="0.25">
      <c r="D847" s="10"/>
      <c r="E847" s="10"/>
      <c r="F847" s="10"/>
      <c r="G847" s="10"/>
      <c r="H847" s="10"/>
      <c r="I847" s="10"/>
      <c r="J847" s="10"/>
      <c r="K847" s="10"/>
      <c r="L847" s="10"/>
      <c r="M847" s="2"/>
      <c r="N847" s="1">
        <v>842</v>
      </c>
      <c r="O847" s="1" t="str">
        <f t="shared" si="314"/>
        <v>NA</v>
      </c>
      <c r="P847" s="1" t="e">
        <f t="shared" si="315"/>
        <v>#VALUE!</v>
      </c>
      <c r="Q847" s="1" t="e">
        <f t="shared" si="316"/>
        <v>#VALUE!</v>
      </c>
      <c r="R847" s="1">
        <f t="shared" si="312"/>
        <v>-0.13816922575890159</v>
      </c>
      <c r="S847" s="1">
        <f t="shared" si="313"/>
        <v>-0.53015459687943611</v>
      </c>
      <c r="T847" s="14"/>
      <c r="U847" s="14"/>
      <c r="V847" s="14"/>
      <c r="W847" s="2"/>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2"/>
      <c r="BC847" s="2"/>
      <c r="BD847" s="2"/>
      <c r="BE847" s="35"/>
      <c r="BF847" s="35"/>
      <c r="BG847" s="35"/>
      <c r="BH847" s="35"/>
      <c r="BI847" s="35"/>
      <c r="BJ847" s="35"/>
      <c r="BK847" s="35"/>
      <c r="BL847" s="35"/>
      <c r="BM847" s="35"/>
      <c r="BN847" s="35"/>
      <c r="BO847" s="35"/>
      <c r="BP847" s="1"/>
      <c r="BQ847" s="1">
        <f t="shared" si="317"/>
        <v>842</v>
      </c>
      <c r="BR847" s="1">
        <v>843</v>
      </c>
      <c r="BS847" s="1">
        <f t="shared" si="322"/>
        <v>-2</v>
      </c>
      <c r="BT847" s="1">
        <f t="shared" si="323"/>
        <v>-2</v>
      </c>
      <c r="BU847" s="1">
        <f t="shared" si="324"/>
        <v>6.1257422745431001E-17</v>
      </c>
      <c r="BV847" s="1">
        <f t="shared" si="325"/>
        <v>1</v>
      </c>
      <c r="BW847" s="1">
        <f t="shared" si="318"/>
        <v>-2</v>
      </c>
      <c r="BX847" s="1">
        <f t="shared" si="319"/>
        <v>-2</v>
      </c>
      <c r="BY847" s="24">
        <f t="shared" si="320"/>
        <v>0.7818314824680298</v>
      </c>
      <c r="BZ847" s="24">
        <f t="shared" si="321"/>
        <v>0.62348980185873348</v>
      </c>
      <c r="CA847" s="1"/>
      <c r="CB847" s="1"/>
      <c r="CC847" s="1" t="str">
        <f t="shared" si="326"/>
        <v/>
      </c>
      <c r="CD847" s="1"/>
      <c r="CE847" s="2"/>
      <c r="CF847" s="2"/>
    </row>
    <row r="848" spans="4:84" s="28" customFormat="1" x14ac:dyDescent="0.25">
      <c r="D848" s="10"/>
      <c r="E848" s="10"/>
      <c r="F848" s="10"/>
      <c r="G848" s="10"/>
      <c r="H848" s="10"/>
      <c r="I848" s="10"/>
      <c r="J848" s="10"/>
      <c r="K848" s="10"/>
      <c r="L848" s="10"/>
      <c r="M848" s="2"/>
      <c r="N848" s="1">
        <v>843</v>
      </c>
      <c r="O848" s="1" t="str">
        <f t="shared" si="314"/>
        <v>NA</v>
      </c>
      <c r="P848" s="1" t="e">
        <f t="shared" si="315"/>
        <v>#VALUE!</v>
      </c>
      <c r="Q848" s="1" t="e">
        <f t="shared" si="316"/>
        <v>#VALUE!</v>
      </c>
      <c r="R848" s="1">
        <f t="shared" si="312"/>
        <v>0.34007103876781586</v>
      </c>
      <c r="S848" s="1">
        <f t="shared" si="313"/>
        <v>-0.48994857213973386</v>
      </c>
      <c r="T848" s="14"/>
      <c r="U848" s="14"/>
      <c r="V848" s="14"/>
      <c r="W848" s="2"/>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2"/>
      <c r="BC848" s="2"/>
      <c r="BD848" s="2"/>
      <c r="BE848" s="35"/>
      <c r="BF848" s="35"/>
      <c r="BG848" s="35"/>
      <c r="BH848" s="35"/>
      <c r="BI848" s="35"/>
      <c r="BJ848" s="35"/>
      <c r="BK848" s="35"/>
      <c r="BL848" s="35"/>
      <c r="BM848" s="35"/>
      <c r="BN848" s="35"/>
      <c r="BO848" s="35"/>
      <c r="BP848" s="1"/>
      <c r="BQ848" s="1">
        <f t="shared" si="317"/>
        <v>843</v>
      </c>
      <c r="BR848" s="1">
        <v>844</v>
      </c>
      <c r="BS848" s="1">
        <f t="shared" si="322"/>
        <v>-2</v>
      </c>
      <c r="BT848" s="1">
        <f t="shared" si="323"/>
        <v>-2</v>
      </c>
      <c r="BU848" s="1">
        <f t="shared" si="324"/>
        <v>6.1257422745431001E-17</v>
      </c>
      <c r="BV848" s="1">
        <f t="shared" si="325"/>
        <v>1</v>
      </c>
      <c r="BW848" s="1">
        <f t="shared" si="318"/>
        <v>-2</v>
      </c>
      <c r="BX848" s="1">
        <f t="shared" si="319"/>
        <v>-2</v>
      </c>
      <c r="BY848" s="24">
        <f t="shared" si="320"/>
        <v>0.7818314824680298</v>
      </c>
      <c r="BZ848" s="24">
        <f t="shared" si="321"/>
        <v>0.62348980185873348</v>
      </c>
      <c r="CA848" s="1"/>
      <c r="CB848" s="1"/>
      <c r="CC848" s="1" t="str">
        <f t="shared" si="326"/>
        <v/>
      </c>
      <c r="CD848" s="1"/>
      <c r="CE848" s="2"/>
      <c r="CF848" s="2"/>
    </row>
    <row r="849" spans="4:84" s="28" customFormat="1" x14ac:dyDescent="0.25">
      <c r="D849" s="10"/>
      <c r="E849" s="10"/>
      <c r="F849" s="10"/>
      <c r="G849" s="10"/>
      <c r="H849" s="10"/>
      <c r="I849" s="10"/>
      <c r="J849" s="10"/>
      <c r="K849" s="10"/>
      <c r="L849" s="10"/>
      <c r="M849" s="2"/>
      <c r="N849" s="1">
        <v>844</v>
      </c>
      <c r="O849" s="1" t="str">
        <f t="shared" si="314"/>
        <v>NA</v>
      </c>
      <c r="P849" s="1" t="e">
        <f t="shared" si="315"/>
        <v>#VALUE!</v>
      </c>
      <c r="Q849" s="1" t="e">
        <f t="shared" si="316"/>
        <v>#VALUE!</v>
      </c>
      <c r="R849" s="1">
        <f t="shared" si="312"/>
        <v>0.64256802670752711</v>
      </c>
      <c r="S849" s="1">
        <f t="shared" si="313"/>
        <v>-6.2464848802116196E-2</v>
      </c>
      <c r="T849" s="14"/>
      <c r="U849" s="14"/>
      <c r="V849" s="14"/>
      <c r="W849" s="2"/>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2"/>
      <c r="BC849" s="2"/>
      <c r="BD849" s="2"/>
      <c r="BE849" s="35"/>
      <c r="BF849" s="35"/>
      <c r="BG849" s="35"/>
      <c r="BH849" s="35"/>
      <c r="BI849" s="35"/>
      <c r="BJ849" s="35"/>
      <c r="BK849" s="35"/>
      <c r="BL849" s="35"/>
      <c r="BM849" s="35"/>
      <c r="BN849" s="35"/>
      <c r="BO849" s="35"/>
      <c r="BP849" s="1"/>
      <c r="BQ849" s="1">
        <f t="shared" si="317"/>
        <v>844</v>
      </c>
      <c r="BR849" s="1">
        <v>845</v>
      </c>
      <c r="BS849" s="1">
        <f t="shared" si="322"/>
        <v>-2</v>
      </c>
      <c r="BT849" s="1">
        <f t="shared" si="323"/>
        <v>-2</v>
      </c>
      <c r="BU849" s="1">
        <f t="shared" si="324"/>
        <v>6.1257422745431001E-17</v>
      </c>
      <c r="BV849" s="1">
        <f t="shared" si="325"/>
        <v>1</v>
      </c>
      <c r="BW849" s="1">
        <f t="shared" si="318"/>
        <v>-2</v>
      </c>
      <c r="BX849" s="1">
        <f t="shared" si="319"/>
        <v>-2</v>
      </c>
      <c r="BY849" s="24">
        <f t="shared" si="320"/>
        <v>0.7818314824680298</v>
      </c>
      <c r="BZ849" s="24">
        <f t="shared" si="321"/>
        <v>0.62348980185873348</v>
      </c>
      <c r="CA849" s="1"/>
      <c r="CB849" s="1"/>
      <c r="CC849" s="1" t="str">
        <f t="shared" si="326"/>
        <v/>
      </c>
      <c r="CD849" s="1"/>
      <c r="CE849" s="2"/>
      <c r="CF849" s="2"/>
    </row>
    <row r="850" spans="4:84" s="28" customFormat="1" x14ac:dyDescent="0.25">
      <c r="D850" s="10"/>
      <c r="E850" s="10"/>
      <c r="F850" s="10"/>
      <c r="G850" s="10"/>
      <c r="H850" s="10"/>
      <c r="I850" s="10"/>
      <c r="J850" s="10"/>
      <c r="K850" s="10"/>
      <c r="L850" s="10"/>
      <c r="M850" s="2"/>
      <c r="N850" s="1">
        <v>845</v>
      </c>
      <c r="O850" s="1" t="str">
        <f t="shared" si="314"/>
        <v>NA</v>
      </c>
      <c r="P850" s="1" t="e">
        <f t="shared" si="315"/>
        <v>#VALUE!</v>
      </c>
      <c r="Q850" s="1" t="e">
        <f t="shared" si="316"/>
        <v>#VALUE!</v>
      </c>
      <c r="R850" s="1">
        <f t="shared" si="312"/>
        <v>0.49695158063291844</v>
      </c>
      <c r="S850" s="1">
        <f t="shared" si="313"/>
        <v>0.48629887172656355</v>
      </c>
      <c r="T850" s="14"/>
      <c r="U850" s="14"/>
      <c r="V850" s="14"/>
      <c r="W850" s="2"/>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2"/>
      <c r="BC850" s="2"/>
      <c r="BD850" s="2"/>
      <c r="BE850" s="35"/>
      <c r="BF850" s="35"/>
      <c r="BG850" s="35"/>
      <c r="BH850" s="35"/>
      <c r="BI850" s="35"/>
      <c r="BJ850" s="35"/>
      <c r="BK850" s="35"/>
      <c r="BL850" s="35"/>
      <c r="BM850" s="35"/>
      <c r="BN850" s="35"/>
      <c r="BO850" s="35"/>
      <c r="BP850" s="1"/>
      <c r="BQ850" s="1">
        <f t="shared" si="317"/>
        <v>845</v>
      </c>
      <c r="BR850" s="1">
        <v>846</v>
      </c>
      <c r="BS850" s="1">
        <f t="shared" si="322"/>
        <v>-2</v>
      </c>
      <c r="BT850" s="1">
        <f t="shared" si="323"/>
        <v>-2</v>
      </c>
      <c r="BU850" s="1">
        <f t="shared" si="324"/>
        <v>6.1257422745431001E-17</v>
      </c>
      <c r="BV850" s="1">
        <f t="shared" si="325"/>
        <v>1</v>
      </c>
      <c r="BW850" s="1">
        <f t="shared" si="318"/>
        <v>-2</v>
      </c>
      <c r="BX850" s="1">
        <f t="shared" si="319"/>
        <v>-2</v>
      </c>
      <c r="BY850" s="24">
        <f t="shared" si="320"/>
        <v>0.7818314824680298</v>
      </c>
      <c r="BZ850" s="24">
        <f t="shared" si="321"/>
        <v>0.62348980185873348</v>
      </c>
      <c r="CA850" s="1"/>
      <c r="CB850" s="1"/>
      <c r="CC850" s="1" t="str">
        <f t="shared" si="326"/>
        <v/>
      </c>
      <c r="CD850" s="1"/>
      <c r="CE850" s="2"/>
      <c r="CF850" s="2"/>
    </row>
    <row r="851" spans="4:84" s="28" customFormat="1" x14ac:dyDescent="0.25">
      <c r="D851" s="10"/>
      <c r="E851" s="10"/>
      <c r="F851" s="10"/>
      <c r="G851" s="10"/>
      <c r="H851" s="10"/>
      <c r="I851" s="10"/>
      <c r="J851" s="10"/>
      <c r="K851" s="10"/>
      <c r="L851" s="10"/>
      <c r="M851" s="2"/>
      <c r="N851" s="1">
        <v>846</v>
      </c>
      <c r="O851" s="1" t="str">
        <f t="shared" si="314"/>
        <v>NA</v>
      </c>
      <c r="P851" s="1" t="e">
        <f t="shared" si="315"/>
        <v>#VALUE!</v>
      </c>
      <c r="Q851" s="1" t="e">
        <f t="shared" si="316"/>
        <v>#VALUE!</v>
      </c>
      <c r="R851" s="1">
        <f t="shared" si="312"/>
        <v>-5.8632937718588851E-2</v>
      </c>
      <c r="S851" s="1">
        <f t="shared" si="313"/>
        <v>0.74311231514832188</v>
      </c>
      <c r="T851" s="14"/>
      <c r="U851" s="14"/>
      <c r="V851" s="14"/>
      <c r="W851" s="2"/>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2"/>
      <c r="BC851" s="2"/>
      <c r="BD851" s="2"/>
      <c r="BE851" s="35"/>
      <c r="BF851" s="35"/>
      <c r="BG851" s="35"/>
      <c r="BH851" s="35"/>
      <c r="BI851" s="35"/>
      <c r="BJ851" s="35"/>
      <c r="BK851" s="35"/>
      <c r="BL851" s="35"/>
      <c r="BM851" s="35"/>
      <c r="BN851" s="35"/>
      <c r="BO851" s="35"/>
      <c r="BP851" s="1"/>
      <c r="BQ851" s="1">
        <f t="shared" si="317"/>
        <v>846</v>
      </c>
      <c r="BR851" s="1">
        <v>847</v>
      </c>
      <c r="BS851" s="1">
        <f t="shared" si="322"/>
        <v>-2</v>
      </c>
      <c r="BT851" s="1">
        <f t="shared" si="323"/>
        <v>-2</v>
      </c>
      <c r="BU851" s="1">
        <f t="shared" si="324"/>
        <v>6.1257422745431001E-17</v>
      </c>
      <c r="BV851" s="1">
        <f t="shared" si="325"/>
        <v>1</v>
      </c>
      <c r="BW851" s="1">
        <f t="shared" si="318"/>
        <v>-2</v>
      </c>
      <c r="BX851" s="1">
        <f t="shared" si="319"/>
        <v>-2</v>
      </c>
      <c r="BY851" s="24">
        <f t="shared" si="320"/>
        <v>0.7818314824680298</v>
      </c>
      <c r="BZ851" s="24">
        <f t="shared" si="321"/>
        <v>0.62348980185873348</v>
      </c>
      <c r="CA851" s="1"/>
      <c r="CB851" s="1"/>
      <c r="CC851" s="1" t="str">
        <f t="shared" si="326"/>
        <v/>
      </c>
      <c r="CD851" s="1"/>
      <c r="CE851" s="2"/>
      <c r="CF851" s="2"/>
    </row>
    <row r="852" spans="4:84" s="28" customFormat="1" x14ac:dyDescent="0.25">
      <c r="D852" s="10"/>
      <c r="E852" s="10"/>
      <c r="F852" s="10"/>
      <c r="G852" s="10"/>
      <c r="H852" s="10"/>
      <c r="I852" s="10"/>
      <c r="J852" s="10"/>
      <c r="K852" s="10"/>
      <c r="L852" s="10"/>
      <c r="M852" s="2"/>
      <c r="N852" s="1">
        <v>847</v>
      </c>
      <c r="O852" s="1" t="str">
        <f t="shared" si="314"/>
        <v>NA</v>
      </c>
      <c r="P852" s="1" t="e">
        <f t="shared" si="315"/>
        <v>#VALUE!</v>
      </c>
      <c r="Q852" s="1" t="e">
        <f t="shared" si="316"/>
        <v>#VALUE!</v>
      </c>
      <c r="R852" s="1">
        <f t="shared" si="312"/>
        <v>-0.65040280986418253</v>
      </c>
      <c r="S852" s="1">
        <f t="shared" si="313"/>
        <v>0.45868345918185199</v>
      </c>
      <c r="T852" s="14"/>
      <c r="U852" s="14"/>
      <c r="V852" s="14"/>
      <c r="W852" s="2"/>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2"/>
      <c r="BC852" s="2"/>
      <c r="BD852" s="2"/>
      <c r="BE852" s="35"/>
      <c r="BF852" s="35"/>
      <c r="BG852" s="35"/>
      <c r="BH852" s="35"/>
      <c r="BI852" s="35"/>
      <c r="BJ852" s="35"/>
      <c r="BK852" s="35"/>
      <c r="BL852" s="35"/>
      <c r="BM852" s="35"/>
      <c r="BN852" s="35"/>
      <c r="BO852" s="35"/>
      <c r="BP852" s="1"/>
      <c r="BQ852" s="1">
        <f t="shared" si="317"/>
        <v>847</v>
      </c>
      <c r="BR852" s="1">
        <v>848</v>
      </c>
      <c r="BS852" s="1">
        <f t="shared" si="322"/>
        <v>-2</v>
      </c>
      <c r="BT852" s="1">
        <f t="shared" si="323"/>
        <v>-2</v>
      </c>
      <c r="BU852" s="1">
        <f t="shared" si="324"/>
        <v>6.1257422745431001E-17</v>
      </c>
      <c r="BV852" s="1">
        <f t="shared" si="325"/>
        <v>1</v>
      </c>
      <c r="BW852" s="1">
        <f t="shared" si="318"/>
        <v>-2</v>
      </c>
      <c r="BX852" s="1">
        <f t="shared" si="319"/>
        <v>-2</v>
      </c>
      <c r="BY852" s="24">
        <f t="shared" si="320"/>
        <v>0.7818314824680298</v>
      </c>
      <c r="BZ852" s="24">
        <f t="shared" si="321"/>
        <v>0.62348980185873348</v>
      </c>
      <c r="CA852" s="1"/>
      <c r="CB852" s="1"/>
      <c r="CC852" s="1" t="str">
        <f t="shared" si="326"/>
        <v/>
      </c>
      <c r="CD852" s="1"/>
      <c r="CE852" s="2"/>
      <c r="CF852" s="2"/>
    </row>
    <row r="853" spans="4:84" s="28" customFormat="1" x14ac:dyDescent="0.25">
      <c r="D853" s="10"/>
      <c r="E853" s="10"/>
      <c r="F853" s="10"/>
      <c r="G853" s="10"/>
      <c r="H853" s="10"/>
      <c r="I853" s="10"/>
      <c r="J853" s="10"/>
      <c r="K853" s="10"/>
      <c r="L853" s="10"/>
      <c r="M853" s="2"/>
      <c r="N853" s="1">
        <v>848</v>
      </c>
      <c r="O853" s="1" t="str">
        <f t="shared" si="314"/>
        <v>NA</v>
      </c>
      <c r="P853" s="1" t="e">
        <f t="shared" si="315"/>
        <v>#VALUE!</v>
      </c>
      <c r="Q853" s="1" t="e">
        <f t="shared" si="316"/>
        <v>#VALUE!</v>
      </c>
      <c r="R853" s="1">
        <f t="shared" si="312"/>
        <v>-0.81683149399017674</v>
      </c>
      <c r="S853" s="1">
        <f t="shared" si="313"/>
        <v>-0.22252093395631448</v>
      </c>
      <c r="T853" s="14"/>
      <c r="U853" s="14"/>
      <c r="V853" s="14"/>
      <c r="W853" s="2"/>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2"/>
      <c r="BC853" s="2"/>
      <c r="BD853" s="2"/>
      <c r="BE853" s="35"/>
      <c r="BF853" s="35"/>
      <c r="BG853" s="35"/>
      <c r="BH853" s="35"/>
      <c r="BI853" s="35"/>
      <c r="BJ853" s="35"/>
      <c r="BK853" s="35"/>
      <c r="BL853" s="35"/>
      <c r="BM853" s="35"/>
      <c r="BN853" s="35"/>
      <c r="BO853" s="35"/>
      <c r="BP853" s="1"/>
      <c r="BQ853" s="1">
        <f t="shared" si="317"/>
        <v>848</v>
      </c>
      <c r="BR853" s="1">
        <v>849</v>
      </c>
      <c r="BS853" s="1">
        <f t="shared" si="322"/>
        <v>-2</v>
      </c>
      <c r="BT853" s="1">
        <f t="shared" si="323"/>
        <v>-2</v>
      </c>
      <c r="BU853" s="1">
        <f t="shared" si="324"/>
        <v>6.1257422745431001E-17</v>
      </c>
      <c r="BV853" s="1">
        <f t="shared" si="325"/>
        <v>1</v>
      </c>
      <c r="BW853" s="1">
        <f t="shared" si="318"/>
        <v>-2</v>
      </c>
      <c r="BX853" s="1">
        <f t="shared" si="319"/>
        <v>-2</v>
      </c>
      <c r="BY853" s="24">
        <f t="shared" si="320"/>
        <v>0.7818314824680298</v>
      </c>
      <c r="BZ853" s="24">
        <f t="shared" si="321"/>
        <v>0.62348980185873348</v>
      </c>
      <c r="CA853" s="1"/>
      <c r="CB853" s="1"/>
      <c r="CC853" s="1" t="str">
        <f t="shared" si="326"/>
        <v/>
      </c>
      <c r="CD853" s="1"/>
      <c r="CE853" s="2"/>
      <c r="CF853" s="2"/>
    </row>
    <row r="854" spans="4:84" s="28" customFormat="1" x14ac:dyDescent="0.25">
      <c r="D854" s="10"/>
      <c r="E854" s="10"/>
      <c r="F854" s="10"/>
      <c r="G854" s="10"/>
      <c r="H854" s="10"/>
      <c r="I854" s="10"/>
      <c r="J854" s="10"/>
      <c r="K854" s="10"/>
      <c r="L854" s="10"/>
      <c r="M854" s="2"/>
      <c r="N854" s="1">
        <v>849</v>
      </c>
      <c r="O854" s="1" t="str">
        <f t="shared" si="314"/>
        <v>NA</v>
      </c>
      <c r="P854" s="1" t="e">
        <f t="shared" si="315"/>
        <v>#VALUE!</v>
      </c>
      <c r="Q854" s="1" t="e">
        <f t="shared" si="316"/>
        <v>#VALUE!</v>
      </c>
      <c r="R854" s="1">
        <f t="shared" si="312"/>
        <v>-0.36816940281563443</v>
      </c>
      <c r="S854" s="1">
        <f t="shared" si="313"/>
        <v>-0.81856569656397848</v>
      </c>
      <c r="T854" s="14"/>
      <c r="U854" s="14"/>
      <c r="V854" s="14"/>
      <c r="W854" s="2"/>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2"/>
      <c r="BC854" s="2"/>
      <c r="BD854" s="2"/>
      <c r="BE854" s="35"/>
      <c r="BF854" s="35"/>
      <c r="BG854" s="35"/>
      <c r="BH854" s="35"/>
      <c r="BI854" s="35"/>
      <c r="BJ854" s="35"/>
      <c r="BK854" s="35"/>
      <c r="BL854" s="35"/>
      <c r="BM854" s="35"/>
      <c r="BN854" s="35"/>
      <c r="BO854" s="35"/>
      <c r="BP854" s="1"/>
      <c r="BQ854" s="1">
        <f t="shared" si="317"/>
        <v>849</v>
      </c>
      <c r="BR854" s="1">
        <v>850</v>
      </c>
      <c r="BS854" s="1">
        <f t="shared" si="322"/>
        <v>-2</v>
      </c>
      <c r="BT854" s="1">
        <f t="shared" si="323"/>
        <v>-2</v>
      </c>
      <c r="BU854" s="1">
        <f t="shared" si="324"/>
        <v>6.1257422745431001E-17</v>
      </c>
      <c r="BV854" s="1">
        <f t="shared" si="325"/>
        <v>1</v>
      </c>
      <c r="BW854" s="1">
        <f t="shared" si="318"/>
        <v>-2</v>
      </c>
      <c r="BX854" s="1">
        <f t="shared" si="319"/>
        <v>-2</v>
      </c>
      <c r="BY854" s="24">
        <f t="shared" si="320"/>
        <v>0.7818314824680298</v>
      </c>
      <c r="BZ854" s="24">
        <f t="shared" si="321"/>
        <v>0.62348980185873348</v>
      </c>
      <c r="CA854" s="1"/>
      <c r="CB854" s="1"/>
      <c r="CC854" s="1" t="str">
        <f t="shared" si="326"/>
        <v/>
      </c>
      <c r="CD854" s="1"/>
      <c r="CE854" s="2"/>
      <c r="CF854" s="2"/>
    </row>
    <row r="855" spans="4:84" s="28" customFormat="1" x14ac:dyDescent="0.25">
      <c r="D855" s="10"/>
      <c r="E855" s="10"/>
      <c r="F855" s="10"/>
      <c r="G855" s="10"/>
      <c r="H855" s="10"/>
      <c r="I855" s="10"/>
      <c r="J855" s="10"/>
      <c r="K855" s="10"/>
      <c r="L855" s="10"/>
      <c r="M855" s="2"/>
      <c r="N855" s="1">
        <v>850</v>
      </c>
      <c r="O855" s="1" t="str">
        <f t="shared" si="314"/>
        <v>NA</v>
      </c>
      <c r="P855" s="1" t="e">
        <f t="shared" si="315"/>
        <v>#VALUE!</v>
      </c>
      <c r="Q855" s="1" t="e">
        <f t="shared" si="316"/>
        <v>#VALUE!</v>
      </c>
      <c r="R855" s="1">
        <f t="shared" si="312"/>
        <v>0.42215715157384043</v>
      </c>
      <c r="S855" s="1">
        <f t="shared" si="313"/>
        <v>-0.84959133093208361</v>
      </c>
      <c r="T855" s="14"/>
      <c r="U855" s="14"/>
      <c r="V855" s="14"/>
      <c r="W855" s="2"/>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2"/>
      <c r="BC855" s="2"/>
      <c r="BD855" s="2"/>
      <c r="BE855" s="35"/>
      <c r="BF855" s="35"/>
      <c r="BG855" s="35"/>
      <c r="BH855" s="35"/>
      <c r="BI855" s="35"/>
      <c r="BJ855" s="35"/>
      <c r="BK855" s="35"/>
      <c r="BL855" s="35"/>
      <c r="BM855" s="35"/>
      <c r="BN855" s="35"/>
      <c r="BO855" s="35"/>
      <c r="BP855" s="1"/>
      <c r="BQ855" s="1">
        <f t="shared" si="317"/>
        <v>850</v>
      </c>
      <c r="BR855" s="1">
        <v>851</v>
      </c>
      <c r="BS855" s="1">
        <f t="shared" si="322"/>
        <v>-2</v>
      </c>
      <c r="BT855" s="1">
        <f t="shared" si="323"/>
        <v>-2</v>
      </c>
      <c r="BU855" s="1">
        <f t="shared" si="324"/>
        <v>6.1257422745431001E-17</v>
      </c>
      <c r="BV855" s="1">
        <f t="shared" si="325"/>
        <v>1</v>
      </c>
      <c r="BW855" s="1">
        <f t="shared" si="318"/>
        <v>-2</v>
      </c>
      <c r="BX855" s="1">
        <f t="shared" si="319"/>
        <v>-2</v>
      </c>
      <c r="BY855" s="24">
        <f t="shared" si="320"/>
        <v>0.7818314824680298</v>
      </c>
      <c r="BZ855" s="24">
        <f t="shared" si="321"/>
        <v>0.62348980185873348</v>
      </c>
      <c r="CA855" s="1"/>
      <c r="CB855" s="1"/>
      <c r="CC855" s="1" t="str">
        <f t="shared" si="326"/>
        <v/>
      </c>
      <c r="CD855" s="1"/>
      <c r="CE855" s="2"/>
      <c r="CF855" s="2"/>
    </row>
    <row r="856" spans="4:84" s="28" customFormat="1" x14ac:dyDescent="0.25">
      <c r="D856" s="10"/>
      <c r="E856" s="10"/>
      <c r="F856" s="10"/>
      <c r="G856" s="10"/>
      <c r="H856" s="10"/>
      <c r="I856" s="10"/>
      <c r="J856" s="10"/>
      <c r="K856" s="10"/>
      <c r="L856" s="10"/>
      <c r="M856" s="2"/>
      <c r="N856" s="1">
        <v>851</v>
      </c>
      <c r="O856" s="1" t="str">
        <f t="shared" si="314"/>
        <v>NA</v>
      </c>
      <c r="P856" s="1" t="e">
        <f t="shared" si="315"/>
        <v>#VALUE!</v>
      </c>
      <c r="Q856" s="1" t="e">
        <f t="shared" si="316"/>
        <v>#VALUE!</v>
      </c>
      <c r="R856" s="1">
        <f t="shared" si="312"/>
        <v>0.97492791218182362</v>
      </c>
      <c r="S856" s="1">
        <f t="shared" si="313"/>
        <v>-0.22252093395631439</v>
      </c>
      <c r="T856" s="14"/>
      <c r="U856" s="14"/>
      <c r="V856" s="14"/>
      <c r="W856" s="2"/>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2"/>
      <c r="BC856" s="2"/>
      <c r="BD856" s="2"/>
      <c r="BE856" s="35"/>
      <c r="BF856" s="35"/>
      <c r="BG856" s="35"/>
      <c r="BH856" s="35"/>
      <c r="BI856" s="35"/>
      <c r="BJ856" s="35"/>
      <c r="BK856" s="35"/>
      <c r="BL856" s="35"/>
      <c r="BM856" s="35"/>
      <c r="BN856" s="35"/>
      <c r="BO856" s="35"/>
      <c r="BP856" s="1"/>
      <c r="BQ856" s="1">
        <f t="shared" si="317"/>
        <v>851</v>
      </c>
      <c r="BR856" s="1">
        <v>852</v>
      </c>
      <c r="BS856" s="1">
        <f t="shared" si="322"/>
        <v>-2</v>
      </c>
      <c r="BT856" s="1">
        <f t="shared" si="323"/>
        <v>-2</v>
      </c>
      <c r="BU856" s="1">
        <f t="shared" si="324"/>
        <v>6.1257422745431001E-17</v>
      </c>
      <c r="BV856" s="1">
        <f t="shared" si="325"/>
        <v>1</v>
      </c>
      <c r="BW856" s="1">
        <f t="shared" si="318"/>
        <v>-2</v>
      </c>
      <c r="BX856" s="1">
        <f t="shared" si="319"/>
        <v>-2</v>
      </c>
      <c r="BY856" s="24">
        <f t="shared" si="320"/>
        <v>0.7818314824680298</v>
      </c>
      <c r="BZ856" s="24">
        <f t="shared" si="321"/>
        <v>0.62348980185873348</v>
      </c>
      <c r="CA856" s="1"/>
      <c r="CB856" s="1"/>
      <c r="CC856" s="1" t="str">
        <f t="shared" si="326"/>
        <v/>
      </c>
      <c r="CD856" s="1"/>
      <c r="CE856" s="2"/>
      <c r="CF856" s="2"/>
    </row>
    <row r="857" spans="4:84" s="28" customFormat="1" x14ac:dyDescent="0.25">
      <c r="D857" s="10"/>
      <c r="E857" s="10"/>
      <c r="F857" s="10"/>
      <c r="G857" s="10"/>
      <c r="H857" s="10"/>
      <c r="I857" s="10"/>
      <c r="J857" s="10"/>
      <c r="K857" s="10"/>
      <c r="L857" s="10"/>
      <c r="M857" s="2"/>
      <c r="N857" s="1">
        <v>852</v>
      </c>
      <c r="O857" s="1" t="str">
        <f t="shared" si="314"/>
        <v>NA</v>
      </c>
      <c r="P857" s="1" t="e">
        <f t="shared" si="315"/>
        <v>#VALUE!</v>
      </c>
      <c r="Q857" s="1" t="e">
        <f t="shared" si="316"/>
        <v>#VALUE!</v>
      </c>
      <c r="R857" s="1">
        <f t="shared" si="312"/>
        <v>0.74897431431706796</v>
      </c>
      <c r="S857" s="1">
        <f t="shared" si="313"/>
        <v>0.5822882161895131</v>
      </c>
      <c r="T857" s="14"/>
      <c r="U857" s="14"/>
      <c r="V857" s="14"/>
      <c r="W857" s="2"/>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2"/>
      <c r="BC857" s="2"/>
      <c r="BD857" s="2"/>
      <c r="BE857" s="35"/>
      <c r="BF857" s="35"/>
      <c r="BG857" s="35"/>
      <c r="BH857" s="35"/>
      <c r="BI857" s="35"/>
      <c r="BJ857" s="35"/>
      <c r="BK857" s="35"/>
      <c r="BL857" s="35"/>
      <c r="BM857" s="35"/>
      <c r="BN857" s="35"/>
      <c r="BO857" s="35"/>
      <c r="BP857" s="1"/>
      <c r="BQ857" s="1">
        <f t="shared" si="317"/>
        <v>852</v>
      </c>
      <c r="BR857" s="1">
        <v>853</v>
      </c>
      <c r="BS857" s="1">
        <f t="shared" si="322"/>
        <v>-2</v>
      </c>
      <c r="BT857" s="1">
        <f t="shared" si="323"/>
        <v>-2</v>
      </c>
      <c r="BU857" s="1">
        <f t="shared" si="324"/>
        <v>6.1257422745431001E-17</v>
      </c>
      <c r="BV857" s="1">
        <f t="shared" si="325"/>
        <v>1</v>
      </c>
      <c r="BW857" s="1">
        <f t="shared" si="318"/>
        <v>-2</v>
      </c>
      <c r="BX857" s="1">
        <f t="shared" si="319"/>
        <v>-2</v>
      </c>
      <c r="BY857" s="24">
        <f t="shared" si="320"/>
        <v>0.7818314824680298</v>
      </c>
      <c r="BZ857" s="24">
        <f t="shared" si="321"/>
        <v>0.62348980185873348</v>
      </c>
      <c r="CA857" s="1"/>
      <c r="CB857" s="1"/>
      <c r="CC857" s="1" t="str">
        <f t="shared" si="326"/>
        <v/>
      </c>
      <c r="CD857" s="1"/>
      <c r="CE857" s="2"/>
      <c r="CF857" s="2"/>
    </row>
    <row r="858" spans="4:84" s="28" customFormat="1" x14ac:dyDescent="0.25">
      <c r="D858" s="10"/>
      <c r="E858" s="10"/>
      <c r="F858" s="10"/>
      <c r="G858" s="10"/>
      <c r="H858" s="10"/>
      <c r="I858" s="10"/>
      <c r="J858" s="10"/>
      <c r="K858" s="10"/>
      <c r="L858" s="10"/>
      <c r="M858" s="2"/>
      <c r="N858" s="1">
        <v>853</v>
      </c>
      <c r="O858" s="1" t="str">
        <f t="shared" si="314"/>
        <v>NA</v>
      </c>
      <c r="P858" s="1" t="e">
        <f t="shared" si="315"/>
        <v>#VALUE!</v>
      </c>
      <c r="Q858" s="1" t="e">
        <f t="shared" si="316"/>
        <v>#VALUE!</v>
      </c>
      <c r="R858" s="1">
        <f t="shared" si="312"/>
        <v>2.3453175087435638E-2</v>
      </c>
      <c r="S858" s="1">
        <f t="shared" si="313"/>
        <v>0.89724492605932871</v>
      </c>
      <c r="T858" s="14"/>
      <c r="U858" s="14"/>
      <c r="V858" s="14"/>
      <c r="W858" s="2"/>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2"/>
      <c r="BC858" s="2"/>
      <c r="BD858" s="2"/>
      <c r="BE858" s="35"/>
      <c r="BF858" s="35"/>
      <c r="BG858" s="35"/>
      <c r="BH858" s="35"/>
      <c r="BI858" s="35"/>
      <c r="BJ858" s="35"/>
      <c r="BK858" s="35"/>
      <c r="BL858" s="35"/>
      <c r="BM858" s="35"/>
      <c r="BN858" s="35"/>
      <c r="BO858" s="35"/>
      <c r="BP858" s="1"/>
      <c r="BQ858" s="1">
        <f t="shared" si="317"/>
        <v>853</v>
      </c>
      <c r="BR858" s="1">
        <v>854</v>
      </c>
      <c r="BS858" s="1">
        <f t="shared" si="322"/>
        <v>-2</v>
      </c>
      <c r="BT858" s="1">
        <f t="shared" si="323"/>
        <v>-2</v>
      </c>
      <c r="BU858" s="1">
        <f t="shared" si="324"/>
        <v>6.1257422745431001E-17</v>
      </c>
      <c r="BV858" s="1">
        <f t="shared" si="325"/>
        <v>1</v>
      </c>
      <c r="BW858" s="1">
        <f t="shared" si="318"/>
        <v>-2</v>
      </c>
      <c r="BX858" s="1">
        <f t="shared" si="319"/>
        <v>-2</v>
      </c>
      <c r="BY858" s="24">
        <f t="shared" si="320"/>
        <v>0.7818314824680298</v>
      </c>
      <c r="BZ858" s="24">
        <f t="shared" si="321"/>
        <v>0.62348980185873348</v>
      </c>
      <c r="CA858" s="1"/>
      <c r="CB858" s="1"/>
      <c r="CC858" s="1" t="str">
        <f t="shared" si="326"/>
        <v/>
      </c>
      <c r="CD858" s="1"/>
      <c r="CE858" s="2"/>
      <c r="CF858" s="2"/>
    </row>
    <row r="859" spans="4:84" s="28" customFormat="1" x14ac:dyDescent="0.25">
      <c r="D859" s="10"/>
      <c r="E859" s="10"/>
      <c r="F859" s="10"/>
      <c r="G859" s="10"/>
      <c r="H859" s="10"/>
      <c r="I859" s="10"/>
      <c r="J859" s="10"/>
      <c r="K859" s="10"/>
      <c r="L859" s="10"/>
      <c r="M859" s="2"/>
      <c r="N859" s="1">
        <v>854</v>
      </c>
      <c r="O859" s="1" t="str">
        <f t="shared" si="314"/>
        <v>NA</v>
      </c>
      <c r="P859" s="1" t="e">
        <f t="shared" si="315"/>
        <v>#VALUE!</v>
      </c>
      <c r="Q859" s="1" t="e">
        <f t="shared" si="316"/>
        <v>#VALUE!</v>
      </c>
      <c r="R859" s="1">
        <f t="shared" si="312"/>
        <v>-0.63939153155047412</v>
      </c>
      <c r="S859" s="1">
        <f t="shared" si="313"/>
        <v>0.55489433679264843</v>
      </c>
      <c r="T859" s="14"/>
      <c r="U859" s="14"/>
      <c r="V859" s="14"/>
      <c r="W859" s="2"/>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2"/>
      <c r="BC859" s="2"/>
      <c r="BD859" s="2"/>
      <c r="BE859" s="35"/>
      <c r="BF859" s="35"/>
      <c r="BG859" s="35"/>
      <c r="BH859" s="35"/>
      <c r="BI859" s="35"/>
      <c r="BJ859" s="35"/>
      <c r="BK859" s="35"/>
      <c r="BL859" s="35"/>
      <c r="BM859" s="35"/>
      <c r="BN859" s="35"/>
      <c r="BO859" s="35"/>
      <c r="BP859" s="1"/>
      <c r="BQ859" s="1">
        <f t="shared" si="317"/>
        <v>854</v>
      </c>
      <c r="BR859" s="1">
        <v>855</v>
      </c>
      <c r="BS859" s="1">
        <f t="shared" si="322"/>
        <v>-2</v>
      </c>
      <c r="BT859" s="1">
        <f t="shared" si="323"/>
        <v>-2</v>
      </c>
      <c r="BU859" s="1">
        <f t="shared" si="324"/>
        <v>6.1257422745431001E-17</v>
      </c>
      <c r="BV859" s="1">
        <f t="shared" si="325"/>
        <v>1</v>
      </c>
      <c r="BW859" s="1">
        <f t="shared" si="318"/>
        <v>-2</v>
      </c>
      <c r="BX859" s="1">
        <f t="shared" si="319"/>
        <v>-2</v>
      </c>
      <c r="BY859" s="24">
        <f t="shared" si="320"/>
        <v>0.7818314824680298</v>
      </c>
      <c r="BZ859" s="24">
        <f t="shared" si="321"/>
        <v>0.62348980185873348</v>
      </c>
      <c r="CA859" s="1"/>
      <c r="CB859" s="1"/>
      <c r="CC859" s="1" t="str">
        <f t="shared" si="326"/>
        <v/>
      </c>
      <c r="CD859" s="1"/>
      <c r="CE859" s="2"/>
      <c r="CF859" s="2"/>
    </row>
    <row r="860" spans="4:84" s="28" customFormat="1" x14ac:dyDescent="0.25">
      <c r="D860" s="10"/>
      <c r="E860" s="10"/>
      <c r="F860" s="10"/>
      <c r="G860" s="10"/>
      <c r="H860" s="10"/>
      <c r="I860" s="10"/>
      <c r="J860" s="10"/>
      <c r="K860" s="10"/>
      <c r="L860" s="10"/>
      <c r="M860" s="2"/>
      <c r="N860" s="1">
        <v>855</v>
      </c>
      <c r="O860" s="1" t="str">
        <f t="shared" si="314"/>
        <v>NA</v>
      </c>
      <c r="P860" s="1" t="e">
        <f t="shared" si="315"/>
        <v>#VALUE!</v>
      </c>
      <c r="Q860" s="1" t="e">
        <f t="shared" si="316"/>
        <v>#VALUE!</v>
      </c>
      <c r="R860" s="1">
        <f t="shared" si="312"/>
        <v>-0.78500797762508268</v>
      </c>
      <c r="S860" s="1">
        <f t="shared" si="313"/>
        <v>-0.13106031386820122</v>
      </c>
      <c r="T860" s="14"/>
      <c r="U860" s="14"/>
      <c r="V860" s="14"/>
      <c r="W860" s="2"/>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2"/>
      <c r="BC860" s="2"/>
      <c r="BD860" s="2"/>
      <c r="BE860" s="35"/>
      <c r="BF860" s="35"/>
      <c r="BG860" s="35"/>
      <c r="BH860" s="35"/>
      <c r="BI860" s="35"/>
      <c r="BJ860" s="35"/>
      <c r="BK860" s="35"/>
      <c r="BL860" s="35"/>
      <c r="BM860" s="35"/>
      <c r="BN860" s="35"/>
      <c r="BO860" s="35"/>
      <c r="BP860" s="1"/>
      <c r="BQ860" s="1">
        <f t="shared" si="317"/>
        <v>855</v>
      </c>
      <c r="BR860" s="1">
        <v>856</v>
      </c>
      <c r="BS860" s="1">
        <f t="shared" si="322"/>
        <v>-2</v>
      </c>
      <c r="BT860" s="1">
        <f t="shared" si="323"/>
        <v>-2</v>
      </c>
      <c r="BU860" s="1">
        <f t="shared" si="324"/>
        <v>6.1257422745431001E-17</v>
      </c>
      <c r="BV860" s="1">
        <f t="shared" si="325"/>
        <v>1</v>
      </c>
      <c r="BW860" s="1">
        <f t="shared" si="318"/>
        <v>-2</v>
      </c>
      <c r="BX860" s="1">
        <f t="shared" si="319"/>
        <v>-2</v>
      </c>
      <c r="BY860" s="24">
        <f t="shared" si="320"/>
        <v>0.7818314824680298</v>
      </c>
      <c r="BZ860" s="24">
        <f t="shared" si="321"/>
        <v>0.62348980185873348</v>
      </c>
      <c r="CA860" s="1"/>
      <c r="CB860" s="1"/>
      <c r="CC860" s="1" t="str">
        <f t="shared" si="326"/>
        <v/>
      </c>
      <c r="CD860" s="1"/>
      <c r="CE860" s="2"/>
      <c r="CF860" s="2"/>
    </row>
    <row r="861" spans="4:84" s="28" customFormat="1" x14ac:dyDescent="0.25">
      <c r="D861" s="10"/>
      <c r="E861" s="10"/>
      <c r="F861" s="10"/>
      <c r="G861" s="10"/>
      <c r="H861" s="10"/>
      <c r="I861" s="10"/>
      <c r="J861" s="10"/>
      <c r="K861" s="10"/>
      <c r="L861" s="10"/>
      <c r="M861" s="2"/>
      <c r="N861" s="1">
        <v>856</v>
      </c>
      <c r="O861" s="1" t="str">
        <f t="shared" si="314"/>
        <v>NA</v>
      </c>
      <c r="P861" s="1" t="e">
        <f t="shared" si="315"/>
        <v>#VALUE!</v>
      </c>
      <c r="Q861" s="1" t="e">
        <f t="shared" si="316"/>
        <v>#VALUE!</v>
      </c>
      <c r="R861" s="1">
        <f t="shared" si="312"/>
        <v>-0.37525080139896916</v>
      </c>
      <c r="S861" s="1">
        <f t="shared" si="313"/>
        <v>-0.64408118305074091</v>
      </c>
      <c r="T861" s="14"/>
      <c r="U861" s="14"/>
      <c r="V861" s="14"/>
      <c r="W861" s="2"/>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2"/>
      <c r="BC861" s="2"/>
      <c r="BD861" s="2"/>
      <c r="BE861" s="35"/>
      <c r="BF861" s="35"/>
      <c r="BG861" s="35"/>
      <c r="BH861" s="35"/>
      <c r="BI861" s="35"/>
      <c r="BJ861" s="35"/>
      <c r="BK861" s="35"/>
      <c r="BL861" s="35"/>
      <c r="BM861" s="35"/>
      <c r="BN861" s="35"/>
      <c r="BO861" s="35"/>
      <c r="BP861" s="1"/>
      <c r="BQ861" s="1">
        <f t="shared" si="317"/>
        <v>856</v>
      </c>
      <c r="BR861" s="1">
        <v>857</v>
      </c>
      <c r="BS861" s="1">
        <f t="shared" si="322"/>
        <v>-2</v>
      </c>
      <c r="BT861" s="1">
        <f t="shared" si="323"/>
        <v>-2</v>
      </c>
      <c r="BU861" s="1">
        <f t="shared" si="324"/>
        <v>6.1257422745431001E-17</v>
      </c>
      <c r="BV861" s="1">
        <f t="shared" si="325"/>
        <v>1</v>
      </c>
      <c r="BW861" s="1">
        <f t="shared" si="318"/>
        <v>-2</v>
      </c>
      <c r="BX861" s="1">
        <f t="shared" si="319"/>
        <v>-2</v>
      </c>
      <c r="BY861" s="24">
        <f t="shared" si="320"/>
        <v>0.7818314824680298</v>
      </c>
      <c r="BZ861" s="24">
        <f t="shared" si="321"/>
        <v>0.62348980185873348</v>
      </c>
      <c r="CA861" s="1"/>
      <c r="CB861" s="1"/>
      <c r="CC861" s="1" t="str">
        <f t="shared" si="326"/>
        <v/>
      </c>
      <c r="CD861" s="1"/>
      <c r="CE861" s="2"/>
      <c r="CF861" s="2"/>
    </row>
    <row r="862" spans="4:84" s="28" customFormat="1" x14ac:dyDescent="0.25">
      <c r="D862" s="10"/>
      <c r="E862" s="10"/>
      <c r="F862" s="10"/>
      <c r="G862" s="10"/>
      <c r="H862" s="10"/>
      <c r="I862" s="10"/>
      <c r="J862" s="10"/>
      <c r="K862" s="10"/>
      <c r="L862" s="10"/>
      <c r="M862" s="2"/>
      <c r="N862" s="1">
        <v>857</v>
      </c>
      <c r="O862" s="1" t="str">
        <f t="shared" si="314"/>
        <v>NA</v>
      </c>
      <c r="P862" s="1" t="e">
        <f t="shared" si="315"/>
        <v>#VALUE!</v>
      </c>
      <c r="Q862" s="1" t="e">
        <f t="shared" si="316"/>
        <v>#VALUE!</v>
      </c>
      <c r="R862" s="1">
        <f t="shared" si="312"/>
        <v>0.23674073021178715</v>
      </c>
      <c r="S862" s="1">
        <f t="shared" si="313"/>
        <v>-0.65375935388709716</v>
      </c>
      <c r="T862" s="14"/>
      <c r="U862" s="14"/>
      <c r="V862" s="14"/>
      <c r="W862" s="2"/>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2"/>
      <c r="BC862" s="2"/>
      <c r="BD862" s="2"/>
      <c r="BE862" s="35"/>
      <c r="BF862" s="35"/>
      <c r="BG862" s="35"/>
      <c r="BH862" s="35"/>
      <c r="BI862" s="35"/>
      <c r="BJ862" s="35"/>
      <c r="BK862" s="35"/>
      <c r="BL862" s="35"/>
      <c r="BM862" s="35"/>
      <c r="BN862" s="35"/>
      <c r="BO862" s="35"/>
      <c r="BP862" s="1"/>
      <c r="BQ862" s="1">
        <f t="shared" si="317"/>
        <v>857</v>
      </c>
      <c r="BR862" s="1">
        <v>858</v>
      </c>
      <c r="BS862" s="1">
        <f t="shared" si="322"/>
        <v>-2</v>
      </c>
      <c r="BT862" s="1">
        <f t="shared" si="323"/>
        <v>-2</v>
      </c>
      <c r="BU862" s="1">
        <f t="shared" si="324"/>
        <v>6.1257422745431001E-17</v>
      </c>
      <c r="BV862" s="1">
        <f t="shared" si="325"/>
        <v>1</v>
      </c>
      <c r="BW862" s="1">
        <f t="shared" si="318"/>
        <v>-2</v>
      </c>
      <c r="BX862" s="1">
        <f t="shared" si="319"/>
        <v>-2</v>
      </c>
      <c r="BY862" s="24">
        <f t="shared" si="320"/>
        <v>0.7818314824680298</v>
      </c>
      <c r="BZ862" s="24">
        <f t="shared" si="321"/>
        <v>0.62348980185873348</v>
      </c>
      <c r="CA862" s="1"/>
      <c r="CB862" s="1"/>
      <c r="CC862" s="1" t="str">
        <f t="shared" si="326"/>
        <v/>
      </c>
      <c r="CD862" s="1"/>
      <c r="CE862" s="2"/>
      <c r="CF862" s="2"/>
    </row>
    <row r="863" spans="4:84" s="28" customFormat="1" x14ac:dyDescent="0.25">
      <c r="D863" s="10"/>
      <c r="E863" s="10"/>
      <c r="F863" s="10"/>
      <c r="G863" s="10"/>
      <c r="H863" s="10"/>
      <c r="I863" s="10"/>
      <c r="J863" s="10"/>
      <c r="K863" s="10"/>
      <c r="L863" s="10"/>
      <c r="M863" s="2"/>
      <c r="N863" s="1">
        <v>858</v>
      </c>
      <c r="O863" s="1" t="str">
        <f t="shared" si="314"/>
        <v>NA</v>
      </c>
      <c r="P863" s="1" t="e">
        <f t="shared" si="315"/>
        <v>#VALUE!</v>
      </c>
      <c r="Q863" s="1" t="e">
        <f t="shared" si="316"/>
        <v>#VALUE!</v>
      </c>
      <c r="R863" s="1">
        <f t="shared" si="312"/>
        <v>0.60603626973464708</v>
      </c>
      <c r="S863" s="1">
        <f t="shared" si="313"/>
        <v>-0.22252093395631439</v>
      </c>
      <c r="T863" s="14"/>
      <c r="U863" s="14"/>
      <c r="V863" s="14"/>
      <c r="W863" s="2"/>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2"/>
      <c r="BC863" s="2"/>
      <c r="BD863" s="2"/>
      <c r="BE863" s="35"/>
      <c r="BF863" s="35"/>
      <c r="BG863" s="35"/>
      <c r="BH863" s="35"/>
      <c r="BI863" s="35"/>
      <c r="BJ863" s="35"/>
      <c r="BK863" s="35"/>
      <c r="BL863" s="35"/>
      <c r="BM863" s="35"/>
      <c r="BN863" s="35"/>
      <c r="BO863" s="35"/>
      <c r="BP863" s="1"/>
      <c r="BQ863" s="1">
        <f t="shared" si="317"/>
        <v>858</v>
      </c>
      <c r="BR863" s="1">
        <v>859</v>
      </c>
      <c r="BS863" s="1">
        <f t="shared" si="322"/>
        <v>-2</v>
      </c>
      <c r="BT863" s="1">
        <f t="shared" si="323"/>
        <v>-2</v>
      </c>
      <c r="BU863" s="1">
        <f t="shared" si="324"/>
        <v>6.1257422745431001E-17</v>
      </c>
      <c r="BV863" s="1">
        <f t="shared" si="325"/>
        <v>1</v>
      </c>
      <c r="BW863" s="1">
        <f t="shared" si="318"/>
        <v>-2</v>
      </c>
      <c r="BX863" s="1">
        <f t="shared" si="319"/>
        <v>-2</v>
      </c>
      <c r="BY863" s="24">
        <f t="shared" si="320"/>
        <v>0.7818314824680298</v>
      </c>
      <c r="BZ863" s="24">
        <f t="shared" si="321"/>
        <v>0.62348980185873348</v>
      </c>
      <c r="CA863" s="1"/>
      <c r="CB863" s="1"/>
      <c r="CC863" s="1" t="str">
        <f t="shared" si="326"/>
        <v/>
      </c>
      <c r="CD863" s="1"/>
      <c r="CE863" s="2"/>
      <c r="CF863" s="2"/>
    </row>
    <row r="864" spans="4:84" s="28" customFormat="1" x14ac:dyDescent="0.25">
      <c r="D864" s="10"/>
      <c r="E864" s="10"/>
      <c r="F864" s="10"/>
      <c r="G864" s="10"/>
      <c r="H864" s="10"/>
      <c r="I864" s="10"/>
      <c r="J864" s="10"/>
      <c r="K864" s="10"/>
      <c r="L864" s="10"/>
      <c r="M864" s="2"/>
      <c r="N864" s="1">
        <v>859</v>
      </c>
      <c r="O864" s="1" t="str">
        <f t="shared" si="314"/>
        <v>NA</v>
      </c>
      <c r="P864" s="1" t="e">
        <f t="shared" si="315"/>
        <v>#VALUE!</v>
      </c>
      <c r="Q864" s="1" t="e">
        <f t="shared" si="316"/>
        <v>#VALUE!</v>
      </c>
      <c r="R864" s="1">
        <f t="shared" si="312"/>
        <v>0.51897413726033503</v>
      </c>
      <c r="S864" s="1">
        <f t="shared" si="313"/>
        <v>0.29387711650497073</v>
      </c>
      <c r="T864" s="14"/>
      <c r="U864" s="14"/>
      <c r="V864" s="14"/>
      <c r="W864" s="2"/>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2"/>
      <c r="BC864" s="2"/>
      <c r="BD864" s="2"/>
      <c r="BE864" s="35"/>
      <c r="BF864" s="35"/>
      <c r="BG864" s="35"/>
      <c r="BH864" s="35"/>
      <c r="BI864" s="35"/>
      <c r="BJ864" s="35"/>
      <c r="BK864" s="35"/>
      <c r="BL864" s="35"/>
      <c r="BM864" s="35"/>
      <c r="BN864" s="35"/>
      <c r="BO864" s="35"/>
      <c r="BP864" s="1"/>
      <c r="BQ864" s="1">
        <f t="shared" si="317"/>
        <v>859</v>
      </c>
      <c r="BR864" s="1">
        <v>860</v>
      </c>
      <c r="BS864" s="1">
        <f t="shared" si="322"/>
        <v>-2</v>
      </c>
      <c r="BT864" s="1">
        <f t="shared" si="323"/>
        <v>-2</v>
      </c>
      <c r="BU864" s="1">
        <f t="shared" si="324"/>
        <v>6.1257422745431001E-17</v>
      </c>
      <c r="BV864" s="1">
        <f t="shared" si="325"/>
        <v>1</v>
      </c>
      <c r="BW864" s="1">
        <f t="shared" si="318"/>
        <v>-2</v>
      </c>
      <c r="BX864" s="1">
        <f t="shared" si="319"/>
        <v>-2</v>
      </c>
      <c r="BY864" s="24">
        <f t="shared" si="320"/>
        <v>0.7818314824680298</v>
      </c>
      <c r="BZ864" s="24">
        <f t="shared" si="321"/>
        <v>0.62348980185873348</v>
      </c>
      <c r="CA864" s="1"/>
      <c r="CB864" s="1"/>
      <c r="CC864" s="1" t="str">
        <f t="shared" si="326"/>
        <v/>
      </c>
      <c r="CD864" s="1"/>
      <c r="CE864" s="2"/>
      <c r="CF864" s="2"/>
    </row>
    <row r="865" spans="4:84" s="28" customFormat="1" x14ac:dyDescent="0.25">
      <c r="D865" s="10"/>
      <c r="E865" s="10"/>
      <c r="F865" s="10"/>
      <c r="G865" s="10"/>
      <c r="H865" s="10"/>
      <c r="I865" s="10"/>
      <c r="J865" s="10"/>
      <c r="K865" s="10"/>
      <c r="L865" s="10"/>
      <c r="M865" s="2"/>
      <c r="N865" s="1">
        <v>860</v>
      </c>
      <c r="O865" s="1" t="str">
        <f t="shared" si="314"/>
        <v>NA</v>
      </c>
      <c r="P865" s="1" t="e">
        <f t="shared" si="315"/>
        <v>#VALUE!</v>
      </c>
      <c r="Q865" s="1" t="e">
        <f t="shared" si="316"/>
        <v>#VALUE!</v>
      </c>
      <c r="R865" s="1">
        <f t="shared" si="312"/>
        <v>0.10553928789346015</v>
      </c>
      <c r="S865" s="1">
        <f t="shared" si="313"/>
        <v>0.53760216726697918</v>
      </c>
      <c r="T865" s="14"/>
      <c r="U865" s="14"/>
      <c r="V865" s="14"/>
      <c r="W865" s="2"/>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2"/>
      <c r="BC865" s="2"/>
      <c r="BD865" s="2"/>
      <c r="BE865" s="35"/>
      <c r="BF865" s="35"/>
      <c r="BG865" s="35"/>
      <c r="BH865" s="35"/>
      <c r="BI865" s="35"/>
      <c r="BJ865" s="35"/>
      <c r="BK865" s="35"/>
      <c r="BL865" s="35"/>
      <c r="BM865" s="35"/>
      <c r="BN865" s="35"/>
      <c r="BO865" s="35"/>
      <c r="BP865" s="1"/>
      <c r="BQ865" s="1">
        <f t="shared" si="317"/>
        <v>860</v>
      </c>
      <c r="BR865" s="1">
        <v>861</v>
      </c>
      <c r="BS865" s="1">
        <f t="shared" si="322"/>
        <v>-2</v>
      </c>
      <c r="BT865" s="1">
        <f t="shared" si="323"/>
        <v>-2</v>
      </c>
      <c r="BU865" s="1">
        <f t="shared" si="324"/>
        <v>6.1257422745431001E-17</v>
      </c>
      <c r="BV865" s="1">
        <f t="shared" si="325"/>
        <v>1</v>
      </c>
      <c r="BW865" s="1">
        <f t="shared" si="318"/>
        <v>-2</v>
      </c>
      <c r="BX865" s="1">
        <f t="shared" si="319"/>
        <v>-2</v>
      </c>
      <c r="BY865" s="24">
        <f t="shared" si="320"/>
        <v>0.7818314824680298</v>
      </c>
      <c r="BZ865" s="24">
        <f t="shared" si="321"/>
        <v>0.62348980185873348</v>
      </c>
      <c r="CA865" s="1"/>
      <c r="CB865" s="1"/>
      <c r="CC865" s="1" t="str">
        <f t="shared" si="326"/>
        <v/>
      </c>
      <c r="CD865" s="1"/>
      <c r="CE865" s="2"/>
      <c r="CF865" s="2"/>
    </row>
    <row r="866" spans="4:84" s="28" customFormat="1" x14ac:dyDescent="0.25">
      <c r="D866" s="10"/>
      <c r="E866" s="10"/>
      <c r="F866" s="10"/>
      <c r="G866" s="10"/>
      <c r="H866" s="10"/>
      <c r="I866" s="10"/>
      <c r="J866" s="10"/>
      <c r="K866" s="10"/>
      <c r="L866" s="10"/>
      <c r="M866" s="2"/>
      <c r="N866" s="1">
        <v>861</v>
      </c>
      <c r="O866" s="1" t="str">
        <f t="shared" si="314"/>
        <v>NA</v>
      </c>
      <c r="P866" s="1" t="e">
        <f t="shared" si="315"/>
        <v>#VALUE!</v>
      </c>
      <c r="Q866" s="1" t="e">
        <f t="shared" si="316"/>
        <v>#VALUE!</v>
      </c>
      <c r="R866" s="1">
        <f t="shared" si="312"/>
        <v>-0.30703164607617756</v>
      </c>
      <c r="S866" s="1">
        <f t="shared" si="313"/>
        <v>0.39483825163845021</v>
      </c>
      <c r="T866" s="14"/>
      <c r="U866" s="14"/>
      <c r="V866" s="14"/>
      <c r="W866" s="2"/>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2"/>
      <c r="BC866" s="2"/>
      <c r="BD866" s="2"/>
      <c r="BE866" s="35"/>
      <c r="BF866" s="35"/>
      <c r="BG866" s="35"/>
      <c r="BH866" s="35"/>
      <c r="BI866" s="35"/>
      <c r="BJ866" s="35"/>
      <c r="BK866" s="35"/>
      <c r="BL866" s="35"/>
      <c r="BM866" s="35"/>
      <c r="BN866" s="35"/>
      <c r="BO866" s="35"/>
      <c r="BP866" s="1"/>
      <c r="BQ866" s="1">
        <f t="shared" si="317"/>
        <v>861</v>
      </c>
      <c r="BR866" s="1">
        <v>862</v>
      </c>
      <c r="BS866" s="1">
        <f t="shared" si="322"/>
        <v>-2</v>
      </c>
      <c r="BT866" s="1">
        <f t="shared" si="323"/>
        <v>-2</v>
      </c>
      <c r="BU866" s="1">
        <f t="shared" si="324"/>
        <v>6.1257422745431001E-17</v>
      </c>
      <c r="BV866" s="1">
        <f t="shared" si="325"/>
        <v>1</v>
      </c>
      <c r="BW866" s="1">
        <f t="shared" si="318"/>
        <v>-2</v>
      </c>
      <c r="BX866" s="1">
        <f t="shared" si="319"/>
        <v>-2</v>
      </c>
      <c r="BY866" s="24">
        <f t="shared" si="320"/>
        <v>0.7818314824680298</v>
      </c>
      <c r="BZ866" s="24">
        <f t="shared" si="321"/>
        <v>0.62348980185873348</v>
      </c>
      <c r="CA866" s="1"/>
      <c r="CB866" s="1"/>
      <c r="CC866" s="1" t="str">
        <f t="shared" si="326"/>
        <v/>
      </c>
      <c r="CD866" s="1"/>
      <c r="CE866" s="2"/>
      <c r="CF866" s="2"/>
    </row>
    <row r="867" spans="4:84" s="28" customFormat="1" x14ac:dyDescent="0.25">
      <c r="D867" s="10"/>
      <c r="E867" s="10"/>
      <c r="F867" s="10"/>
      <c r="G867" s="10"/>
      <c r="H867" s="10"/>
      <c r="I867" s="10"/>
      <c r="J867" s="10"/>
      <c r="K867" s="10"/>
      <c r="L867" s="10"/>
      <c r="M867" s="2"/>
      <c r="N867" s="1">
        <v>862</v>
      </c>
      <c r="O867" s="1" t="str">
        <f t="shared" si="314"/>
        <v>NA</v>
      </c>
      <c r="P867" s="1" t="e">
        <f t="shared" si="315"/>
        <v>#VALUE!</v>
      </c>
      <c r="Q867" s="1" t="e">
        <f t="shared" si="316"/>
        <v>#VALUE!</v>
      </c>
      <c r="R867" s="1">
        <f t="shared" si="312"/>
        <v>-0.45264809215078605</v>
      </c>
      <c r="S867" s="1">
        <f t="shared" si="313"/>
        <v>2.8995771285997091E-2</v>
      </c>
      <c r="T867" s="14"/>
      <c r="U867" s="14"/>
      <c r="V867" s="14"/>
      <c r="W867" s="2"/>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2"/>
      <c r="BC867" s="2"/>
      <c r="BD867" s="2"/>
      <c r="BE867" s="35"/>
      <c r="BF867" s="35"/>
      <c r="BG867" s="35"/>
      <c r="BH867" s="35"/>
      <c r="BI867" s="35"/>
      <c r="BJ867" s="35"/>
      <c r="BK867" s="35"/>
      <c r="BL867" s="35"/>
      <c r="BM867" s="35"/>
      <c r="BN867" s="35"/>
      <c r="BO867" s="35"/>
      <c r="BP867" s="1"/>
      <c r="BQ867" s="1">
        <f t="shared" si="317"/>
        <v>862</v>
      </c>
      <c r="BR867" s="1">
        <v>863</v>
      </c>
      <c r="BS867" s="1">
        <f t="shared" si="322"/>
        <v>-2</v>
      </c>
      <c r="BT867" s="1">
        <f t="shared" si="323"/>
        <v>-2</v>
      </c>
      <c r="BU867" s="1">
        <f t="shared" si="324"/>
        <v>6.1257422745431001E-17</v>
      </c>
      <c r="BV867" s="1">
        <f t="shared" si="325"/>
        <v>1</v>
      </c>
      <c r="BW867" s="1">
        <f t="shared" si="318"/>
        <v>-2</v>
      </c>
      <c r="BX867" s="1">
        <f t="shared" si="319"/>
        <v>-2</v>
      </c>
      <c r="BY867" s="24">
        <f t="shared" si="320"/>
        <v>0.7818314824680298</v>
      </c>
      <c r="BZ867" s="24">
        <f t="shared" si="321"/>
        <v>0.62348980185873348</v>
      </c>
      <c r="CA867" s="1"/>
      <c r="CB867" s="1"/>
      <c r="CC867" s="1" t="str">
        <f t="shared" si="326"/>
        <v/>
      </c>
      <c r="CD867" s="1"/>
      <c r="CE867" s="2"/>
      <c r="CF867" s="2"/>
    </row>
    <row r="868" spans="4:84" s="28" customFormat="1" x14ac:dyDescent="0.25">
      <c r="D868" s="10"/>
      <c r="E868" s="10"/>
      <c r="F868" s="10"/>
      <c r="G868" s="10"/>
      <c r="H868" s="10"/>
      <c r="I868" s="10"/>
      <c r="J868" s="10"/>
      <c r="K868" s="10"/>
      <c r="L868" s="10"/>
      <c r="M868" s="2"/>
      <c r="N868" s="1">
        <v>863</v>
      </c>
      <c r="O868" s="1" t="str">
        <f t="shared" si="314"/>
        <v>NA</v>
      </c>
      <c r="P868" s="1" t="e">
        <f t="shared" si="315"/>
        <v>#VALUE!</v>
      </c>
      <c r="Q868" s="1" t="e">
        <f t="shared" si="316"/>
        <v>#VALUE!</v>
      </c>
      <c r="R868" s="1">
        <f t="shared" si="312"/>
        <v>-0.29316468859294464</v>
      </c>
      <c r="S868" s="1">
        <f t="shared" si="313"/>
        <v>-0.28443842425839128</v>
      </c>
      <c r="T868" s="14"/>
      <c r="U868" s="14"/>
      <c r="V868" s="14"/>
      <c r="W868" s="2"/>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2"/>
      <c r="BC868" s="2"/>
      <c r="BD868" s="2"/>
      <c r="BE868" s="35"/>
      <c r="BF868" s="35"/>
      <c r="BG868" s="35"/>
      <c r="BH868" s="35"/>
      <c r="BI868" s="35"/>
      <c r="BJ868" s="35"/>
      <c r="BK868" s="35"/>
      <c r="BL868" s="35"/>
      <c r="BM868" s="35"/>
      <c r="BN868" s="35"/>
      <c r="BO868" s="35"/>
      <c r="BP868" s="1"/>
      <c r="BQ868" s="1">
        <f t="shared" si="317"/>
        <v>863</v>
      </c>
      <c r="BR868" s="1">
        <v>864</v>
      </c>
      <c r="BS868" s="1">
        <f t="shared" si="322"/>
        <v>-2</v>
      </c>
      <c r="BT868" s="1">
        <f t="shared" si="323"/>
        <v>-2</v>
      </c>
      <c r="BU868" s="1">
        <f t="shared" si="324"/>
        <v>6.1257422745431001E-17</v>
      </c>
      <c r="BV868" s="1">
        <f t="shared" si="325"/>
        <v>1</v>
      </c>
      <c r="BW868" s="1">
        <f t="shared" si="318"/>
        <v>-2</v>
      </c>
      <c r="BX868" s="1">
        <f t="shared" si="319"/>
        <v>-2</v>
      </c>
      <c r="BY868" s="24">
        <f t="shared" si="320"/>
        <v>0.7818314824680298</v>
      </c>
      <c r="BZ868" s="24">
        <f t="shared" si="321"/>
        <v>0.62348980185873348</v>
      </c>
      <c r="CA868" s="1"/>
      <c r="CB868" s="1"/>
      <c r="CC868" s="1" t="str">
        <f t="shared" si="326"/>
        <v/>
      </c>
      <c r="CD868" s="1"/>
      <c r="CE868" s="2"/>
      <c r="CF868" s="2"/>
    </row>
    <row r="869" spans="4:84" s="28" customFormat="1" x14ac:dyDescent="0.25">
      <c r="D869" s="10"/>
      <c r="E869" s="10"/>
      <c r="F869" s="10"/>
      <c r="G869" s="10"/>
      <c r="H869" s="10"/>
      <c r="I869" s="10"/>
      <c r="J869" s="10"/>
      <c r="K869" s="10"/>
      <c r="L869" s="10"/>
      <c r="M869" s="2"/>
      <c r="N869" s="1">
        <v>864</v>
      </c>
      <c r="O869" s="1" t="str">
        <f t="shared" si="314"/>
        <v>NA</v>
      </c>
      <c r="P869" s="1" t="e">
        <f t="shared" si="315"/>
        <v>#VALUE!</v>
      </c>
      <c r="Q869" s="1" t="e">
        <f t="shared" si="316"/>
        <v>#VALUE!</v>
      </c>
      <c r="R869" s="1">
        <f t="shared" si="312"/>
        <v>6.7405531550542852E-3</v>
      </c>
      <c r="S869" s="1">
        <f t="shared" si="313"/>
        <v>-0.36534825420255479</v>
      </c>
      <c r="T869" s="14"/>
      <c r="U869" s="14"/>
      <c r="V869" s="14"/>
      <c r="W869" s="2"/>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2"/>
      <c r="BC869" s="2"/>
      <c r="BD869" s="2"/>
      <c r="BE869" s="35"/>
      <c r="BF869" s="35"/>
      <c r="BG869" s="35"/>
      <c r="BH869" s="35"/>
      <c r="BI869" s="35"/>
      <c r="BJ869" s="35"/>
      <c r="BK869" s="35"/>
      <c r="BL869" s="35"/>
      <c r="BM869" s="35"/>
      <c r="BN869" s="35"/>
      <c r="BO869" s="35"/>
      <c r="BP869" s="1"/>
      <c r="BQ869" s="1">
        <f t="shared" si="317"/>
        <v>864</v>
      </c>
      <c r="BR869" s="1">
        <v>865</v>
      </c>
      <c r="BS869" s="1">
        <f t="shared" si="322"/>
        <v>-2</v>
      </c>
      <c r="BT869" s="1">
        <f t="shared" si="323"/>
        <v>-2</v>
      </c>
      <c r="BU869" s="1">
        <f t="shared" si="324"/>
        <v>6.1257422745431001E-17</v>
      </c>
      <c r="BV869" s="1">
        <f t="shared" si="325"/>
        <v>1</v>
      </c>
      <c r="BW869" s="1">
        <f t="shared" si="318"/>
        <v>-2</v>
      </c>
      <c r="BX869" s="1">
        <f t="shared" si="319"/>
        <v>-2</v>
      </c>
      <c r="BY869" s="24">
        <f t="shared" si="320"/>
        <v>0.7818314824680298</v>
      </c>
      <c r="BZ869" s="24">
        <f t="shared" si="321"/>
        <v>0.62348980185873348</v>
      </c>
      <c r="CA869" s="1"/>
      <c r="CB869" s="1"/>
      <c r="CC869" s="1" t="str">
        <f t="shared" si="326"/>
        <v/>
      </c>
      <c r="CD869" s="1"/>
      <c r="CE869" s="2"/>
      <c r="CF869" s="2"/>
    </row>
    <row r="870" spans="4:84" s="28" customFormat="1" x14ac:dyDescent="0.25">
      <c r="D870" s="10"/>
      <c r="E870" s="10"/>
      <c r="F870" s="10"/>
      <c r="G870" s="10"/>
      <c r="H870" s="10"/>
      <c r="I870" s="10"/>
      <c r="J870" s="10"/>
      <c r="K870" s="10"/>
      <c r="L870" s="10"/>
      <c r="M870" s="2"/>
      <c r="N870" s="1">
        <v>865</v>
      </c>
      <c r="O870" s="1" t="str">
        <f t="shared" si="314"/>
        <v>NA</v>
      </c>
      <c r="P870" s="1" t="e">
        <f t="shared" si="315"/>
        <v>#VALUE!</v>
      </c>
      <c r="Q870" s="1" t="e">
        <f t="shared" si="316"/>
        <v>#VALUE!</v>
      </c>
      <c r="R870" s="1">
        <f t="shared" si="312"/>
        <v>0.23714462728747054</v>
      </c>
      <c r="S870" s="1">
        <f t="shared" si="313"/>
        <v>-0.22252093395631445</v>
      </c>
      <c r="T870" s="14"/>
      <c r="U870" s="14"/>
      <c r="V870" s="14"/>
      <c r="W870" s="2"/>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2"/>
      <c r="BC870" s="2"/>
      <c r="BD870" s="2"/>
      <c r="BE870" s="35"/>
      <c r="BF870" s="35"/>
      <c r="BG870" s="35"/>
      <c r="BH870" s="35"/>
      <c r="BI870" s="35"/>
      <c r="BJ870" s="35"/>
      <c r="BK870" s="35"/>
      <c r="BL870" s="35"/>
      <c r="BM870" s="35"/>
      <c r="BN870" s="35"/>
      <c r="BO870" s="35"/>
      <c r="BP870" s="1"/>
      <c r="BQ870" s="1">
        <f t="shared" si="317"/>
        <v>865</v>
      </c>
      <c r="BR870" s="1">
        <v>866</v>
      </c>
      <c r="BS870" s="1">
        <f t="shared" si="322"/>
        <v>-2</v>
      </c>
      <c r="BT870" s="1">
        <f t="shared" si="323"/>
        <v>-2</v>
      </c>
      <c r="BU870" s="1">
        <f t="shared" si="324"/>
        <v>6.1257422745431001E-17</v>
      </c>
      <c r="BV870" s="1">
        <f t="shared" si="325"/>
        <v>1</v>
      </c>
      <c r="BW870" s="1">
        <f t="shared" si="318"/>
        <v>-2</v>
      </c>
      <c r="BX870" s="1">
        <f t="shared" si="319"/>
        <v>-2</v>
      </c>
      <c r="BY870" s="24">
        <f t="shared" si="320"/>
        <v>0.7818314824680298</v>
      </c>
      <c r="BZ870" s="24">
        <f t="shared" si="321"/>
        <v>0.62348980185873348</v>
      </c>
      <c r="CA870" s="1"/>
      <c r="CB870" s="1"/>
      <c r="CC870" s="1" t="str">
        <f t="shared" si="326"/>
        <v/>
      </c>
      <c r="CD870" s="1"/>
      <c r="CE870" s="2"/>
      <c r="CF870" s="2"/>
    </row>
    <row r="871" spans="4:84" s="28" customFormat="1" x14ac:dyDescent="0.25">
      <c r="D871" s="10"/>
      <c r="E871" s="10"/>
      <c r="F871" s="10"/>
      <c r="G871" s="10"/>
      <c r="H871" s="10"/>
      <c r="I871" s="10"/>
      <c r="J871" s="10"/>
      <c r="K871" s="10"/>
      <c r="L871" s="10"/>
      <c r="M871" s="2"/>
      <c r="N871" s="1">
        <v>866</v>
      </c>
      <c r="O871" s="1" t="str">
        <f t="shared" si="314"/>
        <v>NA</v>
      </c>
      <c r="P871" s="1" t="e">
        <f t="shared" si="315"/>
        <v>#VALUE!</v>
      </c>
      <c r="Q871" s="1" t="e">
        <f t="shared" si="316"/>
        <v>#VALUE!</v>
      </c>
      <c r="R871" s="1">
        <f t="shared" si="312"/>
        <v>0.28897396020360222</v>
      </c>
      <c r="S871" s="1">
        <f t="shared" si="313"/>
        <v>5.4660168204282988E-3</v>
      </c>
      <c r="T871" s="14"/>
      <c r="U871" s="14"/>
      <c r="V871" s="14"/>
      <c r="W871" s="2"/>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2"/>
      <c r="BC871" s="2"/>
      <c r="BD871" s="2"/>
      <c r="BE871" s="35"/>
      <c r="BF871" s="35"/>
      <c r="BG871" s="35"/>
      <c r="BH871" s="35"/>
      <c r="BI871" s="35"/>
      <c r="BJ871" s="35"/>
      <c r="BK871" s="35"/>
      <c r="BL871" s="35"/>
      <c r="BM871" s="35"/>
      <c r="BN871" s="35"/>
      <c r="BO871" s="35"/>
      <c r="BP871" s="1"/>
      <c r="BQ871" s="1">
        <f t="shared" si="317"/>
        <v>866</v>
      </c>
      <c r="BR871" s="1">
        <v>867</v>
      </c>
      <c r="BS871" s="1">
        <f t="shared" si="322"/>
        <v>-2</v>
      </c>
      <c r="BT871" s="1">
        <f t="shared" si="323"/>
        <v>-2</v>
      </c>
      <c r="BU871" s="1">
        <f t="shared" si="324"/>
        <v>6.1257422745431001E-17</v>
      </c>
      <c r="BV871" s="1">
        <f t="shared" si="325"/>
        <v>1</v>
      </c>
      <c r="BW871" s="1">
        <f t="shared" si="318"/>
        <v>-2</v>
      </c>
      <c r="BX871" s="1">
        <f t="shared" si="319"/>
        <v>-2</v>
      </c>
      <c r="BY871" s="24">
        <f t="shared" si="320"/>
        <v>0.7818314824680298</v>
      </c>
      <c r="BZ871" s="24">
        <f t="shared" si="321"/>
        <v>0.62348980185873348</v>
      </c>
      <c r="CA871" s="1"/>
      <c r="CB871" s="1"/>
      <c r="CC871" s="1" t="str">
        <f t="shared" si="326"/>
        <v/>
      </c>
      <c r="CD871" s="1"/>
      <c r="CE871" s="2"/>
      <c r="CF871" s="2"/>
    </row>
    <row r="872" spans="4:84" s="28" customFormat="1" x14ac:dyDescent="0.25">
      <c r="D872" s="10"/>
      <c r="E872" s="10"/>
      <c r="F872" s="10"/>
      <c r="G872" s="10"/>
      <c r="H872" s="10"/>
      <c r="I872" s="10"/>
      <c r="J872" s="10"/>
      <c r="K872" s="10"/>
      <c r="L872" s="10"/>
      <c r="M872" s="2"/>
      <c r="N872" s="1">
        <v>867</v>
      </c>
      <c r="O872" s="1" t="str">
        <f t="shared" si="314"/>
        <v>NA</v>
      </c>
      <c r="P872" s="1" t="e">
        <f t="shared" si="315"/>
        <v>#VALUE!</v>
      </c>
      <c r="Q872" s="1" t="e">
        <f t="shared" si="316"/>
        <v>#VALUE!</v>
      </c>
      <c r="R872" s="1">
        <f t="shared" si="312"/>
        <v>0.18762540069948466</v>
      </c>
      <c r="S872" s="1">
        <f t="shared" si="313"/>
        <v>0.17795940847462949</v>
      </c>
      <c r="T872" s="14"/>
      <c r="U872" s="14"/>
      <c r="V872" s="14"/>
      <c r="W872" s="2"/>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2"/>
      <c r="BC872" s="2"/>
      <c r="BD872" s="2"/>
      <c r="BE872" s="35"/>
      <c r="BF872" s="35"/>
      <c r="BG872" s="35"/>
      <c r="BH872" s="35"/>
      <c r="BI872" s="35"/>
      <c r="BJ872" s="35"/>
      <c r="BK872" s="35"/>
      <c r="BL872" s="35"/>
      <c r="BM872" s="35"/>
      <c r="BN872" s="35"/>
      <c r="BO872" s="35"/>
      <c r="BP872" s="1"/>
      <c r="BQ872" s="1">
        <f t="shared" si="317"/>
        <v>867</v>
      </c>
      <c r="BR872" s="1">
        <v>868</v>
      </c>
      <c r="BS872" s="1">
        <f t="shared" si="322"/>
        <v>-2</v>
      </c>
      <c r="BT872" s="1">
        <f t="shared" si="323"/>
        <v>-2</v>
      </c>
      <c r="BU872" s="1">
        <f t="shared" si="324"/>
        <v>6.1257422745431001E-17</v>
      </c>
      <c r="BV872" s="1">
        <f t="shared" si="325"/>
        <v>1</v>
      </c>
      <c r="BW872" s="1">
        <f t="shared" si="318"/>
        <v>-2</v>
      </c>
      <c r="BX872" s="1">
        <f t="shared" si="319"/>
        <v>-2</v>
      </c>
      <c r="BY872" s="24">
        <f t="shared" si="320"/>
        <v>0.7818314824680298</v>
      </c>
      <c r="BZ872" s="24">
        <f t="shared" si="321"/>
        <v>0.62348980185873348</v>
      </c>
      <c r="CA872" s="1"/>
      <c r="CB872" s="1"/>
      <c r="CC872" s="1" t="str">
        <f t="shared" si="326"/>
        <v/>
      </c>
      <c r="CD872" s="1"/>
      <c r="CE872" s="2"/>
      <c r="CF872" s="2"/>
    </row>
    <row r="873" spans="4:84" s="28" customFormat="1" x14ac:dyDescent="0.25">
      <c r="D873" s="10"/>
      <c r="E873" s="10"/>
      <c r="F873" s="10"/>
      <c r="G873" s="10"/>
      <c r="H873" s="10"/>
      <c r="I873" s="10"/>
      <c r="J873" s="10"/>
      <c r="K873" s="10"/>
      <c r="L873" s="10"/>
      <c r="M873" s="2"/>
      <c r="N873" s="1">
        <v>868</v>
      </c>
      <c r="O873" s="1" t="str">
        <f t="shared" si="314"/>
        <v>NA</v>
      </c>
      <c r="P873" s="1" t="e">
        <f t="shared" si="315"/>
        <v>#VALUE!</v>
      </c>
      <c r="Q873" s="1" t="e">
        <f t="shared" si="316"/>
        <v>#VALUE!</v>
      </c>
      <c r="R873" s="1">
        <f t="shared" si="312"/>
        <v>2.5328239398119012E-2</v>
      </c>
      <c r="S873" s="1">
        <f t="shared" si="313"/>
        <v>0.23478216648425196</v>
      </c>
      <c r="T873" s="14"/>
      <c r="U873" s="14"/>
      <c r="V873" s="14"/>
      <c r="W873" s="2"/>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2"/>
      <c r="BC873" s="2"/>
      <c r="BD873" s="2"/>
      <c r="BE873" s="35"/>
      <c r="BF873" s="35"/>
      <c r="BG873" s="35"/>
      <c r="BH873" s="35"/>
      <c r="BI873" s="35"/>
      <c r="BJ873" s="35"/>
      <c r="BK873" s="35"/>
      <c r="BL873" s="35"/>
      <c r="BM873" s="35"/>
      <c r="BN873" s="35"/>
      <c r="BO873" s="35"/>
      <c r="BP873" s="1"/>
      <c r="BQ873" s="1">
        <f t="shared" si="317"/>
        <v>868</v>
      </c>
      <c r="BR873" s="1">
        <v>869</v>
      </c>
      <c r="BS873" s="1">
        <f t="shared" si="322"/>
        <v>-2</v>
      </c>
      <c r="BT873" s="1">
        <f t="shared" si="323"/>
        <v>-2</v>
      </c>
      <c r="BU873" s="1">
        <f t="shared" si="324"/>
        <v>6.1257422745431001E-17</v>
      </c>
      <c r="BV873" s="1">
        <f t="shared" si="325"/>
        <v>1</v>
      </c>
      <c r="BW873" s="1">
        <f t="shared" si="318"/>
        <v>-2</v>
      </c>
      <c r="BX873" s="1">
        <f t="shared" si="319"/>
        <v>-2</v>
      </c>
      <c r="BY873" s="24">
        <f t="shared" si="320"/>
        <v>0.7818314824680298</v>
      </c>
      <c r="BZ873" s="24">
        <f t="shared" si="321"/>
        <v>0.62348980185873348</v>
      </c>
      <c r="CA873" s="1"/>
      <c r="CB873" s="1"/>
      <c r="CC873" s="1" t="str">
        <f t="shared" si="326"/>
        <v/>
      </c>
      <c r="CD873" s="1"/>
      <c r="CE873" s="2"/>
      <c r="CF873" s="2"/>
    </row>
    <row r="874" spans="4:84" s="28" customFormat="1" x14ac:dyDescent="0.25">
      <c r="D874" s="10"/>
      <c r="E874" s="10"/>
      <c r="F874" s="10"/>
      <c r="G874" s="10"/>
      <c r="H874" s="10"/>
      <c r="I874" s="10"/>
      <c r="J874" s="10"/>
      <c r="K874" s="10"/>
      <c r="L874" s="10"/>
      <c r="M874" s="2"/>
      <c r="N874" s="1">
        <v>869</v>
      </c>
      <c r="O874" s="1" t="str">
        <f t="shared" si="314"/>
        <v>NA</v>
      </c>
      <c r="P874" s="1" t="e">
        <f t="shared" si="315"/>
        <v>#VALUE!</v>
      </c>
      <c r="Q874" s="1" t="e">
        <f t="shared" si="316"/>
        <v>#VALUE!</v>
      </c>
      <c r="R874" s="1">
        <f t="shared" si="312"/>
        <v>-0.12028820667648954</v>
      </c>
      <c r="S874" s="1">
        <f t="shared" si="313"/>
        <v>0.18905185644019534</v>
      </c>
      <c r="T874" s="14"/>
      <c r="U874" s="14"/>
      <c r="V874" s="14"/>
      <c r="W874" s="2"/>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2"/>
      <c r="BC874" s="2"/>
      <c r="BD874" s="2"/>
      <c r="BE874" s="35"/>
      <c r="BF874" s="35"/>
      <c r="BG874" s="35"/>
      <c r="BH874" s="35"/>
      <c r="BI874" s="35"/>
      <c r="BJ874" s="35"/>
      <c r="BK874" s="35"/>
      <c r="BL874" s="35"/>
      <c r="BM874" s="35"/>
      <c r="BN874" s="35"/>
      <c r="BO874" s="35"/>
      <c r="BP874" s="1"/>
      <c r="BQ874" s="1">
        <f t="shared" si="317"/>
        <v>869</v>
      </c>
      <c r="BR874" s="1">
        <v>870</v>
      </c>
      <c r="BS874" s="1">
        <f t="shared" si="322"/>
        <v>-2</v>
      </c>
      <c r="BT874" s="1">
        <f t="shared" si="323"/>
        <v>-2</v>
      </c>
      <c r="BU874" s="1">
        <f t="shared" si="324"/>
        <v>6.1257422745431001E-17</v>
      </c>
      <c r="BV874" s="1">
        <f t="shared" si="325"/>
        <v>1</v>
      </c>
      <c r="BW874" s="1">
        <f t="shared" si="318"/>
        <v>-2</v>
      </c>
      <c r="BX874" s="1">
        <f t="shared" si="319"/>
        <v>-2</v>
      </c>
      <c r="BY874" s="24">
        <f t="shared" si="320"/>
        <v>0.7818314824680298</v>
      </c>
      <c r="BZ874" s="24">
        <f t="shared" si="321"/>
        <v>0.62348980185873348</v>
      </c>
      <c r="CA874" s="1"/>
      <c r="CB874" s="1"/>
      <c r="CC874" s="1" t="str">
        <f t="shared" si="326"/>
        <v/>
      </c>
      <c r="CD874" s="1"/>
      <c r="CE874" s="2"/>
      <c r="CF874" s="2"/>
    </row>
    <row r="875" spans="4:84" s="28" customFormat="1" x14ac:dyDescent="0.25">
      <c r="D875" s="10"/>
      <c r="E875" s="10"/>
      <c r="F875" s="10"/>
      <c r="G875" s="10"/>
      <c r="H875" s="10"/>
      <c r="I875" s="10"/>
      <c r="J875" s="10"/>
      <c r="K875" s="10"/>
      <c r="L875" s="10"/>
      <c r="M875" s="2"/>
      <c r="N875" s="1">
        <v>870</v>
      </c>
      <c r="O875" s="1" t="str">
        <f t="shared" si="314"/>
        <v>NA</v>
      </c>
      <c r="P875" s="1" t="e">
        <f t="shared" si="315"/>
        <v>#VALUE!</v>
      </c>
      <c r="Q875" s="1" t="e">
        <f t="shared" si="316"/>
        <v>#VALUE!</v>
      </c>
      <c r="R875" s="1">
        <f t="shared" si="312"/>
        <v>-0.21107857578692013</v>
      </c>
      <c r="S875" s="1">
        <f t="shared" si="313"/>
        <v>7.5204334533958195E-2</v>
      </c>
      <c r="T875" s="14"/>
      <c r="U875" s="14"/>
      <c r="V875" s="14"/>
      <c r="W875" s="2"/>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2"/>
      <c r="BC875" s="2"/>
      <c r="BD875" s="2"/>
      <c r="BE875" s="35"/>
      <c r="BF875" s="35"/>
      <c r="BG875" s="35"/>
      <c r="BH875" s="35"/>
      <c r="BI875" s="35"/>
      <c r="BJ875" s="35"/>
      <c r="BK875" s="35"/>
      <c r="BL875" s="35"/>
      <c r="BM875" s="35"/>
      <c r="BN875" s="35"/>
      <c r="BO875" s="35"/>
      <c r="BP875" s="1"/>
      <c r="BQ875" s="1">
        <f t="shared" si="317"/>
        <v>870</v>
      </c>
      <c r="BR875" s="1">
        <v>871</v>
      </c>
      <c r="BS875" s="1">
        <f t="shared" si="322"/>
        <v>-2</v>
      </c>
      <c r="BT875" s="1">
        <f t="shared" si="323"/>
        <v>-2</v>
      </c>
      <c r="BU875" s="1">
        <f t="shared" si="324"/>
        <v>6.1257422745431001E-17</v>
      </c>
      <c r="BV875" s="1">
        <f t="shared" si="325"/>
        <v>1</v>
      </c>
      <c r="BW875" s="1">
        <f t="shared" si="318"/>
        <v>-2</v>
      </c>
      <c r="BX875" s="1">
        <f t="shared" si="319"/>
        <v>-2</v>
      </c>
      <c r="BY875" s="24">
        <f t="shared" si="320"/>
        <v>0.7818314824680298</v>
      </c>
      <c r="BZ875" s="24">
        <f t="shared" si="321"/>
        <v>0.62348980185873348</v>
      </c>
      <c r="CA875" s="1"/>
      <c r="CB875" s="1"/>
      <c r="CC875" s="1" t="str">
        <f t="shared" si="326"/>
        <v/>
      </c>
      <c r="CD875" s="1"/>
      <c r="CE875" s="2"/>
      <c r="CF875" s="2"/>
    </row>
    <row r="876" spans="4:84" s="28" customFormat="1" x14ac:dyDescent="0.25">
      <c r="D876" s="10"/>
      <c r="E876" s="10"/>
      <c r="F876" s="10"/>
      <c r="G876" s="10"/>
      <c r="H876" s="10"/>
      <c r="I876" s="10"/>
      <c r="J876" s="10"/>
      <c r="K876" s="10"/>
      <c r="L876" s="10"/>
      <c r="M876" s="2"/>
      <c r="N876" s="1">
        <v>871</v>
      </c>
      <c r="O876" s="1" t="str">
        <f t="shared" si="314"/>
        <v>NA</v>
      </c>
      <c r="P876" s="1" t="e">
        <f t="shared" si="315"/>
        <v>#VALUE!</v>
      </c>
      <c r="Q876" s="1" t="e">
        <f t="shared" si="316"/>
        <v>#VALUE!</v>
      </c>
      <c r="R876" s="1">
        <f t="shared" si="312"/>
        <v>-0.22325962390167869</v>
      </c>
      <c r="S876" s="1">
        <f t="shared" si="313"/>
        <v>-7.6937154518012363E-2</v>
      </c>
      <c r="T876" s="14"/>
      <c r="U876" s="14"/>
      <c r="V876" s="14"/>
      <c r="W876" s="2"/>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2"/>
      <c r="BC876" s="2"/>
      <c r="BD876" s="2"/>
      <c r="BE876" s="35"/>
      <c r="BF876" s="35"/>
      <c r="BG876" s="35"/>
      <c r="BH876" s="35"/>
      <c r="BI876" s="35"/>
      <c r="BJ876" s="35"/>
      <c r="BK876" s="35"/>
      <c r="BL876" s="35"/>
      <c r="BM876" s="35"/>
      <c r="BN876" s="35"/>
      <c r="BO876" s="35"/>
      <c r="BP876" s="1"/>
      <c r="BQ876" s="1">
        <f t="shared" si="317"/>
        <v>871</v>
      </c>
      <c r="BR876" s="1">
        <v>872</v>
      </c>
      <c r="BS876" s="1">
        <f t="shared" si="322"/>
        <v>-2</v>
      </c>
      <c r="BT876" s="1">
        <f t="shared" si="323"/>
        <v>-2</v>
      </c>
      <c r="BU876" s="1">
        <f t="shared" si="324"/>
        <v>6.1257422745431001E-17</v>
      </c>
      <c r="BV876" s="1">
        <f t="shared" si="325"/>
        <v>1</v>
      </c>
      <c r="BW876" s="1">
        <f t="shared" si="318"/>
        <v>-2</v>
      </c>
      <c r="BX876" s="1">
        <f t="shared" si="319"/>
        <v>-2</v>
      </c>
      <c r="BY876" s="24">
        <f t="shared" si="320"/>
        <v>0.7818314824680298</v>
      </c>
      <c r="BZ876" s="24">
        <f t="shared" si="321"/>
        <v>0.62348980185873348</v>
      </c>
      <c r="CA876" s="1"/>
      <c r="CB876" s="1"/>
      <c r="CC876" s="1" t="str">
        <f t="shared" si="326"/>
        <v/>
      </c>
      <c r="CD876" s="1"/>
      <c r="CE876" s="2"/>
      <c r="CF876" s="2"/>
    </row>
    <row r="877" spans="4:84" s="28" customFormat="1" x14ac:dyDescent="0.25">
      <c r="D877" s="10"/>
      <c r="E877" s="10"/>
      <c r="F877" s="10"/>
      <c r="G877" s="10"/>
      <c r="H877" s="10"/>
      <c r="I877" s="10"/>
      <c r="J877" s="10"/>
      <c r="K877" s="10"/>
      <c r="L877" s="10"/>
      <c r="M877" s="2"/>
      <c r="N877" s="1">
        <v>872</v>
      </c>
      <c r="O877" s="1" t="str">
        <f t="shared" si="314"/>
        <v>NA</v>
      </c>
      <c r="P877" s="1" t="e">
        <f t="shared" si="315"/>
        <v>#VALUE!</v>
      </c>
      <c r="Q877" s="1" t="e">
        <f t="shared" si="316"/>
        <v>#VALUE!</v>
      </c>
      <c r="R877" s="1">
        <f t="shared" si="312"/>
        <v>-0.13174701515970588</v>
      </c>
      <c r="S877" s="1">
        <f t="shared" si="313"/>
        <v>-0.22252093395631445</v>
      </c>
      <c r="T877" s="14"/>
      <c r="U877" s="14"/>
      <c r="V877" s="14"/>
      <c r="W877" s="2"/>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2"/>
      <c r="BC877" s="2"/>
      <c r="BD877" s="2"/>
      <c r="BE877" s="35"/>
      <c r="BF877" s="35"/>
      <c r="BG877" s="35"/>
      <c r="BH877" s="35"/>
      <c r="BI877" s="35"/>
      <c r="BJ877" s="35"/>
      <c r="BK877" s="35"/>
      <c r="BL877" s="35"/>
      <c r="BM877" s="35"/>
      <c r="BN877" s="35"/>
      <c r="BO877" s="35"/>
      <c r="BP877" s="1"/>
      <c r="BQ877" s="1">
        <f t="shared" si="317"/>
        <v>872</v>
      </c>
      <c r="BR877" s="1">
        <v>873</v>
      </c>
      <c r="BS877" s="1">
        <f t="shared" si="322"/>
        <v>-2</v>
      </c>
      <c r="BT877" s="1">
        <f t="shared" si="323"/>
        <v>-2</v>
      </c>
      <c r="BU877" s="1">
        <f t="shared" si="324"/>
        <v>6.1257422745431001E-17</v>
      </c>
      <c r="BV877" s="1">
        <f t="shared" si="325"/>
        <v>1</v>
      </c>
      <c r="BW877" s="1">
        <f t="shared" si="318"/>
        <v>-2</v>
      </c>
      <c r="BX877" s="1">
        <f t="shared" si="319"/>
        <v>-2</v>
      </c>
      <c r="BY877" s="24">
        <f t="shared" si="320"/>
        <v>0.7818314824680298</v>
      </c>
      <c r="BZ877" s="24">
        <f t="shared" si="321"/>
        <v>0.62348980185873348</v>
      </c>
      <c r="CA877" s="1"/>
      <c r="CB877" s="1"/>
      <c r="CC877" s="1" t="str">
        <f t="shared" si="326"/>
        <v/>
      </c>
      <c r="CD877" s="1"/>
      <c r="CE877" s="2"/>
      <c r="CF877" s="2"/>
    </row>
    <row r="878" spans="4:84" s="28" customFormat="1" x14ac:dyDescent="0.25">
      <c r="D878" s="10"/>
      <c r="E878" s="10"/>
      <c r="F878" s="10"/>
      <c r="G878" s="10"/>
      <c r="H878" s="10"/>
      <c r="I878" s="10"/>
      <c r="J878" s="10"/>
      <c r="K878" s="10"/>
      <c r="L878" s="10"/>
      <c r="M878" s="2"/>
      <c r="N878" s="1">
        <v>873</v>
      </c>
      <c r="O878" s="1" t="str">
        <f t="shared" si="314"/>
        <v>NA</v>
      </c>
      <c r="P878" s="1" t="e">
        <f t="shared" si="315"/>
        <v>#VALUE!</v>
      </c>
      <c r="Q878" s="1" t="e">
        <f t="shared" si="316"/>
        <v>#VALUE!</v>
      </c>
      <c r="R878" s="1">
        <f t="shared" si="312"/>
        <v>5.8973783146869407E-2</v>
      </c>
      <c r="S878" s="1">
        <f t="shared" si="313"/>
        <v>-0.28294508286411413</v>
      </c>
      <c r="T878" s="14"/>
      <c r="U878" s="14"/>
      <c r="V878" s="14"/>
      <c r="W878" s="2"/>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2"/>
      <c r="BC878" s="2"/>
      <c r="BD878" s="2"/>
      <c r="BE878" s="35"/>
      <c r="BF878" s="35"/>
      <c r="BG878" s="35"/>
      <c r="BH878" s="35"/>
      <c r="BI878" s="35"/>
      <c r="BJ878" s="35"/>
      <c r="BK878" s="35"/>
      <c r="BL878" s="35"/>
      <c r="BM878" s="35"/>
      <c r="BN878" s="35"/>
      <c r="BO878" s="35"/>
      <c r="BP878" s="1"/>
      <c r="BQ878" s="1">
        <f t="shared" si="317"/>
        <v>873</v>
      </c>
      <c r="BR878" s="1">
        <v>874</v>
      </c>
      <c r="BS878" s="1">
        <f t="shared" si="322"/>
        <v>-2</v>
      </c>
      <c r="BT878" s="1">
        <f t="shared" si="323"/>
        <v>-2</v>
      </c>
      <c r="BU878" s="1">
        <f t="shared" si="324"/>
        <v>6.1257422745431001E-17</v>
      </c>
      <c r="BV878" s="1">
        <f t="shared" si="325"/>
        <v>1</v>
      </c>
      <c r="BW878" s="1">
        <f t="shared" si="318"/>
        <v>-2</v>
      </c>
      <c r="BX878" s="1">
        <f t="shared" si="319"/>
        <v>-2</v>
      </c>
      <c r="BY878" s="24">
        <f t="shared" si="320"/>
        <v>0.7818314824680298</v>
      </c>
      <c r="BZ878" s="24">
        <f t="shared" si="321"/>
        <v>0.62348980185873348</v>
      </c>
      <c r="CA878" s="1"/>
      <c r="CB878" s="1"/>
      <c r="CC878" s="1" t="str">
        <f t="shared" si="326"/>
        <v/>
      </c>
      <c r="CD878" s="1"/>
      <c r="CE878" s="2"/>
      <c r="CF878" s="2"/>
    </row>
    <row r="879" spans="4:84" s="28" customFormat="1" x14ac:dyDescent="0.25">
      <c r="D879" s="10"/>
      <c r="E879" s="10"/>
      <c r="F879" s="10"/>
      <c r="G879" s="10"/>
      <c r="H879" s="10"/>
      <c r="I879" s="10"/>
      <c r="J879" s="10"/>
      <c r="K879" s="10"/>
      <c r="L879" s="10"/>
      <c r="M879" s="2"/>
      <c r="N879" s="1">
        <v>874</v>
      </c>
      <c r="O879" s="1" t="str">
        <f t="shared" si="314"/>
        <v>NA</v>
      </c>
      <c r="P879" s="1" t="e">
        <f t="shared" si="315"/>
        <v>#VALUE!</v>
      </c>
      <c r="Q879" s="1" t="e">
        <f t="shared" si="316"/>
        <v>#VALUE!</v>
      </c>
      <c r="R879" s="1">
        <f t="shared" si="312"/>
        <v>0.26971151350550915</v>
      </c>
      <c r="S879" s="1">
        <f t="shared" si="313"/>
        <v>-0.18168335031771998</v>
      </c>
      <c r="T879" s="14"/>
      <c r="U879" s="14"/>
      <c r="V879" s="14"/>
      <c r="W879" s="2"/>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2"/>
      <c r="BC879" s="2"/>
      <c r="BD879" s="2"/>
      <c r="BE879" s="35"/>
      <c r="BF879" s="35"/>
      <c r="BG879" s="35"/>
      <c r="BH879" s="35"/>
      <c r="BI879" s="35"/>
      <c r="BJ879" s="35"/>
      <c r="BK879" s="35"/>
      <c r="BL879" s="35"/>
      <c r="BM879" s="35"/>
      <c r="BN879" s="35"/>
      <c r="BO879" s="35"/>
      <c r="BP879" s="1"/>
      <c r="BQ879" s="1">
        <f t="shared" si="317"/>
        <v>874</v>
      </c>
      <c r="BR879" s="1">
        <v>875</v>
      </c>
      <c r="BS879" s="1">
        <f t="shared" si="322"/>
        <v>-2</v>
      </c>
      <c r="BT879" s="1">
        <f t="shared" si="323"/>
        <v>-2</v>
      </c>
      <c r="BU879" s="1">
        <f t="shared" si="324"/>
        <v>6.1257422745431001E-17</v>
      </c>
      <c r="BV879" s="1">
        <f t="shared" si="325"/>
        <v>1</v>
      </c>
      <c r="BW879" s="1">
        <f t="shared" si="318"/>
        <v>-2</v>
      </c>
      <c r="BX879" s="1">
        <f t="shared" si="319"/>
        <v>-2</v>
      </c>
      <c r="BY879" s="24">
        <f t="shared" si="320"/>
        <v>0.7818314824680298</v>
      </c>
      <c r="BZ879" s="24">
        <f t="shared" si="321"/>
        <v>0.62348980185873348</v>
      </c>
      <c r="CA879" s="1"/>
      <c r="CB879" s="1"/>
      <c r="CC879" s="1" t="str">
        <f t="shared" si="326"/>
        <v/>
      </c>
      <c r="CD879" s="1"/>
      <c r="CE879" s="2"/>
      <c r="CF879" s="2"/>
    </row>
    <row r="880" spans="4:84" s="28" customFormat="1" x14ac:dyDescent="0.25">
      <c r="D880" s="10"/>
      <c r="E880" s="10"/>
      <c r="F880" s="10"/>
      <c r="G880" s="10"/>
      <c r="H880" s="10"/>
      <c r="I880" s="10"/>
      <c r="J880" s="10"/>
      <c r="K880" s="10"/>
      <c r="L880" s="10"/>
      <c r="M880" s="2"/>
      <c r="N880" s="1">
        <v>875</v>
      </c>
      <c r="O880" s="1" t="str">
        <f t="shared" si="314"/>
        <v>NA</v>
      </c>
      <c r="P880" s="1" t="e">
        <f t="shared" si="315"/>
        <v>#VALUE!</v>
      </c>
      <c r="Q880" s="1" t="e">
        <f t="shared" si="316"/>
        <v>#VALUE!</v>
      </c>
      <c r="R880" s="1">
        <f t="shared" si="312"/>
        <v>0.35768812487241564</v>
      </c>
      <c r="S880" s="1">
        <f t="shared" si="313"/>
        <v>7.4726081330053706E-2</v>
      </c>
      <c r="T880" s="14"/>
      <c r="U880" s="14"/>
      <c r="V880" s="14"/>
      <c r="W880" s="2"/>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2"/>
      <c r="BC880" s="2"/>
      <c r="BD880" s="2"/>
      <c r="BE880" s="35"/>
      <c r="BF880" s="35"/>
      <c r="BG880" s="35"/>
      <c r="BH880" s="35"/>
      <c r="BI880" s="35"/>
      <c r="BJ880" s="35"/>
      <c r="BK880" s="35"/>
      <c r="BL880" s="35"/>
      <c r="BM880" s="35"/>
      <c r="BN880" s="35"/>
      <c r="BO880" s="35"/>
      <c r="BP880" s="1"/>
      <c r="BQ880" s="1">
        <f t="shared" si="317"/>
        <v>875</v>
      </c>
      <c r="BR880" s="1">
        <v>876</v>
      </c>
      <c r="BS880" s="1">
        <f t="shared" si="322"/>
        <v>-2</v>
      </c>
      <c r="BT880" s="1">
        <f t="shared" si="323"/>
        <v>-2</v>
      </c>
      <c r="BU880" s="1">
        <f t="shared" si="324"/>
        <v>6.1257422745431001E-17</v>
      </c>
      <c r="BV880" s="1">
        <f t="shared" si="325"/>
        <v>1</v>
      </c>
      <c r="BW880" s="1">
        <f t="shared" si="318"/>
        <v>-2</v>
      </c>
      <c r="BX880" s="1">
        <f t="shared" si="319"/>
        <v>-2</v>
      </c>
      <c r="BY880" s="24">
        <f t="shared" si="320"/>
        <v>0.7818314824680298</v>
      </c>
      <c r="BZ880" s="24">
        <f t="shared" si="321"/>
        <v>0.62348980185873348</v>
      </c>
      <c r="CA880" s="1"/>
      <c r="CB880" s="1"/>
      <c r="CC880" s="1" t="str">
        <f t="shared" si="326"/>
        <v/>
      </c>
      <c r="CD880" s="1"/>
      <c r="CE880" s="2"/>
      <c r="CF880" s="2"/>
    </row>
    <row r="881" spans="4:84" s="28" customFormat="1" x14ac:dyDescent="0.25">
      <c r="D881" s="10"/>
      <c r="E881" s="10"/>
      <c r="F881" s="10"/>
      <c r="G881" s="10"/>
      <c r="H881" s="10"/>
      <c r="I881" s="10"/>
      <c r="J881" s="10"/>
      <c r="K881" s="10"/>
      <c r="L881" s="10"/>
      <c r="M881" s="2"/>
      <c r="N881" s="1">
        <v>876</v>
      </c>
      <c r="O881" s="1" t="str">
        <f t="shared" si="314"/>
        <v>NA</v>
      </c>
      <c r="P881" s="1" t="e">
        <f t="shared" si="315"/>
        <v>#VALUE!</v>
      </c>
      <c r="Q881" s="1" t="e">
        <f t="shared" si="316"/>
        <v>#VALUE!</v>
      </c>
      <c r="R881" s="1">
        <f t="shared" si="312"/>
        <v>0.21207167879780703</v>
      </c>
      <c r="S881" s="1">
        <f t="shared" si="313"/>
        <v>0.34910794159439357</v>
      </c>
      <c r="T881" s="14"/>
      <c r="U881" s="14"/>
      <c r="V881" s="14"/>
      <c r="W881" s="2"/>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2"/>
      <c r="BC881" s="2"/>
      <c r="BD881" s="2"/>
      <c r="BE881" s="35"/>
      <c r="BF881" s="35"/>
      <c r="BG881" s="35"/>
      <c r="BH881" s="35"/>
      <c r="BI881" s="35"/>
      <c r="BJ881" s="35"/>
      <c r="BK881" s="35"/>
      <c r="BL881" s="35"/>
      <c r="BM881" s="35"/>
      <c r="BN881" s="35"/>
      <c r="BO881" s="35"/>
      <c r="BP881" s="1"/>
      <c r="BQ881" s="1">
        <f t="shared" si="317"/>
        <v>876</v>
      </c>
      <c r="BR881" s="1">
        <v>877</v>
      </c>
      <c r="BS881" s="1">
        <f t="shared" si="322"/>
        <v>-2</v>
      </c>
      <c r="BT881" s="1">
        <f t="shared" si="323"/>
        <v>-2</v>
      </c>
      <c r="BU881" s="1">
        <f t="shared" si="324"/>
        <v>6.1257422745431001E-17</v>
      </c>
      <c r="BV881" s="1">
        <f t="shared" si="325"/>
        <v>1</v>
      </c>
      <c r="BW881" s="1">
        <f t="shared" si="318"/>
        <v>-2</v>
      </c>
      <c r="BX881" s="1">
        <f t="shared" si="319"/>
        <v>-2</v>
      </c>
      <c r="BY881" s="24">
        <f t="shared" si="320"/>
        <v>0.7818314824680298</v>
      </c>
      <c r="BZ881" s="24">
        <f t="shared" si="321"/>
        <v>0.62348980185873348</v>
      </c>
      <c r="CA881" s="1"/>
      <c r="CB881" s="1"/>
      <c r="CC881" s="1" t="str">
        <f t="shared" si="326"/>
        <v/>
      </c>
      <c r="CD881" s="1"/>
      <c r="CE881" s="2"/>
      <c r="CF881" s="2"/>
    </row>
    <row r="882" spans="4:84" s="28" customFormat="1" x14ac:dyDescent="0.25">
      <c r="D882" s="10"/>
      <c r="E882" s="10"/>
      <c r="F882" s="10"/>
      <c r="G882" s="10"/>
      <c r="H882" s="10"/>
      <c r="I882" s="10"/>
      <c r="J882" s="10"/>
      <c r="K882" s="10"/>
      <c r="L882" s="10"/>
      <c r="M882" s="2"/>
      <c r="N882" s="1">
        <v>877</v>
      </c>
      <c r="O882" s="1" t="str">
        <f t="shared" si="314"/>
        <v>NA</v>
      </c>
      <c r="P882" s="1" t="e">
        <f t="shared" si="315"/>
        <v>#VALUE!</v>
      </c>
      <c r="Q882" s="1" t="e">
        <f t="shared" si="316"/>
        <v>#VALUE!</v>
      </c>
      <c r="R882" s="1">
        <f t="shared" si="312"/>
        <v>-0.12899246298089556</v>
      </c>
      <c r="S882" s="1">
        <f t="shared" si="313"/>
        <v>0.43484709332630789</v>
      </c>
      <c r="T882" s="14"/>
      <c r="U882" s="14"/>
      <c r="V882" s="14"/>
      <c r="W882" s="2"/>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2"/>
      <c r="BC882" s="2"/>
      <c r="BD882" s="2"/>
      <c r="BE882" s="35"/>
      <c r="BF882" s="35"/>
      <c r="BG882" s="35"/>
      <c r="BH882" s="35"/>
      <c r="BI882" s="35"/>
      <c r="BJ882" s="35"/>
      <c r="BK882" s="35"/>
      <c r="BL882" s="35"/>
      <c r="BM882" s="35"/>
      <c r="BN882" s="35"/>
      <c r="BO882" s="35"/>
      <c r="BP882" s="1"/>
      <c r="BQ882" s="1">
        <f t="shared" si="317"/>
        <v>877</v>
      </c>
      <c r="BR882" s="1">
        <v>878</v>
      </c>
      <c r="BS882" s="1">
        <f t="shared" si="322"/>
        <v>-2</v>
      </c>
      <c r="BT882" s="1">
        <f t="shared" si="323"/>
        <v>-2</v>
      </c>
      <c r="BU882" s="1">
        <f t="shared" si="324"/>
        <v>6.1257422745431001E-17</v>
      </c>
      <c r="BV882" s="1">
        <f t="shared" si="325"/>
        <v>1</v>
      </c>
      <c r="BW882" s="1">
        <f t="shared" si="318"/>
        <v>-2</v>
      </c>
      <c r="BX882" s="1">
        <f t="shared" si="319"/>
        <v>-2</v>
      </c>
      <c r="BY882" s="24">
        <f t="shared" si="320"/>
        <v>0.7818314824680298</v>
      </c>
      <c r="BZ882" s="24">
        <f t="shared" si="321"/>
        <v>0.62348980185873348</v>
      </c>
      <c r="CA882" s="1"/>
      <c r="CB882" s="1"/>
      <c r="CC882" s="1" t="str">
        <f t="shared" si="326"/>
        <v/>
      </c>
      <c r="CD882" s="1"/>
      <c r="CE882" s="2"/>
      <c r="CF882" s="2"/>
    </row>
    <row r="883" spans="4:84" s="28" customFormat="1" x14ac:dyDescent="0.25">
      <c r="D883" s="10"/>
      <c r="E883" s="10"/>
      <c r="F883" s="10"/>
      <c r="G883" s="10"/>
      <c r="H883" s="10"/>
      <c r="I883" s="10"/>
      <c r="J883" s="10"/>
      <c r="K883" s="10"/>
      <c r="L883" s="10"/>
      <c r="M883" s="2"/>
      <c r="N883" s="1">
        <v>878</v>
      </c>
      <c r="O883" s="1" t="str">
        <f t="shared" si="314"/>
        <v>NA</v>
      </c>
      <c r="P883" s="1" t="e">
        <f t="shared" si="315"/>
        <v>#VALUE!</v>
      </c>
      <c r="Q883" s="1" t="e">
        <f t="shared" si="316"/>
        <v>#VALUE!</v>
      </c>
      <c r="R883" s="1">
        <f t="shared" si="312"/>
        <v>-0.45325980095841145</v>
      </c>
      <c r="S883" s="1">
        <f t="shared" si="313"/>
        <v>0.21147394516652998</v>
      </c>
      <c r="T883" s="14"/>
      <c r="U883" s="14"/>
      <c r="V883" s="14"/>
      <c r="W883" s="2"/>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2"/>
      <c r="BC883" s="2"/>
      <c r="BD883" s="2"/>
      <c r="BE883" s="35"/>
      <c r="BF883" s="35"/>
      <c r="BG883" s="35"/>
      <c r="BH883" s="35"/>
      <c r="BI883" s="35"/>
      <c r="BJ883" s="35"/>
      <c r="BK883" s="35"/>
      <c r="BL883" s="35"/>
      <c r="BM883" s="35"/>
      <c r="BN883" s="35"/>
      <c r="BO883" s="35"/>
      <c r="BP883" s="1"/>
      <c r="BQ883" s="1">
        <f t="shared" si="317"/>
        <v>878</v>
      </c>
      <c r="BR883" s="1">
        <v>879</v>
      </c>
      <c r="BS883" s="1">
        <f t="shared" si="322"/>
        <v>-2</v>
      </c>
      <c r="BT883" s="1">
        <f t="shared" si="323"/>
        <v>-2</v>
      </c>
      <c r="BU883" s="1">
        <f t="shared" si="324"/>
        <v>6.1257422745431001E-17</v>
      </c>
      <c r="BV883" s="1">
        <f t="shared" si="325"/>
        <v>1</v>
      </c>
      <c r="BW883" s="1">
        <f t="shared" si="318"/>
        <v>-2</v>
      </c>
      <c r="BX883" s="1">
        <f t="shared" si="319"/>
        <v>-2</v>
      </c>
      <c r="BY883" s="24">
        <f t="shared" si="320"/>
        <v>0.7818314824680298</v>
      </c>
      <c r="BZ883" s="24">
        <f t="shared" si="321"/>
        <v>0.62348980185873348</v>
      </c>
      <c r="CA883" s="1"/>
      <c r="CB883" s="1"/>
      <c r="CC883" s="1" t="str">
        <f t="shared" si="326"/>
        <v/>
      </c>
      <c r="CD883" s="1"/>
      <c r="CE883" s="2"/>
      <c r="CF883" s="2"/>
    </row>
    <row r="884" spans="4:84" s="28" customFormat="1" x14ac:dyDescent="0.25">
      <c r="D884" s="10"/>
      <c r="E884" s="10"/>
      <c r="F884" s="10"/>
      <c r="G884" s="10"/>
      <c r="H884" s="10"/>
      <c r="I884" s="10"/>
      <c r="J884" s="10"/>
      <c r="K884" s="10"/>
      <c r="L884" s="10"/>
      <c r="M884" s="2"/>
      <c r="N884" s="1">
        <v>879</v>
      </c>
      <c r="O884" s="1" t="str">
        <f t="shared" si="314"/>
        <v>NA</v>
      </c>
      <c r="P884" s="1" t="e">
        <f t="shared" si="315"/>
        <v>#VALUE!</v>
      </c>
      <c r="Q884" s="1" t="e">
        <f t="shared" si="316"/>
        <v>#VALUE!</v>
      </c>
      <c r="R884" s="1">
        <f t="shared" si="312"/>
        <v>-0.50063865760688253</v>
      </c>
      <c r="S884" s="1">
        <f t="shared" si="313"/>
        <v>-0.2225209339563145</v>
      </c>
      <c r="T884" s="14"/>
      <c r="U884" s="14"/>
      <c r="V884" s="14"/>
      <c r="W884" s="2"/>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2"/>
      <c r="BC884" s="2"/>
      <c r="BD884" s="2"/>
      <c r="BE884" s="35"/>
      <c r="BF884" s="35"/>
      <c r="BG884" s="35"/>
      <c r="BH884" s="35"/>
      <c r="BI884" s="35"/>
      <c r="BJ884" s="35"/>
      <c r="BK884" s="35"/>
      <c r="BL884" s="35"/>
      <c r="BM884" s="35"/>
      <c r="BN884" s="35"/>
      <c r="BO884" s="35"/>
      <c r="BP884" s="1"/>
      <c r="BQ884" s="1">
        <f t="shared" si="317"/>
        <v>879</v>
      </c>
      <c r="BR884" s="1">
        <v>880</v>
      </c>
      <c r="BS884" s="1">
        <f t="shared" si="322"/>
        <v>-2</v>
      </c>
      <c r="BT884" s="1">
        <f t="shared" si="323"/>
        <v>-2</v>
      </c>
      <c r="BU884" s="1">
        <f t="shared" si="324"/>
        <v>6.1257422745431001E-17</v>
      </c>
      <c r="BV884" s="1">
        <f t="shared" si="325"/>
        <v>1</v>
      </c>
      <c r="BW884" s="1">
        <f t="shared" si="318"/>
        <v>-2</v>
      </c>
      <c r="BX884" s="1">
        <f t="shared" si="319"/>
        <v>-2</v>
      </c>
      <c r="BY884" s="24">
        <f t="shared" si="320"/>
        <v>0.7818314824680298</v>
      </c>
      <c r="BZ884" s="24">
        <f t="shared" si="321"/>
        <v>0.62348980185873348</v>
      </c>
      <c r="CA884" s="1"/>
      <c r="CB884" s="1"/>
      <c r="CC884" s="1" t="str">
        <f t="shared" si="326"/>
        <v/>
      </c>
      <c r="CD884" s="1"/>
      <c r="CE884" s="2"/>
      <c r="CF884" s="2"/>
    </row>
    <row r="885" spans="4:84" s="28" customFormat="1" x14ac:dyDescent="0.25">
      <c r="D885" s="10"/>
      <c r="E885" s="10"/>
      <c r="F885" s="10"/>
      <c r="G885" s="10"/>
      <c r="H885" s="10"/>
      <c r="I885" s="10"/>
      <c r="J885" s="10"/>
      <c r="K885" s="10"/>
      <c r="L885" s="10"/>
      <c r="M885" s="2"/>
      <c r="N885" s="1">
        <v>880</v>
      </c>
      <c r="O885" s="1" t="str">
        <f t="shared" si="314"/>
        <v>NA</v>
      </c>
      <c r="P885" s="1" t="e">
        <f t="shared" si="315"/>
        <v>#VALUE!</v>
      </c>
      <c r="Q885" s="1" t="e">
        <f t="shared" si="316"/>
        <v>#VALUE!</v>
      </c>
      <c r="R885" s="1">
        <f t="shared" si="312"/>
        <v>-0.17102639390986341</v>
      </c>
      <c r="S885" s="1">
        <f t="shared" si="313"/>
        <v>-0.57135618254865639</v>
      </c>
      <c r="T885" s="14"/>
      <c r="U885" s="14"/>
      <c r="V885" s="14"/>
      <c r="W885" s="2"/>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2"/>
      <c r="BC885" s="2"/>
      <c r="BD885" s="2"/>
      <c r="BE885" s="35"/>
      <c r="BF885" s="35"/>
      <c r="BG885" s="35"/>
      <c r="BH885" s="35"/>
      <c r="BI885" s="35"/>
      <c r="BJ885" s="35"/>
      <c r="BK885" s="35"/>
      <c r="BL885" s="35"/>
      <c r="BM885" s="35"/>
      <c r="BN885" s="35"/>
      <c r="BO885" s="35"/>
      <c r="BP885" s="1"/>
      <c r="BQ885" s="1">
        <f t="shared" si="317"/>
        <v>880</v>
      </c>
      <c r="BR885" s="1">
        <v>881</v>
      </c>
      <c r="BS885" s="1">
        <f t="shared" si="322"/>
        <v>-2</v>
      </c>
      <c r="BT885" s="1">
        <f t="shared" si="323"/>
        <v>-2</v>
      </c>
      <c r="BU885" s="1">
        <f t="shared" si="324"/>
        <v>6.1257422745431001E-17</v>
      </c>
      <c r="BV885" s="1">
        <f t="shared" si="325"/>
        <v>1</v>
      </c>
      <c r="BW885" s="1">
        <f t="shared" si="318"/>
        <v>-2</v>
      </c>
      <c r="BX885" s="1">
        <f t="shared" si="319"/>
        <v>-2</v>
      </c>
      <c r="BY885" s="24">
        <f t="shared" si="320"/>
        <v>0.7818314824680298</v>
      </c>
      <c r="BZ885" s="24">
        <f t="shared" si="321"/>
        <v>0.62348980185873348</v>
      </c>
      <c r="CA885" s="1"/>
      <c r="CB885" s="1"/>
      <c r="CC885" s="1" t="str">
        <f t="shared" si="326"/>
        <v/>
      </c>
      <c r="CD885" s="1"/>
      <c r="CE885" s="2"/>
      <c r="CF885" s="2"/>
    </row>
    <row r="886" spans="4:84" s="28" customFormat="1" x14ac:dyDescent="0.25">
      <c r="D886" s="10"/>
      <c r="E886" s="10"/>
      <c r="F886" s="10"/>
      <c r="G886" s="10"/>
      <c r="H886" s="10"/>
      <c r="I886" s="10"/>
      <c r="J886" s="10"/>
      <c r="K886" s="10"/>
      <c r="L886" s="10"/>
      <c r="M886" s="2"/>
      <c r="N886" s="1">
        <v>881</v>
      </c>
      <c r="O886" s="1" t="str">
        <f t="shared" si="314"/>
        <v>NA</v>
      </c>
      <c r="P886" s="1" t="e">
        <f t="shared" si="315"/>
        <v>#VALUE!</v>
      </c>
      <c r="Q886" s="1" t="e">
        <f t="shared" si="316"/>
        <v>#VALUE!</v>
      </c>
      <c r="R886" s="1">
        <f t="shared" si="312"/>
        <v>0.35179762631153366</v>
      </c>
      <c r="S886" s="1">
        <f t="shared" si="313"/>
        <v>-0.54132610911006962</v>
      </c>
      <c r="T886" s="14"/>
      <c r="U886" s="14"/>
      <c r="V886" s="14"/>
      <c r="W886" s="2"/>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2"/>
      <c r="BC886" s="2"/>
      <c r="BD886" s="2"/>
      <c r="BE886" s="35"/>
      <c r="BF886" s="35"/>
      <c r="BG886" s="35"/>
      <c r="BH886" s="35"/>
      <c r="BI886" s="35"/>
      <c r="BJ886" s="35"/>
      <c r="BK886" s="35"/>
      <c r="BL886" s="35"/>
      <c r="BM886" s="35"/>
      <c r="BN886" s="35"/>
      <c r="BO886" s="35"/>
      <c r="BP886" s="1"/>
      <c r="BQ886" s="1">
        <f t="shared" si="317"/>
        <v>881</v>
      </c>
      <c r="BR886" s="1">
        <v>882</v>
      </c>
      <c r="BS886" s="1">
        <f t="shared" si="322"/>
        <v>-2</v>
      </c>
      <c r="BT886" s="1">
        <f t="shared" si="323"/>
        <v>-2</v>
      </c>
      <c r="BU886" s="1">
        <f t="shared" si="324"/>
        <v>6.1257422745431001E-17</v>
      </c>
      <c r="BV886" s="1">
        <f t="shared" si="325"/>
        <v>1</v>
      </c>
      <c r="BW886" s="1">
        <f t="shared" si="318"/>
        <v>-2</v>
      </c>
      <c r="BX886" s="1">
        <f t="shared" si="319"/>
        <v>-2</v>
      </c>
      <c r="BY886" s="24">
        <f t="shared" si="320"/>
        <v>0.7818314824680298</v>
      </c>
      <c r="BZ886" s="24">
        <f t="shared" si="321"/>
        <v>0.62348980185873348</v>
      </c>
      <c r="CA886" s="1"/>
      <c r="CB886" s="1"/>
      <c r="CC886" s="1" t="str">
        <f t="shared" si="326"/>
        <v/>
      </c>
      <c r="CD886" s="1"/>
      <c r="CE886" s="2"/>
      <c r="CF886" s="2"/>
    </row>
    <row r="887" spans="4:84" s="28" customFormat="1" x14ac:dyDescent="0.25">
      <c r="D887" s="10"/>
      <c r="E887" s="10"/>
      <c r="F887" s="10"/>
      <c r="G887" s="10"/>
      <c r="H887" s="10"/>
      <c r="I887" s="10"/>
      <c r="J887" s="10"/>
      <c r="K887" s="10"/>
      <c r="L887" s="10"/>
      <c r="M887" s="2"/>
      <c r="N887" s="1">
        <v>882</v>
      </c>
      <c r="O887" s="1" t="str">
        <f t="shared" si="314"/>
        <v>NA</v>
      </c>
      <c r="P887" s="1" t="e">
        <f t="shared" si="315"/>
        <v>#VALUE!</v>
      </c>
      <c r="Q887" s="1" t="e">
        <f t="shared" si="316"/>
        <v>#VALUE!</v>
      </c>
      <c r="R887" s="1">
        <f t="shared" si="312"/>
        <v>0.69004801034671215</v>
      </c>
      <c r="S887" s="1">
        <f t="shared" si="313"/>
        <v>-8.533000382414449E-2</v>
      </c>
      <c r="T887" s="14"/>
      <c r="U887" s="14"/>
      <c r="V887" s="14"/>
      <c r="W887" s="2"/>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2"/>
      <c r="BC887" s="2"/>
      <c r="BD887" s="2"/>
      <c r="BE887" s="35"/>
      <c r="BF887" s="35"/>
      <c r="BG887" s="35"/>
      <c r="BH887" s="35"/>
      <c r="BI887" s="35"/>
      <c r="BJ887" s="35"/>
      <c r="BK887" s="35"/>
      <c r="BL887" s="35"/>
      <c r="BM887" s="35"/>
      <c r="BN887" s="35"/>
      <c r="BO887" s="35"/>
      <c r="BP887" s="1"/>
      <c r="BQ887" s="1">
        <f t="shared" si="317"/>
        <v>882</v>
      </c>
      <c r="BR887" s="1">
        <v>883</v>
      </c>
      <c r="BS887" s="1">
        <f t="shared" si="322"/>
        <v>-2</v>
      </c>
      <c r="BT887" s="1">
        <f t="shared" si="323"/>
        <v>-2</v>
      </c>
      <c r="BU887" s="1">
        <f t="shared" si="324"/>
        <v>6.1257422745431001E-17</v>
      </c>
      <c r="BV887" s="1">
        <f t="shared" si="325"/>
        <v>1</v>
      </c>
      <c r="BW887" s="1">
        <f t="shared" si="318"/>
        <v>-2</v>
      </c>
      <c r="BX887" s="1">
        <f t="shared" si="319"/>
        <v>-2</v>
      </c>
      <c r="BY887" s="24">
        <f t="shared" si="320"/>
        <v>0.7818314824680298</v>
      </c>
      <c r="BZ887" s="24">
        <f t="shared" si="321"/>
        <v>0.62348980185873348</v>
      </c>
      <c r="CA887" s="1"/>
      <c r="CB887" s="1"/>
      <c r="CC887" s="1" t="str">
        <f t="shared" si="326"/>
        <v/>
      </c>
      <c r="CD887" s="1"/>
      <c r="CE887" s="2"/>
      <c r="CF887" s="2"/>
    </row>
    <row r="888" spans="4:84" s="28" customFormat="1" x14ac:dyDescent="0.25">
      <c r="D888" s="10"/>
      <c r="E888" s="10"/>
      <c r="F888" s="10"/>
      <c r="G888" s="10"/>
      <c r="H888" s="10"/>
      <c r="I888" s="10"/>
      <c r="J888" s="10"/>
      <c r="K888" s="10"/>
      <c r="L888" s="10"/>
      <c r="M888" s="2"/>
      <c r="N888" s="1">
        <v>883</v>
      </c>
      <c r="O888" s="1" t="str">
        <f t="shared" si="314"/>
        <v>NA</v>
      </c>
      <c r="P888" s="1" t="e">
        <f t="shared" si="315"/>
        <v>#VALUE!</v>
      </c>
      <c r="Q888" s="1" t="e">
        <f t="shared" si="316"/>
        <v>#VALUE!</v>
      </c>
      <c r="R888" s="1">
        <f t="shared" si="312"/>
        <v>0.54443156427210371</v>
      </c>
      <c r="S888" s="1">
        <f t="shared" si="313"/>
        <v>0.50916402674859185</v>
      </c>
      <c r="T888" s="14"/>
      <c r="U888" s="14"/>
      <c r="V888" s="14"/>
      <c r="W888" s="2"/>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2"/>
      <c r="BC888" s="2"/>
      <c r="BD888" s="2"/>
      <c r="BE888" s="35"/>
      <c r="BF888" s="35"/>
      <c r="BG888" s="35"/>
      <c r="BH888" s="35"/>
      <c r="BI888" s="35"/>
      <c r="BJ888" s="35"/>
      <c r="BK888" s="35"/>
      <c r="BL888" s="35"/>
      <c r="BM888" s="35"/>
      <c r="BN888" s="35"/>
      <c r="BO888" s="35"/>
      <c r="BP888" s="1"/>
      <c r="BQ888" s="1">
        <f t="shared" si="317"/>
        <v>883</v>
      </c>
      <c r="BR888" s="1">
        <v>884</v>
      </c>
      <c r="BS888" s="1">
        <f t="shared" si="322"/>
        <v>-2</v>
      </c>
      <c r="BT888" s="1">
        <f t="shared" si="323"/>
        <v>-2</v>
      </c>
      <c r="BU888" s="1">
        <f t="shared" si="324"/>
        <v>6.1257422745431001E-17</v>
      </c>
      <c r="BV888" s="1">
        <f t="shared" si="325"/>
        <v>1</v>
      </c>
      <c r="BW888" s="1">
        <f t="shared" si="318"/>
        <v>-2</v>
      </c>
      <c r="BX888" s="1">
        <f t="shared" si="319"/>
        <v>-2</v>
      </c>
      <c r="BY888" s="24">
        <f t="shared" si="320"/>
        <v>0.7818314824680298</v>
      </c>
      <c r="BZ888" s="24">
        <f t="shared" si="321"/>
        <v>0.62348980185873348</v>
      </c>
      <c r="CA888" s="1"/>
      <c r="CB888" s="1"/>
      <c r="CC888" s="1" t="str">
        <f t="shared" si="326"/>
        <v/>
      </c>
      <c r="CD888" s="1"/>
      <c r="CE888" s="2"/>
      <c r="CF888" s="2"/>
    </row>
    <row r="889" spans="4:84" s="28" customFormat="1" x14ac:dyDescent="0.25">
      <c r="D889" s="10"/>
      <c r="E889" s="10"/>
      <c r="F889" s="10"/>
      <c r="G889" s="10"/>
      <c r="H889" s="10"/>
      <c r="I889" s="10"/>
      <c r="J889" s="10"/>
      <c r="K889" s="10"/>
      <c r="L889" s="10"/>
      <c r="M889" s="2"/>
      <c r="N889" s="1">
        <v>884</v>
      </c>
      <c r="O889" s="1" t="str">
        <f t="shared" si="314"/>
        <v>NA</v>
      </c>
      <c r="P889" s="1" t="e">
        <f t="shared" si="315"/>
        <v>#VALUE!</v>
      </c>
      <c r="Q889" s="1" t="e">
        <f t="shared" si="316"/>
        <v>#VALUE!</v>
      </c>
      <c r="R889" s="1">
        <f t="shared" si="312"/>
        <v>-4.6906350174871089E-2</v>
      </c>
      <c r="S889" s="1">
        <f t="shared" si="313"/>
        <v>0.79448985211865741</v>
      </c>
      <c r="T889" s="14"/>
      <c r="U889" s="14"/>
      <c r="V889" s="14"/>
      <c r="W889" s="2"/>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2"/>
      <c r="BC889" s="2"/>
      <c r="BD889" s="2"/>
      <c r="BE889" s="35"/>
      <c r="BF889" s="35"/>
      <c r="BG889" s="35"/>
      <c r="BH889" s="35"/>
      <c r="BI889" s="35"/>
      <c r="BJ889" s="35"/>
      <c r="BK889" s="35"/>
      <c r="BL889" s="35"/>
      <c r="BM889" s="35"/>
      <c r="BN889" s="35"/>
      <c r="BO889" s="35"/>
      <c r="BP889" s="1"/>
      <c r="BQ889" s="1">
        <f t="shared" si="317"/>
        <v>884</v>
      </c>
      <c r="BR889" s="1">
        <v>885</v>
      </c>
      <c r="BS889" s="1">
        <f t="shared" si="322"/>
        <v>-2</v>
      </c>
      <c r="BT889" s="1">
        <f t="shared" si="323"/>
        <v>-2</v>
      </c>
      <c r="BU889" s="1">
        <f t="shared" si="324"/>
        <v>6.1257422745431001E-17</v>
      </c>
      <c r="BV889" s="1">
        <f t="shared" si="325"/>
        <v>1</v>
      </c>
      <c r="BW889" s="1">
        <f t="shared" si="318"/>
        <v>-2</v>
      </c>
      <c r="BX889" s="1">
        <f t="shared" si="319"/>
        <v>-2</v>
      </c>
      <c r="BY889" s="24">
        <f t="shared" si="320"/>
        <v>0.7818314824680298</v>
      </c>
      <c r="BZ889" s="24">
        <f t="shared" si="321"/>
        <v>0.62348980185873348</v>
      </c>
      <c r="CA889" s="1"/>
      <c r="CB889" s="1"/>
      <c r="CC889" s="1" t="str">
        <f t="shared" si="326"/>
        <v/>
      </c>
      <c r="CD889" s="1"/>
      <c r="CE889" s="2"/>
      <c r="CF889" s="2"/>
    </row>
    <row r="890" spans="4:84" s="28" customFormat="1" x14ac:dyDescent="0.25">
      <c r="D890" s="10"/>
      <c r="E890" s="10"/>
      <c r="F890" s="10"/>
      <c r="G890" s="10"/>
      <c r="H890" s="10"/>
      <c r="I890" s="10"/>
      <c r="J890" s="10"/>
      <c r="K890" s="10"/>
      <c r="L890" s="10"/>
      <c r="M890" s="2"/>
      <c r="N890" s="1">
        <v>885</v>
      </c>
      <c r="O890" s="1" t="str">
        <f t="shared" si="314"/>
        <v>NA</v>
      </c>
      <c r="P890" s="1" t="e">
        <f t="shared" si="315"/>
        <v>#VALUE!</v>
      </c>
      <c r="Q890" s="1" t="e">
        <f t="shared" si="316"/>
        <v>#VALUE!</v>
      </c>
      <c r="R890" s="1">
        <f t="shared" si="312"/>
        <v>-0.68325997801514449</v>
      </c>
      <c r="S890" s="1">
        <f t="shared" si="313"/>
        <v>0.49988504485107244</v>
      </c>
      <c r="T890" s="14"/>
      <c r="U890" s="14"/>
      <c r="V890" s="14"/>
      <c r="W890" s="2"/>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2"/>
      <c r="BC890" s="2"/>
      <c r="BD890" s="2"/>
      <c r="BE890" s="35"/>
      <c r="BF890" s="35"/>
      <c r="BG890" s="35"/>
      <c r="BH890" s="35"/>
      <c r="BI890" s="35"/>
      <c r="BJ890" s="35"/>
      <c r="BK890" s="35"/>
      <c r="BL890" s="35"/>
      <c r="BM890" s="35"/>
      <c r="BN890" s="35"/>
      <c r="BO890" s="35"/>
      <c r="BP890" s="1"/>
      <c r="BQ890" s="1">
        <f t="shared" si="317"/>
        <v>885</v>
      </c>
      <c r="BR890" s="1">
        <v>886</v>
      </c>
      <c r="BS890" s="1">
        <f t="shared" si="322"/>
        <v>-2</v>
      </c>
      <c r="BT890" s="1">
        <f t="shared" si="323"/>
        <v>-2</v>
      </c>
      <c r="BU890" s="1">
        <f t="shared" si="324"/>
        <v>6.1257422745431001E-17</v>
      </c>
      <c r="BV890" s="1">
        <f t="shared" si="325"/>
        <v>1</v>
      </c>
      <c r="BW890" s="1">
        <f t="shared" si="318"/>
        <v>-2</v>
      </c>
      <c r="BX890" s="1">
        <f t="shared" si="319"/>
        <v>-2</v>
      </c>
      <c r="BY890" s="24">
        <f t="shared" si="320"/>
        <v>0.7818314824680298</v>
      </c>
      <c r="BZ890" s="24">
        <f t="shared" si="321"/>
        <v>0.62348980185873348</v>
      </c>
      <c r="CA890" s="1"/>
      <c r="CB890" s="1"/>
      <c r="CC890" s="1" t="str">
        <f t="shared" si="326"/>
        <v/>
      </c>
      <c r="CD890" s="1"/>
      <c r="CE890" s="2"/>
      <c r="CF890" s="2"/>
    </row>
    <row r="891" spans="4:84" s="28" customFormat="1" x14ac:dyDescent="0.25">
      <c r="D891" s="10"/>
      <c r="E891" s="10"/>
      <c r="F891" s="10"/>
      <c r="G891" s="10"/>
      <c r="H891" s="10"/>
      <c r="I891" s="10"/>
      <c r="J891" s="10"/>
      <c r="K891" s="10"/>
      <c r="L891" s="10"/>
      <c r="M891" s="2"/>
      <c r="N891" s="1">
        <v>886</v>
      </c>
      <c r="O891" s="1" t="str">
        <f t="shared" si="314"/>
        <v>NA</v>
      </c>
      <c r="P891" s="1" t="e">
        <f t="shared" si="315"/>
        <v>#VALUE!</v>
      </c>
      <c r="Q891" s="1" t="e">
        <f t="shared" si="316"/>
        <v>#VALUE!</v>
      </c>
      <c r="R891" s="1">
        <f t="shared" si="312"/>
        <v>-0.86953030005405896</v>
      </c>
      <c r="S891" s="1">
        <f t="shared" si="313"/>
        <v>-0.2225209339563145</v>
      </c>
      <c r="T891" s="14"/>
      <c r="U891" s="14"/>
      <c r="V891" s="14"/>
      <c r="W891" s="2"/>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2"/>
      <c r="BC891" s="2"/>
      <c r="BD891" s="2"/>
      <c r="BE891" s="35"/>
      <c r="BF891" s="35"/>
      <c r="BG891" s="35"/>
      <c r="BH891" s="35"/>
      <c r="BI891" s="35"/>
      <c r="BJ891" s="35"/>
      <c r="BK891" s="35"/>
      <c r="BL891" s="35"/>
      <c r="BM891" s="35"/>
      <c r="BN891" s="35"/>
      <c r="BO891" s="35"/>
      <c r="BP891" s="1"/>
      <c r="BQ891" s="1">
        <f t="shared" si="317"/>
        <v>886</v>
      </c>
      <c r="BR891" s="1">
        <v>887</v>
      </c>
      <c r="BS891" s="1">
        <f t="shared" si="322"/>
        <v>-2</v>
      </c>
      <c r="BT891" s="1">
        <f t="shared" si="323"/>
        <v>-2</v>
      </c>
      <c r="BU891" s="1">
        <f t="shared" si="324"/>
        <v>6.1257422745431001E-17</v>
      </c>
      <c r="BV891" s="1">
        <f t="shared" si="325"/>
        <v>1</v>
      </c>
      <c r="BW891" s="1">
        <f t="shared" si="318"/>
        <v>-2</v>
      </c>
      <c r="BX891" s="1">
        <f t="shared" si="319"/>
        <v>-2</v>
      </c>
      <c r="BY891" s="24">
        <f t="shared" si="320"/>
        <v>0.7818314824680298</v>
      </c>
      <c r="BZ891" s="24">
        <f t="shared" si="321"/>
        <v>0.62348980185873348</v>
      </c>
      <c r="CA891" s="1"/>
      <c r="CB891" s="1"/>
      <c r="CC891" s="1" t="str">
        <f t="shared" si="326"/>
        <v/>
      </c>
      <c r="CD891" s="1"/>
      <c r="CE891" s="2"/>
      <c r="CF891" s="2"/>
    </row>
    <row r="892" spans="4:84" s="28" customFormat="1" x14ac:dyDescent="0.25">
      <c r="D892" s="10"/>
      <c r="E892" s="10"/>
      <c r="F892" s="10"/>
      <c r="G892" s="10"/>
      <c r="H892" s="10"/>
      <c r="I892" s="10"/>
      <c r="J892" s="10"/>
      <c r="K892" s="10"/>
      <c r="L892" s="10"/>
      <c r="M892" s="2"/>
      <c r="N892" s="1">
        <v>887</v>
      </c>
      <c r="O892" s="1" t="str">
        <f t="shared" si="314"/>
        <v>NA</v>
      </c>
      <c r="P892" s="1" t="e">
        <f t="shared" si="315"/>
        <v>#VALUE!</v>
      </c>
      <c r="Q892" s="1" t="e">
        <f t="shared" si="316"/>
        <v>#VALUE!</v>
      </c>
      <c r="R892" s="1">
        <f t="shared" si="312"/>
        <v>-0.40102657096659633</v>
      </c>
      <c r="S892" s="1">
        <f t="shared" si="313"/>
        <v>-0.85976728223319887</v>
      </c>
      <c r="T892" s="14"/>
      <c r="U892" s="14"/>
      <c r="V892" s="14"/>
      <c r="W892" s="2"/>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2"/>
      <c r="BC892" s="2"/>
      <c r="BD892" s="2"/>
      <c r="BE892" s="35"/>
      <c r="BF892" s="35"/>
      <c r="BG892" s="35"/>
      <c r="BH892" s="35"/>
      <c r="BI892" s="35"/>
      <c r="BJ892" s="35"/>
      <c r="BK892" s="35"/>
      <c r="BL892" s="35"/>
      <c r="BM892" s="35"/>
      <c r="BN892" s="35"/>
      <c r="BO892" s="35"/>
      <c r="BP892" s="1"/>
      <c r="BQ892" s="1">
        <f t="shared" si="317"/>
        <v>887</v>
      </c>
      <c r="BR892" s="1">
        <v>888</v>
      </c>
      <c r="BS892" s="1">
        <f t="shared" si="322"/>
        <v>-2</v>
      </c>
      <c r="BT892" s="1">
        <f t="shared" si="323"/>
        <v>-2</v>
      </c>
      <c r="BU892" s="1">
        <f t="shared" si="324"/>
        <v>6.1257422745431001E-17</v>
      </c>
      <c r="BV892" s="1">
        <f t="shared" si="325"/>
        <v>1</v>
      </c>
      <c r="BW892" s="1">
        <f t="shared" si="318"/>
        <v>-2</v>
      </c>
      <c r="BX892" s="1">
        <f t="shared" si="319"/>
        <v>-2</v>
      </c>
      <c r="BY892" s="24">
        <f t="shared" si="320"/>
        <v>0.7818314824680298</v>
      </c>
      <c r="BZ892" s="24">
        <f t="shared" si="321"/>
        <v>0.62348980185873348</v>
      </c>
      <c r="CA892" s="1"/>
      <c r="CB892" s="1"/>
      <c r="CC892" s="1" t="str">
        <f t="shared" si="326"/>
        <v/>
      </c>
      <c r="CD892" s="1"/>
      <c r="CE892" s="2"/>
      <c r="CF892" s="2"/>
    </row>
    <row r="893" spans="4:84" s="28" customFormat="1" x14ac:dyDescent="0.25">
      <c r="D893" s="10"/>
      <c r="E893" s="10"/>
      <c r="F893" s="10"/>
      <c r="G893" s="10"/>
      <c r="H893" s="10"/>
      <c r="I893" s="10"/>
      <c r="J893" s="10"/>
      <c r="K893" s="10"/>
      <c r="L893" s="10"/>
      <c r="M893" s="2"/>
      <c r="N893" s="1">
        <v>888</v>
      </c>
      <c r="O893" s="1" t="str">
        <f t="shared" si="314"/>
        <v>NA</v>
      </c>
      <c r="P893" s="1" t="e">
        <f t="shared" si="315"/>
        <v>#VALUE!</v>
      </c>
      <c r="Q893" s="1" t="e">
        <f t="shared" si="316"/>
        <v>#VALUE!</v>
      </c>
      <c r="R893" s="1">
        <f t="shared" si="312"/>
        <v>0.43388373911755818</v>
      </c>
      <c r="S893" s="1">
        <f t="shared" si="313"/>
        <v>-0.90096886790241915</v>
      </c>
      <c r="T893" s="14"/>
      <c r="U893" s="14"/>
      <c r="V893" s="14"/>
      <c r="W893" s="2"/>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2"/>
      <c r="BC893" s="2"/>
      <c r="BD893" s="2"/>
      <c r="BE893" s="35"/>
      <c r="BF893" s="35"/>
      <c r="BG893" s="35"/>
      <c r="BH893" s="35"/>
      <c r="BI893" s="35"/>
      <c r="BJ893" s="35"/>
      <c r="BK893" s="35"/>
      <c r="BL893" s="35"/>
      <c r="BM893" s="35"/>
      <c r="BN893" s="35"/>
      <c r="BO893" s="35"/>
      <c r="BP893" s="1"/>
      <c r="BQ893" s="1">
        <f t="shared" si="317"/>
        <v>888</v>
      </c>
      <c r="BR893" s="1">
        <v>889</v>
      </c>
      <c r="BS893" s="1">
        <f t="shared" si="322"/>
        <v>-2</v>
      </c>
      <c r="BT893" s="1">
        <f t="shared" si="323"/>
        <v>-2</v>
      </c>
      <c r="BU893" s="1">
        <f t="shared" si="324"/>
        <v>6.1257422745431001E-17</v>
      </c>
      <c r="BV893" s="1">
        <f t="shared" si="325"/>
        <v>1</v>
      </c>
      <c r="BW893" s="1">
        <f t="shared" si="318"/>
        <v>-2</v>
      </c>
      <c r="BX893" s="1">
        <f t="shared" si="319"/>
        <v>-2</v>
      </c>
      <c r="BY893" s="24">
        <f t="shared" si="320"/>
        <v>0.7818314824680298</v>
      </c>
      <c r="BZ893" s="24">
        <f t="shared" si="321"/>
        <v>0.62348980185873348</v>
      </c>
      <c r="CA893" s="1"/>
      <c r="CB893" s="1"/>
      <c r="CC893" s="1" t="str">
        <f t="shared" si="326"/>
        <v/>
      </c>
      <c r="CD893" s="1"/>
      <c r="CE893" s="2"/>
      <c r="CF893" s="2"/>
    </row>
    <row r="894" spans="4:84" s="28" customFormat="1" x14ac:dyDescent="0.25">
      <c r="D894" s="10"/>
      <c r="E894" s="10"/>
      <c r="F894" s="10"/>
      <c r="G894" s="10"/>
      <c r="H894" s="10"/>
      <c r="I894" s="10"/>
      <c r="J894" s="10"/>
      <c r="K894" s="10"/>
      <c r="L894" s="10"/>
      <c r="M894" s="2"/>
      <c r="N894" s="1">
        <v>889</v>
      </c>
      <c r="O894" s="1" t="str">
        <f t="shared" si="314"/>
        <v>NA</v>
      </c>
      <c r="P894" s="1" t="e">
        <f t="shared" si="315"/>
        <v>#VALUE!</v>
      </c>
      <c r="Q894" s="1" t="e">
        <f t="shared" si="316"/>
        <v>#VALUE!</v>
      </c>
      <c r="R894" s="1">
        <f t="shared" si="312"/>
        <v>0.92222910611794129</v>
      </c>
      <c r="S894" s="1">
        <f t="shared" si="313"/>
        <v>-0.22252093395631442</v>
      </c>
      <c r="T894" s="14"/>
      <c r="U894" s="14"/>
      <c r="V894" s="14"/>
      <c r="W894" s="2"/>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2"/>
      <c r="BC894" s="2"/>
      <c r="BD894" s="2"/>
      <c r="BE894" s="35"/>
      <c r="BF894" s="35"/>
      <c r="BG894" s="35"/>
      <c r="BH894" s="35"/>
      <c r="BI894" s="35"/>
      <c r="BJ894" s="35"/>
      <c r="BK894" s="35"/>
      <c r="BL894" s="35"/>
      <c r="BM894" s="35"/>
      <c r="BN894" s="35"/>
      <c r="BO894" s="35"/>
      <c r="BP894" s="1"/>
      <c r="BQ894" s="1">
        <f t="shared" si="317"/>
        <v>889</v>
      </c>
      <c r="BR894" s="1">
        <v>890</v>
      </c>
      <c r="BS894" s="1">
        <f t="shared" si="322"/>
        <v>-2</v>
      </c>
      <c r="BT894" s="1">
        <f t="shared" si="323"/>
        <v>-2</v>
      </c>
      <c r="BU894" s="1">
        <f t="shared" si="324"/>
        <v>6.1257422745431001E-17</v>
      </c>
      <c r="BV894" s="1">
        <f t="shared" si="325"/>
        <v>1</v>
      </c>
      <c r="BW894" s="1">
        <f t="shared" si="318"/>
        <v>-2</v>
      </c>
      <c r="BX894" s="1">
        <f t="shared" si="319"/>
        <v>-2</v>
      </c>
      <c r="BY894" s="24">
        <f t="shared" si="320"/>
        <v>0.7818314824680298</v>
      </c>
      <c r="BZ894" s="24">
        <f t="shared" si="321"/>
        <v>0.62348980185873348</v>
      </c>
      <c r="CA894" s="1"/>
      <c r="CB894" s="1"/>
      <c r="CC894" s="1" t="str">
        <f t="shared" si="326"/>
        <v/>
      </c>
      <c r="CD894" s="1"/>
      <c r="CE894" s="2"/>
      <c r="CF894" s="2"/>
    </row>
    <row r="895" spans="4:84" s="28" customFormat="1" x14ac:dyDescent="0.25">
      <c r="D895" s="10"/>
      <c r="E895" s="10"/>
      <c r="F895" s="10"/>
      <c r="G895" s="10"/>
      <c r="H895" s="10"/>
      <c r="I895" s="10"/>
      <c r="J895" s="10"/>
      <c r="K895" s="10"/>
      <c r="L895" s="10"/>
      <c r="M895" s="2"/>
      <c r="N895" s="1">
        <v>890</v>
      </c>
      <c r="O895" s="1" t="str">
        <f t="shared" si="314"/>
        <v>NA</v>
      </c>
      <c r="P895" s="1" t="e">
        <f t="shared" si="315"/>
        <v>#VALUE!</v>
      </c>
      <c r="Q895" s="1" t="e">
        <f t="shared" si="316"/>
        <v>#VALUE!</v>
      </c>
      <c r="R895" s="1">
        <f t="shared" si="312"/>
        <v>0.71611714616610611</v>
      </c>
      <c r="S895" s="1">
        <f t="shared" si="313"/>
        <v>0.54108663052029282</v>
      </c>
      <c r="T895" s="14"/>
      <c r="U895" s="14"/>
      <c r="V895" s="14"/>
      <c r="W895" s="2"/>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2"/>
      <c r="BC895" s="2"/>
      <c r="BD895" s="2"/>
      <c r="BE895" s="35"/>
      <c r="BF895" s="35"/>
      <c r="BG895" s="35"/>
      <c r="BH895" s="35"/>
      <c r="BI895" s="35"/>
      <c r="BJ895" s="35"/>
      <c r="BK895" s="35"/>
      <c r="BL895" s="35"/>
      <c r="BM895" s="35"/>
      <c r="BN895" s="35"/>
      <c r="BO895" s="35"/>
      <c r="BP895" s="1"/>
      <c r="BQ895" s="1">
        <f t="shared" si="317"/>
        <v>890</v>
      </c>
      <c r="BR895" s="1">
        <v>891</v>
      </c>
      <c r="BS895" s="1">
        <f t="shared" si="322"/>
        <v>-2</v>
      </c>
      <c r="BT895" s="1">
        <f t="shared" si="323"/>
        <v>-2</v>
      </c>
      <c r="BU895" s="1">
        <f t="shared" si="324"/>
        <v>6.1257422745431001E-17</v>
      </c>
      <c r="BV895" s="1">
        <f t="shared" si="325"/>
        <v>1</v>
      </c>
      <c r="BW895" s="1">
        <f t="shared" si="318"/>
        <v>-2</v>
      </c>
      <c r="BX895" s="1">
        <f t="shared" si="319"/>
        <v>-2</v>
      </c>
      <c r="BY895" s="24">
        <f t="shared" si="320"/>
        <v>0.7818314824680298</v>
      </c>
      <c r="BZ895" s="24">
        <f t="shared" si="321"/>
        <v>0.62348980185873348</v>
      </c>
      <c r="CA895" s="1"/>
      <c r="CB895" s="1"/>
      <c r="CC895" s="1" t="str">
        <f t="shared" si="326"/>
        <v/>
      </c>
      <c r="CD895" s="1"/>
      <c r="CE895" s="2"/>
      <c r="CF895" s="2"/>
    </row>
    <row r="896" spans="4:84" s="28" customFormat="1" x14ac:dyDescent="0.25">
      <c r="D896" s="10"/>
      <c r="E896" s="10"/>
      <c r="F896" s="10"/>
      <c r="G896" s="10"/>
      <c r="H896" s="10"/>
      <c r="I896" s="10"/>
      <c r="J896" s="10"/>
      <c r="K896" s="10"/>
      <c r="L896" s="10"/>
      <c r="M896" s="2"/>
      <c r="N896" s="1">
        <v>891</v>
      </c>
      <c r="O896" s="1" t="str">
        <f t="shared" si="314"/>
        <v>NA</v>
      </c>
      <c r="P896" s="1" t="e">
        <f t="shared" si="315"/>
        <v>#VALUE!</v>
      </c>
      <c r="Q896" s="1" t="e">
        <f t="shared" si="316"/>
        <v>#VALUE!</v>
      </c>
      <c r="R896" s="1">
        <f t="shared" si="312"/>
        <v>3.5179762631153425E-2</v>
      </c>
      <c r="S896" s="1">
        <f t="shared" si="313"/>
        <v>0.84586738908899295</v>
      </c>
      <c r="T896" s="14"/>
      <c r="U896" s="14"/>
      <c r="V896" s="14"/>
      <c r="W896" s="2"/>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2"/>
      <c r="BC896" s="2"/>
      <c r="BD896" s="2"/>
      <c r="BE896" s="35"/>
      <c r="BF896" s="35"/>
      <c r="BG896" s="35"/>
      <c r="BH896" s="35"/>
      <c r="BI896" s="35"/>
      <c r="BJ896" s="35"/>
      <c r="BK896" s="35"/>
      <c r="BL896" s="35"/>
      <c r="BM896" s="35"/>
      <c r="BN896" s="35"/>
      <c r="BO896" s="35"/>
      <c r="BP896" s="1"/>
      <c r="BQ896" s="1">
        <f t="shared" si="317"/>
        <v>891</v>
      </c>
      <c r="BR896" s="1">
        <v>892</v>
      </c>
      <c r="BS896" s="1">
        <f t="shared" si="322"/>
        <v>-2</v>
      </c>
      <c r="BT896" s="1">
        <f t="shared" si="323"/>
        <v>-2</v>
      </c>
      <c r="BU896" s="1">
        <f t="shared" si="324"/>
        <v>6.1257422745431001E-17</v>
      </c>
      <c r="BV896" s="1">
        <f t="shared" si="325"/>
        <v>1</v>
      </c>
      <c r="BW896" s="1">
        <f t="shared" si="318"/>
        <v>-2</v>
      </c>
      <c r="BX896" s="1">
        <f t="shared" si="319"/>
        <v>-2</v>
      </c>
      <c r="BY896" s="24">
        <f t="shared" si="320"/>
        <v>0.7818314824680298</v>
      </c>
      <c r="BZ896" s="24">
        <f t="shared" si="321"/>
        <v>0.62348980185873348</v>
      </c>
      <c r="CA896" s="1"/>
      <c r="CB896" s="1"/>
      <c r="CC896" s="1" t="str">
        <f t="shared" si="326"/>
        <v/>
      </c>
      <c r="CD896" s="1"/>
      <c r="CE896" s="2"/>
      <c r="CF896" s="2"/>
    </row>
    <row r="897" spans="4:84" s="28" customFormat="1" x14ac:dyDescent="0.25">
      <c r="D897" s="10"/>
      <c r="E897" s="10"/>
      <c r="F897" s="10"/>
      <c r="G897" s="10"/>
      <c r="H897" s="10"/>
      <c r="I897" s="10"/>
      <c r="J897" s="10"/>
      <c r="K897" s="10"/>
      <c r="L897" s="10"/>
      <c r="M897" s="2"/>
      <c r="N897" s="1">
        <v>892</v>
      </c>
      <c r="O897" s="1" t="str">
        <f t="shared" si="314"/>
        <v>NA</v>
      </c>
      <c r="P897" s="1" t="e">
        <f t="shared" si="315"/>
        <v>#VALUE!</v>
      </c>
      <c r="Q897" s="1" t="e">
        <f t="shared" si="316"/>
        <v>#VALUE!</v>
      </c>
      <c r="R897" s="1">
        <f t="shared" si="312"/>
        <v>-0.59191154791128908</v>
      </c>
      <c r="S897" s="1">
        <f t="shared" si="313"/>
        <v>0.53202918177062009</v>
      </c>
      <c r="T897" s="14"/>
      <c r="U897" s="14"/>
      <c r="V897" s="14"/>
      <c r="W897" s="2"/>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2"/>
      <c r="BC897" s="2"/>
      <c r="BD897" s="2"/>
      <c r="BE897" s="35"/>
      <c r="BF897" s="35"/>
      <c r="BG897" s="35"/>
      <c r="BH897" s="35"/>
      <c r="BI897" s="35"/>
      <c r="BJ897" s="35"/>
      <c r="BK897" s="35"/>
      <c r="BL897" s="35"/>
      <c r="BM897" s="35"/>
      <c r="BN897" s="35"/>
      <c r="BO897" s="35"/>
      <c r="BP897" s="1"/>
      <c r="BQ897" s="1">
        <f t="shared" si="317"/>
        <v>892</v>
      </c>
      <c r="BR897" s="1">
        <v>893</v>
      </c>
      <c r="BS897" s="1">
        <f t="shared" si="322"/>
        <v>-2</v>
      </c>
      <c r="BT897" s="1">
        <f t="shared" si="323"/>
        <v>-2</v>
      </c>
      <c r="BU897" s="1">
        <f t="shared" si="324"/>
        <v>6.1257422745431001E-17</v>
      </c>
      <c r="BV897" s="1">
        <f t="shared" si="325"/>
        <v>1</v>
      </c>
      <c r="BW897" s="1">
        <f t="shared" si="318"/>
        <v>-2</v>
      </c>
      <c r="BX897" s="1">
        <f t="shared" si="319"/>
        <v>-2</v>
      </c>
      <c r="BY897" s="24">
        <f t="shared" si="320"/>
        <v>0.7818314824680298</v>
      </c>
      <c r="BZ897" s="24">
        <f t="shared" si="321"/>
        <v>0.62348980185873348</v>
      </c>
      <c r="CA897" s="1"/>
      <c r="CB897" s="1"/>
      <c r="CC897" s="1" t="str">
        <f t="shared" si="326"/>
        <v/>
      </c>
      <c r="CD897" s="1"/>
      <c r="CE897" s="2"/>
      <c r="CF897" s="2"/>
    </row>
    <row r="898" spans="4:84" s="28" customFormat="1" x14ac:dyDescent="0.25">
      <c r="D898" s="10"/>
      <c r="E898" s="10"/>
      <c r="F898" s="10"/>
      <c r="G898" s="10"/>
      <c r="H898" s="10"/>
      <c r="I898" s="10"/>
      <c r="J898" s="10"/>
      <c r="K898" s="10"/>
      <c r="L898" s="10"/>
      <c r="M898" s="2"/>
      <c r="N898" s="1">
        <v>893</v>
      </c>
      <c r="O898" s="1" t="str">
        <f t="shared" si="314"/>
        <v>NA</v>
      </c>
      <c r="P898" s="1" t="e">
        <f t="shared" si="315"/>
        <v>#VALUE!</v>
      </c>
      <c r="Q898" s="1" t="e">
        <f t="shared" si="316"/>
        <v>#VALUE!</v>
      </c>
      <c r="R898" s="1">
        <f t="shared" si="312"/>
        <v>-0.73752799398589752</v>
      </c>
      <c r="S898" s="1">
        <f t="shared" si="313"/>
        <v>-0.10819515884617291</v>
      </c>
      <c r="T898" s="14"/>
      <c r="U898" s="14"/>
      <c r="V898" s="14"/>
      <c r="W898" s="2"/>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2"/>
      <c r="BC898" s="2"/>
      <c r="BD898" s="2"/>
      <c r="BE898" s="35"/>
      <c r="BF898" s="35"/>
      <c r="BG898" s="35"/>
      <c r="BH898" s="35"/>
      <c r="BI898" s="35"/>
      <c r="BJ898" s="35"/>
      <c r="BK898" s="35"/>
      <c r="BL898" s="35"/>
      <c r="BM898" s="35"/>
      <c r="BN898" s="35"/>
      <c r="BO898" s="35"/>
      <c r="BP898" s="1"/>
      <c r="BQ898" s="1">
        <f t="shared" si="317"/>
        <v>893</v>
      </c>
      <c r="BR898" s="1">
        <v>894</v>
      </c>
      <c r="BS898" s="1">
        <f t="shared" si="322"/>
        <v>-2</v>
      </c>
      <c r="BT898" s="1">
        <f t="shared" si="323"/>
        <v>-2</v>
      </c>
      <c r="BU898" s="1">
        <f t="shared" si="324"/>
        <v>6.1257422745431001E-17</v>
      </c>
      <c r="BV898" s="1">
        <f t="shared" si="325"/>
        <v>1</v>
      </c>
      <c r="BW898" s="1">
        <f t="shared" si="318"/>
        <v>-2</v>
      </c>
      <c r="BX898" s="1">
        <f t="shared" si="319"/>
        <v>-2</v>
      </c>
      <c r="BY898" s="24">
        <f t="shared" si="320"/>
        <v>0.7818314824680298</v>
      </c>
      <c r="BZ898" s="24">
        <f t="shared" si="321"/>
        <v>0.62348980185873348</v>
      </c>
      <c r="CA898" s="1"/>
      <c r="CB898" s="1"/>
      <c r="CC898" s="1" t="str">
        <f t="shared" si="326"/>
        <v/>
      </c>
      <c r="CD898" s="1"/>
      <c r="CE898" s="2"/>
      <c r="CF898" s="2"/>
    </row>
    <row r="899" spans="4:84" s="28" customFormat="1" x14ac:dyDescent="0.25">
      <c r="D899" s="10"/>
      <c r="E899" s="10"/>
      <c r="F899" s="10"/>
      <c r="G899" s="10"/>
      <c r="H899" s="10"/>
      <c r="I899" s="10"/>
      <c r="J899" s="10"/>
      <c r="K899" s="10"/>
      <c r="L899" s="10"/>
      <c r="M899" s="2"/>
      <c r="N899" s="1">
        <v>894</v>
      </c>
      <c r="O899" s="1" t="str">
        <f t="shared" si="314"/>
        <v>NA</v>
      </c>
      <c r="P899" s="1" t="e">
        <f t="shared" si="315"/>
        <v>#VALUE!</v>
      </c>
      <c r="Q899" s="1" t="e">
        <f t="shared" si="316"/>
        <v>#VALUE!</v>
      </c>
      <c r="R899" s="1">
        <f t="shared" si="312"/>
        <v>-0.36352421385525135</v>
      </c>
      <c r="S899" s="1">
        <f t="shared" si="313"/>
        <v>-0.59270364608040527</v>
      </c>
      <c r="T899" s="14"/>
      <c r="U899" s="14"/>
      <c r="V899" s="14"/>
      <c r="W899" s="2"/>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2"/>
      <c r="BC899" s="2"/>
      <c r="BD899" s="2"/>
      <c r="BE899" s="35"/>
      <c r="BF899" s="35"/>
      <c r="BG899" s="35"/>
      <c r="BH899" s="35"/>
      <c r="BI899" s="35"/>
      <c r="BJ899" s="35"/>
      <c r="BK899" s="35"/>
      <c r="BL899" s="35"/>
      <c r="BM899" s="35"/>
      <c r="BN899" s="35"/>
      <c r="BO899" s="35"/>
      <c r="BP899" s="1"/>
      <c r="BQ899" s="1">
        <f t="shared" si="317"/>
        <v>894</v>
      </c>
      <c r="BR899" s="1">
        <v>895</v>
      </c>
      <c r="BS899" s="1">
        <f t="shared" si="322"/>
        <v>-2</v>
      </c>
      <c r="BT899" s="1">
        <f t="shared" si="323"/>
        <v>-2</v>
      </c>
      <c r="BU899" s="1">
        <f t="shared" si="324"/>
        <v>6.1257422745431001E-17</v>
      </c>
      <c r="BV899" s="1">
        <f t="shared" si="325"/>
        <v>1</v>
      </c>
      <c r="BW899" s="1">
        <f t="shared" si="318"/>
        <v>-2</v>
      </c>
      <c r="BX899" s="1">
        <f t="shared" si="319"/>
        <v>-2</v>
      </c>
      <c r="BY899" s="24">
        <f t="shared" si="320"/>
        <v>0.7818314824680298</v>
      </c>
      <c r="BZ899" s="24">
        <f t="shared" si="321"/>
        <v>0.62348980185873348</v>
      </c>
      <c r="CA899" s="1"/>
      <c r="CB899" s="1"/>
      <c r="CC899" s="1" t="str">
        <f t="shared" si="326"/>
        <v/>
      </c>
      <c r="CD899" s="1"/>
      <c r="CE899" s="2"/>
      <c r="CF899" s="2"/>
    </row>
    <row r="900" spans="4:84" s="28" customFormat="1" x14ac:dyDescent="0.25">
      <c r="D900" s="10"/>
      <c r="E900" s="10"/>
      <c r="F900" s="10"/>
      <c r="G900" s="10"/>
      <c r="H900" s="10"/>
      <c r="I900" s="10"/>
      <c r="J900" s="10"/>
      <c r="K900" s="10"/>
      <c r="L900" s="10"/>
      <c r="M900" s="2"/>
      <c r="N900" s="1">
        <v>895</v>
      </c>
      <c r="O900" s="1" t="str">
        <f t="shared" si="314"/>
        <v>NA</v>
      </c>
      <c r="P900" s="1" t="e">
        <f t="shared" si="315"/>
        <v>#VALUE!</v>
      </c>
      <c r="Q900" s="1" t="e">
        <f t="shared" si="316"/>
        <v>#VALUE!</v>
      </c>
      <c r="R900" s="1">
        <f t="shared" si="312"/>
        <v>0.20388356206082522</v>
      </c>
      <c r="S900" s="1">
        <f t="shared" si="313"/>
        <v>-0.61255776821787666</v>
      </c>
      <c r="T900" s="14"/>
      <c r="U900" s="14"/>
      <c r="V900" s="14"/>
      <c r="W900" s="2"/>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2"/>
      <c r="BC900" s="2"/>
      <c r="BD900" s="2"/>
      <c r="BE900" s="35"/>
      <c r="BF900" s="35"/>
      <c r="BG900" s="35"/>
      <c r="BH900" s="35"/>
      <c r="BI900" s="35"/>
      <c r="BJ900" s="35"/>
      <c r="BK900" s="35"/>
      <c r="BL900" s="35"/>
      <c r="BM900" s="35"/>
      <c r="BN900" s="35"/>
      <c r="BO900" s="35"/>
      <c r="BP900" s="1"/>
      <c r="BQ900" s="1">
        <f t="shared" si="317"/>
        <v>895</v>
      </c>
      <c r="BR900" s="1">
        <v>896</v>
      </c>
      <c r="BS900" s="1">
        <f t="shared" si="322"/>
        <v>-2</v>
      </c>
      <c r="BT900" s="1">
        <f t="shared" si="323"/>
        <v>-2</v>
      </c>
      <c r="BU900" s="1">
        <f t="shared" si="324"/>
        <v>6.1257422745431001E-17</v>
      </c>
      <c r="BV900" s="1">
        <f t="shared" si="325"/>
        <v>1</v>
      </c>
      <c r="BW900" s="1">
        <f t="shared" si="318"/>
        <v>-2</v>
      </c>
      <c r="BX900" s="1">
        <f t="shared" si="319"/>
        <v>-2</v>
      </c>
      <c r="BY900" s="24">
        <f t="shared" si="320"/>
        <v>0.7818314824680298</v>
      </c>
      <c r="BZ900" s="24">
        <f t="shared" si="321"/>
        <v>0.62348980185873348</v>
      </c>
      <c r="CA900" s="1"/>
      <c r="CB900" s="1"/>
      <c r="CC900" s="1" t="str">
        <f t="shared" si="326"/>
        <v/>
      </c>
      <c r="CD900" s="1"/>
      <c r="CE900" s="2"/>
      <c r="CF900" s="2"/>
    </row>
    <row r="901" spans="4:84" s="28" customFormat="1" x14ac:dyDescent="0.25">
      <c r="D901" s="10"/>
      <c r="E901" s="10"/>
      <c r="F901" s="10"/>
      <c r="G901" s="10"/>
      <c r="H901" s="10"/>
      <c r="I901" s="10"/>
      <c r="J901" s="10"/>
      <c r="K901" s="10"/>
      <c r="L901" s="10"/>
      <c r="M901" s="2"/>
      <c r="N901" s="1">
        <v>896</v>
      </c>
      <c r="O901" s="1" t="str">
        <f t="shared" si="314"/>
        <v>NA</v>
      </c>
      <c r="P901" s="1" t="e">
        <f t="shared" si="315"/>
        <v>#VALUE!</v>
      </c>
      <c r="Q901" s="1" t="e">
        <f t="shared" si="316"/>
        <v>#VALUE!</v>
      </c>
      <c r="R901" s="1">
        <f t="shared" ref="R901:R964" si="327">VLOOKUP(MOD(N901*$E$1,$A$1*$C$1),$N$5:$Q$2019,3)</f>
        <v>0.55333746367076475</v>
      </c>
      <c r="S901" s="1">
        <f t="shared" ref="S901:S964" si="328">VLOOKUP(MOD(N901*$E$1,$A$1*$C$1),$N$5:$Q$2019,4)</f>
        <v>-0.22252093395631442</v>
      </c>
      <c r="T901" s="14"/>
      <c r="U901" s="14"/>
      <c r="V901" s="14"/>
      <c r="W901" s="2"/>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2"/>
      <c r="BC901" s="2"/>
      <c r="BD901" s="2"/>
      <c r="BE901" s="35"/>
      <c r="BF901" s="35"/>
      <c r="BG901" s="35"/>
      <c r="BH901" s="35"/>
      <c r="BI901" s="35"/>
      <c r="BJ901" s="35"/>
      <c r="BK901" s="35"/>
      <c r="BL901" s="35"/>
      <c r="BM901" s="35"/>
      <c r="BN901" s="35"/>
      <c r="BO901" s="35"/>
      <c r="BP901" s="1"/>
      <c r="BQ901" s="1">
        <f t="shared" si="317"/>
        <v>896</v>
      </c>
      <c r="BR901" s="1">
        <v>897</v>
      </c>
      <c r="BS901" s="1">
        <f t="shared" si="322"/>
        <v>-2</v>
      </c>
      <c r="BT901" s="1">
        <f t="shared" si="323"/>
        <v>-2</v>
      </c>
      <c r="BU901" s="1">
        <f t="shared" si="324"/>
        <v>6.1257422745431001E-17</v>
      </c>
      <c r="BV901" s="1">
        <f t="shared" si="325"/>
        <v>1</v>
      </c>
      <c r="BW901" s="1">
        <f t="shared" si="318"/>
        <v>-2</v>
      </c>
      <c r="BX901" s="1">
        <f t="shared" si="319"/>
        <v>-2</v>
      </c>
      <c r="BY901" s="24">
        <f t="shared" si="320"/>
        <v>0.7818314824680298</v>
      </c>
      <c r="BZ901" s="24">
        <f t="shared" si="321"/>
        <v>0.62348980185873348</v>
      </c>
      <c r="CA901" s="1"/>
      <c r="CB901" s="1"/>
      <c r="CC901" s="1" t="str">
        <f t="shared" si="326"/>
        <v/>
      </c>
      <c r="CD901" s="1"/>
      <c r="CE901" s="2"/>
      <c r="CF901" s="2"/>
    </row>
    <row r="902" spans="4:84" s="28" customFormat="1" x14ac:dyDescent="0.25">
      <c r="D902" s="10"/>
      <c r="E902" s="10"/>
      <c r="F902" s="10"/>
      <c r="G902" s="10"/>
      <c r="H902" s="10"/>
      <c r="I902" s="10"/>
      <c r="J902" s="10"/>
      <c r="K902" s="10"/>
      <c r="L902" s="10"/>
      <c r="M902" s="2"/>
      <c r="N902" s="1">
        <v>897</v>
      </c>
      <c r="O902" s="1" t="str">
        <f t="shared" ref="O902:O965" si="329">IF($N$4&gt;=O901,O901+1,"NA")</f>
        <v>NA</v>
      </c>
      <c r="P902" s="1" t="e">
        <f t="shared" ref="P902:P965" si="330">(1-MOD(O902-1,$C$1)/$C$1)*VLOOKUP(IF(INT((O902-1)/$C$1)=$A$1,1,INT((O902-1)/$C$1)+1),$A$100:$C$160,2)+MOD(O902-1,$C$1)/$C$1*VLOOKUP(IF(INT((O902-1)/$C$1)+1=$A$1,1,(INT((O902-1)/$C$1)+2)),$A$100:$C$160,2)</f>
        <v>#VALUE!</v>
      </c>
      <c r="Q902" s="1" t="e">
        <f t="shared" ref="Q902:Q965" si="331">(1-MOD(O902-1,$C$1)/$C$1)*VLOOKUP(IF(INT((O902-1)/$C$1)=$A$1,1,INT((O902-1)/$C$1)+1),$A$100:$C$160,3)+MOD(O902-1,$C$1)/$C$1*VLOOKUP(IF(INT((O902-1)/$C$1)+1=$A$1,1,(INT((O902-1)/$C$1)+2)),$A$100:$C$160,3)</f>
        <v>#VALUE!</v>
      </c>
      <c r="R902" s="1">
        <f t="shared" si="327"/>
        <v>0.48611696910937335</v>
      </c>
      <c r="S902" s="1">
        <f t="shared" si="328"/>
        <v>0.25267553083575045</v>
      </c>
      <c r="T902" s="14"/>
      <c r="U902" s="14"/>
      <c r="V902" s="14"/>
      <c r="W902" s="2"/>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2"/>
      <c r="BC902" s="2"/>
      <c r="BD902" s="2"/>
      <c r="BE902" s="35"/>
      <c r="BF902" s="35"/>
      <c r="BG902" s="35"/>
      <c r="BH902" s="35"/>
      <c r="BI902" s="35"/>
      <c r="BJ902" s="35"/>
      <c r="BK902" s="35"/>
      <c r="BL902" s="35"/>
      <c r="BM902" s="35"/>
      <c r="BN902" s="35"/>
      <c r="BO902" s="35"/>
      <c r="BP902" s="1"/>
      <c r="BQ902" s="1">
        <f t="shared" ref="BQ902:BQ965" si="332">N902</f>
        <v>897</v>
      </c>
      <c r="BR902" s="1">
        <v>898</v>
      </c>
      <c r="BS902" s="1">
        <f t="shared" si="322"/>
        <v>-2</v>
      </c>
      <c r="BT902" s="1">
        <f t="shared" si="323"/>
        <v>-2</v>
      </c>
      <c r="BU902" s="1">
        <f t="shared" si="324"/>
        <v>6.1257422745431001E-17</v>
      </c>
      <c r="BV902" s="1">
        <f t="shared" si="325"/>
        <v>1</v>
      </c>
      <c r="BW902" s="1">
        <f t="shared" ref="BW902:BW965" si="333">IF($A$13=TRUE,R902,-2)</f>
        <v>-2</v>
      </c>
      <c r="BX902" s="1">
        <f t="shared" ref="BX902:BX965" si="334">IF($A$13=TRUE,S902,-2)</f>
        <v>-2</v>
      </c>
      <c r="BY902" s="24">
        <f t="shared" ref="BY902:BY965" si="335">IF(AND($A$10=TRUE,$C$11+1&gt;$BQ902),R902,BY901)</f>
        <v>0.7818314824680298</v>
      </c>
      <c r="BZ902" s="24">
        <f t="shared" ref="BZ902:BZ965" si="336">IF(AND($A$10=TRUE,$C$11+1&gt;$BQ902),S902,BZ901)</f>
        <v>0.62348980185873348</v>
      </c>
      <c r="CA902" s="1"/>
      <c r="CB902" s="1"/>
      <c r="CC902" s="1" t="str">
        <f t="shared" si="326"/>
        <v/>
      </c>
      <c r="CD902" s="1"/>
      <c r="CE902" s="2"/>
      <c r="CF902" s="2"/>
    </row>
    <row r="903" spans="4:84" s="28" customFormat="1" x14ac:dyDescent="0.25">
      <c r="D903" s="10"/>
      <c r="E903" s="10"/>
      <c r="F903" s="10"/>
      <c r="G903" s="10"/>
      <c r="H903" s="10"/>
      <c r="I903" s="10"/>
      <c r="J903" s="10"/>
      <c r="K903" s="10"/>
      <c r="L903" s="10"/>
      <c r="M903" s="2"/>
      <c r="N903" s="1">
        <v>898</v>
      </c>
      <c r="O903" s="1" t="str">
        <f t="shared" si="329"/>
        <v>NA</v>
      </c>
      <c r="P903" s="1" t="e">
        <f t="shared" si="330"/>
        <v>#VALUE!</v>
      </c>
      <c r="Q903" s="1" t="e">
        <f t="shared" si="331"/>
        <v>#VALUE!</v>
      </c>
      <c r="R903" s="1">
        <f t="shared" si="327"/>
        <v>0.11726587543717794</v>
      </c>
      <c r="S903" s="1">
        <f t="shared" si="328"/>
        <v>0.48622463029664342</v>
      </c>
      <c r="T903" s="14"/>
      <c r="U903" s="14"/>
      <c r="V903" s="14"/>
      <c r="W903" s="2"/>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2"/>
      <c r="BC903" s="2"/>
      <c r="BD903" s="2"/>
      <c r="BE903" s="35"/>
      <c r="BF903" s="35"/>
      <c r="BG903" s="35"/>
      <c r="BH903" s="35"/>
      <c r="BI903" s="35"/>
      <c r="BJ903" s="35"/>
      <c r="BK903" s="35"/>
      <c r="BL903" s="35"/>
      <c r="BM903" s="35"/>
      <c r="BN903" s="35"/>
      <c r="BO903" s="35"/>
      <c r="BP903" s="1"/>
      <c r="BQ903" s="1">
        <f t="shared" si="332"/>
        <v>898</v>
      </c>
      <c r="BR903" s="1">
        <v>899</v>
      </c>
      <c r="BS903" s="1">
        <f t="shared" ref="BS903:BS966" si="337">IF($A$9=TRUE,IF(BQ903-1&lt;$N$4,P903,BS902),-2)</f>
        <v>-2</v>
      </c>
      <c r="BT903" s="1">
        <f t="shared" ref="BT903:BT966" si="338">IF($A$9=TRUE,IF(BQ903-1&lt;$N$4,Q903,BT902),-2)</f>
        <v>-2</v>
      </c>
      <c r="BU903" s="1">
        <f t="shared" ref="BU903:BU966" si="339">IF($A$16=TRUE,IF(BQ903-1&lt;$N$4,P903,BU902),-2)</f>
        <v>6.1257422745431001E-17</v>
      </c>
      <c r="BV903" s="1">
        <f t="shared" ref="BV903:BV966" si="340">IF($A$16=TRUE,IF(BQ903-1&lt;$N$4,Q903,BV902),-2)</f>
        <v>1</v>
      </c>
      <c r="BW903" s="1">
        <f t="shared" si="333"/>
        <v>-2</v>
      </c>
      <c r="BX903" s="1">
        <f t="shared" si="334"/>
        <v>-2</v>
      </c>
      <c r="BY903" s="24">
        <f t="shared" si="335"/>
        <v>0.7818314824680298</v>
      </c>
      <c r="BZ903" s="24">
        <f t="shared" si="336"/>
        <v>0.62348980185873348</v>
      </c>
      <c r="CA903" s="1"/>
      <c r="CB903" s="1"/>
      <c r="CC903" s="1" t="str">
        <f t="shared" ref="CC903:CC966" si="341">IF(AND($A$9=TRUE,BR902&lt;$CC$3),IF(BR902&lt;1000,BR902,""),"")</f>
        <v/>
      </c>
      <c r="CD903" s="1"/>
      <c r="CE903" s="2"/>
      <c r="CF903" s="2"/>
    </row>
    <row r="904" spans="4:84" s="28" customFormat="1" x14ac:dyDescent="0.25">
      <c r="D904" s="10"/>
      <c r="E904" s="10"/>
      <c r="F904" s="10"/>
      <c r="G904" s="10"/>
      <c r="H904" s="10"/>
      <c r="I904" s="10"/>
      <c r="J904" s="10"/>
      <c r="K904" s="10"/>
      <c r="L904" s="10"/>
      <c r="M904" s="2"/>
      <c r="N904" s="1">
        <v>899</v>
      </c>
      <c r="O904" s="1" t="str">
        <f t="shared" si="329"/>
        <v>NA</v>
      </c>
      <c r="P904" s="1" t="e">
        <f t="shared" si="330"/>
        <v>#VALUE!</v>
      </c>
      <c r="Q904" s="1" t="e">
        <f t="shared" si="331"/>
        <v>#VALUE!</v>
      </c>
      <c r="R904" s="1">
        <f t="shared" si="327"/>
        <v>-0.25955166243699235</v>
      </c>
      <c r="S904" s="1">
        <f t="shared" si="328"/>
        <v>0.37197309661642181</v>
      </c>
      <c r="T904" s="14"/>
      <c r="U904" s="14"/>
      <c r="V904" s="14"/>
      <c r="W904" s="2"/>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2"/>
      <c r="BC904" s="2"/>
      <c r="BD904" s="2"/>
      <c r="BE904" s="35"/>
      <c r="BF904" s="35"/>
      <c r="BG904" s="35"/>
      <c r="BH904" s="35"/>
      <c r="BI904" s="35"/>
      <c r="BJ904" s="35"/>
      <c r="BK904" s="35"/>
      <c r="BL904" s="35"/>
      <c r="BM904" s="35"/>
      <c r="BN904" s="35"/>
      <c r="BO904" s="35"/>
      <c r="BP904" s="1"/>
      <c r="BQ904" s="1">
        <f t="shared" si="332"/>
        <v>899</v>
      </c>
      <c r="BR904" s="1">
        <v>900</v>
      </c>
      <c r="BS904" s="1">
        <f t="shared" si="337"/>
        <v>-2</v>
      </c>
      <c r="BT904" s="1">
        <f t="shared" si="338"/>
        <v>-2</v>
      </c>
      <c r="BU904" s="1">
        <f t="shared" si="339"/>
        <v>6.1257422745431001E-17</v>
      </c>
      <c r="BV904" s="1">
        <f t="shared" si="340"/>
        <v>1</v>
      </c>
      <c r="BW904" s="1">
        <f t="shared" si="333"/>
        <v>-2</v>
      </c>
      <c r="BX904" s="1">
        <f t="shared" si="334"/>
        <v>-2</v>
      </c>
      <c r="BY904" s="24">
        <f t="shared" si="335"/>
        <v>0.7818314824680298</v>
      </c>
      <c r="BZ904" s="24">
        <f t="shared" si="336"/>
        <v>0.62348980185873348</v>
      </c>
      <c r="CA904" s="1"/>
      <c r="CB904" s="1"/>
      <c r="CC904" s="1" t="str">
        <f t="shared" si="341"/>
        <v/>
      </c>
      <c r="CD904" s="1"/>
      <c r="CE904" s="2"/>
      <c r="CF904" s="2"/>
    </row>
    <row r="905" spans="4:84" s="28" customFormat="1" x14ac:dyDescent="0.25">
      <c r="D905" s="10"/>
      <c r="E905" s="10"/>
      <c r="F905" s="10"/>
      <c r="G905" s="10"/>
      <c r="H905" s="10"/>
      <c r="I905" s="10"/>
      <c r="J905" s="10"/>
      <c r="K905" s="10"/>
      <c r="L905" s="10"/>
      <c r="M905" s="2"/>
      <c r="N905" s="1">
        <v>900</v>
      </c>
      <c r="O905" s="1" t="str">
        <f t="shared" si="329"/>
        <v>NA</v>
      </c>
      <c r="P905" s="1" t="e">
        <f t="shared" si="330"/>
        <v>#VALUE!</v>
      </c>
      <c r="Q905" s="1" t="e">
        <f t="shared" si="331"/>
        <v>#VALUE!</v>
      </c>
      <c r="R905" s="1">
        <f t="shared" si="327"/>
        <v>-0.40516810851160079</v>
      </c>
      <c r="S905" s="1">
        <f t="shared" si="328"/>
        <v>5.1860926308025412E-2</v>
      </c>
      <c r="T905" s="14"/>
      <c r="U905" s="14"/>
      <c r="V905" s="14"/>
      <c r="W905" s="2"/>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2"/>
      <c r="BC905" s="2"/>
      <c r="BD905" s="2"/>
      <c r="BE905" s="35"/>
      <c r="BF905" s="35"/>
      <c r="BG905" s="35"/>
      <c r="BH905" s="35"/>
      <c r="BI905" s="35"/>
      <c r="BJ905" s="35"/>
      <c r="BK905" s="35"/>
      <c r="BL905" s="35"/>
      <c r="BM905" s="35"/>
      <c r="BN905" s="35"/>
      <c r="BO905" s="35"/>
      <c r="BP905" s="1"/>
      <c r="BQ905" s="1">
        <f t="shared" si="332"/>
        <v>900</v>
      </c>
      <c r="BR905" s="1">
        <v>901</v>
      </c>
      <c r="BS905" s="1">
        <f t="shared" si="337"/>
        <v>-2</v>
      </c>
      <c r="BT905" s="1">
        <f t="shared" si="338"/>
        <v>-2</v>
      </c>
      <c r="BU905" s="1">
        <f t="shared" si="339"/>
        <v>6.1257422745431001E-17</v>
      </c>
      <c r="BV905" s="1">
        <f t="shared" si="340"/>
        <v>1</v>
      </c>
      <c r="BW905" s="1">
        <f t="shared" si="333"/>
        <v>-2</v>
      </c>
      <c r="BX905" s="1">
        <f t="shared" si="334"/>
        <v>-2</v>
      </c>
      <c r="BY905" s="24">
        <f t="shared" si="335"/>
        <v>0.7818314824680298</v>
      </c>
      <c r="BZ905" s="24">
        <f t="shared" si="336"/>
        <v>0.62348980185873348</v>
      </c>
      <c r="CA905" s="1"/>
      <c r="CB905" s="1"/>
      <c r="CC905" s="1" t="str">
        <f t="shared" si="341"/>
        <v/>
      </c>
      <c r="CD905" s="1"/>
      <c r="CE905" s="2"/>
      <c r="CF905" s="2"/>
    </row>
    <row r="906" spans="4:84" s="28" customFormat="1" x14ac:dyDescent="0.25">
      <c r="D906" s="10"/>
      <c r="E906" s="10"/>
      <c r="F906" s="10"/>
      <c r="G906" s="10"/>
      <c r="H906" s="10"/>
      <c r="I906" s="10"/>
      <c r="J906" s="10"/>
      <c r="K906" s="10"/>
      <c r="L906" s="10"/>
      <c r="M906" s="2"/>
      <c r="N906" s="1">
        <v>901</v>
      </c>
      <c r="O906" s="1" t="str">
        <f t="shared" si="329"/>
        <v>NA</v>
      </c>
      <c r="P906" s="1" t="e">
        <f t="shared" si="330"/>
        <v>#VALUE!</v>
      </c>
      <c r="Q906" s="1" t="e">
        <f t="shared" si="331"/>
        <v>#VALUE!</v>
      </c>
      <c r="R906" s="1">
        <f t="shared" si="327"/>
        <v>-0.28143810104922684</v>
      </c>
      <c r="S906" s="1">
        <f t="shared" si="328"/>
        <v>-0.23306088728805568</v>
      </c>
      <c r="T906" s="14"/>
      <c r="U906" s="14"/>
      <c r="V906" s="14"/>
      <c r="W906" s="2"/>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2"/>
      <c r="BC906" s="2"/>
      <c r="BD906" s="2"/>
      <c r="BE906" s="35"/>
      <c r="BF906" s="35"/>
      <c r="BG906" s="35"/>
      <c r="BH906" s="35"/>
      <c r="BI906" s="35"/>
      <c r="BJ906" s="35"/>
      <c r="BK906" s="35"/>
      <c r="BL906" s="35"/>
      <c r="BM906" s="35"/>
      <c r="BN906" s="35"/>
      <c r="BO906" s="35"/>
      <c r="BP906" s="1"/>
      <c r="BQ906" s="1">
        <f t="shared" si="332"/>
        <v>901</v>
      </c>
      <c r="BR906" s="1">
        <v>902</v>
      </c>
      <c r="BS906" s="1">
        <f t="shared" si="337"/>
        <v>-2</v>
      </c>
      <c r="BT906" s="1">
        <f t="shared" si="338"/>
        <v>-2</v>
      </c>
      <c r="BU906" s="1">
        <f t="shared" si="339"/>
        <v>6.1257422745431001E-17</v>
      </c>
      <c r="BV906" s="1">
        <f t="shared" si="340"/>
        <v>1</v>
      </c>
      <c r="BW906" s="1">
        <f t="shared" si="333"/>
        <v>-2</v>
      </c>
      <c r="BX906" s="1">
        <f t="shared" si="334"/>
        <v>-2</v>
      </c>
      <c r="BY906" s="24">
        <f t="shared" si="335"/>
        <v>0.7818314824680298</v>
      </c>
      <c r="BZ906" s="24">
        <f t="shared" si="336"/>
        <v>0.62348980185873348</v>
      </c>
      <c r="CA906" s="1"/>
      <c r="CB906" s="1"/>
      <c r="CC906" s="1" t="str">
        <f t="shared" si="341"/>
        <v/>
      </c>
      <c r="CD906" s="1"/>
      <c r="CE906" s="2"/>
      <c r="CF906" s="2"/>
    </row>
    <row r="907" spans="4:84" s="28" customFormat="1" x14ac:dyDescent="0.25">
      <c r="D907" s="10"/>
      <c r="E907" s="10"/>
      <c r="F907" s="10"/>
      <c r="G907" s="10"/>
      <c r="H907" s="10"/>
      <c r="I907" s="10"/>
      <c r="J907" s="10"/>
      <c r="K907" s="10"/>
      <c r="L907" s="10"/>
      <c r="M907" s="2"/>
      <c r="N907" s="1">
        <v>902</v>
      </c>
      <c r="O907" s="1" t="str">
        <f t="shared" si="329"/>
        <v>NA</v>
      </c>
      <c r="P907" s="1" t="e">
        <f t="shared" si="330"/>
        <v>#VALUE!</v>
      </c>
      <c r="Q907" s="1" t="e">
        <f t="shared" si="331"/>
        <v>#VALUE!</v>
      </c>
      <c r="R907" s="1">
        <f t="shared" si="327"/>
        <v>-2.6116614995907617E-2</v>
      </c>
      <c r="S907" s="1">
        <f t="shared" si="328"/>
        <v>-0.3241466685333344</v>
      </c>
      <c r="T907" s="14"/>
      <c r="U907" s="14"/>
      <c r="V907" s="14"/>
      <c r="W907" s="2"/>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2"/>
      <c r="BC907" s="2"/>
      <c r="BD907" s="2"/>
      <c r="BE907" s="35"/>
      <c r="BF907" s="35"/>
      <c r="BG907" s="35"/>
      <c r="BH907" s="35"/>
      <c r="BI907" s="35"/>
      <c r="BJ907" s="35"/>
      <c r="BK907" s="35"/>
      <c r="BL907" s="35"/>
      <c r="BM907" s="35"/>
      <c r="BN907" s="35"/>
      <c r="BO907" s="35"/>
      <c r="BP907" s="1"/>
      <c r="BQ907" s="1">
        <f t="shared" si="332"/>
        <v>902</v>
      </c>
      <c r="BR907" s="1">
        <v>903</v>
      </c>
      <c r="BS907" s="1">
        <f t="shared" si="337"/>
        <v>-2</v>
      </c>
      <c r="BT907" s="1">
        <f t="shared" si="338"/>
        <v>-2</v>
      </c>
      <c r="BU907" s="1">
        <f t="shared" si="339"/>
        <v>6.1257422745431001E-17</v>
      </c>
      <c r="BV907" s="1">
        <f t="shared" si="340"/>
        <v>1</v>
      </c>
      <c r="BW907" s="1">
        <f t="shared" si="333"/>
        <v>-2</v>
      </c>
      <c r="BX907" s="1">
        <f t="shared" si="334"/>
        <v>-2</v>
      </c>
      <c r="BY907" s="24">
        <f t="shared" si="335"/>
        <v>0.7818314824680298</v>
      </c>
      <c r="BZ907" s="24">
        <f t="shared" si="336"/>
        <v>0.62348980185873348</v>
      </c>
      <c r="CA907" s="1"/>
      <c r="CB907" s="1"/>
      <c r="CC907" s="1" t="str">
        <f t="shared" si="341"/>
        <v/>
      </c>
      <c r="CD907" s="1"/>
      <c r="CE907" s="2"/>
      <c r="CF907" s="2"/>
    </row>
    <row r="908" spans="4:84" s="28" customFormat="1" x14ac:dyDescent="0.25">
      <c r="D908" s="10"/>
      <c r="E908" s="10"/>
      <c r="F908" s="10"/>
      <c r="G908" s="10"/>
      <c r="H908" s="10"/>
      <c r="I908" s="10"/>
      <c r="J908" s="10"/>
      <c r="K908" s="10"/>
      <c r="L908" s="10"/>
      <c r="M908" s="2"/>
      <c r="N908" s="1">
        <v>903</v>
      </c>
      <c r="O908" s="1" t="str">
        <f t="shared" si="329"/>
        <v>NA</v>
      </c>
      <c r="P908" s="1" t="e">
        <f t="shared" si="330"/>
        <v>#VALUE!</v>
      </c>
      <c r="Q908" s="1" t="e">
        <f t="shared" si="331"/>
        <v>#VALUE!</v>
      </c>
      <c r="R908" s="1">
        <f t="shared" si="327"/>
        <v>0.18444582122358816</v>
      </c>
      <c r="S908" s="1">
        <f t="shared" si="328"/>
        <v>-0.22252093395631442</v>
      </c>
      <c r="T908" s="14"/>
      <c r="U908" s="14"/>
      <c r="V908" s="14"/>
      <c r="W908" s="2"/>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2"/>
      <c r="BC908" s="2"/>
      <c r="BD908" s="2"/>
      <c r="BE908" s="35"/>
      <c r="BF908" s="35"/>
      <c r="BG908" s="35"/>
      <c r="BH908" s="35"/>
      <c r="BI908" s="35"/>
      <c r="BJ908" s="35"/>
      <c r="BK908" s="35"/>
      <c r="BL908" s="35"/>
      <c r="BM908" s="35"/>
      <c r="BN908" s="35"/>
      <c r="BO908" s="35"/>
      <c r="BP908" s="1"/>
      <c r="BQ908" s="1">
        <f t="shared" si="332"/>
        <v>903</v>
      </c>
      <c r="BR908" s="1">
        <v>904</v>
      </c>
      <c r="BS908" s="1">
        <f t="shared" si="337"/>
        <v>-2</v>
      </c>
      <c r="BT908" s="1">
        <f t="shared" si="338"/>
        <v>-2</v>
      </c>
      <c r="BU908" s="1">
        <f t="shared" si="339"/>
        <v>6.1257422745431001E-17</v>
      </c>
      <c r="BV908" s="1">
        <f t="shared" si="340"/>
        <v>1</v>
      </c>
      <c r="BW908" s="1">
        <f t="shared" si="333"/>
        <v>-2</v>
      </c>
      <c r="BX908" s="1">
        <f t="shared" si="334"/>
        <v>-2</v>
      </c>
      <c r="BY908" s="24">
        <f t="shared" si="335"/>
        <v>0.7818314824680298</v>
      </c>
      <c r="BZ908" s="24">
        <f t="shared" si="336"/>
        <v>0.62348980185873348</v>
      </c>
      <c r="CA908" s="1"/>
      <c r="CB908" s="1"/>
      <c r="CC908" s="1" t="str">
        <f t="shared" si="341"/>
        <v/>
      </c>
      <c r="CD908" s="1"/>
      <c r="CE908" s="2"/>
      <c r="CF908" s="2"/>
    </row>
    <row r="909" spans="4:84" s="28" customFormat="1" x14ac:dyDescent="0.25">
      <c r="D909" s="10"/>
      <c r="E909" s="10"/>
      <c r="F909" s="10"/>
      <c r="G909" s="10"/>
      <c r="H909" s="10"/>
      <c r="I909" s="10"/>
      <c r="J909" s="10"/>
      <c r="K909" s="10"/>
      <c r="L909" s="10"/>
      <c r="M909" s="2"/>
      <c r="N909" s="1">
        <v>904</v>
      </c>
      <c r="O909" s="1" t="str">
        <f t="shared" si="329"/>
        <v>NA</v>
      </c>
      <c r="P909" s="1" t="e">
        <f t="shared" si="330"/>
        <v>#VALUE!</v>
      </c>
      <c r="Q909" s="1" t="e">
        <f t="shared" si="331"/>
        <v>#VALUE!</v>
      </c>
      <c r="R909" s="1">
        <f t="shared" si="327"/>
        <v>0.25611679205264043</v>
      </c>
      <c r="S909" s="1">
        <f t="shared" si="328"/>
        <v>-3.5735568848792032E-2</v>
      </c>
      <c r="T909" s="14"/>
      <c r="U909" s="14"/>
      <c r="V909" s="14"/>
      <c r="W909" s="2"/>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2"/>
      <c r="BC909" s="2"/>
      <c r="BD909" s="2"/>
      <c r="BE909" s="35"/>
      <c r="BF909" s="35"/>
      <c r="BG909" s="35"/>
      <c r="BH909" s="35"/>
      <c r="BI909" s="35"/>
      <c r="BJ909" s="35"/>
      <c r="BK909" s="35"/>
      <c r="BL909" s="35"/>
      <c r="BM909" s="35"/>
      <c r="BN909" s="35"/>
      <c r="BO909" s="35"/>
      <c r="BP909" s="1"/>
      <c r="BQ909" s="1">
        <f t="shared" si="332"/>
        <v>904</v>
      </c>
      <c r="BR909" s="1">
        <v>905</v>
      </c>
      <c r="BS909" s="1">
        <f t="shared" si="337"/>
        <v>-2</v>
      </c>
      <c r="BT909" s="1">
        <f t="shared" si="338"/>
        <v>-2</v>
      </c>
      <c r="BU909" s="1">
        <f t="shared" si="339"/>
        <v>6.1257422745431001E-17</v>
      </c>
      <c r="BV909" s="1">
        <f t="shared" si="340"/>
        <v>1</v>
      </c>
      <c r="BW909" s="1">
        <f t="shared" si="333"/>
        <v>-2</v>
      </c>
      <c r="BX909" s="1">
        <f t="shared" si="334"/>
        <v>-2</v>
      </c>
      <c r="BY909" s="24">
        <f t="shared" si="335"/>
        <v>0.7818314824680298</v>
      </c>
      <c r="BZ909" s="24">
        <f t="shared" si="336"/>
        <v>0.62348980185873348</v>
      </c>
      <c r="CA909" s="1"/>
      <c r="CB909" s="1"/>
      <c r="CC909" s="1" t="str">
        <f t="shared" si="341"/>
        <v/>
      </c>
      <c r="CD909" s="1"/>
      <c r="CE909" s="2"/>
      <c r="CF909" s="2"/>
    </row>
    <row r="910" spans="4:84" s="28" customFormat="1" x14ac:dyDescent="0.25">
      <c r="D910" s="10"/>
      <c r="E910" s="10"/>
      <c r="F910" s="10"/>
      <c r="G910" s="10"/>
      <c r="H910" s="10"/>
      <c r="I910" s="10"/>
      <c r="J910" s="10"/>
      <c r="K910" s="10"/>
      <c r="L910" s="10"/>
      <c r="M910" s="2"/>
      <c r="N910" s="1">
        <v>905</v>
      </c>
      <c r="O910" s="1" t="str">
        <f t="shared" si="329"/>
        <v>NA</v>
      </c>
      <c r="P910" s="1" t="e">
        <f t="shared" si="330"/>
        <v>#VALUE!</v>
      </c>
      <c r="Q910" s="1" t="e">
        <f t="shared" si="331"/>
        <v>#VALUE!</v>
      </c>
      <c r="R910" s="1">
        <f t="shared" si="327"/>
        <v>0.19935198824320244</v>
      </c>
      <c r="S910" s="1">
        <f t="shared" si="328"/>
        <v>0.1265818715042939</v>
      </c>
      <c r="T910" s="14"/>
      <c r="U910" s="14"/>
      <c r="V910" s="14"/>
      <c r="W910" s="2"/>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2"/>
      <c r="BC910" s="2"/>
      <c r="BD910" s="2"/>
      <c r="BE910" s="35"/>
      <c r="BF910" s="35"/>
      <c r="BG910" s="35"/>
      <c r="BH910" s="35"/>
      <c r="BI910" s="35"/>
      <c r="BJ910" s="35"/>
      <c r="BK910" s="35"/>
      <c r="BL910" s="35"/>
      <c r="BM910" s="35"/>
      <c r="BN910" s="35"/>
      <c r="BO910" s="35"/>
      <c r="BP910" s="1"/>
      <c r="BQ910" s="1">
        <f t="shared" si="332"/>
        <v>905</v>
      </c>
      <c r="BR910" s="1">
        <v>906</v>
      </c>
      <c r="BS910" s="1">
        <f t="shared" si="337"/>
        <v>-2</v>
      </c>
      <c r="BT910" s="1">
        <f t="shared" si="338"/>
        <v>-2</v>
      </c>
      <c r="BU910" s="1">
        <f t="shared" si="339"/>
        <v>6.1257422745431001E-17</v>
      </c>
      <c r="BV910" s="1">
        <f t="shared" si="340"/>
        <v>1</v>
      </c>
      <c r="BW910" s="1">
        <f t="shared" si="333"/>
        <v>-2</v>
      </c>
      <c r="BX910" s="1">
        <f t="shared" si="334"/>
        <v>-2</v>
      </c>
      <c r="BY910" s="24">
        <f t="shared" si="335"/>
        <v>0.7818314824680298</v>
      </c>
      <c r="BZ910" s="24">
        <f t="shared" si="336"/>
        <v>0.62348980185873348</v>
      </c>
      <c r="CA910" s="1"/>
      <c r="CB910" s="1"/>
      <c r="CC910" s="1" t="str">
        <f t="shared" si="341"/>
        <v/>
      </c>
      <c r="CD910" s="1"/>
      <c r="CE910" s="2"/>
      <c r="CF910" s="2"/>
    </row>
    <row r="911" spans="4:84" s="28" customFormat="1" x14ac:dyDescent="0.25">
      <c r="D911" s="10"/>
      <c r="E911" s="10"/>
      <c r="F911" s="10"/>
      <c r="G911" s="10"/>
      <c r="H911" s="10"/>
      <c r="I911" s="10"/>
      <c r="J911" s="10"/>
      <c r="K911" s="10"/>
      <c r="L911" s="10"/>
      <c r="M911" s="2"/>
      <c r="N911" s="1">
        <v>906</v>
      </c>
      <c r="O911" s="1" t="str">
        <f t="shared" si="329"/>
        <v>NA</v>
      </c>
      <c r="P911" s="1" t="e">
        <f t="shared" si="330"/>
        <v>#VALUE!</v>
      </c>
      <c r="Q911" s="1" t="e">
        <f t="shared" si="331"/>
        <v>#VALUE!</v>
      </c>
      <c r="R911" s="1">
        <f t="shared" si="327"/>
        <v>7.2808223037304276E-2</v>
      </c>
      <c r="S911" s="1">
        <f t="shared" si="328"/>
        <v>0.21191701146222364</v>
      </c>
      <c r="T911" s="14"/>
      <c r="U911" s="14"/>
      <c r="V911" s="14"/>
      <c r="W911" s="2"/>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2"/>
      <c r="BC911" s="2"/>
      <c r="BD911" s="2"/>
      <c r="BE911" s="35"/>
      <c r="BF911" s="35"/>
      <c r="BG911" s="35"/>
      <c r="BH911" s="35"/>
      <c r="BI911" s="35"/>
      <c r="BJ911" s="35"/>
      <c r="BK911" s="35"/>
      <c r="BL911" s="35"/>
      <c r="BM911" s="35"/>
      <c r="BN911" s="35"/>
      <c r="BO911" s="35"/>
      <c r="BP911" s="1"/>
      <c r="BQ911" s="1">
        <f t="shared" si="332"/>
        <v>906</v>
      </c>
      <c r="BR911" s="1">
        <v>907</v>
      </c>
      <c r="BS911" s="1">
        <f t="shared" si="337"/>
        <v>-2</v>
      </c>
      <c r="BT911" s="1">
        <f t="shared" si="338"/>
        <v>-2</v>
      </c>
      <c r="BU911" s="1">
        <f t="shared" si="339"/>
        <v>6.1257422745431001E-17</v>
      </c>
      <c r="BV911" s="1">
        <f t="shared" si="340"/>
        <v>1</v>
      </c>
      <c r="BW911" s="1">
        <f t="shared" si="333"/>
        <v>-2</v>
      </c>
      <c r="BX911" s="1">
        <f t="shared" si="334"/>
        <v>-2</v>
      </c>
      <c r="BY911" s="24">
        <f t="shared" si="335"/>
        <v>0.7818314824680298</v>
      </c>
      <c r="BZ911" s="24">
        <f t="shared" si="336"/>
        <v>0.62348980185873348</v>
      </c>
      <c r="CA911" s="1"/>
      <c r="CB911" s="1"/>
      <c r="CC911" s="1" t="str">
        <f t="shared" si="341"/>
        <v/>
      </c>
      <c r="CD911" s="1"/>
      <c r="CE911" s="2"/>
      <c r="CF911" s="2"/>
    </row>
    <row r="912" spans="4:84" s="28" customFormat="1" x14ac:dyDescent="0.25">
      <c r="D912" s="10"/>
      <c r="E912" s="10"/>
      <c r="F912" s="10"/>
      <c r="G912" s="10"/>
      <c r="H912" s="10"/>
      <c r="I912" s="10"/>
      <c r="J912" s="10"/>
      <c r="K912" s="10"/>
      <c r="L912" s="10"/>
      <c r="M912" s="2"/>
      <c r="N912" s="1">
        <v>907</v>
      </c>
      <c r="O912" s="1" t="str">
        <f t="shared" si="329"/>
        <v>NA</v>
      </c>
      <c r="P912" s="1" t="e">
        <f t="shared" si="330"/>
        <v>#VALUE!</v>
      </c>
      <c r="Q912" s="1" t="e">
        <f t="shared" si="331"/>
        <v>#VALUE!</v>
      </c>
      <c r="R912" s="1">
        <f t="shared" si="327"/>
        <v>-7.2808223037304332E-2</v>
      </c>
      <c r="S912" s="1">
        <f t="shared" si="328"/>
        <v>0.21191701146222364</v>
      </c>
      <c r="T912" s="14"/>
      <c r="U912" s="14"/>
      <c r="V912" s="14"/>
      <c r="W912" s="2"/>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2"/>
      <c r="BC912" s="2"/>
      <c r="BD912" s="2"/>
      <c r="BE912" s="35"/>
      <c r="BF912" s="35"/>
      <c r="BG912" s="35"/>
      <c r="BH912" s="35"/>
      <c r="BI912" s="35"/>
      <c r="BJ912" s="35"/>
      <c r="BK912" s="35"/>
      <c r="BL912" s="35"/>
      <c r="BM912" s="35"/>
      <c r="BN912" s="35"/>
      <c r="BO912" s="35"/>
      <c r="BP912" s="1"/>
      <c r="BQ912" s="1">
        <f t="shared" si="332"/>
        <v>907</v>
      </c>
      <c r="BR912" s="1">
        <v>908</v>
      </c>
      <c r="BS912" s="1">
        <f t="shared" si="337"/>
        <v>-2</v>
      </c>
      <c r="BT912" s="1">
        <f t="shared" si="338"/>
        <v>-2</v>
      </c>
      <c r="BU912" s="1">
        <f t="shared" si="339"/>
        <v>6.1257422745431001E-17</v>
      </c>
      <c r="BV912" s="1">
        <f t="shared" si="340"/>
        <v>1</v>
      </c>
      <c r="BW912" s="1">
        <f t="shared" si="333"/>
        <v>-2</v>
      </c>
      <c r="BX912" s="1">
        <f t="shared" si="334"/>
        <v>-2</v>
      </c>
      <c r="BY912" s="24">
        <f t="shared" si="335"/>
        <v>0.7818314824680298</v>
      </c>
      <c r="BZ912" s="24">
        <f t="shared" si="336"/>
        <v>0.62348980185873348</v>
      </c>
      <c r="CA912" s="1"/>
      <c r="CB912" s="1"/>
      <c r="CC912" s="1" t="str">
        <f t="shared" si="341"/>
        <v/>
      </c>
      <c r="CD912" s="1"/>
      <c r="CE912" s="2"/>
      <c r="CF912" s="2"/>
    </row>
    <row r="913" spans="4:84" s="28" customFormat="1" x14ac:dyDescent="0.25">
      <c r="D913" s="10"/>
      <c r="E913" s="10"/>
      <c r="F913" s="10"/>
      <c r="G913" s="10"/>
      <c r="H913" s="10"/>
      <c r="I913" s="10"/>
      <c r="J913" s="10"/>
      <c r="K913" s="10"/>
      <c r="L913" s="10"/>
      <c r="M913" s="2"/>
      <c r="N913" s="1">
        <v>908</v>
      </c>
      <c r="O913" s="1" t="str">
        <f t="shared" si="329"/>
        <v>NA</v>
      </c>
      <c r="P913" s="1" t="e">
        <f t="shared" si="330"/>
        <v>#VALUE!</v>
      </c>
      <c r="Q913" s="1" t="e">
        <f t="shared" si="331"/>
        <v>#VALUE!</v>
      </c>
      <c r="R913" s="1">
        <f t="shared" si="327"/>
        <v>-0.19935198824320233</v>
      </c>
      <c r="S913" s="1">
        <f t="shared" si="328"/>
        <v>0.12658187150429395</v>
      </c>
      <c r="T913" s="14"/>
      <c r="U913" s="14"/>
      <c r="V913" s="14"/>
      <c r="W913" s="2"/>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2"/>
      <c r="BC913" s="2"/>
      <c r="BD913" s="2"/>
      <c r="BE913" s="35"/>
      <c r="BF913" s="35"/>
      <c r="BG913" s="35"/>
      <c r="BH913" s="35"/>
      <c r="BI913" s="35"/>
      <c r="BJ913" s="35"/>
      <c r="BK913" s="35"/>
      <c r="BL913" s="35"/>
      <c r="BM913" s="35"/>
      <c r="BN913" s="35"/>
      <c r="BO913" s="35"/>
      <c r="BP913" s="1"/>
      <c r="BQ913" s="1">
        <f t="shared" si="332"/>
        <v>908</v>
      </c>
      <c r="BR913" s="1">
        <v>909</v>
      </c>
      <c r="BS913" s="1">
        <f t="shared" si="337"/>
        <v>-2</v>
      </c>
      <c r="BT913" s="1">
        <f t="shared" si="338"/>
        <v>-2</v>
      </c>
      <c r="BU913" s="1">
        <f t="shared" si="339"/>
        <v>6.1257422745431001E-17</v>
      </c>
      <c r="BV913" s="1">
        <f t="shared" si="340"/>
        <v>1</v>
      </c>
      <c r="BW913" s="1">
        <f t="shared" si="333"/>
        <v>-2</v>
      </c>
      <c r="BX913" s="1">
        <f t="shared" si="334"/>
        <v>-2</v>
      </c>
      <c r="BY913" s="24">
        <f t="shared" si="335"/>
        <v>0.7818314824680298</v>
      </c>
      <c r="BZ913" s="24">
        <f t="shared" si="336"/>
        <v>0.62348980185873348</v>
      </c>
      <c r="CA913" s="1"/>
      <c r="CB913" s="1"/>
      <c r="CC913" s="1" t="str">
        <f t="shared" si="341"/>
        <v/>
      </c>
      <c r="CD913" s="1"/>
      <c r="CE913" s="2"/>
      <c r="CF913" s="2"/>
    </row>
    <row r="914" spans="4:84" s="28" customFormat="1" x14ac:dyDescent="0.25">
      <c r="D914" s="10"/>
      <c r="E914" s="10"/>
      <c r="F914" s="10"/>
      <c r="G914" s="10"/>
      <c r="H914" s="10"/>
      <c r="I914" s="10"/>
      <c r="J914" s="10"/>
      <c r="K914" s="10"/>
      <c r="L914" s="10"/>
      <c r="M914" s="2"/>
      <c r="N914" s="1">
        <v>909</v>
      </c>
      <c r="O914" s="1" t="str">
        <f t="shared" si="329"/>
        <v>NA</v>
      </c>
      <c r="P914" s="1" t="e">
        <f t="shared" si="330"/>
        <v>#VALUE!</v>
      </c>
      <c r="Q914" s="1" t="e">
        <f t="shared" si="331"/>
        <v>#VALUE!</v>
      </c>
      <c r="R914" s="1">
        <f t="shared" si="327"/>
        <v>-0.25611679205264043</v>
      </c>
      <c r="S914" s="1">
        <f t="shared" si="328"/>
        <v>-3.5735568848792088E-2</v>
      </c>
      <c r="T914" s="14"/>
      <c r="U914" s="14"/>
      <c r="V914" s="14"/>
      <c r="W914" s="2"/>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2"/>
      <c r="BC914" s="2"/>
      <c r="BD914" s="2"/>
      <c r="BE914" s="35"/>
      <c r="BF914" s="35"/>
      <c r="BG914" s="35"/>
      <c r="BH914" s="35"/>
      <c r="BI914" s="35"/>
      <c r="BJ914" s="35"/>
      <c r="BK914" s="35"/>
      <c r="BL914" s="35"/>
      <c r="BM914" s="35"/>
      <c r="BN914" s="35"/>
      <c r="BO914" s="35"/>
      <c r="BP914" s="1"/>
      <c r="BQ914" s="1">
        <f t="shared" si="332"/>
        <v>909</v>
      </c>
      <c r="BR914" s="1">
        <v>910</v>
      </c>
      <c r="BS914" s="1">
        <f t="shared" si="337"/>
        <v>-2</v>
      </c>
      <c r="BT914" s="1">
        <f t="shared" si="338"/>
        <v>-2</v>
      </c>
      <c r="BU914" s="1">
        <f t="shared" si="339"/>
        <v>6.1257422745431001E-17</v>
      </c>
      <c r="BV914" s="1">
        <f t="shared" si="340"/>
        <v>1</v>
      </c>
      <c r="BW914" s="1">
        <f t="shared" si="333"/>
        <v>-2</v>
      </c>
      <c r="BX914" s="1">
        <f t="shared" si="334"/>
        <v>-2</v>
      </c>
      <c r="BY914" s="24">
        <f t="shared" si="335"/>
        <v>0.7818314824680298</v>
      </c>
      <c r="BZ914" s="24">
        <f t="shared" si="336"/>
        <v>0.62348980185873348</v>
      </c>
      <c r="CA914" s="1"/>
      <c r="CB914" s="1"/>
      <c r="CC914" s="1" t="str">
        <f t="shared" si="341"/>
        <v/>
      </c>
      <c r="CD914" s="1"/>
      <c r="CE914" s="2"/>
      <c r="CF914" s="2"/>
    </row>
    <row r="915" spans="4:84" s="28" customFormat="1" x14ac:dyDescent="0.25">
      <c r="D915" s="10"/>
      <c r="E915" s="10"/>
      <c r="F915" s="10"/>
      <c r="G915" s="10"/>
      <c r="H915" s="10"/>
      <c r="I915" s="10"/>
      <c r="J915" s="10"/>
      <c r="K915" s="10"/>
      <c r="L915" s="10"/>
      <c r="M915" s="2"/>
      <c r="N915" s="1">
        <v>910</v>
      </c>
      <c r="O915" s="1" t="str">
        <f t="shared" si="329"/>
        <v>NA</v>
      </c>
      <c r="P915" s="1" t="e">
        <f t="shared" si="330"/>
        <v>#VALUE!</v>
      </c>
      <c r="Q915" s="1" t="e">
        <f t="shared" si="331"/>
        <v>#VALUE!</v>
      </c>
      <c r="R915" s="1">
        <f t="shared" si="327"/>
        <v>-0.18444582122358832</v>
      </c>
      <c r="S915" s="1">
        <f t="shared" si="328"/>
        <v>-0.22252093395631445</v>
      </c>
      <c r="T915" s="14"/>
      <c r="U915" s="14"/>
      <c r="V915" s="14"/>
      <c r="W915" s="2"/>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2"/>
      <c r="BC915" s="2"/>
      <c r="BD915" s="2"/>
      <c r="BE915" s="35"/>
      <c r="BF915" s="35"/>
      <c r="BG915" s="35"/>
      <c r="BH915" s="35"/>
      <c r="BI915" s="35"/>
      <c r="BJ915" s="35"/>
      <c r="BK915" s="35"/>
      <c r="BL915" s="35"/>
      <c r="BM915" s="35"/>
      <c r="BN915" s="35"/>
      <c r="BO915" s="35"/>
      <c r="BP915" s="1"/>
      <c r="BQ915" s="1">
        <f t="shared" si="332"/>
        <v>910</v>
      </c>
      <c r="BR915" s="1">
        <v>911</v>
      </c>
      <c r="BS915" s="1">
        <f t="shared" si="337"/>
        <v>-2</v>
      </c>
      <c r="BT915" s="1">
        <f t="shared" si="338"/>
        <v>-2</v>
      </c>
      <c r="BU915" s="1">
        <f t="shared" si="339"/>
        <v>6.1257422745431001E-17</v>
      </c>
      <c r="BV915" s="1">
        <f t="shared" si="340"/>
        <v>1</v>
      </c>
      <c r="BW915" s="1">
        <f t="shared" si="333"/>
        <v>-2</v>
      </c>
      <c r="BX915" s="1">
        <f t="shared" si="334"/>
        <v>-2</v>
      </c>
      <c r="BY915" s="24">
        <f t="shared" si="335"/>
        <v>0.7818314824680298</v>
      </c>
      <c r="BZ915" s="24">
        <f t="shared" si="336"/>
        <v>0.62348980185873348</v>
      </c>
      <c r="CA915" s="1"/>
      <c r="CB915" s="1"/>
      <c r="CC915" s="1" t="str">
        <f t="shared" si="341"/>
        <v/>
      </c>
      <c r="CD915" s="1"/>
      <c r="CE915" s="2"/>
      <c r="CF915" s="2"/>
    </row>
    <row r="916" spans="4:84" s="28" customFormat="1" x14ac:dyDescent="0.25">
      <c r="D916" s="10"/>
      <c r="E916" s="10"/>
      <c r="F916" s="10"/>
      <c r="G916" s="10"/>
      <c r="H916" s="10"/>
      <c r="I916" s="10"/>
      <c r="J916" s="10"/>
      <c r="K916" s="10"/>
      <c r="L916" s="10"/>
      <c r="M916" s="2"/>
      <c r="N916" s="1">
        <v>911</v>
      </c>
      <c r="O916" s="1" t="str">
        <f t="shared" si="329"/>
        <v>NA</v>
      </c>
      <c r="P916" s="1" t="e">
        <f t="shared" si="330"/>
        <v>#VALUE!</v>
      </c>
      <c r="Q916" s="1" t="e">
        <f t="shared" si="331"/>
        <v>#VALUE!</v>
      </c>
      <c r="R916" s="1">
        <f t="shared" si="327"/>
        <v>2.6116614995907672E-2</v>
      </c>
      <c r="S916" s="1">
        <f t="shared" si="328"/>
        <v>-0.32414666853333435</v>
      </c>
      <c r="T916" s="14"/>
      <c r="U916" s="14"/>
      <c r="V916" s="14"/>
      <c r="W916" s="2"/>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2"/>
      <c r="BC916" s="2"/>
      <c r="BD916" s="2"/>
      <c r="BE916" s="35"/>
      <c r="BF916" s="35"/>
      <c r="BG916" s="35"/>
      <c r="BH916" s="35"/>
      <c r="BI916" s="35"/>
      <c r="BJ916" s="35"/>
      <c r="BK916" s="35"/>
      <c r="BL916" s="35"/>
      <c r="BM916" s="35"/>
      <c r="BN916" s="35"/>
      <c r="BO916" s="35"/>
      <c r="BP916" s="1"/>
      <c r="BQ916" s="1">
        <f t="shared" si="332"/>
        <v>911</v>
      </c>
      <c r="BR916" s="1">
        <v>912</v>
      </c>
      <c r="BS916" s="1">
        <f t="shared" si="337"/>
        <v>-2</v>
      </c>
      <c r="BT916" s="1">
        <f t="shared" si="338"/>
        <v>-2</v>
      </c>
      <c r="BU916" s="1">
        <f t="shared" si="339"/>
        <v>6.1257422745431001E-17</v>
      </c>
      <c r="BV916" s="1">
        <f t="shared" si="340"/>
        <v>1</v>
      </c>
      <c r="BW916" s="1">
        <f t="shared" si="333"/>
        <v>-2</v>
      </c>
      <c r="BX916" s="1">
        <f t="shared" si="334"/>
        <v>-2</v>
      </c>
      <c r="BY916" s="24">
        <f t="shared" si="335"/>
        <v>0.7818314824680298</v>
      </c>
      <c r="BZ916" s="24">
        <f t="shared" si="336"/>
        <v>0.62348980185873348</v>
      </c>
      <c r="CA916" s="1"/>
      <c r="CB916" s="1"/>
      <c r="CC916" s="1" t="str">
        <f t="shared" si="341"/>
        <v/>
      </c>
      <c r="CD916" s="1"/>
      <c r="CE916" s="2"/>
      <c r="CF916" s="2"/>
    </row>
    <row r="917" spans="4:84" s="28" customFormat="1" x14ac:dyDescent="0.25">
      <c r="D917" s="10"/>
      <c r="E917" s="10"/>
      <c r="F917" s="10"/>
      <c r="G917" s="10"/>
      <c r="H917" s="10"/>
      <c r="I917" s="10"/>
      <c r="J917" s="10"/>
      <c r="K917" s="10"/>
      <c r="L917" s="10"/>
      <c r="M917" s="2"/>
      <c r="N917" s="1">
        <v>912</v>
      </c>
      <c r="O917" s="1" t="str">
        <f t="shared" si="329"/>
        <v>NA</v>
      </c>
      <c r="P917" s="1" t="e">
        <f t="shared" si="330"/>
        <v>#VALUE!</v>
      </c>
      <c r="Q917" s="1" t="e">
        <f t="shared" si="331"/>
        <v>#VALUE!</v>
      </c>
      <c r="R917" s="1">
        <f t="shared" si="327"/>
        <v>0.28143810104922695</v>
      </c>
      <c r="S917" s="1">
        <f t="shared" si="328"/>
        <v>-0.23306088728805574</v>
      </c>
      <c r="T917" s="14"/>
      <c r="U917" s="14"/>
      <c r="V917" s="14"/>
      <c r="W917" s="2"/>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2"/>
      <c r="BC917" s="2"/>
      <c r="BD917" s="2"/>
      <c r="BE917" s="35"/>
      <c r="BF917" s="35"/>
      <c r="BG917" s="35"/>
      <c r="BH917" s="35"/>
      <c r="BI917" s="35"/>
      <c r="BJ917" s="35"/>
      <c r="BK917" s="35"/>
      <c r="BL917" s="35"/>
      <c r="BM917" s="35"/>
      <c r="BN917" s="35"/>
      <c r="BO917" s="35"/>
      <c r="BP917" s="1"/>
      <c r="BQ917" s="1">
        <f t="shared" si="332"/>
        <v>912</v>
      </c>
      <c r="BR917" s="1">
        <v>913</v>
      </c>
      <c r="BS917" s="1">
        <f t="shared" si="337"/>
        <v>-2</v>
      </c>
      <c r="BT917" s="1">
        <f t="shared" si="338"/>
        <v>-2</v>
      </c>
      <c r="BU917" s="1">
        <f t="shared" si="339"/>
        <v>6.1257422745431001E-17</v>
      </c>
      <c r="BV917" s="1">
        <f t="shared" si="340"/>
        <v>1</v>
      </c>
      <c r="BW917" s="1">
        <f t="shared" si="333"/>
        <v>-2</v>
      </c>
      <c r="BX917" s="1">
        <f t="shared" si="334"/>
        <v>-2</v>
      </c>
      <c r="BY917" s="24">
        <f t="shared" si="335"/>
        <v>0.7818314824680298</v>
      </c>
      <c r="BZ917" s="24">
        <f t="shared" si="336"/>
        <v>0.62348980185873348</v>
      </c>
      <c r="CA917" s="1"/>
      <c r="CB917" s="1"/>
      <c r="CC917" s="1" t="str">
        <f t="shared" si="341"/>
        <v/>
      </c>
      <c r="CD917" s="1"/>
      <c r="CE917" s="2"/>
      <c r="CF917" s="2"/>
    </row>
    <row r="918" spans="4:84" s="28" customFormat="1" x14ac:dyDescent="0.25">
      <c r="D918" s="10"/>
      <c r="E918" s="10"/>
      <c r="F918" s="10"/>
      <c r="G918" s="10"/>
      <c r="H918" s="10"/>
      <c r="I918" s="10"/>
      <c r="J918" s="10"/>
      <c r="K918" s="10"/>
      <c r="L918" s="10"/>
      <c r="M918" s="2"/>
      <c r="N918" s="1">
        <v>913</v>
      </c>
      <c r="O918" s="1" t="str">
        <f t="shared" si="329"/>
        <v>NA</v>
      </c>
      <c r="P918" s="1" t="e">
        <f t="shared" si="330"/>
        <v>#VALUE!</v>
      </c>
      <c r="Q918" s="1" t="e">
        <f t="shared" si="331"/>
        <v>#VALUE!</v>
      </c>
      <c r="R918" s="1">
        <f t="shared" si="327"/>
        <v>0.40516810851160079</v>
      </c>
      <c r="S918" s="1">
        <f t="shared" si="328"/>
        <v>5.186092630802544E-2</v>
      </c>
      <c r="T918" s="14"/>
      <c r="U918" s="14"/>
      <c r="V918" s="14"/>
      <c r="W918" s="2"/>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2"/>
      <c r="BC918" s="2"/>
      <c r="BD918" s="2"/>
      <c r="BE918" s="35"/>
      <c r="BF918" s="35"/>
      <c r="BG918" s="35"/>
      <c r="BH918" s="35"/>
      <c r="BI918" s="35"/>
      <c r="BJ918" s="35"/>
      <c r="BK918" s="35"/>
      <c r="BL918" s="35"/>
      <c r="BM918" s="35"/>
      <c r="BN918" s="35"/>
      <c r="BO918" s="35"/>
      <c r="BP918" s="1"/>
      <c r="BQ918" s="1">
        <f t="shared" si="332"/>
        <v>913</v>
      </c>
      <c r="BR918" s="1">
        <v>914</v>
      </c>
      <c r="BS918" s="1">
        <f t="shared" si="337"/>
        <v>-2</v>
      </c>
      <c r="BT918" s="1">
        <f t="shared" si="338"/>
        <v>-2</v>
      </c>
      <c r="BU918" s="1">
        <f t="shared" si="339"/>
        <v>6.1257422745431001E-17</v>
      </c>
      <c r="BV918" s="1">
        <f t="shared" si="340"/>
        <v>1</v>
      </c>
      <c r="BW918" s="1">
        <f t="shared" si="333"/>
        <v>-2</v>
      </c>
      <c r="BX918" s="1">
        <f t="shared" si="334"/>
        <v>-2</v>
      </c>
      <c r="BY918" s="24">
        <f t="shared" si="335"/>
        <v>0.7818314824680298</v>
      </c>
      <c r="BZ918" s="24">
        <f t="shared" si="336"/>
        <v>0.62348980185873348</v>
      </c>
      <c r="CA918" s="1"/>
      <c r="CB918" s="1"/>
      <c r="CC918" s="1" t="str">
        <f t="shared" si="341"/>
        <v/>
      </c>
      <c r="CD918" s="1"/>
      <c r="CE918" s="2"/>
      <c r="CF918" s="2"/>
    </row>
    <row r="919" spans="4:84" s="28" customFormat="1" x14ac:dyDescent="0.25">
      <c r="D919" s="10"/>
      <c r="E919" s="10"/>
      <c r="F919" s="10"/>
      <c r="G919" s="10"/>
      <c r="H919" s="10"/>
      <c r="I919" s="10"/>
      <c r="J919" s="10"/>
      <c r="K919" s="10"/>
      <c r="L919" s="10"/>
      <c r="M919" s="2"/>
      <c r="N919" s="1">
        <v>914</v>
      </c>
      <c r="O919" s="1" t="str">
        <f t="shared" si="329"/>
        <v>NA</v>
      </c>
      <c r="P919" s="1" t="e">
        <f t="shared" si="330"/>
        <v>#VALUE!</v>
      </c>
      <c r="Q919" s="1" t="e">
        <f t="shared" si="331"/>
        <v>#VALUE!</v>
      </c>
      <c r="R919" s="1">
        <f t="shared" si="327"/>
        <v>0.2595516624369924</v>
      </c>
      <c r="S919" s="1">
        <f t="shared" si="328"/>
        <v>0.37197309661642197</v>
      </c>
      <c r="T919" s="14"/>
      <c r="U919" s="14"/>
      <c r="V919" s="14"/>
      <c r="W919" s="2"/>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2"/>
      <c r="BC919" s="2"/>
      <c r="BD919" s="2"/>
      <c r="BE919" s="35"/>
      <c r="BF919" s="35"/>
      <c r="BG919" s="35"/>
      <c r="BH919" s="35"/>
      <c r="BI919" s="35"/>
      <c r="BJ919" s="35"/>
      <c r="BK919" s="35"/>
      <c r="BL919" s="35"/>
      <c r="BM919" s="35"/>
      <c r="BN919" s="35"/>
      <c r="BO919" s="35"/>
      <c r="BP919" s="1"/>
      <c r="BQ919" s="1">
        <f t="shared" si="332"/>
        <v>914</v>
      </c>
      <c r="BR919" s="1">
        <v>915</v>
      </c>
      <c r="BS919" s="1">
        <f t="shared" si="337"/>
        <v>-2</v>
      </c>
      <c r="BT919" s="1">
        <f t="shared" si="338"/>
        <v>-2</v>
      </c>
      <c r="BU919" s="1">
        <f t="shared" si="339"/>
        <v>6.1257422745431001E-17</v>
      </c>
      <c r="BV919" s="1">
        <f t="shared" si="340"/>
        <v>1</v>
      </c>
      <c r="BW919" s="1">
        <f t="shared" si="333"/>
        <v>-2</v>
      </c>
      <c r="BX919" s="1">
        <f t="shared" si="334"/>
        <v>-2</v>
      </c>
      <c r="BY919" s="24">
        <f t="shared" si="335"/>
        <v>0.7818314824680298</v>
      </c>
      <c r="BZ919" s="24">
        <f t="shared" si="336"/>
        <v>0.62348980185873348</v>
      </c>
      <c r="CA919" s="1"/>
      <c r="CB919" s="1"/>
      <c r="CC919" s="1" t="str">
        <f t="shared" si="341"/>
        <v/>
      </c>
      <c r="CD919" s="1"/>
      <c r="CE919" s="2"/>
      <c r="CF919" s="2"/>
    </row>
    <row r="920" spans="4:84" s="28" customFormat="1" x14ac:dyDescent="0.25">
      <c r="D920" s="10"/>
      <c r="E920" s="10"/>
      <c r="F920" s="10"/>
      <c r="G920" s="10"/>
      <c r="H920" s="10"/>
      <c r="I920" s="10"/>
      <c r="J920" s="10"/>
      <c r="K920" s="10"/>
      <c r="L920" s="10"/>
      <c r="M920" s="2"/>
      <c r="N920" s="1">
        <v>915</v>
      </c>
      <c r="O920" s="1" t="str">
        <f t="shared" si="329"/>
        <v>NA</v>
      </c>
      <c r="P920" s="1" t="e">
        <f t="shared" si="330"/>
        <v>#VALUE!</v>
      </c>
      <c r="Q920" s="1" t="e">
        <f t="shared" si="331"/>
        <v>#VALUE!</v>
      </c>
      <c r="R920" s="1">
        <f t="shared" si="327"/>
        <v>-0.11726587543717781</v>
      </c>
      <c r="S920" s="1">
        <f t="shared" si="328"/>
        <v>0.48622463029664342</v>
      </c>
      <c r="T920" s="14"/>
      <c r="U920" s="14"/>
      <c r="V920" s="14"/>
      <c r="W920" s="2"/>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2"/>
      <c r="BC920" s="2"/>
      <c r="BD920" s="2"/>
      <c r="BE920" s="35"/>
      <c r="BF920" s="35"/>
      <c r="BG920" s="35"/>
      <c r="BH920" s="35"/>
      <c r="BI920" s="35"/>
      <c r="BJ920" s="35"/>
      <c r="BK920" s="35"/>
      <c r="BL920" s="35"/>
      <c r="BM920" s="35"/>
      <c r="BN920" s="35"/>
      <c r="BO920" s="35"/>
      <c r="BP920" s="1"/>
      <c r="BQ920" s="1">
        <f t="shared" si="332"/>
        <v>915</v>
      </c>
      <c r="BR920" s="1">
        <v>916</v>
      </c>
      <c r="BS920" s="1">
        <f t="shared" si="337"/>
        <v>-2</v>
      </c>
      <c r="BT920" s="1">
        <f t="shared" si="338"/>
        <v>-2</v>
      </c>
      <c r="BU920" s="1">
        <f t="shared" si="339"/>
        <v>6.1257422745431001E-17</v>
      </c>
      <c r="BV920" s="1">
        <f t="shared" si="340"/>
        <v>1</v>
      </c>
      <c r="BW920" s="1">
        <f t="shared" si="333"/>
        <v>-2</v>
      </c>
      <c r="BX920" s="1">
        <f t="shared" si="334"/>
        <v>-2</v>
      </c>
      <c r="BY920" s="24">
        <f t="shared" si="335"/>
        <v>0.7818314824680298</v>
      </c>
      <c r="BZ920" s="24">
        <f t="shared" si="336"/>
        <v>0.62348980185873348</v>
      </c>
      <c r="CA920" s="1"/>
      <c r="CB920" s="1"/>
      <c r="CC920" s="1" t="str">
        <f t="shared" si="341"/>
        <v/>
      </c>
      <c r="CD920" s="1"/>
      <c r="CE920" s="2"/>
      <c r="CF920" s="2"/>
    </row>
    <row r="921" spans="4:84" s="28" customFormat="1" x14ac:dyDescent="0.25">
      <c r="D921" s="10"/>
      <c r="E921" s="10"/>
      <c r="F921" s="10"/>
      <c r="G921" s="10"/>
      <c r="H921" s="10"/>
      <c r="I921" s="10"/>
      <c r="J921" s="10"/>
      <c r="K921" s="10"/>
      <c r="L921" s="10"/>
      <c r="M921" s="2"/>
      <c r="N921" s="1">
        <v>916</v>
      </c>
      <c r="O921" s="1" t="str">
        <f t="shared" si="329"/>
        <v>NA</v>
      </c>
      <c r="P921" s="1" t="e">
        <f t="shared" si="330"/>
        <v>#VALUE!</v>
      </c>
      <c r="Q921" s="1" t="e">
        <f t="shared" si="331"/>
        <v>#VALUE!</v>
      </c>
      <c r="R921" s="1">
        <f t="shared" si="327"/>
        <v>-0.48611696910937346</v>
      </c>
      <c r="S921" s="1">
        <f t="shared" si="328"/>
        <v>0.25267553083575034</v>
      </c>
      <c r="T921" s="14"/>
      <c r="U921" s="14"/>
      <c r="V921" s="14"/>
      <c r="W921" s="2"/>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2"/>
      <c r="BC921" s="2"/>
      <c r="BD921" s="2"/>
      <c r="BE921" s="35"/>
      <c r="BF921" s="35"/>
      <c r="BG921" s="35"/>
      <c r="BH921" s="35"/>
      <c r="BI921" s="35"/>
      <c r="BJ921" s="35"/>
      <c r="BK921" s="35"/>
      <c r="BL921" s="35"/>
      <c r="BM921" s="35"/>
      <c r="BN921" s="35"/>
      <c r="BO921" s="35"/>
      <c r="BP921" s="1"/>
      <c r="BQ921" s="1">
        <f t="shared" si="332"/>
        <v>916</v>
      </c>
      <c r="BR921" s="1">
        <v>917</v>
      </c>
      <c r="BS921" s="1">
        <f t="shared" si="337"/>
        <v>-2</v>
      </c>
      <c r="BT921" s="1">
        <f t="shared" si="338"/>
        <v>-2</v>
      </c>
      <c r="BU921" s="1">
        <f t="shared" si="339"/>
        <v>6.1257422745431001E-17</v>
      </c>
      <c r="BV921" s="1">
        <f t="shared" si="340"/>
        <v>1</v>
      </c>
      <c r="BW921" s="1">
        <f t="shared" si="333"/>
        <v>-2</v>
      </c>
      <c r="BX921" s="1">
        <f t="shared" si="334"/>
        <v>-2</v>
      </c>
      <c r="BY921" s="24">
        <f t="shared" si="335"/>
        <v>0.7818314824680298</v>
      </c>
      <c r="BZ921" s="24">
        <f t="shared" si="336"/>
        <v>0.62348980185873348</v>
      </c>
      <c r="CA921" s="1"/>
      <c r="CB921" s="1"/>
      <c r="CC921" s="1" t="str">
        <f t="shared" si="341"/>
        <v/>
      </c>
      <c r="CD921" s="1"/>
      <c r="CE921" s="2"/>
      <c r="CF921" s="2"/>
    </row>
    <row r="922" spans="4:84" s="28" customFormat="1" x14ac:dyDescent="0.25">
      <c r="D922" s="10"/>
      <c r="E922" s="10"/>
      <c r="F922" s="10"/>
      <c r="G922" s="10"/>
      <c r="H922" s="10"/>
      <c r="I922" s="10"/>
      <c r="J922" s="10"/>
      <c r="K922" s="10"/>
      <c r="L922" s="10"/>
      <c r="M922" s="2"/>
      <c r="N922" s="1">
        <v>917</v>
      </c>
      <c r="O922" s="1" t="str">
        <f t="shared" si="329"/>
        <v>NA</v>
      </c>
      <c r="P922" s="1" t="e">
        <f t="shared" si="330"/>
        <v>#VALUE!</v>
      </c>
      <c r="Q922" s="1" t="e">
        <f t="shared" si="331"/>
        <v>#VALUE!</v>
      </c>
      <c r="R922" s="1">
        <f t="shared" si="327"/>
        <v>-0.55333746367076475</v>
      </c>
      <c r="S922" s="1">
        <f t="shared" si="328"/>
        <v>-0.22252093395631448</v>
      </c>
      <c r="T922" s="14"/>
      <c r="U922" s="14"/>
      <c r="V922" s="14"/>
      <c r="W922" s="2"/>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2"/>
      <c r="BC922" s="2"/>
      <c r="BD922" s="2"/>
      <c r="BE922" s="35"/>
      <c r="BF922" s="35"/>
      <c r="BG922" s="35"/>
      <c r="BH922" s="35"/>
      <c r="BI922" s="35"/>
      <c r="BJ922" s="35"/>
      <c r="BK922" s="35"/>
      <c r="BL922" s="35"/>
      <c r="BM922" s="35"/>
      <c r="BN922" s="35"/>
      <c r="BO922" s="35"/>
      <c r="BP922" s="1"/>
      <c r="BQ922" s="1">
        <f t="shared" si="332"/>
        <v>917</v>
      </c>
      <c r="BR922" s="1">
        <v>918</v>
      </c>
      <c r="BS922" s="1">
        <f t="shared" si="337"/>
        <v>-2</v>
      </c>
      <c r="BT922" s="1">
        <f t="shared" si="338"/>
        <v>-2</v>
      </c>
      <c r="BU922" s="1">
        <f t="shared" si="339"/>
        <v>6.1257422745431001E-17</v>
      </c>
      <c r="BV922" s="1">
        <f t="shared" si="340"/>
        <v>1</v>
      </c>
      <c r="BW922" s="1">
        <f t="shared" si="333"/>
        <v>-2</v>
      </c>
      <c r="BX922" s="1">
        <f t="shared" si="334"/>
        <v>-2</v>
      </c>
      <c r="BY922" s="24">
        <f t="shared" si="335"/>
        <v>0.7818314824680298</v>
      </c>
      <c r="BZ922" s="24">
        <f t="shared" si="336"/>
        <v>0.62348980185873348</v>
      </c>
      <c r="CA922" s="1"/>
      <c r="CB922" s="1"/>
      <c r="CC922" s="1" t="str">
        <f t="shared" si="341"/>
        <v/>
      </c>
      <c r="CD922" s="1"/>
      <c r="CE922" s="2"/>
      <c r="CF922" s="2"/>
    </row>
    <row r="923" spans="4:84" s="28" customFormat="1" x14ac:dyDescent="0.25">
      <c r="D923" s="10"/>
      <c r="E923" s="10"/>
      <c r="F923" s="10"/>
      <c r="G923" s="10"/>
      <c r="H923" s="10"/>
      <c r="I923" s="10"/>
      <c r="J923" s="10"/>
      <c r="K923" s="10"/>
      <c r="L923" s="10"/>
      <c r="M923" s="2"/>
      <c r="N923" s="1">
        <v>918</v>
      </c>
      <c r="O923" s="1" t="str">
        <f t="shared" si="329"/>
        <v>NA</v>
      </c>
      <c r="P923" s="1" t="e">
        <f t="shared" si="330"/>
        <v>#VALUE!</v>
      </c>
      <c r="Q923" s="1" t="e">
        <f t="shared" si="331"/>
        <v>#VALUE!</v>
      </c>
      <c r="R923" s="1">
        <f t="shared" si="327"/>
        <v>-0.20388356206082531</v>
      </c>
      <c r="S923" s="1">
        <f t="shared" si="328"/>
        <v>-0.61255776821787677</v>
      </c>
      <c r="T923" s="14"/>
      <c r="U923" s="14"/>
      <c r="V923" s="14"/>
      <c r="W923" s="2"/>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2"/>
      <c r="BC923" s="2"/>
      <c r="BD923" s="2"/>
      <c r="BE923" s="35"/>
      <c r="BF923" s="35"/>
      <c r="BG923" s="35"/>
      <c r="BH923" s="35"/>
      <c r="BI923" s="35"/>
      <c r="BJ923" s="35"/>
      <c r="BK923" s="35"/>
      <c r="BL923" s="35"/>
      <c r="BM923" s="35"/>
      <c r="BN923" s="35"/>
      <c r="BO923" s="35"/>
      <c r="BP923" s="1"/>
      <c r="BQ923" s="1">
        <f t="shared" si="332"/>
        <v>918</v>
      </c>
      <c r="BR923" s="1">
        <v>919</v>
      </c>
      <c r="BS923" s="1">
        <f t="shared" si="337"/>
        <v>-2</v>
      </c>
      <c r="BT923" s="1">
        <f t="shared" si="338"/>
        <v>-2</v>
      </c>
      <c r="BU923" s="1">
        <f t="shared" si="339"/>
        <v>6.1257422745431001E-17</v>
      </c>
      <c r="BV923" s="1">
        <f t="shared" si="340"/>
        <v>1</v>
      </c>
      <c r="BW923" s="1">
        <f t="shared" si="333"/>
        <v>-2</v>
      </c>
      <c r="BX923" s="1">
        <f t="shared" si="334"/>
        <v>-2</v>
      </c>
      <c r="BY923" s="24">
        <f t="shared" si="335"/>
        <v>0.7818314824680298</v>
      </c>
      <c r="BZ923" s="24">
        <f t="shared" si="336"/>
        <v>0.62348980185873348</v>
      </c>
      <c r="CA923" s="1"/>
      <c r="CB923" s="1"/>
      <c r="CC923" s="1" t="str">
        <f t="shared" si="341"/>
        <v/>
      </c>
      <c r="CD923" s="1"/>
      <c r="CE923" s="2"/>
      <c r="CF923" s="2"/>
    </row>
    <row r="924" spans="4:84" s="28" customFormat="1" x14ac:dyDescent="0.25">
      <c r="D924" s="10"/>
      <c r="E924" s="10"/>
      <c r="F924" s="10"/>
      <c r="G924" s="10"/>
      <c r="H924" s="10"/>
      <c r="I924" s="10"/>
      <c r="J924" s="10"/>
      <c r="K924" s="10"/>
      <c r="L924" s="10"/>
      <c r="M924" s="2"/>
      <c r="N924" s="1">
        <v>919</v>
      </c>
      <c r="O924" s="1" t="str">
        <f t="shared" si="329"/>
        <v>NA</v>
      </c>
      <c r="P924" s="1" t="e">
        <f t="shared" si="330"/>
        <v>#VALUE!</v>
      </c>
      <c r="Q924" s="1" t="e">
        <f t="shared" si="331"/>
        <v>#VALUE!</v>
      </c>
      <c r="R924" s="1">
        <f t="shared" si="327"/>
        <v>0.36352421385525147</v>
      </c>
      <c r="S924" s="1">
        <f t="shared" si="328"/>
        <v>-0.59270364608040527</v>
      </c>
      <c r="T924" s="14"/>
      <c r="U924" s="14"/>
      <c r="V924" s="14"/>
      <c r="W924" s="2"/>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2"/>
      <c r="BC924" s="2"/>
      <c r="BD924" s="2"/>
      <c r="BE924" s="35"/>
      <c r="BF924" s="35"/>
      <c r="BG924" s="35"/>
      <c r="BH924" s="35"/>
      <c r="BI924" s="35"/>
      <c r="BJ924" s="35"/>
      <c r="BK924" s="35"/>
      <c r="BL924" s="35"/>
      <c r="BM924" s="35"/>
      <c r="BN924" s="35"/>
      <c r="BO924" s="35"/>
      <c r="BP924" s="1"/>
      <c r="BQ924" s="1">
        <f t="shared" si="332"/>
        <v>919</v>
      </c>
      <c r="BR924" s="1">
        <v>920</v>
      </c>
      <c r="BS924" s="1">
        <f t="shared" si="337"/>
        <v>-2</v>
      </c>
      <c r="BT924" s="1">
        <f t="shared" si="338"/>
        <v>-2</v>
      </c>
      <c r="BU924" s="1">
        <f t="shared" si="339"/>
        <v>6.1257422745431001E-17</v>
      </c>
      <c r="BV924" s="1">
        <f t="shared" si="340"/>
        <v>1</v>
      </c>
      <c r="BW924" s="1">
        <f t="shared" si="333"/>
        <v>-2</v>
      </c>
      <c r="BX924" s="1">
        <f t="shared" si="334"/>
        <v>-2</v>
      </c>
      <c r="BY924" s="24">
        <f t="shared" si="335"/>
        <v>0.7818314824680298</v>
      </c>
      <c r="BZ924" s="24">
        <f t="shared" si="336"/>
        <v>0.62348980185873348</v>
      </c>
      <c r="CA924" s="1"/>
      <c r="CB924" s="1"/>
      <c r="CC924" s="1" t="str">
        <f t="shared" si="341"/>
        <v/>
      </c>
      <c r="CD924" s="1"/>
      <c r="CE924" s="2"/>
      <c r="CF924" s="2"/>
    </row>
    <row r="925" spans="4:84" s="28" customFormat="1" x14ac:dyDescent="0.25">
      <c r="D925" s="10"/>
      <c r="E925" s="10"/>
      <c r="F925" s="10"/>
      <c r="G925" s="10"/>
      <c r="H925" s="10"/>
      <c r="I925" s="10"/>
      <c r="J925" s="10"/>
      <c r="K925" s="10"/>
      <c r="L925" s="10"/>
      <c r="M925" s="2"/>
      <c r="N925" s="1">
        <v>920</v>
      </c>
      <c r="O925" s="1" t="str">
        <f t="shared" si="329"/>
        <v>NA</v>
      </c>
      <c r="P925" s="1" t="e">
        <f t="shared" si="330"/>
        <v>#VALUE!</v>
      </c>
      <c r="Q925" s="1" t="e">
        <f t="shared" si="331"/>
        <v>#VALUE!</v>
      </c>
      <c r="R925" s="1">
        <f t="shared" si="327"/>
        <v>0.73752799398589752</v>
      </c>
      <c r="S925" s="1">
        <f t="shared" si="328"/>
        <v>-0.10819515884617284</v>
      </c>
      <c r="T925" s="14"/>
      <c r="U925" s="14"/>
      <c r="V925" s="14"/>
      <c r="W925" s="2"/>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2"/>
      <c r="BC925" s="2"/>
      <c r="BD925" s="2"/>
      <c r="BE925" s="35"/>
      <c r="BF925" s="35"/>
      <c r="BG925" s="35"/>
      <c r="BH925" s="35"/>
      <c r="BI925" s="35"/>
      <c r="BJ925" s="35"/>
      <c r="BK925" s="35"/>
      <c r="BL925" s="35"/>
      <c r="BM925" s="35"/>
      <c r="BN925" s="35"/>
      <c r="BO925" s="35"/>
      <c r="BP925" s="1"/>
      <c r="BQ925" s="1">
        <f t="shared" si="332"/>
        <v>920</v>
      </c>
      <c r="BR925" s="1">
        <v>921</v>
      </c>
      <c r="BS925" s="1">
        <f t="shared" si="337"/>
        <v>-2</v>
      </c>
      <c r="BT925" s="1">
        <f t="shared" si="338"/>
        <v>-2</v>
      </c>
      <c r="BU925" s="1">
        <f t="shared" si="339"/>
        <v>6.1257422745431001E-17</v>
      </c>
      <c r="BV925" s="1">
        <f t="shared" si="340"/>
        <v>1</v>
      </c>
      <c r="BW925" s="1">
        <f t="shared" si="333"/>
        <v>-2</v>
      </c>
      <c r="BX925" s="1">
        <f t="shared" si="334"/>
        <v>-2</v>
      </c>
      <c r="BY925" s="24">
        <f t="shared" si="335"/>
        <v>0.7818314824680298</v>
      </c>
      <c r="BZ925" s="24">
        <f t="shared" si="336"/>
        <v>0.62348980185873348</v>
      </c>
      <c r="CA925" s="1"/>
      <c r="CB925" s="1"/>
      <c r="CC925" s="1" t="str">
        <f t="shared" si="341"/>
        <v/>
      </c>
      <c r="CD925" s="1"/>
      <c r="CE925" s="2"/>
      <c r="CF925" s="2"/>
    </row>
    <row r="926" spans="4:84" s="28" customFormat="1" x14ac:dyDescent="0.25">
      <c r="D926" s="10"/>
      <c r="E926" s="10"/>
      <c r="F926" s="10"/>
      <c r="G926" s="10"/>
      <c r="H926" s="10"/>
      <c r="I926" s="10"/>
      <c r="J926" s="10"/>
      <c r="K926" s="10"/>
      <c r="L926" s="10"/>
      <c r="M926" s="2"/>
      <c r="N926" s="1">
        <v>921</v>
      </c>
      <c r="O926" s="1" t="str">
        <f t="shared" si="329"/>
        <v>NA</v>
      </c>
      <c r="P926" s="1" t="e">
        <f t="shared" si="330"/>
        <v>#VALUE!</v>
      </c>
      <c r="Q926" s="1" t="e">
        <f t="shared" si="331"/>
        <v>#VALUE!</v>
      </c>
      <c r="R926" s="1">
        <f t="shared" si="327"/>
        <v>0.59191154791128886</v>
      </c>
      <c r="S926" s="1">
        <f t="shared" si="328"/>
        <v>0.5320291817706202</v>
      </c>
      <c r="T926" s="14"/>
      <c r="U926" s="14"/>
      <c r="V926" s="14"/>
      <c r="W926" s="2"/>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2"/>
      <c r="BC926" s="2"/>
      <c r="BD926" s="2"/>
      <c r="BE926" s="35"/>
      <c r="BF926" s="35"/>
      <c r="BG926" s="35"/>
      <c r="BH926" s="35"/>
      <c r="BI926" s="35"/>
      <c r="BJ926" s="35"/>
      <c r="BK926" s="35"/>
      <c r="BL926" s="35"/>
      <c r="BM926" s="35"/>
      <c r="BN926" s="35"/>
      <c r="BO926" s="35"/>
      <c r="BP926" s="1"/>
      <c r="BQ926" s="1">
        <f t="shared" si="332"/>
        <v>921</v>
      </c>
      <c r="BR926" s="1">
        <v>922</v>
      </c>
      <c r="BS926" s="1">
        <f t="shared" si="337"/>
        <v>-2</v>
      </c>
      <c r="BT926" s="1">
        <f t="shared" si="338"/>
        <v>-2</v>
      </c>
      <c r="BU926" s="1">
        <f t="shared" si="339"/>
        <v>6.1257422745431001E-17</v>
      </c>
      <c r="BV926" s="1">
        <f t="shared" si="340"/>
        <v>1</v>
      </c>
      <c r="BW926" s="1">
        <f t="shared" si="333"/>
        <v>-2</v>
      </c>
      <c r="BX926" s="1">
        <f t="shared" si="334"/>
        <v>-2</v>
      </c>
      <c r="BY926" s="24">
        <f t="shared" si="335"/>
        <v>0.7818314824680298</v>
      </c>
      <c r="BZ926" s="24">
        <f t="shared" si="336"/>
        <v>0.62348980185873348</v>
      </c>
      <c r="CA926" s="1"/>
      <c r="CB926" s="1"/>
      <c r="CC926" s="1" t="str">
        <f t="shared" si="341"/>
        <v/>
      </c>
      <c r="CD926" s="1"/>
      <c r="CE926" s="2"/>
      <c r="CF926" s="2"/>
    </row>
    <row r="927" spans="4:84" s="28" customFormat="1" x14ac:dyDescent="0.25">
      <c r="D927" s="10"/>
      <c r="E927" s="10"/>
      <c r="F927" s="10"/>
      <c r="G927" s="10"/>
      <c r="H927" s="10"/>
      <c r="I927" s="10"/>
      <c r="J927" s="10"/>
      <c r="K927" s="10"/>
      <c r="L927" s="10"/>
      <c r="M927" s="2"/>
      <c r="N927" s="1">
        <v>922</v>
      </c>
      <c r="O927" s="1" t="str">
        <f t="shared" si="329"/>
        <v>NA</v>
      </c>
      <c r="P927" s="1" t="e">
        <f t="shared" si="330"/>
        <v>#VALUE!</v>
      </c>
      <c r="Q927" s="1" t="e">
        <f t="shared" si="331"/>
        <v>#VALUE!</v>
      </c>
      <c r="R927" s="1">
        <f t="shared" si="327"/>
        <v>-3.5179762631153279E-2</v>
      </c>
      <c r="S927" s="1">
        <f t="shared" si="328"/>
        <v>0.84586738908899317</v>
      </c>
      <c r="T927" s="14"/>
      <c r="U927" s="14"/>
      <c r="V927" s="14"/>
      <c r="W927" s="2"/>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2"/>
      <c r="BC927" s="2"/>
      <c r="BD927" s="2"/>
      <c r="BE927" s="35"/>
      <c r="BF927" s="35"/>
      <c r="BG927" s="35"/>
      <c r="BH927" s="35"/>
      <c r="BI927" s="35"/>
      <c r="BJ927" s="35"/>
      <c r="BK927" s="35"/>
      <c r="BL927" s="35"/>
      <c r="BM927" s="35"/>
      <c r="BN927" s="35"/>
      <c r="BO927" s="35"/>
      <c r="BP927" s="1"/>
      <c r="BQ927" s="1">
        <f t="shared" si="332"/>
        <v>922</v>
      </c>
      <c r="BR927" s="1">
        <v>923</v>
      </c>
      <c r="BS927" s="1">
        <f t="shared" si="337"/>
        <v>-2</v>
      </c>
      <c r="BT927" s="1">
        <f t="shared" si="338"/>
        <v>-2</v>
      </c>
      <c r="BU927" s="1">
        <f t="shared" si="339"/>
        <v>6.1257422745431001E-17</v>
      </c>
      <c r="BV927" s="1">
        <f t="shared" si="340"/>
        <v>1</v>
      </c>
      <c r="BW927" s="1">
        <f t="shared" si="333"/>
        <v>-2</v>
      </c>
      <c r="BX927" s="1">
        <f t="shared" si="334"/>
        <v>-2</v>
      </c>
      <c r="BY927" s="24">
        <f t="shared" si="335"/>
        <v>0.7818314824680298</v>
      </c>
      <c r="BZ927" s="24">
        <f t="shared" si="336"/>
        <v>0.62348980185873348</v>
      </c>
      <c r="CA927" s="1"/>
      <c r="CB927" s="1"/>
      <c r="CC927" s="1" t="str">
        <f t="shared" si="341"/>
        <v/>
      </c>
      <c r="CD927" s="1"/>
      <c r="CE927" s="2"/>
      <c r="CF927" s="2"/>
    </row>
    <row r="928" spans="4:84" s="28" customFormat="1" x14ac:dyDescent="0.25">
      <c r="D928" s="10"/>
      <c r="E928" s="10"/>
      <c r="F928" s="10"/>
      <c r="G928" s="10"/>
      <c r="H928" s="10"/>
      <c r="I928" s="10"/>
      <c r="J928" s="10"/>
      <c r="K928" s="10"/>
      <c r="L928" s="10"/>
      <c r="M928" s="2"/>
      <c r="N928" s="1">
        <v>923</v>
      </c>
      <c r="O928" s="1" t="str">
        <f t="shared" si="329"/>
        <v>NA</v>
      </c>
      <c r="P928" s="1" t="e">
        <f t="shared" si="330"/>
        <v>#VALUE!</v>
      </c>
      <c r="Q928" s="1" t="e">
        <f t="shared" si="331"/>
        <v>#VALUE!</v>
      </c>
      <c r="R928" s="1">
        <f t="shared" si="327"/>
        <v>-0.71611714616610622</v>
      </c>
      <c r="S928" s="1">
        <f t="shared" si="328"/>
        <v>0.54108663052029271</v>
      </c>
      <c r="T928" s="14"/>
      <c r="U928" s="14"/>
      <c r="V928" s="14"/>
      <c r="W928" s="2"/>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2"/>
      <c r="BC928" s="2"/>
      <c r="BD928" s="2"/>
      <c r="BE928" s="35"/>
      <c r="BF928" s="35"/>
      <c r="BG928" s="35"/>
      <c r="BH928" s="35"/>
      <c r="BI928" s="35"/>
      <c r="BJ928" s="35"/>
      <c r="BK928" s="35"/>
      <c r="BL928" s="35"/>
      <c r="BM928" s="35"/>
      <c r="BN928" s="35"/>
      <c r="BO928" s="35"/>
      <c r="BP928" s="1"/>
      <c r="BQ928" s="1">
        <f t="shared" si="332"/>
        <v>923</v>
      </c>
      <c r="BR928" s="1">
        <v>924</v>
      </c>
      <c r="BS928" s="1">
        <f t="shared" si="337"/>
        <v>-2</v>
      </c>
      <c r="BT928" s="1">
        <f t="shared" si="338"/>
        <v>-2</v>
      </c>
      <c r="BU928" s="1">
        <f t="shared" si="339"/>
        <v>6.1257422745431001E-17</v>
      </c>
      <c r="BV928" s="1">
        <f t="shared" si="340"/>
        <v>1</v>
      </c>
      <c r="BW928" s="1">
        <f t="shared" si="333"/>
        <v>-2</v>
      </c>
      <c r="BX928" s="1">
        <f t="shared" si="334"/>
        <v>-2</v>
      </c>
      <c r="BY928" s="24">
        <f t="shared" si="335"/>
        <v>0.7818314824680298</v>
      </c>
      <c r="BZ928" s="24">
        <f t="shared" si="336"/>
        <v>0.62348980185873348</v>
      </c>
      <c r="CA928" s="1"/>
      <c r="CB928" s="1"/>
      <c r="CC928" s="1" t="str">
        <f t="shared" si="341"/>
        <v/>
      </c>
      <c r="CD928" s="1"/>
      <c r="CE928" s="2"/>
      <c r="CF928" s="2"/>
    </row>
    <row r="929" spans="4:84" s="28" customFormat="1" x14ac:dyDescent="0.25">
      <c r="D929" s="10"/>
      <c r="E929" s="10"/>
      <c r="F929" s="10"/>
      <c r="G929" s="10"/>
      <c r="H929" s="10"/>
      <c r="I929" s="10"/>
      <c r="J929" s="10"/>
      <c r="K929" s="10"/>
      <c r="L929" s="10"/>
      <c r="M929" s="2"/>
      <c r="N929" s="1">
        <v>924</v>
      </c>
      <c r="O929" s="1" t="str">
        <f t="shared" si="329"/>
        <v>NA</v>
      </c>
      <c r="P929" s="1" t="e">
        <f t="shared" si="330"/>
        <v>#VALUE!</v>
      </c>
      <c r="Q929" s="1" t="e">
        <f t="shared" si="331"/>
        <v>#VALUE!</v>
      </c>
      <c r="R929" s="1">
        <f t="shared" si="327"/>
        <v>-0.9222291061179414</v>
      </c>
      <c r="S929" s="1">
        <f t="shared" si="328"/>
        <v>-0.22252093395631448</v>
      </c>
      <c r="T929" s="14"/>
      <c r="U929" s="14"/>
      <c r="V929" s="14"/>
      <c r="W929" s="2"/>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2"/>
      <c r="BC929" s="2"/>
      <c r="BD929" s="2"/>
      <c r="BE929" s="35"/>
      <c r="BF929" s="35"/>
      <c r="BG929" s="35"/>
      <c r="BH929" s="35"/>
      <c r="BI929" s="35"/>
      <c r="BJ929" s="35"/>
      <c r="BK929" s="35"/>
      <c r="BL929" s="35"/>
      <c r="BM929" s="35"/>
      <c r="BN929" s="35"/>
      <c r="BO929" s="35"/>
      <c r="BP929" s="1"/>
      <c r="BQ929" s="1">
        <f t="shared" si="332"/>
        <v>924</v>
      </c>
      <c r="BR929" s="1">
        <v>925</v>
      </c>
      <c r="BS929" s="1">
        <f t="shared" si="337"/>
        <v>-2</v>
      </c>
      <c r="BT929" s="1">
        <f t="shared" si="338"/>
        <v>-2</v>
      </c>
      <c r="BU929" s="1">
        <f t="shared" si="339"/>
        <v>6.1257422745431001E-17</v>
      </c>
      <c r="BV929" s="1">
        <f t="shared" si="340"/>
        <v>1</v>
      </c>
      <c r="BW929" s="1">
        <f t="shared" si="333"/>
        <v>-2</v>
      </c>
      <c r="BX929" s="1">
        <f t="shared" si="334"/>
        <v>-2</v>
      </c>
      <c r="BY929" s="24">
        <f t="shared" si="335"/>
        <v>0.7818314824680298</v>
      </c>
      <c r="BZ929" s="24">
        <f t="shared" si="336"/>
        <v>0.62348980185873348</v>
      </c>
      <c r="CA929" s="1"/>
      <c r="CB929" s="1"/>
      <c r="CC929" s="1" t="str">
        <f t="shared" si="341"/>
        <v/>
      </c>
      <c r="CD929" s="1"/>
      <c r="CE929" s="2"/>
      <c r="CF929" s="2"/>
    </row>
    <row r="930" spans="4:84" s="28" customFormat="1" x14ac:dyDescent="0.25">
      <c r="D930" s="10"/>
      <c r="E930" s="10"/>
      <c r="F930" s="10"/>
      <c r="G930" s="10"/>
      <c r="H930" s="10"/>
      <c r="I930" s="10"/>
      <c r="J930" s="10"/>
      <c r="K930" s="10"/>
      <c r="L930" s="10"/>
      <c r="M930" s="2"/>
      <c r="N930" s="1">
        <v>925</v>
      </c>
      <c r="O930" s="1" t="str">
        <f t="shared" si="329"/>
        <v>NA</v>
      </c>
      <c r="P930" s="1" t="e">
        <f t="shared" si="330"/>
        <v>#VALUE!</v>
      </c>
      <c r="Q930" s="1" t="e">
        <f t="shared" si="331"/>
        <v>#VALUE!</v>
      </c>
      <c r="R930" s="1">
        <f t="shared" si="327"/>
        <v>-0.43388373911755806</v>
      </c>
      <c r="S930" s="1">
        <f t="shared" si="328"/>
        <v>-0.90096886790241915</v>
      </c>
      <c r="T930" s="14"/>
      <c r="U930" s="14"/>
      <c r="V930" s="14"/>
      <c r="W930" s="2"/>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2"/>
      <c r="BC930" s="2"/>
      <c r="BD930" s="2"/>
      <c r="BE930" s="35"/>
      <c r="BF930" s="35"/>
      <c r="BG930" s="35"/>
      <c r="BH930" s="35"/>
      <c r="BI930" s="35"/>
      <c r="BJ930" s="35"/>
      <c r="BK930" s="35"/>
      <c r="BL930" s="35"/>
      <c r="BM930" s="35"/>
      <c r="BN930" s="35"/>
      <c r="BO930" s="35"/>
      <c r="BP930" s="1"/>
      <c r="BQ930" s="1">
        <f t="shared" si="332"/>
        <v>925</v>
      </c>
      <c r="BR930" s="1">
        <v>926</v>
      </c>
      <c r="BS930" s="1">
        <f t="shared" si="337"/>
        <v>-2</v>
      </c>
      <c r="BT930" s="1">
        <f t="shared" si="338"/>
        <v>-2</v>
      </c>
      <c r="BU930" s="1">
        <f t="shared" si="339"/>
        <v>6.1257422745431001E-17</v>
      </c>
      <c r="BV930" s="1">
        <f t="shared" si="340"/>
        <v>1</v>
      </c>
      <c r="BW930" s="1">
        <f t="shared" si="333"/>
        <v>-2</v>
      </c>
      <c r="BX930" s="1">
        <f t="shared" si="334"/>
        <v>-2</v>
      </c>
      <c r="BY930" s="24">
        <f t="shared" si="335"/>
        <v>0.7818314824680298</v>
      </c>
      <c r="BZ930" s="24">
        <f t="shared" si="336"/>
        <v>0.62348980185873348</v>
      </c>
      <c r="CA930" s="1"/>
      <c r="CB930" s="1"/>
      <c r="CC930" s="1" t="str">
        <f t="shared" si="341"/>
        <v/>
      </c>
      <c r="CD930" s="1"/>
      <c r="CE930" s="2"/>
      <c r="CF930" s="2"/>
    </row>
    <row r="931" spans="4:84" s="28" customFormat="1" x14ac:dyDescent="0.25">
      <c r="D931" s="10"/>
      <c r="E931" s="10"/>
      <c r="F931" s="10"/>
      <c r="G931" s="10"/>
      <c r="H931" s="10"/>
      <c r="I931" s="10"/>
      <c r="J931" s="10"/>
      <c r="K931" s="10"/>
      <c r="L931" s="10"/>
      <c r="M931" s="2"/>
      <c r="N931" s="1">
        <v>926</v>
      </c>
      <c r="O931" s="1" t="str">
        <f t="shared" si="329"/>
        <v>NA</v>
      </c>
      <c r="P931" s="1" t="e">
        <f t="shared" si="330"/>
        <v>#VALUE!</v>
      </c>
      <c r="Q931" s="1" t="e">
        <f t="shared" si="331"/>
        <v>#VALUE!</v>
      </c>
      <c r="R931" s="1">
        <f t="shared" si="327"/>
        <v>0.40102657096659639</v>
      </c>
      <c r="S931" s="1">
        <f t="shared" si="328"/>
        <v>-0.85976728223319887</v>
      </c>
      <c r="T931" s="14"/>
      <c r="U931" s="14"/>
      <c r="V931" s="14"/>
      <c r="W931" s="2"/>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2"/>
      <c r="BC931" s="2"/>
      <c r="BD931" s="2"/>
      <c r="BE931" s="35"/>
      <c r="BF931" s="35"/>
      <c r="BG931" s="35"/>
      <c r="BH931" s="35"/>
      <c r="BI931" s="35"/>
      <c r="BJ931" s="35"/>
      <c r="BK931" s="35"/>
      <c r="BL931" s="35"/>
      <c r="BM931" s="35"/>
      <c r="BN931" s="35"/>
      <c r="BO931" s="35"/>
      <c r="BP931" s="1"/>
      <c r="BQ931" s="1">
        <f t="shared" si="332"/>
        <v>926</v>
      </c>
      <c r="BR931" s="1">
        <v>927</v>
      </c>
      <c r="BS931" s="1">
        <f t="shared" si="337"/>
        <v>-2</v>
      </c>
      <c r="BT931" s="1">
        <f t="shared" si="338"/>
        <v>-2</v>
      </c>
      <c r="BU931" s="1">
        <f t="shared" si="339"/>
        <v>6.1257422745431001E-17</v>
      </c>
      <c r="BV931" s="1">
        <f t="shared" si="340"/>
        <v>1</v>
      </c>
      <c r="BW931" s="1">
        <f t="shared" si="333"/>
        <v>-2</v>
      </c>
      <c r="BX931" s="1">
        <f t="shared" si="334"/>
        <v>-2</v>
      </c>
      <c r="BY931" s="24">
        <f t="shared" si="335"/>
        <v>0.7818314824680298</v>
      </c>
      <c r="BZ931" s="24">
        <f t="shared" si="336"/>
        <v>0.62348980185873348</v>
      </c>
      <c r="CA931" s="1"/>
      <c r="CB931" s="1"/>
      <c r="CC931" s="1" t="str">
        <f t="shared" si="341"/>
        <v/>
      </c>
      <c r="CD931" s="1"/>
      <c r="CE931" s="2"/>
      <c r="CF931" s="2"/>
    </row>
    <row r="932" spans="4:84" s="28" customFormat="1" x14ac:dyDescent="0.25">
      <c r="D932" s="10"/>
      <c r="E932" s="10"/>
      <c r="F932" s="10"/>
      <c r="G932" s="10"/>
      <c r="H932" s="10"/>
      <c r="I932" s="10"/>
      <c r="J932" s="10"/>
      <c r="K932" s="10"/>
      <c r="L932" s="10"/>
      <c r="M932" s="2"/>
      <c r="N932" s="1">
        <v>927</v>
      </c>
      <c r="O932" s="1" t="str">
        <f t="shared" si="329"/>
        <v>NA</v>
      </c>
      <c r="P932" s="1" t="e">
        <f t="shared" si="330"/>
        <v>#VALUE!</v>
      </c>
      <c r="Q932" s="1" t="e">
        <f t="shared" si="331"/>
        <v>#VALUE!</v>
      </c>
      <c r="R932" s="1">
        <f t="shared" si="327"/>
        <v>0.86953030005405896</v>
      </c>
      <c r="S932" s="1">
        <f t="shared" si="328"/>
        <v>-0.22252093395631439</v>
      </c>
      <c r="T932" s="14"/>
      <c r="U932" s="14"/>
      <c r="V932" s="14"/>
      <c r="W932" s="2"/>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2"/>
      <c r="BC932" s="2"/>
      <c r="BD932" s="2"/>
      <c r="BE932" s="35"/>
      <c r="BF932" s="35"/>
      <c r="BG932" s="35"/>
      <c r="BH932" s="35"/>
      <c r="BI932" s="35"/>
      <c r="BJ932" s="35"/>
      <c r="BK932" s="35"/>
      <c r="BL932" s="35"/>
      <c r="BM932" s="35"/>
      <c r="BN932" s="35"/>
      <c r="BO932" s="35"/>
      <c r="BP932" s="1"/>
      <c r="BQ932" s="1">
        <f t="shared" si="332"/>
        <v>927</v>
      </c>
      <c r="BR932" s="1">
        <v>928</v>
      </c>
      <c r="BS932" s="1">
        <f t="shared" si="337"/>
        <v>-2</v>
      </c>
      <c r="BT932" s="1">
        <f t="shared" si="338"/>
        <v>-2</v>
      </c>
      <c r="BU932" s="1">
        <f t="shared" si="339"/>
        <v>6.1257422745431001E-17</v>
      </c>
      <c r="BV932" s="1">
        <f t="shared" si="340"/>
        <v>1</v>
      </c>
      <c r="BW932" s="1">
        <f t="shared" si="333"/>
        <v>-2</v>
      </c>
      <c r="BX932" s="1">
        <f t="shared" si="334"/>
        <v>-2</v>
      </c>
      <c r="BY932" s="24">
        <f t="shared" si="335"/>
        <v>0.7818314824680298</v>
      </c>
      <c r="BZ932" s="24">
        <f t="shared" si="336"/>
        <v>0.62348980185873348</v>
      </c>
      <c r="CA932" s="1"/>
      <c r="CB932" s="1"/>
      <c r="CC932" s="1" t="str">
        <f t="shared" si="341"/>
        <v/>
      </c>
      <c r="CD932" s="1"/>
      <c r="CE932" s="2"/>
      <c r="CF932" s="2"/>
    </row>
    <row r="933" spans="4:84" s="28" customFormat="1" x14ac:dyDescent="0.25">
      <c r="D933" s="10"/>
      <c r="E933" s="10"/>
      <c r="F933" s="10"/>
      <c r="G933" s="10"/>
      <c r="H933" s="10"/>
      <c r="I933" s="10"/>
      <c r="J933" s="10"/>
      <c r="K933" s="10"/>
      <c r="L933" s="10"/>
      <c r="M933" s="2"/>
      <c r="N933" s="1">
        <v>928</v>
      </c>
      <c r="O933" s="1" t="str">
        <f t="shared" si="329"/>
        <v>NA</v>
      </c>
      <c r="P933" s="1" t="e">
        <f t="shared" si="330"/>
        <v>#VALUE!</v>
      </c>
      <c r="Q933" s="1" t="e">
        <f t="shared" si="331"/>
        <v>#VALUE!</v>
      </c>
      <c r="R933" s="1">
        <f t="shared" si="327"/>
        <v>0.68325997801514426</v>
      </c>
      <c r="S933" s="1">
        <f t="shared" si="328"/>
        <v>0.49988504485107244</v>
      </c>
      <c r="T933" s="14"/>
      <c r="U933" s="14"/>
      <c r="V933" s="14"/>
      <c r="W933" s="2"/>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2"/>
      <c r="BC933" s="2"/>
      <c r="BD933" s="2"/>
      <c r="BE933" s="35"/>
      <c r="BF933" s="35"/>
      <c r="BG933" s="35"/>
      <c r="BH933" s="35"/>
      <c r="BI933" s="35"/>
      <c r="BJ933" s="35"/>
      <c r="BK933" s="35"/>
      <c r="BL933" s="35"/>
      <c r="BM933" s="35"/>
      <c r="BN933" s="35"/>
      <c r="BO933" s="35"/>
      <c r="BP933" s="1"/>
      <c r="BQ933" s="1">
        <f t="shared" si="332"/>
        <v>928</v>
      </c>
      <c r="BR933" s="1">
        <v>929</v>
      </c>
      <c r="BS933" s="1">
        <f t="shared" si="337"/>
        <v>-2</v>
      </c>
      <c r="BT933" s="1">
        <f t="shared" si="338"/>
        <v>-2</v>
      </c>
      <c r="BU933" s="1">
        <f t="shared" si="339"/>
        <v>6.1257422745431001E-17</v>
      </c>
      <c r="BV933" s="1">
        <f t="shared" si="340"/>
        <v>1</v>
      </c>
      <c r="BW933" s="1">
        <f t="shared" si="333"/>
        <v>-2</v>
      </c>
      <c r="BX933" s="1">
        <f t="shared" si="334"/>
        <v>-2</v>
      </c>
      <c r="BY933" s="24">
        <f t="shared" si="335"/>
        <v>0.7818314824680298</v>
      </c>
      <c r="BZ933" s="24">
        <f t="shared" si="336"/>
        <v>0.62348980185873348</v>
      </c>
      <c r="CA933" s="1"/>
      <c r="CB933" s="1"/>
      <c r="CC933" s="1" t="str">
        <f t="shared" si="341"/>
        <v/>
      </c>
      <c r="CD933" s="1"/>
      <c r="CE933" s="2"/>
      <c r="CF933" s="2"/>
    </row>
    <row r="934" spans="4:84" s="28" customFormat="1" x14ac:dyDescent="0.25">
      <c r="D934" s="10"/>
      <c r="E934" s="10"/>
      <c r="F934" s="10"/>
      <c r="G934" s="10"/>
      <c r="H934" s="10"/>
      <c r="I934" s="10"/>
      <c r="J934" s="10"/>
      <c r="K934" s="10"/>
      <c r="L934" s="10"/>
      <c r="M934" s="2"/>
      <c r="N934" s="1">
        <v>929</v>
      </c>
      <c r="O934" s="1" t="str">
        <f t="shared" si="329"/>
        <v>NA</v>
      </c>
      <c r="P934" s="1" t="e">
        <f t="shared" si="330"/>
        <v>#VALUE!</v>
      </c>
      <c r="Q934" s="1" t="e">
        <f t="shared" si="331"/>
        <v>#VALUE!</v>
      </c>
      <c r="R934" s="1">
        <f t="shared" si="327"/>
        <v>4.6906350174871214E-2</v>
      </c>
      <c r="S934" s="1">
        <f t="shared" si="328"/>
        <v>0.79448985211865741</v>
      </c>
      <c r="T934" s="14"/>
      <c r="U934" s="14"/>
      <c r="V934" s="14"/>
      <c r="W934" s="2"/>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2"/>
      <c r="BC934" s="2"/>
      <c r="BD934" s="2"/>
      <c r="BE934" s="35"/>
      <c r="BF934" s="35"/>
      <c r="BG934" s="35"/>
      <c r="BH934" s="35"/>
      <c r="BI934" s="35"/>
      <c r="BJ934" s="35"/>
      <c r="BK934" s="35"/>
      <c r="BL934" s="35"/>
      <c r="BM934" s="35"/>
      <c r="BN934" s="35"/>
      <c r="BO934" s="35"/>
      <c r="BP934" s="1"/>
      <c r="BQ934" s="1">
        <f t="shared" si="332"/>
        <v>929</v>
      </c>
      <c r="BR934" s="1">
        <v>930</v>
      </c>
      <c r="BS934" s="1">
        <f t="shared" si="337"/>
        <v>-2</v>
      </c>
      <c r="BT934" s="1">
        <f t="shared" si="338"/>
        <v>-2</v>
      </c>
      <c r="BU934" s="1">
        <f t="shared" si="339"/>
        <v>6.1257422745431001E-17</v>
      </c>
      <c r="BV934" s="1">
        <f t="shared" si="340"/>
        <v>1</v>
      </c>
      <c r="BW934" s="1">
        <f t="shared" si="333"/>
        <v>-2</v>
      </c>
      <c r="BX934" s="1">
        <f t="shared" si="334"/>
        <v>-2</v>
      </c>
      <c r="BY934" s="24">
        <f t="shared" si="335"/>
        <v>0.7818314824680298</v>
      </c>
      <c r="BZ934" s="24">
        <f t="shared" si="336"/>
        <v>0.62348980185873348</v>
      </c>
      <c r="CA934" s="1"/>
      <c r="CB934" s="1"/>
      <c r="CC934" s="1" t="str">
        <f t="shared" si="341"/>
        <v/>
      </c>
      <c r="CD934" s="1"/>
      <c r="CE934" s="2"/>
      <c r="CF934" s="2"/>
    </row>
    <row r="935" spans="4:84" s="28" customFormat="1" x14ac:dyDescent="0.25">
      <c r="D935" s="10"/>
      <c r="E935" s="10"/>
      <c r="F935" s="10"/>
      <c r="G935" s="10"/>
      <c r="H935" s="10"/>
      <c r="I935" s="10"/>
      <c r="J935" s="10"/>
      <c r="K935" s="10"/>
      <c r="L935" s="10"/>
      <c r="M935" s="2"/>
      <c r="N935" s="1">
        <v>930</v>
      </c>
      <c r="O935" s="1" t="str">
        <f t="shared" si="329"/>
        <v>NA</v>
      </c>
      <c r="P935" s="1" t="e">
        <f t="shared" si="330"/>
        <v>#VALUE!</v>
      </c>
      <c r="Q935" s="1" t="e">
        <f t="shared" si="331"/>
        <v>#VALUE!</v>
      </c>
      <c r="R935" s="1">
        <f t="shared" si="327"/>
        <v>-0.54443156427210382</v>
      </c>
      <c r="S935" s="1">
        <f t="shared" si="328"/>
        <v>0.50916402674859174</v>
      </c>
      <c r="T935" s="14"/>
      <c r="U935" s="14"/>
      <c r="V935" s="14"/>
      <c r="W935" s="2"/>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2"/>
      <c r="BC935" s="2"/>
      <c r="BD935" s="2"/>
      <c r="BE935" s="35"/>
      <c r="BF935" s="35"/>
      <c r="BG935" s="35"/>
      <c r="BH935" s="35"/>
      <c r="BI935" s="35"/>
      <c r="BJ935" s="35"/>
      <c r="BK935" s="35"/>
      <c r="BL935" s="35"/>
      <c r="BM935" s="35"/>
      <c r="BN935" s="35"/>
      <c r="BO935" s="35"/>
      <c r="BP935" s="1"/>
      <c r="BQ935" s="1">
        <f t="shared" si="332"/>
        <v>930</v>
      </c>
      <c r="BR935" s="1">
        <v>931</v>
      </c>
      <c r="BS935" s="1">
        <f t="shared" si="337"/>
        <v>-2</v>
      </c>
      <c r="BT935" s="1">
        <f t="shared" si="338"/>
        <v>-2</v>
      </c>
      <c r="BU935" s="1">
        <f t="shared" si="339"/>
        <v>6.1257422745431001E-17</v>
      </c>
      <c r="BV935" s="1">
        <f t="shared" si="340"/>
        <v>1</v>
      </c>
      <c r="BW935" s="1">
        <f t="shared" si="333"/>
        <v>-2</v>
      </c>
      <c r="BX935" s="1">
        <f t="shared" si="334"/>
        <v>-2</v>
      </c>
      <c r="BY935" s="24">
        <f t="shared" si="335"/>
        <v>0.7818314824680298</v>
      </c>
      <c r="BZ935" s="24">
        <f t="shared" si="336"/>
        <v>0.62348980185873348</v>
      </c>
      <c r="CA935" s="1"/>
      <c r="CB935" s="1"/>
      <c r="CC935" s="1" t="str">
        <f t="shared" si="341"/>
        <v/>
      </c>
      <c r="CD935" s="1"/>
      <c r="CE935" s="2"/>
      <c r="CF935" s="2"/>
    </row>
    <row r="936" spans="4:84" s="28" customFormat="1" x14ac:dyDescent="0.25">
      <c r="D936" s="10"/>
      <c r="E936" s="10"/>
      <c r="F936" s="10"/>
      <c r="G936" s="10"/>
      <c r="H936" s="10"/>
      <c r="I936" s="10"/>
      <c r="J936" s="10"/>
      <c r="K936" s="10"/>
      <c r="L936" s="10"/>
      <c r="M936" s="2"/>
      <c r="N936" s="1">
        <v>931</v>
      </c>
      <c r="O936" s="1" t="str">
        <f t="shared" si="329"/>
        <v>NA</v>
      </c>
      <c r="P936" s="1" t="e">
        <f t="shared" si="330"/>
        <v>#VALUE!</v>
      </c>
      <c r="Q936" s="1" t="e">
        <f t="shared" si="331"/>
        <v>#VALUE!</v>
      </c>
      <c r="R936" s="1">
        <f t="shared" si="327"/>
        <v>-0.69004801034671215</v>
      </c>
      <c r="S936" s="1">
        <f t="shared" si="328"/>
        <v>-8.5330003824144546E-2</v>
      </c>
      <c r="T936" s="14"/>
      <c r="U936" s="14"/>
      <c r="V936" s="14"/>
      <c r="W936" s="2"/>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2"/>
      <c r="BC936" s="2"/>
      <c r="BD936" s="2"/>
      <c r="BE936" s="35"/>
      <c r="BF936" s="35"/>
      <c r="BG936" s="35"/>
      <c r="BH936" s="35"/>
      <c r="BI936" s="35"/>
      <c r="BJ936" s="35"/>
      <c r="BK936" s="35"/>
      <c r="BL936" s="35"/>
      <c r="BM936" s="35"/>
      <c r="BN936" s="35"/>
      <c r="BO936" s="35"/>
      <c r="BP936" s="1"/>
      <c r="BQ936" s="1">
        <f t="shared" si="332"/>
        <v>931</v>
      </c>
      <c r="BR936" s="1">
        <v>932</v>
      </c>
      <c r="BS936" s="1">
        <f t="shared" si="337"/>
        <v>-2</v>
      </c>
      <c r="BT936" s="1">
        <f t="shared" si="338"/>
        <v>-2</v>
      </c>
      <c r="BU936" s="1">
        <f t="shared" si="339"/>
        <v>6.1257422745431001E-17</v>
      </c>
      <c r="BV936" s="1">
        <f t="shared" si="340"/>
        <v>1</v>
      </c>
      <c r="BW936" s="1">
        <f t="shared" si="333"/>
        <v>-2</v>
      </c>
      <c r="BX936" s="1">
        <f t="shared" si="334"/>
        <v>-2</v>
      </c>
      <c r="BY936" s="24">
        <f t="shared" si="335"/>
        <v>0.7818314824680298</v>
      </c>
      <c r="BZ936" s="24">
        <f t="shared" si="336"/>
        <v>0.62348980185873348</v>
      </c>
      <c r="CA936" s="1"/>
      <c r="CB936" s="1"/>
      <c r="CC936" s="1" t="str">
        <f t="shared" si="341"/>
        <v/>
      </c>
      <c r="CD936" s="1"/>
      <c r="CE936" s="2"/>
      <c r="CF936" s="2"/>
    </row>
    <row r="937" spans="4:84" s="28" customFormat="1" x14ac:dyDescent="0.25">
      <c r="D937" s="10"/>
      <c r="E937" s="10"/>
      <c r="F937" s="10"/>
      <c r="G937" s="10"/>
      <c r="H937" s="10"/>
      <c r="I937" s="10"/>
      <c r="J937" s="10"/>
      <c r="K937" s="10"/>
      <c r="L937" s="10"/>
      <c r="M937" s="2"/>
      <c r="N937" s="1">
        <v>932</v>
      </c>
      <c r="O937" s="1" t="str">
        <f t="shared" si="329"/>
        <v>NA</v>
      </c>
      <c r="P937" s="1" t="e">
        <f t="shared" si="330"/>
        <v>#VALUE!</v>
      </c>
      <c r="Q937" s="1" t="e">
        <f t="shared" si="331"/>
        <v>#VALUE!</v>
      </c>
      <c r="R937" s="1">
        <f t="shared" si="327"/>
        <v>-0.35179762631153355</v>
      </c>
      <c r="S937" s="1">
        <f t="shared" si="328"/>
        <v>-0.5413261091100694</v>
      </c>
      <c r="T937" s="14"/>
      <c r="U937" s="14"/>
      <c r="V937" s="14"/>
      <c r="W937" s="2"/>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2"/>
      <c r="BC937" s="2"/>
      <c r="BD937" s="2"/>
      <c r="BE937" s="35"/>
      <c r="BF937" s="35"/>
      <c r="BG937" s="35"/>
      <c r="BH937" s="35"/>
      <c r="BI937" s="35"/>
      <c r="BJ937" s="35"/>
      <c r="BK937" s="35"/>
      <c r="BL937" s="35"/>
      <c r="BM937" s="35"/>
      <c r="BN937" s="35"/>
      <c r="BO937" s="35"/>
      <c r="BP937" s="1"/>
      <c r="BQ937" s="1">
        <f t="shared" si="332"/>
        <v>932</v>
      </c>
      <c r="BR937" s="1">
        <v>933</v>
      </c>
      <c r="BS937" s="1">
        <f t="shared" si="337"/>
        <v>-2</v>
      </c>
      <c r="BT937" s="1">
        <f t="shared" si="338"/>
        <v>-2</v>
      </c>
      <c r="BU937" s="1">
        <f t="shared" si="339"/>
        <v>6.1257422745431001E-17</v>
      </c>
      <c r="BV937" s="1">
        <f t="shared" si="340"/>
        <v>1</v>
      </c>
      <c r="BW937" s="1">
        <f t="shared" si="333"/>
        <v>-2</v>
      </c>
      <c r="BX937" s="1">
        <f t="shared" si="334"/>
        <v>-2</v>
      </c>
      <c r="BY937" s="24">
        <f t="shared" si="335"/>
        <v>0.7818314824680298</v>
      </c>
      <c r="BZ937" s="24">
        <f t="shared" si="336"/>
        <v>0.62348980185873348</v>
      </c>
      <c r="CA937" s="1"/>
      <c r="CB937" s="1"/>
      <c r="CC937" s="1" t="str">
        <f t="shared" si="341"/>
        <v/>
      </c>
      <c r="CD937" s="1"/>
      <c r="CE937" s="2"/>
      <c r="CF937" s="2"/>
    </row>
    <row r="938" spans="4:84" s="28" customFormat="1" x14ac:dyDescent="0.25">
      <c r="D938" s="10"/>
      <c r="E938" s="10"/>
      <c r="F938" s="10"/>
      <c r="G938" s="10"/>
      <c r="H938" s="10"/>
      <c r="I938" s="10"/>
      <c r="J938" s="10"/>
      <c r="K938" s="10"/>
      <c r="L938" s="10"/>
      <c r="M938" s="2"/>
      <c r="N938" s="1">
        <v>933</v>
      </c>
      <c r="O938" s="1" t="str">
        <f t="shared" si="329"/>
        <v>NA</v>
      </c>
      <c r="P938" s="1" t="e">
        <f t="shared" si="330"/>
        <v>#VALUE!</v>
      </c>
      <c r="Q938" s="1" t="e">
        <f t="shared" si="331"/>
        <v>#VALUE!</v>
      </c>
      <c r="R938" s="1">
        <f t="shared" si="327"/>
        <v>0.17102639390986343</v>
      </c>
      <c r="S938" s="1">
        <f t="shared" si="328"/>
        <v>-0.57135618254865639</v>
      </c>
      <c r="T938" s="14"/>
      <c r="U938" s="14"/>
      <c r="V938" s="14"/>
      <c r="W938" s="2"/>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2"/>
      <c r="BC938" s="2"/>
      <c r="BD938" s="2"/>
      <c r="BE938" s="35"/>
      <c r="BF938" s="35"/>
      <c r="BG938" s="35"/>
      <c r="BH938" s="35"/>
      <c r="BI938" s="35"/>
      <c r="BJ938" s="35"/>
      <c r="BK938" s="35"/>
      <c r="BL938" s="35"/>
      <c r="BM938" s="35"/>
      <c r="BN938" s="35"/>
      <c r="BO938" s="35"/>
      <c r="BP938" s="1"/>
      <c r="BQ938" s="1">
        <f t="shared" si="332"/>
        <v>933</v>
      </c>
      <c r="BR938" s="1">
        <v>934</v>
      </c>
      <c r="BS938" s="1">
        <f t="shared" si="337"/>
        <v>-2</v>
      </c>
      <c r="BT938" s="1">
        <f t="shared" si="338"/>
        <v>-2</v>
      </c>
      <c r="BU938" s="1">
        <f t="shared" si="339"/>
        <v>6.1257422745431001E-17</v>
      </c>
      <c r="BV938" s="1">
        <f t="shared" si="340"/>
        <v>1</v>
      </c>
      <c r="BW938" s="1">
        <f t="shared" si="333"/>
        <v>-2</v>
      </c>
      <c r="BX938" s="1">
        <f t="shared" si="334"/>
        <v>-2</v>
      </c>
      <c r="BY938" s="24">
        <f t="shared" si="335"/>
        <v>0.7818314824680298</v>
      </c>
      <c r="BZ938" s="24">
        <f t="shared" si="336"/>
        <v>0.62348980185873348</v>
      </c>
      <c r="CA938" s="1"/>
      <c r="CB938" s="1"/>
      <c r="CC938" s="1" t="str">
        <f t="shared" si="341"/>
        <v/>
      </c>
      <c r="CD938" s="1"/>
      <c r="CE938" s="2"/>
      <c r="CF938" s="2"/>
    </row>
    <row r="939" spans="4:84" s="28" customFormat="1" x14ac:dyDescent="0.25">
      <c r="D939" s="10"/>
      <c r="E939" s="10"/>
      <c r="F939" s="10"/>
      <c r="G939" s="10"/>
      <c r="H939" s="10"/>
      <c r="I939" s="10"/>
      <c r="J939" s="10"/>
      <c r="K939" s="10"/>
      <c r="L939" s="10"/>
      <c r="M939" s="2"/>
      <c r="N939" s="1">
        <v>934</v>
      </c>
      <c r="O939" s="1" t="str">
        <f t="shared" si="329"/>
        <v>NA</v>
      </c>
      <c r="P939" s="1" t="e">
        <f t="shared" si="330"/>
        <v>#VALUE!</v>
      </c>
      <c r="Q939" s="1" t="e">
        <f t="shared" si="331"/>
        <v>#VALUE!</v>
      </c>
      <c r="R939" s="1">
        <f t="shared" si="327"/>
        <v>0.50063865760688242</v>
      </c>
      <c r="S939" s="1">
        <f t="shared" si="328"/>
        <v>-0.22252093395631445</v>
      </c>
      <c r="T939" s="14"/>
      <c r="U939" s="14"/>
      <c r="V939" s="14"/>
      <c r="W939" s="2"/>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2"/>
      <c r="BC939" s="2"/>
      <c r="BD939" s="2"/>
      <c r="BE939" s="35"/>
      <c r="BF939" s="35"/>
      <c r="BG939" s="35"/>
      <c r="BH939" s="35"/>
      <c r="BI939" s="35"/>
      <c r="BJ939" s="35"/>
      <c r="BK939" s="35"/>
      <c r="BL939" s="35"/>
      <c r="BM939" s="35"/>
      <c r="BN939" s="35"/>
      <c r="BO939" s="35"/>
      <c r="BP939" s="1"/>
      <c r="BQ939" s="1">
        <f t="shared" si="332"/>
        <v>934</v>
      </c>
      <c r="BR939" s="1">
        <v>935</v>
      </c>
      <c r="BS939" s="1">
        <f t="shared" si="337"/>
        <v>-2</v>
      </c>
      <c r="BT939" s="1">
        <f t="shared" si="338"/>
        <v>-2</v>
      </c>
      <c r="BU939" s="1">
        <f t="shared" si="339"/>
        <v>6.1257422745431001E-17</v>
      </c>
      <c r="BV939" s="1">
        <f t="shared" si="340"/>
        <v>1</v>
      </c>
      <c r="BW939" s="1">
        <f t="shared" si="333"/>
        <v>-2</v>
      </c>
      <c r="BX939" s="1">
        <f t="shared" si="334"/>
        <v>-2</v>
      </c>
      <c r="BY939" s="24">
        <f t="shared" si="335"/>
        <v>0.7818314824680298</v>
      </c>
      <c r="BZ939" s="24">
        <f t="shared" si="336"/>
        <v>0.62348980185873348</v>
      </c>
      <c r="CA939" s="1"/>
      <c r="CB939" s="1"/>
      <c r="CC939" s="1" t="str">
        <f t="shared" si="341"/>
        <v/>
      </c>
      <c r="CD939" s="1"/>
      <c r="CE939" s="2"/>
      <c r="CF939" s="2"/>
    </row>
    <row r="940" spans="4:84" s="28" customFormat="1" x14ac:dyDescent="0.25">
      <c r="D940" s="10"/>
      <c r="E940" s="10"/>
      <c r="F940" s="10"/>
      <c r="G940" s="10"/>
      <c r="H940" s="10"/>
      <c r="I940" s="10"/>
      <c r="J940" s="10"/>
      <c r="K940" s="10"/>
      <c r="L940" s="10"/>
      <c r="M940" s="2"/>
      <c r="N940" s="1">
        <v>935</v>
      </c>
      <c r="O940" s="1" t="str">
        <f t="shared" si="329"/>
        <v>NA</v>
      </c>
      <c r="P940" s="1" t="e">
        <f t="shared" si="330"/>
        <v>#VALUE!</v>
      </c>
      <c r="Q940" s="1" t="e">
        <f t="shared" si="331"/>
        <v>#VALUE!</v>
      </c>
      <c r="R940" s="1">
        <f t="shared" si="327"/>
        <v>0.4532598009584114</v>
      </c>
      <c r="S940" s="1">
        <f t="shared" si="328"/>
        <v>0.21147394516653004</v>
      </c>
      <c r="T940" s="14"/>
      <c r="U940" s="14"/>
      <c r="V940" s="14"/>
      <c r="W940" s="2"/>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2"/>
      <c r="BC940" s="2"/>
      <c r="BD940" s="2"/>
      <c r="BE940" s="35"/>
      <c r="BF940" s="35"/>
      <c r="BG940" s="35"/>
      <c r="BH940" s="35"/>
      <c r="BI940" s="35"/>
      <c r="BJ940" s="35"/>
      <c r="BK940" s="35"/>
      <c r="BL940" s="35"/>
      <c r="BM940" s="35"/>
      <c r="BN940" s="35"/>
      <c r="BO940" s="35"/>
      <c r="BP940" s="1"/>
      <c r="BQ940" s="1">
        <f t="shared" si="332"/>
        <v>935</v>
      </c>
      <c r="BR940" s="1">
        <v>936</v>
      </c>
      <c r="BS940" s="1">
        <f t="shared" si="337"/>
        <v>-2</v>
      </c>
      <c r="BT940" s="1">
        <f t="shared" si="338"/>
        <v>-2</v>
      </c>
      <c r="BU940" s="1">
        <f t="shared" si="339"/>
        <v>6.1257422745431001E-17</v>
      </c>
      <c r="BV940" s="1">
        <f t="shared" si="340"/>
        <v>1</v>
      </c>
      <c r="BW940" s="1">
        <f t="shared" si="333"/>
        <v>-2</v>
      </c>
      <c r="BX940" s="1">
        <f t="shared" si="334"/>
        <v>-2</v>
      </c>
      <c r="BY940" s="24">
        <f t="shared" si="335"/>
        <v>0.7818314824680298</v>
      </c>
      <c r="BZ940" s="24">
        <f t="shared" si="336"/>
        <v>0.62348980185873348</v>
      </c>
      <c r="CA940" s="1"/>
      <c r="CB940" s="1"/>
      <c r="CC940" s="1" t="str">
        <f t="shared" si="341"/>
        <v/>
      </c>
      <c r="CD940" s="1"/>
      <c r="CE940" s="2"/>
      <c r="CF940" s="2"/>
    </row>
    <row r="941" spans="4:84" s="28" customFormat="1" x14ac:dyDescent="0.25">
      <c r="D941" s="10"/>
      <c r="E941" s="10"/>
      <c r="F941" s="10"/>
      <c r="G941" s="10"/>
      <c r="H941" s="10"/>
      <c r="I941" s="10"/>
      <c r="J941" s="10"/>
      <c r="K941" s="10"/>
      <c r="L941" s="10"/>
      <c r="M941" s="2"/>
      <c r="N941" s="1">
        <v>936</v>
      </c>
      <c r="O941" s="1" t="str">
        <f t="shared" si="329"/>
        <v>NA</v>
      </c>
      <c r="P941" s="1" t="e">
        <f t="shared" si="330"/>
        <v>#VALUE!</v>
      </c>
      <c r="Q941" s="1" t="e">
        <f t="shared" si="331"/>
        <v>#VALUE!</v>
      </c>
      <c r="R941" s="1">
        <f t="shared" si="327"/>
        <v>0.12899246298089573</v>
      </c>
      <c r="S941" s="1">
        <f t="shared" si="328"/>
        <v>0.43484709332630772</v>
      </c>
      <c r="T941" s="14"/>
      <c r="U941" s="14"/>
      <c r="V941" s="14"/>
      <c r="W941" s="2"/>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2"/>
      <c r="BC941" s="2"/>
      <c r="BD941" s="2"/>
      <c r="BE941" s="35"/>
      <c r="BF941" s="35"/>
      <c r="BG941" s="35"/>
      <c r="BH941" s="35"/>
      <c r="BI941" s="35"/>
      <c r="BJ941" s="35"/>
      <c r="BK941" s="35"/>
      <c r="BL941" s="35"/>
      <c r="BM941" s="35"/>
      <c r="BN941" s="35"/>
      <c r="BO941" s="35"/>
      <c r="BP941" s="1"/>
      <c r="BQ941" s="1">
        <f t="shared" si="332"/>
        <v>936</v>
      </c>
      <c r="BR941" s="1">
        <v>937</v>
      </c>
      <c r="BS941" s="1">
        <f t="shared" si="337"/>
        <v>-2</v>
      </c>
      <c r="BT941" s="1">
        <f t="shared" si="338"/>
        <v>-2</v>
      </c>
      <c r="BU941" s="1">
        <f t="shared" si="339"/>
        <v>6.1257422745431001E-17</v>
      </c>
      <c r="BV941" s="1">
        <f t="shared" si="340"/>
        <v>1</v>
      </c>
      <c r="BW941" s="1">
        <f t="shared" si="333"/>
        <v>-2</v>
      </c>
      <c r="BX941" s="1">
        <f t="shared" si="334"/>
        <v>-2</v>
      </c>
      <c r="BY941" s="24">
        <f t="shared" si="335"/>
        <v>0.7818314824680298</v>
      </c>
      <c r="BZ941" s="24">
        <f t="shared" si="336"/>
        <v>0.62348980185873348</v>
      </c>
      <c r="CA941" s="1"/>
      <c r="CB941" s="1"/>
      <c r="CC941" s="1" t="str">
        <f t="shared" si="341"/>
        <v/>
      </c>
      <c r="CD941" s="1"/>
      <c r="CE941" s="2"/>
      <c r="CF941" s="2"/>
    </row>
    <row r="942" spans="4:84" s="28" customFormat="1" x14ac:dyDescent="0.25">
      <c r="D942" s="10"/>
      <c r="E942" s="10"/>
      <c r="F942" s="10"/>
      <c r="G942" s="10"/>
      <c r="H942" s="10"/>
      <c r="I942" s="10"/>
      <c r="J942" s="10"/>
      <c r="K942" s="10"/>
      <c r="L942" s="10"/>
      <c r="M942" s="2"/>
      <c r="N942" s="1">
        <v>937</v>
      </c>
      <c r="O942" s="1" t="str">
        <f t="shared" si="329"/>
        <v>NA</v>
      </c>
      <c r="P942" s="1" t="e">
        <f t="shared" si="330"/>
        <v>#VALUE!</v>
      </c>
      <c r="Q942" s="1" t="e">
        <f t="shared" si="331"/>
        <v>#VALUE!</v>
      </c>
      <c r="R942" s="1">
        <f t="shared" si="327"/>
        <v>-0.21207167879780714</v>
      </c>
      <c r="S942" s="1">
        <f t="shared" si="328"/>
        <v>0.34910794159439357</v>
      </c>
      <c r="T942" s="14"/>
      <c r="U942" s="14"/>
      <c r="V942" s="14"/>
      <c r="W942" s="2"/>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2"/>
      <c r="BC942" s="2"/>
      <c r="BD942" s="2"/>
      <c r="BE942" s="35"/>
      <c r="BF942" s="35"/>
      <c r="BG942" s="35"/>
      <c r="BH942" s="35"/>
      <c r="BI942" s="35"/>
      <c r="BJ942" s="35"/>
      <c r="BK942" s="35"/>
      <c r="BL942" s="35"/>
      <c r="BM942" s="35"/>
      <c r="BN942" s="35"/>
      <c r="BO942" s="35"/>
      <c r="BP942" s="1"/>
      <c r="BQ942" s="1">
        <f t="shared" si="332"/>
        <v>937</v>
      </c>
      <c r="BR942" s="1">
        <v>938</v>
      </c>
      <c r="BS942" s="1">
        <f t="shared" si="337"/>
        <v>-2</v>
      </c>
      <c r="BT942" s="1">
        <f t="shared" si="338"/>
        <v>-2</v>
      </c>
      <c r="BU942" s="1">
        <f t="shared" si="339"/>
        <v>6.1257422745431001E-17</v>
      </c>
      <c r="BV942" s="1">
        <f t="shared" si="340"/>
        <v>1</v>
      </c>
      <c r="BW942" s="1">
        <f t="shared" si="333"/>
        <v>-2</v>
      </c>
      <c r="BX942" s="1">
        <f t="shared" si="334"/>
        <v>-2</v>
      </c>
      <c r="BY942" s="24">
        <f t="shared" si="335"/>
        <v>0.7818314824680298</v>
      </c>
      <c r="BZ942" s="24">
        <f t="shared" si="336"/>
        <v>0.62348980185873348</v>
      </c>
      <c r="CA942" s="1"/>
      <c r="CB942" s="1"/>
      <c r="CC942" s="1" t="str">
        <f t="shared" si="341"/>
        <v/>
      </c>
      <c r="CD942" s="1"/>
      <c r="CE942" s="2"/>
      <c r="CF942" s="2"/>
    </row>
    <row r="943" spans="4:84" s="28" customFormat="1" x14ac:dyDescent="0.25">
      <c r="D943" s="10"/>
      <c r="E943" s="10"/>
      <c r="F943" s="10"/>
      <c r="G943" s="10"/>
      <c r="H943" s="10"/>
      <c r="I943" s="10"/>
      <c r="J943" s="10"/>
      <c r="K943" s="10"/>
      <c r="L943" s="10"/>
      <c r="M943" s="2"/>
      <c r="N943" s="1">
        <v>938</v>
      </c>
      <c r="O943" s="1" t="str">
        <f t="shared" si="329"/>
        <v>NA</v>
      </c>
      <c r="P943" s="1" t="e">
        <f t="shared" si="330"/>
        <v>#VALUE!</v>
      </c>
      <c r="Q943" s="1" t="e">
        <f t="shared" si="331"/>
        <v>#VALUE!</v>
      </c>
      <c r="R943" s="1">
        <f t="shared" si="327"/>
        <v>-0.35768812487241564</v>
      </c>
      <c r="S943" s="1">
        <f t="shared" si="328"/>
        <v>7.4726081330053706E-2</v>
      </c>
      <c r="T943" s="14"/>
      <c r="U943" s="14"/>
      <c r="V943" s="14"/>
      <c r="W943" s="2"/>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2"/>
      <c r="BC943" s="2"/>
      <c r="BD943" s="2"/>
      <c r="BE943" s="35"/>
      <c r="BF943" s="35"/>
      <c r="BG943" s="35"/>
      <c r="BH943" s="35"/>
      <c r="BI943" s="35"/>
      <c r="BJ943" s="35"/>
      <c r="BK943" s="35"/>
      <c r="BL943" s="35"/>
      <c r="BM943" s="35"/>
      <c r="BN943" s="35"/>
      <c r="BO943" s="35"/>
      <c r="BP943" s="1"/>
      <c r="BQ943" s="1">
        <f t="shared" si="332"/>
        <v>938</v>
      </c>
      <c r="BR943" s="1">
        <v>939</v>
      </c>
      <c r="BS943" s="1">
        <f t="shared" si="337"/>
        <v>-2</v>
      </c>
      <c r="BT943" s="1">
        <f t="shared" si="338"/>
        <v>-2</v>
      </c>
      <c r="BU943" s="1">
        <f t="shared" si="339"/>
        <v>6.1257422745431001E-17</v>
      </c>
      <c r="BV943" s="1">
        <f t="shared" si="340"/>
        <v>1</v>
      </c>
      <c r="BW943" s="1">
        <f t="shared" si="333"/>
        <v>-2</v>
      </c>
      <c r="BX943" s="1">
        <f t="shared" si="334"/>
        <v>-2</v>
      </c>
      <c r="BY943" s="24">
        <f t="shared" si="335"/>
        <v>0.7818314824680298</v>
      </c>
      <c r="BZ943" s="24">
        <f t="shared" si="336"/>
        <v>0.62348980185873348</v>
      </c>
      <c r="CA943" s="1"/>
      <c r="CB943" s="1"/>
      <c r="CC943" s="1" t="str">
        <f t="shared" si="341"/>
        <v/>
      </c>
      <c r="CD943" s="1"/>
      <c r="CE943" s="2"/>
      <c r="CF943" s="2"/>
    </row>
    <row r="944" spans="4:84" s="28" customFormat="1" x14ac:dyDescent="0.25">
      <c r="D944" s="10"/>
      <c r="E944" s="10"/>
      <c r="F944" s="10"/>
      <c r="G944" s="10"/>
      <c r="H944" s="10"/>
      <c r="I944" s="10"/>
      <c r="J944" s="10"/>
      <c r="K944" s="10"/>
      <c r="L944" s="10"/>
      <c r="M944" s="2"/>
      <c r="N944" s="1">
        <v>939</v>
      </c>
      <c r="O944" s="1" t="str">
        <f t="shared" si="329"/>
        <v>NA</v>
      </c>
      <c r="P944" s="1" t="e">
        <f t="shared" si="330"/>
        <v>#VALUE!</v>
      </c>
      <c r="Q944" s="1" t="e">
        <f t="shared" si="331"/>
        <v>#VALUE!</v>
      </c>
      <c r="R944" s="1">
        <f t="shared" si="327"/>
        <v>-0.26971151350550904</v>
      </c>
      <c r="S944" s="1">
        <f t="shared" si="328"/>
        <v>-0.18168335031771998</v>
      </c>
      <c r="T944" s="14"/>
      <c r="U944" s="14"/>
      <c r="V944" s="14"/>
      <c r="W944" s="2"/>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2"/>
      <c r="BC944" s="2"/>
      <c r="BD944" s="2"/>
      <c r="BE944" s="35"/>
      <c r="BF944" s="35"/>
      <c r="BG944" s="35"/>
      <c r="BH944" s="35"/>
      <c r="BI944" s="35"/>
      <c r="BJ944" s="35"/>
      <c r="BK944" s="35"/>
      <c r="BL944" s="35"/>
      <c r="BM944" s="35"/>
      <c r="BN944" s="35"/>
      <c r="BO944" s="35"/>
      <c r="BP944" s="1"/>
      <c r="BQ944" s="1">
        <f t="shared" si="332"/>
        <v>939</v>
      </c>
      <c r="BR944" s="1">
        <v>940</v>
      </c>
      <c r="BS944" s="1">
        <f t="shared" si="337"/>
        <v>-2</v>
      </c>
      <c r="BT944" s="1">
        <f t="shared" si="338"/>
        <v>-2</v>
      </c>
      <c r="BU944" s="1">
        <f t="shared" si="339"/>
        <v>6.1257422745431001E-17</v>
      </c>
      <c r="BV944" s="1">
        <f t="shared" si="340"/>
        <v>1</v>
      </c>
      <c r="BW944" s="1">
        <f t="shared" si="333"/>
        <v>-2</v>
      </c>
      <c r="BX944" s="1">
        <f t="shared" si="334"/>
        <v>-2</v>
      </c>
      <c r="BY944" s="24">
        <f t="shared" si="335"/>
        <v>0.7818314824680298</v>
      </c>
      <c r="BZ944" s="24">
        <f t="shared" si="336"/>
        <v>0.62348980185873348</v>
      </c>
      <c r="CA944" s="1"/>
      <c r="CB944" s="1"/>
      <c r="CC944" s="1" t="str">
        <f t="shared" si="341"/>
        <v/>
      </c>
      <c r="CD944" s="1"/>
      <c r="CE944" s="2"/>
      <c r="CF944" s="2"/>
    </row>
    <row r="945" spans="2:84" s="28" customFormat="1" x14ac:dyDescent="0.25">
      <c r="D945" s="10"/>
      <c r="E945" s="10"/>
      <c r="F945" s="10"/>
      <c r="G945" s="10"/>
      <c r="H945" s="10"/>
      <c r="I945" s="10"/>
      <c r="J945" s="10"/>
      <c r="K945" s="10"/>
      <c r="L945" s="10"/>
      <c r="M945" s="2"/>
      <c r="N945" s="1">
        <v>940</v>
      </c>
      <c r="O945" s="1" t="str">
        <f t="shared" si="329"/>
        <v>NA</v>
      </c>
      <c r="P945" s="1" t="e">
        <f t="shared" si="330"/>
        <v>#VALUE!</v>
      </c>
      <c r="Q945" s="1" t="e">
        <f t="shared" si="331"/>
        <v>#VALUE!</v>
      </c>
      <c r="R945" s="1">
        <f t="shared" si="327"/>
        <v>-5.8973783146869518E-2</v>
      </c>
      <c r="S945" s="1">
        <f t="shared" si="328"/>
        <v>-0.28294508286411402</v>
      </c>
      <c r="T945" s="14"/>
      <c r="U945" s="14"/>
      <c r="V945" s="14"/>
      <c r="W945" s="2"/>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2"/>
      <c r="BC945" s="2"/>
      <c r="BD945" s="2"/>
      <c r="BE945" s="35"/>
      <c r="BF945" s="35"/>
      <c r="BG945" s="35"/>
      <c r="BH945" s="35"/>
      <c r="BI945" s="35"/>
      <c r="BJ945" s="35"/>
      <c r="BK945" s="35"/>
      <c r="BL945" s="35"/>
      <c r="BM945" s="35"/>
      <c r="BN945" s="35"/>
      <c r="BO945" s="35"/>
      <c r="BP945" s="1"/>
      <c r="BQ945" s="1">
        <f t="shared" si="332"/>
        <v>940</v>
      </c>
      <c r="BR945" s="1">
        <v>941</v>
      </c>
      <c r="BS945" s="1">
        <f t="shared" si="337"/>
        <v>-2</v>
      </c>
      <c r="BT945" s="1">
        <f t="shared" si="338"/>
        <v>-2</v>
      </c>
      <c r="BU945" s="1">
        <f t="shared" si="339"/>
        <v>6.1257422745431001E-17</v>
      </c>
      <c r="BV945" s="1">
        <f t="shared" si="340"/>
        <v>1</v>
      </c>
      <c r="BW945" s="1">
        <f t="shared" si="333"/>
        <v>-2</v>
      </c>
      <c r="BX945" s="1">
        <f t="shared" si="334"/>
        <v>-2</v>
      </c>
      <c r="BY945" s="24">
        <f t="shared" si="335"/>
        <v>0.7818314824680298</v>
      </c>
      <c r="BZ945" s="24">
        <f t="shared" si="336"/>
        <v>0.62348980185873348</v>
      </c>
      <c r="CA945" s="1"/>
      <c r="CB945" s="1"/>
      <c r="CC945" s="1" t="str">
        <f t="shared" si="341"/>
        <v/>
      </c>
      <c r="CD945" s="1"/>
      <c r="CE945" s="2"/>
      <c r="CF945" s="2"/>
    </row>
    <row r="946" spans="2:84" s="28" customFormat="1" x14ac:dyDescent="0.25">
      <c r="D946" s="10"/>
      <c r="E946" s="10"/>
      <c r="F946" s="10"/>
      <c r="G946" s="10"/>
      <c r="H946" s="10"/>
      <c r="I946" s="10"/>
      <c r="J946" s="10"/>
      <c r="K946" s="10"/>
      <c r="L946" s="10"/>
      <c r="M946" s="2"/>
      <c r="N946" s="1">
        <v>941</v>
      </c>
      <c r="O946" s="1" t="str">
        <f t="shared" si="329"/>
        <v>NA</v>
      </c>
      <c r="P946" s="1" t="e">
        <f t="shared" si="330"/>
        <v>#VALUE!</v>
      </c>
      <c r="Q946" s="1" t="e">
        <f t="shared" si="331"/>
        <v>#VALUE!</v>
      </c>
      <c r="R946" s="1">
        <f t="shared" si="327"/>
        <v>0.13174701515970588</v>
      </c>
      <c r="S946" s="1">
        <f t="shared" si="328"/>
        <v>-0.22252093395631445</v>
      </c>
      <c r="T946" s="14"/>
      <c r="U946" s="14"/>
      <c r="V946" s="14"/>
      <c r="W946" s="2"/>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2"/>
      <c r="BC946" s="2"/>
      <c r="BD946" s="2"/>
      <c r="BE946" s="35"/>
      <c r="BF946" s="35"/>
      <c r="BG946" s="35"/>
      <c r="BH946" s="35"/>
      <c r="BI946" s="35"/>
      <c r="BJ946" s="35"/>
      <c r="BK946" s="35"/>
      <c r="BL946" s="35"/>
      <c r="BM946" s="35"/>
      <c r="BN946" s="35"/>
      <c r="BO946" s="35"/>
      <c r="BP946" s="1"/>
      <c r="BQ946" s="1">
        <f t="shared" si="332"/>
        <v>941</v>
      </c>
      <c r="BR946" s="1">
        <v>942</v>
      </c>
      <c r="BS946" s="1">
        <f t="shared" si="337"/>
        <v>-2</v>
      </c>
      <c r="BT946" s="1">
        <f t="shared" si="338"/>
        <v>-2</v>
      </c>
      <c r="BU946" s="1">
        <f t="shared" si="339"/>
        <v>6.1257422745431001E-17</v>
      </c>
      <c r="BV946" s="1">
        <f t="shared" si="340"/>
        <v>1</v>
      </c>
      <c r="BW946" s="1">
        <f t="shared" si="333"/>
        <v>-2</v>
      </c>
      <c r="BX946" s="1">
        <f t="shared" si="334"/>
        <v>-2</v>
      </c>
      <c r="BY946" s="24">
        <f t="shared" si="335"/>
        <v>0.7818314824680298</v>
      </c>
      <c r="BZ946" s="24">
        <f t="shared" si="336"/>
        <v>0.62348980185873348</v>
      </c>
      <c r="CA946" s="1"/>
      <c r="CB946" s="1"/>
      <c r="CC946" s="1" t="str">
        <f t="shared" si="341"/>
        <v/>
      </c>
      <c r="CD946" s="1"/>
      <c r="CE946" s="2"/>
      <c r="CF946" s="2"/>
    </row>
    <row r="947" spans="2:84" s="28" customFormat="1" x14ac:dyDescent="0.25">
      <c r="D947" s="10"/>
      <c r="E947" s="10"/>
      <c r="F947" s="10"/>
      <c r="G947" s="10"/>
      <c r="H947" s="10"/>
      <c r="I947" s="10"/>
      <c r="J947" s="10"/>
      <c r="K947" s="10"/>
      <c r="L947" s="10"/>
      <c r="M947" s="2"/>
      <c r="N947" s="1">
        <v>942</v>
      </c>
      <c r="O947" s="1" t="str">
        <f t="shared" si="329"/>
        <v>NA</v>
      </c>
      <c r="P947" s="1" t="e">
        <f t="shared" si="330"/>
        <v>#VALUE!</v>
      </c>
      <c r="Q947" s="1" t="e">
        <f t="shared" si="331"/>
        <v>#VALUE!</v>
      </c>
      <c r="R947" s="1">
        <f t="shared" si="327"/>
        <v>0.22325962390167867</v>
      </c>
      <c r="S947" s="1">
        <f t="shared" si="328"/>
        <v>-7.6937154518012363E-2</v>
      </c>
      <c r="T947" s="14"/>
      <c r="U947" s="14"/>
      <c r="V947" s="14"/>
      <c r="W947" s="2"/>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2"/>
      <c r="BC947" s="2"/>
      <c r="BD947" s="2"/>
      <c r="BE947" s="35"/>
      <c r="BF947" s="35"/>
      <c r="BG947" s="35"/>
      <c r="BH947" s="35"/>
      <c r="BI947" s="35"/>
      <c r="BJ947" s="35"/>
      <c r="BK947" s="35"/>
      <c r="BL947" s="35"/>
      <c r="BM947" s="35"/>
      <c r="BN947" s="35"/>
      <c r="BO947" s="35"/>
      <c r="BP947" s="1"/>
      <c r="BQ947" s="1">
        <f t="shared" si="332"/>
        <v>942</v>
      </c>
      <c r="BR947" s="1">
        <v>943</v>
      </c>
      <c r="BS947" s="1">
        <f t="shared" si="337"/>
        <v>-2</v>
      </c>
      <c r="BT947" s="1">
        <f t="shared" si="338"/>
        <v>-2</v>
      </c>
      <c r="BU947" s="1">
        <f t="shared" si="339"/>
        <v>6.1257422745431001E-17</v>
      </c>
      <c r="BV947" s="1">
        <f t="shared" si="340"/>
        <v>1</v>
      </c>
      <c r="BW947" s="1">
        <f t="shared" si="333"/>
        <v>-2</v>
      </c>
      <c r="BX947" s="1">
        <f t="shared" si="334"/>
        <v>-2</v>
      </c>
      <c r="BY947" s="24">
        <f t="shared" si="335"/>
        <v>0.7818314824680298</v>
      </c>
      <c r="BZ947" s="24">
        <f t="shared" si="336"/>
        <v>0.62348980185873348</v>
      </c>
      <c r="CA947" s="1"/>
      <c r="CB947" s="1"/>
      <c r="CC947" s="1" t="str">
        <f t="shared" si="341"/>
        <v/>
      </c>
      <c r="CD947" s="1"/>
      <c r="CE947" s="2"/>
      <c r="CF947" s="2"/>
    </row>
    <row r="948" spans="2:84" s="28" customFormat="1" x14ac:dyDescent="0.25">
      <c r="B948" s="10"/>
      <c r="C948" s="10"/>
      <c r="D948" s="10"/>
      <c r="E948" s="10"/>
      <c r="F948" s="10"/>
      <c r="G948" s="10"/>
      <c r="H948" s="10"/>
      <c r="I948" s="10"/>
      <c r="J948" s="10"/>
      <c r="K948" s="10"/>
      <c r="L948" s="10"/>
      <c r="M948" s="2"/>
      <c r="N948" s="1">
        <v>943</v>
      </c>
      <c r="O948" s="1" t="str">
        <f t="shared" si="329"/>
        <v>NA</v>
      </c>
      <c r="P948" s="1" t="e">
        <f t="shared" si="330"/>
        <v>#VALUE!</v>
      </c>
      <c r="Q948" s="1" t="e">
        <f t="shared" si="331"/>
        <v>#VALUE!</v>
      </c>
      <c r="R948" s="1">
        <f t="shared" si="327"/>
        <v>0.21107857578692024</v>
      </c>
      <c r="S948" s="1">
        <f t="shared" si="328"/>
        <v>7.5204334533958195E-2</v>
      </c>
      <c r="T948" s="14"/>
      <c r="U948" s="14"/>
      <c r="V948" s="14"/>
      <c r="W948" s="2"/>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2"/>
      <c r="BC948" s="2"/>
      <c r="BD948" s="2"/>
      <c r="BE948" s="35"/>
      <c r="BF948" s="35"/>
      <c r="BG948" s="35"/>
      <c r="BH948" s="35"/>
      <c r="BI948" s="35"/>
      <c r="BJ948" s="35"/>
      <c r="BK948" s="35"/>
      <c r="BL948" s="35"/>
      <c r="BM948" s="35"/>
      <c r="BN948" s="35"/>
      <c r="BO948" s="35"/>
      <c r="BP948" s="1"/>
      <c r="BQ948" s="1">
        <f t="shared" si="332"/>
        <v>943</v>
      </c>
      <c r="BR948" s="1">
        <v>944</v>
      </c>
      <c r="BS948" s="1">
        <f t="shared" si="337"/>
        <v>-2</v>
      </c>
      <c r="BT948" s="1">
        <f t="shared" si="338"/>
        <v>-2</v>
      </c>
      <c r="BU948" s="1">
        <f t="shared" si="339"/>
        <v>6.1257422745431001E-17</v>
      </c>
      <c r="BV948" s="1">
        <f t="shared" si="340"/>
        <v>1</v>
      </c>
      <c r="BW948" s="1">
        <f t="shared" si="333"/>
        <v>-2</v>
      </c>
      <c r="BX948" s="1">
        <f t="shared" si="334"/>
        <v>-2</v>
      </c>
      <c r="BY948" s="24">
        <f t="shared" si="335"/>
        <v>0.7818314824680298</v>
      </c>
      <c r="BZ948" s="24">
        <f t="shared" si="336"/>
        <v>0.62348980185873348</v>
      </c>
      <c r="CA948" s="1"/>
      <c r="CB948" s="1"/>
      <c r="CC948" s="1" t="str">
        <f t="shared" si="341"/>
        <v/>
      </c>
      <c r="CD948" s="1"/>
      <c r="CE948" s="2"/>
      <c r="CF948" s="2"/>
    </row>
    <row r="949" spans="2:84" s="28" customFormat="1" x14ac:dyDescent="0.25">
      <c r="B949" s="10"/>
      <c r="C949" s="10"/>
      <c r="D949" s="10"/>
      <c r="E949" s="10"/>
      <c r="F949" s="10"/>
      <c r="G949" s="10"/>
      <c r="H949" s="10"/>
      <c r="I949" s="10"/>
      <c r="J949" s="10"/>
      <c r="K949" s="10"/>
      <c r="L949" s="10"/>
      <c r="M949" s="2"/>
      <c r="N949" s="1">
        <v>944</v>
      </c>
      <c r="O949" s="1" t="str">
        <f t="shared" si="329"/>
        <v>NA</v>
      </c>
      <c r="P949" s="1" t="e">
        <f t="shared" si="330"/>
        <v>#VALUE!</v>
      </c>
      <c r="Q949" s="1" t="e">
        <f t="shared" si="331"/>
        <v>#VALUE!</v>
      </c>
      <c r="R949" s="1">
        <f t="shared" si="327"/>
        <v>0.12028820667648948</v>
      </c>
      <c r="S949" s="1">
        <f t="shared" si="328"/>
        <v>0.18905185644019534</v>
      </c>
      <c r="T949" s="14"/>
      <c r="U949" s="14"/>
      <c r="V949" s="14"/>
      <c r="W949" s="2"/>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2"/>
      <c r="BC949" s="2"/>
      <c r="BD949" s="2"/>
      <c r="BE949" s="35"/>
      <c r="BF949" s="35"/>
      <c r="BG949" s="35"/>
      <c r="BH949" s="35"/>
      <c r="BI949" s="35"/>
      <c r="BJ949" s="35"/>
      <c r="BK949" s="35"/>
      <c r="BL949" s="35"/>
      <c r="BM949" s="35"/>
      <c r="BN949" s="35"/>
      <c r="BO949" s="35"/>
      <c r="BP949" s="1"/>
      <c r="BQ949" s="1">
        <f t="shared" si="332"/>
        <v>944</v>
      </c>
      <c r="BR949" s="1">
        <v>945</v>
      </c>
      <c r="BS949" s="1">
        <f t="shared" si="337"/>
        <v>-2</v>
      </c>
      <c r="BT949" s="1">
        <f t="shared" si="338"/>
        <v>-2</v>
      </c>
      <c r="BU949" s="1">
        <f t="shared" si="339"/>
        <v>6.1257422745431001E-17</v>
      </c>
      <c r="BV949" s="1">
        <f t="shared" si="340"/>
        <v>1</v>
      </c>
      <c r="BW949" s="1">
        <f t="shared" si="333"/>
        <v>-2</v>
      </c>
      <c r="BX949" s="1">
        <f t="shared" si="334"/>
        <v>-2</v>
      </c>
      <c r="BY949" s="24">
        <f t="shared" si="335"/>
        <v>0.7818314824680298</v>
      </c>
      <c r="BZ949" s="24">
        <f t="shared" si="336"/>
        <v>0.62348980185873348</v>
      </c>
      <c r="CA949" s="1"/>
      <c r="CB949" s="1"/>
      <c r="CC949" s="1" t="str">
        <f t="shared" si="341"/>
        <v/>
      </c>
      <c r="CD949" s="1"/>
      <c r="CE949" s="2"/>
      <c r="CF949" s="2"/>
    </row>
    <row r="950" spans="2:84" s="28" customFormat="1" x14ac:dyDescent="0.25">
      <c r="B950" s="10"/>
      <c r="C950" s="10"/>
      <c r="D950" s="10"/>
      <c r="E950" s="10"/>
      <c r="F950" s="10"/>
      <c r="G950" s="10"/>
      <c r="H950" s="10"/>
      <c r="I950" s="10"/>
      <c r="J950" s="10"/>
      <c r="K950" s="10"/>
      <c r="L950" s="10"/>
      <c r="M950" s="2"/>
      <c r="N950" s="1">
        <v>945</v>
      </c>
      <c r="O950" s="1" t="str">
        <f t="shared" si="329"/>
        <v>NA</v>
      </c>
      <c r="P950" s="1" t="e">
        <f t="shared" si="330"/>
        <v>#VALUE!</v>
      </c>
      <c r="Q950" s="1" t="e">
        <f t="shared" si="331"/>
        <v>#VALUE!</v>
      </c>
      <c r="R950" s="1">
        <f t="shared" si="327"/>
        <v>-2.5328239398119012E-2</v>
      </c>
      <c r="S950" s="1">
        <f t="shared" si="328"/>
        <v>0.23478216648425199</v>
      </c>
      <c r="T950" s="14"/>
      <c r="U950" s="14"/>
      <c r="V950" s="14"/>
      <c r="W950" s="2"/>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2"/>
      <c r="BC950" s="2"/>
      <c r="BD950" s="2"/>
      <c r="BE950" s="35"/>
      <c r="BF950" s="35"/>
      <c r="BG950" s="35"/>
      <c r="BH950" s="35"/>
      <c r="BI950" s="35"/>
      <c r="BJ950" s="35"/>
      <c r="BK950" s="35"/>
      <c r="BL950" s="35"/>
      <c r="BM950" s="35"/>
      <c r="BN950" s="35"/>
      <c r="BO950" s="35"/>
      <c r="BP950" s="1"/>
      <c r="BQ950" s="1">
        <f t="shared" si="332"/>
        <v>945</v>
      </c>
      <c r="BR950" s="1">
        <v>946</v>
      </c>
      <c r="BS950" s="1">
        <f t="shared" si="337"/>
        <v>-2</v>
      </c>
      <c r="BT950" s="1">
        <f t="shared" si="338"/>
        <v>-2</v>
      </c>
      <c r="BU950" s="1">
        <f t="shared" si="339"/>
        <v>6.1257422745431001E-17</v>
      </c>
      <c r="BV950" s="1">
        <f t="shared" si="340"/>
        <v>1</v>
      </c>
      <c r="BW950" s="1">
        <f t="shared" si="333"/>
        <v>-2</v>
      </c>
      <c r="BX950" s="1">
        <f t="shared" si="334"/>
        <v>-2</v>
      </c>
      <c r="BY950" s="24">
        <f t="shared" si="335"/>
        <v>0.7818314824680298</v>
      </c>
      <c r="BZ950" s="24">
        <f t="shared" si="336"/>
        <v>0.62348980185873348</v>
      </c>
      <c r="CA950" s="1"/>
      <c r="CB950" s="1"/>
      <c r="CC950" s="1" t="str">
        <f t="shared" si="341"/>
        <v/>
      </c>
      <c r="CD950" s="1"/>
      <c r="CE950" s="2"/>
      <c r="CF950" s="2"/>
    </row>
    <row r="951" spans="2:84" s="28" customFormat="1" x14ac:dyDescent="0.25">
      <c r="B951" s="10"/>
      <c r="C951" s="10"/>
      <c r="D951" s="10"/>
      <c r="E951" s="10"/>
      <c r="F951" s="10"/>
      <c r="G951" s="10"/>
      <c r="H951" s="10"/>
      <c r="I951" s="10"/>
      <c r="J951" s="10"/>
      <c r="K951" s="10"/>
      <c r="L951" s="10"/>
      <c r="M951" s="2"/>
      <c r="N951" s="1">
        <v>946</v>
      </c>
      <c r="O951" s="1" t="str">
        <f t="shared" si="329"/>
        <v>NA</v>
      </c>
      <c r="P951" s="1" t="e">
        <f t="shared" si="330"/>
        <v>#VALUE!</v>
      </c>
      <c r="Q951" s="1" t="e">
        <f t="shared" si="331"/>
        <v>#VALUE!</v>
      </c>
      <c r="R951" s="1">
        <f t="shared" si="327"/>
        <v>-0.18762540069948455</v>
      </c>
      <c r="S951" s="1">
        <f t="shared" si="328"/>
        <v>0.17795940847462949</v>
      </c>
      <c r="T951" s="14"/>
      <c r="U951" s="14"/>
      <c r="V951" s="14"/>
      <c r="W951" s="2"/>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2"/>
      <c r="BC951" s="2"/>
      <c r="BD951" s="2"/>
      <c r="BE951" s="35"/>
      <c r="BF951" s="35"/>
      <c r="BG951" s="35"/>
      <c r="BH951" s="35"/>
      <c r="BI951" s="35"/>
      <c r="BJ951" s="35"/>
      <c r="BK951" s="35"/>
      <c r="BL951" s="35"/>
      <c r="BM951" s="35"/>
      <c r="BN951" s="35"/>
      <c r="BO951" s="35"/>
      <c r="BP951" s="1"/>
      <c r="BQ951" s="1">
        <f t="shared" si="332"/>
        <v>946</v>
      </c>
      <c r="BR951" s="1">
        <v>947</v>
      </c>
      <c r="BS951" s="1">
        <f t="shared" si="337"/>
        <v>-2</v>
      </c>
      <c r="BT951" s="1">
        <f t="shared" si="338"/>
        <v>-2</v>
      </c>
      <c r="BU951" s="1">
        <f t="shared" si="339"/>
        <v>6.1257422745431001E-17</v>
      </c>
      <c r="BV951" s="1">
        <f t="shared" si="340"/>
        <v>1</v>
      </c>
      <c r="BW951" s="1">
        <f t="shared" si="333"/>
        <v>-2</v>
      </c>
      <c r="BX951" s="1">
        <f t="shared" si="334"/>
        <v>-2</v>
      </c>
      <c r="BY951" s="24">
        <f t="shared" si="335"/>
        <v>0.7818314824680298</v>
      </c>
      <c r="BZ951" s="24">
        <f t="shared" si="336"/>
        <v>0.62348980185873348</v>
      </c>
      <c r="CA951" s="1"/>
      <c r="CB951" s="1"/>
      <c r="CC951" s="1" t="str">
        <f t="shared" si="341"/>
        <v/>
      </c>
      <c r="CD951" s="1"/>
      <c r="CE951" s="2"/>
      <c r="CF951" s="2"/>
    </row>
    <row r="952" spans="2:84" s="28" customFormat="1" x14ac:dyDescent="0.25">
      <c r="B952" s="10"/>
      <c r="C952" s="10"/>
      <c r="D952" s="10"/>
      <c r="E952" s="10"/>
      <c r="F952" s="10"/>
      <c r="G952" s="10"/>
      <c r="H952" s="10"/>
      <c r="I952" s="10"/>
      <c r="J952" s="10"/>
      <c r="K952" s="10"/>
      <c r="L952" s="10"/>
      <c r="M952" s="2"/>
      <c r="N952" s="1">
        <v>947</v>
      </c>
      <c r="O952" s="1" t="str">
        <f t="shared" si="329"/>
        <v>NA</v>
      </c>
      <c r="P952" s="1" t="e">
        <f t="shared" si="330"/>
        <v>#VALUE!</v>
      </c>
      <c r="Q952" s="1" t="e">
        <f t="shared" si="331"/>
        <v>#VALUE!</v>
      </c>
      <c r="R952" s="1">
        <f t="shared" si="327"/>
        <v>-0.28897396020360233</v>
      </c>
      <c r="S952" s="1">
        <f t="shared" si="328"/>
        <v>5.4660168204283544E-3</v>
      </c>
      <c r="T952" s="14"/>
      <c r="U952" s="14"/>
      <c r="V952" s="14"/>
      <c r="W952" s="2"/>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2"/>
      <c r="BC952" s="2"/>
      <c r="BD952" s="2"/>
      <c r="BE952" s="35"/>
      <c r="BF952" s="35"/>
      <c r="BG952" s="35"/>
      <c r="BH952" s="35"/>
      <c r="BI952" s="35"/>
      <c r="BJ952" s="35"/>
      <c r="BK952" s="35"/>
      <c r="BL952" s="35"/>
      <c r="BM952" s="35"/>
      <c r="BN952" s="35"/>
      <c r="BO952" s="35"/>
      <c r="BP952" s="1"/>
      <c r="BQ952" s="1">
        <f t="shared" si="332"/>
        <v>947</v>
      </c>
      <c r="BR952" s="1">
        <v>948</v>
      </c>
      <c r="BS952" s="1">
        <f t="shared" si="337"/>
        <v>-2</v>
      </c>
      <c r="BT952" s="1">
        <f t="shared" si="338"/>
        <v>-2</v>
      </c>
      <c r="BU952" s="1">
        <f t="shared" si="339"/>
        <v>6.1257422745431001E-17</v>
      </c>
      <c r="BV952" s="1">
        <f t="shared" si="340"/>
        <v>1</v>
      </c>
      <c r="BW952" s="1">
        <f t="shared" si="333"/>
        <v>-2</v>
      </c>
      <c r="BX952" s="1">
        <f t="shared" si="334"/>
        <v>-2</v>
      </c>
      <c r="BY952" s="24">
        <f t="shared" si="335"/>
        <v>0.7818314824680298</v>
      </c>
      <c r="BZ952" s="24">
        <f t="shared" si="336"/>
        <v>0.62348980185873348</v>
      </c>
      <c r="CA952" s="1"/>
      <c r="CB952" s="1"/>
      <c r="CC952" s="1" t="str">
        <f t="shared" si="341"/>
        <v/>
      </c>
      <c r="CD952" s="1"/>
      <c r="CE952" s="2"/>
      <c r="CF952" s="2"/>
    </row>
    <row r="953" spans="2:84" s="28" customFormat="1" x14ac:dyDescent="0.25">
      <c r="B953" s="10"/>
      <c r="C953" s="10"/>
      <c r="D953" s="10"/>
      <c r="E953" s="10"/>
      <c r="F953" s="10"/>
      <c r="G953" s="10"/>
      <c r="H953" s="10"/>
      <c r="I953" s="10"/>
      <c r="J953" s="10"/>
      <c r="K953" s="10"/>
      <c r="L953" s="10"/>
      <c r="M953" s="2"/>
      <c r="N953" s="1">
        <v>948</v>
      </c>
      <c r="O953" s="1" t="str">
        <f t="shared" si="329"/>
        <v>NA</v>
      </c>
      <c r="P953" s="1" t="e">
        <f t="shared" si="330"/>
        <v>#VALUE!</v>
      </c>
      <c r="Q953" s="1" t="e">
        <f t="shared" si="331"/>
        <v>#VALUE!</v>
      </c>
      <c r="R953" s="1">
        <f t="shared" si="327"/>
        <v>-0.23714462728747054</v>
      </c>
      <c r="S953" s="1">
        <f t="shared" si="328"/>
        <v>-0.22252093395631445</v>
      </c>
      <c r="T953" s="14"/>
      <c r="U953" s="14"/>
      <c r="V953" s="14"/>
      <c r="W953" s="2"/>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2"/>
      <c r="BC953" s="2"/>
      <c r="BD953" s="2"/>
      <c r="BE953" s="35"/>
      <c r="BF953" s="35"/>
      <c r="BG953" s="35"/>
      <c r="BH953" s="35"/>
      <c r="BI953" s="35"/>
      <c r="BJ953" s="35"/>
      <c r="BK953" s="35"/>
      <c r="BL953" s="35"/>
      <c r="BM953" s="35"/>
      <c r="BN953" s="35"/>
      <c r="BO953" s="35"/>
      <c r="BP953" s="1"/>
      <c r="BQ953" s="1">
        <f t="shared" si="332"/>
        <v>948</v>
      </c>
      <c r="BR953" s="1">
        <v>949</v>
      </c>
      <c r="BS953" s="1">
        <f t="shared" si="337"/>
        <v>-2</v>
      </c>
      <c r="BT953" s="1">
        <f t="shared" si="338"/>
        <v>-2</v>
      </c>
      <c r="BU953" s="1">
        <f t="shared" si="339"/>
        <v>6.1257422745431001E-17</v>
      </c>
      <c r="BV953" s="1">
        <f t="shared" si="340"/>
        <v>1</v>
      </c>
      <c r="BW953" s="1">
        <f t="shared" si="333"/>
        <v>-2</v>
      </c>
      <c r="BX953" s="1">
        <f t="shared" si="334"/>
        <v>-2</v>
      </c>
      <c r="BY953" s="24">
        <f t="shared" si="335"/>
        <v>0.7818314824680298</v>
      </c>
      <c r="BZ953" s="24">
        <f t="shared" si="336"/>
        <v>0.62348980185873348</v>
      </c>
      <c r="CA953" s="1"/>
      <c r="CB953" s="1"/>
      <c r="CC953" s="1" t="str">
        <f t="shared" si="341"/>
        <v/>
      </c>
      <c r="CD953" s="1"/>
      <c r="CE953" s="2"/>
      <c r="CF953" s="2"/>
    </row>
    <row r="954" spans="2:84" s="28" customFormat="1" x14ac:dyDescent="0.25">
      <c r="B954" s="10"/>
      <c r="C954" s="10"/>
      <c r="D954" s="10"/>
      <c r="E954" s="10"/>
      <c r="F954" s="10"/>
      <c r="G954" s="10"/>
      <c r="H954" s="10"/>
      <c r="I954" s="10"/>
      <c r="J954" s="10"/>
      <c r="K954" s="10"/>
      <c r="L954" s="10"/>
      <c r="M954" s="2"/>
      <c r="N954" s="1">
        <v>949</v>
      </c>
      <c r="O954" s="1" t="str">
        <f t="shared" si="329"/>
        <v>NA</v>
      </c>
      <c r="P954" s="1" t="e">
        <f t="shared" si="330"/>
        <v>#VALUE!</v>
      </c>
      <c r="Q954" s="1" t="e">
        <f t="shared" si="331"/>
        <v>#VALUE!</v>
      </c>
      <c r="R954" s="1">
        <f t="shared" si="327"/>
        <v>-6.7405531550542297E-3</v>
      </c>
      <c r="S954" s="1">
        <f t="shared" si="328"/>
        <v>-0.36534825420255479</v>
      </c>
      <c r="T954" s="14"/>
      <c r="U954" s="14"/>
      <c r="V954" s="14"/>
      <c r="W954" s="2"/>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2"/>
      <c r="BC954" s="2"/>
      <c r="BD954" s="2"/>
      <c r="BE954" s="35"/>
      <c r="BF954" s="35"/>
      <c r="BG954" s="35"/>
      <c r="BH954" s="35"/>
      <c r="BI954" s="35"/>
      <c r="BJ954" s="35"/>
      <c r="BK954" s="35"/>
      <c r="BL954" s="35"/>
      <c r="BM954" s="35"/>
      <c r="BN954" s="35"/>
      <c r="BO954" s="35"/>
      <c r="BP954" s="1"/>
      <c r="BQ954" s="1">
        <f t="shared" si="332"/>
        <v>949</v>
      </c>
      <c r="BR954" s="1">
        <v>950</v>
      </c>
      <c r="BS954" s="1">
        <f t="shared" si="337"/>
        <v>-2</v>
      </c>
      <c r="BT954" s="1">
        <f t="shared" si="338"/>
        <v>-2</v>
      </c>
      <c r="BU954" s="1">
        <f t="shared" si="339"/>
        <v>6.1257422745431001E-17</v>
      </c>
      <c r="BV954" s="1">
        <f t="shared" si="340"/>
        <v>1</v>
      </c>
      <c r="BW954" s="1">
        <f t="shared" si="333"/>
        <v>-2</v>
      </c>
      <c r="BX954" s="1">
        <f t="shared" si="334"/>
        <v>-2</v>
      </c>
      <c r="BY954" s="24">
        <f t="shared" si="335"/>
        <v>0.7818314824680298</v>
      </c>
      <c r="BZ954" s="24">
        <f t="shared" si="336"/>
        <v>0.62348980185873348</v>
      </c>
      <c r="CA954" s="1"/>
      <c r="CB954" s="1"/>
      <c r="CC954" s="1" t="str">
        <f t="shared" si="341"/>
        <v/>
      </c>
      <c r="CD954" s="1"/>
      <c r="CE954" s="2"/>
      <c r="CF954" s="2"/>
    </row>
    <row r="955" spans="2:84" s="28" customFormat="1" x14ac:dyDescent="0.25">
      <c r="B955" s="10"/>
      <c r="C955" s="10"/>
      <c r="D955" s="10"/>
      <c r="E955" s="10"/>
      <c r="F955" s="10"/>
      <c r="G955" s="10"/>
      <c r="H955" s="10"/>
      <c r="I955" s="10"/>
      <c r="J955" s="10"/>
      <c r="K955" s="10"/>
      <c r="L955" s="10"/>
      <c r="M955" s="2"/>
      <c r="N955" s="1">
        <v>950</v>
      </c>
      <c r="O955" s="1" t="str">
        <f t="shared" si="329"/>
        <v>NA</v>
      </c>
      <c r="P955" s="1" t="e">
        <f t="shared" si="330"/>
        <v>#VALUE!</v>
      </c>
      <c r="Q955" s="1" t="e">
        <f t="shared" si="331"/>
        <v>#VALUE!</v>
      </c>
      <c r="R955" s="1">
        <f t="shared" si="327"/>
        <v>0.2931646885929447</v>
      </c>
      <c r="S955" s="1">
        <f t="shared" si="328"/>
        <v>-0.28443842425839128</v>
      </c>
      <c r="T955" s="14"/>
      <c r="U955" s="14"/>
      <c r="V955" s="14"/>
      <c r="W955" s="2"/>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2"/>
      <c r="BC955" s="2"/>
      <c r="BD955" s="2"/>
      <c r="BE955" s="35"/>
      <c r="BF955" s="35"/>
      <c r="BG955" s="35"/>
      <c r="BH955" s="35"/>
      <c r="BI955" s="35"/>
      <c r="BJ955" s="35"/>
      <c r="BK955" s="35"/>
      <c r="BL955" s="35"/>
      <c r="BM955" s="35"/>
      <c r="BN955" s="35"/>
      <c r="BO955" s="35"/>
      <c r="BP955" s="1"/>
      <c r="BQ955" s="1">
        <f t="shared" si="332"/>
        <v>950</v>
      </c>
      <c r="BR955" s="1">
        <v>951</v>
      </c>
      <c r="BS955" s="1">
        <f t="shared" si="337"/>
        <v>-2</v>
      </c>
      <c r="BT955" s="1">
        <f t="shared" si="338"/>
        <v>-2</v>
      </c>
      <c r="BU955" s="1">
        <f t="shared" si="339"/>
        <v>6.1257422745431001E-17</v>
      </c>
      <c r="BV955" s="1">
        <f t="shared" si="340"/>
        <v>1</v>
      </c>
      <c r="BW955" s="1">
        <f t="shared" si="333"/>
        <v>-2</v>
      </c>
      <c r="BX955" s="1">
        <f t="shared" si="334"/>
        <v>-2</v>
      </c>
      <c r="BY955" s="24">
        <f t="shared" si="335"/>
        <v>0.7818314824680298</v>
      </c>
      <c r="BZ955" s="24">
        <f t="shared" si="336"/>
        <v>0.62348980185873348</v>
      </c>
      <c r="CA955" s="1"/>
      <c r="CB955" s="1"/>
      <c r="CC955" s="1" t="str">
        <f t="shared" si="341"/>
        <v/>
      </c>
      <c r="CD955" s="1"/>
      <c r="CE955" s="2"/>
      <c r="CF955" s="2"/>
    </row>
    <row r="956" spans="2:84" s="28" customFormat="1" x14ac:dyDescent="0.25">
      <c r="B956" s="10"/>
      <c r="C956" s="10"/>
      <c r="D956" s="10"/>
      <c r="E956" s="10"/>
      <c r="F956" s="10"/>
      <c r="G956" s="10"/>
      <c r="H956" s="10"/>
      <c r="I956" s="10"/>
      <c r="J956" s="10"/>
      <c r="K956" s="10"/>
      <c r="L956" s="10"/>
      <c r="M956" s="2"/>
      <c r="N956" s="1">
        <v>951</v>
      </c>
      <c r="O956" s="1" t="str">
        <f t="shared" si="329"/>
        <v>NA</v>
      </c>
      <c r="P956" s="1" t="e">
        <f t="shared" si="330"/>
        <v>#VALUE!</v>
      </c>
      <c r="Q956" s="1" t="e">
        <f t="shared" si="331"/>
        <v>#VALUE!</v>
      </c>
      <c r="R956" s="1">
        <f t="shared" si="327"/>
        <v>0.45264809215078622</v>
      </c>
      <c r="S956" s="1">
        <f t="shared" si="328"/>
        <v>2.8995771285997063E-2</v>
      </c>
      <c r="T956" s="14"/>
      <c r="U956" s="14"/>
      <c r="V956" s="14"/>
      <c r="W956" s="2"/>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2"/>
      <c r="BC956" s="2"/>
      <c r="BD956" s="2"/>
      <c r="BE956" s="35"/>
      <c r="BF956" s="35"/>
      <c r="BG956" s="35"/>
      <c r="BH956" s="35"/>
      <c r="BI956" s="35"/>
      <c r="BJ956" s="35"/>
      <c r="BK956" s="35"/>
      <c r="BL956" s="35"/>
      <c r="BM956" s="35"/>
      <c r="BN956" s="35"/>
      <c r="BO956" s="35"/>
      <c r="BP956" s="1"/>
      <c r="BQ956" s="1">
        <f t="shared" si="332"/>
        <v>951</v>
      </c>
      <c r="BR956" s="1">
        <v>952</v>
      </c>
      <c r="BS956" s="1">
        <f t="shared" si="337"/>
        <v>-2</v>
      </c>
      <c r="BT956" s="1">
        <f t="shared" si="338"/>
        <v>-2</v>
      </c>
      <c r="BU956" s="1">
        <f t="shared" si="339"/>
        <v>6.1257422745431001E-17</v>
      </c>
      <c r="BV956" s="1">
        <f t="shared" si="340"/>
        <v>1</v>
      </c>
      <c r="BW956" s="1">
        <f t="shared" si="333"/>
        <v>-2</v>
      </c>
      <c r="BX956" s="1">
        <f t="shared" si="334"/>
        <v>-2</v>
      </c>
      <c r="BY956" s="24">
        <f t="shared" si="335"/>
        <v>0.7818314824680298</v>
      </c>
      <c r="BZ956" s="24">
        <f t="shared" si="336"/>
        <v>0.62348980185873348</v>
      </c>
      <c r="CA956" s="1"/>
      <c r="CB956" s="1"/>
      <c r="CC956" s="1" t="str">
        <f t="shared" si="341"/>
        <v/>
      </c>
      <c r="CD956" s="1"/>
      <c r="CE956" s="2"/>
      <c r="CF956" s="2"/>
    </row>
    <row r="957" spans="2:84" s="28" customFormat="1" x14ac:dyDescent="0.25">
      <c r="B957" s="10"/>
      <c r="C957" s="10"/>
      <c r="D957" s="10"/>
      <c r="E957" s="10"/>
      <c r="F957" s="10"/>
      <c r="G957" s="10"/>
      <c r="H957" s="10"/>
      <c r="I957" s="10"/>
      <c r="J957" s="10"/>
      <c r="K957" s="10"/>
      <c r="L957" s="10"/>
      <c r="M957" s="2"/>
      <c r="N957" s="1">
        <v>952</v>
      </c>
      <c r="O957" s="1" t="str">
        <f t="shared" si="329"/>
        <v>NA</v>
      </c>
      <c r="P957" s="1" t="e">
        <f t="shared" si="330"/>
        <v>#VALUE!</v>
      </c>
      <c r="Q957" s="1" t="e">
        <f t="shared" si="331"/>
        <v>#VALUE!</v>
      </c>
      <c r="R957" s="1">
        <f t="shared" si="327"/>
        <v>0.30703164607617744</v>
      </c>
      <c r="S957" s="1">
        <f t="shared" si="328"/>
        <v>0.39483825163845021</v>
      </c>
      <c r="T957" s="14"/>
      <c r="U957" s="14"/>
      <c r="V957" s="14"/>
      <c r="W957" s="2"/>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2"/>
      <c r="BC957" s="2"/>
      <c r="BD957" s="2"/>
      <c r="BE957" s="35"/>
      <c r="BF957" s="35"/>
      <c r="BG957" s="35"/>
      <c r="BH957" s="35"/>
      <c r="BI957" s="35"/>
      <c r="BJ957" s="35"/>
      <c r="BK957" s="35"/>
      <c r="BL957" s="35"/>
      <c r="BM957" s="35"/>
      <c r="BN957" s="35"/>
      <c r="BO957" s="35"/>
      <c r="BP957" s="1"/>
      <c r="BQ957" s="1">
        <f t="shared" si="332"/>
        <v>952</v>
      </c>
      <c r="BR957" s="1">
        <v>953</v>
      </c>
      <c r="BS957" s="1">
        <f t="shared" si="337"/>
        <v>-2</v>
      </c>
      <c r="BT957" s="1">
        <f t="shared" si="338"/>
        <v>-2</v>
      </c>
      <c r="BU957" s="1">
        <f t="shared" si="339"/>
        <v>6.1257422745431001E-17</v>
      </c>
      <c r="BV957" s="1">
        <f t="shared" si="340"/>
        <v>1</v>
      </c>
      <c r="BW957" s="1">
        <f t="shared" si="333"/>
        <v>-2</v>
      </c>
      <c r="BX957" s="1">
        <f t="shared" si="334"/>
        <v>-2</v>
      </c>
      <c r="BY957" s="24">
        <f t="shared" si="335"/>
        <v>0.7818314824680298</v>
      </c>
      <c r="BZ957" s="24">
        <f t="shared" si="336"/>
        <v>0.62348980185873348</v>
      </c>
      <c r="CA957" s="1"/>
      <c r="CB957" s="1"/>
      <c r="CC957" s="1" t="str">
        <f t="shared" si="341"/>
        <v/>
      </c>
      <c r="CD957" s="1"/>
      <c r="CE957" s="2"/>
      <c r="CF957" s="2"/>
    </row>
    <row r="958" spans="2:84" s="28" customFormat="1" x14ac:dyDescent="0.25">
      <c r="B958" s="10"/>
      <c r="C958" s="10"/>
      <c r="D958" s="10"/>
      <c r="E958" s="10"/>
      <c r="F958" s="10"/>
      <c r="G958" s="10"/>
      <c r="H958" s="10"/>
      <c r="I958" s="10"/>
      <c r="J958" s="10"/>
      <c r="K958" s="10"/>
      <c r="L958" s="10"/>
      <c r="M958" s="2"/>
      <c r="N958" s="1">
        <v>953</v>
      </c>
      <c r="O958" s="1" t="str">
        <f t="shared" si="329"/>
        <v>NA</v>
      </c>
      <c r="P958" s="1" t="e">
        <f t="shared" si="330"/>
        <v>#VALUE!</v>
      </c>
      <c r="Q958" s="1" t="e">
        <f t="shared" si="331"/>
        <v>#VALUE!</v>
      </c>
      <c r="R958" s="1">
        <f t="shared" si="327"/>
        <v>-0.10553928789346001</v>
      </c>
      <c r="S958" s="1">
        <f t="shared" si="328"/>
        <v>0.53760216726697918</v>
      </c>
      <c r="T958" s="14"/>
      <c r="U958" s="14"/>
      <c r="V958" s="14"/>
      <c r="W958" s="2"/>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2"/>
      <c r="BC958" s="2"/>
      <c r="BD958" s="2"/>
      <c r="BE958" s="35"/>
      <c r="BF958" s="35"/>
      <c r="BG958" s="35"/>
      <c r="BH958" s="35"/>
      <c r="BI958" s="35"/>
      <c r="BJ958" s="35"/>
      <c r="BK958" s="35"/>
      <c r="BL958" s="35"/>
      <c r="BM958" s="35"/>
      <c r="BN958" s="35"/>
      <c r="BO958" s="35"/>
      <c r="BP958" s="1"/>
      <c r="BQ958" s="1">
        <f t="shared" si="332"/>
        <v>953</v>
      </c>
      <c r="BR958" s="1">
        <v>954</v>
      </c>
      <c r="BS958" s="1">
        <f t="shared" si="337"/>
        <v>-2</v>
      </c>
      <c r="BT958" s="1">
        <f t="shared" si="338"/>
        <v>-2</v>
      </c>
      <c r="BU958" s="1">
        <f t="shared" si="339"/>
        <v>6.1257422745431001E-17</v>
      </c>
      <c r="BV958" s="1">
        <f t="shared" si="340"/>
        <v>1</v>
      </c>
      <c r="BW958" s="1">
        <f t="shared" si="333"/>
        <v>-2</v>
      </c>
      <c r="BX958" s="1">
        <f t="shared" si="334"/>
        <v>-2</v>
      </c>
      <c r="BY958" s="24">
        <f t="shared" si="335"/>
        <v>0.7818314824680298</v>
      </c>
      <c r="BZ958" s="24">
        <f t="shared" si="336"/>
        <v>0.62348980185873348</v>
      </c>
      <c r="CA958" s="1"/>
      <c r="CB958" s="1"/>
      <c r="CC958" s="1" t="str">
        <f t="shared" si="341"/>
        <v/>
      </c>
      <c r="CD958" s="1"/>
      <c r="CE958" s="2"/>
      <c r="CF958" s="2"/>
    </row>
    <row r="959" spans="2:84" s="28" customFormat="1" x14ac:dyDescent="0.25">
      <c r="B959" s="10"/>
      <c r="C959" s="10"/>
      <c r="D959" s="10"/>
      <c r="E959" s="10"/>
      <c r="F959" s="10"/>
      <c r="G959" s="10"/>
      <c r="H959" s="10"/>
      <c r="I959" s="10"/>
      <c r="J959" s="10"/>
      <c r="K959" s="10"/>
      <c r="L959" s="10"/>
      <c r="M959" s="2"/>
      <c r="N959" s="1">
        <v>954</v>
      </c>
      <c r="O959" s="1" t="str">
        <f t="shared" si="329"/>
        <v>NA</v>
      </c>
      <c r="P959" s="1" t="e">
        <f t="shared" si="330"/>
        <v>#VALUE!</v>
      </c>
      <c r="Q959" s="1" t="e">
        <f t="shared" si="331"/>
        <v>#VALUE!</v>
      </c>
      <c r="R959" s="1">
        <f t="shared" si="327"/>
        <v>-0.51897413726033514</v>
      </c>
      <c r="S959" s="1">
        <f t="shared" si="328"/>
        <v>0.29387711650497061</v>
      </c>
      <c r="T959" s="14"/>
      <c r="U959" s="14"/>
      <c r="V959" s="14"/>
      <c r="W959" s="2"/>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2"/>
      <c r="BC959" s="2"/>
      <c r="BD959" s="2"/>
      <c r="BE959" s="35"/>
      <c r="BF959" s="35"/>
      <c r="BG959" s="35"/>
      <c r="BH959" s="35"/>
      <c r="BI959" s="35"/>
      <c r="BJ959" s="35"/>
      <c r="BK959" s="35"/>
      <c r="BL959" s="35"/>
      <c r="BM959" s="35"/>
      <c r="BN959" s="35"/>
      <c r="BO959" s="35"/>
      <c r="BP959" s="1"/>
      <c r="BQ959" s="1">
        <f t="shared" si="332"/>
        <v>954</v>
      </c>
      <c r="BR959" s="1">
        <v>955</v>
      </c>
      <c r="BS959" s="1">
        <f t="shared" si="337"/>
        <v>-2</v>
      </c>
      <c r="BT959" s="1">
        <f t="shared" si="338"/>
        <v>-2</v>
      </c>
      <c r="BU959" s="1">
        <f t="shared" si="339"/>
        <v>6.1257422745431001E-17</v>
      </c>
      <c r="BV959" s="1">
        <f t="shared" si="340"/>
        <v>1</v>
      </c>
      <c r="BW959" s="1">
        <f t="shared" si="333"/>
        <v>-2</v>
      </c>
      <c r="BX959" s="1">
        <f t="shared" si="334"/>
        <v>-2</v>
      </c>
      <c r="BY959" s="24">
        <f t="shared" si="335"/>
        <v>0.7818314824680298</v>
      </c>
      <c r="BZ959" s="24">
        <f t="shared" si="336"/>
        <v>0.62348980185873348</v>
      </c>
      <c r="CA959" s="1"/>
      <c r="CB959" s="1"/>
      <c r="CC959" s="1" t="str">
        <f t="shared" si="341"/>
        <v/>
      </c>
      <c r="CD959" s="1"/>
      <c r="CE959" s="2"/>
      <c r="CF959" s="2"/>
    </row>
    <row r="960" spans="2:84" s="28" customFormat="1" x14ac:dyDescent="0.25">
      <c r="B960" s="10"/>
      <c r="C960" s="10"/>
      <c r="D960" s="10"/>
      <c r="E960" s="10"/>
      <c r="F960" s="10"/>
      <c r="G960" s="10"/>
      <c r="H960" s="10"/>
      <c r="I960" s="10"/>
      <c r="J960" s="10"/>
      <c r="K960" s="10"/>
      <c r="L960" s="10"/>
      <c r="M960" s="2"/>
      <c r="N960" s="1">
        <v>955</v>
      </c>
      <c r="O960" s="1" t="str">
        <f t="shared" si="329"/>
        <v>NA</v>
      </c>
      <c r="P960" s="1" t="e">
        <f t="shared" si="330"/>
        <v>#VALUE!</v>
      </c>
      <c r="Q960" s="1" t="e">
        <f t="shared" si="331"/>
        <v>#VALUE!</v>
      </c>
      <c r="R960" s="1">
        <f t="shared" si="327"/>
        <v>-0.60603626973464719</v>
      </c>
      <c r="S960" s="1">
        <f t="shared" si="328"/>
        <v>-0.2225209339563145</v>
      </c>
      <c r="T960" s="14"/>
      <c r="U960" s="14"/>
      <c r="V960" s="14"/>
      <c r="W960" s="2"/>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2"/>
      <c r="BC960" s="2"/>
      <c r="BD960" s="2"/>
      <c r="BE960" s="35"/>
      <c r="BF960" s="35"/>
      <c r="BG960" s="35"/>
      <c r="BH960" s="35"/>
      <c r="BI960" s="35"/>
      <c r="BJ960" s="35"/>
      <c r="BK960" s="35"/>
      <c r="BL960" s="35"/>
      <c r="BM960" s="35"/>
      <c r="BN960" s="35"/>
      <c r="BO960" s="35"/>
      <c r="BP960" s="1"/>
      <c r="BQ960" s="1">
        <f t="shared" si="332"/>
        <v>955</v>
      </c>
      <c r="BR960" s="1">
        <v>956</v>
      </c>
      <c r="BS960" s="1">
        <f t="shared" si="337"/>
        <v>-2</v>
      </c>
      <c r="BT960" s="1">
        <f t="shared" si="338"/>
        <v>-2</v>
      </c>
      <c r="BU960" s="1">
        <f t="shared" si="339"/>
        <v>6.1257422745431001E-17</v>
      </c>
      <c r="BV960" s="1">
        <f t="shared" si="340"/>
        <v>1</v>
      </c>
      <c r="BW960" s="1">
        <f t="shared" si="333"/>
        <v>-2</v>
      </c>
      <c r="BX960" s="1">
        <f t="shared" si="334"/>
        <v>-2</v>
      </c>
      <c r="BY960" s="24">
        <f t="shared" si="335"/>
        <v>0.7818314824680298</v>
      </c>
      <c r="BZ960" s="24">
        <f t="shared" si="336"/>
        <v>0.62348980185873348</v>
      </c>
      <c r="CA960" s="1"/>
      <c r="CB960" s="1"/>
      <c r="CC960" s="1" t="str">
        <f t="shared" si="341"/>
        <v/>
      </c>
      <c r="CD960" s="1"/>
      <c r="CE960" s="2"/>
      <c r="CF960" s="2"/>
    </row>
    <row r="961" spans="2:84" s="28" customFormat="1" x14ac:dyDescent="0.25">
      <c r="B961" s="10"/>
      <c r="C961" s="10"/>
      <c r="D961" s="10"/>
      <c r="E961" s="10"/>
      <c r="F961" s="10"/>
      <c r="G961" s="10"/>
      <c r="H961" s="10"/>
      <c r="I961" s="10"/>
      <c r="J961" s="10"/>
      <c r="K961" s="10"/>
      <c r="L961" s="10"/>
      <c r="M961" s="2"/>
      <c r="N961" s="1">
        <v>956</v>
      </c>
      <c r="O961" s="1" t="str">
        <f t="shared" si="329"/>
        <v>NA</v>
      </c>
      <c r="P961" s="1" t="e">
        <f t="shared" si="330"/>
        <v>#VALUE!</v>
      </c>
      <c r="Q961" s="1" t="e">
        <f t="shared" si="331"/>
        <v>#VALUE!</v>
      </c>
      <c r="R961" s="1">
        <f t="shared" si="327"/>
        <v>-0.23674073021178704</v>
      </c>
      <c r="S961" s="1">
        <f t="shared" si="328"/>
        <v>-0.65375935388709716</v>
      </c>
      <c r="T961" s="14"/>
      <c r="U961" s="14"/>
      <c r="V961" s="14"/>
      <c r="W961" s="2"/>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2"/>
      <c r="BC961" s="2"/>
      <c r="BD961" s="2"/>
      <c r="BE961" s="35"/>
      <c r="BF961" s="35"/>
      <c r="BG961" s="35"/>
      <c r="BH961" s="35"/>
      <c r="BI961" s="35"/>
      <c r="BJ961" s="35"/>
      <c r="BK961" s="35"/>
      <c r="BL961" s="35"/>
      <c r="BM961" s="35"/>
      <c r="BN961" s="35"/>
      <c r="BO961" s="35"/>
      <c r="BP961" s="1"/>
      <c r="BQ961" s="1">
        <f t="shared" si="332"/>
        <v>956</v>
      </c>
      <c r="BR961" s="1">
        <v>957</v>
      </c>
      <c r="BS961" s="1">
        <f t="shared" si="337"/>
        <v>-2</v>
      </c>
      <c r="BT961" s="1">
        <f t="shared" si="338"/>
        <v>-2</v>
      </c>
      <c r="BU961" s="1">
        <f t="shared" si="339"/>
        <v>6.1257422745431001E-17</v>
      </c>
      <c r="BV961" s="1">
        <f t="shared" si="340"/>
        <v>1</v>
      </c>
      <c r="BW961" s="1">
        <f t="shared" si="333"/>
        <v>-2</v>
      </c>
      <c r="BX961" s="1">
        <f t="shared" si="334"/>
        <v>-2</v>
      </c>
      <c r="BY961" s="24">
        <f t="shared" si="335"/>
        <v>0.7818314824680298</v>
      </c>
      <c r="BZ961" s="24">
        <f t="shared" si="336"/>
        <v>0.62348980185873348</v>
      </c>
      <c r="CA961" s="1"/>
      <c r="CB961" s="1"/>
      <c r="CC961" s="1" t="str">
        <f t="shared" si="341"/>
        <v/>
      </c>
      <c r="CD961" s="1"/>
      <c r="CE961" s="2"/>
      <c r="CF961" s="2"/>
    </row>
    <row r="962" spans="2:84" s="28" customFormat="1" x14ac:dyDescent="0.25">
      <c r="B962" s="10"/>
      <c r="C962" s="10"/>
      <c r="D962" s="10"/>
      <c r="E962" s="10"/>
      <c r="F962" s="10"/>
      <c r="G962" s="10"/>
      <c r="H962" s="10"/>
      <c r="I962" s="10"/>
      <c r="J962" s="10"/>
      <c r="K962" s="10"/>
      <c r="L962" s="10"/>
      <c r="M962" s="2"/>
      <c r="N962" s="1">
        <v>957</v>
      </c>
      <c r="O962" s="1" t="str">
        <f t="shared" si="329"/>
        <v>NA</v>
      </c>
      <c r="P962" s="1" t="e">
        <f t="shared" si="330"/>
        <v>#VALUE!</v>
      </c>
      <c r="Q962" s="1" t="e">
        <f t="shared" si="331"/>
        <v>#VALUE!</v>
      </c>
      <c r="R962" s="1">
        <f t="shared" si="327"/>
        <v>0.37525080139896927</v>
      </c>
      <c r="S962" s="1">
        <f t="shared" si="328"/>
        <v>-0.64408118305074102</v>
      </c>
      <c r="T962" s="14"/>
      <c r="U962" s="14"/>
      <c r="V962" s="14"/>
      <c r="W962" s="2"/>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2"/>
      <c r="BC962" s="2"/>
      <c r="BD962" s="2"/>
      <c r="BE962" s="35"/>
      <c r="BF962" s="35"/>
      <c r="BG962" s="35"/>
      <c r="BH962" s="35"/>
      <c r="BI962" s="35"/>
      <c r="BJ962" s="35"/>
      <c r="BK962" s="35"/>
      <c r="BL962" s="35"/>
      <c r="BM962" s="35"/>
      <c r="BN962" s="35"/>
      <c r="BO962" s="35"/>
      <c r="BP962" s="1"/>
      <c r="BQ962" s="1">
        <f t="shared" si="332"/>
        <v>957</v>
      </c>
      <c r="BR962" s="1">
        <v>958</v>
      </c>
      <c r="BS962" s="1">
        <f t="shared" si="337"/>
        <v>-2</v>
      </c>
      <c r="BT962" s="1">
        <f t="shared" si="338"/>
        <v>-2</v>
      </c>
      <c r="BU962" s="1">
        <f t="shared" si="339"/>
        <v>6.1257422745431001E-17</v>
      </c>
      <c r="BV962" s="1">
        <f t="shared" si="340"/>
        <v>1</v>
      </c>
      <c r="BW962" s="1">
        <f t="shared" si="333"/>
        <v>-2</v>
      </c>
      <c r="BX962" s="1">
        <f t="shared" si="334"/>
        <v>-2</v>
      </c>
      <c r="BY962" s="24">
        <f t="shared" si="335"/>
        <v>0.7818314824680298</v>
      </c>
      <c r="BZ962" s="24">
        <f t="shared" si="336"/>
        <v>0.62348980185873348</v>
      </c>
      <c r="CA962" s="1"/>
      <c r="CB962" s="1"/>
      <c r="CC962" s="1" t="str">
        <f t="shared" si="341"/>
        <v/>
      </c>
      <c r="CD962" s="1"/>
      <c r="CE962" s="2"/>
      <c r="CF962" s="2"/>
    </row>
    <row r="963" spans="2:84" s="28" customFormat="1" x14ac:dyDescent="0.25">
      <c r="B963" s="10"/>
      <c r="C963" s="10"/>
      <c r="D963" s="10"/>
      <c r="E963" s="10"/>
      <c r="F963" s="10"/>
      <c r="G963" s="10"/>
      <c r="H963" s="10"/>
      <c r="I963" s="10"/>
      <c r="J963" s="10"/>
      <c r="K963" s="10"/>
      <c r="L963" s="10"/>
      <c r="M963" s="2"/>
      <c r="N963" s="1">
        <v>958</v>
      </c>
      <c r="O963" s="1" t="str">
        <f t="shared" si="329"/>
        <v>NA</v>
      </c>
      <c r="P963" s="1" t="e">
        <f t="shared" si="330"/>
        <v>#VALUE!</v>
      </c>
      <c r="Q963" s="1" t="e">
        <f t="shared" si="331"/>
        <v>#VALUE!</v>
      </c>
      <c r="R963" s="1">
        <f t="shared" si="327"/>
        <v>0.78500797762508268</v>
      </c>
      <c r="S963" s="1">
        <f t="shared" si="328"/>
        <v>-0.13106031386820111</v>
      </c>
      <c r="T963" s="14"/>
      <c r="U963" s="14"/>
      <c r="V963" s="14"/>
      <c r="W963" s="2"/>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2"/>
      <c r="BC963" s="2"/>
      <c r="BD963" s="2"/>
      <c r="BE963" s="35"/>
      <c r="BF963" s="35"/>
      <c r="BG963" s="35"/>
      <c r="BH963" s="35"/>
      <c r="BI963" s="35"/>
      <c r="BJ963" s="35"/>
      <c r="BK963" s="35"/>
      <c r="BL963" s="35"/>
      <c r="BM963" s="35"/>
      <c r="BN963" s="35"/>
      <c r="BO963" s="35"/>
      <c r="BP963" s="1"/>
      <c r="BQ963" s="1">
        <f t="shared" si="332"/>
        <v>958</v>
      </c>
      <c r="BR963" s="1">
        <v>959</v>
      </c>
      <c r="BS963" s="1">
        <f t="shared" si="337"/>
        <v>-2</v>
      </c>
      <c r="BT963" s="1">
        <f t="shared" si="338"/>
        <v>-2</v>
      </c>
      <c r="BU963" s="1">
        <f t="shared" si="339"/>
        <v>6.1257422745431001E-17</v>
      </c>
      <c r="BV963" s="1">
        <f t="shared" si="340"/>
        <v>1</v>
      </c>
      <c r="BW963" s="1">
        <f t="shared" si="333"/>
        <v>-2</v>
      </c>
      <c r="BX963" s="1">
        <f t="shared" si="334"/>
        <v>-2</v>
      </c>
      <c r="BY963" s="24">
        <f t="shared" si="335"/>
        <v>0.7818314824680298</v>
      </c>
      <c r="BZ963" s="24">
        <f t="shared" si="336"/>
        <v>0.62348980185873348</v>
      </c>
      <c r="CA963" s="1"/>
      <c r="CB963" s="1"/>
      <c r="CC963" s="1" t="str">
        <f t="shared" si="341"/>
        <v/>
      </c>
      <c r="CD963" s="1"/>
      <c r="CE963" s="2"/>
      <c r="CF963" s="2"/>
    </row>
    <row r="964" spans="2:84" s="28" customFormat="1" x14ac:dyDescent="0.25">
      <c r="B964" s="10"/>
      <c r="C964" s="10"/>
      <c r="D964" s="10"/>
      <c r="E964" s="10"/>
      <c r="F964" s="10"/>
      <c r="G964" s="10"/>
      <c r="H964" s="10"/>
      <c r="I964" s="10"/>
      <c r="J964" s="10"/>
      <c r="K964" s="10"/>
      <c r="L964" s="10"/>
      <c r="M964" s="2"/>
      <c r="N964" s="1">
        <v>959</v>
      </c>
      <c r="O964" s="1" t="str">
        <f t="shared" si="329"/>
        <v>NA</v>
      </c>
      <c r="P964" s="1" t="e">
        <f t="shared" si="330"/>
        <v>#VALUE!</v>
      </c>
      <c r="Q964" s="1" t="e">
        <f t="shared" si="331"/>
        <v>#VALUE!</v>
      </c>
      <c r="R964" s="1">
        <f t="shared" si="327"/>
        <v>0.63939153155047423</v>
      </c>
      <c r="S964" s="1">
        <f t="shared" si="328"/>
        <v>0.55489433679264855</v>
      </c>
      <c r="T964" s="14"/>
      <c r="U964" s="14"/>
      <c r="V964" s="14"/>
      <c r="W964" s="2"/>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2"/>
      <c r="BC964" s="2"/>
      <c r="BD964" s="2"/>
      <c r="BE964" s="35"/>
      <c r="BF964" s="35"/>
      <c r="BG964" s="35"/>
      <c r="BH964" s="35"/>
      <c r="BI964" s="35"/>
      <c r="BJ964" s="35"/>
      <c r="BK964" s="35"/>
      <c r="BL964" s="35"/>
      <c r="BM964" s="35"/>
      <c r="BN964" s="35"/>
      <c r="BO964" s="35"/>
      <c r="BP964" s="1"/>
      <c r="BQ964" s="1">
        <f t="shared" si="332"/>
        <v>959</v>
      </c>
      <c r="BR964" s="1">
        <v>960</v>
      </c>
      <c r="BS964" s="1">
        <f t="shared" si="337"/>
        <v>-2</v>
      </c>
      <c r="BT964" s="1">
        <f t="shared" si="338"/>
        <v>-2</v>
      </c>
      <c r="BU964" s="1">
        <f t="shared" si="339"/>
        <v>6.1257422745431001E-17</v>
      </c>
      <c r="BV964" s="1">
        <f t="shared" si="340"/>
        <v>1</v>
      </c>
      <c r="BW964" s="1">
        <f t="shared" si="333"/>
        <v>-2</v>
      </c>
      <c r="BX964" s="1">
        <f t="shared" si="334"/>
        <v>-2</v>
      </c>
      <c r="BY964" s="24">
        <f t="shared" si="335"/>
        <v>0.7818314824680298</v>
      </c>
      <c r="BZ964" s="24">
        <f t="shared" si="336"/>
        <v>0.62348980185873348</v>
      </c>
      <c r="CA964" s="1"/>
      <c r="CB964" s="1"/>
      <c r="CC964" s="1" t="str">
        <f t="shared" si="341"/>
        <v/>
      </c>
      <c r="CD964" s="1"/>
      <c r="CE964" s="2"/>
      <c r="CF964" s="2"/>
    </row>
    <row r="965" spans="2:84" s="28" customFormat="1" x14ac:dyDescent="0.25">
      <c r="B965" s="10"/>
      <c r="C965" s="10"/>
      <c r="D965" s="10"/>
      <c r="E965" s="10"/>
      <c r="F965" s="10"/>
      <c r="G965" s="10"/>
      <c r="H965" s="10"/>
      <c r="I965" s="10"/>
      <c r="J965" s="10"/>
      <c r="K965" s="10"/>
      <c r="L965" s="10"/>
      <c r="M965" s="2"/>
      <c r="N965" s="1">
        <v>960</v>
      </c>
      <c r="O965" s="1" t="str">
        <f t="shared" si="329"/>
        <v>NA</v>
      </c>
      <c r="P965" s="1" t="e">
        <f t="shared" si="330"/>
        <v>#VALUE!</v>
      </c>
      <c r="Q965" s="1" t="e">
        <f t="shared" si="331"/>
        <v>#VALUE!</v>
      </c>
      <c r="R965" s="1">
        <f t="shared" ref="R965:R1028" si="342">VLOOKUP(MOD(N965*$E$1,$A$1*$C$1),$N$5:$Q$2019,3)</f>
        <v>-2.3453175087435513E-2</v>
      </c>
      <c r="S965" s="1">
        <f t="shared" ref="S965:S1028" si="343">VLOOKUP(MOD(N965*$E$1,$A$1*$C$1),$N$5:$Q$2019,4)</f>
        <v>0.89724492605932871</v>
      </c>
      <c r="T965" s="14"/>
      <c r="U965" s="14"/>
      <c r="V965" s="14"/>
      <c r="W965" s="2"/>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2"/>
      <c r="BC965" s="2"/>
      <c r="BD965" s="2"/>
      <c r="BE965" s="35"/>
      <c r="BF965" s="35"/>
      <c r="BG965" s="35"/>
      <c r="BH965" s="35"/>
      <c r="BI965" s="35"/>
      <c r="BJ965" s="35"/>
      <c r="BK965" s="35"/>
      <c r="BL965" s="35"/>
      <c r="BM965" s="35"/>
      <c r="BN965" s="35"/>
      <c r="BO965" s="35"/>
      <c r="BP965" s="1"/>
      <c r="BQ965" s="1">
        <f t="shared" si="332"/>
        <v>960</v>
      </c>
      <c r="BR965" s="1">
        <v>961</v>
      </c>
      <c r="BS965" s="1">
        <f t="shared" si="337"/>
        <v>-2</v>
      </c>
      <c r="BT965" s="1">
        <f t="shared" si="338"/>
        <v>-2</v>
      </c>
      <c r="BU965" s="1">
        <f t="shared" si="339"/>
        <v>6.1257422745431001E-17</v>
      </c>
      <c r="BV965" s="1">
        <f t="shared" si="340"/>
        <v>1</v>
      </c>
      <c r="BW965" s="1">
        <f t="shared" si="333"/>
        <v>-2</v>
      </c>
      <c r="BX965" s="1">
        <f t="shared" si="334"/>
        <v>-2</v>
      </c>
      <c r="BY965" s="24">
        <f t="shared" si="335"/>
        <v>0.7818314824680298</v>
      </c>
      <c r="BZ965" s="24">
        <f t="shared" si="336"/>
        <v>0.62348980185873348</v>
      </c>
      <c r="CA965" s="1"/>
      <c r="CB965" s="1"/>
      <c r="CC965" s="1" t="str">
        <f t="shared" si="341"/>
        <v/>
      </c>
      <c r="CD965" s="1"/>
      <c r="CE965" s="2"/>
      <c r="CF965" s="2"/>
    </row>
    <row r="966" spans="2:84" s="28" customFormat="1" x14ac:dyDescent="0.25">
      <c r="B966" s="10"/>
      <c r="C966" s="10"/>
      <c r="D966" s="10"/>
      <c r="E966" s="10"/>
      <c r="F966" s="10"/>
      <c r="G966" s="10"/>
      <c r="H966" s="10"/>
      <c r="I966" s="10"/>
      <c r="J966" s="10"/>
      <c r="K966" s="10"/>
      <c r="L966" s="10"/>
      <c r="M966" s="2"/>
      <c r="N966" s="1">
        <v>961</v>
      </c>
      <c r="O966" s="1" t="str">
        <f t="shared" ref="O966:O1029" si="344">IF($N$4&gt;=O965,O965+1,"NA")</f>
        <v>NA</v>
      </c>
      <c r="P966" s="1" t="e">
        <f t="shared" ref="P966:P1029" si="345">(1-MOD(O966-1,$C$1)/$C$1)*VLOOKUP(IF(INT((O966-1)/$C$1)=$A$1,1,INT((O966-1)/$C$1)+1),$A$100:$C$160,2)+MOD(O966-1,$C$1)/$C$1*VLOOKUP(IF(INT((O966-1)/$C$1)+1=$A$1,1,(INT((O966-1)/$C$1)+2)),$A$100:$C$160,2)</f>
        <v>#VALUE!</v>
      </c>
      <c r="Q966" s="1" t="e">
        <f t="shared" ref="Q966:Q1029" si="346">(1-MOD(O966-1,$C$1)/$C$1)*VLOOKUP(IF(INT((O966-1)/$C$1)=$A$1,1,INT((O966-1)/$C$1)+1),$A$100:$C$160,3)+MOD(O966-1,$C$1)/$C$1*VLOOKUP(IF(INT((O966-1)/$C$1)+1=$A$1,1,(INT((O966-1)/$C$1)+2)),$A$100:$C$160,3)</f>
        <v>#VALUE!</v>
      </c>
      <c r="R966" s="1">
        <f t="shared" si="342"/>
        <v>-0.74897431431706807</v>
      </c>
      <c r="S966" s="1">
        <f t="shared" si="343"/>
        <v>0.5822882161895131</v>
      </c>
      <c r="T966" s="14"/>
      <c r="U966" s="14"/>
      <c r="V966" s="14"/>
      <c r="W966" s="2"/>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2"/>
      <c r="BC966" s="2"/>
      <c r="BD966" s="2"/>
      <c r="BE966" s="35"/>
      <c r="BF966" s="35"/>
      <c r="BG966" s="35"/>
      <c r="BH966" s="35"/>
      <c r="BI966" s="35"/>
      <c r="BJ966" s="35"/>
      <c r="BK966" s="35"/>
      <c r="BL966" s="35"/>
      <c r="BM966" s="35"/>
      <c r="BN966" s="35"/>
      <c r="BO966" s="35"/>
      <c r="BP966" s="1"/>
      <c r="BQ966" s="1">
        <f t="shared" ref="BQ966:BQ1029" si="347">N966</f>
        <v>961</v>
      </c>
      <c r="BR966" s="1">
        <v>962</v>
      </c>
      <c r="BS966" s="1">
        <f t="shared" si="337"/>
        <v>-2</v>
      </c>
      <c r="BT966" s="1">
        <f t="shared" si="338"/>
        <v>-2</v>
      </c>
      <c r="BU966" s="1">
        <f t="shared" si="339"/>
        <v>6.1257422745431001E-17</v>
      </c>
      <c r="BV966" s="1">
        <f t="shared" si="340"/>
        <v>1</v>
      </c>
      <c r="BW966" s="1">
        <f t="shared" ref="BW966:BW1029" si="348">IF($A$13=TRUE,R966,-2)</f>
        <v>-2</v>
      </c>
      <c r="BX966" s="1">
        <f t="shared" ref="BX966:BX1029" si="349">IF($A$13=TRUE,S966,-2)</f>
        <v>-2</v>
      </c>
      <c r="BY966" s="24">
        <f t="shared" ref="BY966:BY1029" si="350">IF(AND($A$10=TRUE,$C$11+1&gt;$BQ966),R966,BY965)</f>
        <v>0.7818314824680298</v>
      </c>
      <c r="BZ966" s="24">
        <f t="shared" ref="BZ966:BZ1029" si="351">IF(AND($A$10=TRUE,$C$11+1&gt;$BQ966),S966,BZ965)</f>
        <v>0.62348980185873348</v>
      </c>
      <c r="CA966" s="1"/>
      <c r="CB966" s="1"/>
      <c r="CC966" s="1" t="str">
        <f t="shared" si="341"/>
        <v/>
      </c>
      <c r="CD966" s="1"/>
      <c r="CE966" s="2"/>
      <c r="CF966" s="2"/>
    </row>
    <row r="967" spans="2:84" s="28" customFormat="1" x14ac:dyDescent="0.25">
      <c r="B967" s="10"/>
      <c r="C967" s="10"/>
      <c r="D967" s="10"/>
      <c r="E967" s="10"/>
      <c r="F967" s="10"/>
      <c r="G967" s="10"/>
      <c r="H967" s="10"/>
      <c r="I967" s="10"/>
      <c r="J967" s="10"/>
      <c r="K967" s="10"/>
      <c r="L967" s="10"/>
      <c r="M967" s="2"/>
      <c r="N967" s="1">
        <v>962</v>
      </c>
      <c r="O967" s="1" t="str">
        <f t="shared" si="344"/>
        <v>NA</v>
      </c>
      <c r="P967" s="1" t="e">
        <f t="shared" si="345"/>
        <v>#VALUE!</v>
      </c>
      <c r="Q967" s="1" t="e">
        <f t="shared" si="346"/>
        <v>#VALUE!</v>
      </c>
      <c r="R967" s="1">
        <f t="shared" si="342"/>
        <v>-0.97492791218182362</v>
      </c>
      <c r="S967" s="1">
        <f t="shared" si="343"/>
        <v>-0.2225209339563145</v>
      </c>
      <c r="T967" s="14"/>
      <c r="U967" s="14"/>
      <c r="V967" s="14"/>
      <c r="W967" s="2"/>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2"/>
      <c r="BC967" s="2"/>
      <c r="BD967" s="2"/>
      <c r="BE967" s="35"/>
      <c r="BF967" s="35"/>
      <c r="BG967" s="35"/>
      <c r="BH967" s="35"/>
      <c r="BI967" s="35"/>
      <c r="BJ967" s="35"/>
      <c r="BK967" s="35"/>
      <c r="BL967" s="35"/>
      <c r="BM967" s="35"/>
      <c r="BN967" s="35"/>
      <c r="BO967" s="35"/>
      <c r="BP967" s="1"/>
      <c r="BQ967" s="1">
        <f t="shared" si="347"/>
        <v>962</v>
      </c>
      <c r="BR967" s="1">
        <v>963</v>
      </c>
      <c r="BS967" s="1">
        <f t="shared" ref="BS967:BS1030" si="352">IF($A$9=TRUE,IF(BQ967-1&lt;$N$4,P967,BS966),-2)</f>
        <v>-2</v>
      </c>
      <c r="BT967" s="1">
        <f t="shared" ref="BT967:BT1030" si="353">IF($A$9=TRUE,IF(BQ967-1&lt;$N$4,Q967,BT966),-2)</f>
        <v>-2</v>
      </c>
      <c r="BU967" s="1">
        <f t="shared" ref="BU967:BU1030" si="354">IF($A$16=TRUE,IF(BQ967-1&lt;$N$4,P967,BU966),-2)</f>
        <v>6.1257422745431001E-17</v>
      </c>
      <c r="BV967" s="1">
        <f t="shared" ref="BV967:BV1030" si="355">IF($A$16=TRUE,IF(BQ967-1&lt;$N$4,Q967,BV966),-2)</f>
        <v>1</v>
      </c>
      <c r="BW967" s="1">
        <f t="shared" si="348"/>
        <v>-2</v>
      </c>
      <c r="BX967" s="1">
        <f t="shared" si="349"/>
        <v>-2</v>
      </c>
      <c r="BY967" s="24">
        <f t="shared" si="350"/>
        <v>0.7818314824680298</v>
      </c>
      <c r="BZ967" s="24">
        <f t="shared" si="351"/>
        <v>0.62348980185873348</v>
      </c>
      <c r="CA967" s="1"/>
      <c r="CB967" s="1"/>
      <c r="CC967" s="1" t="str">
        <f t="shared" ref="CC967:CC1030" si="356">IF(AND($A$9=TRUE,BR966&lt;$CC$3),IF(BR966&lt;1000,BR966,""),"")</f>
        <v/>
      </c>
      <c r="CD967" s="1"/>
      <c r="CE967" s="2"/>
      <c r="CF967" s="2"/>
    </row>
    <row r="968" spans="2:84" s="28" customFormat="1" x14ac:dyDescent="0.25">
      <c r="B968" s="10"/>
      <c r="C968" s="10"/>
      <c r="D968" s="10"/>
      <c r="E968" s="10"/>
      <c r="F968" s="10"/>
      <c r="G968" s="10"/>
      <c r="H968" s="10"/>
      <c r="I968" s="10"/>
      <c r="J968" s="10"/>
      <c r="K968" s="10"/>
      <c r="L968" s="10"/>
      <c r="M968" s="2"/>
      <c r="N968" s="1">
        <v>963</v>
      </c>
      <c r="O968" s="1" t="str">
        <f t="shared" si="344"/>
        <v>NA</v>
      </c>
      <c r="P968" s="1" t="e">
        <f t="shared" si="345"/>
        <v>#VALUE!</v>
      </c>
      <c r="Q968" s="1" t="e">
        <f t="shared" si="346"/>
        <v>#VALUE!</v>
      </c>
      <c r="R968" s="1">
        <f t="shared" si="342"/>
        <v>-0.42215715157384032</v>
      </c>
      <c r="S968" s="1">
        <f t="shared" si="343"/>
        <v>-0.8495913309320835</v>
      </c>
      <c r="T968" s="14"/>
      <c r="U968" s="14"/>
      <c r="V968" s="14"/>
      <c r="W968" s="2"/>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2"/>
      <c r="BC968" s="2"/>
      <c r="BD968" s="2"/>
      <c r="BE968" s="35"/>
      <c r="BF968" s="35"/>
      <c r="BG968" s="35"/>
      <c r="BH968" s="35"/>
      <c r="BI968" s="35"/>
      <c r="BJ968" s="35"/>
      <c r="BK968" s="35"/>
      <c r="BL968" s="35"/>
      <c r="BM968" s="35"/>
      <c r="BN968" s="35"/>
      <c r="BO968" s="35"/>
      <c r="BP968" s="1"/>
      <c r="BQ968" s="1">
        <f t="shared" si="347"/>
        <v>963</v>
      </c>
      <c r="BR968" s="1">
        <v>964</v>
      </c>
      <c r="BS968" s="1">
        <f t="shared" si="352"/>
        <v>-2</v>
      </c>
      <c r="BT968" s="1">
        <f t="shared" si="353"/>
        <v>-2</v>
      </c>
      <c r="BU968" s="1">
        <f t="shared" si="354"/>
        <v>6.1257422745431001E-17</v>
      </c>
      <c r="BV968" s="1">
        <f t="shared" si="355"/>
        <v>1</v>
      </c>
      <c r="BW968" s="1">
        <f t="shared" si="348"/>
        <v>-2</v>
      </c>
      <c r="BX968" s="1">
        <f t="shared" si="349"/>
        <v>-2</v>
      </c>
      <c r="BY968" s="24">
        <f t="shared" si="350"/>
        <v>0.7818314824680298</v>
      </c>
      <c r="BZ968" s="24">
        <f t="shared" si="351"/>
        <v>0.62348980185873348</v>
      </c>
      <c r="CA968" s="1"/>
      <c r="CB968" s="1"/>
      <c r="CC968" s="1" t="str">
        <f t="shared" si="356"/>
        <v/>
      </c>
      <c r="CD968" s="1"/>
      <c r="CE968" s="2"/>
      <c r="CF968" s="2"/>
    </row>
    <row r="969" spans="2:84" s="28" customFormat="1" x14ac:dyDescent="0.25">
      <c r="B969" s="10"/>
      <c r="C969" s="10"/>
      <c r="D969" s="10"/>
      <c r="E969" s="10"/>
      <c r="F969" s="10"/>
      <c r="G969" s="10"/>
      <c r="H969" s="10"/>
      <c r="I969" s="10"/>
      <c r="J969" s="10"/>
      <c r="K969" s="10"/>
      <c r="L969" s="10"/>
      <c r="M969" s="2"/>
      <c r="N969" s="1">
        <v>964</v>
      </c>
      <c r="O969" s="1" t="str">
        <f t="shared" si="344"/>
        <v>NA</v>
      </c>
      <c r="P969" s="1" t="e">
        <f t="shared" si="345"/>
        <v>#VALUE!</v>
      </c>
      <c r="Q969" s="1" t="e">
        <f t="shared" si="346"/>
        <v>#VALUE!</v>
      </c>
      <c r="R969" s="1">
        <f t="shared" si="342"/>
        <v>0.36816940281563454</v>
      </c>
      <c r="S969" s="1">
        <f t="shared" si="343"/>
        <v>-0.81856569656397848</v>
      </c>
      <c r="T969" s="14"/>
      <c r="U969" s="14"/>
      <c r="V969" s="14"/>
      <c r="W969" s="2"/>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2"/>
      <c r="BC969" s="2"/>
      <c r="BD969" s="2"/>
      <c r="BE969" s="35"/>
      <c r="BF969" s="35"/>
      <c r="BG969" s="35"/>
      <c r="BH969" s="35"/>
      <c r="BI969" s="35"/>
      <c r="BJ969" s="35"/>
      <c r="BK969" s="35"/>
      <c r="BL969" s="35"/>
      <c r="BM969" s="35"/>
      <c r="BN969" s="35"/>
      <c r="BO969" s="35"/>
      <c r="BP969" s="1"/>
      <c r="BQ969" s="1">
        <f t="shared" si="347"/>
        <v>964</v>
      </c>
      <c r="BR969" s="1">
        <v>965</v>
      </c>
      <c r="BS969" s="1">
        <f t="shared" si="352"/>
        <v>-2</v>
      </c>
      <c r="BT969" s="1">
        <f t="shared" si="353"/>
        <v>-2</v>
      </c>
      <c r="BU969" s="1">
        <f t="shared" si="354"/>
        <v>6.1257422745431001E-17</v>
      </c>
      <c r="BV969" s="1">
        <f t="shared" si="355"/>
        <v>1</v>
      </c>
      <c r="BW969" s="1">
        <f t="shared" si="348"/>
        <v>-2</v>
      </c>
      <c r="BX969" s="1">
        <f t="shared" si="349"/>
        <v>-2</v>
      </c>
      <c r="BY969" s="24">
        <f t="shared" si="350"/>
        <v>0.7818314824680298</v>
      </c>
      <c r="BZ969" s="24">
        <f t="shared" si="351"/>
        <v>0.62348980185873348</v>
      </c>
      <c r="CA969" s="1"/>
      <c r="CB969" s="1"/>
      <c r="CC969" s="1" t="str">
        <f t="shared" si="356"/>
        <v/>
      </c>
      <c r="CD969" s="1"/>
      <c r="CE969" s="2"/>
      <c r="CF969" s="2"/>
    </row>
    <row r="970" spans="2:84" s="28" customFormat="1" x14ac:dyDescent="0.25">
      <c r="B970" s="10"/>
      <c r="C970" s="10"/>
      <c r="D970" s="10"/>
      <c r="E970" s="10"/>
      <c r="F970" s="10"/>
      <c r="G970" s="10"/>
      <c r="H970" s="10"/>
      <c r="I970" s="10"/>
      <c r="J970" s="10"/>
      <c r="K970" s="10"/>
      <c r="L970" s="10"/>
      <c r="M970" s="2"/>
      <c r="N970" s="1">
        <v>965</v>
      </c>
      <c r="O970" s="1" t="str">
        <f t="shared" si="344"/>
        <v>NA</v>
      </c>
      <c r="P970" s="1" t="e">
        <f t="shared" si="345"/>
        <v>#VALUE!</v>
      </c>
      <c r="Q970" s="1" t="e">
        <f t="shared" si="346"/>
        <v>#VALUE!</v>
      </c>
      <c r="R970" s="1">
        <f t="shared" si="342"/>
        <v>0.81683149399017652</v>
      </c>
      <c r="S970" s="1">
        <f t="shared" si="343"/>
        <v>-0.22252093395631439</v>
      </c>
      <c r="T970" s="14"/>
      <c r="U970" s="14"/>
      <c r="V970" s="14"/>
      <c r="W970" s="2"/>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2"/>
      <c r="BC970" s="2"/>
      <c r="BD970" s="2"/>
      <c r="BE970" s="35"/>
      <c r="BF970" s="35"/>
      <c r="BG970" s="35"/>
      <c r="BH970" s="35"/>
      <c r="BI970" s="35"/>
      <c r="BJ970" s="35"/>
      <c r="BK970" s="35"/>
      <c r="BL970" s="35"/>
      <c r="BM970" s="35"/>
      <c r="BN970" s="35"/>
      <c r="BO970" s="35"/>
      <c r="BP970" s="1"/>
      <c r="BQ970" s="1">
        <f t="shared" si="347"/>
        <v>965</v>
      </c>
      <c r="BR970" s="1">
        <v>966</v>
      </c>
      <c r="BS970" s="1">
        <f t="shared" si="352"/>
        <v>-2</v>
      </c>
      <c r="BT970" s="1">
        <f t="shared" si="353"/>
        <v>-2</v>
      </c>
      <c r="BU970" s="1">
        <f t="shared" si="354"/>
        <v>6.1257422745431001E-17</v>
      </c>
      <c r="BV970" s="1">
        <f t="shared" si="355"/>
        <v>1</v>
      </c>
      <c r="BW970" s="1">
        <f t="shared" si="348"/>
        <v>-2</v>
      </c>
      <c r="BX970" s="1">
        <f t="shared" si="349"/>
        <v>-2</v>
      </c>
      <c r="BY970" s="24">
        <f t="shared" si="350"/>
        <v>0.7818314824680298</v>
      </c>
      <c r="BZ970" s="24">
        <f t="shared" si="351"/>
        <v>0.62348980185873348</v>
      </c>
      <c r="CA970" s="1"/>
      <c r="CB970" s="1"/>
      <c r="CC970" s="1" t="str">
        <f t="shared" si="356"/>
        <v/>
      </c>
      <c r="CD970" s="1"/>
      <c r="CE970" s="2"/>
      <c r="CF970" s="2"/>
    </row>
    <row r="971" spans="2:84" s="28" customFormat="1" x14ac:dyDescent="0.25">
      <c r="B971" s="10"/>
      <c r="C971" s="10"/>
      <c r="D971" s="10"/>
      <c r="E971" s="10"/>
      <c r="F971" s="10"/>
      <c r="G971" s="10"/>
      <c r="H971" s="10"/>
      <c r="I971" s="10"/>
      <c r="J971" s="10"/>
      <c r="K971" s="10"/>
      <c r="L971" s="10"/>
      <c r="M971" s="2"/>
      <c r="N971" s="1">
        <v>966</v>
      </c>
      <c r="O971" s="1" t="str">
        <f t="shared" si="344"/>
        <v>NA</v>
      </c>
      <c r="P971" s="1" t="e">
        <f t="shared" si="345"/>
        <v>#VALUE!</v>
      </c>
      <c r="Q971" s="1" t="e">
        <f t="shared" si="346"/>
        <v>#VALUE!</v>
      </c>
      <c r="R971" s="1">
        <f t="shared" si="342"/>
        <v>0.65040280986418253</v>
      </c>
      <c r="S971" s="1">
        <f t="shared" si="343"/>
        <v>0.4586834591818521</v>
      </c>
      <c r="T971" s="14"/>
      <c r="U971" s="14"/>
      <c r="V971" s="14"/>
      <c r="W971" s="2"/>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2"/>
      <c r="BC971" s="2"/>
      <c r="BD971" s="2"/>
      <c r="BE971" s="35"/>
      <c r="BF971" s="35"/>
      <c r="BG971" s="35"/>
      <c r="BH971" s="35"/>
      <c r="BI971" s="35"/>
      <c r="BJ971" s="35"/>
      <c r="BK971" s="35"/>
      <c r="BL971" s="35"/>
      <c r="BM971" s="35"/>
      <c r="BN971" s="35"/>
      <c r="BO971" s="35"/>
      <c r="BP971" s="1"/>
      <c r="BQ971" s="1">
        <f t="shared" si="347"/>
        <v>966</v>
      </c>
      <c r="BR971" s="1">
        <v>967</v>
      </c>
      <c r="BS971" s="1">
        <f t="shared" si="352"/>
        <v>-2</v>
      </c>
      <c r="BT971" s="1">
        <f t="shared" si="353"/>
        <v>-2</v>
      </c>
      <c r="BU971" s="1">
        <f t="shared" si="354"/>
        <v>6.1257422745431001E-17</v>
      </c>
      <c r="BV971" s="1">
        <f t="shared" si="355"/>
        <v>1</v>
      </c>
      <c r="BW971" s="1">
        <f t="shared" si="348"/>
        <v>-2</v>
      </c>
      <c r="BX971" s="1">
        <f t="shared" si="349"/>
        <v>-2</v>
      </c>
      <c r="BY971" s="24">
        <f t="shared" si="350"/>
        <v>0.7818314824680298</v>
      </c>
      <c r="BZ971" s="24">
        <f t="shared" si="351"/>
        <v>0.62348980185873348</v>
      </c>
      <c r="CA971" s="1"/>
      <c r="CB971" s="1"/>
      <c r="CC971" s="1" t="str">
        <f t="shared" si="356"/>
        <v/>
      </c>
      <c r="CD971" s="1"/>
      <c r="CE971" s="2"/>
      <c r="CF971" s="2"/>
    </row>
    <row r="972" spans="2:84" s="28" customFormat="1" x14ac:dyDescent="0.25">
      <c r="B972" s="10"/>
      <c r="C972" s="10"/>
      <c r="D972" s="10"/>
      <c r="E972" s="10"/>
      <c r="F972" s="10"/>
      <c r="G972" s="10"/>
      <c r="H972" s="10"/>
      <c r="I972" s="10"/>
      <c r="J972" s="10"/>
      <c r="K972" s="10"/>
      <c r="L972" s="10"/>
      <c r="M972" s="2"/>
      <c r="N972" s="1">
        <v>967</v>
      </c>
      <c r="O972" s="1" t="str">
        <f t="shared" si="344"/>
        <v>NA</v>
      </c>
      <c r="P972" s="1" t="e">
        <f t="shared" si="345"/>
        <v>#VALUE!</v>
      </c>
      <c r="Q972" s="1" t="e">
        <f t="shared" si="346"/>
        <v>#VALUE!</v>
      </c>
      <c r="R972" s="1">
        <f t="shared" si="342"/>
        <v>5.8632937718589004E-2</v>
      </c>
      <c r="S972" s="1">
        <f t="shared" si="343"/>
        <v>0.74311231514832177</v>
      </c>
      <c r="T972" s="14"/>
      <c r="U972" s="14"/>
      <c r="V972" s="14"/>
      <c r="W972" s="2"/>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2"/>
      <c r="BC972" s="2"/>
      <c r="BD972" s="2"/>
      <c r="BE972" s="35"/>
      <c r="BF972" s="35"/>
      <c r="BG972" s="35"/>
      <c r="BH972" s="35"/>
      <c r="BI972" s="35"/>
      <c r="BJ972" s="35"/>
      <c r="BK972" s="35"/>
      <c r="BL972" s="35"/>
      <c r="BM972" s="35"/>
      <c r="BN972" s="35"/>
      <c r="BO972" s="35"/>
      <c r="BP972" s="1"/>
      <c r="BQ972" s="1">
        <f t="shared" si="347"/>
        <v>967</v>
      </c>
      <c r="BR972" s="1">
        <v>968</v>
      </c>
      <c r="BS972" s="1">
        <f t="shared" si="352"/>
        <v>-2</v>
      </c>
      <c r="BT972" s="1">
        <f t="shared" si="353"/>
        <v>-2</v>
      </c>
      <c r="BU972" s="1">
        <f t="shared" si="354"/>
        <v>6.1257422745431001E-17</v>
      </c>
      <c r="BV972" s="1">
        <f t="shared" si="355"/>
        <v>1</v>
      </c>
      <c r="BW972" s="1">
        <f t="shared" si="348"/>
        <v>-2</v>
      </c>
      <c r="BX972" s="1">
        <f t="shared" si="349"/>
        <v>-2</v>
      </c>
      <c r="BY972" s="24">
        <f t="shared" si="350"/>
        <v>0.7818314824680298</v>
      </c>
      <c r="BZ972" s="24">
        <f t="shared" si="351"/>
        <v>0.62348980185873348</v>
      </c>
      <c r="CA972" s="1"/>
      <c r="CB972" s="1"/>
      <c r="CC972" s="1" t="str">
        <f t="shared" si="356"/>
        <v/>
      </c>
      <c r="CD972" s="1"/>
      <c r="CE972" s="2"/>
      <c r="CF972" s="2"/>
    </row>
    <row r="973" spans="2:84" s="28" customFormat="1" x14ac:dyDescent="0.25">
      <c r="B973" s="10"/>
      <c r="C973" s="10"/>
      <c r="D973" s="10"/>
      <c r="E973" s="10"/>
      <c r="F973" s="10"/>
      <c r="G973" s="10"/>
      <c r="H973" s="10"/>
      <c r="I973" s="10"/>
      <c r="J973" s="10"/>
      <c r="K973" s="10"/>
      <c r="L973" s="10"/>
      <c r="M973" s="2"/>
      <c r="N973" s="1">
        <v>968</v>
      </c>
      <c r="O973" s="1" t="str">
        <f t="shared" si="344"/>
        <v>NA</v>
      </c>
      <c r="P973" s="1" t="e">
        <f t="shared" si="345"/>
        <v>#VALUE!</v>
      </c>
      <c r="Q973" s="1" t="e">
        <f t="shared" si="346"/>
        <v>#VALUE!</v>
      </c>
      <c r="R973" s="1">
        <f t="shared" si="342"/>
        <v>-0.49695158063291844</v>
      </c>
      <c r="S973" s="1">
        <f t="shared" si="343"/>
        <v>0.48629887172656344</v>
      </c>
      <c r="T973" s="14"/>
      <c r="U973" s="14"/>
      <c r="V973" s="14"/>
      <c r="W973" s="2"/>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2"/>
      <c r="BC973" s="2"/>
      <c r="BD973" s="2"/>
      <c r="BE973" s="35"/>
      <c r="BF973" s="35"/>
      <c r="BG973" s="35"/>
      <c r="BH973" s="35"/>
      <c r="BI973" s="35"/>
      <c r="BJ973" s="35"/>
      <c r="BK973" s="35"/>
      <c r="BL973" s="35"/>
      <c r="BM973" s="35"/>
      <c r="BN973" s="35"/>
      <c r="BO973" s="35"/>
      <c r="BP973" s="1"/>
      <c r="BQ973" s="1">
        <f t="shared" si="347"/>
        <v>968</v>
      </c>
      <c r="BR973" s="1">
        <v>969</v>
      </c>
      <c r="BS973" s="1">
        <f t="shared" si="352"/>
        <v>-2</v>
      </c>
      <c r="BT973" s="1">
        <f t="shared" si="353"/>
        <v>-2</v>
      </c>
      <c r="BU973" s="1">
        <f t="shared" si="354"/>
        <v>6.1257422745431001E-17</v>
      </c>
      <c r="BV973" s="1">
        <f t="shared" si="355"/>
        <v>1</v>
      </c>
      <c r="BW973" s="1">
        <f t="shared" si="348"/>
        <v>-2</v>
      </c>
      <c r="BX973" s="1">
        <f t="shared" si="349"/>
        <v>-2</v>
      </c>
      <c r="BY973" s="24">
        <f t="shared" si="350"/>
        <v>0.7818314824680298</v>
      </c>
      <c r="BZ973" s="24">
        <f t="shared" si="351"/>
        <v>0.62348980185873348</v>
      </c>
      <c r="CA973" s="1"/>
      <c r="CB973" s="1"/>
      <c r="CC973" s="1" t="str">
        <f t="shared" si="356"/>
        <v/>
      </c>
      <c r="CD973" s="1"/>
      <c r="CE973" s="2"/>
      <c r="CF973" s="2"/>
    </row>
    <row r="974" spans="2:84" s="28" customFormat="1" x14ac:dyDescent="0.25">
      <c r="B974" s="10"/>
      <c r="C974" s="10"/>
      <c r="D974" s="10"/>
      <c r="E974" s="10"/>
      <c r="F974" s="10"/>
      <c r="G974" s="10"/>
      <c r="H974" s="10"/>
      <c r="I974" s="10"/>
      <c r="J974" s="10"/>
      <c r="K974" s="10"/>
      <c r="L974" s="10"/>
      <c r="M974" s="2"/>
      <c r="N974" s="1">
        <v>969</v>
      </c>
      <c r="O974" s="1" t="str">
        <f t="shared" si="344"/>
        <v>NA</v>
      </c>
      <c r="P974" s="1" t="e">
        <f t="shared" si="345"/>
        <v>#VALUE!</v>
      </c>
      <c r="Q974" s="1" t="e">
        <f t="shared" si="346"/>
        <v>#VALUE!</v>
      </c>
      <c r="R974" s="1">
        <f t="shared" si="342"/>
        <v>-0.64256802670752688</v>
      </c>
      <c r="S974" s="1">
        <f t="shared" si="343"/>
        <v>-6.2464848802116224E-2</v>
      </c>
      <c r="T974" s="14"/>
      <c r="U974" s="14"/>
      <c r="V974" s="14"/>
      <c r="W974" s="2"/>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2"/>
      <c r="BC974" s="2"/>
      <c r="BD974" s="2"/>
      <c r="BE974" s="35"/>
      <c r="BF974" s="35"/>
      <c r="BG974" s="35"/>
      <c r="BH974" s="35"/>
      <c r="BI974" s="35"/>
      <c r="BJ974" s="35"/>
      <c r="BK974" s="35"/>
      <c r="BL974" s="35"/>
      <c r="BM974" s="35"/>
      <c r="BN974" s="35"/>
      <c r="BO974" s="35"/>
      <c r="BP974" s="1"/>
      <c r="BQ974" s="1">
        <f t="shared" si="347"/>
        <v>969</v>
      </c>
      <c r="BR974" s="1">
        <v>970</v>
      </c>
      <c r="BS974" s="1">
        <f t="shared" si="352"/>
        <v>-2</v>
      </c>
      <c r="BT974" s="1">
        <f t="shared" si="353"/>
        <v>-2</v>
      </c>
      <c r="BU974" s="1">
        <f t="shared" si="354"/>
        <v>6.1257422745431001E-17</v>
      </c>
      <c r="BV974" s="1">
        <f t="shared" si="355"/>
        <v>1</v>
      </c>
      <c r="BW974" s="1">
        <f t="shared" si="348"/>
        <v>-2</v>
      </c>
      <c r="BX974" s="1">
        <f t="shared" si="349"/>
        <v>-2</v>
      </c>
      <c r="BY974" s="24">
        <f t="shared" si="350"/>
        <v>0.7818314824680298</v>
      </c>
      <c r="BZ974" s="24">
        <f t="shared" si="351"/>
        <v>0.62348980185873348</v>
      </c>
      <c r="CA974" s="1"/>
      <c r="CB974" s="1"/>
      <c r="CC974" s="1" t="str">
        <f t="shared" si="356"/>
        <v/>
      </c>
      <c r="CD974" s="1"/>
      <c r="CE974" s="2"/>
      <c r="CF974" s="2"/>
    </row>
    <row r="975" spans="2:84" s="28" customFormat="1" x14ac:dyDescent="0.25">
      <c r="B975" s="10"/>
      <c r="C975" s="10"/>
      <c r="D975" s="10"/>
      <c r="E975" s="10"/>
      <c r="F975" s="10"/>
      <c r="G975" s="10"/>
      <c r="H975" s="10"/>
      <c r="I975" s="10"/>
      <c r="J975" s="10"/>
      <c r="K975" s="10"/>
      <c r="L975" s="10"/>
      <c r="M975" s="2"/>
      <c r="N975" s="1">
        <v>970</v>
      </c>
      <c r="O975" s="1" t="str">
        <f t="shared" si="344"/>
        <v>NA</v>
      </c>
      <c r="P975" s="1" t="e">
        <f t="shared" si="345"/>
        <v>#VALUE!</v>
      </c>
      <c r="Q975" s="1" t="e">
        <f t="shared" si="346"/>
        <v>#VALUE!</v>
      </c>
      <c r="R975" s="1">
        <f t="shared" si="342"/>
        <v>-0.3400710387678158</v>
      </c>
      <c r="S975" s="1">
        <f t="shared" si="343"/>
        <v>-0.48994857213973386</v>
      </c>
      <c r="T975" s="14"/>
      <c r="U975" s="14"/>
      <c r="V975" s="14"/>
      <c r="W975" s="2"/>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2"/>
      <c r="BC975" s="2"/>
      <c r="BD975" s="2"/>
      <c r="BE975" s="35"/>
      <c r="BF975" s="35"/>
      <c r="BG975" s="35"/>
      <c r="BH975" s="35"/>
      <c r="BI975" s="35"/>
      <c r="BJ975" s="35"/>
      <c r="BK975" s="35"/>
      <c r="BL975" s="35"/>
      <c r="BM975" s="35"/>
      <c r="BN975" s="35"/>
      <c r="BO975" s="35"/>
      <c r="BP975" s="1"/>
      <c r="BQ975" s="1">
        <f t="shared" si="347"/>
        <v>970</v>
      </c>
      <c r="BR975" s="1">
        <v>971</v>
      </c>
      <c r="BS975" s="1">
        <f t="shared" si="352"/>
        <v>-2</v>
      </c>
      <c r="BT975" s="1">
        <f t="shared" si="353"/>
        <v>-2</v>
      </c>
      <c r="BU975" s="1">
        <f t="shared" si="354"/>
        <v>6.1257422745431001E-17</v>
      </c>
      <c r="BV975" s="1">
        <f t="shared" si="355"/>
        <v>1</v>
      </c>
      <c r="BW975" s="1">
        <f t="shared" si="348"/>
        <v>-2</v>
      </c>
      <c r="BX975" s="1">
        <f t="shared" si="349"/>
        <v>-2</v>
      </c>
      <c r="BY975" s="24">
        <f t="shared" si="350"/>
        <v>0.7818314824680298</v>
      </c>
      <c r="BZ975" s="24">
        <f t="shared" si="351"/>
        <v>0.62348980185873348</v>
      </c>
      <c r="CA975" s="1"/>
      <c r="CB975" s="1"/>
      <c r="CC975" s="1" t="str">
        <f t="shared" si="356"/>
        <v/>
      </c>
      <c r="CD975" s="1"/>
      <c r="CE975" s="2"/>
      <c r="CF975" s="2"/>
    </row>
    <row r="976" spans="2:84" s="28" customFormat="1" x14ac:dyDescent="0.25">
      <c r="B976" s="10"/>
      <c r="C976" s="10"/>
      <c r="D976" s="10"/>
      <c r="E976" s="10"/>
      <c r="F976" s="10"/>
      <c r="G976" s="10"/>
      <c r="H976" s="10"/>
      <c r="I976" s="10"/>
      <c r="J976" s="10"/>
      <c r="K976" s="10"/>
      <c r="L976" s="10"/>
      <c r="M976" s="2"/>
      <c r="N976" s="1">
        <v>971</v>
      </c>
      <c r="O976" s="1" t="str">
        <f t="shared" si="344"/>
        <v>NA</v>
      </c>
      <c r="P976" s="1" t="e">
        <f t="shared" si="345"/>
        <v>#VALUE!</v>
      </c>
      <c r="Q976" s="1" t="e">
        <f t="shared" si="346"/>
        <v>#VALUE!</v>
      </c>
      <c r="R976" s="1">
        <f t="shared" si="342"/>
        <v>0.13816922575890164</v>
      </c>
      <c r="S976" s="1">
        <f t="shared" si="343"/>
        <v>-0.53015459687943611</v>
      </c>
      <c r="T976" s="14"/>
      <c r="U976" s="14"/>
      <c r="V976" s="14"/>
      <c r="W976" s="2"/>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2"/>
      <c r="BC976" s="2"/>
      <c r="BD976" s="2"/>
      <c r="BE976" s="35"/>
      <c r="BF976" s="35"/>
      <c r="BG976" s="35"/>
      <c r="BH976" s="35"/>
      <c r="BI976" s="35"/>
      <c r="BJ976" s="35"/>
      <c r="BK976" s="35"/>
      <c r="BL976" s="35"/>
      <c r="BM976" s="35"/>
      <c r="BN976" s="35"/>
      <c r="BO976" s="35"/>
      <c r="BP976" s="1"/>
      <c r="BQ976" s="1">
        <f t="shared" si="347"/>
        <v>971</v>
      </c>
      <c r="BR976" s="1">
        <v>972</v>
      </c>
      <c r="BS976" s="1">
        <f t="shared" si="352"/>
        <v>-2</v>
      </c>
      <c r="BT976" s="1">
        <f t="shared" si="353"/>
        <v>-2</v>
      </c>
      <c r="BU976" s="1">
        <f t="shared" si="354"/>
        <v>6.1257422745431001E-17</v>
      </c>
      <c r="BV976" s="1">
        <f t="shared" si="355"/>
        <v>1</v>
      </c>
      <c r="BW976" s="1">
        <f t="shared" si="348"/>
        <v>-2</v>
      </c>
      <c r="BX976" s="1">
        <f t="shared" si="349"/>
        <v>-2</v>
      </c>
      <c r="BY976" s="24">
        <f t="shared" si="350"/>
        <v>0.7818314824680298</v>
      </c>
      <c r="BZ976" s="24">
        <f t="shared" si="351"/>
        <v>0.62348980185873348</v>
      </c>
      <c r="CA976" s="1"/>
      <c r="CB976" s="1"/>
      <c r="CC976" s="1" t="str">
        <f t="shared" si="356"/>
        <v/>
      </c>
      <c r="CD976" s="1"/>
      <c r="CE976" s="2"/>
      <c r="CF976" s="2"/>
    </row>
    <row r="977" spans="2:84" s="28" customFormat="1" x14ac:dyDescent="0.25">
      <c r="B977" s="10"/>
      <c r="C977" s="10"/>
      <c r="D977" s="10"/>
      <c r="E977" s="10"/>
      <c r="F977" s="10"/>
      <c r="G977" s="10"/>
      <c r="H977" s="10"/>
      <c r="I977" s="10"/>
      <c r="J977" s="10"/>
      <c r="K977" s="10"/>
      <c r="L977" s="10"/>
      <c r="M977" s="2"/>
      <c r="N977" s="1">
        <v>972</v>
      </c>
      <c r="O977" s="1" t="str">
        <f t="shared" si="344"/>
        <v>NA</v>
      </c>
      <c r="P977" s="1" t="e">
        <f t="shared" si="345"/>
        <v>#VALUE!</v>
      </c>
      <c r="Q977" s="1" t="e">
        <f t="shared" si="346"/>
        <v>#VALUE!</v>
      </c>
      <c r="R977" s="1">
        <f t="shared" si="342"/>
        <v>0.44793985154300003</v>
      </c>
      <c r="S977" s="1">
        <f t="shared" si="343"/>
        <v>-0.22252093395631442</v>
      </c>
      <c r="T977" s="14"/>
      <c r="U977" s="14"/>
      <c r="V977" s="14"/>
      <c r="W977" s="2"/>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2"/>
      <c r="BC977" s="2"/>
      <c r="BD977" s="2"/>
      <c r="BE977" s="35"/>
      <c r="BF977" s="35"/>
      <c r="BG977" s="35"/>
      <c r="BH977" s="35"/>
      <c r="BI977" s="35"/>
      <c r="BJ977" s="35"/>
      <c r="BK977" s="35"/>
      <c r="BL977" s="35"/>
      <c r="BM977" s="35"/>
      <c r="BN977" s="35"/>
      <c r="BO977" s="35"/>
      <c r="BP977" s="1"/>
      <c r="BQ977" s="1">
        <f t="shared" si="347"/>
        <v>972</v>
      </c>
      <c r="BR977" s="1">
        <v>973</v>
      </c>
      <c r="BS977" s="1">
        <f t="shared" si="352"/>
        <v>-2</v>
      </c>
      <c r="BT977" s="1">
        <f t="shared" si="353"/>
        <v>-2</v>
      </c>
      <c r="BU977" s="1">
        <f t="shared" si="354"/>
        <v>6.1257422745431001E-17</v>
      </c>
      <c r="BV977" s="1">
        <f t="shared" si="355"/>
        <v>1</v>
      </c>
      <c r="BW977" s="1">
        <f t="shared" si="348"/>
        <v>-2</v>
      </c>
      <c r="BX977" s="1">
        <f t="shared" si="349"/>
        <v>-2</v>
      </c>
      <c r="BY977" s="24">
        <f t="shared" si="350"/>
        <v>0.7818314824680298</v>
      </c>
      <c r="BZ977" s="24">
        <f t="shared" si="351"/>
        <v>0.62348980185873348</v>
      </c>
      <c r="CA977" s="1"/>
      <c r="CB977" s="1"/>
      <c r="CC977" s="1" t="str">
        <f t="shared" si="356"/>
        <v/>
      </c>
      <c r="CD977" s="1"/>
      <c r="CE977" s="2"/>
      <c r="CF977" s="2"/>
    </row>
    <row r="978" spans="2:84" s="28" customFormat="1" x14ac:dyDescent="0.25">
      <c r="B978" s="10"/>
      <c r="C978" s="10"/>
      <c r="D978" s="10"/>
      <c r="E978" s="10"/>
      <c r="F978" s="10"/>
      <c r="G978" s="10"/>
      <c r="H978" s="10"/>
      <c r="I978" s="10"/>
      <c r="J978" s="10"/>
      <c r="K978" s="10"/>
      <c r="L978" s="10"/>
      <c r="M978" s="2"/>
      <c r="N978" s="1">
        <v>973</v>
      </c>
      <c r="O978" s="1" t="str">
        <f t="shared" si="344"/>
        <v>NA</v>
      </c>
      <c r="P978" s="1" t="e">
        <f t="shared" si="345"/>
        <v>#VALUE!</v>
      </c>
      <c r="Q978" s="1" t="e">
        <f t="shared" si="346"/>
        <v>#VALUE!</v>
      </c>
      <c r="R978" s="1">
        <f t="shared" si="342"/>
        <v>0.42040263280744961</v>
      </c>
      <c r="S978" s="1">
        <f t="shared" si="343"/>
        <v>0.17027235949730968</v>
      </c>
      <c r="T978" s="14"/>
      <c r="U978" s="14"/>
      <c r="V978" s="14"/>
      <c r="W978" s="2"/>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2"/>
      <c r="BC978" s="2"/>
      <c r="BD978" s="2"/>
      <c r="BE978" s="35"/>
      <c r="BF978" s="35"/>
      <c r="BG978" s="35"/>
      <c r="BH978" s="35"/>
      <c r="BI978" s="35"/>
      <c r="BJ978" s="35"/>
      <c r="BK978" s="35"/>
      <c r="BL978" s="35"/>
      <c r="BM978" s="35"/>
      <c r="BN978" s="35"/>
      <c r="BO978" s="35"/>
      <c r="BP978" s="1"/>
      <c r="BQ978" s="1">
        <f t="shared" si="347"/>
        <v>973</v>
      </c>
      <c r="BR978" s="1">
        <v>974</v>
      </c>
      <c r="BS978" s="1">
        <f t="shared" si="352"/>
        <v>-2</v>
      </c>
      <c r="BT978" s="1">
        <f t="shared" si="353"/>
        <v>-2</v>
      </c>
      <c r="BU978" s="1">
        <f t="shared" si="354"/>
        <v>6.1257422745431001E-17</v>
      </c>
      <c r="BV978" s="1">
        <f t="shared" si="355"/>
        <v>1</v>
      </c>
      <c r="BW978" s="1">
        <f t="shared" si="348"/>
        <v>-2</v>
      </c>
      <c r="BX978" s="1">
        <f t="shared" si="349"/>
        <v>-2</v>
      </c>
      <c r="BY978" s="24">
        <f t="shared" si="350"/>
        <v>0.7818314824680298</v>
      </c>
      <c r="BZ978" s="24">
        <f t="shared" si="351"/>
        <v>0.62348980185873348</v>
      </c>
      <c r="CA978" s="1"/>
      <c r="CB978" s="1"/>
      <c r="CC978" s="1" t="str">
        <f t="shared" si="356"/>
        <v/>
      </c>
      <c r="CD978" s="1"/>
      <c r="CE978" s="2"/>
      <c r="CF978" s="2"/>
    </row>
    <row r="979" spans="2:84" s="28" customFormat="1" x14ac:dyDescent="0.25">
      <c r="B979" s="10"/>
      <c r="C979" s="10"/>
      <c r="D979" s="10"/>
      <c r="E979" s="10"/>
      <c r="F979" s="10"/>
      <c r="G979" s="10"/>
      <c r="H979" s="10"/>
      <c r="I979" s="10"/>
      <c r="J979" s="10"/>
      <c r="K979" s="10"/>
      <c r="L979" s="10"/>
      <c r="M979" s="2"/>
      <c r="N979" s="1">
        <v>974</v>
      </c>
      <c r="O979" s="1" t="str">
        <f t="shared" si="344"/>
        <v>NA</v>
      </c>
      <c r="P979" s="1" t="e">
        <f t="shared" si="345"/>
        <v>#VALUE!</v>
      </c>
      <c r="Q979" s="1" t="e">
        <f t="shared" si="346"/>
        <v>#VALUE!</v>
      </c>
      <c r="R979" s="1">
        <f t="shared" si="342"/>
        <v>0.1407190505246135</v>
      </c>
      <c r="S979" s="1">
        <f t="shared" si="343"/>
        <v>0.38346955635597213</v>
      </c>
      <c r="T979" s="14"/>
      <c r="U979" s="14"/>
      <c r="V979" s="14"/>
      <c r="W979" s="2"/>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2"/>
      <c r="BC979" s="2"/>
      <c r="BD979" s="2"/>
      <c r="BE979" s="35"/>
      <c r="BF979" s="35"/>
      <c r="BG979" s="35"/>
      <c r="BH979" s="35"/>
      <c r="BI979" s="35"/>
      <c r="BJ979" s="35"/>
      <c r="BK979" s="35"/>
      <c r="BL979" s="35"/>
      <c r="BM979" s="35"/>
      <c r="BN979" s="35"/>
      <c r="BO979" s="35"/>
      <c r="BP979" s="1"/>
      <c r="BQ979" s="1">
        <f t="shared" si="347"/>
        <v>974</v>
      </c>
      <c r="BR979" s="1">
        <v>975</v>
      </c>
      <c r="BS979" s="1">
        <f t="shared" si="352"/>
        <v>-2</v>
      </c>
      <c r="BT979" s="1">
        <f t="shared" si="353"/>
        <v>-2</v>
      </c>
      <c r="BU979" s="1">
        <f t="shared" si="354"/>
        <v>6.1257422745431001E-17</v>
      </c>
      <c r="BV979" s="1">
        <f t="shared" si="355"/>
        <v>1</v>
      </c>
      <c r="BW979" s="1">
        <f t="shared" si="348"/>
        <v>-2</v>
      </c>
      <c r="BX979" s="1">
        <f t="shared" si="349"/>
        <v>-2</v>
      </c>
      <c r="BY979" s="24">
        <f t="shared" si="350"/>
        <v>0.7818314824680298</v>
      </c>
      <c r="BZ979" s="24">
        <f t="shared" si="351"/>
        <v>0.62348980185873348</v>
      </c>
      <c r="CA979" s="1"/>
      <c r="CB979" s="1"/>
      <c r="CC979" s="1" t="str">
        <f t="shared" si="356"/>
        <v/>
      </c>
      <c r="CD979" s="1"/>
      <c r="CE979" s="2"/>
      <c r="CF979" s="2"/>
    </row>
    <row r="980" spans="2:84" s="28" customFormat="1" x14ac:dyDescent="0.25">
      <c r="B980" s="10"/>
      <c r="C980" s="10"/>
      <c r="D980" s="10"/>
      <c r="E980" s="10"/>
      <c r="F980" s="10"/>
      <c r="G980" s="10"/>
      <c r="H980" s="10"/>
      <c r="I980" s="10"/>
      <c r="J980" s="10"/>
      <c r="K980" s="10"/>
      <c r="L980" s="10"/>
      <c r="M980" s="2"/>
      <c r="N980" s="1">
        <v>975</v>
      </c>
      <c r="O980" s="1" t="str">
        <f t="shared" si="344"/>
        <v>NA</v>
      </c>
      <c r="P980" s="1" t="e">
        <f t="shared" si="345"/>
        <v>#VALUE!</v>
      </c>
      <c r="Q980" s="1" t="e">
        <f t="shared" si="346"/>
        <v>#VALUE!</v>
      </c>
      <c r="R980" s="1">
        <f t="shared" si="342"/>
        <v>-0.16459169515862188</v>
      </c>
      <c r="S980" s="1">
        <f t="shared" si="343"/>
        <v>0.32624278657236522</v>
      </c>
      <c r="T980" s="14"/>
      <c r="U980" s="14"/>
      <c r="V980" s="14"/>
      <c r="W980" s="2"/>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2"/>
      <c r="BC980" s="2"/>
      <c r="BD980" s="2"/>
      <c r="BE980" s="35"/>
      <c r="BF980" s="35"/>
      <c r="BG980" s="35"/>
      <c r="BH980" s="35"/>
      <c r="BI980" s="35"/>
      <c r="BJ980" s="35"/>
      <c r="BK980" s="35"/>
      <c r="BL980" s="35"/>
      <c r="BM980" s="35"/>
      <c r="BN980" s="35"/>
      <c r="BO980" s="35"/>
      <c r="BP980" s="1"/>
      <c r="BQ980" s="1">
        <f t="shared" si="347"/>
        <v>975</v>
      </c>
      <c r="BR980" s="1">
        <v>976</v>
      </c>
      <c r="BS980" s="1">
        <f t="shared" si="352"/>
        <v>-2</v>
      </c>
      <c r="BT980" s="1">
        <f t="shared" si="353"/>
        <v>-2</v>
      </c>
      <c r="BU980" s="1">
        <f t="shared" si="354"/>
        <v>6.1257422745431001E-17</v>
      </c>
      <c r="BV980" s="1">
        <f t="shared" si="355"/>
        <v>1</v>
      </c>
      <c r="BW980" s="1">
        <f t="shared" si="348"/>
        <v>-2</v>
      </c>
      <c r="BX980" s="1">
        <f t="shared" si="349"/>
        <v>-2</v>
      </c>
      <c r="BY980" s="24">
        <f t="shared" si="350"/>
        <v>0.7818314824680298</v>
      </c>
      <c r="BZ980" s="24">
        <f t="shared" si="351"/>
        <v>0.62348980185873348</v>
      </c>
      <c r="CA980" s="1"/>
      <c r="CB980" s="1"/>
      <c r="CC980" s="1" t="str">
        <f t="shared" si="356"/>
        <v/>
      </c>
      <c r="CD980" s="1"/>
      <c r="CE980" s="2"/>
      <c r="CF980" s="2"/>
    </row>
    <row r="981" spans="2:84" s="28" customFormat="1" x14ac:dyDescent="0.25">
      <c r="B981" s="10"/>
      <c r="C981" s="10"/>
      <c r="D981" s="10"/>
      <c r="E981" s="10"/>
      <c r="F981" s="10"/>
      <c r="G981" s="10"/>
      <c r="H981" s="10"/>
      <c r="I981" s="10"/>
      <c r="J981" s="10"/>
      <c r="K981" s="10"/>
      <c r="L981" s="10"/>
      <c r="M981" s="2"/>
      <c r="N981" s="1">
        <v>976</v>
      </c>
      <c r="O981" s="1" t="str">
        <f t="shared" si="344"/>
        <v>NA</v>
      </c>
      <c r="P981" s="1" t="e">
        <f t="shared" si="345"/>
        <v>#VALUE!</v>
      </c>
      <c r="Q981" s="1" t="e">
        <f t="shared" si="346"/>
        <v>#VALUE!</v>
      </c>
      <c r="R981" s="1">
        <f t="shared" si="342"/>
        <v>-0.31020814123323037</v>
      </c>
      <c r="S981" s="1">
        <f t="shared" si="343"/>
        <v>9.7591236352082056E-2</v>
      </c>
      <c r="T981" s="14"/>
      <c r="U981" s="14"/>
      <c r="V981" s="14"/>
      <c r="W981" s="2"/>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2"/>
      <c r="BC981" s="2"/>
      <c r="BD981" s="2"/>
      <c r="BE981" s="35"/>
      <c r="BF981" s="35"/>
      <c r="BG981" s="35"/>
      <c r="BH981" s="35"/>
      <c r="BI981" s="35"/>
      <c r="BJ981" s="35"/>
      <c r="BK981" s="35"/>
      <c r="BL981" s="35"/>
      <c r="BM981" s="35"/>
      <c r="BN981" s="35"/>
      <c r="BO981" s="35"/>
      <c r="BP981" s="1"/>
      <c r="BQ981" s="1">
        <f t="shared" si="347"/>
        <v>976</v>
      </c>
      <c r="BR981" s="1">
        <v>977</v>
      </c>
      <c r="BS981" s="1">
        <f t="shared" si="352"/>
        <v>-2</v>
      </c>
      <c r="BT981" s="1">
        <f t="shared" si="353"/>
        <v>-2</v>
      </c>
      <c r="BU981" s="1">
        <f t="shared" si="354"/>
        <v>6.1257422745431001E-17</v>
      </c>
      <c r="BV981" s="1">
        <f t="shared" si="355"/>
        <v>1</v>
      </c>
      <c r="BW981" s="1">
        <f t="shared" si="348"/>
        <v>-2</v>
      </c>
      <c r="BX981" s="1">
        <f t="shared" si="349"/>
        <v>-2</v>
      </c>
      <c r="BY981" s="24">
        <f t="shared" si="350"/>
        <v>0.7818314824680298</v>
      </c>
      <c r="BZ981" s="24">
        <f t="shared" si="351"/>
        <v>0.62348980185873348</v>
      </c>
      <c r="CA981" s="1"/>
      <c r="CB981" s="1"/>
      <c r="CC981" s="1" t="str">
        <f t="shared" si="356"/>
        <v/>
      </c>
      <c r="CD981" s="1"/>
      <c r="CE981" s="2"/>
      <c r="CF981" s="2"/>
    </row>
    <row r="982" spans="2:84" s="28" customFormat="1" x14ac:dyDescent="0.25">
      <c r="B982" s="10"/>
      <c r="C982" s="10"/>
      <c r="D982" s="10"/>
      <c r="E982" s="10"/>
      <c r="F982" s="10"/>
      <c r="G982" s="10"/>
      <c r="H982" s="10"/>
      <c r="I982" s="10"/>
      <c r="J982" s="10"/>
      <c r="K982" s="10"/>
      <c r="L982" s="10"/>
      <c r="M982" s="2"/>
      <c r="N982" s="1">
        <v>977</v>
      </c>
      <c r="O982" s="1" t="str">
        <f t="shared" si="344"/>
        <v>NA</v>
      </c>
      <c r="P982" s="1" t="e">
        <f t="shared" si="345"/>
        <v>#VALUE!</v>
      </c>
      <c r="Q982" s="1" t="e">
        <f t="shared" si="346"/>
        <v>#VALUE!</v>
      </c>
      <c r="R982" s="1">
        <f t="shared" si="342"/>
        <v>-0.25798492596179123</v>
      </c>
      <c r="S982" s="1">
        <f t="shared" si="343"/>
        <v>-0.13030581334738428</v>
      </c>
      <c r="T982" s="14"/>
      <c r="U982" s="14"/>
      <c r="V982" s="14"/>
      <c r="W982" s="2"/>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2"/>
      <c r="BC982" s="2"/>
      <c r="BD982" s="2"/>
      <c r="BE982" s="35"/>
      <c r="BF982" s="35"/>
      <c r="BG982" s="35"/>
      <c r="BH982" s="35"/>
      <c r="BI982" s="35"/>
      <c r="BJ982" s="35"/>
      <c r="BK982" s="35"/>
      <c r="BL982" s="35"/>
      <c r="BM982" s="35"/>
      <c r="BN982" s="35"/>
      <c r="BO982" s="35"/>
      <c r="BP982" s="1"/>
      <c r="BQ982" s="1">
        <f t="shared" si="347"/>
        <v>977</v>
      </c>
      <c r="BR982" s="1">
        <v>978</v>
      </c>
      <c r="BS982" s="1">
        <f t="shared" si="352"/>
        <v>-2</v>
      </c>
      <c r="BT982" s="1">
        <f t="shared" si="353"/>
        <v>-2</v>
      </c>
      <c r="BU982" s="1">
        <f t="shared" si="354"/>
        <v>6.1257422745431001E-17</v>
      </c>
      <c r="BV982" s="1">
        <f t="shared" si="355"/>
        <v>1</v>
      </c>
      <c r="BW982" s="1">
        <f t="shared" si="348"/>
        <v>-2</v>
      </c>
      <c r="BX982" s="1">
        <f t="shared" si="349"/>
        <v>-2</v>
      </c>
      <c r="BY982" s="24">
        <f t="shared" si="350"/>
        <v>0.7818314824680298</v>
      </c>
      <c r="BZ982" s="24">
        <f t="shared" si="351"/>
        <v>0.62348980185873348</v>
      </c>
      <c r="CA982" s="1"/>
      <c r="CB982" s="1"/>
      <c r="CC982" s="1" t="str">
        <f t="shared" si="356"/>
        <v/>
      </c>
      <c r="CD982" s="1"/>
      <c r="CE982" s="2"/>
      <c r="CF982" s="2"/>
    </row>
    <row r="983" spans="2:84" s="28" customFormat="1" x14ac:dyDescent="0.25">
      <c r="B983" s="10"/>
      <c r="C983" s="10"/>
      <c r="D983" s="10"/>
      <c r="E983" s="10"/>
      <c r="F983" s="10"/>
      <c r="G983" s="10"/>
      <c r="H983" s="10"/>
      <c r="I983" s="10"/>
      <c r="J983" s="10"/>
      <c r="K983" s="10"/>
      <c r="L983" s="10"/>
      <c r="M983" s="2"/>
      <c r="N983" s="1">
        <v>978</v>
      </c>
      <c r="O983" s="1" t="str">
        <f t="shared" si="344"/>
        <v>NA</v>
      </c>
      <c r="P983" s="1" t="e">
        <f t="shared" si="345"/>
        <v>#VALUE!</v>
      </c>
      <c r="Q983" s="1" t="e">
        <f t="shared" si="346"/>
        <v>#VALUE!</v>
      </c>
      <c r="R983" s="1">
        <f t="shared" si="342"/>
        <v>-9.1830951297831309E-2</v>
      </c>
      <c r="S983" s="1">
        <f t="shared" si="343"/>
        <v>-0.24174349719489374</v>
      </c>
      <c r="T983" s="14"/>
      <c r="U983" s="14"/>
      <c r="V983" s="14"/>
      <c r="W983" s="2"/>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2"/>
      <c r="BC983" s="2"/>
      <c r="BD983" s="2"/>
      <c r="BE983" s="35"/>
      <c r="BF983" s="35"/>
      <c r="BG983" s="35"/>
      <c r="BH983" s="35"/>
      <c r="BI983" s="35"/>
      <c r="BJ983" s="35"/>
      <c r="BK983" s="35"/>
      <c r="BL983" s="35"/>
      <c r="BM983" s="35"/>
      <c r="BN983" s="35"/>
      <c r="BO983" s="35"/>
      <c r="BP983" s="1"/>
      <c r="BQ983" s="1">
        <f t="shared" si="347"/>
        <v>978</v>
      </c>
      <c r="BR983" s="1">
        <v>979</v>
      </c>
      <c r="BS983" s="1">
        <f t="shared" si="352"/>
        <v>-2</v>
      </c>
      <c r="BT983" s="1">
        <f t="shared" si="353"/>
        <v>-2</v>
      </c>
      <c r="BU983" s="1">
        <f t="shared" si="354"/>
        <v>6.1257422745431001E-17</v>
      </c>
      <c r="BV983" s="1">
        <f t="shared" si="355"/>
        <v>1</v>
      </c>
      <c r="BW983" s="1">
        <f t="shared" si="348"/>
        <v>-2</v>
      </c>
      <c r="BX983" s="1">
        <f t="shared" si="349"/>
        <v>-2</v>
      </c>
      <c r="BY983" s="24">
        <f t="shared" si="350"/>
        <v>0.7818314824680298</v>
      </c>
      <c r="BZ983" s="24">
        <f t="shared" si="351"/>
        <v>0.62348980185873348</v>
      </c>
      <c r="CA983" s="1"/>
      <c r="CB983" s="1"/>
      <c r="CC983" s="1" t="str">
        <f t="shared" si="356"/>
        <v/>
      </c>
      <c r="CD983" s="1"/>
      <c r="CE983" s="2"/>
      <c r="CF983" s="2"/>
    </row>
    <row r="984" spans="2:84" s="28" customFormat="1" x14ac:dyDescent="0.25">
      <c r="B984" s="10"/>
      <c r="C984" s="10"/>
      <c r="D984" s="10"/>
      <c r="E984" s="10"/>
      <c r="F984" s="10"/>
      <c r="G984" s="10"/>
      <c r="H984" s="10"/>
      <c r="I984" s="10"/>
      <c r="J984" s="10"/>
      <c r="K984" s="10"/>
      <c r="L984" s="10"/>
      <c r="M984" s="2"/>
      <c r="N984" s="1">
        <v>979</v>
      </c>
      <c r="O984" s="1" t="str">
        <f t="shared" si="344"/>
        <v>NA</v>
      </c>
      <c r="P984" s="1" t="e">
        <f t="shared" si="345"/>
        <v>#VALUE!</v>
      </c>
      <c r="Q984" s="1" t="e">
        <f t="shared" si="346"/>
        <v>#VALUE!</v>
      </c>
      <c r="R984" s="1">
        <f t="shared" si="342"/>
        <v>7.9048209095823552E-2</v>
      </c>
      <c r="S984" s="1">
        <f t="shared" si="343"/>
        <v>-0.22252093395631445</v>
      </c>
      <c r="T984" s="14"/>
      <c r="U984" s="14"/>
      <c r="V984" s="14"/>
      <c r="W984" s="2"/>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2"/>
      <c r="BC984" s="2"/>
      <c r="BD984" s="2"/>
      <c r="BE984" s="35"/>
      <c r="BF984" s="35"/>
      <c r="BG984" s="35"/>
      <c r="BH984" s="35"/>
      <c r="BI984" s="35"/>
      <c r="BJ984" s="35"/>
      <c r="BK984" s="35"/>
      <c r="BL984" s="35"/>
      <c r="BM984" s="35"/>
      <c r="BN984" s="35"/>
      <c r="BO984" s="35"/>
      <c r="BP984" s="1"/>
      <c r="BQ984" s="1">
        <f t="shared" si="347"/>
        <v>979</v>
      </c>
      <c r="BR984" s="1">
        <v>980</v>
      </c>
      <c r="BS984" s="1">
        <f t="shared" si="352"/>
        <v>-2</v>
      </c>
      <c r="BT984" s="1">
        <f t="shared" si="353"/>
        <v>-2</v>
      </c>
      <c r="BU984" s="1">
        <f t="shared" si="354"/>
        <v>6.1257422745431001E-17</v>
      </c>
      <c r="BV984" s="1">
        <f t="shared" si="355"/>
        <v>1</v>
      </c>
      <c r="BW984" s="1">
        <f t="shared" si="348"/>
        <v>-2</v>
      </c>
      <c r="BX984" s="1">
        <f t="shared" si="349"/>
        <v>-2</v>
      </c>
      <c r="BY984" s="24">
        <f t="shared" si="350"/>
        <v>0.7818314824680298</v>
      </c>
      <c r="BZ984" s="24">
        <f t="shared" si="351"/>
        <v>0.62348980185873348</v>
      </c>
      <c r="CA984" s="1"/>
      <c r="CB984" s="1"/>
      <c r="CC984" s="1" t="str">
        <f t="shared" si="356"/>
        <v/>
      </c>
      <c r="CD984" s="1"/>
      <c r="CE984" s="2"/>
      <c r="CF984" s="2"/>
    </row>
    <row r="985" spans="2:84" s="28" customFormat="1" x14ac:dyDescent="0.25">
      <c r="B985" s="10"/>
      <c r="C985" s="10"/>
      <c r="D985" s="10"/>
      <c r="E985" s="10"/>
      <c r="F985" s="10"/>
      <c r="G985" s="10"/>
      <c r="H985" s="10"/>
      <c r="I985" s="10"/>
      <c r="J985" s="10"/>
      <c r="K985" s="10"/>
      <c r="L985" s="10"/>
      <c r="M985" s="2"/>
      <c r="N985" s="1">
        <v>980</v>
      </c>
      <c r="O985" s="1" t="str">
        <f t="shared" si="344"/>
        <v>NA</v>
      </c>
      <c r="P985" s="1" t="e">
        <f t="shared" si="345"/>
        <v>#VALUE!</v>
      </c>
      <c r="Q985" s="1" t="e">
        <f t="shared" si="346"/>
        <v>#VALUE!</v>
      </c>
      <c r="R985" s="1">
        <f t="shared" si="342"/>
        <v>0.19040245575071676</v>
      </c>
      <c r="S985" s="1">
        <f t="shared" si="343"/>
        <v>-0.11813874018723269</v>
      </c>
      <c r="T985" s="14"/>
      <c r="U985" s="14"/>
      <c r="V985" s="14"/>
      <c r="W985" s="2"/>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2"/>
      <c r="BC985" s="2"/>
      <c r="BD985" s="2"/>
      <c r="BE985" s="35"/>
      <c r="BF985" s="35"/>
      <c r="BG985" s="35"/>
      <c r="BH985" s="35"/>
      <c r="BI985" s="35"/>
      <c r="BJ985" s="35"/>
      <c r="BK985" s="35"/>
      <c r="BL985" s="35"/>
      <c r="BM985" s="35"/>
      <c r="BN985" s="35"/>
      <c r="BO985" s="35"/>
      <c r="BP985" s="1"/>
      <c r="BQ985" s="1">
        <f t="shared" si="347"/>
        <v>980</v>
      </c>
      <c r="BR985" s="1">
        <v>981</v>
      </c>
      <c r="BS985" s="1">
        <f t="shared" si="352"/>
        <v>-2</v>
      </c>
      <c r="BT985" s="1">
        <f t="shared" si="353"/>
        <v>-2</v>
      </c>
      <c r="BU985" s="1">
        <f t="shared" si="354"/>
        <v>6.1257422745431001E-17</v>
      </c>
      <c r="BV985" s="1">
        <f t="shared" si="355"/>
        <v>1</v>
      </c>
      <c r="BW985" s="1">
        <f t="shared" si="348"/>
        <v>-2</v>
      </c>
      <c r="BX985" s="1">
        <f t="shared" si="349"/>
        <v>-2</v>
      </c>
      <c r="BY985" s="24">
        <f t="shared" si="350"/>
        <v>0.7818314824680298</v>
      </c>
      <c r="BZ985" s="24">
        <f t="shared" si="351"/>
        <v>0.62348980185873348</v>
      </c>
      <c r="CA985" s="1"/>
      <c r="CB985" s="1"/>
      <c r="CC985" s="1" t="str">
        <f t="shared" si="356"/>
        <v/>
      </c>
      <c r="CD985" s="1"/>
      <c r="CE985" s="2"/>
      <c r="CF985" s="2"/>
    </row>
    <row r="986" spans="2:84" s="28" customFormat="1" x14ac:dyDescent="0.25">
      <c r="B986" s="10"/>
      <c r="C986" s="10"/>
      <c r="D986" s="10"/>
      <c r="E986" s="10"/>
      <c r="F986" s="10"/>
      <c r="G986" s="10"/>
      <c r="H986" s="10"/>
      <c r="I986" s="10"/>
      <c r="J986" s="10"/>
      <c r="K986" s="10"/>
      <c r="L986" s="10"/>
      <c r="M986" s="2"/>
      <c r="N986" s="1">
        <v>981</v>
      </c>
      <c r="O986" s="1" t="str">
        <f t="shared" si="344"/>
        <v>NA</v>
      </c>
      <c r="P986" s="1" t="e">
        <f t="shared" si="345"/>
        <v>#VALUE!</v>
      </c>
      <c r="Q986" s="1" t="e">
        <f t="shared" si="346"/>
        <v>#VALUE!</v>
      </c>
      <c r="R986" s="1">
        <f t="shared" si="342"/>
        <v>0.22280516333063799</v>
      </c>
      <c r="S986" s="1">
        <f t="shared" si="343"/>
        <v>2.3826797563622659E-2</v>
      </c>
      <c r="T986" s="14"/>
      <c r="U986" s="14"/>
      <c r="V986" s="14"/>
      <c r="W986" s="2"/>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2"/>
      <c r="BC986" s="2"/>
      <c r="BD986" s="2"/>
      <c r="BE986" s="35"/>
      <c r="BF986" s="35"/>
      <c r="BG986" s="35"/>
      <c r="BH986" s="35"/>
      <c r="BI986" s="35"/>
      <c r="BJ986" s="35"/>
      <c r="BK986" s="35"/>
      <c r="BL986" s="35"/>
      <c r="BM986" s="35"/>
      <c r="BN986" s="35"/>
      <c r="BO986" s="35"/>
      <c r="BP986" s="1"/>
      <c r="BQ986" s="1">
        <f t="shared" si="347"/>
        <v>981</v>
      </c>
      <c r="BR986" s="1">
        <v>982</v>
      </c>
      <c r="BS986" s="1">
        <f t="shared" si="352"/>
        <v>-2</v>
      </c>
      <c r="BT986" s="1">
        <f t="shared" si="353"/>
        <v>-2</v>
      </c>
      <c r="BU986" s="1">
        <f t="shared" si="354"/>
        <v>6.1257422745431001E-17</v>
      </c>
      <c r="BV986" s="1">
        <f t="shared" si="355"/>
        <v>1</v>
      </c>
      <c r="BW986" s="1">
        <f t="shared" si="348"/>
        <v>-2</v>
      </c>
      <c r="BX986" s="1">
        <f t="shared" si="349"/>
        <v>-2</v>
      </c>
      <c r="BY986" s="24">
        <f t="shared" si="350"/>
        <v>0.7818314824680298</v>
      </c>
      <c r="BZ986" s="24">
        <f t="shared" si="351"/>
        <v>0.62348980185873348</v>
      </c>
      <c r="CA986" s="1"/>
      <c r="CB986" s="1"/>
      <c r="CC986" s="1" t="str">
        <f t="shared" si="356"/>
        <v/>
      </c>
      <c r="CD986" s="1"/>
      <c r="CE986" s="2"/>
      <c r="CF986" s="2"/>
    </row>
    <row r="987" spans="2:84" s="28" customFormat="1" x14ac:dyDescent="0.25">
      <c r="B987" s="10"/>
      <c r="C987" s="10"/>
      <c r="D987" s="10"/>
      <c r="E987" s="10"/>
      <c r="F987" s="10"/>
      <c r="G987" s="10"/>
      <c r="H987" s="10"/>
      <c r="I987" s="10"/>
      <c r="J987" s="10"/>
      <c r="K987" s="10"/>
      <c r="L987" s="10"/>
      <c r="M987" s="2"/>
      <c r="N987" s="1">
        <v>982</v>
      </c>
      <c r="O987" s="1" t="str">
        <f t="shared" si="344"/>
        <v>NA</v>
      </c>
      <c r="P987" s="1" t="e">
        <f t="shared" si="345"/>
        <v>#VALUE!</v>
      </c>
      <c r="Q987" s="1" t="e">
        <f t="shared" si="346"/>
        <v>#VALUE!</v>
      </c>
      <c r="R987" s="1">
        <f t="shared" si="342"/>
        <v>0.1677681903156748</v>
      </c>
      <c r="S987" s="1">
        <f t="shared" si="343"/>
        <v>0.16618670141816699</v>
      </c>
      <c r="T987" s="14"/>
      <c r="U987" s="14"/>
      <c r="V987" s="14"/>
      <c r="W987" s="2"/>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2"/>
      <c r="BC987" s="2"/>
      <c r="BD987" s="2"/>
      <c r="BE987" s="35"/>
      <c r="BF987" s="35"/>
      <c r="BG987" s="35"/>
      <c r="BH987" s="35"/>
      <c r="BI987" s="35"/>
      <c r="BJ987" s="35"/>
      <c r="BK987" s="35"/>
      <c r="BL987" s="35"/>
      <c r="BM987" s="35"/>
      <c r="BN987" s="35"/>
      <c r="BO987" s="35"/>
      <c r="BP987" s="1"/>
      <c r="BQ987" s="1">
        <f t="shared" si="347"/>
        <v>982</v>
      </c>
      <c r="BR987" s="1">
        <v>983</v>
      </c>
      <c r="BS987" s="1">
        <f t="shared" si="352"/>
        <v>-2</v>
      </c>
      <c r="BT987" s="1">
        <f t="shared" si="353"/>
        <v>-2</v>
      </c>
      <c r="BU987" s="1">
        <f t="shared" si="354"/>
        <v>6.1257422745431001E-17</v>
      </c>
      <c r="BV987" s="1">
        <f t="shared" si="355"/>
        <v>1</v>
      </c>
      <c r="BW987" s="1">
        <f t="shared" si="348"/>
        <v>-2</v>
      </c>
      <c r="BX987" s="1">
        <f t="shared" si="349"/>
        <v>-2</v>
      </c>
      <c r="BY987" s="24">
        <f t="shared" si="350"/>
        <v>0.7818314824680298</v>
      </c>
      <c r="BZ987" s="24">
        <f t="shared" si="351"/>
        <v>0.62348980185873348</v>
      </c>
      <c r="CA987" s="1"/>
      <c r="CB987" s="1"/>
      <c r="CC987" s="1" t="str">
        <f t="shared" si="356"/>
        <v/>
      </c>
      <c r="CD987" s="1"/>
      <c r="CE987" s="2"/>
      <c r="CF987" s="2"/>
    </row>
    <row r="988" spans="2:84" s="28" customFormat="1" x14ac:dyDescent="0.25">
      <c r="B988" s="10"/>
      <c r="C988" s="10"/>
      <c r="D988" s="10"/>
      <c r="E988" s="10"/>
      <c r="F988" s="10"/>
      <c r="G988" s="10"/>
      <c r="H988" s="10"/>
      <c r="I988" s="10"/>
      <c r="J988" s="10"/>
      <c r="K988" s="10"/>
      <c r="L988" s="10"/>
      <c r="M988" s="2"/>
      <c r="N988" s="1">
        <v>983</v>
      </c>
      <c r="O988" s="1" t="str">
        <f t="shared" si="344"/>
        <v>NA</v>
      </c>
      <c r="P988" s="1" t="e">
        <f t="shared" si="345"/>
        <v>#VALUE!</v>
      </c>
      <c r="Q988" s="1" t="e">
        <f t="shared" si="346"/>
        <v>#VALUE!</v>
      </c>
      <c r="R988" s="1">
        <f t="shared" si="342"/>
        <v>2.215174424106614E-2</v>
      </c>
      <c r="S988" s="1">
        <f t="shared" si="343"/>
        <v>0.25764732150628028</v>
      </c>
      <c r="T988" s="14"/>
      <c r="U988" s="14"/>
      <c r="V988" s="14"/>
      <c r="W988" s="2"/>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2"/>
      <c r="BC988" s="2"/>
      <c r="BD988" s="2"/>
      <c r="BE988" s="35"/>
      <c r="BF988" s="35"/>
      <c r="BG988" s="35"/>
      <c r="BH988" s="35"/>
      <c r="BI988" s="35"/>
      <c r="BJ988" s="35"/>
      <c r="BK988" s="35"/>
      <c r="BL988" s="35"/>
      <c r="BM988" s="35"/>
      <c r="BN988" s="35"/>
      <c r="BO988" s="35"/>
      <c r="BP988" s="1"/>
      <c r="BQ988" s="1">
        <f t="shared" si="347"/>
        <v>983</v>
      </c>
      <c r="BR988" s="1">
        <v>984</v>
      </c>
      <c r="BS988" s="1">
        <f t="shared" si="352"/>
        <v>-2</v>
      </c>
      <c r="BT988" s="1">
        <f t="shared" si="353"/>
        <v>-2</v>
      </c>
      <c r="BU988" s="1">
        <f t="shared" si="354"/>
        <v>6.1257422745431001E-17</v>
      </c>
      <c r="BV988" s="1">
        <f t="shared" si="355"/>
        <v>1</v>
      </c>
      <c r="BW988" s="1">
        <f t="shared" si="348"/>
        <v>-2</v>
      </c>
      <c r="BX988" s="1">
        <f t="shared" si="349"/>
        <v>-2</v>
      </c>
      <c r="BY988" s="24">
        <f t="shared" si="350"/>
        <v>0.7818314824680298</v>
      </c>
      <c r="BZ988" s="24">
        <f t="shared" si="351"/>
        <v>0.62348980185873348</v>
      </c>
      <c r="CA988" s="1"/>
      <c r="CB988" s="1"/>
      <c r="CC988" s="1" t="str">
        <f t="shared" si="356"/>
        <v/>
      </c>
      <c r="CD988" s="1"/>
      <c r="CE988" s="2"/>
      <c r="CF988" s="2"/>
    </row>
    <row r="989" spans="2:84" s="28" customFormat="1" x14ac:dyDescent="0.25">
      <c r="B989" s="10"/>
      <c r="C989" s="10"/>
      <c r="D989" s="10"/>
      <c r="E989" s="10"/>
      <c r="F989" s="10"/>
      <c r="G989" s="10"/>
      <c r="H989" s="10"/>
      <c r="I989" s="10"/>
      <c r="J989" s="10"/>
      <c r="K989" s="10"/>
      <c r="L989" s="10"/>
      <c r="M989" s="2"/>
      <c r="N989" s="1">
        <v>984</v>
      </c>
      <c r="O989" s="1" t="str">
        <f t="shared" si="344"/>
        <v>NA</v>
      </c>
      <c r="P989" s="1" t="e">
        <f t="shared" si="345"/>
        <v>#VALUE!</v>
      </c>
      <c r="Q989" s="1" t="e">
        <f t="shared" si="346"/>
        <v>#VALUE!</v>
      </c>
      <c r="R989" s="1">
        <f t="shared" si="342"/>
        <v>-0.17589881315576675</v>
      </c>
      <c r="S989" s="1">
        <f t="shared" si="343"/>
        <v>0.2293369454449653</v>
      </c>
      <c r="T989" s="14"/>
      <c r="U989" s="14"/>
      <c r="V989" s="14"/>
      <c r="W989" s="2"/>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2"/>
      <c r="BC989" s="2"/>
      <c r="BD989" s="2"/>
      <c r="BE989" s="35"/>
      <c r="BF989" s="35"/>
      <c r="BG989" s="35"/>
      <c r="BH989" s="35"/>
      <c r="BI989" s="35"/>
      <c r="BJ989" s="35"/>
      <c r="BK989" s="35"/>
      <c r="BL989" s="35"/>
      <c r="BM989" s="35"/>
      <c r="BN989" s="35"/>
      <c r="BO989" s="35"/>
      <c r="BP989" s="1"/>
      <c r="BQ989" s="1">
        <f t="shared" si="347"/>
        <v>984</v>
      </c>
      <c r="BR989" s="1">
        <v>985</v>
      </c>
      <c r="BS989" s="1">
        <f t="shared" si="352"/>
        <v>-2</v>
      </c>
      <c r="BT989" s="1">
        <f t="shared" si="353"/>
        <v>-2</v>
      </c>
      <c r="BU989" s="1">
        <f t="shared" si="354"/>
        <v>6.1257422745431001E-17</v>
      </c>
      <c r="BV989" s="1">
        <f t="shared" si="355"/>
        <v>1</v>
      </c>
      <c r="BW989" s="1">
        <f t="shared" si="348"/>
        <v>-2</v>
      </c>
      <c r="BX989" s="1">
        <f t="shared" si="349"/>
        <v>-2</v>
      </c>
      <c r="BY989" s="24">
        <f t="shared" si="350"/>
        <v>0.7818314824680298</v>
      </c>
      <c r="BZ989" s="24">
        <f t="shared" si="351"/>
        <v>0.62348980185873348</v>
      </c>
      <c r="CA989" s="1"/>
      <c r="CB989" s="1"/>
      <c r="CC989" s="1" t="str">
        <f t="shared" si="356"/>
        <v/>
      </c>
      <c r="CD989" s="1"/>
      <c r="CE989" s="2"/>
      <c r="CF989" s="2"/>
    </row>
    <row r="990" spans="2:84" s="28" customFormat="1" x14ac:dyDescent="0.25">
      <c r="B990" s="10"/>
      <c r="C990" s="10"/>
      <c r="D990" s="10"/>
      <c r="E990" s="10"/>
      <c r="F990" s="10"/>
      <c r="G990" s="10"/>
      <c r="H990" s="10"/>
      <c r="I990" s="10"/>
      <c r="J990" s="10"/>
      <c r="K990" s="10"/>
      <c r="L990" s="10"/>
      <c r="M990" s="2"/>
      <c r="N990" s="1">
        <v>985</v>
      </c>
      <c r="O990" s="1" t="str">
        <f t="shared" si="344"/>
        <v>NA</v>
      </c>
      <c r="P990" s="1" t="e">
        <f t="shared" si="345"/>
        <v>#VALUE!</v>
      </c>
      <c r="Q990" s="1" t="e">
        <f t="shared" si="346"/>
        <v>#VALUE!</v>
      </c>
      <c r="R990" s="1">
        <f t="shared" si="342"/>
        <v>-0.32183112835456407</v>
      </c>
      <c r="S990" s="1">
        <f t="shared" si="343"/>
        <v>4.666760248964863E-2</v>
      </c>
      <c r="T990" s="14"/>
      <c r="U990" s="14"/>
      <c r="V990" s="14"/>
      <c r="W990" s="2"/>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2"/>
      <c r="BC990" s="2"/>
      <c r="BD990" s="2"/>
      <c r="BE990" s="35"/>
      <c r="BF990" s="35"/>
      <c r="BG990" s="35"/>
      <c r="BH990" s="35"/>
      <c r="BI990" s="35"/>
      <c r="BJ990" s="35"/>
      <c r="BK990" s="35"/>
      <c r="BL990" s="35"/>
      <c r="BM990" s="35"/>
      <c r="BN990" s="35"/>
      <c r="BO990" s="35"/>
      <c r="BP990" s="1"/>
      <c r="BQ990" s="1">
        <f t="shared" si="347"/>
        <v>985</v>
      </c>
      <c r="BR990" s="1">
        <v>986</v>
      </c>
      <c r="BS990" s="1">
        <f t="shared" si="352"/>
        <v>-2</v>
      </c>
      <c r="BT990" s="1">
        <f t="shared" si="353"/>
        <v>-2</v>
      </c>
      <c r="BU990" s="1">
        <f t="shared" si="354"/>
        <v>6.1257422745431001E-17</v>
      </c>
      <c r="BV990" s="1">
        <f t="shared" si="355"/>
        <v>1</v>
      </c>
      <c r="BW990" s="1">
        <f t="shared" si="348"/>
        <v>-2</v>
      </c>
      <c r="BX990" s="1">
        <f t="shared" si="349"/>
        <v>-2</v>
      </c>
      <c r="BY990" s="24">
        <f t="shared" si="350"/>
        <v>0.7818314824680298</v>
      </c>
      <c r="BZ990" s="24">
        <f t="shared" si="351"/>
        <v>0.62348980185873348</v>
      </c>
      <c r="CA990" s="1"/>
      <c r="CB990" s="1"/>
      <c r="CC990" s="1" t="str">
        <f t="shared" si="356"/>
        <v/>
      </c>
      <c r="CD990" s="1"/>
      <c r="CE990" s="2"/>
      <c r="CF990" s="2"/>
    </row>
    <row r="991" spans="2:84" s="28" customFormat="1" x14ac:dyDescent="0.25">
      <c r="B991" s="10"/>
      <c r="C991" s="10"/>
      <c r="D991" s="10"/>
      <c r="E991" s="10"/>
      <c r="F991" s="10"/>
      <c r="G991" s="10"/>
      <c r="H991" s="10"/>
      <c r="I991" s="10"/>
      <c r="J991" s="10"/>
      <c r="K991" s="10"/>
      <c r="L991" s="10"/>
      <c r="M991" s="2"/>
      <c r="N991" s="1">
        <v>986</v>
      </c>
      <c r="O991" s="1" t="str">
        <f t="shared" si="344"/>
        <v>NA</v>
      </c>
      <c r="P991" s="1" t="e">
        <f t="shared" si="345"/>
        <v>#VALUE!</v>
      </c>
      <c r="Q991" s="1" t="e">
        <f t="shared" si="346"/>
        <v>#VALUE!</v>
      </c>
      <c r="R991" s="1">
        <f t="shared" si="342"/>
        <v>-0.28984343335135299</v>
      </c>
      <c r="S991" s="1">
        <f t="shared" si="343"/>
        <v>-0.22252093395631448</v>
      </c>
      <c r="T991" s="14"/>
      <c r="U991" s="14"/>
      <c r="V991" s="14"/>
      <c r="W991" s="2"/>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2"/>
      <c r="BC991" s="2"/>
      <c r="BD991" s="2"/>
      <c r="BE991" s="35"/>
      <c r="BF991" s="35"/>
      <c r="BG991" s="35"/>
      <c r="BH991" s="35"/>
      <c r="BI991" s="35"/>
      <c r="BJ991" s="35"/>
      <c r="BK991" s="35"/>
      <c r="BL991" s="35"/>
      <c r="BM991" s="35"/>
      <c r="BN991" s="35"/>
      <c r="BO991" s="35"/>
      <c r="BP991" s="1"/>
      <c r="BQ991" s="1">
        <f t="shared" si="347"/>
        <v>986</v>
      </c>
      <c r="BR991" s="1">
        <v>987</v>
      </c>
      <c r="BS991" s="1">
        <f t="shared" si="352"/>
        <v>-2</v>
      </c>
      <c r="BT991" s="1">
        <f t="shared" si="353"/>
        <v>-2</v>
      </c>
      <c r="BU991" s="1">
        <f t="shared" si="354"/>
        <v>6.1257422745431001E-17</v>
      </c>
      <c r="BV991" s="1">
        <f t="shared" si="355"/>
        <v>1</v>
      </c>
      <c r="BW991" s="1">
        <f t="shared" si="348"/>
        <v>-2</v>
      </c>
      <c r="BX991" s="1">
        <f t="shared" si="349"/>
        <v>-2</v>
      </c>
      <c r="BY991" s="24">
        <f t="shared" si="350"/>
        <v>0.7818314824680298</v>
      </c>
      <c r="BZ991" s="24">
        <f t="shared" si="351"/>
        <v>0.62348980185873348</v>
      </c>
      <c r="CA991" s="1"/>
      <c r="CB991" s="1"/>
      <c r="CC991" s="1" t="str">
        <f t="shared" si="356"/>
        <v/>
      </c>
      <c r="CD991" s="1"/>
      <c r="CE991" s="2"/>
      <c r="CF991" s="2"/>
    </row>
    <row r="992" spans="2:84" s="28" customFormat="1" x14ac:dyDescent="0.25">
      <c r="B992" s="10"/>
      <c r="C992" s="10"/>
      <c r="D992" s="10"/>
      <c r="E992" s="10"/>
      <c r="F992" s="10"/>
      <c r="G992" s="10"/>
      <c r="H992" s="10"/>
      <c r="I992" s="10"/>
      <c r="J992" s="10"/>
      <c r="K992" s="10"/>
      <c r="L992" s="10"/>
      <c r="M992" s="2"/>
      <c r="N992" s="1">
        <v>987</v>
      </c>
      <c r="O992" s="1" t="str">
        <f t="shared" si="344"/>
        <v>NA</v>
      </c>
      <c r="P992" s="1" t="e">
        <f t="shared" si="345"/>
        <v>#VALUE!</v>
      </c>
      <c r="Q992" s="1" t="e">
        <f t="shared" si="346"/>
        <v>#VALUE!</v>
      </c>
      <c r="R992" s="1">
        <f t="shared" si="342"/>
        <v>-3.959772130601602E-2</v>
      </c>
      <c r="S992" s="1">
        <f t="shared" si="343"/>
        <v>-0.40654983987177501</v>
      </c>
      <c r="T992" s="14"/>
      <c r="U992" s="14"/>
      <c r="V992" s="14"/>
      <c r="W992" s="2"/>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2"/>
      <c r="BC992" s="2"/>
      <c r="BD992" s="2"/>
      <c r="BE992" s="35"/>
      <c r="BF992" s="35"/>
      <c r="BG992" s="35"/>
      <c r="BH992" s="35"/>
      <c r="BI992" s="35"/>
      <c r="BJ992" s="35"/>
      <c r="BK992" s="35"/>
      <c r="BL992" s="35"/>
      <c r="BM992" s="35"/>
      <c r="BN992" s="35"/>
      <c r="BO992" s="35"/>
      <c r="BP992" s="1"/>
      <c r="BQ992" s="1">
        <f t="shared" si="347"/>
        <v>987</v>
      </c>
      <c r="BR992" s="1">
        <v>988</v>
      </c>
      <c r="BS992" s="1">
        <f t="shared" si="352"/>
        <v>-2</v>
      </c>
      <c r="BT992" s="1">
        <f t="shared" si="353"/>
        <v>-2</v>
      </c>
      <c r="BU992" s="1">
        <f t="shared" si="354"/>
        <v>6.1257422745431001E-17</v>
      </c>
      <c r="BV992" s="1">
        <f t="shared" si="355"/>
        <v>1</v>
      </c>
      <c r="BW992" s="1">
        <f t="shared" si="348"/>
        <v>-2</v>
      </c>
      <c r="BX992" s="1">
        <f t="shared" si="349"/>
        <v>-2</v>
      </c>
      <c r="BY992" s="24">
        <f t="shared" si="350"/>
        <v>0.7818314824680298</v>
      </c>
      <c r="BZ992" s="24">
        <f t="shared" si="351"/>
        <v>0.62348980185873348</v>
      </c>
      <c r="CA992" s="1"/>
      <c r="CB992" s="1"/>
      <c r="CC992" s="1" t="str">
        <f t="shared" si="356"/>
        <v/>
      </c>
      <c r="CD992" s="1"/>
      <c r="CE992" s="2"/>
      <c r="CF992" s="2"/>
    </row>
    <row r="993" spans="2:84" s="28" customFormat="1" x14ac:dyDescent="0.25">
      <c r="B993" s="10"/>
      <c r="C993" s="10"/>
      <c r="D993" s="10"/>
      <c r="E993" s="10"/>
      <c r="F993" s="10"/>
      <c r="G993" s="10"/>
      <c r="H993" s="10"/>
      <c r="I993" s="10"/>
      <c r="J993" s="10"/>
      <c r="K993" s="10"/>
      <c r="L993" s="10"/>
      <c r="M993" s="2"/>
      <c r="N993" s="1">
        <v>988</v>
      </c>
      <c r="O993" s="1" t="str">
        <f t="shared" si="344"/>
        <v>NA</v>
      </c>
      <c r="P993" s="1" t="e">
        <f t="shared" si="345"/>
        <v>#VALUE!</v>
      </c>
      <c r="Q993" s="1" t="e">
        <f t="shared" si="346"/>
        <v>#VALUE!</v>
      </c>
      <c r="R993" s="1">
        <f t="shared" si="342"/>
        <v>0.3048912761366625</v>
      </c>
      <c r="S993" s="1">
        <f t="shared" si="343"/>
        <v>-0.33581596122872703</v>
      </c>
      <c r="T993" s="14"/>
      <c r="U993" s="14"/>
      <c r="V993" s="14"/>
      <c r="W993" s="2"/>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2"/>
      <c r="BC993" s="2"/>
      <c r="BD993" s="2"/>
      <c r="BE993" s="35"/>
      <c r="BF993" s="35"/>
      <c r="BG993" s="35"/>
      <c r="BH993" s="35"/>
      <c r="BI993" s="35"/>
      <c r="BJ993" s="35"/>
      <c r="BK993" s="35"/>
      <c r="BL993" s="35"/>
      <c r="BM993" s="35"/>
      <c r="BN993" s="35"/>
      <c r="BO993" s="35"/>
      <c r="BP993" s="1"/>
      <c r="BQ993" s="1">
        <f t="shared" si="347"/>
        <v>988</v>
      </c>
      <c r="BR993" s="1">
        <v>989</v>
      </c>
      <c r="BS993" s="1">
        <f t="shared" si="352"/>
        <v>-2</v>
      </c>
      <c r="BT993" s="1">
        <f t="shared" si="353"/>
        <v>-2</v>
      </c>
      <c r="BU993" s="1">
        <f t="shared" si="354"/>
        <v>6.1257422745431001E-17</v>
      </c>
      <c r="BV993" s="1">
        <f t="shared" si="355"/>
        <v>1</v>
      </c>
      <c r="BW993" s="1">
        <f t="shared" si="348"/>
        <v>-2</v>
      </c>
      <c r="BX993" s="1">
        <f t="shared" si="349"/>
        <v>-2</v>
      </c>
      <c r="BY993" s="24">
        <f t="shared" si="350"/>
        <v>0.7818314824680298</v>
      </c>
      <c r="BZ993" s="24">
        <f t="shared" si="351"/>
        <v>0.62348980185873348</v>
      </c>
      <c r="CA993" s="1"/>
      <c r="CB993" s="1"/>
      <c r="CC993" s="1" t="str">
        <f t="shared" si="356"/>
        <v/>
      </c>
      <c r="CD993" s="1"/>
      <c r="CE993" s="2"/>
      <c r="CF993" s="2"/>
    </row>
    <row r="994" spans="2:84" s="28" customFormat="1" x14ac:dyDescent="0.25">
      <c r="B994" s="10"/>
      <c r="C994" s="10"/>
      <c r="D994" s="10"/>
      <c r="E994" s="10"/>
      <c r="F994" s="10"/>
      <c r="G994" s="10"/>
      <c r="H994" s="10"/>
      <c r="I994" s="10"/>
      <c r="J994" s="10"/>
      <c r="K994" s="10"/>
      <c r="L994" s="10"/>
      <c r="M994" s="2"/>
      <c r="N994" s="1">
        <v>989</v>
      </c>
      <c r="O994" s="1" t="str">
        <f t="shared" si="344"/>
        <v>NA</v>
      </c>
      <c r="P994" s="1" t="e">
        <f t="shared" si="345"/>
        <v>#VALUE!</v>
      </c>
      <c r="Q994" s="1" t="e">
        <f t="shared" si="346"/>
        <v>#VALUE!</v>
      </c>
      <c r="R994" s="1">
        <f t="shared" si="342"/>
        <v>0.50012807578997132</v>
      </c>
      <c r="S994" s="1">
        <f t="shared" si="343"/>
        <v>6.1306162639687967E-3</v>
      </c>
      <c r="T994" s="14"/>
      <c r="U994" s="14"/>
      <c r="V994" s="14"/>
      <c r="W994" s="2"/>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2"/>
      <c r="BC994" s="2"/>
      <c r="BD994" s="2"/>
      <c r="BE994" s="35"/>
      <c r="BF994" s="35"/>
      <c r="BG994" s="35"/>
      <c r="BH994" s="35"/>
      <c r="BI994" s="35"/>
      <c r="BJ994" s="35"/>
      <c r="BK994" s="35"/>
      <c r="BL994" s="35"/>
      <c r="BM994" s="35"/>
      <c r="BN994" s="35"/>
      <c r="BO994" s="35"/>
      <c r="BP994" s="1"/>
      <c r="BQ994" s="1">
        <f t="shared" si="347"/>
        <v>989</v>
      </c>
      <c r="BR994" s="1">
        <v>990</v>
      </c>
      <c r="BS994" s="1">
        <f t="shared" si="352"/>
        <v>-2</v>
      </c>
      <c r="BT994" s="1">
        <f t="shared" si="353"/>
        <v>-2</v>
      </c>
      <c r="BU994" s="1">
        <f t="shared" si="354"/>
        <v>6.1257422745431001E-17</v>
      </c>
      <c r="BV994" s="1">
        <f t="shared" si="355"/>
        <v>1</v>
      </c>
      <c r="BW994" s="1">
        <f t="shared" si="348"/>
        <v>-2</v>
      </c>
      <c r="BX994" s="1">
        <f t="shared" si="349"/>
        <v>-2</v>
      </c>
      <c r="BY994" s="24">
        <f t="shared" si="350"/>
        <v>0.7818314824680298</v>
      </c>
      <c r="BZ994" s="24">
        <f t="shared" si="351"/>
        <v>0.62348980185873348</v>
      </c>
      <c r="CA994" s="1"/>
      <c r="CB994" s="1"/>
      <c r="CC994" s="1" t="str">
        <f t="shared" si="356"/>
        <v/>
      </c>
      <c r="CD994" s="1"/>
      <c r="CE994" s="2"/>
      <c r="CF994" s="2"/>
    </row>
    <row r="995" spans="2:84" s="28" customFormat="1" x14ac:dyDescent="0.25">
      <c r="B995" s="10"/>
      <c r="C995" s="10"/>
      <c r="D995" s="10"/>
      <c r="E995" s="10"/>
      <c r="F995" s="10"/>
      <c r="G995" s="10"/>
      <c r="H995" s="10"/>
      <c r="I995" s="10"/>
      <c r="J995" s="10"/>
      <c r="K995" s="10"/>
      <c r="L995" s="10"/>
      <c r="M995" s="2"/>
      <c r="N995" s="1">
        <v>990</v>
      </c>
      <c r="O995" s="1" t="str">
        <f t="shared" si="344"/>
        <v>NA</v>
      </c>
      <c r="P995" s="1" t="e">
        <f t="shared" si="345"/>
        <v>#VALUE!</v>
      </c>
      <c r="Q995" s="1" t="e">
        <f t="shared" si="346"/>
        <v>#VALUE!</v>
      </c>
      <c r="R995" s="1">
        <f t="shared" si="342"/>
        <v>0.35451162971536287</v>
      </c>
      <c r="S995" s="1">
        <f t="shared" si="343"/>
        <v>0.41770340666047862</v>
      </c>
      <c r="T995" s="14"/>
      <c r="U995" s="14"/>
      <c r="V995" s="14"/>
      <c r="W995" s="2"/>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2"/>
      <c r="BC995" s="2"/>
      <c r="BD995" s="2"/>
      <c r="BE995" s="35"/>
      <c r="BF995" s="35"/>
      <c r="BG995" s="35"/>
      <c r="BH995" s="35"/>
      <c r="BI995" s="35"/>
      <c r="BJ995" s="35"/>
      <c r="BK995" s="35"/>
      <c r="BL995" s="35"/>
      <c r="BM995" s="35"/>
      <c r="BN995" s="35"/>
      <c r="BO995" s="35"/>
      <c r="BP995" s="1"/>
      <c r="BQ995" s="1">
        <f t="shared" si="347"/>
        <v>990</v>
      </c>
      <c r="BR995" s="1">
        <v>991</v>
      </c>
      <c r="BS995" s="1">
        <f t="shared" si="352"/>
        <v>-2</v>
      </c>
      <c r="BT995" s="1">
        <f t="shared" si="353"/>
        <v>-2</v>
      </c>
      <c r="BU995" s="1">
        <f t="shared" si="354"/>
        <v>6.1257422745431001E-17</v>
      </c>
      <c r="BV995" s="1">
        <f t="shared" si="355"/>
        <v>1</v>
      </c>
      <c r="BW995" s="1">
        <f t="shared" si="348"/>
        <v>-2</v>
      </c>
      <c r="BX995" s="1">
        <f t="shared" si="349"/>
        <v>-2</v>
      </c>
      <c r="BY995" s="24">
        <f t="shared" si="350"/>
        <v>0.7818314824680298</v>
      </c>
      <c r="BZ995" s="24">
        <f t="shared" si="351"/>
        <v>0.62348980185873348</v>
      </c>
      <c r="CA995" s="1"/>
      <c r="CB995" s="1"/>
      <c r="CC995" s="1" t="str">
        <f t="shared" si="356"/>
        <v/>
      </c>
      <c r="CD995" s="1"/>
      <c r="CE995" s="2"/>
      <c r="CF995" s="2"/>
    </row>
    <row r="996" spans="2:84" s="28" customFormat="1" x14ac:dyDescent="0.25">
      <c r="B996" s="10"/>
      <c r="C996" s="10"/>
      <c r="D996" s="10"/>
      <c r="E996" s="10"/>
      <c r="F996" s="10"/>
      <c r="G996" s="10"/>
      <c r="H996" s="10"/>
      <c r="I996" s="10"/>
      <c r="J996" s="10"/>
      <c r="K996" s="10"/>
      <c r="L996" s="10"/>
      <c r="M996" s="2"/>
      <c r="N996" s="1">
        <v>991</v>
      </c>
      <c r="O996" s="1" t="str">
        <f t="shared" si="344"/>
        <v>NA</v>
      </c>
      <c r="P996" s="1" t="e">
        <f t="shared" si="345"/>
        <v>#VALUE!</v>
      </c>
      <c r="Q996" s="1" t="e">
        <f t="shared" si="346"/>
        <v>#VALUE!</v>
      </c>
      <c r="R996" s="1">
        <f t="shared" si="342"/>
        <v>-9.3812700349742248E-2</v>
      </c>
      <c r="S996" s="1">
        <f t="shared" si="343"/>
        <v>0.58897970423731472</v>
      </c>
      <c r="T996" s="14"/>
      <c r="U996" s="14"/>
      <c r="V996" s="14"/>
      <c r="W996" s="2"/>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2"/>
      <c r="BC996" s="2"/>
      <c r="BD996" s="2"/>
      <c r="BE996" s="35"/>
      <c r="BF996" s="35"/>
      <c r="BG996" s="35"/>
      <c r="BH996" s="35"/>
      <c r="BI996" s="35"/>
      <c r="BJ996" s="35"/>
      <c r="BK996" s="35"/>
      <c r="BL996" s="35"/>
      <c r="BM996" s="35"/>
      <c r="BN996" s="35"/>
      <c r="BO996" s="35"/>
      <c r="BP996" s="1"/>
      <c r="BQ996" s="1">
        <f t="shared" si="347"/>
        <v>991</v>
      </c>
      <c r="BR996" s="1">
        <v>992</v>
      </c>
      <c r="BS996" s="1">
        <f t="shared" si="352"/>
        <v>-2</v>
      </c>
      <c r="BT996" s="1">
        <f t="shared" si="353"/>
        <v>-2</v>
      </c>
      <c r="BU996" s="1">
        <f t="shared" si="354"/>
        <v>6.1257422745431001E-17</v>
      </c>
      <c r="BV996" s="1">
        <f t="shared" si="355"/>
        <v>1</v>
      </c>
      <c r="BW996" s="1">
        <f t="shared" si="348"/>
        <v>-2</v>
      </c>
      <c r="BX996" s="1">
        <f t="shared" si="349"/>
        <v>-2</v>
      </c>
      <c r="BY996" s="24">
        <f t="shared" si="350"/>
        <v>0.7818314824680298</v>
      </c>
      <c r="BZ996" s="24">
        <f t="shared" si="351"/>
        <v>0.62348980185873348</v>
      </c>
      <c r="CA996" s="1"/>
      <c r="CB996" s="1"/>
      <c r="CC996" s="1" t="str">
        <f t="shared" si="356"/>
        <v/>
      </c>
      <c r="CD996" s="1"/>
      <c r="CE996" s="2"/>
      <c r="CF996" s="2"/>
    </row>
    <row r="997" spans="2:84" s="28" customFormat="1" x14ac:dyDescent="0.25">
      <c r="B997" s="10"/>
      <c r="C997" s="10"/>
      <c r="D997" s="10"/>
      <c r="E997" s="10"/>
      <c r="F997" s="10"/>
      <c r="G997" s="10"/>
      <c r="H997" s="10"/>
      <c r="I997" s="10"/>
      <c r="J997" s="10"/>
      <c r="K997" s="10"/>
      <c r="L997" s="10"/>
      <c r="M997" s="2"/>
      <c r="N997" s="1">
        <v>992</v>
      </c>
      <c r="O997" s="1" t="str">
        <f t="shared" si="344"/>
        <v>NA</v>
      </c>
      <c r="P997" s="1" t="e">
        <f t="shared" si="345"/>
        <v>#VALUE!</v>
      </c>
      <c r="Q997" s="1" t="e">
        <f t="shared" si="346"/>
        <v>#VALUE!</v>
      </c>
      <c r="R997" s="1">
        <f t="shared" si="342"/>
        <v>-0.5518313054112971</v>
      </c>
      <c r="S997" s="1">
        <f t="shared" si="343"/>
        <v>0.33507870217419106</v>
      </c>
      <c r="T997" s="14"/>
      <c r="U997" s="14"/>
      <c r="V997" s="14"/>
      <c r="W997" s="2"/>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2"/>
      <c r="BC997" s="2"/>
      <c r="BD997" s="2"/>
      <c r="BE997" s="35"/>
      <c r="BF997" s="35"/>
      <c r="BG997" s="35"/>
      <c r="BH997" s="35"/>
      <c r="BI997" s="35"/>
      <c r="BJ997" s="35"/>
      <c r="BK997" s="35"/>
      <c r="BL997" s="35"/>
      <c r="BM997" s="35"/>
      <c r="BN997" s="35"/>
      <c r="BO997" s="35"/>
      <c r="BP997" s="1"/>
      <c r="BQ997" s="1">
        <f t="shared" si="347"/>
        <v>992</v>
      </c>
      <c r="BR997" s="1">
        <v>993</v>
      </c>
      <c r="BS997" s="1">
        <f t="shared" si="352"/>
        <v>-2</v>
      </c>
      <c r="BT997" s="1">
        <f t="shared" si="353"/>
        <v>-2</v>
      </c>
      <c r="BU997" s="1">
        <f t="shared" si="354"/>
        <v>6.1257422745431001E-17</v>
      </c>
      <c r="BV997" s="1">
        <f t="shared" si="355"/>
        <v>1</v>
      </c>
      <c r="BW997" s="1">
        <f t="shared" si="348"/>
        <v>-2</v>
      </c>
      <c r="BX997" s="1">
        <f t="shared" si="349"/>
        <v>-2</v>
      </c>
      <c r="BY997" s="24">
        <f t="shared" si="350"/>
        <v>0.7818314824680298</v>
      </c>
      <c r="BZ997" s="24">
        <f t="shared" si="351"/>
        <v>0.62348980185873348</v>
      </c>
      <c r="CA997" s="1"/>
      <c r="CB997" s="1"/>
      <c r="CC997" s="1" t="str">
        <f t="shared" si="356"/>
        <v/>
      </c>
      <c r="CD997" s="1"/>
      <c r="CE997" s="2"/>
      <c r="CF997" s="2"/>
    </row>
    <row r="998" spans="2:84" s="28" customFormat="1" x14ac:dyDescent="0.25">
      <c r="B998" s="10"/>
      <c r="C998" s="10"/>
      <c r="D998" s="10"/>
      <c r="E998" s="10"/>
      <c r="F998" s="10"/>
      <c r="G998" s="10"/>
      <c r="H998" s="10"/>
      <c r="I998" s="10"/>
      <c r="J998" s="10"/>
      <c r="K998" s="10"/>
      <c r="L998" s="10"/>
      <c r="M998" s="2"/>
      <c r="N998" s="1">
        <v>993</v>
      </c>
      <c r="O998" s="1" t="str">
        <f t="shared" si="344"/>
        <v>NA</v>
      </c>
      <c r="P998" s="1" t="e">
        <f t="shared" si="345"/>
        <v>#VALUE!</v>
      </c>
      <c r="Q998" s="1" t="e">
        <f t="shared" si="346"/>
        <v>#VALUE!</v>
      </c>
      <c r="R998" s="1">
        <f t="shared" si="342"/>
        <v>-0.65873507579852941</v>
      </c>
      <c r="S998" s="1">
        <f t="shared" si="343"/>
        <v>-0.22252093395631448</v>
      </c>
      <c r="T998" s="14"/>
      <c r="U998" s="14"/>
      <c r="V998" s="14"/>
      <c r="W998" s="2"/>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2"/>
      <c r="BC998" s="2"/>
      <c r="BD998" s="2"/>
      <c r="BE998" s="35"/>
      <c r="BF998" s="35"/>
      <c r="BG998" s="35"/>
      <c r="BH998" s="35"/>
      <c r="BI998" s="35"/>
      <c r="BJ998" s="35"/>
      <c r="BK998" s="35"/>
      <c r="BL998" s="35"/>
      <c r="BM998" s="35"/>
      <c r="BN998" s="35"/>
      <c r="BO998" s="35"/>
      <c r="BP998" s="1"/>
      <c r="BQ998" s="1">
        <f t="shared" si="347"/>
        <v>993</v>
      </c>
      <c r="BR998" s="1">
        <v>994</v>
      </c>
      <c r="BS998" s="1">
        <f t="shared" si="352"/>
        <v>-2</v>
      </c>
      <c r="BT998" s="1">
        <f t="shared" si="353"/>
        <v>-2</v>
      </c>
      <c r="BU998" s="1">
        <f t="shared" si="354"/>
        <v>6.1257422745431001E-17</v>
      </c>
      <c r="BV998" s="1">
        <f t="shared" si="355"/>
        <v>1</v>
      </c>
      <c r="BW998" s="1">
        <f t="shared" si="348"/>
        <v>-2</v>
      </c>
      <c r="BX998" s="1">
        <f t="shared" si="349"/>
        <v>-2</v>
      </c>
      <c r="BY998" s="24">
        <f t="shared" si="350"/>
        <v>0.7818314824680298</v>
      </c>
      <c r="BZ998" s="24">
        <f t="shared" si="351"/>
        <v>0.62348980185873348</v>
      </c>
      <c r="CA998" s="1"/>
      <c r="CB998" s="1"/>
      <c r="CC998" s="1" t="str">
        <f t="shared" si="356"/>
        <v/>
      </c>
      <c r="CD998" s="1"/>
      <c r="CE998" s="2"/>
      <c r="CF998" s="2"/>
    </row>
    <row r="999" spans="2:84" s="28" customFormat="1" x14ac:dyDescent="0.25">
      <c r="B999" s="10"/>
      <c r="C999" s="10"/>
      <c r="D999" s="10"/>
      <c r="E999" s="10"/>
      <c r="F999" s="10"/>
      <c r="G999" s="10"/>
      <c r="H999" s="10"/>
      <c r="I999" s="10"/>
      <c r="J999" s="10"/>
      <c r="K999" s="10"/>
      <c r="L999" s="10"/>
      <c r="M999" s="2"/>
      <c r="N999" s="1">
        <v>994</v>
      </c>
      <c r="O999" s="1" t="str">
        <f t="shared" si="344"/>
        <v>NA</v>
      </c>
      <c r="P999" s="1" t="e">
        <f t="shared" si="345"/>
        <v>#VALUE!</v>
      </c>
      <c r="Q999" s="1" t="e">
        <f t="shared" si="346"/>
        <v>#VALUE!</v>
      </c>
      <c r="R999" s="1">
        <f t="shared" si="342"/>
        <v>-0.26959789836274894</v>
      </c>
      <c r="S999" s="1">
        <f t="shared" si="343"/>
        <v>-0.69496093955631755</v>
      </c>
      <c r="T999" s="14"/>
      <c r="U999" s="14"/>
      <c r="V999" s="14"/>
      <c r="W999" s="2"/>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2"/>
      <c r="BC999" s="2"/>
      <c r="BD999" s="2"/>
      <c r="BE999" s="35"/>
      <c r="BF999" s="35"/>
      <c r="BG999" s="35"/>
      <c r="BH999" s="35"/>
      <c r="BI999" s="35"/>
      <c r="BJ999" s="35"/>
      <c r="BK999" s="35"/>
      <c r="BL999" s="35"/>
      <c r="BM999" s="35"/>
      <c r="BN999" s="35"/>
      <c r="BO999" s="35"/>
      <c r="BP999" s="1"/>
      <c r="BQ999" s="1">
        <f t="shared" si="347"/>
        <v>994</v>
      </c>
      <c r="BR999" s="1">
        <v>995</v>
      </c>
      <c r="BS999" s="1">
        <f t="shared" si="352"/>
        <v>-2</v>
      </c>
      <c r="BT999" s="1">
        <f t="shared" si="353"/>
        <v>-2</v>
      </c>
      <c r="BU999" s="1">
        <f t="shared" si="354"/>
        <v>6.1257422745431001E-17</v>
      </c>
      <c r="BV999" s="1">
        <f t="shared" si="355"/>
        <v>1</v>
      </c>
      <c r="BW999" s="1">
        <f t="shared" si="348"/>
        <v>-2</v>
      </c>
      <c r="BX999" s="1">
        <f t="shared" si="349"/>
        <v>-2</v>
      </c>
      <c r="BY999" s="24">
        <f t="shared" si="350"/>
        <v>0.7818314824680298</v>
      </c>
      <c r="BZ999" s="24">
        <f t="shared" si="351"/>
        <v>0.62348980185873348</v>
      </c>
      <c r="CA999" s="1"/>
      <c r="CB999" s="1"/>
      <c r="CC999" s="1" t="str">
        <f t="shared" si="356"/>
        <v/>
      </c>
      <c r="CD999" s="1"/>
      <c r="CE999" s="2"/>
      <c r="CF999" s="2"/>
    </row>
    <row r="1000" spans="2:84" s="28" customFormat="1" x14ac:dyDescent="0.25">
      <c r="B1000" s="10"/>
      <c r="C1000" s="10"/>
      <c r="D1000" s="10"/>
      <c r="E1000" s="10"/>
      <c r="F1000" s="10"/>
      <c r="G1000" s="10"/>
      <c r="H1000" s="10"/>
      <c r="I1000" s="10"/>
      <c r="J1000" s="10"/>
      <c r="K1000" s="10"/>
      <c r="L1000" s="10"/>
      <c r="M1000" s="2"/>
      <c r="N1000" s="1">
        <v>995</v>
      </c>
      <c r="O1000" s="1" t="str">
        <f t="shared" si="344"/>
        <v>NA</v>
      </c>
      <c r="P1000" s="1" t="e">
        <f t="shared" si="345"/>
        <v>#VALUE!</v>
      </c>
      <c r="Q1000" s="1" t="e">
        <f t="shared" si="346"/>
        <v>#VALUE!</v>
      </c>
      <c r="R1000" s="1">
        <f t="shared" si="342"/>
        <v>0.38697738894268702</v>
      </c>
      <c r="S1000" s="1">
        <f t="shared" si="343"/>
        <v>-0.69545872002107656</v>
      </c>
      <c r="T1000" s="14"/>
      <c r="U1000" s="14"/>
      <c r="V1000" s="14"/>
      <c r="W1000" s="2"/>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2"/>
      <c r="BC1000" s="2"/>
      <c r="BD1000" s="2"/>
      <c r="BE1000" s="35"/>
      <c r="BF1000" s="35"/>
      <c r="BG1000" s="35"/>
      <c r="BH1000" s="35"/>
      <c r="BI1000" s="35"/>
      <c r="BJ1000" s="35"/>
      <c r="BK1000" s="35"/>
      <c r="BL1000" s="35"/>
      <c r="BM1000" s="35"/>
      <c r="BN1000" s="35"/>
      <c r="BO1000" s="35"/>
      <c r="BP1000" s="1"/>
      <c r="BQ1000" s="1">
        <f t="shared" si="347"/>
        <v>995</v>
      </c>
      <c r="BR1000" s="1">
        <v>996</v>
      </c>
      <c r="BS1000" s="1">
        <f t="shared" si="352"/>
        <v>-2</v>
      </c>
      <c r="BT1000" s="1">
        <f t="shared" si="353"/>
        <v>-2</v>
      </c>
      <c r="BU1000" s="1">
        <f t="shared" si="354"/>
        <v>6.1257422745431001E-17</v>
      </c>
      <c r="BV1000" s="1">
        <f t="shared" si="355"/>
        <v>1</v>
      </c>
      <c r="BW1000" s="1">
        <f t="shared" si="348"/>
        <v>-2</v>
      </c>
      <c r="BX1000" s="1">
        <f t="shared" si="349"/>
        <v>-2</v>
      </c>
      <c r="BY1000" s="24">
        <f t="shared" si="350"/>
        <v>0.7818314824680298</v>
      </c>
      <c r="BZ1000" s="24">
        <f t="shared" si="351"/>
        <v>0.62348980185873348</v>
      </c>
      <c r="CA1000" s="1"/>
      <c r="CB1000" s="1"/>
      <c r="CC1000" s="1" t="str">
        <f t="shared" si="356"/>
        <v/>
      </c>
      <c r="CD1000" s="1"/>
      <c r="CE1000" s="2"/>
      <c r="CF1000" s="2"/>
    </row>
    <row r="1001" spans="2:84" s="28" customFormat="1" x14ac:dyDescent="0.25">
      <c r="B1001" s="10"/>
      <c r="C1001" s="10"/>
      <c r="D1001" s="10"/>
      <c r="E1001" s="10"/>
      <c r="F1001" s="10"/>
      <c r="G1001" s="10"/>
      <c r="H1001" s="10"/>
      <c r="I1001" s="10"/>
      <c r="J1001" s="10"/>
      <c r="K1001" s="10"/>
      <c r="L1001" s="10"/>
      <c r="M1001" s="2"/>
      <c r="N1001" s="1">
        <v>996</v>
      </c>
      <c r="O1001" s="1" t="str">
        <f t="shared" si="344"/>
        <v>NA</v>
      </c>
      <c r="P1001" s="1" t="e">
        <f t="shared" si="345"/>
        <v>#VALUE!</v>
      </c>
      <c r="Q1001" s="1" t="e">
        <f t="shared" si="346"/>
        <v>#VALUE!</v>
      </c>
      <c r="R1001" s="1">
        <f t="shared" si="342"/>
        <v>0.83248796126426805</v>
      </c>
      <c r="S1001" s="1">
        <f t="shared" si="343"/>
        <v>-0.15392546889022948</v>
      </c>
      <c r="T1001" s="14"/>
      <c r="U1001" s="14"/>
      <c r="V1001" s="14"/>
      <c r="W1001" s="2"/>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2"/>
      <c r="BC1001" s="2"/>
      <c r="BD1001" s="2"/>
      <c r="BE1001" s="35"/>
      <c r="BF1001" s="35"/>
      <c r="BG1001" s="35"/>
      <c r="BH1001" s="35"/>
      <c r="BI1001" s="35"/>
      <c r="BJ1001" s="35"/>
      <c r="BK1001" s="35"/>
      <c r="BL1001" s="35"/>
      <c r="BM1001" s="35"/>
      <c r="BN1001" s="35"/>
      <c r="BO1001" s="35"/>
      <c r="BP1001" s="1"/>
      <c r="BQ1001" s="1">
        <f t="shared" si="347"/>
        <v>996</v>
      </c>
      <c r="BR1001" s="1">
        <v>997</v>
      </c>
      <c r="BS1001" s="1">
        <f t="shared" si="352"/>
        <v>-2</v>
      </c>
      <c r="BT1001" s="1">
        <f t="shared" si="353"/>
        <v>-2</v>
      </c>
      <c r="BU1001" s="1">
        <f t="shared" si="354"/>
        <v>6.1257422745431001E-17</v>
      </c>
      <c r="BV1001" s="1">
        <f t="shared" si="355"/>
        <v>1</v>
      </c>
      <c r="BW1001" s="1">
        <f t="shared" si="348"/>
        <v>-2</v>
      </c>
      <c r="BX1001" s="1">
        <f t="shared" si="349"/>
        <v>-2</v>
      </c>
      <c r="BY1001" s="24">
        <f t="shared" si="350"/>
        <v>0.7818314824680298</v>
      </c>
      <c r="BZ1001" s="24">
        <f t="shared" si="351"/>
        <v>0.62348980185873348</v>
      </c>
      <c r="CA1001" s="1"/>
      <c r="CB1001" s="1"/>
      <c r="CC1001" s="1" t="str">
        <f t="shared" si="356"/>
        <v/>
      </c>
      <c r="CD1001" s="1"/>
      <c r="CE1001" s="2"/>
      <c r="CF1001" s="2"/>
    </row>
    <row r="1002" spans="2:84" s="28" customFormat="1" x14ac:dyDescent="0.25">
      <c r="B1002" s="10"/>
      <c r="C1002" s="10"/>
      <c r="D1002" s="10"/>
      <c r="E1002" s="10"/>
      <c r="F1002" s="10"/>
      <c r="G1002" s="10"/>
      <c r="H1002" s="10"/>
      <c r="I1002" s="10"/>
      <c r="J1002" s="10"/>
      <c r="K1002" s="10"/>
      <c r="L1002" s="10"/>
      <c r="M1002" s="2"/>
      <c r="N1002" s="1">
        <v>997</v>
      </c>
      <c r="O1002" s="1" t="str">
        <f t="shared" si="344"/>
        <v>NA</v>
      </c>
      <c r="P1002" s="1" t="e">
        <f t="shared" si="345"/>
        <v>#VALUE!</v>
      </c>
      <c r="Q1002" s="1" t="e">
        <f t="shared" si="346"/>
        <v>#VALUE!</v>
      </c>
      <c r="R1002" s="1">
        <f t="shared" si="342"/>
        <v>0.68687151518965939</v>
      </c>
      <c r="S1002" s="1">
        <f t="shared" si="343"/>
        <v>0.5777594918146769</v>
      </c>
      <c r="T1002" s="14"/>
      <c r="U1002" s="14"/>
      <c r="V1002" s="14"/>
      <c r="W1002" s="2"/>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2"/>
      <c r="BC1002" s="2"/>
      <c r="BD1002" s="2"/>
      <c r="BE1002" s="35"/>
      <c r="BF1002" s="35"/>
      <c r="BG1002" s="35"/>
      <c r="BH1002" s="35"/>
      <c r="BI1002" s="35"/>
      <c r="BJ1002" s="35"/>
      <c r="BK1002" s="35"/>
      <c r="BL1002" s="35"/>
      <c r="BM1002" s="35"/>
      <c r="BN1002" s="35"/>
      <c r="BO1002" s="35"/>
      <c r="BP1002" s="1"/>
      <c r="BQ1002" s="1">
        <f t="shared" si="347"/>
        <v>997</v>
      </c>
      <c r="BR1002" s="1">
        <v>998</v>
      </c>
      <c r="BS1002" s="1">
        <f t="shared" si="352"/>
        <v>-2</v>
      </c>
      <c r="BT1002" s="1">
        <f t="shared" si="353"/>
        <v>-2</v>
      </c>
      <c r="BU1002" s="1">
        <f t="shared" si="354"/>
        <v>6.1257422745431001E-17</v>
      </c>
      <c r="BV1002" s="1">
        <f t="shared" si="355"/>
        <v>1</v>
      </c>
      <c r="BW1002" s="1">
        <f t="shared" si="348"/>
        <v>-2</v>
      </c>
      <c r="BX1002" s="1">
        <f t="shared" si="349"/>
        <v>-2</v>
      </c>
      <c r="BY1002" s="24">
        <f t="shared" si="350"/>
        <v>0.7818314824680298</v>
      </c>
      <c r="BZ1002" s="24">
        <f t="shared" si="351"/>
        <v>0.62348980185873348</v>
      </c>
      <c r="CA1002" s="1"/>
      <c r="CB1002" s="1"/>
      <c r="CC1002" s="1" t="str">
        <f t="shared" si="356"/>
        <v/>
      </c>
      <c r="CD1002" s="1"/>
      <c r="CE1002" s="2"/>
      <c r="CF1002" s="2"/>
    </row>
    <row r="1003" spans="2:84" s="28" customFormat="1" x14ac:dyDescent="0.25">
      <c r="B1003" s="10"/>
      <c r="C1003" s="10"/>
      <c r="D1003" s="10"/>
      <c r="E1003" s="10"/>
      <c r="F1003" s="10"/>
      <c r="G1003" s="10"/>
      <c r="H1003" s="10"/>
      <c r="I1003" s="10"/>
      <c r="J1003" s="10"/>
      <c r="K1003" s="10"/>
      <c r="L1003" s="10"/>
      <c r="M1003" s="2"/>
      <c r="N1003" s="1">
        <v>998</v>
      </c>
      <c r="O1003" s="1" t="str">
        <f t="shared" si="344"/>
        <v>NA</v>
      </c>
      <c r="P1003" s="1" t="e">
        <f t="shared" si="345"/>
        <v>#VALUE!</v>
      </c>
      <c r="Q1003" s="1" t="e">
        <f t="shared" si="346"/>
        <v>#VALUE!</v>
      </c>
      <c r="R1003" s="1">
        <f t="shared" si="342"/>
        <v>-1.1726587543717703E-2</v>
      </c>
      <c r="S1003" s="1">
        <f t="shared" si="343"/>
        <v>0.94862246302966446</v>
      </c>
      <c r="T1003" s="14"/>
      <c r="U1003" s="14"/>
      <c r="V1003" s="14"/>
      <c r="W1003" s="2"/>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2"/>
      <c r="BC1003" s="2"/>
      <c r="BD1003" s="2"/>
      <c r="BE1003" s="35"/>
      <c r="BF1003" s="35"/>
      <c r="BG1003" s="35"/>
      <c r="BH1003" s="35"/>
      <c r="BI1003" s="35"/>
      <c r="BJ1003" s="35"/>
      <c r="BK1003" s="35"/>
      <c r="BL1003" s="35"/>
      <c r="BM1003" s="35"/>
      <c r="BN1003" s="35"/>
      <c r="BO1003" s="35"/>
      <c r="BP1003" s="1"/>
      <c r="BQ1003" s="1">
        <f t="shared" si="347"/>
        <v>998</v>
      </c>
      <c r="BR1003" s="1">
        <v>999</v>
      </c>
      <c r="BS1003" s="1">
        <f t="shared" si="352"/>
        <v>-2</v>
      </c>
      <c r="BT1003" s="1">
        <f t="shared" si="353"/>
        <v>-2</v>
      </c>
      <c r="BU1003" s="1">
        <f t="shared" si="354"/>
        <v>6.1257422745431001E-17</v>
      </c>
      <c r="BV1003" s="1">
        <f t="shared" si="355"/>
        <v>1</v>
      </c>
      <c r="BW1003" s="1">
        <f t="shared" si="348"/>
        <v>-2</v>
      </c>
      <c r="BX1003" s="1">
        <f t="shared" si="349"/>
        <v>-2</v>
      </c>
      <c r="BY1003" s="24">
        <f t="shared" si="350"/>
        <v>0.7818314824680298</v>
      </c>
      <c r="BZ1003" s="24">
        <f t="shared" si="351"/>
        <v>0.62348980185873348</v>
      </c>
      <c r="CA1003" s="1"/>
      <c r="CB1003" s="1"/>
      <c r="CC1003" s="1" t="str">
        <f t="shared" si="356"/>
        <v/>
      </c>
      <c r="CD1003" s="1"/>
      <c r="CE1003" s="2"/>
      <c r="CF1003" s="2"/>
    </row>
    <row r="1004" spans="2:84" s="28" customFormat="1" x14ac:dyDescent="0.25">
      <c r="B1004" s="10"/>
      <c r="C1004" s="10"/>
      <c r="D1004" s="10"/>
      <c r="E1004" s="10"/>
      <c r="F1004" s="10"/>
      <c r="G1004" s="10"/>
      <c r="H1004" s="10"/>
      <c r="I1004" s="10"/>
      <c r="J1004" s="10"/>
      <c r="K1004" s="10"/>
      <c r="L1004" s="10"/>
      <c r="M1004" s="2"/>
      <c r="N1004" s="1">
        <v>999</v>
      </c>
      <c r="O1004" s="1" t="str">
        <f t="shared" si="344"/>
        <v>NA</v>
      </c>
      <c r="P1004" s="1" t="e">
        <f t="shared" si="345"/>
        <v>#VALUE!</v>
      </c>
      <c r="Q1004" s="1" t="e">
        <f t="shared" si="346"/>
        <v>#VALUE!</v>
      </c>
      <c r="R1004" s="1">
        <f t="shared" si="342"/>
        <v>-0.78183148246802991</v>
      </c>
      <c r="S1004" s="1">
        <f t="shared" si="343"/>
        <v>0.62348980185873337</v>
      </c>
      <c r="T1004" s="14"/>
      <c r="U1004" s="14"/>
      <c r="V1004" s="14"/>
      <c r="W1004" s="2"/>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2"/>
      <c r="BC1004" s="2"/>
      <c r="BD1004" s="2"/>
      <c r="BE1004" s="35"/>
      <c r="BF1004" s="35"/>
      <c r="BG1004" s="35"/>
      <c r="BH1004" s="35"/>
      <c r="BI1004" s="35"/>
      <c r="BJ1004" s="35"/>
      <c r="BK1004" s="35"/>
      <c r="BL1004" s="35"/>
      <c r="BM1004" s="35"/>
      <c r="BN1004" s="35"/>
      <c r="BO1004" s="35"/>
      <c r="BP1004" s="1"/>
      <c r="BQ1004" s="1">
        <f t="shared" si="347"/>
        <v>999</v>
      </c>
      <c r="BR1004" s="1">
        <v>1000</v>
      </c>
      <c r="BS1004" s="1">
        <f t="shared" si="352"/>
        <v>-2</v>
      </c>
      <c r="BT1004" s="1">
        <f t="shared" si="353"/>
        <v>-2</v>
      </c>
      <c r="BU1004" s="1">
        <f t="shared" si="354"/>
        <v>6.1257422745431001E-17</v>
      </c>
      <c r="BV1004" s="1">
        <f t="shared" si="355"/>
        <v>1</v>
      </c>
      <c r="BW1004" s="1">
        <f t="shared" si="348"/>
        <v>-2</v>
      </c>
      <c r="BX1004" s="1">
        <f t="shared" si="349"/>
        <v>-2</v>
      </c>
      <c r="BY1004" s="24">
        <f t="shared" si="350"/>
        <v>0.7818314824680298</v>
      </c>
      <c r="BZ1004" s="24">
        <f t="shared" si="351"/>
        <v>0.62348980185873348</v>
      </c>
      <c r="CA1004" s="1"/>
      <c r="CB1004" s="1"/>
      <c r="CC1004" s="1" t="str">
        <f t="shared" si="356"/>
        <v/>
      </c>
      <c r="CD1004" s="1"/>
      <c r="CE1004" s="2"/>
      <c r="CF1004" s="2"/>
    </row>
    <row r="1005" spans="2:84" s="28" customFormat="1" x14ac:dyDescent="0.25">
      <c r="B1005" s="10"/>
      <c r="C1005" s="10"/>
      <c r="D1005" s="10"/>
      <c r="E1005" s="10"/>
      <c r="F1005" s="10"/>
      <c r="G1005" s="10"/>
      <c r="H1005" s="10"/>
      <c r="I1005" s="10"/>
      <c r="J1005" s="10"/>
      <c r="K1005" s="10"/>
      <c r="L1005" s="10"/>
      <c r="M1005" s="2"/>
      <c r="N1005" s="1">
        <v>1000</v>
      </c>
      <c r="O1005" s="1" t="str">
        <f t="shared" si="344"/>
        <v>NA</v>
      </c>
      <c r="P1005" s="1" t="e">
        <f t="shared" si="345"/>
        <v>#VALUE!</v>
      </c>
      <c r="Q1005" s="1" t="e">
        <f t="shared" si="346"/>
        <v>#VALUE!</v>
      </c>
      <c r="R1005" s="1">
        <f t="shared" si="342"/>
        <v>-0.92744792854263847</v>
      </c>
      <c r="S1005" s="1">
        <f t="shared" si="343"/>
        <v>-0.19965577893428618</v>
      </c>
      <c r="T1005" s="14"/>
      <c r="U1005" s="14"/>
      <c r="V1005" s="14"/>
      <c r="W1005" s="2"/>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2"/>
      <c r="BC1005" s="2"/>
      <c r="BD1005" s="2"/>
      <c r="BE1005" s="35"/>
      <c r="BF1005" s="35"/>
      <c r="BG1005" s="35"/>
      <c r="BH1005" s="35"/>
      <c r="BI1005" s="35"/>
      <c r="BJ1005" s="35"/>
      <c r="BK1005" s="35"/>
      <c r="BL1005" s="35"/>
      <c r="BM1005" s="35"/>
      <c r="BN1005" s="35"/>
      <c r="BO1005" s="35"/>
      <c r="BP1005" s="1"/>
      <c r="BQ1005" s="1">
        <f t="shared" si="347"/>
        <v>1000</v>
      </c>
      <c r="BR1005" s="1">
        <v>1001</v>
      </c>
      <c r="BS1005" s="1">
        <f t="shared" si="352"/>
        <v>-2</v>
      </c>
      <c r="BT1005" s="1">
        <f t="shared" si="353"/>
        <v>-2</v>
      </c>
      <c r="BU1005" s="1">
        <f t="shared" si="354"/>
        <v>6.1257422745431001E-17</v>
      </c>
      <c r="BV1005" s="1">
        <f t="shared" si="355"/>
        <v>1</v>
      </c>
      <c r="BW1005" s="1">
        <f t="shared" si="348"/>
        <v>-2</v>
      </c>
      <c r="BX1005" s="1">
        <f t="shared" si="349"/>
        <v>-2</v>
      </c>
      <c r="BY1005" s="24">
        <f t="shared" si="350"/>
        <v>0.7818314824680298</v>
      </c>
      <c r="BZ1005" s="24">
        <f t="shared" si="351"/>
        <v>0.62348980185873348</v>
      </c>
      <c r="CA1005" s="1"/>
      <c r="CB1005" s="1"/>
      <c r="CC1005" s="1" t="str">
        <f t="shared" si="356"/>
        <v/>
      </c>
      <c r="CD1005" s="1"/>
      <c r="CE1005" s="2"/>
      <c r="CF1005" s="2"/>
    </row>
    <row r="1006" spans="2:84" s="28" customFormat="1" x14ac:dyDescent="0.25">
      <c r="B1006" s="10"/>
      <c r="C1006" s="10"/>
      <c r="D1006" s="10"/>
      <c r="E1006" s="10"/>
      <c r="F1006" s="10"/>
      <c r="G1006" s="10"/>
      <c r="H1006" s="10"/>
      <c r="I1006" s="10"/>
      <c r="J1006" s="10"/>
      <c r="K1006" s="10"/>
      <c r="L1006" s="10"/>
      <c r="M1006" s="2"/>
      <c r="N1006" s="1">
        <v>1001</v>
      </c>
      <c r="O1006" s="1" t="str">
        <f t="shared" si="344"/>
        <v>NA</v>
      </c>
      <c r="P1006" s="1" t="e">
        <f t="shared" si="345"/>
        <v>#VALUE!</v>
      </c>
      <c r="Q1006" s="1" t="e">
        <f t="shared" si="346"/>
        <v>#VALUE!</v>
      </c>
      <c r="R1006" s="1">
        <f t="shared" si="342"/>
        <v>-0.41043056403012251</v>
      </c>
      <c r="S1006" s="1">
        <f t="shared" si="343"/>
        <v>-0.79821379396174785</v>
      </c>
      <c r="T1006" s="14"/>
      <c r="U1006" s="14"/>
      <c r="V1006" s="14"/>
      <c r="W1006" s="2"/>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2"/>
      <c r="BC1006" s="2"/>
      <c r="BD1006" s="2"/>
      <c r="BE1006" s="35"/>
      <c r="BF1006" s="35"/>
      <c r="BG1006" s="35"/>
      <c r="BH1006" s="35"/>
      <c r="BI1006" s="35"/>
      <c r="BJ1006" s="35"/>
      <c r="BK1006" s="35"/>
      <c r="BL1006" s="35"/>
      <c r="BM1006" s="35"/>
      <c r="BN1006" s="35"/>
      <c r="BO1006" s="35"/>
      <c r="BP1006" s="1"/>
      <c r="BQ1006" s="1">
        <f t="shared" si="347"/>
        <v>1001</v>
      </c>
      <c r="BR1006" s="1">
        <v>1002</v>
      </c>
      <c r="BS1006" s="1">
        <f t="shared" si="352"/>
        <v>-2</v>
      </c>
      <c r="BT1006" s="1">
        <f t="shared" si="353"/>
        <v>-2</v>
      </c>
      <c r="BU1006" s="1">
        <f t="shared" si="354"/>
        <v>6.1257422745431001E-17</v>
      </c>
      <c r="BV1006" s="1">
        <f t="shared" si="355"/>
        <v>1</v>
      </c>
      <c r="BW1006" s="1">
        <f t="shared" si="348"/>
        <v>-2</v>
      </c>
      <c r="BX1006" s="1">
        <f t="shared" si="349"/>
        <v>-2</v>
      </c>
      <c r="BY1006" s="24">
        <f t="shared" si="350"/>
        <v>0.7818314824680298</v>
      </c>
      <c r="BZ1006" s="24">
        <f t="shared" si="351"/>
        <v>0.62348980185873348</v>
      </c>
      <c r="CA1006" s="1"/>
      <c r="CB1006" s="1"/>
      <c r="CC1006" s="1" t="str">
        <f t="shared" si="356"/>
        <v/>
      </c>
      <c r="CD1006" s="1"/>
      <c r="CE1006" s="2"/>
      <c r="CF1006" s="2"/>
    </row>
    <row r="1007" spans="2:84" s="28" customFormat="1" x14ac:dyDescent="0.25">
      <c r="B1007" s="10"/>
      <c r="C1007" s="10"/>
      <c r="D1007" s="10"/>
      <c r="E1007" s="10"/>
      <c r="F1007" s="10"/>
      <c r="G1007" s="10"/>
      <c r="H1007" s="10"/>
      <c r="I1007" s="10"/>
      <c r="J1007" s="10"/>
      <c r="K1007" s="10"/>
      <c r="L1007" s="10"/>
      <c r="M1007" s="2"/>
      <c r="N1007" s="1">
        <v>1002</v>
      </c>
      <c r="O1007" s="1" t="str">
        <f t="shared" si="344"/>
        <v>NA</v>
      </c>
      <c r="P1007" s="1" t="e">
        <f t="shared" si="345"/>
        <v>#VALUE!</v>
      </c>
      <c r="Q1007" s="1" t="e">
        <f t="shared" si="346"/>
        <v>#VALUE!</v>
      </c>
      <c r="R1007" s="1">
        <f t="shared" si="342"/>
        <v>0.33531223466467264</v>
      </c>
      <c r="S1007" s="1">
        <f t="shared" si="343"/>
        <v>-0.7773641108947581</v>
      </c>
      <c r="T1007" s="14"/>
      <c r="U1007" s="14"/>
      <c r="V1007" s="14"/>
      <c r="W1007" s="2"/>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2"/>
      <c r="BC1007" s="2"/>
      <c r="BD1007" s="2"/>
      <c r="BE1007" s="35"/>
      <c r="BF1007" s="35"/>
      <c r="BG1007" s="35"/>
      <c r="BH1007" s="35"/>
      <c r="BI1007" s="35"/>
      <c r="BJ1007" s="35"/>
      <c r="BK1007" s="35"/>
      <c r="BL1007" s="35"/>
      <c r="BM1007" s="35"/>
      <c r="BN1007" s="35"/>
      <c r="BO1007" s="35"/>
      <c r="BP1007" s="1"/>
      <c r="BQ1007" s="1">
        <f t="shared" si="347"/>
        <v>1002</v>
      </c>
      <c r="BR1007" s="1">
        <v>1003</v>
      </c>
      <c r="BS1007" s="1">
        <f t="shared" si="352"/>
        <v>-2</v>
      </c>
      <c r="BT1007" s="1">
        <f t="shared" si="353"/>
        <v>-2</v>
      </c>
      <c r="BU1007" s="1">
        <f t="shared" si="354"/>
        <v>6.1257422745431001E-17</v>
      </c>
      <c r="BV1007" s="1">
        <f t="shared" si="355"/>
        <v>1</v>
      </c>
      <c r="BW1007" s="1">
        <f t="shared" si="348"/>
        <v>-2</v>
      </c>
      <c r="BX1007" s="1">
        <f t="shared" si="349"/>
        <v>-2</v>
      </c>
      <c r="BY1007" s="24">
        <f t="shared" si="350"/>
        <v>0.7818314824680298</v>
      </c>
      <c r="BZ1007" s="24">
        <f t="shared" si="351"/>
        <v>0.62348980185873348</v>
      </c>
      <c r="CA1007" s="1"/>
      <c r="CB1007" s="1"/>
      <c r="CC1007" s="1" t="str">
        <f t="shared" si="356"/>
        <v/>
      </c>
      <c r="CD1007" s="1"/>
      <c r="CE1007" s="2"/>
      <c r="CF1007" s="2"/>
    </row>
    <row r="1008" spans="2:84" s="28" customFormat="1" x14ac:dyDescent="0.25">
      <c r="B1008" s="10"/>
      <c r="C1008" s="10"/>
      <c r="D1008" s="10"/>
      <c r="E1008" s="10"/>
      <c r="F1008" s="10"/>
      <c r="G1008" s="10"/>
      <c r="H1008" s="10"/>
      <c r="I1008" s="10"/>
      <c r="J1008" s="10"/>
      <c r="K1008" s="10"/>
      <c r="L1008" s="10"/>
      <c r="M1008" s="2"/>
      <c r="N1008" s="1">
        <v>1003</v>
      </c>
      <c r="O1008" s="1" t="str">
        <f t="shared" si="344"/>
        <v>NA</v>
      </c>
      <c r="P1008" s="1" t="e">
        <f t="shared" si="345"/>
        <v>#VALUE!</v>
      </c>
      <c r="Q1008" s="1" t="e">
        <f t="shared" si="346"/>
        <v>#VALUE!</v>
      </c>
      <c r="R1008" s="1">
        <f t="shared" si="342"/>
        <v>0.76413268792629419</v>
      </c>
      <c r="S1008" s="1">
        <f t="shared" si="343"/>
        <v>-0.22252093395631439</v>
      </c>
      <c r="T1008" s="14"/>
      <c r="U1008" s="14"/>
      <c r="V1008" s="14"/>
      <c r="W1008" s="2"/>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2"/>
      <c r="BC1008" s="2"/>
      <c r="BD1008" s="2"/>
      <c r="BE1008" s="35"/>
      <c r="BF1008" s="35"/>
      <c r="BG1008" s="35"/>
      <c r="BH1008" s="35"/>
      <c r="BI1008" s="35"/>
      <c r="BJ1008" s="35"/>
      <c r="BK1008" s="35"/>
      <c r="BL1008" s="35"/>
      <c r="BM1008" s="35"/>
      <c r="BN1008" s="35"/>
      <c r="BO1008" s="35"/>
      <c r="BP1008" s="1"/>
      <c r="BQ1008" s="1">
        <f t="shared" si="347"/>
        <v>1003</v>
      </c>
      <c r="BR1008" s="1">
        <v>1004</v>
      </c>
      <c r="BS1008" s="1">
        <f t="shared" si="352"/>
        <v>-2</v>
      </c>
      <c r="BT1008" s="1">
        <f t="shared" si="353"/>
        <v>-2</v>
      </c>
      <c r="BU1008" s="1">
        <f t="shared" si="354"/>
        <v>6.1257422745431001E-17</v>
      </c>
      <c r="BV1008" s="1">
        <f t="shared" si="355"/>
        <v>1</v>
      </c>
      <c r="BW1008" s="1">
        <f t="shared" si="348"/>
        <v>-2</v>
      </c>
      <c r="BX1008" s="1">
        <f t="shared" si="349"/>
        <v>-2</v>
      </c>
      <c r="BY1008" s="24">
        <f t="shared" si="350"/>
        <v>0.7818314824680298</v>
      </c>
      <c r="BZ1008" s="24">
        <f t="shared" si="351"/>
        <v>0.62348980185873348</v>
      </c>
      <c r="CA1008" s="1"/>
      <c r="CB1008" s="1"/>
      <c r="CC1008" s="1" t="str">
        <f t="shared" si="356"/>
        <v/>
      </c>
      <c r="CD1008" s="1"/>
      <c r="CE1008" s="2"/>
      <c r="CF1008" s="2"/>
    </row>
    <row r="1009" spans="2:84" s="28" customFormat="1" x14ac:dyDescent="0.25">
      <c r="B1009" s="10"/>
      <c r="C1009" s="10"/>
      <c r="D1009" s="10"/>
      <c r="E1009" s="10"/>
      <c r="F1009" s="10"/>
      <c r="G1009" s="10"/>
      <c r="H1009" s="10"/>
      <c r="I1009" s="10"/>
      <c r="J1009" s="10"/>
      <c r="K1009" s="10"/>
      <c r="L1009" s="10"/>
      <c r="M1009" s="2"/>
      <c r="N1009" s="1">
        <v>1004</v>
      </c>
      <c r="O1009" s="1" t="str">
        <f t="shared" si="344"/>
        <v>NA</v>
      </c>
      <c r="P1009" s="1" t="e">
        <f t="shared" si="345"/>
        <v>#VALUE!</v>
      </c>
      <c r="Q1009" s="1" t="e">
        <f t="shared" si="346"/>
        <v>#VALUE!</v>
      </c>
      <c r="R1009" s="1">
        <f t="shared" si="342"/>
        <v>0.61754564171322068</v>
      </c>
      <c r="S1009" s="1">
        <f t="shared" si="343"/>
        <v>0.41748187351263177</v>
      </c>
      <c r="T1009" s="14"/>
      <c r="U1009" s="14"/>
      <c r="V1009" s="14"/>
      <c r="W1009" s="2"/>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2"/>
      <c r="BC1009" s="2"/>
      <c r="BD1009" s="2"/>
      <c r="BE1009" s="35"/>
      <c r="BF1009" s="35"/>
      <c r="BG1009" s="35"/>
      <c r="BH1009" s="35"/>
      <c r="BI1009" s="35"/>
      <c r="BJ1009" s="35"/>
      <c r="BK1009" s="35"/>
      <c r="BL1009" s="35"/>
      <c r="BM1009" s="35"/>
      <c r="BN1009" s="35"/>
      <c r="BO1009" s="35"/>
      <c r="BP1009" s="1"/>
      <c r="BQ1009" s="1">
        <f t="shared" si="347"/>
        <v>1004</v>
      </c>
      <c r="BR1009" s="1">
        <v>1005</v>
      </c>
      <c r="BS1009" s="1">
        <f t="shared" si="352"/>
        <v>-2</v>
      </c>
      <c r="BT1009" s="1">
        <f t="shared" si="353"/>
        <v>-2</v>
      </c>
      <c r="BU1009" s="1">
        <f t="shared" si="354"/>
        <v>6.1257422745431001E-17</v>
      </c>
      <c r="BV1009" s="1">
        <f t="shared" si="355"/>
        <v>1</v>
      </c>
      <c r="BW1009" s="1">
        <f t="shared" si="348"/>
        <v>-2</v>
      </c>
      <c r="BX1009" s="1">
        <f t="shared" si="349"/>
        <v>-2</v>
      </c>
      <c r="BY1009" s="24">
        <f t="shared" si="350"/>
        <v>0.7818314824680298</v>
      </c>
      <c r="BZ1009" s="24">
        <f t="shared" si="351"/>
        <v>0.62348980185873348</v>
      </c>
      <c r="CA1009" s="1"/>
      <c r="CB1009" s="1"/>
      <c r="CC1009" s="1" t="str">
        <f t="shared" si="356"/>
        <v/>
      </c>
      <c r="CD1009" s="1"/>
      <c r="CE1009" s="2"/>
      <c r="CF1009" s="2"/>
    </row>
    <row r="1010" spans="2:84" s="28" customFormat="1" x14ac:dyDescent="0.25">
      <c r="B1010" s="10"/>
      <c r="C1010" s="10"/>
      <c r="D1010" s="10"/>
      <c r="E1010" s="10"/>
      <c r="F1010" s="10"/>
      <c r="G1010" s="10"/>
      <c r="H1010" s="10"/>
      <c r="I1010" s="10"/>
      <c r="J1010" s="10"/>
      <c r="K1010" s="10"/>
      <c r="L1010" s="10"/>
      <c r="M1010" s="2"/>
      <c r="N1010" s="1">
        <v>1005</v>
      </c>
      <c r="O1010" s="1" t="str">
        <f t="shared" si="344"/>
        <v>NA</v>
      </c>
      <c r="P1010" s="1" t="e">
        <f t="shared" si="345"/>
        <v>#VALUE!</v>
      </c>
      <c r="Q1010" s="1" t="e">
        <f t="shared" si="346"/>
        <v>#VALUE!</v>
      </c>
      <c r="R1010" s="1">
        <f t="shared" si="342"/>
        <v>7.0359525262306793E-2</v>
      </c>
      <c r="S1010" s="1">
        <f t="shared" si="343"/>
        <v>0.69173477817798612</v>
      </c>
      <c r="T1010" s="14"/>
      <c r="U1010" s="14"/>
      <c r="V1010" s="14"/>
      <c r="W1010" s="2"/>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2"/>
      <c r="BC1010" s="2"/>
      <c r="BD1010" s="2"/>
      <c r="BE1010" s="35"/>
      <c r="BF1010" s="35"/>
      <c r="BG1010" s="35"/>
      <c r="BH1010" s="35"/>
      <c r="BI1010" s="35"/>
      <c r="BJ1010" s="35"/>
      <c r="BK1010" s="35"/>
      <c r="BL1010" s="35"/>
      <c r="BM1010" s="35"/>
      <c r="BN1010" s="35"/>
      <c r="BO1010" s="35"/>
      <c r="BP1010" s="1"/>
      <c r="BQ1010" s="1">
        <f t="shared" si="347"/>
        <v>1005</v>
      </c>
      <c r="BR1010" s="1">
        <v>1006</v>
      </c>
      <c r="BS1010" s="1">
        <f t="shared" si="352"/>
        <v>-2</v>
      </c>
      <c r="BT1010" s="1">
        <f t="shared" si="353"/>
        <v>-2</v>
      </c>
      <c r="BU1010" s="1">
        <f t="shared" si="354"/>
        <v>6.1257422745431001E-17</v>
      </c>
      <c r="BV1010" s="1">
        <f t="shared" si="355"/>
        <v>1</v>
      </c>
      <c r="BW1010" s="1">
        <f t="shared" si="348"/>
        <v>-2</v>
      </c>
      <c r="BX1010" s="1">
        <f t="shared" si="349"/>
        <v>-2</v>
      </c>
      <c r="BY1010" s="24">
        <f t="shared" si="350"/>
        <v>0.7818314824680298</v>
      </c>
      <c r="BZ1010" s="24">
        <f t="shared" si="351"/>
        <v>0.62348980185873348</v>
      </c>
      <c r="CA1010" s="1"/>
      <c r="CB1010" s="1"/>
      <c r="CC1010" s="1" t="str">
        <f t="shared" si="356"/>
        <v/>
      </c>
      <c r="CD1010" s="1"/>
      <c r="CE1010" s="2"/>
      <c r="CF1010" s="2"/>
    </row>
    <row r="1011" spans="2:84" s="28" customFormat="1" x14ac:dyDescent="0.25">
      <c r="B1011" s="10"/>
      <c r="C1011" s="10"/>
      <c r="D1011" s="10"/>
      <c r="E1011" s="10"/>
      <c r="F1011" s="10"/>
      <c r="G1011" s="10"/>
      <c r="H1011" s="10"/>
      <c r="I1011" s="10"/>
      <c r="J1011" s="10"/>
      <c r="K1011" s="10"/>
      <c r="L1011" s="10"/>
      <c r="M1011" s="2"/>
      <c r="N1011" s="1">
        <v>1006</v>
      </c>
      <c r="O1011" s="1" t="str">
        <f t="shared" si="344"/>
        <v>NA</v>
      </c>
      <c r="P1011" s="1" t="e">
        <f t="shared" si="345"/>
        <v>#VALUE!</v>
      </c>
      <c r="Q1011" s="1" t="e">
        <f t="shared" si="346"/>
        <v>#VALUE!</v>
      </c>
      <c r="R1011" s="1">
        <f t="shared" si="342"/>
        <v>-0.44947159699373324</v>
      </c>
      <c r="S1011" s="1">
        <f t="shared" si="343"/>
        <v>0.46343371670453515</v>
      </c>
      <c r="T1011" s="14"/>
      <c r="U1011" s="14"/>
      <c r="V1011" s="14"/>
      <c r="W1011" s="2"/>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2"/>
      <c r="BC1011" s="2"/>
      <c r="BD1011" s="2"/>
      <c r="BE1011" s="35"/>
      <c r="BF1011" s="35"/>
      <c r="BG1011" s="35"/>
      <c r="BH1011" s="35"/>
      <c r="BI1011" s="35"/>
      <c r="BJ1011" s="35"/>
      <c r="BK1011" s="35"/>
      <c r="BL1011" s="35"/>
      <c r="BM1011" s="35"/>
      <c r="BN1011" s="35"/>
      <c r="BO1011" s="35"/>
      <c r="BP1011" s="1"/>
      <c r="BQ1011" s="1">
        <f t="shared" si="347"/>
        <v>1006</v>
      </c>
      <c r="BR1011" s="1">
        <v>1007</v>
      </c>
      <c r="BS1011" s="1">
        <f t="shared" si="352"/>
        <v>-2</v>
      </c>
      <c r="BT1011" s="1">
        <f t="shared" si="353"/>
        <v>-2</v>
      </c>
      <c r="BU1011" s="1">
        <f t="shared" si="354"/>
        <v>6.1257422745431001E-17</v>
      </c>
      <c r="BV1011" s="1">
        <f t="shared" si="355"/>
        <v>1</v>
      </c>
      <c r="BW1011" s="1">
        <f t="shared" si="348"/>
        <v>-2</v>
      </c>
      <c r="BX1011" s="1">
        <f t="shared" si="349"/>
        <v>-2</v>
      </c>
      <c r="BY1011" s="24">
        <f t="shared" si="350"/>
        <v>0.7818314824680298</v>
      </c>
      <c r="BZ1011" s="24">
        <f t="shared" si="351"/>
        <v>0.62348980185873348</v>
      </c>
      <c r="CA1011" s="1"/>
      <c r="CB1011" s="1"/>
      <c r="CC1011" s="1" t="str">
        <f t="shared" si="356"/>
        <v/>
      </c>
      <c r="CD1011" s="1"/>
      <c r="CE1011" s="2"/>
      <c r="CF1011" s="2"/>
    </row>
    <row r="1012" spans="2:84" s="28" customFormat="1" x14ac:dyDescent="0.25">
      <c r="B1012" s="10"/>
      <c r="C1012" s="10"/>
      <c r="D1012" s="10"/>
      <c r="E1012" s="10"/>
      <c r="F1012" s="10"/>
      <c r="G1012" s="10"/>
      <c r="H1012" s="10"/>
      <c r="I1012" s="10"/>
      <c r="J1012" s="10"/>
      <c r="K1012" s="10"/>
      <c r="L1012" s="10"/>
      <c r="M1012" s="2"/>
      <c r="N1012" s="1">
        <v>1007</v>
      </c>
      <c r="O1012" s="1" t="str">
        <f t="shared" si="344"/>
        <v>NA</v>
      </c>
      <c r="P1012" s="1" t="e">
        <f t="shared" si="345"/>
        <v>#VALUE!</v>
      </c>
      <c r="Q1012" s="1" t="e">
        <f t="shared" si="346"/>
        <v>#VALUE!</v>
      </c>
      <c r="R1012" s="1">
        <f t="shared" si="342"/>
        <v>-0.59508804306834184</v>
      </c>
      <c r="S1012" s="1">
        <f t="shared" si="343"/>
        <v>-3.9599693780087902E-2</v>
      </c>
      <c r="T1012" s="14"/>
      <c r="U1012" s="14"/>
      <c r="V1012" s="14"/>
      <c r="W1012" s="2"/>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2"/>
      <c r="BC1012" s="2"/>
      <c r="BD1012" s="2"/>
      <c r="BE1012" s="35"/>
      <c r="BF1012" s="35"/>
      <c r="BG1012" s="35"/>
      <c r="BH1012" s="35"/>
      <c r="BI1012" s="35"/>
      <c r="BJ1012" s="35"/>
      <c r="BK1012" s="35"/>
      <c r="BL1012" s="35"/>
      <c r="BM1012" s="35"/>
      <c r="BN1012" s="35"/>
      <c r="BO1012" s="35"/>
      <c r="BP1012" s="1"/>
      <c r="BQ1012" s="1">
        <f t="shared" si="347"/>
        <v>1007</v>
      </c>
      <c r="BR1012" s="1">
        <v>1008</v>
      </c>
      <c r="BS1012" s="1">
        <f t="shared" si="352"/>
        <v>-2</v>
      </c>
      <c r="BT1012" s="1">
        <f t="shared" si="353"/>
        <v>-2</v>
      </c>
      <c r="BU1012" s="1">
        <f t="shared" si="354"/>
        <v>6.1257422745431001E-17</v>
      </c>
      <c r="BV1012" s="1">
        <f t="shared" si="355"/>
        <v>1</v>
      </c>
      <c r="BW1012" s="1">
        <f t="shared" si="348"/>
        <v>-2</v>
      </c>
      <c r="BX1012" s="1">
        <f t="shared" si="349"/>
        <v>-2</v>
      </c>
      <c r="BY1012" s="24">
        <f t="shared" si="350"/>
        <v>0.7818314824680298</v>
      </c>
      <c r="BZ1012" s="24">
        <f t="shared" si="351"/>
        <v>0.62348980185873348</v>
      </c>
      <c r="CA1012" s="1"/>
      <c r="CB1012" s="1"/>
      <c r="CC1012" s="1" t="str">
        <f t="shared" si="356"/>
        <v/>
      </c>
      <c r="CD1012" s="1"/>
      <c r="CE1012" s="2"/>
      <c r="CF1012" s="2"/>
    </row>
    <row r="1013" spans="2:84" s="28" customFormat="1" x14ac:dyDescent="0.25">
      <c r="B1013" s="10"/>
      <c r="C1013" s="10"/>
      <c r="D1013" s="10"/>
      <c r="E1013" s="10"/>
      <c r="F1013" s="10"/>
      <c r="G1013" s="10"/>
      <c r="H1013" s="10"/>
      <c r="I1013" s="10"/>
      <c r="J1013" s="10"/>
      <c r="K1013" s="10"/>
      <c r="L1013" s="10"/>
      <c r="M1013" s="2"/>
      <c r="N1013" s="1">
        <v>1008</v>
      </c>
      <c r="O1013" s="1" t="str">
        <f t="shared" si="344"/>
        <v>NA</v>
      </c>
      <c r="P1013" s="1" t="e">
        <f t="shared" si="345"/>
        <v>#VALUE!</v>
      </c>
      <c r="Q1013" s="1" t="e">
        <f t="shared" si="346"/>
        <v>#VALUE!</v>
      </c>
      <c r="R1013" s="1">
        <f t="shared" si="342"/>
        <v>-0.328344451224098</v>
      </c>
      <c r="S1013" s="1">
        <f t="shared" si="343"/>
        <v>-0.43857103516939827</v>
      </c>
      <c r="T1013" s="14"/>
      <c r="U1013" s="14"/>
      <c r="V1013" s="14"/>
      <c r="W1013" s="2"/>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2"/>
      <c r="BC1013" s="2"/>
      <c r="BD1013" s="2"/>
      <c r="BE1013" s="35"/>
      <c r="BF1013" s="35"/>
      <c r="BG1013" s="35"/>
      <c r="BH1013" s="35"/>
      <c r="BI1013" s="35"/>
      <c r="BJ1013" s="35"/>
      <c r="BK1013" s="35"/>
      <c r="BL1013" s="35"/>
      <c r="BM1013" s="35"/>
      <c r="BN1013" s="35"/>
      <c r="BO1013" s="35"/>
      <c r="BP1013" s="1"/>
      <c r="BQ1013" s="1">
        <f t="shared" si="347"/>
        <v>1008</v>
      </c>
      <c r="BR1013" s="1">
        <v>1009</v>
      </c>
      <c r="BS1013" s="1">
        <f t="shared" si="352"/>
        <v>-2</v>
      </c>
      <c r="BT1013" s="1">
        <f t="shared" si="353"/>
        <v>-2</v>
      </c>
      <c r="BU1013" s="1">
        <f t="shared" si="354"/>
        <v>6.1257422745431001E-17</v>
      </c>
      <c r="BV1013" s="1">
        <f t="shared" si="355"/>
        <v>1</v>
      </c>
      <c r="BW1013" s="1">
        <f t="shared" si="348"/>
        <v>-2</v>
      </c>
      <c r="BX1013" s="1">
        <f t="shared" si="349"/>
        <v>-2</v>
      </c>
      <c r="BY1013" s="24">
        <f t="shared" si="350"/>
        <v>0.7818314824680298</v>
      </c>
      <c r="BZ1013" s="24">
        <f t="shared" si="351"/>
        <v>0.62348980185873348</v>
      </c>
      <c r="CA1013" s="1"/>
      <c r="CB1013" s="1"/>
      <c r="CC1013" s="1" t="str">
        <f t="shared" si="356"/>
        <v/>
      </c>
      <c r="CD1013" s="1"/>
      <c r="CE1013" s="2"/>
      <c r="CF1013" s="2"/>
    </row>
    <row r="1014" spans="2:84" s="28" customFormat="1" x14ac:dyDescent="0.25">
      <c r="B1014" s="10"/>
      <c r="C1014" s="10"/>
      <c r="D1014" s="10"/>
      <c r="E1014" s="10"/>
      <c r="F1014" s="10"/>
      <c r="G1014" s="10"/>
      <c r="H1014" s="10"/>
      <c r="I1014" s="10"/>
      <c r="J1014" s="10"/>
      <c r="K1014" s="10"/>
      <c r="L1014" s="10"/>
      <c r="M1014" s="2"/>
      <c r="N1014" s="1">
        <v>1009</v>
      </c>
      <c r="O1014" s="1" t="str">
        <f t="shared" si="344"/>
        <v>NA</v>
      </c>
      <c r="P1014" s="1" t="e">
        <f t="shared" si="345"/>
        <v>#VALUE!</v>
      </c>
      <c r="Q1014" s="1" t="e">
        <f t="shared" si="346"/>
        <v>#VALUE!</v>
      </c>
      <c r="R1014" s="1">
        <f t="shared" si="342"/>
        <v>0.10531205760793977</v>
      </c>
      <c r="S1014" s="1">
        <f t="shared" si="343"/>
        <v>-0.48895301121021573</v>
      </c>
      <c r="T1014" s="14"/>
      <c r="U1014" s="14"/>
      <c r="V1014" s="14"/>
      <c r="W1014" s="2"/>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2"/>
      <c r="BC1014" s="2"/>
      <c r="BD1014" s="2"/>
      <c r="BE1014" s="35"/>
      <c r="BF1014" s="35"/>
      <c r="BG1014" s="35"/>
      <c r="BH1014" s="35"/>
      <c r="BI1014" s="35"/>
      <c r="BJ1014" s="35"/>
      <c r="BK1014" s="35"/>
      <c r="BL1014" s="35"/>
      <c r="BM1014" s="35"/>
      <c r="BN1014" s="35"/>
      <c r="BO1014" s="35"/>
      <c r="BP1014" s="1"/>
      <c r="BQ1014" s="1">
        <f t="shared" si="347"/>
        <v>1009</v>
      </c>
      <c r="BR1014" s="1">
        <v>1010</v>
      </c>
      <c r="BS1014" s="1">
        <f t="shared" si="352"/>
        <v>-2</v>
      </c>
      <c r="BT1014" s="1">
        <f t="shared" si="353"/>
        <v>-2</v>
      </c>
      <c r="BU1014" s="1">
        <f t="shared" si="354"/>
        <v>6.1257422745431001E-17</v>
      </c>
      <c r="BV1014" s="1">
        <f t="shared" si="355"/>
        <v>1</v>
      </c>
      <c r="BW1014" s="1">
        <f t="shared" si="348"/>
        <v>-2</v>
      </c>
      <c r="BX1014" s="1">
        <f t="shared" si="349"/>
        <v>-2</v>
      </c>
      <c r="BY1014" s="24">
        <f t="shared" si="350"/>
        <v>0.7818314824680298</v>
      </c>
      <c r="BZ1014" s="24">
        <f t="shared" si="351"/>
        <v>0.62348980185873348</v>
      </c>
      <c r="CA1014" s="1"/>
      <c r="CB1014" s="1"/>
      <c r="CC1014" s="1" t="str">
        <f t="shared" si="356"/>
        <v/>
      </c>
      <c r="CD1014" s="1"/>
      <c r="CE1014" s="2"/>
      <c r="CF1014" s="2"/>
    </row>
    <row r="1015" spans="2:84" s="28" customFormat="1" x14ac:dyDescent="0.25">
      <c r="B1015" s="10"/>
      <c r="C1015" s="10"/>
      <c r="D1015" s="10"/>
      <c r="E1015" s="10"/>
      <c r="F1015" s="10"/>
      <c r="G1015" s="10"/>
      <c r="H1015" s="10"/>
      <c r="I1015" s="10"/>
      <c r="J1015" s="10"/>
      <c r="K1015" s="10"/>
      <c r="L1015" s="10"/>
      <c r="M1015" s="2"/>
      <c r="N1015" s="1">
        <v>1010</v>
      </c>
      <c r="O1015" s="1" t="str">
        <f t="shared" si="344"/>
        <v>NA</v>
      </c>
      <c r="P1015" s="1" t="e">
        <f t="shared" si="345"/>
        <v>#VALUE!</v>
      </c>
      <c r="Q1015" s="1" t="e">
        <f t="shared" si="346"/>
        <v>#VALUE!</v>
      </c>
      <c r="R1015" s="1">
        <f t="shared" si="342"/>
        <v>0.39524104547911765</v>
      </c>
      <c r="S1015" s="1">
        <f t="shared" si="343"/>
        <v>-0.22252093395631442</v>
      </c>
      <c r="T1015" s="14"/>
      <c r="U1015" s="14"/>
      <c r="V1015" s="14"/>
      <c r="W1015" s="2"/>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2"/>
      <c r="BC1015" s="2"/>
      <c r="BD1015" s="2"/>
      <c r="BE1015" s="35"/>
      <c r="BF1015" s="35"/>
      <c r="BG1015" s="35"/>
      <c r="BH1015" s="35"/>
      <c r="BI1015" s="35"/>
      <c r="BJ1015" s="35"/>
      <c r="BK1015" s="35"/>
      <c r="BL1015" s="35"/>
      <c r="BM1015" s="35"/>
      <c r="BN1015" s="35"/>
      <c r="BO1015" s="35"/>
      <c r="BP1015" s="1"/>
      <c r="BQ1015" s="1">
        <f t="shared" si="347"/>
        <v>1010</v>
      </c>
      <c r="BR1015" s="1">
        <v>1011</v>
      </c>
      <c r="BS1015" s="1">
        <f t="shared" si="352"/>
        <v>-2</v>
      </c>
      <c r="BT1015" s="1">
        <f t="shared" si="353"/>
        <v>-2</v>
      </c>
      <c r="BU1015" s="1">
        <f t="shared" si="354"/>
        <v>6.1257422745431001E-17</v>
      </c>
      <c r="BV1015" s="1">
        <f t="shared" si="355"/>
        <v>1</v>
      </c>
      <c r="BW1015" s="1">
        <f t="shared" si="348"/>
        <v>-2</v>
      </c>
      <c r="BX1015" s="1">
        <f t="shared" si="349"/>
        <v>-2</v>
      </c>
      <c r="BY1015" s="24">
        <f t="shared" si="350"/>
        <v>0.7818314824680298</v>
      </c>
      <c r="BZ1015" s="24">
        <f t="shared" si="351"/>
        <v>0.62348980185873348</v>
      </c>
      <c r="CA1015" s="1"/>
      <c r="CB1015" s="1"/>
      <c r="CC1015" s="1" t="str">
        <f t="shared" si="356"/>
        <v/>
      </c>
      <c r="CD1015" s="1"/>
      <c r="CE1015" s="2"/>
      <c r="CF1015" s="2"/>
    </row>
    <row r="1016" spans="2:84" s="28" customFormat="1" x14ac:dyDescent="0.25">
      <c r="B1016" s="10"/>
      <c r="C1016" s="10"/>
      <c r="D1016" s="10"/>
      <c r="E1016" s="10"/>
      <c r="F1016" s="10"/>
      <c r="G1016" s="10"/>
      <c r="H1016" s="10"/>
      <c r="I1016" s="10"/>
      <c r="J1016" s="10"/>
      <c r="K1016" s="10"/>
      <c r="L1016" s="10"/>
      <c r="M1016" s="2"/>
      <c r="N1016" s="1">
        <v>1011</v>
      </c>
      <c r="O1016" s="1" t="str">
        <f t="shared" si="344"/>
        <v>NA</v>
      </c>
      <c r="P1016" s="1" t="e">
        <f t="shared" si="345"/>
        <v>#VALUE!</v>
      </c>
      <c r="Q1016" s="1" t="e">
        <f t="shared" si="346"/>
        <v>#VALUE!</v>
      </c>
      <c r="R1016" s="1">
        <f t="shared" si="342"/>
        <v>0.38754546465648776</v>
      </c>
      <c r="S1016" s="1">
        <f t="shared" si="343"/>
        <v>0.12907077382808935</v>
      </c>
      <c r="T1016" s="14"/>
      <c r="U1016" s="14"/>
      <c r="V1016" s="14"/>
      <c r="W1016" s="2"/>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2"/>
      <c r="BC1016" s="2"/>
      <c r="BD1016" s="2"/>
      <c r="BE1016" s="35"/>
      <c r="BF1016" s="35"/>
      <c r="BG1016" s="35"/>
      <c r="BH1016" s="35"/>
      <c r="BI1016" s="35"/>
      <c r="BJ1016" s="35"/>
      <c r="BK1016" s="35"/>
      <c r="BL1016" s="35"/>
      <c r="BM1016" s="35"/>
      <c r="BN1016" s="35"/>
      <c r="BO1016" s="35"/>
      <c r="BP1016" s="1"/>
      <c r="BQ1016" s="1">
        <f t="shared" si="347"/>
        <v>1011</v>
      </c>
      <c r="BR1016" s="1">
        <v>1012</v>
      </c>
      <c r="BS1016" s="1">
        <f t="shared" si="352"/>
        <v>-2</v>
      </c>
      <c r="BT1016" s="1">
        <f t="shared" si="353"/>
        <v>-2</v>
      </c>
      <c r="BU1016" s="1">
        <f t="shared" si="354"/>
        <v>6.1257422745431001E-17</v>
      </c>
      <c r="BV1016" s="1">
        <f t="shared" si="355"/>
        <v>1</v>
      </c>
      <c r="BW1016" s="1">
        <f t="shared" si="348"/>
        <v>-2</v>
      </c>
      <c r="BX1016" s="1">
        <f t="shared" si="349"/>
        <v>-2</v>
      </c>
      <c r="BY1016" s="24">
        <f t="shared" si="350"/>
        <v>0.7818314824680298</v>
      </c>
      <c r="BZ1016" s="24">
        <f t="shared" si="351"/>
        <v>0.62348980185873348</v>
      </c>
      <c r="CA1016" s="1"/>
      <c r="CB1016" s="1"/>
      <c r="CC1016" s="1" t="str">
        <f t="shared" si="356"/>
        <v/>
      </c>
      <c r="CD1016" s="1"/>
      <c r="CE1016" s="2"/>
      <c r="CF1016" s="2"/>
    </row>
    <row r="1017" spans="2:84" s="28" customFormat="1" x14ac:dyDescent="0.25">
      <c r="B1017" s="10"/>
      <c r="C1017" s="10"/>
      <c r="D1017" s="10"/>
      <c r="E1017" s="10"/>
      <c r="F1017" s="10"/>
      <c r="G1017" s="10"/>
      <c r="H1017" s="10"/>
      <c r="I1017" s="10"/>
      <c r="J1017" s="10"/>
      <c r="K1017" s="10"/>
      <c r="L1017" s="10"/>
      <c r="M1017" s="2"/>
      <c r="N1017" s="1">
        <v>1012</v>
      </c>
      <c r="O1017" s="1" t="str">
        <f t="shared" si="344"/>
        <v>NA</v>
      </c>
      <c r="P1017" s="1" t="e">
        <f t="shared" si="345"/>
        <v>#VALUE!</v>
      </c>
      <c r="Q1017" s="1" t="e">
        <f t="shared" si="346"/>
        <v>#VALUE!</v>
      </c>
      <c r="R1017" s="1">
        <f t="shared" si="342"/>
        <v>0.15244563806833128</v>
      </c>
      <c r="S1017" s="1">
        <f t="shared" si="343"/>
        <v>0.33209201938563654</v>
      </c>
      <c r="T1017" s="14"/>
      <c r="U1017" s="14"/>
      <c r="V1017" s="14"/>
      <c r="W1017" s="2"/>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2"/>
      <c r="BC1017" s="2"/>
      <c r="BD1017" s="2"/>
      <c r="BE1017" s="35"/>
      <c r="BF1017" s="35"/>
      <c r="BG1017" s="35"/>
      <c r="BH1017" s="35"/>
      <c r="BI1017" s="35"/>
      <c r="BJ1017" s="35"/>
      <c r="BK1017" s="35"/>
      <c r="BL1017" s="35"/>
      <c r="BM1017" s="35"/>
      <c r="BN1017" s="35"/>
      <c r="BO1017" s="35"/>
      <c r="BP1017" s="1"/>
      <c r="BQ1017" s="1">
        <f t="shared" si="347"/>
        <v>1012</v>
      </c>
      <c r="BR1017" s="1">
        <v>1013</v>
      </c>
      <c r="BS1017" s="1">
        <f t="shared" si="352"/>
        <v>-2</v>
      </c>
      <c r="BT1017" s="1">
        <f t="shared" si="353"/>
        <v>-2</v>
      </c>
      <c r="BU1017" s="1">
        <f t="shared" si="354"/>
        <v>6.1257422745431001E-17</v>
      </c>
      <c r="BV1017" s="1">
        <f t="shared" si="355"/>
        <v>1</v>
      </c>
      <c r="BW1017" s="1">
        <f t="shared" si="348"/>
        <v>-2</v>
      </c>
      <c r="BX1017" s="1">
        <f t="shared" si="349"/>
        <v>-2</v>
      </c>
      <c r="BY1017" s="24">
        <f t="shared" si="350"/>
        <v>0.7818314824680298</v>
      </c>
      <c r="BZ1017" s="24">
        <f t="shared" si="351"/>
        <v>0.62348980185873348</v>
      </c>
      <c r="CA1017" s="1"/>
      <c r="CB1017" s="1"/>
      <c r="CC1017" s="1" t="str">
        <f t="shared" si="356"/>
        <v/>
      </c>
      <c r="CD1017" s="1"/>
      <c r="CE1017" s="2"/>
      <c r="CF1017" s="2"/>
    </row>
    <row r="1018" spans="2:84" s="28" customFormat="1" x14ac:dyDescent="0.25">
      <c r="B1018" s="10"/>
      <c r="C1018" s="10"/>
      <c r="D1018" s="10"/>
      <c r="E1018" s="10"/>
      <c r="F1018" s="10"/>
      <c r="G1018" s="10"/>
      <c r="H1018" s="10"/>
      <c r="I1018" s="10"/>
      <c r="J1018" s="10"/>
      <c r="K1018" s="10"/>
      <c r="L1018" s="10"/>
      <c r="M1018" s="2"/>
      <c r="N1018" s="1">
        <v>1013</v>
      </c>
      <c r="O1018" s="1" t="str">
        <f t="shared" si="344"/>
        <v>NA</v>
      </c>
      <c r="P1018" s="1" t="e">
        <f t="shared" si="345"/>
        <v>#VALUE!</v>
      </c>
      <c r="Q1018" s="1" t="e">
        <f t="shared" si="346"/>
        <v>#VALUE!</v>
      </c>
      <c r="R1018" s="1">
        <f t="shared" si="342"/>
        <v>-0.11711171151943661</v>
      </c>
      <c r="S1018" s="1">
        <f t="shared" si="343"/>
        <v>0.30337763155033692</v>
      </c>
      <c r="T1018" s="14"/>
      <c r="U1018" s="14"/>
      <c r="V1018" s="14"/>
      <c r="W1018" s="2"/>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2"/>
      <c r="BC1018" s="2"/>
      <c r="BD1018" s="2"/>
      <c r="BE1018" s="35"/>
      <c r="BF1018" s="35"/>
      <c r="BG1018" s="35"/>
      <c r="BH1018" s="35"/>
      <c r="BI1018" s="35"/>
      <c r="BJ1018" s="35"/>
      <c r="BK1018" s="35"/>
      <c r="BL1018" s="35"/>
      <c r="BM1018" s="35"/>
      <c r="BN1018" s="35"/>
      <c r="BO1018" s="35"/>
      <c r="BP1018" s="1"/>
      <c r="BQ1018" s="1">
        <f t="shared" si="347"/>
        <v>1013</v>
      </c>
      <c r="BR1018" s="1">
        <v>1014</v>
      </c>
      <c r="BS1018" s="1">
        <f t="shared" si="352"/>
        <v>-2</v>
      </c>
      <c r="BT1018" s="1">
        <f t="shared" si="353"/>
        <v>-2</v>
      </c>
      <c r="BU1018" s="1">
        <f t="shared" si="354"/>
        <v>6.1257422745431001E-17</v>
      </c>
      <c r="BV1018" s="1">
        <f t="shared" si="355"/>
        <v>1</v>
      </c>
      <c r="BW1018" s="1">
        <f t="shared" si="348"/>
        <v>-2</v>
      </c>
      <c r="BX1018" s="1">
        <f t="shared" si="349"/>
        <v>-2</v>
      </c>
      <c r="BY1018" s="24">
        <f t="shared" si="350"/>
        <v>0.7818314824680298</v>
      </c>
      <c r="BZ1018" s="24">
        <f t="shared" si="351"/>
        <v>0.62348980185873348</v>
      </c>
      <c r="CA1018" s="1"/>
      <c r="CB1018" s="1"/>
      <c r="CC1018" s="1" t="str">
        <f t="shared" si="356"/>
        <v/>
      </c>
      <c r="CD1018" s="1"/>
      <c r="CE1018" s="2"/>
      <c r="CF1018" s="2"/>
    </row>
    <row r="1019" spans="2:84" s="28" customFormat="1" x14ac:dyDescent="0.25">
      <c r="B1019" s="10"/>
      <c r="C1019" s="10"/>
      <c r="D1019" s="10"/>
      <c r="E1019" s="10"/>
      <c r="F1019" s="10"/>
      <c r="G1019" s="10"/>
      <c r="H1019" s="10"/>
      <c r="I1019" s="10"/>
      <c r="J1019" s="10"/>
      <c r="K1019" s="10"/>
      <c r="L1019" s="10"/>
      <c r="M1019" s="2"/>
      <c r="N1019" s="1">
        <v>1014</v>
      </c>
      <c r="O1019" s="1" t="str">
        <f t="shared" si="344"/>
        <v>NA</v>
      </c>
      <c r="P1019" s="1" t="e">
        <f t="shared" si="345"/>
        <v>#VALUE!</v>
      </c>
      <c r="Q1019" s="1" t="e">
        <f t="shared" si="346"/>
        <v>#VALUE!</v>
      </c>
      <c r="R1019" s="1">
        <f t="shared" si="342"/>
        <v>-0.26272815759404511</v>
      </c>
      <c r="S1019" s="1">
        <f t="shared" si="343"/>
        <v>0.12045639137411038</v>
      </c>
      <c r="T1019" s="14"/>
      <c r="U1019" s="14"/>
      <c r="V1019" s="14"/>
      <c r="W1019" s="2"/>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2"/>
      <c r="BC1019" s="2"/>
      <c r="BD1019" s="2"/>
      <c r="BE1019" s="35"/>
      <c r="BF1019" s="35"/>
      <c r="BG1019" s="35"/>
      <c r="BH1019" s="35"/>
      <c r="BI1019" s="35"/>
      <c r="BJ1019" s="35"/>
      <c r="BK1019" s="35"/>
      <c r="BL1019" s="35"/>
      <c r="BM1019" s="35"/>
      <c r="BN1019" s="35"/>
      <c r="BO1019" s="35"/>
      <c r="BP1019" s="1"/>
      <c r="BQ1019" s="1">
        <f t="shared" si="347"/>
        <v>1014</v>
      </c>
      <c r="BR1019" s="1">
        <v>1015</v>
      </c>
      <c r="BS1019" s="1">
        <f t="shared" si="352"/>
        <v>-2</v>
      </c>
      <c r="BT1019" s="1">
        <f t="shared" si="353"/>
        <v>-2</v>
      </c>
      <c r="BU1019" s="1">
        <f t="shared" si="354"/>
        <v>6.1257422745431001E-17</v>
      </c>
      <c r="BV1019" s="1">
        <f t="shared" si="355"/>
        <v>1</v>
      </c>
      <c r="BW1019" s="1">
        <f t="shared" si="348"/>
        <v>-2</v>
      </c>
      <c r="BX1019" s="1">
        <f t="shared" si="349"/>
        <v>-2</v>
      </c>
      <c r="BY1019" s="24">
        <f t="shared" si="350"/>
        <v>0.7818314824680298</v>
      </c>
      <c r="BZ1019" s="24">
        <f t="shared" si="351"/>
        <v>0.62348980185873348</v>
      </c>
      <c r="CA1019" s="1"/>
      <c r="CB1019" s="1"/>
      <c r="CC1019" s="1" t="str">
        <f t="shared" si="356"/>
        <v/>
      </c>
      <c r="CD1019" s="1"/>
      <c r="CE1019" s="2"/>
      <c r="CF1019" s="2"/>
    </row>
    <row r="1020" spans="2:84" s="28" customFormat="1" x14ac:dyDescent="0.25">
      <c r="B1020" s="10"/>
      <c r="C1020" s="10"/>
      <c r="D1020" s="10"/>
      <c r="E1020" s="10"/>
      <c r="F1020" s="10"/>
      <c r="G1020" s="10"/>
      <c r="H1020" s="10"/>
      <c r="I1020" s="10"/>
      <c r="J1020" s="10"/>
      <c r="K1020" s="10"/>
      <c r="L1020" s="10"/>
      <c r="M1020" s="2"/>
      <c r="N1020" s="1">
        <v>1015</v>
      </c>
      <c r="O1020" s="1" t="str">
        <f t="shared" si="344"/>
        <v>NA</v>
      </c>
      <c r="P1020" s="1" t="e">
        <f t="shared" si="345"/>
        <v>#VALUE!</v>
      </c>
      <c r="Q1020" s="1" t="e">
        <f t="shared" si="346"/>
        <v>#VALUE!</v>
      </c>
      <c r="R1020" s="1">
        <f t="shared" si="342"/>
        <v>-0.24625833841807346</v>
      </c>
      <c r="S1020" s="1">
        <f t="shared" si="343"/>
        <v>-7.8928276377048689E-2</v>
      </c>
      <c r="T1020" s="14"/>
      <c r="U1020" s="14"/>
      <c r="V1020" s="14"/>
      <c r="W1020" s="2"/>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2"/>
      <c r="BC1020" s="2"/>
      <c r="BD1020" s="2"/>
      <c r="BE1020" s="35"/>
      <c r="BF1020" s="35"/>
      <c r="BG1020" s="35"/>
      <c r="BH1020" s="35"/>
      <c r="BI1020" s="35"/>
      <c r="BJ1020" s="35"/>
      <c r="BK1020" s="35"/>
      <c r="BL1020" s="35"/>
      <c r="BM1020" s="35"/>
      <c r="BN1020" s="35"/>
      <c r="BO1020" s="35"/>
      <c r="BP1020" s="1"/>
      <c r="BQ1020" s="1">
        <f t="shared" si="347"/>
        <v>1015</v>
      </c>
      <c r="BR1020" s="1">
        <v>1016</v>
      </c>
      <c r="BS1020" s="1">
        <f t="shared" si="352"/>
        <v>-2</v>
      </c>
      <c r="BT1020" s="1">
        <f t="shared" si="353"/>
        <v>-2</v>
      </c>
      <c r="BU1020" s="1">
        <f t="shared" si="354"/>
        <v>6.1257422745431001E-17</v>
      </c>
      <c r="BV1020" s="1">
        <f t="shared" si="355"/>
        <v>1</v>
      </c>
      <c r="BW1020" s="1">
        <f t="shared" si="348"/>
        <v>-2</v>
      </c>
      <c r="BX1020" s="1">
        <f t="shared" si="349"/>
        <v>-2</v>
      </c>
      <c r="BY1020" s="24">
        <f t="shared" si="350"/>
        <v>0.7818314824680298</v>
      </c>
      <c r="BZ1020" s="24">
        <f t="shared" si="351"/>
        <v>0.62348980185873348</v>
      </c>
      <c r="CA1020" s="1"/>
      <c r="CB1020" s="1"/>
      <c r="CC1020" s="1" t="str">
        <f t="shared" si="356"/>
        <v/>
      </c>
      <c r="CD1020" s="1"/>
      <c r="CE1020" s="2"/>
      <c r="CF1020" s="2"/>
    </row>
    <row r="1021" spans="2:84" s="28" customFormat="1" x14ac:dyDescent="0.25">
      <c r="B1021" s="10"/>
      <c r="C1021" s="10"/>
      <c r="D1021" s="10"/>
      <c r="E1021" s="10"/>
      <c r="F1021" s="10"/>
      <c r="G1021" s="10"/>
      <c r="H1021" s="10"/>
      <c r="I1021" s="10"/>
      <c r="J1021" s="10"/>
      <c r="K1021" s="10"/>
      <c r="L1021" s="10"/>
      <c r="M1021" s="2"/>
      <c r="N1021" s="1">
        <v>1016</v>
      </c>
      <c r="O1021" s="1" t="str">
        <f t="shared" si="344"/>
        <v>NA</v>
      </c>
      <c r="P1021" s="1" t="e">
        <f t="shared" si="345"/>
        <v>#VALUE!</v>
      </c>
      <c r="Q1021" s="1" t="e">
        <f t="shared" si="346"/>
        <v>#VALUE!</v>
      </c>
      <c r="R1021" s="1">
        <f t="shared" si="342"/>
        <v>-0.1246881194487931</v>
      </c>
      <c r="S1021" s="1">
        <f t="shared" si="343"/>
        <v>-0.20054191152567341</v>
      </c>
      <c r="T1021" s="14"/>
      <c r="U1021" s="14"/>
      <c r="V1021" s="14"/>
      <c r="W1021" s="2"/>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2"/>
      <c r="BC1021" s="2"/>
      <c r="BD1021" s="2"/>
      <c r="BE1021" s="35"/>
      <c r="BF1021" s="35"/>
      <c r="BG1021" s="35"/>
      <c r="BH1021" s="35"/>
      <c r="BI1021" s="35"/>
      <c r="BJ1021" s="35"/>
      <c r="BK1021" s="35"/>
      <c r="BL1021" s="35"/>
      <c r="BM1021" s="35"/>
      <c r="BN1021" s="35"/>
      <c r="BO1021" s="35"/>
      <c r="BP1021" s="1"/>
      <c r="BQ1021" s="1">
        <f t="shared" si="347"/>
        <v>1016</v>
      </c>
      <c r="BR1021" s="1">
        <v>1017</v>
      </c>
      <c r="BS1021" s="1">
        <f t="shared" si="352"/>
        <v>-2</v>
      </c>
      <c r="BT1021" s="1">
        <f t="shared" si="353"/>
        <v>-2</v>
      </c>
      <c r="BU1021" s="1">
        <f t="shared" si="354"/>
        <v>6.1257422745431001E-17</v>
      </c>
      <c r="BV1021" s="1">
        <f t="shared" si="355"/>
        <v>1</v>
      </c>
      <c r="BW1021" s="1">
        <f t="shared" si="348"/>
        <v>-2</v>
      </c>
      <c r="BX1021" s="1">
        <f t="shared" si="349"/>
        <v>-2</v>
      </c>
      <c r="BY1021" s="24">
        <f t="shared" si="350"/>
        <v>0.7818314824680298</v>
      </c>
      <c r="BZ1021" s="24">
        <f t="shared" si="351"/>
        <v>0.62348980185873348</v>
      </c>
      <c r="CA1021" s="1"/>
      <c r="CB1021" s="1"/>
      <c r="CC1021" s="1" t="str">
        <f t="shared" si="356"/>
        <v/>
      </c>
      <c r="CD1021" s="1"/>
      <c r="CE1021" s="2"/>
      <c r="CF1021" s="2"/>
    </row>
    <row r="1022" spans="2:84" s="28" customFormat="1" x14ac:dyDescent="0.25">
      <c r="B1022" s="10"/>
      <c r="C1022" s="10"/>
      <c r="D1022" s="10"/>
      <c r="E1022" s="10"/>
      <c r="F1022" s="10"/>
      <c r="G1022" s="10"/>
      <c r="H1022" s="10"/>
      <c r="I1022" s="10"/>
      <c r="J1022" s="10"/>
      <c r="K1022" s="10"/>
      <c r="L1022" s="10"/>
      <c r="M1022" s="2"/>
      <c r="N1022" s="1">
        <v>1017</v>
      </c>
      <c r="O1022" s="1" t="str">
        <f t="shared" si="344"/>
        <v>NA</v>
      </c>
      <c r="P1022" s="1" t="e">
        <f t="shared" si="345"/>
        <v>#VALUE!</v>
      </c>
      <c r="Q1022" s="1" t="e">
        <f t="shared" si="346"/>
        <v>#VALUE!</v>
      </c>
      <c r="R1022" s="1">
        <f t="shared" si="342"/>
        <v>2.6349403031941165E-2</v>
      </c>
      <c r="S1022" s="1">
        <f t="shared" si="343"/>
        <v>-0.22252093395631445</v>
      </c>
      <c r="T1022" s="14"/>
      <c r="U1022" s="14"/>
      <c r="V1022" s="14"/>
      <c r="W1022" s="2"/>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2"/>
      <c r="BC1022" s="2"/>
      <c r="BD1022" s="2"/>
      <c r="BE1022" s="35"/>
      <c r="BF1022" s="35"/>
      <c r="BG1022" s="35"/>
      <c r="BH1022" s="35"/>
      <c r="BI1022" s="35"/>
      <c r="BJ1022" s="35"/>
      <c r="BK1022" s="35"/>
      <c r="BL1022" s="35"/>
      <c r="BM1022" s="35"/>
      <c r="BN1022" s="35"/>
      <c r="BO1022" s="35"/>
      <c r="BP1022" s="1"/>
      <c r="BQ1022" s="1">
        <f t="shared" si="347"/>
        <v>1017</v>
      </c>
      <c r="BR1022" s="1">
        <v>1018</v>
      </c>
      <c r="BS1022" s="1">
        <f t="shared" si="352"/>
        <v>-2</v>
      </c>
      <c r="BT1022" s="1">
        <f t="shared" si="353"/>
        <v>-2</v>
      </c>
      <c r="BU1022" s="1">
        <f t="shared" si="354"/>
        <v>6.1257422745431001E-17</v>
      </c>
      <c r="BV1022" s="1">
        <f t="shared" si="355"/>
        <v>1</v>
      </c>
      <c r="BW1022" s="1">
        <f t="shared" si="348"/>
        <v>-2</v>
      </c>
      <c r="BX1022" s="1">
        <f t="shared" si="349"/>
        <v>-2</v>
      </c>
      <c r="BY1022" s="24">
        <f t="shared" si="350"/>
        <v>0.7818314824680298</v>
      </c>
      <c r="BZ1022" s="24">
        <f t="shared" si="351"/>
        <v>0.62348980185873348</v>
      </c>
      <c r="CA1022" s="1"/>
      <c r="CB1022" s="1"/>
      <c r="CC1022" s="1" t="str">
        <f t="shared" si="356"/>
        <v/>
      </c>
      <c r="CD1022" s="1"/>
      <c r="CE1022" s="2"/>
      <c r="CF1022" s="2"/>
    </row>
    <row r="1023" spans="2:84" s="28" customFormat="1" x14ac:dyDescent="0.25">
      <c r="B1023" s="10"/>
      <c r="C1023" s="10"/>
      <c r="D1023" s="10"/>
      <c r="E1023" s="10"/>
      <c r="F1023" s="10"/>
      <c r="G1023" s="10"/>
      <c r="H1023" s="10"/>
      <c r="I1023" s="10"/>
      <c r="J1023" s="10"/>
      <c r="K1023" s="10"/>
      <c r="L1023" s="10"/>
      <c r="M1023" s="2"/>
      <c r="N1023" s="1">
        <v>1018</v>
      </c>
      <c r="O1023" s="1" t="str">
        <f t="shared" si="344"/>
        <v>NA</v>
      </c>
      <c r="P1023" s="1" t="e">
        <f t="shared" si="345"/>
        <v>#VALUE!</v>
      </c>
      <c r="Q1023" s="1" t="e">
        <f t="shared" si="346"/>
        <v>#VALUE!</v>
      </c>
      <c r="R1023" s="1">
        <f t="shared" si="342"/>
        <v>0.15754528759975497</v>
      </c>
      <c r="S1023" s="1">
        <f t="shared" si="343"/>
        <v>-0.15934032585645297</v>
      </c>
      <c r="T1023" s="14"/>
      <c r="U1023" s="14"/>
      <c r="V1023" s="14"/>
      <c r="W1023" s="2"/>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2"/>
      <c r="BC1023" s="2"/>
      <c r="BD1023" s="2"/>
      <c r="BE1023" s="35"/>
      <c r="BF1023" s="35"/>
      <c r="BG1023" s="35"/>
      <c r="BH1023" s="35"/>
      <c r="BI1023" s="35"/>
      <c r="BJ1023" s="35"/>
      <c r="BK1023" s="35"/>
      <c r="BL1023" s="35"/>
      <c r="BM1023" s="35"/>
      <c r="BN1023" s="35"/>
      <c r="BO1023" s="35"/>
      <c r="BP1023" s="1"/>
      <c r="BQ1023" s="1">
        <f t="shared" si="347"/>
        <v>1018</v>
      </c>
      <c r="BR1023" s="1">
        <v>1019</v>
      </c>
      <c r="BS1023" s="1">
        <f t="shared" si="352"/>
        <v>-2</v>
      </c>
      <c r="BT1023" s="1">
        <f t="shared" si="353"/>
        <v>-2</v>
      </c>
      <c r="BU1023" s="1">
        <f t="shared" si="354"/>
        <v>6.1257422745431001E-17</v>
      </c>
      <c r="BV1023" s="1">
        <f t="shared" si="355"/>
        <v>1</v>
      </c>
      <c r="BW1023" s="1">
        <f t="shared" si="348"/>
        <v>-2</v>
      </c>
      <c r="BX1023" s="1">
        <f t="shared" si="349"/>
        <v>-2</v>
      </c>
      <c r="BY1023" s="24">
        <f t="shared" si="350"/>
        <v>0.7818314824680298</v>
      </c>
      <c r="BZ1023" s="24">
        <f t="shared" si="351"/>
        <v>0.62348980185873348</v>
      </c>
      <c r="CA1023" s="1"/>
      <c r="CB1023" s="1"/>
      <c r="CC1023" s="1" t="str">
        <f t="shared" si="356"/>
        <v/>
      </c>
      <c r="CD1023" s="1"/>
      <c r="CE1023" s="2"/>
      <c r="CF1023" s="2"/>
    </row>
    <row r="1024" spans="2:84" s="28" customFormat="1" x14ac:dyDescent="0.25">
      <c r="B1024" s="10"/>
      <c r="C1024" s="10"/>
      <c r="D1024" s="10"/>
      <c r="E1024" s="10"/>
      <c r="F1024" s="10"/>
      <c r="G1024" s="10"/>
      <c r="H1024" s="10"/>
      <c r="I1024" s="10"/>
      <c r="J1024" s="10"/>
      <c r="K1024" s="10"/>
      <c r="L1024" s="10"/>
      <c r="M1024" s="2"/>
      <c r="N1024" s="1">
        <v>1019</v>
      </c>
      <c r="O1024" s="1" t="str">
        <f t="shared" si="344"/>
        <v>NA</v>
      </c>
      <c r="P1024" s="1" t="e">
        <f t="shared" si="345"/>
        <v>#VALUE!</v>
      </c>
      <c r="Q1024" s="1" t="e">
        <f t="shared" si="346"/>
        <v>#VALUE!</v>
      </c>
      <c r="R1024" s="1">
        <f t="shared" si="342"/>
        <v>0.23453175087435582</v>
      </c>
      <c r="S1024" s="1">
        <f t="shared" si="343"/>
        <v>-2.7550739406713098E-2</v>
      </c>
      <c r="T1024" s="14"/>
      <c r="U1024" s="14"/>
      <c r="V1024" s="14"/>
      <c r="W1024" s="2"/>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2"/>
      <c r="BC1024" s="2"/>
      <c r="BD1024" s="2"/>
      <c r="BE1024" s="35"/>
      <c r="BF1024" s="35"/>
      <c r="BG1024" s="35"/>
      <c r="BH1024" s="35"/>
      <c r="BI1024" s="35"/>
      <c r="BJ1024" s="35"/>
      <c r="BK1024" s="35"/>
      <c r="BL1024" s="35"/>
      <c r="BM1024" s="35"/>
      <c r="BN1024" s="35"/>
      <c r="BO1024" s="35"/>
      <c r="BP1024" s="1"/>
      <c r="BQ1024" s="1">
        <f t="shared" si="347"/>
        <v>1019</v>
      </c>
      <c r="BR1024" s="1">
        <v>1020</v>
      </c>
      <c r="BS1024" s="1">
        <f t="shared" si="352"/>
        <v>-2</v>
      </c>
      <c r="BT1024" s="1">
        <f t="shared" si="353"/>
        <v>-2</v>
      </c>
      <c r="BU1024" s="1">
        <f t="shared" si="354"/>
        <v>6.1257422745431001E-17</v>
      </c>
      <c r="BV1024" s="1">
        <f t="shared" si="355"/>
        <v>1</v>
      </c>
      <c r="BW1024" s="1">
        <f t="shared" si="348"/>
        <v>-2</v>
      </c>
      <c r="BX1024" s="1">
        <f t="shared" si="349"/>
        <v>-2</v>
      </c>
      <c r="BY1024" s="24">
        <f t="shared" si="350"/>
        <v>0.7818314824680298</v>
      </c>
      <c r="BZ1024" s="24">
        <f t="shared" si="351"/>
        <v>0.62348980185873348</v>
      </c>
      <c r="CA1024" s="1"/>
      <c r="CB1024" s="1"/>
      <c r="CC1024" s="1" t="str">
        <f t="shared" si="356"/>
        <v/>
      </c>
      <c r="CD1024" s="1"/>
      <c r="CE1024" s="2"/>
      <c r="CF1024" s="2"/>
    </row>
    <row r="1025" spans="2:84" s="28" customFormat="1" x14ac:dyDescent="0.25">
      <c r="B1025" s="10"/>
      <c r="C1025" s="10"/>
      <c r="D1025" s="10"/>
      <c r="E1025" s="10"/>
      <c r="F1025" s="10"/>
      <c r="G1025" s="10"/>
      <c r="H1025" s="10"/>
      <c r="I1025" s="10"/>
      <c r="J1025" s="10"/>
      <c r="K1025" s="10"/>
      <c r="L1025" s="10"/>
      <c r="M1025" s="2"/>
      <c r="N1025" s="1">
        <v>1020</v>
      </c>
      <c r="O1025" s="1" t="str">
        <f t="shared" si="344"/>
        <v>NA</v>
      </c>
      <c r="P1025" s="1" t="e">
        <f t="shared" si="345"/>
        <v>#VALUE!</v>
      </c>
      <c r="Q1025" s="1" t="e">
        <f t="shared" si="346"/>
        <v>#VALUE!</v>
      </c>
      <c r="R1025" s="1">
        <f t="shared" si="342"/>
        <v>0.2152481739548599</v>
      </c>
      <c r="S1025" s="1">
        <f t="shared" si="343"/>
        <v>0.1433215463961387</v>
      </c>
      <c r="T1025" s="14"/>
      <c r="U1025" s="14"/>
      <c r="V1025" s="14"/>
      <c r="W1025" s="2"/>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2"/>
      <c r="BC1025" s="2"/>
      <c r="BD1025" s="2"/>
      <c r="BE1025" s="35"/>
      <c r="BF1025" s="35"/>
      <c r="BG1025" s="35"/>
      <c r="BH1025" s="35"/>
      <c r="BI1025" s="35"/>
      <c r="BJ1025" s="35"/>
      <c r="BK1025" s="35"/>
      <c r="BL1025" s="35"/>
      <c r="BM1025" s="35"/>
      <c r="BN1025" s="35"/>
      <c r="BO1025" s="35"/>
      <c r="BP1025" s="1"/>
      <c r="BQ1025" s="1">
        <f t="shared" si="347"/>
        <v>1020</v>
      </c>
      <c r="BR1025" s="1">
        <v>1021</v>
      </c>
      <c r="BS1025" s="1">
        <f t="shared" si="352"/>
        <v>-2</v>
      </c>
      <c r="BT1025" s="1">
        <f t="shared" si="353"/>
        <v>-2</v>
      </c>
      <c r="BU1025" s="1">
        <f t="shared" si="354"/>
        <v>6.1257422745431001E-17</v>
      </c>
      <c r="BV1025" s="1">
        <f t="shared" si="355"/>
        <v>1</v>
      </c>
      <c r="BW1025" s="1">
        <f t="shared" si="348"/>
        <v>-2</v>
      </c>
      <c r="BX1025" s="1">
        <f t="shared" si="349"/>
        <v>-2</v>
      </c>
      <c r="BY1025" s="24">
        <f t="shared" si="350"/>
        <v>0.7818314824680298</v>
      </c>
      <c r="BZ1025" s="24">
        <f t="shared" si="351"/>
        <v>0.62348980185873348</v>
      </c>
      <c r="CA1025" s="1"/>
      <c r="CB1025" s="1"/>
      <c r="CC1025" s="1" t="str">
        <f t="shared" si="356"/>
        <v/>
      </c>
      <c r="CD1025" s="1"/>
      <c r="CE1025" s="2"/>
      <c r="CF1025" s="2"/>
    </row>
    <row r="1026" spans="2:84" s="28" customFormat="1" x14ac:dyDescent="0.25">
      <c r="B1026" s="10"/>
      <c r="C1026" s="10"/>
      <c r="D1026" s="10"/>
      <c r="E1026" s="10"/>
      <c r="F1026" s="10"/>
      <c r="G1026" s="10"/>
      <c r="H1026" s="10"/>
      <c r="I1026" s="10"/>
      <c r="J1026" s="10"/>
      <c r="K1026" s="10"/>
      <c r="L1026" s="10"/>
      <c r="M1026" s="2"/>
      <c r="N1026" s="1">
        <v>1021</v>
      </c>
      <c r="O1026" s="1" t="str">
        <f t="shared" si="344"/>
        <v>NA</v>
      </c>
      <c r="P1026" s="1" t="e">
        <f t="shared" si="345"/>
        <v>#VALUE!</v>
      </c>
      <c r="Q1026" s="1" t="e">
        <f t="shared" si="346"/>
        <v>#VALUE!</v>
      </c>
      <c r="R1026" s="1">
        <f t="shared" si="342"/>
        <v>6.9631727880251459E-2</v>
      </c>
      <c r="S1026" s="1">
        <f t="shared" si="343"/>
        <v>0.28051247652830869</v>
      </c>
      <c r="T1026" s="14"/>
      <c r="U1026" s="14"/>
      <c r="V1026" s="14"/>
      <c r="W1026" s="2"/>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2"/>
      <c r="BC1026" s="2"/>
      <c r="BD1026" s="2"/>
      <c r="BE1026" s="35"/>
      <c r="BF1026" s="35"/>
      <c r="BG1026" s="35"/>
      <c r="BH1026" s="35"/>
      <c r="BI1026" s="35"/>
      <c r="BJ1026" s="35"/>
      <c r="BK1026" s="35"/>
      <c r="BL1026" s="35"/>
      <c r="BM1026" s="35"/>
      <c r="BN1026" s="35"/>
      <c r="BO1026" s="35"/>
      <c r="BP1026" s="1"/>
      <c r="BQ1026" s="1">
        <f t="shared" si="347"/>
        <v>1021</v>
      </c>
      <c r="BR1026" s="1">
        <v>1022</v>
      </c>
      <c r="BS1026" s="1">
        <f t="shared" si="352"/>
        <v>-2</v>
      </c>
      <c r="BT1026" s="1">
        <f t="shared" si="353"/>
        <v>-2</v>
      </c>
      <c r="BU1026" s="1">
        <f t="shared" si="354"/>
        <v>6.1257422745431001E-17</v>
      </c>
      <c r="BV1026" s="1">
        <f t="shared" si="355"/>
        <v>1</v>
      </c>
      <c r="BW1026" s="1">
        <f t="shared" si="348"/>
        <v>-2</v>
      </c>
      <c r="BX1026" s="1">
        <f t="shared" si="349"/>
        <v>-2</v>
      </c>
      <c r="BY1026" s="24">
        <f t="shared" si="350"/>
        <v>0.7818314824680298</v>
      </c>
      <c r="BZ1026" s="24">
        <f t="shared" si="351"/>
        <v>0.62348980185873348</v>
      </c>
      <c r="CA1026" s="1"/>
      <c r="CB1026" s="1"/>
      <c r="CC1026" s="1" t="str">
        <f t="shared" si="356"/>
        <v/>
      </c>
      <c r="CD1026" s="1"/>
      <c r="CE1026" s="2"/>
      <c r="CF1026" s="2"/>
    </row>
    <row r="1027" spans="2:84" s="28" customFormat="1" x14ac:dyDescent="0.25">
      <c r="B1027" s="10"/>
      <c r="C1027" s="10"/>
      <c r="D1027" s="10"/>
      <c r="E1027" s="10"/>
      <c r="F1027" s="10"/>
      <c r="G1027" s="10"/>
      <c r="H1027" s="10"/>
      <c r="I1027" s="10"/>
      <c r="J1027" s="10"/>
      <c r="K1027" s="10"/>
      <c r="L1027" s="10"/>
      <c r="M1027" s="2"/>
      <c r="N1027" s="1">
        <v>1022</v>
      </c>
      <c r="O1027" s="1" t="str">
        <f t="shared" si="344"/>
        <v>NA</v>
      </c>
      <c r="P1027" s="1" t="e">
        <f t="shared" si="345"/>
        <v>#VALUE!</v>
      </c>
      <c r="Q1027" s="1" t="e">
        <f t="shared" si="346"/>
        <v>#VALUE!</v>
      </c>
      <c r="R1027" s="1">
        <f t="shared" si="342"/>
        <v>-0.16417222561204897</v>
      </c>
      <c r="S1027" s="1">
        <f t="shared" si="343"/>
        <v>0.28071448241530084</v>
      </c>
      <c r="T1027" s="14"/>
      <c r="U1027" s="14"/>
      <c r="V1027" s="14"/>
      <c r="W1027" s="2"/>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2"/>
      <c r="BC1027" s="2"/>
      <c r="BD1027" s="2"/>
      <c r="BE1027" s="35"/>
      <c r="BF1027" s="35"/>
      <c r="BG1027" s="35"/>
      <c r="BH1027" s="35"/>
      <c r="BI1027" s="35"/>
      <c r="BJ1027" s="35"/>
      <c r="BK1027" s="35"/>
      <c r="BL1027" s="35"/>
      <c r="BM1027" s="35"/>
      <c r="BN1027" s="35"/>
      <c r="BO1027" s="35"/>
      <c r="BP1027" s="1"/>
      <c r="BQ1027" s="1">
        <f t="shared" si="347"/>
        <v>1022</v>
      </c>
      <c r="BR1027" s="1">
        <v>1023</v>
      </c>
      <c r="BS1027" s="1">
        <f t="shared" si="352"/>
        <v>-2</v>
      </c>
      <c r="BT1027" s="1">
        <f t="shared" si="353"/>
        <v>-2</v>
      </c>
      <c r="BU1027" s="1">
        <f t="shared" si="354"/>
        <v>6.1257422745431001E-17</v>
      </c>
      <c r="BV1027" s="1">
        <f t="shared" si="355"/>
        <v>1</v>
      </c>
      <c r="BW1027" s="1">
        <f t="shared" si="348"/>
        <v>-2</v>
      </c>
      <c r="BX1027" s="1">
        <f t="shared" si="349"/>
        <v>-2</v>
      </c>
      <c r="BY1027" s="24">
        <f t="shared" si="350"/>
        <v>0.7818314824680298</v>
      </c>
      <c r="BZ1027" s="24">
        <f t="shared" si="351"/>
        <v>0.62348980185873348</v>
      </c>
      <c r="CA1027" s="1"/>
      <c r="CB1027" s="1"/>
      <c r="CC1027" s="1" t="str">
        <f t="shared" si="356"/>
        <v/>
      </c>
      <c r="CD1027" s="1"/>
      <c r="CE1027" s="2"/>
      <c r="CF1027" s="2"/>
    </row>
    <row r="1028" spans="2:84" s="28" customFormat="1" x14ac:dyDescent="0.25">
      <c r="B1028" s="10"/>
      <c r="C1028" s="10"/>
      <c r="D1028" s="10"/>
      <c r="E1028" s="10"/>
      <c r="F1028" s="10"/>
      <c r="G1028" s="10"/>
      <c r="H1028" s="10"/>
      <c r="I1028" s="10"/>
      <c r="J1028" s="10"/>
      <c r="K1028" s="10"/>
      <c r="L1028" s="10"/>
      <c r="M1028" s="2"/>
      <c r="N1028" s="1">
        <v>1023</v>
      </c>
      <c r="O1028" s="1" t="str">
        <f t="shared" si="344"/>
        <v>NA</v>
      </c>
      <c r="P1028" s="1" t="e">
        <f t="shared" si="345"/>
        <v>#VALUE!</v>
      </c>
      <c r="Q1028" s="1" t="e">
        <f t="shared" si="346"/>
        <v>#VALUE!</v>
      </c>
      <c r="R1028" s="1">
        <f t="shared" si="342"/>
        <v>-0.35468829650552602</v>
      </c>
      <c r="S1028" s="1">
        <f t="shared" si="343"/>
        <v>8.7869188158869016E-2</v>
      </c>
      <c r="T1028" s="14"/>
      <c r="U1028" s="14"/>
      <c r="V1028" s="14"/>
      <c r="W1028" s="2"/>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2"/>
      <c r="BC1028" s="2"/>
      <c r="BD1028" s="2"/>
      <c r="BE1028" s="35"/>
      <c r="BF1028" s="35"/>
      <c r="BG1028" s="35"/>
      <c r="BH1028" s="35"/>
      <c r="BI1028" s="35"/>
      <c r="BJ1028" s="35"/>
      <c r="BK1028" s="35"/>
      <c r="BL1028" s="35"/>
      <c r="BM1028" s="35"/>
      <c r="BN1028" s="35"/>
      <c r="BO1028" s="35"/>
      <c r="BP1028" s="1"/>
      <c r="BQ1028" s="1">
        <f t="shared" si="347"/>
        <v>1023</v>
      </c>
      <c r="BR1028" s="1">
        <v>1024</v>
      </c>
      <c r="BS1028" s="1">
        <f t="shared" si="352"/>
        <v>-2</v>
      </c>
      <c r="BT1028" s="1">
        <f t="shared" si="353"/>
        <v>-2</v>
      </c>
      <c r="BU1028" s="1">
        <f t="shared" si="354"/>
        <v>6.1257422745431001E-17</v>
      </c>
      <c r="BV1028" s="1">
        <f t="shared" si="355"/>
        <v>1</v>
      </c>
      <c r="BW1028" s="1">
        <f t="shared" si="348"/>
        <v>-2</v>
      </c>
      <c r="BX1028" s="1">
        <f t="shared" si="349"/>
        <v>-2</v>
      </c>
      <c r="BY1028" s="24">
        <f t="shared" si="350"/>
        <v>0.7818314824680298</v>
      </c>
      <c r="BZ1028" s="24">
        <f t="shared" si="351"/>
        <v>0.62348980185873348</v>
      </c>
      <c r="CA1028" s="1"/>
      <c r="CB1028" s="1"/>
      <c r="CC1028" s="1" t="str">
        <f t="shared" si="356"/>
        <v/>
      </c>
      <c r="CD1028" s="1"/>
      <c r="CE1028" s="2"/>
      <c r="CF1028" s="2"/>
    </row>
    <row r="1029" spans="2:84" s="28" customFormat="1" x14ac:dyDescent="0.25">
      <c r="B1029" s="10"/>
      <c r="C1029" s="10"/>
      <c r="D1029" s="10"/>
      <c r="E1029" s="10"/>
      <c r="F1029" s="10"/>
      <c r="G1029" s="10"/>
      <c r="H1029" s="10"/>
      <c r="I1029" s="10"/>
      <c r="J1029" s="10"/>
      <c r="K1029" s="10"/>
      <c r="L1029" s="10"/>
      <c r="M1029" s="2"/>
      <c r="N1029" s="1">
        <v>1024</v>
      </c>
      <c r="O1029" s="1" t="str">
        <f t="shared" si="344"/>
        <v>NA</v>
      </c>
      <c r="P1029" s="1" t="e">
        <f t="shared" si="345"/>
        <v>#VALUE!</v>
      </c>
      <c r="Q1029" s="1" t="e">
        <f t="shared" si="346"/>
        <v>#VALUE!</v>
      </c>
      <c r="R1029" s="1">
        <f t="shared" ref="R1029:R1092" si="357">VLOOKUP(MOD(N1029*$E$1,$A$1*$C$1),$N$5:$Q$2019,3)</f>
        <v>-0.34254223941523526</v>
      </c>
      <c r="S1029" s="1">
        <f t="shared" ref="S1029:S1092" si="358">VLOOKUP(MOD(N1029*$E$1,$A$1*$C$1),$N$5:$Q$2019,4)</f>
        <v>-0.22252093395631445</v>
      </c>
      <c r="T1029" s="14"/>
      <c r="U1029" s="14"/>
      <c r="V1029" s="14"/>
      <c r="W1029" s="2"/>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2"/>
      <c r="BC1029" s="2"/>
      <c r="BD1029" s="2"/>
      <c r="BE1029" s="35"/>
      <c r="BF1029" s="35"/>
      <c r="BG1029" s="35"/>
      <c r="BH1029" s="35"/>
      <c r="BI1029" s="35"/>
      <c r="BJ1029" s="35"/>
      <c r="BK1029" s="35"/>
      <c r="BL1029" s="35"/>
      <c r="BM1029" s="35"/>
      <c r="BN1029" s="35"/>
      <c r="BO1029" s="35"/>
      <c r="BP1029" s="1"/>
      <c r="BQ1029" s="1">
        <f t="shared" si="347"/>
        <v>1024</v>
      </c>
      <c r="BR1029" s="1">
        <v>1025</v>
      </c>
      <c r="BS1029" s="1">
        <f t="shared" si="352"/>
        <v>-2</v>
      </c>
      <c r="BT1029" s="1">
        <f t="shared" si="353"/>
        <v>-2</v>
      </c>
      <c r="BU1029" s="1">
        <f t="shared" si="354"/>
        <v>6.1257422745431001E-17</v>
      </c>
      <c r="BV1029" s="1">
        <f t="shared" si="355"/>
        <v>1</v>
      </c>
      <c r="BW1029" s="1">
        <f t="shared" si="348"/>
        <v>-2</v>
      </c>
      <c r="BX1029" s="1">
        <f t="shared" si="349"/>
        <v>-2</v>
      </c>
      <c r="BY1029" s="24">
        <f t="shared" si="350"/>
        <v>0.7818314824680298</v>
      </c>
      <c r="BZ1029" s="24">
        <f t="shared" si="351"/>
        <v>0.62348980185873348</v>
      </c>
      <c r="CA1029" s="1"/>
      <c r="CB1029" s="1"/>
      <c r="CC1029" s="1" t="str">
        <f t="shared" si="356"/>
        <v/>
      </c>
      <c r="CD1029" s="1"/>
      <c r="CE1029" s="2"/>
      <c r="CF1029" s="2"/>
    </row>
    <row r="1030" spans="2:84" s="28" customFormat="1" x14ac:dyDescent="0.25">
      <c r="B1030" s="10"/>
      <c r="C1030" s="10"/>
      <c r="D1030" s="10"/>
      <c r="E1030" s="10"/>
      <c r="F1030" s="10"/>
      <c r="G1030" s="10"/>
      <c r="H1030" s="10"/>
      <c r="I1030" s="10"/>
      <c r="J1030" s="10"/>
      <c r="K1030" s="10"/>
      <c r="L1030" s="10"/>
      <c r="M1030" s="2"/>
      <c r="N1030" s="1">
        <v>1025</v>
      </c>
      <c r="O1030" s="1" t="str">
        <f t="shared" ref="O1030:O1093" si="359">IF($N$4&gt;=O1029,O1029+1,"NA")</f>
        <v>NA</v>
      </c>
      <c r="P1030" s="1" t="e">
        <f t="shared" ref="P1030:P1093" si="360">(1-MOD(O1030-1,$C$1)/$C$1)*VLOOKUP(IF(INT((O1030-1)/$C$1)=$A$1,1,INT((O1030-1)/$C$1)+1),$A$100:$C$160,2)+MOD(O1030-1,$C$1)/$C$1*VLOOKUP(IF(INT((O1030-1)/$C$1)+1=$A$1,1,(INT((O1030-1)/$C$1)+2)),$A$100:$C$160,2)</f>
        <v>#VALUE!</v>
      </c>
      <c r="Q1030" s="1" t="e">
        <f t="shared" ref="Q1030:Q1093" si="361">(1-MOD(O1030-1,$C$1)/$C$1)*VLOOKUP(IF(INT((O1030-1)/$C$1)=$A$1,1,INT((O1030-1)/$C$1)+1),$A$100:$C$160,3)+MOD(O1030-1,$C$1)/$C$1*VLOOKUP(IF(INT((O1030-1)/$C$1)+1=$A$1,1,(INT((O1030-1)/$C$1)+2)),$A$100:$C$160,3)</f>
        <v>#VALUE!</v>
      </c>
      <c r="R1030" s="1">
        <f t="shared" si="357"/>
        <v>-7.245488945697795E-2</v>
      </c>
      <c r="S1030" s="1">
        <f t="shared" si="358"/>
        <v>-0.44775142554099545</v>
      </c>
      <c r="T1030" s="14"/>
      <c r="U1030" s="14"/>
      <c r="V1030" s="14"/>
      <c r="W1030" s="2"/>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2"/>
      <c r="BC1030" s="2"/>
      <c r="BD1030" s="2"/>
      <c r="BE1030" s="35"/>
      <c r="BF1030" s="35"/>
      <c r="BG1030" s="35"/>
      <c r="BH1030" s="35"/>
      <c r="BI1030" s="35"/>
      <c r="BJ1030" s="35"/>
      <c r="BK1030" s="35"/>
      <c r="BL1030" s="35"/>
      <c r="BM1030" s="35"/>
      <c r="BN1030" s="35"/>
      <c r="BO1030" s="35"/>
      <c r="BP1030" s="1"/>
      <c r="BQ1030" s="1">
        <f t="shared" ref="BQ1030:BQ1093" si="362">N1030</f>
        <v>1025</v>
      </c>
      <c r="BR1030" s="1">
        <v>1026</v>
      </c>
      <c r="BS1030" s="1">
        <f t="shared" si="352"/>
        <v>-2</v>
      </c>
      <c r="BT1030" s="1">
        <f t="shared" si="353"/>
        <v>-2</v>
      </c>
      <c r="BU1030" s="1">
        <f t="shared" si="354"/>
        <v>6.1257422745431001E-17</v>
      </c>
      <c r="BV1030" s="1">
        <f t="shared" si="355"/>
        <v>1</v>
      </c>
      <c r="BW1030" s="1">
        <f t="shared" ref="BW1030:BW1093" si="363">IF($A$13=TRUE,R1030,-2)</f>
        <v>-2</v>
      </c>
      <c r="BX1030" s="1">
        <f t="shared" ref="BX1030:BX1093" si="364">IF($A$13=TRUE,S1030,-2)</f>
        <v>-2</v>
      </c>
      <c r="BY1030" s="24">
        <f t="shared" ref="BY1030:BY1093" si="365">IF(AND($A$10=TRUE,$C$11+1&gt;$BQ1030),R1030,BY1029)</f>
        <v>0.7818314824680298</v>
      </c>
      <c r="BZ1030" s="24">
        <f t="shared" ref="BZ1030:BZ1093" si="366">IF(AND($A$10=TRUE,$C$11+1&gt;$BQ1030),S1030,BZ1029)</f>
        <v>0.62348980185873348</v>
      </c>
      <c r="CA1030" s="1"/>
      <c r="CB1030" s="1"/>
      <c r="CC1030" s="1" t="str">
        <f t="shared" si="356"/>
        <v/>
      </c>
      <c r="CD1030" s="1"/>
      <c r="CE1030" s="2"/>
      <c r="CF1030" s="2"/>
    </row>
    <row r="1031" spans="2:84" s="28" customFormat="1" x14ac:dyDescent="0.25">
      <c r="B1031" s="10"/>
      <c r="C1031" s="10"/>
      <c r="D1031" s="10"/>
      <c r="E1031" s="10"/>
      <c r="F1031" s="10"/>
      <c r="G1031" s="10"/>
      <c r="H1031" s="10"/>
      <c r="I1031" s="10"/>
      <c r="J1031" s="10"/>
      <c r="K1031" s="10"/>
      <c r="L1031" s="10"/>
      <c r="M1031" s="2"/>
      <c r="N1031" s="1">
        <v>1026</v>
      </c>
      <c r="O1031" s="1" t="str">
        <f t="shared" si="359"/>
        <v>NA</v>
      </c>
      <c r="P1031" s="1" t="e">
        <f t="shared" si="360"/>
        <v>#VALUE!</v>
      </c>
      <c r="Q1031" s="1" t="e">
        <f t="shared" si="361"/>
        <v>#VALUE!</v>
      </c>
      <c r="R1031" s="1">
        <f t="shared" si="357"/>
        <v>0.31661786368038031</v>
      </c>
      <c r="S1031" s="1">
        <f t="shared" si="358"/>
        <v>-0.38719349819906257</v>
      </c>
      <c r="T1031" s="14"/>
      <c r="U1031" s="14"/>
      <c r="V1031" s="14"/>
      <c r="W1031" s="2"/>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2"/>
      <c r="BC1031" s="2"/>
      <c r="BD1031" s="2"/>
      <c r="BE1031" s="35"/>
      <c r="BF1031" s="35"/>
      <c r="BG1031" s="35"/>
      <c r="BH1031" s="35"/>
      <c r="BI1031" s="35"/>
      <c r="BJ1031" s="35"/>
      <c r="BK1031" s="35"/>
      <c r="BL1031" s="35"/>
      <c r="BM1031" s="35"/>
      <c r="BN1031" s="35"/>
      <c r="BO1031" s="35"/>
      <c r="BP1031" s="1"/>
      <c r="BQ1031" s="1">
        <f t="shared" si="362"/>
        <v>1026</v>
      </c>
      <c r="BR1031" s="1">
        <v>1027</v>
      </c>
      <c r="BS1031" s="1">
        <f t="shared" ref="BS1031:BS1094" si="367">IF($A$9=TRUE,IF(BQ1031-1&lt;$N$4,P1031,BS1030),-2)</f>
        <v>-2</v>
      </c>
      <c r="BT1031" s="1">
        <f t="shared" ref="BT1031:BT1094" si="368">IF($A$9=TRUE,IF(BQ1031-1&lt;$N$4,Q1031,BT1030),-2)</f>
        <v>-2</v>
      </c>
      <c r="BU1031" s="1">
        <f t="shared" ref="BU1031:BU1094" si="369">IF($A$16=TRUE,IF(BQ1031-1&lt;$N$4,P1031,BU1030),-2)</f>
        <v>6.1257422745431001E-17</v>
      </c>
      <c r="BV1031" s="1">
        <f t="shared" ref="BV1031:BV1094" si="370">IF($A$16=TRUE,IF(BQ1031-1&lt;$N$4,Q1031,BV1030),-2)</f>
        <v>1</v>
      </c>
      <c r="BW1031" s="1">
        <f t="shared" si="363"/>
        <v>-2</v>
      </c>
      <c r="BX1031" s="1">
        <f t="shared" si="364"/>
        <v>-2</v>
      </c>
      <c r="BY1031" s="24">
        <f t="shared" si="365"/>
        <v>0.7818314824680298</v>
      </c>
      <c r="BZ1031" s="24">
        <f t="shared" si="366"/>
        <v>0.62348980185873348</v>
      </c>
      <c r="CA1031" s="1"/>
      <c r="CB1031" s="1"/>
      <c r="CC1031" s="1" t="str">
        <f t="shared" ref="CC1031:CC1094" si="371">IF(AND($A$9=TRUE,BR1030&lt;$CC$3),IF(BR1030&lt;1000,BR1030,""),"")</f>
        <v/>
      </c>
      <c r="CD1031" s="1"/>
      <c r="CE1031" s="2"/>
      <c r="CF1031" s="2"/>
    </row>
    <row r="1032" spans="2:84" s="28" customFormat="1" x14ac:dyDescent="0.25">
      <c r="B1032" s="10"/>
      <c r="C1032" s="10"/>
      <c r="D1032" s="10"/>
      <c r="E1032" s="10"/>
      <c r="F1032" s="10"/>
      <c r="G1032" s="10"/>
      <c r="H1032" s="10"/>
      <c r="I1032" s="10"/>
      <c r="J1032" s="10"/>
      <c r="K1032" s="10"/>
      <c r="L1032" s="10"/>
      <c r="M1032" s="2"/>
      <c r="N1032" s="1">
        <v>1027</v>
      </c>
      <c r="O1032" s="1" t="str">
        <f t="shared" si="359"/>
        <v>NA</v>
      </c>
      <c r="P1032" s="1" t="e">
        <f t="shared" si="360"/>
        <v>#VALUE!</v>
      </c>
      <c r="Q1032" s="1" t="e">
        <f t="shared" si="361"/>
        <v>#VALUE!</v>
      </c>
      <c r="R1032" s="1">
        <f t="shared" si="357"/>
        <v>0.54760805942915658</v>
      </c>
      <c r="S1032" s="1">
        <f t="shared" si="358"/>
        <v>-1.6734538758059581E-2</v>
      </c>
      <c r="T1032" s="14"/>
      <c r="U1032" s="14"/>
      <c r="V1032" s="14"/>
      <c r="W1032" s="2"/>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2"/>
      <c r="BC1032" s="2"/>
      <c r="BD1032" s="2"/>
      <c r="BE1032" s="35"/>
      <c r="BF1032" s="35"/>
      <c r="BG1032" s="35"/>
      <c r="BH1032" s="35"/>
      <c r="BI1032" s="35"/>
      <c r="BJ1032" s="35"/>
      <c r="BK1032" s="35"/>
      <c r="BL1032" s="35"/>
      <c r="BM1032" s="35"/>
      <c r="BN1032" s="35"/>
      <c r="BO1032" s="35"/>
      <c r="BP1032" s="1"/>
      <c r="BQ1032" s="1">
        <f t="shared" si="362"/>
        <v>1027</v>
      </c>
      <c r="BR1032" s="1">
        <v>1028</v>
      </c>
      <c r="BS1032" s="1">
        <f t="shared" si="367"/>
        <v>-2</v>
      </c>
      <c r="BT1032" s="1">
        <f t="shared" si="368"/>
        <v>-2</v>
      </c>
      <c r="BU1032" s="1">
        <f t="shared" si="369"/>
        <v>6.1257422745431001E-17</v>
      </c>
      <c r="BV1032" s="1">
        <f t="shared" si="370"/>
        <v>1</v>
      </c>
      <c r="BW1032" s="1">
        <f t="shared" si="363"/>
        <v>-2</v>
      </c>
      <c r="BX1032" s="1">
        <f t="shared" si="364"/>
        <v>-2</v>
      </c>
      <c r="BY1032" s="24">
        <f t="shared" si="365"/>
        <v>0.7818314824680298</v>
      </c>
      <c r="BZ1032" s="24">
        <f t="shared" si="366"/>
        <v>0.62348980185873348</v>
      </c>
      <c r="CA1032" s="1"/>
      <c r="CB1032" s="1"/>
      <c r="CC1032" s="1" t="str">
        <f t="shared" si="371"/>
        <v/>
      </c>
      <c r="CD1032" s="1"/>
      <c r="CE1032" s="2"/>
      <c r="CF1032" s="2"/>
    </row>
    <row r="1033" spans="2:84" s="28" customFormat="1" x14ac:dyDescent="0.25">
      <c r="B1033" s="10"/>
      <c r="C1033" s="10"/>
      <c r="D1033" s="10"/>
      <c r="E1033" s="10"/>
      <c r="F1033" s="10"/>
      <c r="G1033" s="10"/>
      <c r="H1033" s="10"/>
      <c r="I1033" s="10"/>
      <c r="J1033" s="10"/>
      <c r="K1033" s="10"/>
      <c r="L1033" s="10"/>
      <c r="M1033" s="2"/>
      <c r="N1033" s="1">
        <v>1028</v>
      </c>
      <c r="O1033" s="1" t="str">
        <f t="shared" si="359"/>
        <v>NA</v>
      </c>
      <c r="P1033" s="1" t="e">
        <f t="shared" si="360"/>
        <v>#VALUE!</v>
      </c>
      <c r="Q1033" s="1" t="e">
        <f t="shared" si="361"/>
        <v>#VALUE!</v>
      </c>
      <c r="R1033" s="1">
        <f t="shared" si="357"/>
        <v>0.40199161335454792</v>
      </c>
      <c r="S1033" s="1">
        <f t="shared" si="358"/>
        <v>0.44056856168250685</v>
      </c>
      <c r="T1033" s="14"/>
      <c r="U1033" s="14"/>
      <c r="V1033" s="14"/>
      <c r="W1033" s="2"/>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2"/>
      <c r="BC1033" s="2"/>
      <c r="BD1033" s="2"/>
      <c r="BE1033" s="35"/>
      <c r="BF1033" s="35"/>
      <c r="BG1033" s="35"/>
      <c r="BH1033" s="35"/>
      <c r="BI1033" s="35"/>
      <c r="BJ1033" s="35"/>
      <c r="BK1033" s="35"/>
      <c r="BL1033" s="35"/>
      <c r="BM1033" s="35"/>
      <c r="BN1033" s="35"/>
      <c r="BO1033" s="35"/>
      <c r="BP1033" s="1"/>
      <c r="BQ1033" s="1">
        <f t="shared" si="362"/>
        <v>1028</v>
      </c>
      <c r="BR1033" s="1">
        <v>1029</v>
      </c>
      <c r="BS1033" s="1">
        <f t="shared" si="367"/>
        <v>-2</v>
      </c>
      <c r="BT1033" s="1">
        <f t="shared" si="368"/>
        <v>-2</v>
      </c>
      <c r="BU1033" s="1">
        <f t="shared" si="369"/>
        <v>6.1257422745431001E-17</v>
      </c>
      <c r="BV1033" s="1">
        <f t="shared" si="370"/>
        <v>1</v>
      </c>
      <c r="BW1033" s="1">
        <f t="shared" si="363"/>
        <v>-2</v>
      </c>
      <c r="BX1033" s="1">
        <f t="shared" si="364"/>
        <v>-2</v>
      </c>
      <c r="BY1033" s="24">
        <f t="shared" si="365"/>
        <v>0.7818314824680298</v>
      </c>
      <c r="BZ1033" s="24">
        <f t="shared" si="366"/>
        <v>0.62348980185873348</v>
      </c>
      <c r="CA1033" s="1"/>
      <c r="CB1033" s="1"/>
      <c r="CC1033" s="1" t="str">
        <f t="shared" si="371"/>
        <v/>
      </c>
      <c r="CD1033" s="1"/>
      <c r="CE1033" s="2"/>
      <c r="CF1033" s="2"/>
    </row>
    <row r="1034" spans="2:84" s="28" customFormat="1" x14ac:dyDescent="0.25">
      <c r="B1034" s="10"/>
      <c r="C1034" s="10"/>
      <c r="D1034" s="10"/>
      <c r="E1034" s="10"/>
      <c r="F1034" s="10"/>
      <c r="G1034" s="10"/>
      <c r="H1034" s="10"/>
      <c r="I1034" s="10"/>
      <c r="J1034" s="10"/>
      <c r="K1034" s="10"/>
      <c r="L1034" s="10"/>
      <c r="M1034" s="2"/>
      <c r="N1034" s="1">
        <v>1029</v>
      </c>
      <c r="O1034" s="1" t="str">
        <f t="shared" si="359"/>
        <v>NA</v>
      </c>
      <c r="P1034" s="1" t="e">
        <f t="shared" si="360"/>
        <v>#VALUE!</v>
      </c>
      <c r="Q1034" s="1" t="e">
        <f t="shared" si="361"/>
        <v>#VALUE!</v>
      </c>
      <c r="R1034" s="1">
        <f t="shared" si="357"/>
        <v>-8.208611280602443E-2</v>
      </c>
      <c r="S1034" s="1">
        <f t="shared" si="358"/>
        <v>0.64035724120765058</v>
      </c>
      <c r="T1034" s="14"/>
      <c r="U1034" s="14"/>
      <c r="V1034" s="14"/>
      <c r="W1034" s="2"/>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2"/>
      <c r="BC1034" s="2"/>
      <c r="BD1034" s="2"/>
      <c r="BE1034" s="35"/>
      <c r="BF1034" s="35"/>
      <c r="BG1034" s="35"/>
      <c r="BH1034" s="35"/>
      <c r="BI1034" s="35"/>
      <c r="BJ1034" s="35"/>
      <c r="BK1034" s="35"/>
      <c r="BL1034" s="35"/>
      <c r="BM1034" s="35"/>
      <c r="BN1034" s="35"/>
      <c r="BO1034" s="35"/>
      <c r="BP1034" s="1"/>
      <c r="BQ1034" s="1">
        <f t="shared" si="362"/>
        <v>1029</v>
      </c>
      <c r="BR1034" s="1">
        <v>1030</v>
      </c>
      <c r="BS1034" s="1">
        <f t="shared" si="367"/>
        <v>-2</v>
      </c>
      <c r="BT1034" s="1">
        <f t="shared" si="368"/>
        <v>-2</v>
      </c>
      <c r="BU1034" s="1">
        <f t="shared" si="369"/>
        <v>6.1257422745431001E-17</v>
      </c>
      <c r="BV1034" s="1">
        <f t="shared" si="370"/>
        <v>1</v>
      </c>
      <c r="BW1034" s="1">
        <f t="shared" si="363"/>
        <v>-2</v>
      </c>
      <c r="BX1034" s="1">
        <f t="shared" si="364"/>
        <v>-2</v>
      </c>
      <c r="BY1034" s="24">
        <f t="shared" si="365"/>
        <v>0.7818314824680298</v>
      </c>
      <c r="BZ1034" s="24">
        <f t="shared" si="366"/>
        <v>0.62348980185873348</v>
      </c>
      <c r="CA1034" s="1"/>
      <c r="CB1034" s="1"/>
      <c r="CC1034" s="1" t="str">
        <f t="shared" si="371"/>
        <v/>
      </c>
      <c r="CD1034" s="1"/>
      <c r="CE1034" s="2"/>
      <c r="CF1034" s="2"/>
    </row>
    <row r="1035" spans="2:84" s="28" customFormat="1" x14ac:dyDescent="0.25">
      <c r="B1035" s="10"/>
      <c r="C1035" s="10"/>
      <c r="D1035" s="10"/>
      <c r="E1035" s="10"/>
      <c r="F1035" s="10"/>
      <c r="G1035" s="10"/>
      <c r="H1035" s="10"/>
      <c r="I1035" s="10"/>
      <c r="J1035" s="10"/>
      <c r="K1035" s="10"/>
      <c r="L1035" s="10"/>
      <c r="M1035" s="2"/>
      <c r="N1035" s="1">
        <v>1030</v>
      </c>
      <c r="O1035" s="1" t="str">
        <f t="shared" si="359"/>
        <v>NA</v>
      </c>
      <c r="P1035" s="1" t="e">
        <f t="shared" si="360"/>
        <v>#VALUE!</v>
      </c>
      <c r="Q1035" s="1" t="e">
        <f t="shared" si="361"/>
        <v>#VALUE!</v>
      </c>
      <c r="R1035" s="1">
        <f t="shared" si="357"/>
        <v>-0.58468847356225884</v>
      </c>
      <c r="S1035" s="1">
        <f t="shared" si="358"/>
        <v>0.37628028784341133</v>
      </c>
      <c r="T1035" s="14"/>
      <c r="U1035" s="14"/>
      <c r="V1035" s="14"/>
      <c r="W1035" s="2"/>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2"/>
      <c r="BC1035" s="2"/>
      <c r="BD1035" s="2"/>
      <c r="BE1035" s="35"/>
      <c r="BF1035" s="35"/>
      <c r="BG1035" s="35"/>
      <c r="BH1035" s="35"/>
      <c r="BI1035" s="35"/>
      <c r="BJ1035" s="35"/>
      <c r="BK1035" s="35"/>
      <c r="BL1035" s="35"/>
      <c r="BM1035" s="35"/>
      <c r="BN1035" s="35"/>
      <c r="BO1035" s="35"/>
      <c r="BP1035" s="1"/>
      <c r="BQ1035" s="1">
        <f t="shared" si="362"/>
        <v>1030</v>
      </c>
      <c r="BR1035" s="1">
        <v>1031</v>
      </c>
      <c r="BS1035" s="1">
        <f t="shared" si="367"/>
        <v>-2</v>
      </c>
      <c r="BT1035" s="1">
        <f t="shared" si="368"/>
        <v>-2</v>
      </c>
      <c r="BU1035" s="1">
        <f t="shared" si="369"/>
        <v>6.1257422745431001E-17</v>
      </c>
      <c r="BV1035" s="1">
        <f t="shared" si="370"/>
        <v>1</v>
      </c>
      <c r="BW1035" s="1">
        <f t="shared" si="363"/>
        <v>-2</v>
      </c>
      <c r="BX1035" s="1">
        <f t="shared" si="364"/>
        <v>-2</v>
      </c>
      <c r="BY1035" s="24">
        <f t="shared" si="365"/>
        <v>0.7818314824680298</v>
      </c>
      <c r="BZ1035" s="24">
        <f t="shared" si="366"/>
        <v>0.62348980185873348</v>
      </c>
      <c r="CA1035" s="1"/>
      <c r="CB1035" s="1"/>
      <c r="CC1035" s="1" t="str">
        <f t="shared" si="371"/>
        <v/>
      </c>
      <c r="CD1035" s="1"/>
      <c r="CE1035" s="2"/>
      <c r="CF1035" s="2"/>
    </row>
    <row r="1036" spans="2:84" s="28" customFormat="1" x14ac:dyDescent="0.25">
      <c r="B1036" s="10"/>
      <c r="C1036" s="10"/>
      <c r="D1036" s="10"/>
      <c r="E1036" s="10"/>
      <c r="F1036" s="10"/>
      <c r="G1036" s="10"/>
      <c r="H1036" s="10"/>
      <c r="I1036" s="10"/>
      <c r="J1036" s="10"/>
      <c r="K1036" s="10"/>
      <c r="L1036" s="10"/>
      <c r="M1036" s="2"/>
      <c r="N1036" s="1">
        <v>1031</v>
      </c>
      <c r="O1036" s="1" t="str">
        <f t="shared" si="359"/>
        <v>NA</v>
      </c>
      <c r="P1036" s="1" t="e">
        <f t="shared" si="360"/>
        <v>#VALUE!</v>
      </c>
      <c r="Q1036" s="1" t="e">
        <f t="shared" si="361"/>
        <v>#VALUE!</v>
      </c>
      <c r="R1036" s="1">
        <f t="shared" si="357"/>
        <v>-0.71143388186241185</v>
      </c>
      <c r="S1036" s="1">
        <f t="shared" si="358"/>
        <v>-0.2225209339563145</v>
      </c>
      <c r="T1036" s="14"/>
      <c r="U1036" s="14"/>
      <c r="V1036" s="14"/>
      <c r="W1036" s="2"/>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2"/>
      <c r="BC1036" s="2"/>
      <c r="BD1036" s="2"/>
      <c r="BE1036" s="35"/>
      <c r="BF1036" s="35"/>
      <c r="BG1036" s="35"/>
      <c r="BH1036" s="35"/>
      <c r="BI1036" s="35"/>
      <c r="BJ1036" s="35"/>
      <c r="BK1036" s="35"/>
      <c r="BL1036" s="35"/>
      <c r="BM1036" s="35"/>
      <c r="BN1036" s="35"/>
      <c r="BO1036" s="35"/>
      <c r="BP1036" s="1"/>
      <c r="BQ1036" s="1">
        <f t="shared" si="362"/>
        <v>1031</v>
      </c>
      <c r="BR1036" s="1">
        <v>1032</v>
      </c>
      <c r="BS1036" s="1">
        <f t="shared" si="367"/>
        <v>-2</v>
      </c>
      <c r="BT1036" s="1">
        <f t="shared" si="368"/>
        <v>-2</v>
      </c>
      <c r="BU1036" s="1">
        <f t="shared" si="369"/>
        <v>6.1257422745431001E-17</v>
      </c>
      <c r="BV1036" s="1">
        <f t="shared" si="370"/>
        <v>1</v>
      </c>
      <c r="BW1036" s="1">
        <f t="shared" si="363"/>
        <v>-2</v>
      </c>
      <c r="BX1036" s="1">
        <f t="shared" si="364"/>
        <v>-2</v>
      </c>
      <c r="BY1036" s="24">
        <f t="shared" si="365"/>
        <v>0.7818314824680298</v>
      </c>
      <c r="BZ1036" s="24">
        <f t="shared" si="366"/>
        <v>0.62348980185873348</v>
      </c>
      <c r="CA1036" s="1"/>
      <c r="CB1036" s="1"/>
      <c r="CC1036" s="1" t="str">
        <f t="shared" si="371"/>
        <v/>
      </c>
      <c r="CD1036" s="1"/>
      <c r="CE1036" s="2"/>
      <c r="CF1036" s="2"/>
    </row>
    <row r="1037" spans="2:84" s="28" customFormat="1" x14ac:dyDescent="0.25">
      <c r="B1037" s="10"/>
      <c r="C1037" s="10"/>
      <c r="D1037" s="10"/>
      <c r="E1037" s="10"/>
      <c r="F1037" s="10"/>
      <c r="G1037" s="10"/>
      <c r="H1037" s="10"/>
      <c r="I1037" s="10"/>
      <c r="J1037" s="10"/>
      <c r="K1037" s="10"/>
      <c r="L1037" s="10"/>
      <c r="M1037" s="2"/>
      <c r="N1037" s="1">
        <v>1032</v>
      </c>
      <c r="O1037" s="1" t="str">
        <f t="shared" si="359"/>
        <v>NA</v>
      </c>
      <c r="P1037" s="1" t="e">
        <f t="shared" si="360"/>
        <v>#VALUE!</v>
      </c>
      <c r="Q1037" s="1" t="e">
        <f t="shared" si="361"/>
        <v>#VALUE!</v>
      </c>
      <c r="R1037" s="1">
        <f t="shared" si="357"/>
        <v>-0.30245506651371068</v>
      </c>
      <c r="S1037" s="1">
        <f t="shared" si="358"/>
        <v>-0.73616252522553782</v>
      </c>
      <c r="T1037" s="14"/>
      <c r="U1037" s="14"/>
      <c r="V1037" s="14"/>
      <c r="W1037" s="2"/>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2"/>
      <c r="BC1037" s="2"/>
      <c r="BD1037" s="2"/>
      <c r="BE1037" s="35"/>
      <c r="BF1037" s="35"/>
      <c r="BG1037" s="35"/>
      <c r="BH1037" s="35"/>
      <c r="BI1037" s="35"/>
      <c r="BJ1037" s="35"/>
      <c r="BK1037" s="35"/>
      <c r="BL1037" s="35"/>
      <c r="BM1037" s="35"/>
      <c r="BN1037" s="35"/>
      <c r="BO1037" s="35"/>
      <c r="BP1037" s="1"/>
      <c r="BQ1037" s="1">
        <f t="shared" si="362"/>
        <v>1032</v>
      </c>
      <c r="BR1037" s="1">
        <v>1033</v>
      </c>
      <c r="BS1037" s="1">
        <f t="shared" si="367"/>
        <v>-2</v>
      </c>
      <c r="BT1037" s="1">
        <f t="shared" si="368"/>
        <v>-2</v>
      </c>
      <c r="BU1037" s="1">
        <f t="shared" si="369"/>
        <v>6.1257422745431001E-17</v>
      </c>
      <c r="BV1037" s="1">
        <f t="shared" si="370"/>
        <v>1</v>
      </c>
      <c r="BW1037" s="1">
        <f t="shared" si="363"/>
        <v>-2</v>
      </c>
      <c r="BX1037" s="1">
        <f t="shared" si="364"/>
        <v>-2</v>
      </c>
      <c r="BY1037" s="24">
        <f t="shared" si="365"/>
        <v>0.7818314824680298</v>
      </c>
      <c r="BZ1037" s="24">
        <f t="shared" si="366"/>
        <v>0.62348980185873348</v>
      </c>
      <c r="CA1037" s="1"/>
      <c r="CB1037" s="1"/>
      <c r="CC1037" s="1" t="str">
        <f t="shared" si="371"/>
        <v/>
      </c>
      <c r="CD1037" s="1"/>
      <c r="CE1037" s="2"/>
      <c r="CF1037" s="2"/>
    </row>
    <row r="1038" spans="2:84" s="28" customFormat="1" x14ac:dyDescent="0.25">
      <c r="B1038" s="10"/>
      <c r="C1038" s="10"/>
      <c r="D1038" s="10"/>
      <c r="E1038" s="10"/>
      <c r="F1038" s="10"/>
      <c r="G1038" s="10"/>
      <c r="H1038" s="10"/>
      <c r="I1038" s="10"/>
      <c r="J1038" s="10"/>
      <c r="K1038" s="10"/>
      <c r="L1038" s="10"/>
      <c r="M1038" s="2"/>
      <c r="N1038" s="1">
        <v>1033</v>
      </c>
      <c r="O1038" s="1" t="str">
        <f t="shared" si="359"/>
        <v>NA</v>
      </c>
      <c r="P1038" s="1" t="e">
        <f t="shared" si="360"/>
        <v>#VALUE!</v>
      </c>
      <c r="Q1038" s="1" t="e">
        <f t="shared" si="361"/>
        <v>#VALUE!</v>
      </c>
      <c r="R1038" s="1">
        <f t="shared" si="357"/>
        <v>0.39870397648640482</v>
      </c>
      <c r="S1038" s="1">
        <f t="shared" si="358"/>
        <v>-0.74683625699141232</v>
      </c>
      <c r="T1038" s="14"/>
      <c r="U1038" s="14"/>
      <c r="V1038" s="14"/>
      <c r="W1038" s="2"/>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2"/>
      <c r="BC1038" s="2"/>
      <c r="BD1038" s="2"/>
      <c r="BE1038" s="35"/>
      <c r="BF1038" s="35"/>
      <c r="BG1038" s="35"/>
      <c r="BH1038" s="35"/>
      <c r="BI1038" s="35"/>
      <c r="BJ1038" s="35"/>
      <c r="BK1038" s="35"/>
      <c r="BL1038" s="35"/>
      <c r="BM1038" s="35"/>
      <c r="BN1038" s="35"/>
      <c r="BO1038" s="35"/>
      <c r="BP1038" s="1"/>
      <c r="BQ1038" s="1">
        <f t="shared" si="362"/>
        <v>1033</v>
      </c>
      <c r="BR1038" s="1">
        <v>1034</v>
      </c>
      <c r="BS1038" s="1">
        <f t="shared" si="367"/>
        <v>-2</v>
      </c>
      <c r="BT1038" s="1">
        <f t="shared" si="368"/>
        <v>-2</v>
      </c>
      <c r="BU1038" s="1">
        <f t="shared" si="369"/>
        <v>6.1257422745431001E-17</v>
      </c>
      <c r="BV1038" s="1">
        <f t="shared" si="370"/>
        <v>1</v>
      </c>
      <c r="BW1038" s="1">
        <f t="shared" si="363"/>
        <v>-2</v>
      </c>
      <c r="BX1038" s="1">
        <f t="shared" si="364"/>
        <v>-2</v>
      </c>
      <c r="BY1038" s="24">
        <f t="shared" si="365"/>
        <v>0.7818314824680298</v>
      </c>
      <c r="BZ1038" s="24">
        <f t="shared" si="366"/>
        <v>0.62348980185873348</v>
      </c>
      <c r="CA1038" s="1"/>
      <c r="CB1038" s="1"/>
      <c r="CC1038" s="1" t="str">
        <f t="shared" si="371"/>
        <v/>
      </c>
      <c r="CD1038" s="1"/>
      <c r="CE1038" s="2"/>
      <c r="CF1038" s="2"/>
    </row>
    <row r="1039" spans="2:84" s="28" customFormat="1" x14ac:dyDescent="0.25">
      <c r="B1039" s="10"/>
      <c r="C1039" s="10"/>
      <c r="D1039" s="10"/>
      <c r="E1039" s="10"/>
      <c r="F1039" s="10"/>
      <c r="G1039" s="10"/>
      <c r="H1039" s="10"/>
      <c r="I1039" s="10"/>
      <c r="J1039" s="10"/>
      <c r="K1039" s="10"/>
      <c r="L1039" s="10"/>
      <c r="M1039" s="2"/>
      <c r="N1039" s="1">
        <v>1034</v>
      </c>
      <c r="O1039" s="1" t="str">
        <f t="shared" si="359"/>
        <v>NA</v>
      </c>
      <c r="P1039" s="1" t="e">
        <f t="shared" si="360"/>
        <v>#VALUE!</v>
      </c>
      <c r="Q1039" s="1" t="e">
        <f t="shared" si="361"/>
        <v>#VALUE!</v>
      </c>
      <c r="R1039" s="1">
        <f t="shared" si="357"/>
        <v>0.8799679449034532</v>
      </c>
      <c r="S1039" s="1">
        <f t="shared" si="358"/>
        <v>-0.17679062391225775</v>
      </c>
      <c r="T1039" s="14"/>
      <c r="U1039" s="14"/>
      <c r="V1039" s="14"/>
      <c r="W1039" s="2"/>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2"/>
      <c r="BC1039" s="2"/>
      <c r="BD1039" s="2"/>
      <c r="BE1039" s="35"/>
      <c r="BF1039" s="35"/>
      <c r="BG1039" s="35"/>
      <c r="BH1039" s="35"/>
      <c r="BI1039" s="35"/>
      <c r="BJ1039" s="35"/>
      <c r="BK1039" s="35"/>
      <c r="BL1039" s="35"/>
      <c r="BM1039" s="35"/>
      <c r="BN1039" s="35"/>
      <c r="BO1039" s="35"/>
      <c r="BP1039" s="1"/>
      <c r="BQ1039" s="1">
        <f t="shared" si="362"/>
        <v>1034</v>
      </c>
      <c r="BR1039" s="1">
        <v>1035</v>
      </c>
      <c r="BS1039" s="1">
        <f t="shared" si="367"/>
        <v>-2</v>
      </c>
      <c r="BT1039" s="1">
        <f t="shared" si="368"/>
        <v>-2</v>
      </c>
      <c r="BU1039" s="1">
        <f t="shared" si="369"/>
        <v>6.1257422745431001E-17</v>
      </c>
      <c r="BV1039" s="1">
        <f t="shared" si="370"/>
        <v>1</v>
      </c>
      <c r="BW1039" s="1">
        <f t="shared" si="363"/>
        <v>-2</v>
      </c>
      <c r="BX1039" s="1">
        <f t="shared" si="364"/>
        <v>-2</v>
      </c>
      <c r="BY1039" s="24">
        <f t="shared" si="365"/>
        <v>0.7818314824680298</v>
      </c>
      <c r="BZ1039" s="24">
        <f t="shared" si="366"/>
        <v>0.62348980185873348</v>
      </c>
      <c r="CA1039" s="1"/>
      <c r="CB1039" s="1"/>
      <c r="CC1039" s="1" t="str">
        <f t="shared" si="371"/>
        <v/>
      </c>
      <c r="CD1039" s="1"/>
      <c r="CE1039" s="2"/>
      <c r="CF1039" s="2"/>
    </row>
    <row r="1040" spans="2:84" s="28" customFormat="1" x14ac:dyDescent="0.25">
      <c r="B1040" s="10"/>
      <c r="C1040" s="10"/>
      <c r="D1040" s="10"/>
      <c r="E1040" s="10"/>
      <c r="F1040" s="10"/>
      <c r="G1040" s="10"/>
      <c r="H1040" s="10"/>
      <c r="I1040" s="10"/>
      <c r="J1040" s="10"/>
      <c r="K1040" s="10"/>
      <c r="L1040" s="10"/>
      <c r="M1040" s="2"/>
      <c r="N1040" s="1">
        <v>1035</v>
      </c>
      <c r="O1040" s="1" t="str">
        <f t="shared" si="359"/>
        <v>NA</v>
      </c>
      <c r="P1040" s="1" t="e">
        <f t="shared" si="360"/>
        <v>#VALUE!</v>
      </c>
      <c r="Q1040" s="1" t="e">
        <f t="shared" si="361"/>
        <v>#VALUE!</v>
      </c>
      <c r="R1040" s="1">
        <f t="shared" si="357"/>
        <v>0.73435149882884465</v>
      </c>
      <c r="S1040" s="1">
        <f t="shared" si="358"/>
        <v>0.60062464683670513</v>
      </c>
      <c r="T1040" s="14"/>
      <c r="U1040" s="14"/>
      <c r="V1040" s="14"/>
      <c r="W1040" s="2"/>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2"/>
      <c r="BC1040" s="2"/>
      <c r="BD1040" s="2"/>
      <c r="BE1040" s="35"/>
      <c r="BF1040" s="35"/>
      <c r="BG1040" s="35"/>
      <c r="BH1040" s="35"/>
      <c r="BI1040" s="35"/>
      <c r="BJ1040" s="35"/>
      <c r="BK1040" s="35"/>
      <c r="BL1040" s="35"/>
      <c r="BM1040" s="35"/>
      <c r="BN1040" s="35"/>
      <c r="BO1040" s="35"/>
      <c r="BP1040" s="1"/>
      <c r="BQ1040" s="1">
        <f t="shared" si="362"/>
        <v>1035</v>
      </c>
      <c r="BR1040" s="1">
        <v>1036</v>
      </c>
      <c r="BS1040" s="1">
        <f t="shared" si="367"/>
        <v>-2</v>
      </c>
      <c r="BT1040" s="1">
        <f t="shared" si="368"/>
        <v>-2</v>
      </c>
      <c r="BU1040" s="1">
        <f t="shared" si="369"/>
        <v>6.1257422745431001E-17</v>
      </c>
      <c r="BV1040" s="1">
        <f t="shared" si="370"/>
        <v>1</v>
      </c>
      <c r="BW1040" s="1">
        <f t="shared" si="363"/>
        <v>-2</v>
      </c>
      <c r="BX1040" s="1">
        <f t="shared" si="364"/>
        <v>-2</v>
      </c>
      <c r="BY1040" s="24">
        <f t="shared" si="365"/>
        <v>0.7818314824680298</v>
      </c>
      <c r="BZ1040" s="24">
        <f t="shared" si="366"/>
        <v>0.62348980185873348</v>
      </c>
      <c r="CA1040" s="1"/>
      <c r="CB1040" s="1"/>
      <c r="CC1040" s="1" t="str">
        <f t="shared" si="371"/>
        <v/>
      </c>
      <c r="CD1040" s="1"/>
      <c r="CE1040" s="2"/>
      <c r="CF1040" s="2"/>
    </row>
    <row r="1041" spans="2:84" s="28" customFormat="1" x14ac:dyDescent="0.25">
      <c r="B1041" s="10"/>
      <c r="C1041" s="10"/>
      <c r="D1041" s="10"/>
      <c r="E1041" s="10"/>
      <c r="F1041" s="10"/>
      <c r="G1041" s="10"/>
      <c r="H1041" s="10"/>
      <c r="I1041" s="10"/>
      <c r="J1041" s="10"/>
      <c r="K1041" s="10"/>
      <c r="L1041" s="10"/>
      <c r="M1041" s="2"/>
      <c r="N1041" s="1">
        <v>1036</v>
      </c>
      <c r="O1041" s="1" t="str">
        <f t="shared" si="359"/>
        <v>NA</v>
      </c>
      <c r="P1041" s="1" t="e">
        <f t="shared" si="360"/>
        <v>#VALUE!</v>
      </c>
      <c r="Q1041" s="1" t="e">
        <f t="shared" si="361"/>
        <v>#VALUE!</v>
      </c>
      <c r="R1041" s="1">
        <f t="shared" si="357"/>
        <v>6.1257422745431001E-17</v>
      </c>
      <c r="S1041" s="1">
        <f t="shared" si="358"/>
        <v>1</v>
      </c>
      <c r="T1041" s="14"/>
      <c r="U1041" s="14"/>
      <c r="V1041" s="14"/>
      <c r="W1041" s="2"/>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2"/>
      <c r="BC1041" s="2"/>
      <c r="BD1041" s="2"/>
      <c r="BE1041" s="35"/>
      <c r="BF1041" s="35"/>
      <c r="BG1041" s="35"/>
      <c r="BH1041" s="35"/>
      <c r="BI1041" s="35"/>
      <c r="BJ1041" s="35"/>
      <c r="BK1041" s="35"/>
      <c r="BL1041" s="35"/>
      <c r="BM1041" s="35"/>
      <c r="BN1041" s="35"/>
      <c r="BO1041" s="35"/>
      <c r="BP1041" s="1"/>
      <c r="BQ1041" s="1">
        <f t="shared" si="362"/>
        <v>1036</v>
      </c>
      <c r="BR1041" s="1">
        <v>1037</v>
      </c>
      <c r="BS1041" s="1">
        <f t="shared" si="367"/>
        <v>-2</v>
      </c>
      <c r="BT1041" s="1">
        <f t="shared" si="368"/>
        <v>-2</v>
      </c>
      <c r="BU1041" s="1">
        <f t="shared" si="369"/>
        <v>6.1257422745431001E-17</v>
      </c>
      <c r="BV1041" s="1">
        <f t="shared" si="370"/>
        <v>1</v>
      </c>
      <c r="BW1041" s="1">
        <f t="shared" si="363"/>
        <v>-2</v>
      </c>
      <c r="BX1041" s="1">
        <f t="shared" si="364"/>
        <v>-2</v>
      </c>
      <c r="BY1041" s="24">
        <f t="shared" si="365"/>
        <v>0.7818314824680298</v>
      </c>
      <c r="BZ1041" s="24">
        <f t="shared" si="366"/>
        <v>0.62348980185873348</v>
      </c>
      <c r="CA1041" s="1"/>
      <c r="CB1041" s="1"/>
      <c r="CC1041" s="1" t="str">
        <f t="shared" si="371"/>
        <v/>
      </c>
      <c r="CD1041" s="1"/>
      <c r="CE1041" s="2"/>
      <c r="CF1041" s="2"/>
    </row>
    <row r="1042" spans="2:84" s="28" customFormat="1" x14ac:dyDescent="0.25">
      <c r="B1042" s="10"/>
      <c r="C1042" s="10"/>
      <c r="D1042" s="10"/>
      <c r="E1042" s="10"/>
      <c r="F1042" s="10"/>
      <c r="G1042" s="10"/>
      <c r="H1042" s="10"/>
      <c r="I1042" s="10"/>
      <c r="J1042" s="10"/>
      <c r="K1042" s="10"/>
      <c r="L1042" s="10"/>
      <c r="M1042" s="2"/>
      <c r="N1042" s="1">
        <v>1037</v>
      </c>
      <c r="O1042" s="1" t="str">
        <f t="shared" si="359"/>
        <v>NA</v>
      </c>
      <c r="P1042" s="1" t="e">
        <f t="shared" si="360"/>
        <v>#VALUE!</v>
      </c>
      <c r="Q1042" s="1" t="e">
        <f t="shared" si="361"/>
        <v>#VALUE!</v>
      </c>
      <c r="R1042" s="1">
        <f t="shared" si="357"/>
        <v>-0.73435149882884465</v>
      </c>
      <c r="S1042" s="1">
        <f t="shared" si="358"/>
        <v>0.60062464683670502</v>
      </c>
      <c r="T1042" s="14"/>
      <c r="U1042" s="14"/>
      <c r="V1042" s="14"/>
      <c r="W1042" s="2"/>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2"/>
      <c r="BC1042" s="2"/>
      <c r="BD1042" s="2"/>
      <c r="BE1042" s="35"/>
      <c r="BF1042" s="35"/>
      <c r="BG1042" s="35"/>
      <c r="BH1042" s="35"/>
      <c r="BI1042" s="35"/>
      <c r="BJ1042" s="35"/>
      <c r="BK1042" s="35"/>
      <c r="BL1042" s="35"/>
      <c r="BM1042" s="35"/>
      <c r="BN1042" s="35"/>
      <c r="BO1042" s="35"/>
      <c r="BP1042" s="1"/>
      <c r="BQ1042" s="1">
        <f t="shared" si="362"/>
        <v>1037</v>
      </c>
      <c r="BR1042" s="1">
        <v>1038</v>
      </c>
      <c r="BS1042" s="1">
        <f t="shared" si="367"/>
        <v>-2</v>
      </c>
      <c r="BT1042" s="1">
        <f t="shared" si="368"/>
        <v>-2</v>
      </c>
      <c r="BU1042" s="1">
        <f t="shared" si="369"/>
        <v>6.1257422745431001E-17</v>
      </c>
      <c r="BV1042" s="1">
        <f t="shared" si="370"/>
        <v>1</v>
      </c>
      <c r="BW1042" s="1">
        <f t="shared" si="363"/>
        <v>-2</v>
      </c>
      <c r="BX1042" s="1">
        <f t="shared" si="364"/>
        <v>-2</v>
      </c>
      <c r="BY1042" s="24">
        <f t="shared" si="365"/>
        <v>0.7818314824680298</v>
      </c>
      <c r="BZ1042" s="24">
        <f t="shared" si="366"/>
        <v>0.62348980185873348</v>
      </c>
      <c r="CA1042" s="1"/>
      <c r="CB1042" s="1"/>
      <c r="CC1042" s="1" t="str">
        <f t="shared" si="371"/>
        <v/>
      </c>
      <c r="CD1042" s="1"/>
      <c r="CE1042" s="2"/>
      <c r="CF1042" s="2"/>
    </row>
    <row r="1043" spans="2:84" s="28" customFormat="1" x14ac:dyDescent="0.25">
      <c r="B1043" s="10"/>
      <c r="C1043" s="10"/>
      <c r="D1043" s="10"/>
      <c r="E1043" s="10"/>
      <c r="F1043" s="10"/>
      <c r="G1043" s="10"/>
      <c r="H1043" s="10"/>
      <c r="I1043" s="10"/>
      <c r="J1043" s="10"/>
      <c r="K1043" s="10"/>
      <c r="L1043" s="10"/>
      <c r="M1043" s="2"/>
      <c r="N1043" s="1">
        <v>1038</v>
      </c>
      <c r="O1043" s="1" t="str">
        <f t="shared" si="359"/>
        <v>NA</v>
      </c>
      <c r="P1043" s="1" t="e">
        <f t="shared" si="360"/>
        <v>#VALUE!</v>
      </c>
      <c r="Q1043" s="1" t="e">
        <f t="shared" si="361"/>
        <v>#VALUE!</v>
      </c>
      <c r="R1043" s="1">
        <f t="shared" si="357"/>
        <v>-0.8799679449034532</v>
      </c>
      <c r="S1043" s="1">
        <f t="shared" si="358"/>
        <v>-0.17679062391225786</v>
      </c>
      <c r="T1043" s="14"/>
      <c r="U1043" s="14"/>
      <c r="V1043" s="14"/>
      <c r="W1043" s="2"/>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2"/>
      <c r="BC1043" s="2"/>
      <c r="BD1043" s="2"/>
      <c r="BE1043" s="35"/>
      <c r="BF1043" s="35"/>
      <c r="BG1043" s="35"/>
      <c r="BH1043" s="35"/>
      <c r="BI1043" s="35"/>
      <c r="BJ1043" s="35"/>
      <c r="BK1043" s="35"/>
      <c r="BL1043" s="35"/>
      <c r="BM1043" s="35"/>
      <c r="BN1043" s="35"/>
      <c r="BO1043" s="35"/>
      <c r="BP1043" s="1"/>
      <c r="BQ1043" s="1">
        <f t="shared" si="362"/>
        <v>1038</v>
      </c>
      <c r="BR1043" s="1">
        <v>1039</v>
      </c>
      <c r="BS1043" s="1">
        <f t="shared" si="367"/>
        <v>-2</v>
      </c>
      <c r="BT1043" s="1">
        <f t="shared" si="368"/>
        <v>-2</v>
      </c>
      <c r="BU1043" s="1">
        <f t="shared" si="369"/>
        <v>6.1257422745431001E-17</v>
      </c>
      <c r="BV1043" s="1">
        <f t="shared" si="370"/>
        <v>1</v>
      </c>
      <c r="BW1043" s="1">
        <f t="shared" si="363"/>
        <v>-2</v>
      </c>
      <c r="BX1043" s="1">
        <f t="shared" si="364"/>
        <v>-2</v>
      </c>
      <c r="BY1043" s="24">
        <f t="shared" si="365"/>
        <v>0.7818314824680298</v>
      </c>
      <c r="BZ1043" s="24">
        <f t="shared" si="366"/>
        <v>0.62348980185873348</v>
      </c>
      <c r="CA1043" s="1"/>
      <c r="CB1043" s="1"/>
      <c r="CC1043" s="1" t="str">
        <f t="shared" si="371"/>
        <v/>
      </c>
      <c r="CD1043" s="1"/>
      <c r="CE1043" s="2"/>
      <c r="CF1043" s="2"/>
    </row>
    <row r="1044" spans="2:84" s="28" customFormat="1" x14ac:dyDescent="0.25">
      <c r="B1044" s="10"/>
      <c r="C1044" s="10"/>
      <c r="D1044" s="10"/>
      <c r="E1044" s="10"/>
      <c r="F1044" s="10"/>
      <c r="G1044" s="10"/>
      <c r="H1044" s="10"/>
      <c r="I1044" s="10"/>
      <c r="J1044" s="10"/>
      <c r="K1044" s="10"/>
      <c r="L1044" s="10"/>
      <c r="M1044" s="2"/>
      <c r="N1044" s="1">
        <v>1039</v>
      </c>
      <c r="O1044" s="1" t="str">
        <f t="shared" si="359"/>
        <v>NA</v>
      </c>
      <c r="P1044" s="1" t="e">
        <f t="shared" si="360"/>
        <v>#VALUE!</v>
      </c>
      <c r="Q1044" s="1" t="e">
        <f t="shared" si="361"/>
        <v>#VALUE!</v>
      </c>
      <c r="R1044" s="1">
        <f t="shared" si="357"/>
        <v>-0.39870397648640471</v>
      </c>
      <c r="S1044" s="1">
        <f t="shared" si="358"/>
        <v>-0.74683625699141221</v>
      </c>
      <c r="T1044" s="14"/>
      <c r="U1044" s="14"/>
      <c r="V1044" s="14"/>
      <c r="W1044" s="2"/>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2"/>
      <c r="BC1044" s="2"/>
      <c r="BD1044" s="2"/>
      <c r="BE1044" s="35"/>
      <c r="BF1044" s="35"/>
      <c r="BG1044" s="35"/>
      <c r="BH1044" s="35"/>
      <c r="BI1044" s="35"/>
      <c r="BJ1044" s="35"/>
      <c r="BK1044" s="35"/>
      <c r="BL1044" s="35"/>
      <c r="BM1044" s="35"/>
      <c r="BN1044" s="35"/>
      <c r="BO1044" s="35"/>
      <c r="BP1044" s="1"/>
      <c r="BQ1044" s="1">
        <f t="shared" si="362"/>
        <v>1039</v>
      </c>
      <c r="BR1044" s="1">
        <v>1040</v>
      </c>
      <c r="BS1044" s="1">
        <f t="shared" si="367"/>
        <v>-2</v>
      </c>
      <c r="BT1044" s="1">
        <f t="shared" si="368"/>
        <v>-2</v>
      </c>
      <c r="BU1044" s="1">
        <f t="shared" si="369"/>
        <v>6.1257422745431001E-17</v>
      </c>
      <c r="BV1044" s="1">
        <f t="shared" si="370"/>
        <v>1</v>
      </c>
      <c r="BW1044" s="1">
        <f t="shared" si="363"/>
        <v>-2</v>
      </c>
      <c r="BX1044" s="1">
        <f t="shared" si="364"/>
        <v>-2</v>
      </c>
      <c r="BY1044" s="24">
        <f t="shared" si="365"/>
        <v>0.7818314824680298</v>
      </c>
      <c r="BZ1044" s="24">
        <f t="shared" si="366"/>
        <v>0.62348980185873348</v>
      </c>
      <c r="CA1044" s="1"/>
      <c r="CB1044" s="1"/>
      <c r="CC1044" s="1" t="str">
        <f t="shared" si="371"/>
        <v/>
      </c>
      <c r="CD1044" s="1"/>
      <c r="CE1044" s="2"/>
      <c r="CF1044" s="2"/>
    </row>
    <row r="1045" spans="2:84" s="28" customFormat="1" x14ac:dyDescent="0.25">
      <c r="B1045" s="10"/>
      <c r="C1045" s="10"/>
      <c r="D1045" s="10"/>
      <c r="E1045" s="10"/>
      <c r="F1045" s="10"/>
      <c r="G1045" s="10"/>
      <c r="H1045" s="10"/>
      <c r="I1045" s="10"/>
      <c r="J1045" s="10"/>
      <c r="K1045" s="10"/>
      <c r="L1045" s="10"/>
      <c r="M1045" s="2"/>
      <c r="N1045" s="1">
        <v>1040</v>
      </c>
      <c r="O1045" s="1" t="str">
        <f t="shared" si="359"/>
        <v>NA</v>
      </c>
      <c r="P1045" s="1" t="e">
        <f t="shared" si="360"/>
        <v>#VALUE!</v>
      </c>
      <c r="Q1045" s="1" t="e">
        <f t="shared" si="361"/>
        <v>#VALUE!</v>
      </c>
      <c r="R1045" s="1">
        <f t="shared" si="357"/>
        <v>0.30245506651371079</v>
      </c>
      <c r="S1045" s="1">
        <f t="shared" si="358"/>
        <v>-0.73616252522553782</v>
      </c>
      <c r="T1045" s="14"/>
      <c r="U1045" s="14"/>
      <c r="V1045" s="14"/>
      <c r="W1045" s="2"/>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2"/>
      <c r="BC1045" s="2"/>
      <c r="BD1045" s="2"/>
      <c r="BE1045" s="35"/>
      <c r="BF1045" s="35"/>
      <c r="BG1045" s="35"/>
      <c r="BH1045" s="35"/>
      <c r="BI1045" s="35"/>
      <c r="BJ1045" s="35"/>
      <c r="BK1045" s="35"/>
      <c r="BL1045" s="35"/>
      <c r="BM1045" s="35"/>
      <c r="BN1045" s="35"/>
      <c r="BO1045" s="35"/>
      <c r="BP1045" s="1"/>
      <c r="BQ1045" s="1">
        <f t="shared" si="362"/>
        <v>1040</v>
      </c>
      <c r="BR1045" s="1">
        <v>1041</v>
      </c>
      <c r="BS1045" s="1">
        <f t="shared" si="367"/>
        <v>-2</v>
      </c>
      <c r="BT1045" s="1">
        <f t="shared" si="368"/>
        <v>-2</v>
      </c>
      <c r="BU1045" s="1">
        <f t="shared" si="369"/>
        <v>6.1257422745431001E-17</v>
      </c>
      <c r="BV1045" s="1">
        <f t="shared" si="370"/>
        <v>1</v>
      </c>
      <c r="BW1045" s="1">
        <f t="shared" si="363"/>
        <v>-2</v>
      </c>
      <c r="BX1045" s="1">
        <f t="shared" si="364"/>
        <v>-2</v>
      </c>
      <c r="BY1045" s="24">
        <f t="shared" si="365"/>
        <v>0.7818314824680298</v>
      </c>
      <c r="BZ1045" s="24">
        <f t="shared" si="366"/>
        <v>0.62348980185873348</v>
      </c>
      <c r="CA1045" s="1"/>
      <c r="CB1045" s="1"/>
      <c r="CC1045" s="1" t="str">
        <f t="shared" si="371"/>
        <v/>
      </c>
      <c r="CD1045" s="1"/>
      <c r="CE1045" s="2"/>
      <c r="CF1045" s="2"/>
    </row>
    <row r="1046" spans="2:84" s="28" customFormat="1" x14ac:dyDescent="0.25">
      <c r="B1046" s="10"/>
      <c r="C1046" s="10"/>
      <c r="D1046" s="10"/>
      <c r="E1046" s="10"/>
      <c r="F1046" s="10"/>
      <c r="G1046" s="10"/>
      <c r="H1046" s="10"/>
      <c r="I1046" s="10"/>
      <c r="J1046" s="10"/>
      <c r="K1046" s="10"/>
      <c r="L1046" s="10"/>
      <c r="M1046" s="2"/>
      <c r="N1046" s="1">
        <v>1041</v>
      </c>
      <c r="O1046" s="1" t="str">
        <f t="shared" si="359"/>
        <v>NA</v>
      </c>
      <c r="P1046" s="1" t="e">
        <f t="shared" si="360"/>
        <v>#VALUE!</v>
      </c>
      <c r="Q1046" s="1" t="e">
        <f t="shared" si="361"/>
        <v>#VALUE!</v>
      </c>
      <c r="R1046" s="1">
        <f t="shared" si="357"/>
        <v>0.71143388186241185</v>
      </c>
      <c r="S1046" s="1">
        <f t="shared" si="358"/>
        <v>-0.22252093395631442</v>
      </c>
      <c r="T1046" s="14"/>
      <c r="U1046" s="14"/>
      <c r="V1046" s="14"/>
      <c r="W1046" s="2"/>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2"/>
      <c r="BC1046" s="2"/>
      <c r="BD1046" s="2"/>
      <c r="BE1046" s="35"/>
      <c r="BF1046" s="35"/>
      <c r="BG1046" s="35"/>
      <c r="BH1046" s="35"/>
      <c r="BI1046" s="35"/>
      <c r="BJ1046" s="35"/>
      <c r="BK1046" s="35"/>
      <c r="BL1046" s="35"/>
      <c r="BM1046" s="35"/>
      <c r="BN1046" s="35"/>
      <c r="BO1046" s="35"/>
      <c r="BP1046" s="1"/>
      <c r="BQ1046" s="1">
        <f t="shared" si="362"/>
        <v>1041</v>
      </c>
      <c r="BR1046" s="1">
        <v>1042</v>
      </c>
      <c r="BS1046" s="1">
        <f t="shared" si="367"/>
        <v>-2</v>
      </c>
      <c r="BT1046" s="1">
        <f t="shared" si="368"/>
        <v>-2</v>
      </c>
      <c r="BU1046" s="1">
        <f t="shared" si="369"/>
        <v>6.1257422745431001E-17</v>
      </c>
      <c r="BV1046" s="1">
        <f t="shared" si="370"/>
        <v>1</v>
      </c>
      <c r="BW1046" s="1">
        <f t="shared" si="363"/>
        <v>-2</v>
      </c>
      <c r="BX1046" s="1">
        <f t="shared" si="364"/>
        <v>-2</v>
      </c>
      <c r="BY1046" s="24">
        <f t="shared" si="365"/>
        <v>0.7818314824680298</v>
      </c>
      <c r="BZ1046" s="24">
        <f t="shared" si="366"/>
        <v>0.62348980185873348</v>
      </c>
      <c r="CA1046" s="1"/>
      <c r="CB1046" s="1"/>
      <c r="CC1046" s="1" t="str">
        <f t="shared" si="371"/>
        <v/>
      </c>
      <c r="CD1046" s="1"/>
      <c r="CE1046" s="2"/>
      <c r="CF1046" s="2"/>
    </row>
    <row r="1047" spans="2:84" s="28" customFormat="1" x14ac:dyDescent="0.25">
      <c r="B1047" s="10"/>
      <c r="C1047" s="10"/>
      <c r="D1047" s="10"/>
      <c r="E1047" s="10"/>
      <c r="F1047" s="10"/>
      <c r="G1047" s="10"/>
      <c r="H1047" s="10"/>
      <c r="I1047" s="10"/>
      <c r="J1047" s="10"/>
      <c r="K1047" s="10"/>
      <c r="L1047" s="10"/>
      <c r="M1047" s="2"/>
      <c r="N1047" s="1">
        <v>1042</v>
      </c>
      <c r="O1047" s="1" t="str">
        <f t="shared" si="359"/>
        <v>NA</v>
      </c>
      <c r="P1047" s="1" t="e">
        <f t="shared" si="360"/>
        <v>#VALUE!</v>
      </c>
      <c r="Q1047" s="1" t="e">
        <f t="shared" si="361"/>
        <v>#VALUE!</v>
      </c>
      <c r="R1047" s="1">
        <f t="shared" si="357"/>
        <v>0.58468847356225884</v>
      </c>
      <c r="S1047" s="1">
        <f t="shared" si="358"/>
        <v>0.37628028784341144</v>
      </c>
      <c r="T1047" s="14"/>
      <c r="U1047" s="14"/>
      <c r="V1047" s="14"/>
      <c r="W1047" s="2"/>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2"/>
      <c r="BC1047" s="2"/>
      <c r="BD1047" s="2"/>
      <c r="BE1047" s="35"/>
      <c r="BF1047" s="35"/>
      <c r="BG1047" s="35"/>
      <c r="BH1047" s="35"/>
      <c r="BI1047" s="35"/>
      <c r="BJ1047" s="35"/>
      <c r="BK1047" s="35"/>
      <c r="BL1047" s="35"/>
      <c r="BM1047" s="35"/>
      <c r="BN1047" s="35"/>
      <c r="BO1047" s="35"/>
      <c r="BP1047" s="1"/>
      <c r="BQ1047" s="1">
        <f t="shared" si="362"/>
        <v>1042</v>
      </c>
      <c r="BR1047" s="1">
        <v>1043</v>
      </c>
      <c r="BS1047" s="1">
        <f t="shared" si="367"/>
        <v>-2</v>
      </c>
      <c r="BT1047" s="1">
        <f t="shared" si="368"/>
        <v>-2</v>
      </c>
      <c r="BU1047" s="1">
        <f t="shared" si="369"/>
        <v>6.1257422745431001E-17</v>
      </c>
      <c r="BV1047" s="1">
        <f t="shared" si="370"/>
        <v>1</v>
      </c>
      <c r="BW1047" s="1">
        <f t="shared" si="363"/>
        <v>-2</v>
      </c>
      <c r="BX1047" s="1">
        <f t="shared" si="364"/>
        <v>-2</v>
      </c>
      <c r="BY1047" s="24">
        <f t="shared" si="365"/>
        <v>0.7818314824680298</v>
      </c>
      <c r="BZ1047" s="24">
        <f t="shared" si="366"/>
        <v>0.62348980185873348</v>
      </c>
      <c r="CA1047" s="1"/>
      <c r="CB1047" s="1"/>
      <c r="CC1047" s="1" t="str">
        <f t="shared" si="371"/>
        <v/>
      </c>
      <c r="CD1047" s="1"/>
      <c r="CE1047" s="2"/>
      <c r="CF1047" s="2"/>
    </row>
    <row r="1048" spans="2:84" s="28" customFormat="1" x14ac:dyDescent="0.25">
      <c r="B1048" s="10"/>
      <c r="C1048" s="10"/>
      <c r="D1048" s="10"/>
      <c r="E1048" s="10"/>
      <c r="F1048" s="10"/>
      <c r="G1048" s="10"/>
      <c r="H1048" s="10"/>
      <c r="I1048" s="10"/>
      <c r="J1048" s="10"/>
      <c r="K1048" s="10"/>
      <c r="L1048" s="10"/>
      <c r="M1048" s="2"/>
      <c r="N1048" s="1">
        <v>1043</v>
      </c>
      <c r="O1048" s="1" t="str">
        <f t="shared" si="359"/>
        <v>NA</v>
      </c>
      <c r="P1048" s="1" t="e">
        <f t="shared" si="360"/>
        <v>#VALUE!</v>
      </c>
      <c r="Q1048" s="1" t="e">
        <f t="shared" si="361"/>
        <v>#VALUE!</v>
      </c>
      <c r="R1048" s="1">
        <f t="shared" si="357"/>
        <v>8.2086112806024583E-2</v>
      </c>
      <c r="S1048" s="1">
        <f t="shared" si="358"/>
        <v>0.64035724120765036</v>
      </c>
      <c r="T1048" s="14"/>
      <c r="U1048" s="14"/>
      <c r="V1048" s="14"/>
      <c r="W1048" s="2"/>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2"/>
      <c r="BC1048" s="2"/>
      <c r="BD1048" s="2"/>
      <c r="BE1048" s="35"/>
      <c r="BF1048" s="35"/>
      <c r="BG1048" s="35"/>
      <c r="BH1048" s="35"/>
      <c r="BI1048" s="35"/>
      <c r="BJ1048" s="35"/>
      <c r="BK1048" s="35"/>
      <c r="BL1048" s="35"/>
      <c r="BM1048" s="35"/>
      <c r="BN1048" s="35"/>
      <c r="BO1048" s="35"/>
      <c r="BP1048" s="1"/>
      <c r="BQ1048" s="1">
        <f t="shared" si="362"/>
        <v>1043</v>
      </c>
      <c r="BR1048" s="1">
        <v>1044</v>
      </c>
      <c r="BS1048" s="1">
        <f t="shared" si="367"/>
        <v>-2</v>
      </c>
      <c r="BT1048" s="1">
        <f t="shared" si="368"/>
        <v>-2</v>
      </c>
      <c r="BU1048" s="1">
        <f t="shared" si="369"/>
        <v>6.1257422745431001E-17</v>
      </c>
      <c r="BV1048" s="1">
        <f t="shared" si="370"/>
        <v>1</v>
      </c>
      <c r="BW1048" s="1">
        <f t="shared" si="363"/>
        <v>-2</v>
      </c>
      <c r="BX1048" s="1">
        <f t="shared" si="364"/>
        <v>-2</v>
      </c>
      <c r="BY1048" s="24">
        <f t="shared" si="365"/>
        <v>0.7818314824680298</v>
      </c>
      <c r="BZ1048" s="24">
        <f t="shared" si="366"/>
        <v>0.62348980185873348</v>
      </c>
      <c r="CA1048" s="1"/>
      <c r="CB1048" s="1"/>
      <c r="CC1048" s="1" t="str">
        <f t="shared" si="371"/>
        <v/>
      </c>
      <c r="CD1048" s="1"/>
      <c r="CE1048" s="2"/>
      <c r="CF1048" s="2"/>
    </row>
    <row r="1049" spans="2:84" s="28" customFormat="1" x14ac:dyDescent="0.25">
      <c r="B1049" s="10"/>
      <c r="C1049" s="10"/>
      <c r="D1049" s="10"/>
      <c r="E1049" s="10"/>
      <c r="F1049" s="10"/>
      <c r="G1049" s="10"/>
      <c r="H1049" s="10"/>
      <c r="I1049" s="10"/>
      <c r="J1049" s="10"/>
      <c r="K1049" s="10"/>
      <c r="L1049" s="10"/>
      <c r="M1049" s="2"/>
      <c r="N1049" s="1">
        <v>1044</v>
      </c>
      <c r="O1049" s="1" t="str">
        <f t="shared" si="359"/>
        <v>NA</v>
      </c>
      <c r="P1049" s="1" t="e">
        <f t="shared" si="360"/>
        <v>#VALUE!</v>
      </c>
      <c r="Q1049" s="1" t="e">
        <f t="shared" si="361"/>
        <v>#VALUE!</v>
      </c>
      <c r="R1049" s="1">
        <f t="shared" si="357"/>
        <v>-0.40199161335454803</v>
      </c>
      <c r="S1049" s="1">
        <f t="shared" si="358"/>
        <v>0.4405685616825068</v>
      </c>
      <c r="T1049" s="14"/>
      <c r="U1049" s="14"/>
      <c r="V1049" s="14"/>
      <c r="W1049" s="2"/>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2"/>
      <c r="BC1049" s="2"/>
      <c r="BD1049" s="2"/>
      <c r="BE1049" s="35"/>
      <c r="BF1049" s="35"/>
      <c r="BG1049" s="35"/>
      <c r="BH1049" s="35"/>
      <c r="BI1049" s="35"/>
      <c r="BJ1049" s="35"/>
      <c r="BK1049" s="35"/>
      <c r="BL1049" s="35"/>
      <c r="BM1049" s="35"/>
      <c r="BN1049" s="35"/>
      <c r="BO1049" s="35"/>
      <c r="BP1049" s="1"/>
      <c r="BQ1049" s="1">
        <f t="shared" si="362"/>
        <v>1044</v>
      </c>
      <c r="BR1049" s="1">
        <v>1045</v>
      </c>
      <c r="BS1049" s="1">
        <f t="shared" si="367"/>
        <v>-2</v>
      </c>
      <c r="BT1049" s="1">
        <f t="shared" si="368"/>
        <v>-2</v>
      </c>
      <c r="BU1049" s="1">
        <f t="shared" si="369"/>
        <v>6.1257422745431001E-17</v>
      </c>
      <c r="BV1049" s="1">
        <f t="shared" si="370"/>
        <v>1</v>
      </c>
      <c r="BW1049" s="1">
        <f t="shared" si="363"/>
        <v>-2</v>
      </c>
      <c r="BX1049" s="1">
        <f t="shared" si="364"/>
        <v>-2</v>
      </c>
      <c r="BY1049" s="24">
        <f t="shared" si="365"/>
        <v>0.7818314824680298</v>
      </c>
      <c r="BZ1049" s="24">
        <f t="shared" si="366"/>
        <v>0.62348980185873348</v>
      </c>
      <c r="CA1049" s="1"/>
      <c r="CB1049" s="1"/>
      <c r="CC1049" s="1" t="str">
        <f t="shared" si="371"/>
        <v/>
      </c>
      <c r="CD1049" s="1"/>
      <c r="CE1049" s="2"/>
      <c r="CF1049" s="2"/>
    </row>
    <row r="1050" spans="2:84" s="28" customFormat="1" x14ac:dyDescent="0.25">
      <c r="B1050" s="10"/>
      <c r="C1050" s="10"/>
      <c r="D1050" s="10"/>
      <c r="E1050" s="10"/>
      <c r="F1050" s="10"/>
      <c r="G1050" s="10"/>
      <c r="H1050" s="10"/>
      <c r="I1050" s="10"/>
      <c r="J1050" s="10"/>
      <c r="K1050" s="10"/>
      <c r="L1050" s="10"/>
      <c r="M1050" s="2"/>
      <c r="N1050" s="1">
        <v>1045</v>
      </c>
      <c r="O1050" s="1" t="str">
        <f t="shared" si="359"/>
        <v>NA</v>
      </c>
      <c r="P1050" s="1" t="e">
        <f t="shared" si="360"/>
        <v>#VALUE!</v>
      </c>
      <c r="Q1050" s="1" t="e">
        <f t="shared" si="361"/>
        <v>#VALUE!</v>
      </c>
      <c r="R1050" s="1">
        <f t="shared" si="357"/>
        <v>-0.54760805942915658</v>
      </c>
      <c r="S1050" s="1">
        <f t="shared" si="358"/>
        <v>-1.6734538758059608E-2</v>
      </c>
      <c r="T1050" s="14"/>
      <c r="U1050" s="14"/>
      <c r="V1050" s="14"/>
      <c r="W1050" s="2"/>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2"/>
      <c r="BC1050" s="2"/>
      <c r="BD1050" s="2"/>
      <c r="BE1050" s="35"/>
      <c r="BF1050" s="35"/>
      <c r="BG1050" s="35"/>
      <c r="BH1050" s="35"/>
      <c r="BI1050" s="35"/>
      <c r="BJ1050" s="35"/>
      <c r="BK1050" s="35"/>
      <c r="BL1050" s="35"/>
      <c r="BM1050" s="35"/>
      <c r="BN1050" s="35"/>
      <c r="BO1050" s="35"/>
      <c r="BP1050" s="1"/>
      <c r="BQ1050" s="1">
        <f t="shared" si="362"/>
        <v>1045</v>
      </c>
      <c r="BR1050" s="1">
        <v>1046</v>
      </c>
      <c r="BS1050" s="1">
        <f t="shared" si="367"/>
        <v>-2</v>
      </c>
      <c r="BT1050" s="1">
        <f t="shared" si="368"/>
        <v>-2</v>
      </c>
      <c r="BU1050" s="1">
        <f t="shared" si="369"/>
        <v>6.1257422745431001E-17</v>
      </c>
      <c r="BV1050" s="1">
        <f t="shared" si="370"/>
        <v>1</v>
      </c>
      <c r="BW1050" s="1">
        <f t="shared" si="363"/>
        <v>-2</v>
      </c>
      <c r="BX1050" s="1">
        <f t="shared" si="364"/>
        <v>-2</v>
      </c>
      <c r="BY1050" s="24">
        <f t="shared" si="365"/>
        <v>0.7818314824680298</v>
      </c>
      <c r="BZ1050" s="24">
        <f t="shared" si="366"/>
        <v>0.62348980185873348</v>
      </c>
      <c r="CA1050" s="1"/>
      <c r="CB1050" s="1"/>
      <c r="CC1050" s="1" t="str">
        <f t="shared" si="371"/>
        <v/>
      </c>
      <c r="CD1050" s="1"/>
      <c r="CE1050" s="2"/>
      <c r="CF1050" s="2"/>
    </row>
    <row r="1051" spans="2:84" s="28" customFormat="1" x14ac:dyDescent="0.25">
      <c r="B1051" s="10"/>
      <c r="C1051" s="10"/>
      <c r="D1051" s="10"/>
      <c r="E1051" s="10"/>
      <c r="F1051" s="10"/>
      <c r="G1051" s="10"/>
      <c r="H1051" s="10"/>
      <c r="I1051" s="10"/>
      <c r="J1051" s="10"/>
      <c r="K1051" s="10"/>
      <c r="L1051" s="10"/>
      <c r="M1051" s="2"/>
      <c r="N1051" s="1">
        <v>1046</v>
      </c>
      <c r="O1051" s="1" t="str">
        <f t="shared" si="359"/>
        <v>NA</v>
      </c>
      <c r="P1051" s="1" t="e">
        <f t="shared" si="360"/>
        <v>#VALUE!</v>
      </c>
      <c r="Q1051" s="1" t="e">
        <f t="shared" si="361"/>
        <v>#VALUE!</v>
      </c>
      <c r="R1051" s="1">
        <f t="shared" si="357"/>
        <v>-0.3166178636803802</v>
      </c>
      <c r="S1051" s="1">
        <f t="shared" si="358"/>
        <v>-0.38719349819906257</v>
      </c>
      <c r="T1051" s="14"/>
      <c r="U1051" s="14"/>
      <c r="V1051" s="14"/>
      <c r="W1051" s="2"/>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2"/>
      <c r="BC1051" s="2"/>
      <c r="BD1051" s="2"/>
      <c r="BE1051" s="35"/>
      <c r="BF1051" s="35"/>
      <c r="BG1051" s="35"/>
      <c r="BH1051" s="35"/>
      <c r="BI1051" s="35"/>
      <c r="BJ1051" s="35"/>
      <c r="BK1051" s="35"/>
      <c r="BL1051" s="35"/>
      <c r="BM1051" s="35"/>
      <c r="BN1051" s="35"/>
      <c r="BO1051" s="35"/>
      <c r="BP1051" s="1"/>
      <c r="BQ1051" s="1">
        <f t="shared" si="362"/>
        <v>1046</v>
      </c>
      <c r="BR1051" s="1">
        <v>1047</v>
      </c>
      <c r="BS1051" s="1">
        <f t="shared" si="367"/>
        <v>-2</v>
      </c>
      <c r="BT1051" s="1">
        <f t="shared" si="368"/>
        <v>-2</v>
      </c>
      <c r="BU1051" s="1">
        <f t="shared" si="369"/>
        <v>6.1257422745431001E-17</v>
      </c>
      <c r="BV1051" s="1">
        <f t="shared" si="370"/>
        <v>1</v>
      </c>
      <c r="BW1051" s="1">
        <f t="shared" si="363"/>
        <v>-2</v>
      </c>
      <c r="BX1051" s="1">
        <f t="shared" si="364"/>
        <v>-2</v>
      </c>
      <c r="BY1051" s="24">
        <f t="shared" si="365"/>
        <v>0.7818314824680298</v>
      </c>
      <c r="BZ1051" s="24">
        <f t="shared" si="366"/>
        <v>0.62348980185873348</v>
      </c>
      <c r="CA1051" s="1"/>
      <c r="CB1051" s="1"/>
      <c r="CC1051" s="1" t="str">
        <f t="shared" si="371"/>
        <v/>
      </c>
      <c r="CD1051" s="1"/>
      <c r="CE1051" s="2"/>
      <c r="CF1051" s="2"/>
    </row>
    <row r="1052" spans="2:84" s="28" customFormat="1" x14ac:dyDescent="0.25">
      <c r="B1052" s="10"/>
      <c r="C1052" s="10"/>
      <c r="D1052" s="10"/>
      <c r="E1052" s="10"/>
      <c r="F1052" s="10"/>
      <c r="G1052" s="10"/>
      <c r="H1052" s="10"/>
      <c r="I1052" s="10"/>
      <c r="J1052" s="10"/>
      <c r="K1052" s="10"/>
      <c r="L1052" s="10"/>
      <c r="M1052" s="2"/>
      <c r="N1052" s="1">
        <v>1047</v>
      </c>
      <c r="O1052" s="1" t="str">
        <f t="shared" si="359"/>
        <v>NA</v>
      </c>
      <c r="P1052" s="1" t="e">
        <f t="shared" si="360"/>
        <v>#VALUE!</v>
      </c>
      <c r="Q1052" s="1" t="e">
        <f t="shared" si="361"/>
        <v>#VALUE!</v>
      </c>
      <c r="R1052" s="1">
        <f t="shared" si="357"/>
        <v>7.2454889456977867E-2</v>
      </c>
      <c r="S1052" s="1">
        <f t="shared" si="358"/>
        <v>-0.44775142554099534</v>
      </c>
      <c r="T1052" s="14"/>
      <c r="U1052" s="14"/>
      <c r="V1052" s="14"/>
      <c r="W1052" s="2"/>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2"/>
      <c r="BC1052" s="2"/>
      <c r="BD1052" s="2"/>
      <c r="BE1052" s="35"/>
      <c r="BF1052" s="35"/>
      <c r="BG1052" s="35"/>
      <c r="BH1052" s="35"/>
      <c r="BI1052" s="35"/>
      <c r="BJ1052" s="35"/>
      <c r="BK1052" s="35"/>
      <c r="BL1052" s="35"/>
      <c r="BM1052" s="35"/>
      <c r="BN1052" s="35"/>
      <c r="BO1052" s="35"/>
      <c r="BP1052" s="1"/>
      <c r="BQ1052" s="1">
        <f t="shared" si="362"/>
        <v>1047</v>
      </c>
      <c r="BR1052" s="1">
        <v>1048</v>
      </c>
      <c r="BS1052" s="1">
        <f t="shared" si="367"/>
        <v>-2</v>
      </c>
      <c r="BT1052" s="1">
        <f t="shared" si="368"/>
        <v>-2</v>
      </c>
      <c r="BU1052" s="1">
        <f t="shared" si="369"/>
        <v>6.1257422745431001E-17</v>
      </c>
      <c r="BV1052" s="1">
        <f t="shared" si="370"/>
        <v>1</v>
      </c>
      <c r="BW1052" s="1">
        <f t="shared" si="363"/>
        <v>-2</v>
      </c>
      <c r="BX1052" s="1">
        <f t="shared" si="364"/>
        <v>-2</v>
      </c>
      <c r="BY1052" s="24">
        <f t="shared" si="365"/>
        <v>0.7818314824680298</v>
      </c>
      <c r="BZ1052" s="24">
        <f t="shared" si="366"/>
        <v>0.62348980185873348</v>
      </c>
      <c r="CA1052" s="1"/>
      <c r="CB1052" s="1"/>
      <c r="CC1052" s="1" t="str">
        <f t="shared" si="371"/>
        <v/>
      </c>
      <c r="CD1052" s="1"/>
      <c r="CE1052" s="2"/>
      <c r="CF1052" s="2"/>
    </row>
    <row r="1053" spans="2:84" s="28" customFormat="1" x14ac:dyDescent="0.25">
      <c r="B1053" s="10"/>
      <c r="C1053" s="10"/>
      <c r="D1053" s="10"/>
      <c r="E1053" s="10"/>
      <c r="F1053" s="10"/>
      <c r="G1053" s="10"/>
      <c r="H1053" s="10"/>
      <c r="I1053" s="10"/>
      <c r="J1053" s="10"/>
      <c r="K1053" s="10"/>
      <c r="L1053" s="10"/>
      <c r="M1053" s="2"/>
      <c r="N1053" s="1">
        <v>1048</v>
      </c>
      <c r="O1053" s="1" t="str">
        <f t="shared" si="359"/>
        <v>NA</v>
      </c>
      <c r="P1053" s="1" t="e">
        <f t="shared" si="360"/>
        <v>#VALUE!</v>
      </c>
      <c r="Q1053" s="1" t="e">
        <f t="shared" si="361"/>
        <v>#VALUE!</v>
      </c>
      <c r="R1053" s="1">
        <f t="shared" si="357"/>
        <v>0.34254223941523526</v>
      </c>
      <c r="S1053" s="1">
        <f t="shared" si="358"/>
        <v>-0.22252093395631442</v>
      </c>
      <c r="T1053" s="14"/>
      <c r="U1053" s="14"/>
      <c r="V1053" s="14"/>
      <c r="W1053" s="2"/>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2"/>
      <c r="BC1053" s="2"/>
      <c r="BD1053" s="2"/>
      <c r="BE1053" s="35"/>
      <c r="BF1053" s="35"/>
      <c r="BG1053" s="35"/>
      <c r="BH1053" s="35"/>
      <c r="BI1053" s="35"/>
      <c r="BJ1053" s="35"/>
      <c r="BK1053" s="35"/>
      <c r="BL1053" s="35"/>
      <c r="BM1053" s="35"/>
      <c r="BN1053" s="35"/>
      <c r="BO1053" s="35"/>
      <c r="BP1053" s="1"/>
      <c r="BQ1053" s="1">
        <f t="shared" si="362"/>
        <v>1048</v>
      </c>
      <c r="BR1053" s="1">
        <v>1049</v>
      </c>
      <c r="BS1053" s="1">
        <f t="shared" si="367"/>
        <v>-2</v>
      </c>
      <c r="BT1053" s="1">
        <f t="shared" si="368"/>
        <v>-2</v>
      </c>
      <c r="BU1053" s="1">
        <f t="shared" si="369"/>
        <v>6.1257422745431001E-17</v>
      </c>
      <c r="BV1053" s="1">
        <f t="shared" si="370"/>
        <v>1</v>
      </c>
      <c r="BW1053" s="1">
        <f t="shared" si="363"/>
        <v>-2</v>
      </c>
      <c r="BX1053" s="1">
        <f t="shared" si="364"/>
        <v>-2</v>
      </c>
      <c r="BY1053" s="24">
        <f t="shared" si="365"/>
        <v>0.7818314824680298</v>
      </c>
      <c r="BZ1053" s="24">
        <f t="shared" si="366"/>
        <v>0.62348980185873348</v>
      </c>
      <c r="CA1053" s="1"/>
      <c r="CB1053" s="1"/>
      <c r="CC1053" s="1" t="str">
        <f t="shared" si="371"/>
        <v/>
      </c>
      <c r="CD1053" s="1"/>
      <c r="CE1053" s="2"/>
      <c r="CF1053" s="2"/>
    </row>
    <row r="1054" spans="2:84" s="28" customFormat="1" x14ac:dyDescent="0.25">
      <c r="B1054" s="10"/>
      <c r="C1054" s="10"/>
      <c r="D1054" s="10"/>
      <c r="E1054" s="10"/>
      <c r="F1054" s="10"/>
      <c r="G1054" s="10"/>
      <c r="H1054" s="10"/>
      <c r="I1054" s="10"/>
      <c r="J1054" s="10"/>
      <c r="K1054" s="10"/>
      <c r="L1054" s="10"/>
      <c r="M1054" s="2"/>
      <c r="N1054" s="1">
        <v>1049</v>
      </c>
      <c r="O1054" s="1" t="str">
        <f t="shared" si="359"/>
        <v>NA</v>
      </c>
      <c r="P1054" s="1" t="e">
        <f t="shared" si="360"/>
        <v>#VALUE!</v>
      </c>
      <c r="Q1054" s="1" t="e">
        <f t="shared" si="361"/>
        <v>#VALUE!</v>
      </c>
      <c r="R1054" s="1">
        <f t="shared" si="357"/>
        <v>0.35468829650552602</v>
      </c>
      <c r="S1054" s="1">
        <f t="shared" si="358"/>
        <v>8.7869188158869072E-2</v>
      </c>
      <c r="T1054" s="14"/>
      <c r="U1054" s="14"/>
      <c r="V1054" s="14"/>
      <c r="W1054" s="2"/>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2"/>
      <c r="BC1054" s="2"/>
      <c r="BD1054" s="2"/>
      <c r="BE1054" s="35"/>
      <c r="BF1054" s="35"/>
      <c r="BG1054" s="35"/>
      <c r="BH1054" s="35"/>
      <c r="BI1054" s="35"/>
      <c r="BJ1054" s="35"/>
      <c r="BK1054" s="35"/>
      <c r="BL1054" s="35"/>
      <c r="BM1054" s="35"/>
      <c r="BN1054" s="35"/>
      <c r="BO1054" s="35"/>
      <c r="BP1054" s="1"/>
      <c r="BQ1054" s="1">
        <f t="shared" si="362"/>
        <v>1049</v>
      </c>
      <c r="BR1054" s="1">
        <v>1050</v>
      </c>
      <c r="BS1054" s="1">
        <f t="shared" si="367"/>
        <v>-2</v>
      </c>
      <c r="BT1054" s="1">
        <f t="shared" si="368"/>
        <v>-2</v>
      </c>
      <c r="BU1054" s="1">
        <f t="shared" si="369"/>
        <v>6.1257422745431001E-17</v>
      </c>
      <c r="BV1054" s="1">
        <f t="shared" si="370"/>
        <v>1</v>
      </c>
      <c r="BW1054" s="1">
        <f t="shared" si="363"/>
        <v>-2</v>
      </c>
      <c r="BX1054" s="1">
        <f t="shared" si="364"/>
        <v>-2</v>
      </c>
      <c r="BY1054" s="24">
        <f t="shared" si="365"/>
        <v>0.7818314824680298</v>
      </c>
      <c r="BZ1054" s="24">
        <f t="shared" si="366"/>
        <v>0.62348980185873348</v>
      </c>
      <c r="CA1054" s="1"/>
      <c r="CB1054" s="1"/>
      <c r="CC1054" s="1" t="str">
        <f t="shared" si="371"/>
        <v/>
      </c>
      <c r="CD1054" s="1"/>
      <c r="CE1054" s="2"/>
      <c r="CF1054" s="2"/>
    </row>
    <row r="1055" spans="2:84" s="28" customFormat="1" x14ac:dyDescent="0.25">
      <c r="B1055" s="10"/>
      <c r="C1055" s="10"/>
      <c r="D1055" s="10"/>
      <c r="E1055" s="10"/>
      <c r="F1055" s="10"/>
      <c r="G1055" s="10"/>
      <c r="H1055" s="10"/>
      <c r="I1055" s="10"/>
      <c r="J1055" s="10"/>
      <c r="K1055" s="10"/>
      <c r="L1055" s="10"/>
      <c r="M1055" s="2"/>
      <c r="N1055" s="1">
        <v>1050</v>
      </c>
      <c r="O1055" s="1" t="str">
        <f t="shared" si="359"/>
        <v>NA</v>
      </c>
      <c r="P1055" s="1" t="e">
        <f t="shared" si="360"/>
        <v>#VALUE!</v>
      </c>
      <c r="Q1055" s="1" t="e">
        <f t="shared" si="361"/>
        <v>#VALUE!</v>
      </c>
      <c r="R1055" s="1">
        <f t="shared" si="357"/>
        <v>0.16417222561204908</v>
      </c>
      <c r="S1055" s="1">
        <f t="shared" si="358"/>
        <v>0.28071448241530084</v>
      </c>
      <c r="T1055" s="14"/>
      <c r="U1055" s="14"/>
      <c r="V1055" s="14"/>
      <c r="W1055" s="2"/>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2"/>
      <c r="BC1055" s="2"/>
      <c r="BD1055" s="2"/>
      <c r="BE1055" s="35"/>
      <c r="BF1055" s="35"/>
      <c r="BG1055" s="35"/>
      <c r="BH1055" s="35"/>
      <c r="BI1055" s="35"/>
      <c r="BJ1055" s="35"/>
      <c r="BK1055" s="35"/>
      <c r="BL1055" s="35"/>
      <c r="BM1055" s="35"/>
      <c r="BN1055" s="35"/>
      <c r="BO1055" s="35"/>
      <c r="BP1055" s="1"/>
      <c r="BQ1055" s="1">
        <f t="shared" si="362"/>
        <v>1050</v>
      </c>
      <c r="BR1055" s="1">
        <v>1051</v>
      </c>
      <c r="BS1055" s="1">
        <f t="shared" si="367"/>
        <v>-2</v>
      </c>
      <c r="BT1055" s="1">
        <f t="shared" si="368"/>
        <v>-2</v>
      </c>
      <c r="BU1055" s="1">
        <f t="shared" si="369"/>
        <v>6.1257422745431001E-17</v>
      </c>
      <c r="BV1055" s="1">
        <f t="shared" si="370"/>
        <v>1</v>
      </c>
      <c r="BW1055" s="1">
        <f t="shared" si="363"/>
        <v>-2</v>
      </c>
      <c r="BX1055" s="1">
        <f t="shared" si="364"/>
        <v>-2</v>
      </c>
      <c r="BY1055" s="24">
        <f t="shared" si="365"/>
        <v>0.7818314824680298</v>
      </c>
      <c r="BZ1055" s="24">
        <f t="shared" si="366"/>
        <v>0.62348980185873348</v>
      </c>
      <c r="CA1055" s="1"/>
      <c r="CB1055" s="1"/>
      <c r="CC1055" s="1" t="str">
        <f t="shared" si="371"/>
        <v/>
      </c>
      <c r="CD1055" s="1"/>
      <c r="CE1055" s="2"/>
      <c r="CF1055" s="2"/>
    </row>
    <row r="1056" spans="2:84" s="28" customFormat="1" x14ac:dyDescent="0.25">
      <c r="B1056" s="10"/>
      <c r="C1056" s="10"/>
      <c r="D1056" s="10"/>
      <c r="E1056" s="10"/>
      <c r="F1056" s="10"/>
      <c r="G1056" s="10"/>
      <c r="H1056" s="10"/>
      <c r="I1056" s="10"/>
      <c r="J1056" s="10"/>
      <c r="K1056" s="10"/>
      <c r="L1056" s="10"/>
      <c r="M1056" s="2"/>
      <c r="N1056" s="1">
        <v>1051</v>
      </c>
      <c r="O1056" s="1" t="str">
        <f t="shared" si="359"/>
        <v>NA</v>
      </c>
      <c r="P1056" s="1" t="e">
        <f t="shared" si="360"/>
        <v>#VALUE!</v>
      </c>
      <c r="Q1056" s="1" t="e">
        <f t="shared" si="361"/>
        <v>#VALUE!</v>
      </c>
      <c r="R1056" s="1">
        <f t="shared" si="357"/>
        <v>-6.9631727880251348E-2</v>
      </c>
      <c r="S1056" s="1">
        <f t="shared" si="358"/>
        <v>0.28051247652830857</v>
      </c>
      <c r="T1056" s="14"/>
      <c r="U1056" s="14"/>
      <c r="V1056" s="14"/>
      <c r="W1056" s="2"/>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2"/>
      <c r="BC1056" s="2"/>
      <c r="BD1056" s="2"/>
      <c r="BE1056" s="35"/>
      <c r="BF1056" s="35"/>
      <c r="BG1056" s="35"/>
      <c r="BH1056" s="35"/>
      <c r="BI1056" s="35"/>
      <c r="BJ1056" s="35"/>
      <c r="BK1056" s="35"/>
      <c r="BL1056" s="35"/>
      <c r="BM1056" s="35"/>
      <c r="BN1056" s="35"/>
      <c r="BO1056" s="35"/>
      <c r="BP1056" s="1"/>
      <c r="BQ1056" s="1">
        <f t="shared" si="362"/>
        <v>1051</v>
      </c>
      <c r="BR1056" s="1">
        <v>1052</v>
      </c>
      <c r="BS1056" s="1">
        <f t="shared" si="367"/>
        <v>-2</v>
      </c>
      <c r="BT1056" s="1">
        <f t="shared" si="368"/>
        <v>-2</v>
      </c>
      <c r="BU1056" s="1">
        <f t="shared" si="369"/>
        <v>6.1257422745431001E-17</v>
      </c>
      <c r="BV1056" s="1">
        <f t="shared" si="370"/>
        <v>1</v>
      </c>
      <c r="BW1056" s="1">
        <f t="shared" si="363"/>
        <v>-2</v>
      </c>
      <c r="BX1056" s="1">
        <f t="shared" si="364"/>
        <v>-2</v>
      </c>
      <c r="BY1056" s="24">
        <f t="shared" si="365"/>
        <v>0.7818314824680298</v>
      </c>
      <c r="BZ1056" s="24">
        <f t="shared" si="366"/>
        <v>0.62348980185873348</v>
      </c>
      <c r="CA1056" s="1"/>
      <c r="CB1056" s="1"/>
      <c r="CC1056" s="1" t="str">
        <f t="shared" si="371"/>
        <v/>
      </c>
      <c r="CD1056" s="1"/>
      <c r="CE1056" s="2"/>
      <c r="CF1056" s="2"/>
    </row>
    <row r="1057" spans="2:84" s="28" customFormat="1" x14ac:dyDescent="0.25">
      <c r="B1057" s="10"/>
      <c r="C1057" s="10"/>
      <c r="D1057" s="10"/>
      <c r="E1057" s="10"/>
      <c r="F1057" s="10"/>
      <c r="G1057" s="10"/>
      <c r="H1057" s="10"/>
      <c r="I1057" s="10"/>
      <c r="J1057" s="10"/>
      <c r="K1057" s="10"/>
      <c r="L1057" s="10"/>
      <c r="M1057" s="2"/>
      <c r="N1057" s="1">
        <v>1052</v>
      </c>
      <c r="O1057" s="1" t="str">
        <f t="shared" si="359"/>
        <v>NA</v>
      </c>
      <c r="P1057" s="1" t="e">
        <f t="shared" si="360"/>
        <v>#VALUE!</v>
      </c>
      <c r="Q1057" s="1" t="e">
        <f t="shared" si="361"/>
        <v>#VALUE!</v>
      </c>
      <c r="R1057" s="1">
        <f t="shared" si="357"/>
        <v>-0.21524817395485996</v>
      </c>
      <c r="S1057" s="1">
        <f t="shared" si="358"/>
        <v>0.1433215463961387</v>
      </c>
      <c r="T1057" s="14"/>
      <c r="U1057" s="14"/>
      <c r="V1057" s="14"/>
      <c r="W1057" s="2"/>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2"/>
      <c r="BC1057" s="2"/>
      <c r="BD1057" s="2"/>
      <c r="BE1057" s="35"/>
      <c r="BF1057" s="35"/>
      <c r="BG1057" s="35"/>
      <c r="BH1057" s="35"/>
      <c r="BI1057" s="35"/>
      <c r="BJ1057" s="35"/>
      <c r="BK1057" s="35"/>
      <c r="BL1057" s="35"/>
      <c r="BM1057" s="35"/>
      <c r="BN1057" s="35"/>
      <c r="BO1057" s="35"/>
      <c r="BP1057" s="1"/>
      <c r="BQ1057" s="1">
        <f t="shared" si="362"/>
        <v>1052</v>
      </c>
      <c r="BR1057" s="1">
        <v>1053</v>
      </c>
      <c r="BS1057" s="1">
        <f t="shared" si="367"/>
        <v>-2</v>
      </c>
      <c r="BT1057" s="1">
        <f t="shared" si="368"/>
        <v>-2</v>
      </c>
      <c r="BU1057" s="1">
        <f t="shared" si="369"/>
        <v>6.1257422745431001E-17</v>
      </c>
      <c r="BV1057" s="1">
        <f t="shared" si="370"/>
        <v>1</v>
      </c>
      <c r="BW1057" s="1">
        <f t="shared" si="363"/>
        <v>-2</v>
      </c>
      <c r="BX1057" s="1">
        <f t="shared" si="364"/>
        <v>-2</v>
      </c>
      <c r="BY1057" s="24">
        <f t="shared" si="365"/>
        <v>0.7818314824680298</v>
      </c>
      <c r="BZ1057" s="24">
        <f t="shared" si="366"/>
        <v>0.62348980185873348</v>
      </c>
      <c r="CA1057" s="1"/>
      <c r="CB1057" s="1"/>
      <c r="CC1057" s="1" t="str">
        <f t="shared" si="371"/>
        <v/>
      </c>
      <c r="CD1057" s="1"/>
      <c r="CE1057" s="2"/>
      <c r="CF1057" s="2"/>
    </row>
    <row r="1058" spans="2:84" s="28" customFormat="1" x14ac:dyDescent="0.25">
      <c r="B1058" s="10"/>
      <c r="C1058" s="10"/>
      <c r="D1058" s="10"/>
      <c r="E1058" s="10"/>
      <c r="F1058" s="10"/>
      <c r="G1058" s="10"/>
      <c r="H1058" s="10"/>
      <c r="I1058" s="10"/>
      <c r="J1058" s="10"/>
      <c r="K1058" s="10"/>
      <c r="L1058" s="10"/>
      <c r="M1058" s="2"/>
      <c r="N1058" s="1">
        <v>1053</v>
      </c>
      <c r="O1058" s="1" t="str">
        <f t="shared" si="359"/>
        <v>NA</v>
      </c>
      <c r="P1058" s="1" t="e">
        <f t="shared" si="360"/>
        <v>#VALUE!</v>
      </c>
      <c r="Q1058" s="1" t="e">
        <f t="shared" si="361"/>
        <v>#VALUE!</v>
      </c>
      <c r="R1058" s="1">
        <f t="shared" si="357"/>
        <v>-0.23453175087435568</v>
      </c>
      <c r="S1058" s="1">
        <f t="shared" si="358"/>
        <v>-2.7550739406713043E-2</v>
      </c>
      <c r="T1058" s="14"/>
      <c r="U1058" s="14"/>
      <c r="V1058" s="14"/>
      <c r="W1058" s="2"/>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2"/>
      <c r="BC1058" s="2"/>
      <c r="BD1058" s="2"/>
      <c r="BE1058" s="35"/>
      <c r="BF1058" s="35"/>
      <c r="BG1058" s="35"/>
      <c r="BH1058" s="35"/>
      <c r="BI1058" s="35"/>
      <c r="BJ1058" s="35"/>
      <c r="BK1058" s="35"/>
      <c r="BL1058" s="35"/>
      <c r="BM1058" s="35"/>
      <c r="BN1058" s="35"/>
      <c r="BO1058" s="35"/>
      <c r="BP1058" s="1"/>
      <c r="BQ1058" s="1">
        <f t="shared" si="362"/>
        <v>1053</v>
      </c>
      <c r="BR1058" s="1">
        <v>1054</v>
      </c>
      <c r="BS1058" s="1">
        <f t="shared" si="367"/>
        <v>-2</v>
      </c>
      <c r="BT1058" s="1">
        <f t="shared" si="368"/>
        <v>-2</v>
      </c>
      <c r="BU1058" s="1">
        <f t="shared" si="369"/>
        <v>6.1257422745431001E-17</v>
      </c>
      <c r="BV1058" s="1">
        <f t="shared" si="370"/>
        <v>1</v>
      </c>
      <c r="BW1058" s="1">
        <f t="shared" si="363"/>
        <v>-2</v>
      </c>
      <c r="BX1058" s="1">
        <f t="shared" si="364"/>
        <v>-2</v>
      </c>
      <c r="BY1058" s="24">
        <f t="shared" si="365"/>
        <v>0.7818314824680298</v>
      </c>
      <c r="BZ1058" s="24">
        <f t="shared" si="366"/>
        <v>0.62348980185873348</v>
      </c>
      <c r="CA1058" s="1"/>
      <c r="CB1058" s="1"/>
      <c r="CC1058" s="1" t="str">
        <f t="shared" si="371"/>
        <v/>
      </c>
      <c r="CD1058" s="1"/>
      <c r="CE1058" s="2"/>
      <c r="CF1058" s="2"/>
    </row>
    <row r="1059" spans="2:84" s="28" customFormat="1" x14ac:dyDescent="0.25">
      <c r="B1059" s="10"/>
      <c r="C1059" s="10"/>
      <c r="D1059" s="10"/>
      <c r="E1059" s="10"/>
      <c r="F1059" s="10"/>
      <c r="G1059" s="10"/>
      <c r="H1059" s="10"/>
      <c r="I1059" s="10"/>
      <c r="J1059" s="10"/>
      <c r="K1059" s="10"/>
      <c r="L1059" s="10"/>
      <c r="M1059" s="2"/>
      <c r="N1059" s="1">
        <v>1054</v>
      </c>
      <c r="O1059" s="1" t="str">
        <f t="shared" si="359"/>
        <v>NA</v>
      </c>
      <c r="P1059" s="1" t="e">
        <f t="shared" si="360"/>
        <v>#VALUE!</v>
      </c>
      <c r="Q1059" s="1" t="e">
        <f t="shared" si="361"/>
        <v>#VALUE!</v>
      </c>
      <c r="R1059" s="1">
        <f t="shared" si="357"/>
        <v>-0.15754528759975497</v>
      </c>
      <c r="S1059" s="1">
        <f t="shared" si="358"/>
        <v>-0.15934032585645302</v>
      </c>
      <c r="T1059" s="14"/>
      <c r="U1059" s="14"/>
      <c r="V1059" s="14"/>
      <c r="W1059" s="2"/>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2"/>
      <c r="BC1059" s="2"/>
      <c r="BD1059" s="2"/>
      <c r="BE1059" s="35"/>
      <c r="BF1059" s="35"/>
      <c r="BG1059" s="35"/>
      <c r="BH1059" s="35"/>
      <c r="BI1059" s="35"/>
      <c r="BJ1059" s="35"/>
      <c r="BK1059" s="35"/>
      <c r="BL1059" s="35"/>
      <c r="BM1059" s="35"/>
      <c r="BN1059" s="35"/>
      <c r="BO1059" s="35"/>
      <c r="BP1059" s="1"/>
      <c r="BQ1059" s="1">
        <f t="shared" si="362"/>
        <v>1054</v>
      </c>
      <c r="BR1059" s="1">
        <v>1055</v>
      </c>
      <c r="BS1059" s="1">
        <f t="shared" si="367"/>
        <v>-2</v>
      </c>
      <c r="BT1059" s="1">
        <f t="shared" si="368"/>
        <v>-2</v>
      </c>
      <c r="BU1059" s="1">
        <f t="shared" si="369"/>
        <v>6.1257422745431001E-17</v>
      </c>
      <c r="BV1059" s="1">
        <f t="shared" si="370"/>
        <v>1</v>
      </c>
      <c r="BW1059" s="1">
        <f t="shared" si="363"/>
        <v>-2</v>
      </c>
      <c r="BX1059" s="1">
        <f t="shared" si="364"/>
        <v>-2</v>
      </c>
      <c r="BY1059" s="24">
        <f t="shared" si="365"/>
        <v>0.7818314824680298</v>
      </c>
      <c r="BZ1059" s="24">
        <f t="shared" si="366"/>
        <v>0.62348980185873348</v>
      </c>
      <c r="CA1059" s="1"/>
      <c r="CB1059" s="1"/>
      <c r="CC1059" s="1" t="str">
        <f t="shared" si="371"/>
        <v/>
      </c>
      <c r="CD1059" s="1"/>
      <c r="CE1059" s="2"/>
      <c r="CF1059" s="2"/>
    </row>
    <row r="1060" spans="2:84" s="28" customFormat="1" x14ac:dyDescent="0.25">
      <c r="B1060" s="10"/>
      <c r="C1060" s="10"/>
      <c r="D1060" s="10"/>
      <c r="E1060" s="10"/>
      <c r="F1060" s="10"/>
      <c r="G1060" s="10"/>
      <c r="H1060" s="10"/>
      <c r="I1060" s="10"/>
      <c r="J1060" s="10"/>
      <c r="K1060" s="10"/>
      <c r="L1060" s="10"/>
      <c r="M1060" s="2"/>
      <c r="N1060" s="1">
        <v>1055</v>
      </c>
      <c r="O1060" s="1" t="str">
        <f t="shared" si="359"/>
        <v>NA</v>
      </c>
      <c r="P1060" s="1" t="e">
        <f t="shared" si="360"/>
        <v>#VALUE!</v>
      </c>
      <c r="Q1060" s="1" t="e">
        <f t="shared" si="361"/>
        <v>#VALUE!</v>
      </c>
      <c r="R1060" s="1">
        <f t="shared" si="357"/>
        <v>-2.6349403031941165E-2</v>
      </c>
      <c r="S1060" s="1">
        <f t="shared" si="358"/>
        <v>-0.22252093395631445</v>
      </c>
      <c r="T1060" s="14"/>
      <c r="U1060" s="14"/>
      <c r="V1060" s="14"/>
      <c r="W1060" s="2"/>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2"/>
      <c r="BC1060" s="2"/>
      <c r="BD1060" s="2"/>
      <c r="BE1060" s="35"/>
      <c r="BF1060" s="35"/>
      <c r="BG1060" s="35"/>
      <c r="BH1060" s="35"/>
      <c r="BI1060" s="35"/>
      <c r="BJ1060" s="35"/>
      <c r="BK1060" s="35"/>
      <c r="BL1060" s="35"/>
      <c r="BM1060" s="35"/>
      <c r="BN1060" s="35"/>
      <c r="BO1060" s="35"/>
      <c r="BP1060" s="1"/>
      <c r="BQ1060" s="1">
        <f t="shared" si="362"/>
        <v>1055</v>
      </c>
      <c r="BR1060" s="1">
        <v>1056</v>
      </c>
      <c r="BS1060" s="1">
        <f t="shared" si="367"/>
        <v>-2</v>
      </c>
      <c r="BT1060" s="1">
        <f t="shared" si="368"/>
        <v>-2</v>
      </c>
      <c r="BU1060" s="1">
        <f t="shared" si="369"/>
        <v>6.1257422745431001E-17</v>
      </c>
      <c r="BV1060" s="1">
        <f t="shared" si="370"/>
        <v>1</v>
      </c>
      <c r="BW1060" s="1">
        <f t="shared" si="363"/>
        <v>-2</v>
      </c>
      <c r="BX1060" s="1">
        <f t="shared" si="364"/>
        <v>-2</v>
      </c>
      <c r="BY1060" s="24">
        <f t="shared" si="365"/>
        <v>0.7818314824680298</v>
      </c>
      <c r="BZ1060" s="24">
        <f t="shared" si="366"/>
        <v>0.62348980185873348</v>
      </c>
      <c r="CA1060" s="1"/>
      <c r="CB1060" s="1"/>
      <c r="CC1060" s="1" t="str">
        <f t="shared" si="371"/>
        <v/>
      </c>
      <c r="CD1060" s="1"/>
      <c r="CE1060" s="2"/>
      <c r="CF1060" s="2"/>
    </row>
    <row r="1061" spans="2:84" s="28" customFormat="1" x14ac:dyDescent="0.25">
      <c r="B1061" s="10"/>
      <c r="C1061" s="10"/>
      <c r="D1061" s="10"/>
      <c r="E1061" s="10"/>
      <c r="F1061" s="10"/>
      <c r="G1061" s="10"/>
      <c r="H1061" s="10"/>
      <c r="I1061" s="10"/>
      <c r="J1061" s="10"/>
      <c r="K1061" s="10"/>
      <c r="L1061" s="10"/>
      <c r="M1061" s="2"/>
      <c r="N1061" s="1">
        <v>1056</v>
      </c>
      <c r="O1061" s="1" t="str">
        <f t="shared" si="359"/>
        <v>NA</v>
      </c>
      <c r="P1061" s="1" t="e">
        <f t="shared" si="360"/>
        <v>#VALUE!</v>
      </c>
      <c r="Q1061" s="1" t="e">
        <f t="shared" si="361"/>
        <v>#VALUE!</v>
      </c>
      <c r="R1061" s="1">
        <f t="shared" si="357"/>
        <v>0.12468811944879307</v>
      </c>
      <c r="S1061" s="1">
        <f t="shared" si="358"/>
        <v>-0.20054191152567336</v>
      </c>
      <c r="T1061" s="14"/>
      <c r="U1061" s="14"/>
      <c r="V1061" s="14"/>
      <c r="W1061" s="2"/>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2"/>
      <c r="BC1061" s="2"/>
      <c r="BD1061" s="2"/>
      <c r="BE1061" s="35"/>
      <c r="BF1061" s="35"/>
      <c r="BG1061" s="35"/>
      <c r="BH1061" s="35"/>
      <c r="BI1061" s="35"/>
      <c r="BJ1061" s="35"/>
      <c r="BK1061" s="35"/>
      <c r="BL1061" s="35"/>
      <c r="BM1061" s="35"/>
      <c r="BN1061" s="35"/>
      <c r="BO1061" s="35"/>
      <c r="BP1061" s="1"/>
      <c r="BQ1061" s="1">
        <f t="shared" si="362"/>
        <v>1056</v>
      </c>
      <c r="BR1061" s="1">
        <v>1057</v>
      </c>
      <c r="BS1061" s="1">
        <f t="shared" si="367"/>
        <v>-2</v>
      </c>
      <c r="BT1061" s="1">
        <f t="shared" si="368"/>
        <v>-2</v>
      </c>
      <c r="BU1061" s="1">
        <f t="shared" si="369"/>
        <v>6.1257422745431001E-17</v>
      </c>
      <c r="BV1061" s="1">
        <f t="shared" si="370"/>
        <v>1</v>
      </c>
      <c r="BW1061" s="1">
        <f t="shared" si="363"/>
        <v>-2</v>
      </c>
      <c r="BX1061" s="1">
        <f t="shared" si="364"/>
        <v>-2</v>
      </c>
      <c r="BY1061" s="24">
        <f t="shared" si="365"/>
        <v>0.7818314824680298</v>
      </c>
      <c r="BZ1061" s="24">
        <f t="shared" si="366"/>
        <v>0.62348980185873348</v>
      </c>
      <c r="CA1061" s="1"/>
      <c r="CB1061" s="1"/>
      <c r="CC1061" s="1" t="str">
        <f t="shared" si="371"/>
        <v/>
      </c>
      <c r="CD1061" s="1"/>
      <c r="CE1061" s="2"/>
      <c r="CF1061" s="2"/>
    </row>
    <row r="1062" spans="2:84" s="28" customFormat="1" x14ac:dyDescent="0.25">
      <c r="B1062" s="10"/>
      <c r="C1062" s="10"/>
      <c r="D1062" s="10"/>
      <c r="E1062" s="10"/>
      <c r="F1062" s="10"/>
      <c r="G1062" s="10"/>
      <c r="H1062" s="10"/>
      <c r="I1062" s="10"/>
      <c r="J1062" s="10"/>
      <c r="K1062" s="10"/>
      <c r="L1062" s="10"/>
      <c r="M1062" s="2"/>
      <c r="N1062" s="1">
        <v>1057</v>
      </c>
      <c r="O1062" s="1" t="str">
        <f t="shared" si="359"/>
        <v>NA</v>
      </c>
      <c r="P1062" s="1" t="e">
        <f t="shared" si="360"/>
        <v>#VALUE!</v>
      </c>
      <c r="Q1062" s="1" t="e">
        <f t="shared" si="361"/>
        <v>#VALUE!</v>
      </c>
      <c r="R1062" s="1">
        <f t="shared" si="357"/>
        <v>0.24625833841807357</v>
      </c>
      <c r="S1062" s="1">
        <f t="shared" si="358"/>
        <v>-7.8928276377048689E-2</v>
      </c>
      <c r="T1062" s="14"/>
      <c r="U1062" s="14"/>
      <c r="V1062" s="14"/>
      <c r="W1062" s="2"/>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2"/>
      <c r="BC1062" s="2"/>
      <c r="BD1062" s="2"/>
      <c r="BE1062" s="35"/>
      <c r="BF1062" s="35"/>
      <c r="BG1062" s="35"/>
      <c r="BH1062" s="35"/>
      <c r="BI1062" s="35"/>
      <c r="BJ1062" s="35"/>
      <c r="BK1062" s="35"/>
      <c r="BL1062" s="35"/>
      <c r="BM1062" s="35"/>
      <c r="BN1062" s="35"/>
      <c r="BO1062" s="35"/>
      <c r="BP1062" s="1"/>
      <c r="BQ1062" s="1">
        <f t="shared" si="362"/>
        <v>1057</v>
      </c>
      <c r="BR1062" s="1">
        <v>1058</v>
      </c>
      <c r="BS1062" s="1">
        <f t="shared" si="367"/>
        <v>-2</v>
      </c>
      <c r="BT1062" s="1">
        <f t="shared" si="368"/>
        <v>-2</v>
      </c>
      <c r="BU1062" s="1">
        <f t="shared" si="369"/>
        <v>6.1257422745431001E-17</v>
      </c>
      <c r="BV1062" s="1">
        <f t="shared" si="370"/>
        <v>1</v>
      </c>
      <c r="BW1062" s="1">
        <f t="shared" si="363"/>
        <v>-2</v>
      </c>
      <c r="BX1062" s="1">
        <f t="shared" si="364"/>
        <v>-2</v>
      </c>
      <c r="BY1062" s="24">
        <f t="shared" si="365"/>
        <v>0.7818314824680298</v>
      </c>
      <c r="BZ1062" s="24">
        <f t="shared" si="366"/>
        <v>0.62348980185873348</v>
      </c>
      <c r="CA1062" s="1"/>
      <c r="CB1062" s="1"/>
      <c r="CC1062" s="1" t="str">
        <f t="shared" si="371"/>
        <v/>
      </c>
      <c r="CD1062" s="1"/>
      <c r="CE1062" s="2"/>
      <c r="CF1062" s="2"/>
    </row>
    <row r="1063" spans="2:84" s="28" customFormat="1" x14ac:dyDescent="0.25">
      <c r="B1063" s="10"/>
      <c r="C1063" s="10"/>
      <c r="D1063" s="10"/>
      <c r="E1063" s="10"/>
      <c r="F1063" s="10"/>
      <c r="G1063" s="10"/>
      <c r="H1063" s="10"/>
      <c r="I1063" s="10"/>
      <c r="J1063" s="10"/>
      <c r="K1063" s="10"/>
      <c r="L1063" s="10"/>
      <c r="M1063" s="2"/>
      <c r="N1063" s="1">
        <v>1058</v>
      </c>
      <c r="O1063" s="1" t="str">
        <f t="shared" si="359"/>
        <v>NA</v>
      </c>
      <c r="P1063" s="1" t="e">
        <f t="shared" si="360"/>
        <v>#VALUE!</v>
      </c>
      <c r="Q1063" s="1" t="e">
        <f t="shared" si="361"/>
        <v>#VALUE!</v>
      </c>
      <c r="R1063" s="1">
        <f t="shared" si="357"/>
        <v>0.26272815759404522</v>
      </c>
      <c r="S1063" s="1">
        <f t="shared" si="358"/>
        <v>0.12045639137411038</v>
      </c>
      <c r="T1063" s="14"/>
      <c r="U1063" s="14"/>
      <c r="V1063" s="14"/>
      <c r="W1063" s="2"/>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2"/>
      <c r="BC1063" s="2"/>
      <c r="BD1063" s="2"/>
      <c r="BE1063" s="35"/>
      <c r="BF1063" s="35"/>
      <c r="BG1063" s="35"/>
      <c r="BH1063" s="35"/>
      <c r="BI1063" s="35"/>
      <c r="BJ1063" s="35"/>
      <c r="BK1063" s="35"/>
      <c r="BL1063" s="35"/>
      <c r="BM1063" s="35"/>
      <c r="BN1063" s="35"/>
      <c r="BO1063" s="35"/>
      <c r="BP1063" s="1"/>
      <c r="BQ1063" s="1">
        <f t="shared" si="362"/>
        <v>1058</v>
      </c>
      <c r="BR1063" s="1">
        <v>1059</v>
      </c>
      <c r="BS1063" s="1">
        <f t="shared" si="367"/>
        <v>-2</v>
      </c>
      <c r="BT1063" s="1">
        <f t="shared" si="368"/>
        <v>-2</v>
      </c>
      <c r="BU1063" s="1">
        <f t="shared" si="369"/>
        <v>6.1257422745431001E-17</v>
      </c>
      <c r="BV1063" s="1">
        <f t="shared" si="370"/>
        <v>1</v>
      </c>
      <c r="BW1063" s="1">
        <f t="shared" si="363"/>
        <v>-2</v>
      </c>
      <c r="BX1063" s="1">
        <f t="shared" si="364"/>
        <v>-2</v>
      </c>
      <c r="BY1063" s="24">
        <f t="shared" si="365"/>
        <v>0.7818314824680298</v>
      </c>
      <c r="BZ1063" s="24">
        <f t="shared" si="366"/>
        <v>0.62348980185873348</v>
      </c>
      <c r="CA1063" s="1"/>
      <c r="CB1063" s="1"/>
      <c r="CC1063" s="1" t="str">
        <f t="shared" si="371"/>
        <v/>
      </c>
      <c r="CD1063" s="1"/>
      <c r="CE1063" s="2"/>
      <c r="CF1063" s="2"/>
    </row>
    <row r="1064" spans="2:84" s="28" customFormat="1" x14ac:dyDescent="0.25">
      <c r="B1064" s="10"/>
      <c r="C1064" s="10"/>
      <c r="D1064" s="10"/>
      <c r="E1064" s="10"/>
      <c r="F1064" s="10"/>
      <c r="G1064" s="10"/>
      <c r="H1064" s="10"/>
      <c r="I1064" s="10"/>
      <c r="J1064" s="10"/>
      <c r="K1064" s="10"/>
      <c r="L1064" s="10"/>
      <c r="M1064" s="2"/>
      <c r="N1064" s="1">
        <v>1059</v>
      </c>
      <c r="O1064" s="1" t="str">
        <f t="shared" si="359"/>
        <v>NA</v>
      </c>
      <c r="P1064" s="1" t="e">
        <f t="shared" si="360"/>
        <v>#VALUE!</v>
      </c>
      <c r="Q1064" s="1" t="e">
        <f t="shared" si="361"/>
        <v>#VALUE!</v>
      </c>
      <c r="R1064" s="1">
        <f t="shared" si="357"/>
        <v>0.11711171151943656</v>
      </c>
      <c r="S1064" s="1">
        <f t="shared" si="358"/>
        <v>0.30337763155033692</v>
      </c>
      <c r="T1064" s="14"/>
      <c r="U1064" s="14"/>
      <c r="V1064" s="14"/>
      <c r="W1064" s="2"/>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2"/>
      <c r="BC1064" s="2"/>
      <c r="BD1064" s="2"/>
      <c r="BE1064" s="35"/>
      <c r="BF1064" s="35"/>
      <c r="BG1064" s="35"/>
      <c r="BH1064" s="35"/>
      <c r="BI1064" s="35"/>
      <c r="BJ1064" s="35"/>
      <c r="BK1064" s="35"/>
      <c r="BL1064" s="35"/>
      <c r="BM1064" s="35"/>
      <c r="BN1064" s="35"/>
      <c r="BO1064" s="35"/>
      <c r="BP1064" s="1"/>
      <c r="BQ1064" s="1">
        <f t="shared" si="362"/>
        <v>1059</v>
      </c>
      <c r="BR1064" s="1">
        <v>1060</v>
      </c>
      <c r="BS1064" s="1">
        <f t="shared" si="367"/>
        <v>-2</v>
      </c>
      <c r="BT1064" s="1">
        <f t="shared" si="368"/>
        <v>-2</v>
      </c>
      <c r="BU1064" s="1">
        <f t="shared" si="369"/>
        <v>6.1257422745431001E-17</v>
      </c>
      <c r="BV1064" s="1">
        <f t="shared" si="370"/>
        <v>1</v>
      </c>
      <c r="BW1064" s="1">
        <f t="shared" si="363"/>
        <v>-2</v>
      </c>
      <c r="BX1064" s="1">
        <f t="shared" si="364"/>
        <v>-2</v>
      </c>
      <c r="BY1064" s="24">
        <f t="shared" si="365"/>
        <v>0.7818314824680298</v>
      </c>
      <c r="BZ1064" s="24">
        <f t="shared" si="366"/>
        <v>0.62348980185873348</v>
      </c>
      <c r="CA1064" s="1"/>
      <c r="CB1064" s="1"/>
      <c r="CC1064" s="1" t="str">
        <f t="shared" si="371"/>
        <v/>
      </c>
      <c r="CD1064" s="1"/>
      <c r="CE1064" s="2"/>
      <c r="CF1064" s="2"/>
    </row>
    <row r="1065" spans="2:84" s="28" customFormat="1" x14ac:dyDescent="0.25">
      <c r="B1065" s="10"/>
      <c r="C1065" s="10"/>
      <c r="D1065" s="10"/>
      <c r="E1065" s="10"/>
      <c r="F1065" s="10"/>
      <c r="G1065" s="10"/>
      <c r="H1065" s="10"/>
      <c r="I1065" s="10"/>
      <c r="J1065" s="10"/>
      <c r="K1065" s="10"/>
      <c r="L1065" s="10"/>
      <c r="M1065" s="2"/>
      <c r="N1065" s="1">
        <v>1060</v>
      </c>
      <c r="O1065" s="1" t="str">
        <f t="shared" si="359"/>
        <v>NA</v>
      </c>
      <c r="P1065" s="1" t="e">
        <f t="shared" si="360"/>
        <v>#VALUE!</v>
      </c>
      <c r="Q1065" s="1" t="e">
        <f t="shared" si="361"/>
        <v>#VALUE!</v>
      </c>
      <c r="R1065" s="1">
        <f t="shared" si="357"/>
        <v>-0.15244563806833117</v>
      </c>
      <c r="S1065" s="1">
        <f t="shared" si="358"/>
        <v>0.33209201938563659</v>
      </c>
      <c r="T1065" s="14"/>
      <c r="U1065" s="14"/>
      <c r="V1065" s="14"/>
      <c r="W1065" s="2"/>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2"/>
      <c r="BC1065" s="2"/>
      <c r="BD1065" s="2"/>
      <c r="BE1065" s="35"/>
      <c r="BF1065" s="35"/>
      <c r="BG1065" s="35"/>
      <c r="BH1065" s="35"/>
      <c r="BI1065" s="35"/>
      <c r="BJ1065" s="35"/>
      <c r="BK1065" s="35"/>
      <c r="BL1065" s="35"/>
      <c r="BM1065" s="35"/>
      <c r="BN1065" s="35"/>
      <c r="BO1065" s="35"/>
      <c r="BP1065" s="1"/>
      <c r="BQ1065" s="1">
        <f t="shared" si="362"/>
        <v>1060</v>
      </c>
      <c r="BR1065" s="1">
        <v>1061</v>
      </c>
      <c r="BS1065" s="1">
        <f t="shared" si="367"/>
        <v>-2</v>
      </c>
      <c r="BT1065" s="1">
        <f t="shared" si="368"/>
        <v>-2</v>
      </c>
      <c r="BU1065" s="1">
        <f t="shared" si="369"/>
        <v>6.1257422745431001E-17</v>
      </c>
      <c r="BV1065" s="1">
        <f t="shared" si="370"/>
        <v>1</v>
      </c>
      <c r="BW1065" s="1">
        <f t="shared" si="363"/>
        <v>-2</v>
      </c>
      <c r="BX1065" s="1">
        <f t="shared" si="364"/>
        <v>-2</v>
      </c>
      <c r="BY1065" s="24">
        <f t="shared" si="365"/>
        <v>0.7818314824680298</v>
      </c>
      <c r="BZ1065" s="24">
        <f t="shared" si="366"/>
        <v>0.62348980185873348</v>
      </c>
      <c r="CA1065" s="1"/>
      <c r="CB1065" s="1"/>
      <c r="CC1065" s="1" t="str">
        <f t="shared" si="371"/>
        <v/>
      </c>
      <c r="CD1065" s="1"/>
      <c r="CE1065" s="2"/>
      <c r="CF1065" s="2"/>
    </row>
    <row r="1066" spans="2:84" s="28" customFormat="1" x14ac:dyDescent="0.25">
      <c r="B1066" s="10"/>
      <c r="C1066" s="10"/>
      <c r="D1066" s="10"/>
      <c r="E1066" s="10"/>
      <c r="F1066" s="10"/>
      <c r="G1066" s="10"/>
      <c r="H1066" s="10"/>
      <c r="I1066" s="10"/>
      <c r="J1066" s="10"/>
      <c r="K1066" s="10"/>
      <c r="L1066" s="10"/>
      <c r="M1066" s="2"/>
      <c r="N1066" s="1">
        <v>1061</v>
      </c>
      <c r="O1066" s="1" t="str">
        <f t="shared" si="359"/>
        <v>NA</v>
      </c>
      <c r="P1066" s="1" t="e">
        <f t="shared" si="360"/>
        <v>#VALUE!</v>
      </c>
      <c r="Q1066" s="1" t="e">
        <f t="shared" si="361"/>
        <v>#VALUE!</v>
      </c>
      <c r="R1066" s="1">
        <f t="shared" si="357"/>
        <v>-0.38754546465648781</v>
      </c>
      <c r="S1066" s="1">
        <f t="shared" si="358"/>
        <v>0.12907077382808929</v>
      </c>
      <c r="T1066" s="14"/>
      <c r="U1066" s="14"/>
      <c r="V1066" s="14"/>
      <c r="W1066" s="2"/>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2"/>
      <c r="BC1066" s="2"/>
      <c r="BD1066" s="2"/>
      <c r="BE1066" s="35"/>
      <c r="BF1066" s="35"/>
      <c r="BG1066" s="35"/>
      <c r="BH1066" s="35"/>
      <c r="BI1066" s="35"/>
      <c r="BJ1066" s="35"/>
      <c r="BK1066" s="35"/>
      <c r="BL1066" s="35"/>
      <c r="BM1066" s="35"/>
      <c r="BN1066" s="35"/>
      <c r="BO1066" s="35"/>
      <c r="BP1066" s="1"/>
      <c r="BQ1066" s="1">
        <f t="shared" si="362"/>
        <v>1061</v>
      </c>
      <c r="BR1066" s="1">
        <v>1062</v>
      </c>
      <c r="BS1066" s="1">
        <f t="shared" si="367"/>
        <v>-2</v>
      </c>
      <c r="BT1066" s="1">
        <f t="shared" si="368"/>
        <v>-2</v>
      </c>
      <c r="BU1066" s="1">
        <f t="shared" si="369"/>
        <v>6.1257422745431001E-17</v>
      </c>
      <c r="BV1066" s="1">
        <f t="shared" si="370"/>
        <v>1</v>
      </c>
      <c r="BW1066" s="1">
        <f t="shared" si="363"/>
        <v>-2</v>
      </c>
      <c r="BX1066" s="1">
        <f t="shared" si="364"/>
        <v>-2</v>
      </c>
      <c r="BY1066" s="24">
        <f t="shared" si="365"/>
        <v>0.7818314824680298</v>
      </c>
      <c r="BZ1066" s="24">
        <f t="shared" si="366"/>
        <v>0.62348980185873348</v>
      </c>
      <c r="CA1066" s="1"/>
      <c r="CB1066" s="1"/>
      <c r="CC1066" s="1" t="str">
        <f t="shared" si="371"/>
        <v/>
      </c>
      <c r="CD1066" s="1"/>
      <c r="CE1066" s="2"/>
      <c r="CF1066" s="2"/>
    </row>
    <row r="1067" spans="2:84" s="28" customFormat="1" x14ac:dyDescent="0.25">
      <c r="B1067" s="10"/>
      <c r="C1067" s="10"/>
      <c r="D1067" s="10"/>
      <c r="E1067" s="10"/>
      <c r="F1067" s="10"/>
      <c r="G1067" s="10"/>
      <c r="H1067" s="10"/>
      <c r="I1067" s="10"/>
      <c r="J1067" s="10"/>
      <c r="K1067" s="10"/>
      <c r="L1067" s="10"/>
      <c r="M1067" s="2"/>
      <c r="N1067" s="1">
        <v>1062</v>
      </c>
      <c r="O1067" s="1" t="str">
        <f t="shared" si="359"/>
        <v>NA</v>
      </c>
      <c r="P1067" s="1" t="e">
        <f t="shared" si="360"/>
        <v>#VALUE!</v>
      </c>
      <c r="Q1067" s="1" t="e">
        <f t="shared" si="361"/>
        <v>#VALUE!</v>
      </c>
      <c r="R1067" s="1">
        <f t="shared" si="357"/>
        <v>-0.39524104547911781</v>
      </c>
      <c r="S1067" s="1">
        <f t="shared" si="358"/>
        <v>-0.22252093395631448</v>
      </c>
      <c r="T1067" s="14"/>
      <c r="U1067" s="14"/>
      <c r="V1067" s="14"/>
      <c r="W1067" s="2"/>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2"/>
      <c r="BC1067" s="2"/>
      <c r="BD1067" s="2"/>
      <c r="BE1067" s="35"/>
      <c r="BF1067" s="35"/>
      <c r="BG1067" s="35"/>
      <c r="BH1067" s="35"/>
      <c r="BI1067" s="35"/>
      <c r="BJ1067" s="35"/>
      <c r="BK1067" s="35"/>
      <c r="BL1067" s="35"/>
      <c r="BM1067" s="35"/>
      <c r="BN1067" s="35"/>
      <c r="BO1067" s="35"/>
      <c r="BP1067" s="1"/>
      <c r="BQ1067" s="1">
        <f t="shared" si="362"/>
        <v>1062</v>
      </c>
      <c r="BR1067" s="1">
        <v>1063</v>
      </c>
      <c r="BS1067" s="1">
        <f t="shared" si="367"/>
        <v>-2</v>
      </c>
      <c r="BT1067" s="1">
        <f t="shared" si="368"/>
        <v>-2</v>
      </c>
      <c r="BU1067" s="1">
        <f t="shared" si="369"/>
        <v>6.1257422745431001E-17</v>
      </c>
      <c r="BV1067" s="1">
        <f t="shared" si="370"/>
        <v>1</v>
      </c>
      <c r="BW1067" s="1">
        <f t="shared" si="363"/>
        <v>-2</v>
      </c>
      <c r="BX1067" s="1">
        <f t="shared" si="364"/>
        <v>-2</v>
      </c>
      <c r="BY1067" s="24">
        <f t="shared" si="365"/>
        <v>0.7818314824680298</v>
      </c>
      <c r="BZ1067" s="24">
        <f t="shared" si="366"/>
        <v>0.62348980185873348</v>
      </c>
      <c r="CA1067" s="1"/>
      <c r="CB1067" s="1"/>
      <c r="CC1067" s="1" t="str">
        <f t="shared" si="371"/>
        <v/>
      </c>
      <c r="CD1067" s="1"/>
      <c r="CE1067" s="2"/>
      <c r="CF1067" s="2"/>
    </row>
    <row r="1068" spans="2:84" s="28" customFormat="1" x14ac:dyDescent="0.25">
      <c r="B1068" s="10"/>
      <c r="C1068" s="10"/>
      <c r="D1068" s="10"/>
      <c r="E1068" s="10"/>
      <c r="F1068" s="10"/>
      <c r="G1068" s="10"/>
      <c r="H1068" s="10"/>
      <c r="I1068" s="10"/>
      <c r="J1068" s="10"/>
      <c r="K1068" s="10"/>
      <c r="L1068" s="10"/>
      <c r="M1068" s="2"/>
      <c r="N1068" s="1">
        <v>1063</v>
      </c>
      <c r="O1068" s="1" t="str">
        <f t="shared" si="359"/>
        <v>NA</v>
      </c>
      <c r="P1068" s="1" t="e">
        <f t="shared" si="360"/>
        <v>#VALUE!</v>
      </c>
      <c r="Q1068" s="1" t="e">
        <f t="shared" si="361"/>
        <v>#VALUE!</v>
      </c>
      <c r="R1068" s="1">
        <f t="shared" si="357"/>
        <v>-0.10531205760793969</v>
      </c>
      <c r="S1068" s="1">
        <f t="shared" si="358"/>
        <v>-0.48895301121021573</v>
      </c>
      <c r="T1068" s="14"/>
      <c r="U1068" s="14"/>
      <c r="V1068" s="14"/>
      <c r="W1068" s="2"/>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2"/>
      <c r="BC1068" s="2"/>
      <c r="BD1068" s="2"/>
      <c r="BE1068" s="35"/>
      <c r="BF1068" s="35"/>
      <c r="BG1068" s="35"/>
      <c r="BH1068" s="35"/>
      <c r="BI1068" s="35"/>
      <c r="BJ1068" s="35"/>
      <c r="BK1068" s="35"/>
      <c r="BL1068" s="35"/>
      <c r="BM1068" s="35"/>
      <c r="BN1068" s="35"/>
      <c r="BO1068" s="35"/>
      <c r="BP1068" s="1"/>
      <c r="BQ1068" s="1">
        <f t="shared" si="362"/>
        <v>1063</v>
      </c>
      <c r="BR1068" s="1">
        <v>1064</v>
      </c>
      <c r="BS1068" s="1">
        <f t="shared" si="367"/>
        <v>-2</v>
      </c>
      <c r="BT1068" s="1">
        <f t="shared" si="368"/>
        <v>-2</v>
      </c>
      <c r="BU1068" s="1">
        <f t="shared" si="369"/>
        <v>6.1257422745431001E-17</v>
      </c>
      <c r="BV1068" s="1">
        <f t="shared" si="370"/>
        <v>1</v>
      </c>
      <c r="BW1068" s="1">
        <f t="shared" si="363"/>
        <v>-2</v>
      </c>
      <c r="BX1068" s="1">
        <f t="shared" si="364"/>
        <v>-2</v>
      </c>
      <c r="BY1068" s="24">
        <f t="shared" si="365"/>
        <v>0.7818314824680298</v>
      </c>
      <c r="BZ1068" s="24">
        <f t="shared" si="366"/>
        <v>0.62348980185873348</v>
      </c>
      <c r="CA1068" s="1"/>
      <c r="CB1068" s="1"/>
      <c r="CC1068" s="1" t="str">
        <f t="shared" si="371"/>
        <v/>
      </c>
      <c r="CD1068" s="1"/>
      <c r="CE1068" s="2"/>
      <c r="CF1068" s="2"/>
    </row>
    <row r="1069" spans="2:84" s="28" customFormat="1" x14ac:dyDescent="0.25">
      <c r="B1069" s="10"/>
      <c r="C1069" s="10"/>
      <c r="D1069" s="10"/>
      <c r="E1069" s="10"/>
      <c r="F1069" s="10"/>
      <c r="G1069" s="10"/>
      <c r="H1069" s="10"/>
      <c r="I1069" s="10"/>
      <c r="J1069" s="10"/>
      <c r="K1069" s="10"/>
      <c r="L1069" s="10"/>
      <c r="M1069" s="2"/>
      <c r="N1069" s="1">
        <v>1064</v>
      </c>
      <c r="O1069" s="1" t="str">
        <f t="shared" si="359"/>
        <v>NA</v>
      </c>
      <c r="P1069" s="1" t="e">
        <f t="shared" si="360"/>
        <v>#VALUE!</v>
      </c>
      <c r="Q1069" s="1" t="e">
        <f t="shared" si="361"/>
        <v>#VALUE!</v>
      </c>
      <c r="R1069" s="1">
        <f t="shared" si="357"/>
        <v>0.32834445122409811</v>
      </c>
      <c r="S1069" s="1">
        <f t="shared" si="358"/>
        <v>-0.43857103516939833</v>
      </c>
      <c r="T1069" s="14"/>
      <c r="U1069" s="14"/>
      <c r="V1069" s="14"/>
      <c r="W1069" s="2"/>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2"/>
      <c r="BC1069" s="2"/>
      <c r="BD1069" s="2"/>
      <c r="BE1069" s="35"/>
      <c r="BF1069" s="35"/>
      <c r="BG1069" s="35"/>
      <c r="BH1069" s="35"/>
      <c r="BI1069" s="35"/>
      <c r="BJ1069" s="35"/>
      <c r="BK1069" s="35"/>
      <c r="BL1069" s="35"/>
      <c r="BM1069" s="35"/>
      <c r="BN1069" s="35"/>
      <c r="BO1069" s="35"/>
      <c r="BP1069" s="1"/>
      <c r="BQ1069" s="1">
        <f t="shared" si="362"/>
        <v>1064</v>
      </c>
      <c r="BR1069" s="1">
        <v>1065</v>
      </c>
      <c r="BS1069" s="1">
        <f t="shared" si="367"/>
        <v>-2</v>
      </c>
      <c r="BT1069" s="1">
        <f t="shared" si="368"/>
        <v>-2</v>
      </c>
      <c r="BU1069" s="1">
        <f t="shared" si="369"/>
        <v>6.1257422745431001E-17</v>
      </c>
      <c r="BV1069" s="1">
        <f t="shared" si="370"/>
        <v>1</v>
      </c>
      <c r="BW1069" s="1">
        <f t="shared" si="363"/>
        <v>-2</v>
      </c>
      <c r="BX1069" s="1">
        <f t="shared" si="364"/>
        <v>-2</v>
      </c>
      <c r="BY1069" s="24">
        <f t="shared" si="365"/>
        <v>0.7818314824680298</v>
      </c>
      <c r="BZ1069" s="24">
        <f t="shared" si="366"/>
        <v>0.62348980185873348</v>
      </c>
      <c r="CA1069" s="1"/>
      <c r="CB1069" s="1"/>
      <c r="CC1069" s="1" t="str">
        <f t="shared" si="371"/>
        <v/>
      </c>
      <c r="CD1069" s="1"/>
      <c r="CE1069" s="2"/>
      <c r="CF1069" s="2"/>
    </row>
    <row r="1070" spans="2:84" s="28" customFormat="1" x14ac:dyDescent="0.25">
      <c r="B1070" s="10"/>
      <c r="C1070" s="10"/>
      <c r="D1070" s="10"/>
      <c r="E1070" s="10"/>
      <c r="F1070" s="10"/>
      <c r="G1070" s="10"/>
      <c r="H1070" s="10"/>
      <c r="I1070" s="10"/>
      <c r="J1070" s="10"/>
      <c r="K1070" s="10"/>
      <c r="L1070" s="10"/>
      <c r="M1070" s="2"/>
      <c r="N1070" s="1">
        <v>1065</v>
      </c>
      <c r="O1070" s="1" t="str">
        <f t="shared" si="359"/>
        <v>NA</v>
      </c>
      <c r="P1070" s="1" t="e">
        <f t="shared" si="360"/>
        <v>#VALUE!</v>
      </c>
      <c r="Q1070" s="1" t="e">
        <f t="shared" si="361"/>
        <v>#VALUE!</v>
      </c>
      <c r="R1070" s="1">
        <f t="shared" si="357"/>
        <v>0.59508804306834173</v>
      </c>
      <c r="S1070" s="1">
        <f t="shared" si="358"/>
        <v>-3.9599693780087847E-2</v>
      </c>
      <c r="T1070" s="14"/>
      <c r="U1070" s="14"/>
      <c r="V1070" s="14"/>
      <c r="W1070" s="2"/>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2"/>
      <c r="BC1070" s="2"/>
      <c r="BD1070" s="2"/>
      <c r="BE1070" s="35"/>
      <c r="BF1070" s="35"/>
      <c r="BG1070" s="35"/>
      <c r="BH1070" s="35"/>
      <c r="BI1070" s="35"/>
      <c r="BJ1070" s="35"/>
      <c r="BK1070" s="35"/>
      <c r="BL1070" s="35"/>
      <c r="BM1070" s="35"/>
      <c r="BN1070" s="35"/>
      <c r="BO1070" s="35"/>
      <c r="BP1070" s="1"/>
      <c r="BQ1070" s="1">
        <f t="shared" si="362"/>
        <v>1065</v>
      </c>
      <c r="BR1070" s="1">
        <v>1066</v>
      </c>
      <c r="BS1070" s="1">
        <f t="shared" si="367"/>
        <v>-2</v>
      </c>
      <c r="BT1070" s="1">
        <f t="shared" si="368"/>
        <v>-2</v>
      </c>
      <c r="BU1070" s="1">
        <f t="shared" si="369"/>
        <v>6.1257422745431001E-17</v>
      </c>
      <c r="BV1070" s="1">
        <f t="shared" si="370"/>
        <v>1</v>
      </c>
      <c r="BW1070" s="1">
        <f t="shared" si="363"/>
        <v>-2</v>
      </c>
      <c r="BX1070" s="1">
        <f t="shared" si="364"/>
        <v>-2</v>
      </c>
      <c r="BY1070" s="24">
        <f t="shared" si="365"/>
        <v>0.7818314824680298</v>
      </c>
      <c r="BZ1070" s="24">
        <f t="shared" si="366"/>
        <v>0.62348980185873348</v>
      </c>
      <c r="CA1070" s="1"/>
      <c r="CB1070" s="1"/>
      <c r="CC1070" s="1" t="str">
        <f t="shared" si="371"/>
        <v/>
      </c>
      <c r="CD1070" s="1"/>
      <c r="CE1070" s="2"/>
      <c r="CF1070" s="2"/>
    </row>
    <row r="1071" spans="2:84" s="28" customFormat="1" x14ac:dyDescent="0.25">
      <c r="B1071" s="10"/>
      <c r="C1071" s="10"/>
      <c r="D1071" s="10"/>
      <c r="E1071" s="10"/>
      <c r="F1071" s="10"/>
      <c r="G1071" s="10"/>
      <c r="H1071" s="10"/>
      <c r="I1071" s="10"/>
      <c r="J1071" s="10"/>
      <c r="K1071" s="10"/>
      <c r="L1071" s="10"/>
      <c r="M1071" s="2"/>
      <c r="N1071" s="1">
        <v>1066</v>
      </c>
      <c r="O1071" s="1" t="str">
        <f t="shared" si="359"/>
        <v>NA</v>
      </c>
      <c r="P1071" s="1" t="e">
        <f t="shared" si="360"/>
        <v>#VALUE!</v>
      </c>
      <c r="Q1071" s="1" t="e">
        <f t="shared" si="361"/>
        <v>#VALUE!</v>
      </c>
      <c r="R1071" s="1">
        <f t="shared" si="357"/>
        <v>0.44947159699373329</v>
      </c>
      <c r="S1071" s="1">
        <f t="shared" si="358"/>
        <v>0.46343371670453526</v>
      </c>
      <c r="T1071" s="14"/>
      <c r="U1071" s="14"/>
      <c r="V1071" s="14"/>
      <c r="W1071" s="2"/>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2"/>
      <c r="BC1071" s="2"/>
      <c r="BD1071" s="2"/>
      <c r="BE1071" s="35"/>
      <c r="BF1071" s="35"/>
      <c r="BG1071" s="35"/>
      <c r="BH1071" s="35"/>
      <c r="BI1071" s="35"/>
      <c r="BJ1071" s="35"/>
      <c r="BK1071" s="35"/>
      <c r="BL1071" s="35"/>
      <c r="BM1071" s="35"/>
      <c r="BN1071" s="35"/>
      <c r="BO1071" s="35"/>
      <c r="BP1071" s="1"/>
      <c r="BQ1071" s="1">
        <f t="shared" si="362"/>
        <v>1066</v>
      </c>
      <c r="BR1071" s="1">
        <v>1067</v>
      </c>
      <c r="BS1071" s="1">
        <f t="shared" si="367"/>
        <v>-2</v>
      </c>
      <c r="BT1071" s="1">
        <f t="shared" si="368"/>
        <v>-2</v>
      </c>
      <c r="BU1071" s="1">
        <f t="shared" si="369"/>
        <v>6.1257422745431001E-17</v>
      </c>
      <c r="BV1071" s="1">
        <f t="shared" si="370"/>
        <v>1</v>
      </c>
      <c r="BW1071" s="1">
        <f t="shared" si="363"/>
        <v>-2</v>
      </c>
      <c r="BX1071" s="1">
        <f t="shared" si="364"/>
        <v>-2</v>
      </c>
      <c r="BY1071" s="24">
        <f t="shared" si="365"/>
        <v>0.7818314824680298</v>
      </c>
      <c r="BZ1071" s="24">
        <f t="shared" si="366"/>
        <v>0.62348980185873348</v>
      </c>
      <c r="CA1071" s="1"/>
      <c r="CB1071" s="1"/>
      <c r="CC1071" s="1" t="str">
        <f t="shared" si="371"/>
        <v/>
      </c>
      <c r="CD1071" s="1"/>
      <c r="CE1071" s="2"/>
      <c r="CF1071" s="2"/>
    </row>
    <row r="1072" spans="2:84" s="28" customFormat="1" x14ac:dyDescent="0.25">
      <c r="B1072" s="10"/>
      <c r="C1072" s="10"/>
      <c r="D1072" s="10"/>
      <c r="E1072" s="10"/>
      <c r="F1072" s="10"/>
      <c r="G1072" s="10"/>
      <c r="H1072" s="10"/>
      <c r="I1072" s="10"/>
      <c r="J1072" s="10"/>
      <c r="K1072" s="10"/>
      <c r="L1072" s="10"/>
      <c r="M1072" s="2"/>
      <c r="N1072" s="1">
        <v>1067</v>
      </c>
      <c r="O1072" s="1" t="str">
        <f t="shared" si="359"/>
        <v>NA</v>
      </c>
      <c r="P1072" s="1" t="e">
        <f t="shared" si="360"/>
        <v>#VALUE!</v>
      </c>
      <c r="Q1072" s="1" t="e">
        <f t="shared" si="361"/>
        <v>#VALUE!</v>
      </c>
      <c r="R1072" s="1">
        <f t="shared" si="357"/>
        <v>-7.0359525262306655E-2</v>
      </c>
      <c r="S1072" s="1">
        <f t="shared" si="358"/>
        <v>0.69173477817798612</v>
      </c>
      <c r="T1072" s="14"/>
      <c r="U1072" s="14"/>
      <c r="V1072" s="14"/>
      <c r="W1072" s="2"/>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2"/>
      <c r="BC1072" s="2"/>
      <c r="BD1072" s="2"/>
      <c r="BE1072" s="35"/>
      <c r="BF1072" s="35"/>
      <c r="BG1072" s="35"/>
      <c r="BH1072" s="35"/>
      <c r="BI1072" s="35"/>
      <c r="BJ1072" s="35"/>
      <c r="BK1072" s="35"/>
      <c r="BL1072" s="35"/>
      <c r="BM1072" s="35"/>
      <c r="BN1072" s="35"/>
      <c r="BO1072" s="35"/>
      <c r="BP1072" s="1"/>
      <c r="BQ1072" s="1">
        <f t="shared" si="362"/>
        <v>1067</v>
      </c>
      <c r="BR1072" s="1">
        <v>1068</v>
      </c>
      <c r="BS1072" s="1">
        <f t="shared" si="367"/>
        <v>-2</v>
      </c>
      <c r="BT1072" s="1">
        <f t="shared" si="368"/>
        <v>-2</v>
      </c>
      <c r="BU1072" s="1">
        <f t="shared" si="369"/>
        <v>6.1257422745431001E-17</v>
      </c>
      <c r="BV1072" s="1">
        <f t="shared" si="370"/>
        <v>1</v>
      </c>
      <c r="BW1072" s="1">
        <f t="shared" si="363"/>
        <v>-2</v>
      </c>
      <c r="BX1072" s="1">
        <f t="shared" si="364"/>
        <v>-2</v>
      </c>
      <c r="BY1072" s="24">
        <f t="shared" si="365"/>
        <v>0.7818314824680298</v>
      </c>
      <c r="BZ1072" s="24">
        <f t="shared" si="366"/>
        <v>0.62348980185873348</v>
      </c>
      <c r="CA1072" s="1"/>
      <c r="CB1072" s="1"/>
      <c r="CC1072" s="1" t="str">
        <f t="shared" si="371"/>
        <v/>
      </c>
      <c r="CD1072" s="1"/>
      <c r="CE1072" s="2"/>
      <c r="CF1072" s="2"/>
    </row>
    <row r="1073" spans="2:84" s="28" customFormat="1" x14ac:dyDescent="0.25">
      <c r="B1073" s="10"/>
      <c r="C1073" s="10"/>
      <c r="D1073" s="10"/>
      <c r="E1073" s="10"/>
      <c r="F1073" s="10"/>
      <c r="G1073" s="10"/>
      <c r="H1073" s="10"/>
      <c r="I1073" s="10"/>
      <c r="J1073" s="10"/>
      <c r="K1073" s="10"/>
      <c r="L1073" s="10"/>
      <c r="M1073" s="2"/>
      <c r="N1073" s="1">
        <v>1068</v>
      </c>
      <c r="O1073" s="1" t="str">
        <f t="shared" si="359"/>
        <v>NA</v>
      </c>
      <c r="P1073" s="1" t="e">
        <f t="shared" si="360"/>
        <v>#VALUE!</v>
      </c>
      <c r="Q1073" s="1" t="e">
        <f t="shared" si="361"/>
        <v>#VALUE!</v>
      </c>
      <c r="R1073" s="1">
        <f t="shared" si="357"/>
        <v>-0.61754564171322079</v>
      </c>
      <c r="S1073" s="1">
        <f t="shared" si="358"/>
        <v>0.41748187351263172</v>
      </c>
      <c r="T1073" s="14"/>
      <c r="U1073" s="14"/>
      <c r="V1073" s="14"/>
      <c r="W1073" s="2"/>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2"/>
      <c r="BC1073" s="2"/>
      <c r="BD1073" s="2"/>
      <c r="BE1073" s="35"/>
      <c r="BF1073" s="35"/>
      <c r="BG1073" s="35"/>
      <c r="BH1073" s="35"/>
      <c r="BI1073" s="35"/>
      <c r="BJ1073" s="35"/>
      <c r="BK1073" s="35"/>
      <c r="BL1073" s="35"/>
      <c r="BM1073" s="35"/>
      <c r="BN1073" s="35"/>
      <c r="BO1073" s="35"/>
      <c r="BP1073" s="1"/>
      <c r="BQ1073" s="1">
        <f t="shared" si="362"/>
        <v>1068</v>
      </c>
      <c r="BR1073" s="1">
        <v>1069</v>
      </c>
      <c r="BS1073" s="1">
        <f t="shared" si="367"/>
        <v>-2</v>
      </c>
      <c r="BT1073" s="1">
        <f t="shared" si="368"/>
        <v>-2</v>
      </c>
      <c r="BU1073" s="1">
        <f t="shared" si="369"/>
        <v>6.1257422745431001E-17</v>
      </c>
      <c r="BV1073" s="1">
        <f t="shared" si="370"/>
        <v>1</v>
      </c>
      <c r="BW1073" s="1">
        <f t="shared" si="363"/>
        <v>-2</v>
      </c>
      <c r="BX1073" s="1">
        <f t="shared" si="364"/>
        <v>-2</v>
      </c>
      <c r="BY1073" s="24">
        <f t="shared" si="365"/>
        <v>0.7818314824680298</v>
      </c>
      <c r="BZ1073" s="24">
        <f t="shared" si="366"/>
        <v>0.62348980185873348</v>
      </c>
      <c r="CA1073" s="1"/>
      <c r="CB1073" s="1"/>
      <c r="CC1073" s="1" t="str">
        <f t="shared" si="371"/>
        <v/>
      </c>
      <c r="CD1073" s="1"/>
      <c r="CE1073" s="2"/>
      <c r="CF1073" s="2"/>
    </row>
    <row r="1074" spans="2:84" s="28" customFormat="1" x14ac:dyDescent="0.25">
      <c r="B1074" s="10"/>
      <c r="C1074" s="10"/>
      <c r="D1074" s="10"/>
      <c r="E1074" s="10"/>
      <c r="F1074" s="10"/>
      <c r="G1074" s="10"/>
      <c r="H1074" s="10"/>
      <c r="I1074" s="10"/>
      <c r="J1074" s="10"/>
      <c r="K1074" s="10"/>
      <c r="L1074" s="10"/>
      <c r="M1074" s="2"/>
      <c r="N1074" s="1">
        <v>1069</v>
      </c>
      <c r="O1074" s="1" t="str">
        <f t="shared" si="359"/>
        <v>NA</v>
      </c>
      <c r="P1074" s="1" t="e">
        <f t="shared" si="360"/>
        <v>#VALUE!</v>
      </c>
      <c r="Q1074" s="1" t="e">
        <f t="shared" si="361"/>
        <v>#VALUE!</v>
      </c>
      <c r="R1074" s="1">
        <f t="shared" si="357"/>
        <v>-0.76413268792629419</v>
      </c>
      <c r="S1074" s="1">
        <f t="shared" si="358"/>
        <v>-0.2225209339563145</v>
      </c>
      <c r="T1074" s="14"/>
      <c r="U1074" s="14"/>
      <c r="V1074" s="14"/>
      <c r="W1074" s="2"/>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2"/>
      <c r="BC1074" s="2"/>
      <c r="BD1074" s="2"/>
      <c r="BE1074" s="35"/>
      <c r="BF1074" s="35"/>
      <c r="BG1074" s="35"/>
      <c r="BH1074" s="35"/>
      <c r="BI1074" s="35"/>
      <c r="BJ1074" s="35"/>
      <c r="BK1074" s="35"/>
      <c r="BL1074" s="35"/>
      <c r="BM1074" s="35"/>
      <c r="BN1074" s="35"/>
      <c r="BO1074" s="35"/>
      <c r="BP1074" s="1"/>
      <c r="BQ1074" s="1">
        <f t="shared" si="362"/>
        <v>1069</v>
      </c>
      <c r="BR1074" s="1">
        <v>1070</v>
      </c>
      <c r="BS1074" s="1">
        <f t="shared" si="367"/>
        <v>-2</v>
      </c>
      <c r="BT1074" s="1">
        <f t="shared" si="368"/>
        <v>-2</v>
      </c>
      <c r="BU1074" s="1">
        <f t="shared" si="369"/>
        <v>6.1257422745431001E-17</v>
      </c>
      <c r="BV1074" s="1">
        <f t="shared" si="370"/>
        <v>1</v>
      </c>
      <c r="BW1074" s="1">
        <f t="shared" si="363"/>
        <v>-2</v>
      </c>
      <c r="BX1074" s="1">
        <f t="shared" si="364"/>
        <v>-2</v>
      </c>
      <c r="BY1074" s="24">
        <f t="shared" si="365"/>
        <v>0.7818314824680298</v>
      </c>
      <c r="BZ1074" s="24">
        <f t="shared" si="366"/>
        <v>0.62348980185873348</v>
      </c>
      <c r="CA1074" s="1"/>
      <c r="CB1074" s="1"/>
      <c r="CC1074" s="1" t="str">
        <f t="shared" si="371"/>
        <v/>
      </c>
      <c r="CD1074" s="1"/>
      <c r="CE1074" s="2"/>
      <c r="CF1074" s="2"/>
    </row>
    <row r="1075" spans="2:84" s="28" customFormat="1" x14ac:dyDescent="0.25">
      <c r="B1075" s="10"/>
      <c r="C1075" s="10"/>
      <c r="D1075" s="10"/>
      <c r="E1075" s="10"/>
      <c r="F1075" s="10"/>
      <c r="G1075" s="10"/>
      <c r="H1075" s="10"/>
      <c r="I1075" s="10"/>
      <c r="J1075" s="10"/>
      <c r="K1075" s="10"/>
      <c r="L1075" s="10"/>
      <c r="M1075" s="2"/>
      <c r="N1075" s="1">
        <v>1070</v>
      </c>
      <c r="O1075" s="1" t="str">
        <f t="shared" si="359"/>
        <v>NA</v>
      </c>
      <c r="P1075" s="1" t="e">
        <f t="shared" si="360"/>
        <v>#VALUE!</v>
      </c>
      <c r="Q1075" s="1" t="e">
        <f t="shared" si="361"/>
        <v>#VALUE!</v>
      </c>
      <c r="R1075" s="1">
        <f t="shared" si="357"/>
        <v>-0.33531223466467264</v>
      </c>
      <c r="S1075" s="1">
        <f t="shared" si="358"/>
        <v>-0.77736411089475821</v>
      </c>
      <c r="T1075" s="14"/>
      <c r="U1075" s="14"/>
      <c r="V1075" s="14"/>
      <c r="W1075" s="2"/>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2"/>
      <c r="BC1075" s="2"/>
      <c r="BD1075" s="2"/>
      <c r="BE1075" s="35"/>
      <c r="BF1075" s="35"/>
      <c r="BG1075" s="35"/>
      <c r="BH1075" s="35"/>
      <c r="BI1075" s="35"/>
      <c r="BJ1075" s="35"/>
      <c r="BK1075" s="35"/>
      <c r="BL1075" s="35"/>
      <c r="BM1075" s="35"/>
      <c r="BN1075" s="35"/>
      <c r="BO1075" s="35"/>
      <c r="BP1075" s="1"/>
      <c r="BQ1075" s="1">
        <f t="shared" si="362"/>
        <v>1070</v>
      </c>
      <c r="BR1075" s="1">
        <v>1071</v>
      </c>
      <c r="BS1075" s="1">
        <f t="shared" si="367"/>
        <v>-2</v>
      </c>
      <c r="BT1075" s="1">
        <f t="shared" si="368"/>
        <v>-2</v>
      </c>
      <c r="BU1075" s="1">
        <f t="shared" si="369"/>
        <v>6.1257422745431001E-17</v>
      </c>
      <c r="BV1075" s="1">
        <f t="shared" si="370"/>
        <v>1</v>
      </c>
      <c r="BW1075" s="1">
        <f t="shared" si="363"/>
        <v>-2</v>
      </c>
      <c r="BX1075" s="1">
        <f t="shared" si="364"/>
        <v>-2</v>
      </c>
      <c r="BY1075" s="24">
        <f t="shared" si="365"/>
        <v>0.7818314824680298</v>
      </c>
      <c r="BZ1075" s="24">
        <f t="shared" si="366"/>
        <v>0.62348980185873348</v>
      </c>
      <c r="CA1075" s="1"/>
      <c r="CB1075" s="1"/>
      <c r="CC1075" s="1" t="str">
        <f t="shared" si="371"/>
        <v/>
      </c>
      <c r="CD1075" s="1"/>
      <c r="CE1075" s="2"/>
      <c r="CF1075" s="2"/>
    </row>
    <row r="1076" spans="2:84" s="28" customFormat="1" x14ac:dyDescent="0.25">
      <c r="B1076" s="10"/>
      <c r="C1076" s="10"/>
      <c r="D1076" s="10"/>
      <c r="E1076" s="10"/>
      <c r="F1076" s="10"/>
      <c r="G1076" s="10"/>
      <c r="H1076" s="10"/>
      <c r="I1076" s="10"/>
      <c r="J1076" s="10"/>
      <c r="K1076" s="10"/>
      <c r="L1076" s="10"/>
      <c r="M1076" s="2"/>
      <c r="N1076" s="1">
        <v>1071</v>
      </c>
      <c r="O1076" s="1" t="str">
        <f t="shared" si="359"/>
        <v>NA</v>
      </c>
      <c r="P1076" s="1" t="e">
        <f t="shared" si="360"/>
        <v>#VALUE!</v>
      </c>
      <c r="Q1076" s="1" t="e">
        <f t="shared" si="361"/>
        <v>#VALUE!</v>
      </c>
      <c r="R1076" s="1">
        <f t="shared" si="357"/>
        <v>0.41043056403012262</v>
      </c>
      <c r="S1076" s="1">
        <f t="shared" si="358"/>
        <v>-0.79821379396174785</v>
      </c>
      <c r="T1076" s="14"/>
      <c r="U1076" s="14"/>
      <c r="V1076" s="14"/>
      <c r="W1076" s="2"/>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2"/>
      <c r="BC1076" s="2"/>
      <c r="BD1076" s="2"/>
      <c r="BE1076" s="35"/>
      <c r="BF1076" s="35"/>
      <c r="BG1076" s="35"/>
      <c r="BH1076" s="35"/>
      <c r="BI1076" s="35"/>
      <c r="BJ1076" s="35"/>
      <c r="BK1076" s="35"/>
      <c r="BL1076" s="35"/>
      <c r="BM1076" s="35"/>
      <c r="BN1076" s="35"/>
      <c r="BO1076" s="35"/>
      <c r="BP1076" s="1"/>
      <c r="BQ1076" s="1">
        <f t="shared" si="362"/>
        <v>1071</v>
      </c>
      <c r="BR1076" s="1">
        <v>1072</v>
      </c>
      <c r="BS1076" s="1">
        <f t="shared" si="367"/>
        <v>-2</v>
      </c>
      <c r="BT1076" s="1">
        <f t="shared" si="368"/>
        <v>-2</v>
      </c>
      <c r="BU1076" s="1">
        <f t="shared" si="369"/>
        <v>6.1257422745431001E-17</v>
      </c>
      <c r="BV1076" s="1">
        <f t="shared" si="370"/>
        <v>1</v>
      </c>
      <c r="BW1076" s="1">
        <f t="shared" si="363"/>
        <v>-2</v>
      </c>
      <c r="BX1076" s="1">
        <f t="shared" si="364"/>
        <v>-2</v>
      </c>
      <c r="BY1076" s="24">
        <f t="shared" si="365"/>
        <v>0.7818314824680298</v>
      </c>
      <c r="BZ1076" s="24">
        <f t="shared" si="366"/>
        <v>0.62348980185873348</v>
      </c>
      <c r="CA1076" s="1"/>
      <c r="CB1076" s="1"/>
      <c r="CC1076" s="1" t="str">
        <f t="shared" si="371"/>
        <v/>
      </c>
      <c r="CD1076" s="1"/>
      <c r="CE1076" s="2"/>
      <c r="CF1076" s="2"/>
    </row>
    <row r="1077" spans="2:84" s="28" customFormat="1" x14ac:dyDescent="0.25">
      <c r="B1077" s="10"/>
      <c r="C1077" s="10"/>
      <c r="D1077" s="10"/>
      <c r="E1077" s="10"/>
      <c r="F1077" s="10"/>
      <c r="G1077" s="10"/>
      <c r="H1077" s="10"/>
      <c r="I1077" s="10"/>
      <c r="J1077" s="10"/>
      <c r="K1077" s="10"/>
      <c r="L1077" s="10"/>
      <c r="M1077" s="2"/>
      <c r="N1077" s="1">
        <v>1072</v>
      </c>
      <c r="O1077" s="1" t="str">
        <f t="shared" si="359"/>
        <v>NA</v>
      </c>
      <c r="P1077" s="1" t="e">
        <f t="shared" si="360"/>
        <v>#VALUE!</v>
      </c>
      <c r="Q1077" s="1" t="e">
        <f t="shared" si="361"/>
        <v>#VALUE!</v>
      </c>
      <c r="R1077" s="1">
        <f t="shared" si="357"/>
        <v>0.92744792854263847</v>
      </c>
      <c r="S1077" s="1">
        <f t="shared" si="358"/>
        <v>-0.19965577893428613</v>
      </c>
      <c r="T1077" s="14"/>
      <c r="U1077" s="14"/>
      <c r="V1077" s="14"/>
      <c r="W1077" s="2"/>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2"/>
      <c r="BC1077" s="2"/>
      <c r="BD1077" s="2"/>
      <c r="BE1077" s="35"/>
      <c r="BF1077" s="35"/>
      <c r="BG1077" s="35"/>
      <c r="BH1077" s="35"/>
      <c r="BI1077" s="35"/>
      <c r="BJ1077" s="35"/>
      <c r="BK1077" s="35"/>
      <c r="BL1077" s="35"/>
      <c r="BM1077" s="35"/>
      <c r="BN1077" s="35"/>
      <c r="BO1077" s="35"/>
      <c r="BP1077" s="1"/>
      <c r="BQ1077" s="1">
        <f t="shared" si="362"/>
        <v>1072</v>
      </c>
      <c r="BR1077" s="1">
        <v>1073</v>
      </c>
      <c r="BS1077" s="1">
        <f t="shared" si="367"/>
        <v>-2</v>
      </c>
      <c r="BT1077" s="1">
        <f t="shared" si="368"/>
        <v>-2</v>
      </c>
      <c r="BU1077" s="1">
        <f t="shared" si="369"/>
        <v>6.1257422745431001E-17</v>
      </c>
      <c r="BV1077" s="1">
        <f t="shared" si="370"/>
        <v>1</v>
      </c>
      <c r="BW1077" s="1">
        <f t="shared" si="363"/>
        <v>-2</v>
      </c>
      <c r="BX1077" s="1">
        <f t="shared" si="364"/>
        <v>-2</v>
      </c>
      <c r="BY1077" s="24">
        <f t="shared" si="365"/>
        <v>0.7818314824680298</v>
      </c>
      <c r="BZ1077" s="24">
        <f t="shared" si="366"/>
        <v>0.62348980185873348</v>
      </c>
      <c r="CA1077" s="1"/>
      <c r="CB1077" s="1"/>
      <c r="CC1077" s="1" t="str">
        <f t="shared" si="371"/>
        <v/>
      </c>
      <c r="CD1077" s="1"/>
      <c r="CE1077" s="2"/>
      <c r="CF1077" s="2"/>
    </row>
    <row r="1078" spans="2:84" s="28" customFormat="1" x14ac:dyDescent="0.25">
      <c r="B1078" s="10"/>
      <c r="C1078" s="10"/>
      <c r="D1078" s="10"/>
      <c r="E1078" s="10"/>
      <c r="F1078" s="10"/>
      <c r="G1078" s="10"/>
      <c r="H1078" s="10"/>
      <c r="I1078" s="10"/>
      <c r="J1078" s="10"/>
      <c r="K1078" s="10"/>
      <c r="L1078" s="10"/>
      <c r="M1078" s="2"/>
      <c r="N1078" s="1">
        <v>1073</v>
      </c>
      <c r="O1078" s="1" t="str">
        <f t="shared" si="359"/>
        <v>NA</v>
      </c>
      <c r="P1078" s="1" t="e">
        <f t="shared" si="360"/>
        <v>#VALUE!</v>
      </c>
      <c r="Q1078" s="1" t="e">
        <f t="shared" si="361"/>
        <v>#VALUE!</v>
      </c>
      <c r="R1078" s="1">
        <f t="shared" si="357"/>
        <v>0.7818314824680298</v>
      </c>
      <c r="S1078" s="1">
        <f t="shared" si="358"/>
        <v>0.62348980185873348</v>
      </c>
      <c r="T1078" s="14"/>
      <c r="U1078" s="14"/>
      <c r="V1078" s="14"/>
      <c r="W1078" s="2"/>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2"/>
      <c r="BC1078" s="2"/>
      <c r="BD1078" s="2"/>
      <c r="BE1078" s="35"/>
      <c r="BF1078" s="35"/>
      <c r="BG1078" s="35"/>
      <c r="BH1078" s="35"/>
      <c r="BI1078" s="35"/>
      <c r="BJ1078" s="35"/>
      <c r="BK1078" s="35"/>
      <c r="BL1078" s="35"/>
      <c r="BM1078" s="35"/>
      <c r="BN1078" s="35"/>
      <c r="BO1078" s="35"/>
      <c r="BP1078" s="1"/>
      <c r="BQ1078" s="1">
        <f t="shared" si="362"/>
        <v>1073</v>
      </c>
      <c r="BR1078" s="1">
        <v>1074</v>
      </c>
      <c r="BS1078" s="1">
        <f t="shared" si="367"/>
        <v>-2</v>
      </c>
      <c r="BT1078" s="1">
        <f t="shared" si="368"/>
        <v>-2</v>
      </c>
      <c r="BU1078" s="1">
        <f t="shared" si="369"/>
        <v>6.1257422745431001E-17</v>
      </c>
      <c r="BV1078" s="1">
        <f t="shared" si="370"/>
        <v>1</v>
      </c>
      <c r="BW1078" s="1">
        <f t="shared" si="363"/>
        <v>-2</v>
      </c>
      <c r="BX1078" s="1">
        <f t="shared" si="364"/>
        <v>-2</v>
      </c>
      <c r="BY1078" s="24">
        <f t="shared" si="365"/>
        <v>0.7818314824680298</v>
      </c>
      <c r="BZ1078" s="24">
        <f t="shared" si="366"/>
        <v>0.62348980185873348</v>
      </c>
      <c r="CA1078" s="1"/>
      <c r="CB1078" s="1"/>
      <c r="CC1078" s="1" t="str">
        <f t="shared" si="371"/>
        <v/>
      </c>
      <c r="CD1078" s="1"/>
      <c r="CE1078" s="2"/>
      <c r="CF1078" s="2"/>
    </row>
    <row r="1079" spans="2:84" s="28" customFormat="1" x14ac:dyDescent="0.25">
      <c r="B1079" s="10"/>
      <c r="C1079" s="10"/>
      <c r="D1079" s="10"/>
      <c r="E1079" s="10"/>
      <c r="F1079" s="10"/>
      <c r="G1079" s="10"/>
      <c r="H1079" s="10"/>
      <c r="I1079" s="10"/>
      <c r="J1079" s="10"/>
      <c r="K1079" s="10"/>
      <c r="L1079" s="10"/>
      <c r="M1079" s="2"/>
      <c r="N1079" s="1">
        <v>1074</v>
      </c>
      <c r="O1079" s="1" t="str">
        <f t="shared" si="359"/>
        <v>NA</v>
      </c>
      <c r="P1079" s="1" t="e">
        <f t="shared" si="360"/>
        <v>#VALUE!</v>
      </c>
      <c r="Q1079" s="1" t="e">
        <f t="shared" si="361"/>
        <v>#VALUE!</v>
      </c>
      <c r="R1079" s="1">
        <f t="shared" si="357"/>
        <v>1.1726587543717849E-2</v>
      </c>
      <c r="S1079" s="1">
        <f t="shared" si="358"/>
        <v>0.94862246302966435</v>
      </c>
      <c r="T1079" s="14"/>
      <c r="U1079" s="14"/>
      <c r="V1079" s="14"/>
      <c r="W1079" s="2"/>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2"/>
      <c r="BC1079" s="2"/>
      <c r="BD1079" s="2"/>
      <c r="BE1079" s="35"/>
      <c r="BF1079" s="35"/>
      <c r="BG1079" s="35"/>
      <c r="BH1079" s="35"/>
      <c r="BI1079" s="35"/>
      <c r="BJ1079" s="35"/>
      <c r="BK1079" s="35"/>
      <c r="BL1079" s="35"/>
      <c r="BM1079" s="35"/>
      <c r="BN1079" s="35"/>
      <c r="BO1079" s="35"/>
      <c r="BP1079" s="1"/>
      <c r="BQ1079" s="1">
        <f t="shared" si="362"/>
        <v>1074</v>
      </c>
      <c r="BR1079" s="1">
        <v>1075</v>
      </c>
      <c r="BS1079" s="1">
        <f t="shared" si="367"/>
        <v>-2</v>
      </c>
      <c r="BT1079" s="1">
        <f t="shared" si="368"/>
        <v>-2</v>
      </c>
      <c r="BU1079" s="1">
        <f t="shared" si="369"/>
        <v>6.1257422745431001E-17</v>
      </c>
      <c r="BV1079" s="1">
        <f t="shared" si="370"/>
        <v>1</v>
      </c>
      <c r="BW1079" s="1">
        <f t="shared" si="363"/>
        <v>-2</v>
      </c>
      <c r="BX1079" s="1">
        <f t="shared" si="364"/>
        <v>-2</v>
      </c>
      <c r="BY1079" s="24">
        <f t="shared" si="365"/>
        <v>0.7818314824680298</v>
      </c>
      <c r="BZ1079" s="24">
        <f t="shared" si="366"/>
        <v>0.62348980185873348</v>
      </c>
      <c r="CA1079" s="1"/>
      <c r="CB1079" s="1"/>
      <c r="CC1079" s="1" t="str">
        <f t="shared" si="371"/>
        <v/>
      </c>
      <c r="CD1079" s="1"/>
      <c r="CE1079" s="2"/>
      <c r="CF1079" s="2"/>
    </row>
    <row r="1080" spans="2:84" s="28" customFormat="1" x14ac:dyDescent="0.25">
      <c r="B1080" s="10"/>
      <c r="C1080" s="10"/>
      <c r="D1080" s="10"/>
      <c r="E1080" s="10"/>
      <c r="F1080" s="10"/>
      <c r="G1080" s="10"/>
      <c r="H1080" s="10"/>
      <c r="I1080" s="10"/>
      <c r="J1080" s="10"/>
      <c r="K1080" s="10"/>
      <c r="L1080" s="10"/>
      <c r="M1080" s="2"/>
      <c r="N1080" s="1">
        <v>1075</v>
      </c>
      <c r="O1080" s="1" t="str">
        <f t="shared" si="359"/>
        <v>NA</v>
      </c>
      <c r="P1080" s="1" t="e">
        <f t="shared" si="360"/>
        <v>#VALUE!</v>
      </c>
      <c r="Q1080" s="1" t="e">
        <f t="shared" si="361"/>
        <v>#VALUE!</v>
      </c>
      <c r="R1080" s="1">
        <f t="shared" si="357"/>
        <v>-0.6868715151896595</v>
      </c>
      <c r="S1080" s="1">
        <f t="shared" si="358"/>
        <v>0.57775949181467678</v>
      </c>
      <c r="T1080" s="14"/>
      <c r="U1080" s="14"/>
      <c r="V1080" s="14"/>
      <c r="W1080" s="2"/>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2"/>
      <c r="BC1080" s="2"/>
      <c r="BD1080" s="2"/>
      <c r="BE1080" s="35"/>
      <c r="BF1080" s="35"/>
      <c r="BG1080" s="35"/>
      <c r="BH1080" s="35"/>
      <c r="BI1080" s="35"/>
      <c r="BJ1080" s="35"/>
      <c r="BK1080" s="35"/>
      <c r="BL1080" s="35"/>
      <c r="BM1080" s="35"/>
      <c r="BN1080" s="35"/>
      <c r="BO1080" s="35"/>
      <c r="BP1080" s="1"/>
      <c r="BQ1080" s="1">
        <f t="shared" si="362"/>
        <v>1075</v>
      </c>
      <c r="BR1080" s="1">
        <v>1076</v>
      </c>
      <c r="BS1080" s="1">
        <f t="shared" si="367"/>
        <v>-2</v>
      </c>
      <c r="BT1080" s="1">
        <f t="shared" si="368"/>
        <v>-2</v>
      </c>
      <c r="BU1080" s="1">
        <f t="shared" si="369"/>
        <v>6.1257422745431001E-17</v>
      </c>
      <c r="BV1080" s="1">
        <f t="shared" si="370"/>
        <v>1</v>
      </c>
      <c r="BW1080" s="1">
        <f t="shared" si="363"/>
        <v>-2</v>
      </c>
      <c r="BX1080" s="1">
        <f t="shared" si="364"/>
        <v>-2</v>
      </c>
      <c r="BY1080" s="24">
        <f t="shared" si="365"/>
        <v>0.7818314824680298</v>
      </c>
      <c r="BZ1080" s="24">
        <f t="shared" si="366"/>
        <v>0.62348980185873348</v>
      </c>
      <c r="CA1080" s="1"/>
      <c r="CB1080" s="1"/>
      <c r="CC1080" s="1" t="str">
        <f t="shared" si="371"/>
        <v/>
      </c>
      <c r="CD1080" s="1"/>
      <c r="CE1080" s="2"/>
      <c r="CF1080" s="2"/>
    </row>
    <row r="1081" spans="2:84" s="28" customFormat="1" x14ac:dyDescent="0.25">
      <c r="B1081" s="10"/>
      <c r="C1081" s="10"/>
      <c r="D1081" s="10"/>
      <c r="E1081" s="10"/>
      <c r="F1081" s="10"/>
      <c r="G1081" s="10"/>
      <c r="H1081" s="10"/>
      <c r="I1081" s="10"/>
      <c r="J1081" s="10"/>
      <c r="K1081" s="10"/>
      <c r="L1081" s="10"/>
      <c r="M1081" s="2"/>
      <c r="N1081" s="1">
        <v>1076</v>
      </c>
      <c r="O1081" s="1" t="str">
        <f t="shared" si="359"/>
        <v>NA</v>
      </c>
      <c r="P1081" s="1" t="e">
        <f t="shared" si="360"/>
        <v>#VALUE!</v>
      </c>
      <c r="Q1081" s="1" t="e">
        <f t="shared" si="361"/>
        <v>#VALUE!</v>
      </c>
      <c r="R1081" s="1">
        <f t="shared" si="357"/>
        <v>-0.83248796126426794</v>
      </c>
      <c r="S1081" s="1">
        <f t="shared" si="358"/>
        <v>-0.15392546889022951</v>
      </c>
      <c r="T1081" s="14"/>
      <c r="U1081" s="14"/>
      <c r="V1081" s="14"/>
      <c r="W1081" s="2"/>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2"/>
      <c r="BC1081" s="2"/>
      <c r="BD1081" s="2"/>
      <c r="BE1081" s="35"/>
      <c r="BF1081" s="35"/>
      <c r="BG1081" s="35"/>
      <c r="BH1081" s="35"/>
      <c r="BI1081" s="35"/>
      <c r="BJ1081" s="35"/>
      <c r="BK1081" s="35"/>
      <c r="BL1081" s="35"/>
      <c r="BM1081" s="35"/>
      <c r="BN1081" s="35"/>
      <c r="BO1081" s="35"/>
      <c r="BP1081" s="1"/>
      <c r="BQ1081" s="1">
        <f t="shared" si="362"/>
        <v>1076</v>
      </c>
      <c r="BR1081" s="1">
        <v>1077</v>
      </c>
      <c r="BS1081" s="1">
        <f t="shared" si="367"/>
        <v>-2</v>
      </c>
      <c r="BT1081" s="1">
        <f t="shared" si="368"/>
        <v>-2</v>
      </c>
      <c r="BU1081" s="1">
        <f t="shared" si="369"/>
        <v>6.1257422745431001E-17</v>
      </c>
      <c r="BV1081" s="1">
        <f t="shared" si="370"/>
        <v>1</v>
      </c>
      <c r="BW1081" s="1">
        <f t="shared" si="363"/>
        <v>-2</v>
      </c>
      <c r="BX1081" s="1">
        <f t="shared" si="364"/>
        <v>-2</v>
      </c>
      <c r="BY1081" s="24">
        <f t="shared" si="365"/>
        <v>0.7818314824680298</v>
      </c>
      <c r="BZ1081" s="24">
        <f t="shared" si="366"/>
        <v>0.62348980185873348</v>
      </c>
      <c r="CA1081" s="1"/>
      <c r="CB1081" s="1"/>
      <c r="CC1081" s="1" t="str">
        <f t="shared" si="371"/>
        <v/>
      </c>
      <c r="CD1081" s="1"/>
      <c r="CE1081" s="2"/>
      <c r="CF1081" s="2"/>
    </row>
    <row r="1082" spans="2:84" s="28" customFormat="1" x14ac:dyDescent="0.25">
      <c r="B1082" s="10"/>
      <c r="C1082" s="10"/>
      <c r="D1082" s="10"/>
      <c r="E1082" s="10"/>
      <c r="F1082" s="10"/>
      <c r="G1082" s="10"/>
      <c r="H1082" s="10"/>
      <c r="I1082" s="10"/>
      <c r="J1082" s="10"/>
      <c r="K1082" s="10"/>
      <c r="L1082" s="10"/>
      <c r="M1082" s="2"/>
      <c r="N1082" s="1">
        <v>1077</v>
      </c>
      <c r="O1082" s="1" t="str">
        <f t="shared" si="359"/>
        <v>NA</v>
      </c>
      <c r="P1082" s="1" t="e">
        <f t="shared" si="360"/>
        <v>#VALUE!</v>
      </c>
      <c r="Q1082" s="1" t="e">
        <f t="shared" si="361"/>
        <v>#VALUE!</v>
      </c>
      <c r="R1082" s="1">
        <f t="shared" si="357"/>
        <v>-0.38697738894268691</v>
      </c>
      <c r="S1082" s="1">
        <f t="shared" si="358"/>
        <v>-0.69545872002107656</v>
      </c>
      <c r="T1082" s="14"/>
      <c r="U1082" s="14"/>
      <c r="V1082" s="14"/>
      <c r="W1082" s="2"/>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2"/>
      <c r="BC1082" s="2"/>
      <c r="BD1082" s="2"/>
      <c r="BE1082" s="35"/>
      <c r="BF1082" s="35"/>
      <c r="BG1082" s="35"/>
      <c r="BH1082" s="35"/>
      <c r="BI1082" s="35"/>
      <c r="BJ1082" s="35"/>
      <c r="BK1082" s="35"/>
      <c r="BL1082" s="35"/>
      <c r="BM1082" s="35"/>
      <c r="BN1082" s="35"/>
      <c r="BO1082" s="35"/>
      <c r="BP1082" s="1"/>
      <c r="BQ1082" s="1">
        <f t="shared" si="362"/>
        <v>1077</v>
      </c>
      <c r="BR1082" s="1">
        <v>1078</v>
      </c>
      <c r="BS1082" s="1">
        <f t="shared" si="367"/>
        <v>-2</v>
      </c>
      <c r="BT1082" s="1">
        <f t="shared" si="368"/>
        <v>-2</v>
      </c>
      <c r="BU1082" s="1">
        <f t="shared" si="369"/>
        <v>6.1257422745431001E-17</v>
      </c>
      <c r="BV1082" s="1">
        <f t="shared" si="370"/>
        <v>1</v>
      </c>
      <c r="BW1082" s="1">
        <f t="shared" si="363"/>
        <v>-2</v>
      </c>
      <c r="BX1082" s="1">
        <f t="shared" si="364"/>
        <v>-2</v>
      </c>
      <c r="BY1082" s="24">
        <f t="shared" si="365"/>
        <v>0.7818314824680298</v>
      </c>
      <c r="BZ1082" s="24">
        <f t="shared" si="366"/>
        <v>0.62348980185873348</v>
      </c>
      <c r="CA1082" s="1"/>
      <c r="CB1082" s="1"/>
      <c r="CC1082" s="1" t="str">
        <f t="shared" si="371"/>
        <v/>
      </c>
      <c r="CD1082" s="1"/>
      <c r="CE1082" s="2"/>
      <c r="CF1082" s="2"/>
    </row>
    <row r="1083" spans="2:84" s="28" customFormat="1" x14ac:dyDescent="0.25">
      <c r="B1083" s="10"/>
      <c r="C1083" s="10"/>
      <c r="D1083" s="10"/>
      <c r="E1083" s="10"/>
      <c r="F1083" s="10"/>
      <c r="G1083" s="10"/>
      <c r="H1083" s="10"/>
      <c r="I1083" s="10"/>
      <c r="J1083" s="10"/>
      <c r="K1083" s="10"/>
      <c r="L1083" s="10"/>
      <c r="M1083" s="2"/>
      <c r="N1083" s="1">
        <v>1078</v>
      </c>
      <c r="O1083" s="1" t="str">
        <f t="shared" si="359"/>
        <v>NA</v>
      </c>
      <c r="P1083" s="1" t="e">
        <f t="shared" si="360"/>
        <v>#VALUE!</v>
      </c>
      <c r="Q1083" s="1" t="e">
        <f t="shared" si="361"/>
        <v>#VALUE!</v>
      </c>
      <c r="R1083" s="1">
        <f t="shared" si="357"/>
        <v>0.269597898362749</v>
      </c>
      <c r="S1083" s="1">
        <f t="shared" si="358"/>
        <v>-0.69496093955631755</v>
      </c>
      <c r="T1083" s="14"/>
      <c r="U1083" s="14"/>
      <c r="V1083" s="14"/>
      <c r="W1083" s="2"/>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2"/>
      <c r="BC1083" s="2"/>
      <c r="BD1083" s="2"/>
      <c r="BE1083" s="35"/>
      <c r="BF1083" s="35"/>
      <c r="BG1083" s="35"/>
      <c r="BH1083" s="35"/>
      <c r="BI1083" s="35"/>
      <c r="BJ1083" s="35"/>
      <c r="BK1083" s="35"/>
      <c r="BL1083" s="35"/>
      <c r="BM1083" s="35"/>
      <c r="BN1083" s="35"/>
      <c r="BO1083" s="35"/>
      <c r="BP1083" s="1"/>
      <c r="BQ1083" s="1">
        <f t="shared" si="362"/>
        <v>1078</v>
      </c>
      <c r="BR1083" s="1">
        <v>1079</v>
      </c>
      <c r="BS1083" s="1">
        <f t="shared" si="367"/>
        <v>-2</v>
      </c>
      <c r="BT1083" s="1">
        <f t="shared" si="368"/>
        <v>-2</v>
      </c>
      <c r="BU1083" s="1">
        <f t="shared" si="369"/>
        <v>6.1257422745431001E-17</v>
      </c>
      <c r="BV1083" s="1">
        <f t="shared" si="370"/>
        <v>1</v>
      </c>
      <c r="BW1083" s="1">
        <f t="shared" si="363"/>
        <v>-2</v>
      </c>
      <c r="BX1083" s="1">
        <f t="shared" si="364"/>
        <v>-2</v>
      </c>
      <c r="BY1083" s="24">
        <f t="shared" si="365"/>
        <v>0.7818314824680298</v>
      </c>
      <c r="BZ1083" s="24">
        <f t="shared" si="366"/>
        <v>0.62348980185873348</v>
      </c>
      <c r="CA1083" s="1"/>
      <c r="CB1083" s="1"/>
      <c r="CC1083" s="1" t="str">
        <f t="shared" si="371"/>
        <v/>
      </c>
      <c r="CD1083" s="1"/>
      <c r="CE1083" s="2"/>
      <c r="CF1083" s="2"/>
    </row>
    <row r="1084" spans="2:84" s="28" customFormat="1" x14ac:dyDescent="0.25">
      <c r="B1084" s="10"/>
      <c r="C1084" s="10"/>
      <c r="D1084" s="10"/>
      <c r="E1084" s="10"/>
      <c r="F1084" s="10"/>
      <c r="G1084" s="10"/>
      <c r="H1084" s="10"/>
      <c r="I1084" s="10"/>
      <c r="J1084" s="10"/>
      <c r="K1084" s="10"/>
      <c r="L1084" s="10"/>
      <c r="M1084" s="2"/>
      <c r="N1084" s="1">
        <v>1079</v>
      </c>
      <c r="O1084" s="1" t="str">
        <f t="shared" si="359"/>
        <v>NA</v>
      </c>
      <c r="P1084" s="1" t="e">
        <f t="shared" si="360"/>
        <v>#VALUE!</v>
      </c>
      <c r="Q1084" s="1" t="e">
        <f t="shared" si="361"/>
        <v>#VALUE!</v>
      </c>
      <c r="R1084" s="1">
        <f t="shared" si="357"/>
        <v>0.65873507579852941</v>
      </c>
      <c r="S1084" s="1">
        <f t="shared" si="358"/>
        <v>-0.22252093395631442</v>
      </c>
      <c r="T1084" s="14"/>
      <c r="U1084" s="14"/>
      <c r="V1084" s="14"/>
      <c r="W1084" s="2"/>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2"/>
      <c r="BC1084" s="2"/>
      <c r="BD1084" s="2"/>
      <c r="BE1084" s="35"/>
      <c r="BF1084" s="35"/>
      <c r="BG1084" s="35"/>
      <c r="BH1084" s="35"/>
      <c r="BI1084" s="35"/>
      <c r="BJ1084" s="35"/>
      <c r="BK1084" s="35"/>
      <c r="BL1084" s="35"/>
      <c r="BM1084" s="35"/>
      <c r="BN1084" s="35"/>
      <c r="BO1084" s="35"/>
      <c r="BP1084" s="1"/>
      <c r="BQ1084" s="1">
        <f t="shared" si="362"/>
        <v>1079</v>
      </c>
      <c r="BR1084" s="1">
        <v>1080</v>
      </c>
      <c r="BS1084" s="1">
        <f t="shared" si="367"/>
        <v>-2</v>
      </c>
      <c r="BT1084" s="1">
        <f t="shared" si="368"/>
        <v>-2</v>
      </c>
      <c r="BU1084" s="1">
        <f t="shared" si="369"/>
        <v>6.1257422745431001E-17</v>
      </c>
      <c r="BV1084" s="1">
        <f t="shared" si="370"/>
        <v>1</v>
      </c>
      <c r="BW1084" s="1">
        <f t="shared" si="363"/>
        <v>-2</v>
      </c>
      <c r="BX1084" s="1">
        <f t="shared" si="364"/>
        <v>-2</v>
      </c>
      <c r="BY1084" s="24">
        <f t="shared" si="365"/>
        <v>0.7818314824680298</v>
      </c>
      <c r="BZ1084" s="24">
        <f t="shared" si="366"/>
        <v>0.62348980185873348</v>
      </c>
      <c r="CA1084" s="1"/>
      <c r="CB1084" s="1"/>
      <c r="CC1084" s="1" t="str">
        <f t="shared" si="371"/>
        <v/>
      </c>
      <c r="CD1084" s="1"/>
      <c r="CE1084" s="2"/>
      <c r="CF1084" s="2"/>
    </row>
    <row r="1085" spans="2:84" s="28" customFormat="1" x14ac:dyDescent="0.25">
      <c r="B1085" s="10"/>
      <c r="C1085" s="10"/>
      <c r="D1085" s="10"/>
      <c r="E1085" s="10"/>
      <c r="F1085" s="10"/>
      <c r="G1085" s="10"/>
      <c r="H1085" s="10"/>
      <c r="I1085" s="10"/>
      <c r="J1085" s="10"/>
      <c r="K1085" s="10"/>
      <c r="L1085" s="10"/>
      <c r="M1085" s="2"/>
      <c r="N1085" s="1">
        <v>1080</v>
      </c>
      <c r="O1085" s="1" t="str">
        <f t="shared" si="359"/>
        <v>NA</v>
      </c>
      <c r="P1085" s="1" t="e">
        <f t="shared" si="360"/>
        <v>#VALUE!</v>
      </c>
      <c r="Q1085" s="1" t="e">
        <f t="shared" si="361"/>
        <v>#VALUE!</v>
      </c>
      <c r="R1085" s="1">
        <f t="shared" si="357"/>
        <v>0.55183130541129688</v>
      </c>
      <c r="S1085" s="1">
        <f t="shared" si="358"/>
        <v>0.335078702174191</v>
      </c>
      <c r="T1085" s="14"/>
      <c r="U1085" s="14"/>
      <c r="V1085" s="14"/>
      <c r="W1085" s="2"/>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2"/>
      <c r="BC1085" s="2"/>
      <c r="BD1085" s="2"/>
      <c r="BE1085" s="35"/>
      <c r="BF1085" s="35"/>
      <c r="BG1085" s="35"/>
      <c r="BH1085" s="35"/>
      <c r="BI1085" s="35"/>
      <c r="BJ1085" s="35"/>
      <c r="BK1085" s="35"/>
      <c r="BL1085" s="35"/>
      <c r="BM1085" s="35"/>
      <c r="BN1085" s="35"/>
      <c r="BO1085" s="35"/>
      <c r="BP1085" s="1"/>
      <c r="BQ1085" s="1">
        <f t="shared" si="362"/>
        <v>1080</v>
      </c>
      <c r="BR1085" s="1">
        <v>1081</v>
      </c>
      <c r="BS1085" s="1">
        <f t="shared" si="367"/>
        <v>-2</v>
      </c>
      <c r="BT1085" s="1">
        <f t="shared" si="368"/>
        <v>-2</v>
      </c>
      <c r="BU1085" s="1">
        <f t="shared" si="369"/>
        <v>6.1257422745431001E-17</v>
      </c>
      <c r="BV1085" s="1">
        <f t="shared" si="370"/>
        <v>1</v>
      </c>
      <c r="BW1085" s="1">
        <f t="shared" si="363"/>
        <v>-2</v>
      </c>
      <c r="BX1085" s="1">
        <f t="shared" si="364"/>
        <v>-2</v>
      </c>
      <c r="BY1085" s="24">
        <f t="shared" si="365"/>
        <v>0.7818314824680298</v>
      </c>
      <c r="BZ1085" s="24">
        <f t="shared" si="366"/>
        <v>0.62348980185873348</v>
      </c>
      <c r="CA1085" s="1"/>
      <c r="CB1085" s="1"/>
      <c r="CC1085" s="1" t="str">
        <f t="shared" si="371"/>
        <v/>
      </c>
      <c r="CD1085" s="1"/>
      <c r="CE1085" s="2"/>
      <c r="CF1085" s="2"/>
    </row>
    <row r="1086" spans="2:84" s="28" customFormat="1" x14ac:dyDescent="0.25">
      <c r="B1086" s="10"/>
      <c r="C1086" s="10"/>
      <c r="D1086" s="10"/>
      <c r="E1086" s="10"/>
      <c r="F1086" s="10"/>
      <c r="G1086" s="10"/>
      <c r="H1086" s="10"/>
      <c r="I1086" s="10"/>
      <c r="J1086" s="10"/>
      <c r="K1086" s="10"/>
      <c r="L1086" s="10"/>
      <c r="M1086" s="2"/>
      <c r="N1086" s="1">
        <v>1081</v>
      </c>
      <c r="O1086" s="1" t="str">
        <f t="shared" si="359"/>
        <v>NA</v>
      </c>
      <c r="P1086" s="1" t="e">
        <f t="shared" si="360"/>
        <v>#VALUE!</v>
      </c>
      <c r="Q1086" s="1" t="e">
        <f t="shared" si="361"/>
        <v>#VALUE!</v>
      </c>
      <c r="R1086" s="1">
        <f t="shared" si="357"/>
        <v>9.3812700349742359E-2</v>
      </c>
      <c r="S1086" s="1">
        <f t="shared" si="358"/>
        <v>0.58897970423731472</v>
      </c>
      <c r="T1086" s="14"/>
      <c r="U1086" s="14"/>
      <c r="V1086" s="14"/>
      <c r="W1086" s="2"/>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2"/>
      <c r="BC1086" s="2"/>
      <c r="BD1086" s="2"/>
      <c r="BE1086" s="35"/>
      <c r="BF1086" s="35"/>
      <c r="BG1086" s="35"/>
      <c r="BH1086" s="35"/>
      <c r="BI1086" s="35"/>
      <c r="BJ1086" s="35"/>
      <c r="BK1086" s="35"/>
      <c r="BL1086" s="35"/>
      <c r="BM1086" s="35"/>
      <c r="BN1086" s="35"/>
      <c r="BO1086" s="35"/>
      <c r="BP1086" s="1"/>
      <c r="BQ1086" s="1">
        <f t="shared" si="362"/>
        <v>1081</v>
      </c>
      <c r="BR1086" s="1">
        <v>1082</v>
      </c>
      <c r="BS1086" s="1">
        <f t="shared" si="367"/>
        <v>-2</v>
      </c>
      <c r="BT1086" s="1">
        <f t="shared" si="368"/>
        <v>-2</v>
      </c>
      <c r="BU1086" s="1">
        <f t="shared" si="369"/>
        <v>6.1257422745431001E-17</v>
      </c>
      <c r="BV1086" s="1">
        <f t="shared" si="370"/>
        <v>1</v>
      </c>
      <c r="BW1086" s="1">
        <f t="shared" si="363"/>
        <v>-2</v>
      </c>
      <c r="BX1086" s="1">
        <f t="shared" si="364"/>
        <v>-2</v>
      </c>
      <c r="BY1086" s="24">
        <f t="shared" si="365"/>
        <v>0.7818314824680298</v>
      </c>
      <c r="BZ1086" s="24">
        <f t="shared" si="366"/>
        <v>0.62348980185873348</v>
      </c>
      <c r="CA1086" s="1"/>
      <c r="CB1086" s="1"/>
      <c r="CC1086" s="1" t="str">
        <f t="shared" si="371"/>
        <v/>
      </c>
      <c r="CD1086" s="1"/>
      <c r="CE1086" s="2"/>
      <c r="CF1086" s="2"/>
    </row>
    <row r="1087" spans="2:84" s="28" customFormat="1" x14ac:dyDescent="0.25">
      <c r="B1087" s="10"/>
      <c r="C1087" s="10"/>
      <c r="D1087" s="10"/>
      <c r="E1087" s="10"/>
      <c r="F1087" s="10"/>
      <c r="G1087" s="10"/>
      <c r="H1087" s="10"/>
      <c r="I1087" s="10"/>
      <c r="J1087" s="10"/>
      <c r="K1087" s="10"/>
      <c r="L1087" s="10"/>
      <c r="M1087" s="2"/>
      <c r="N1087" s="1">
        <v>1082</v>
      </c>
      <c r="O1087" s="1" t="str">
        <f t="shared" si="359"/>
        <v>NA</v>
      </c>
      <c r="P1087" s="1" t="e">
        <f t="shared" si="360"/>
        <v>#VALUE!</v>
      </c>
      <c r="Q1087" s="1" t="e">
        <f t="shared" si="361"/>
        <v>#VALUE!</v>
      </c>
      <c r="R1087" s="1">
        <f t="shared" si="357"/>
        <v>-0.35451162971536287</v>
      </c>
      <c r="S1087" s="1">
        <f t="shared" si="358"/>
        <v>0.4177034066604785</v>
      </c>
      <c r="T1087" s="14"/>
      <c r="U1087" s="14"/>
      <c r="V1087" s="14"/>
      <c r="W1087" s="2"/>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2"/>
      <c r="BC1087" s="2"/>
      <c r="BD1087" s="2"/>
      <c r="BE1087" s="35"/>
      <c r="BF1087" s="35"/>
      <c r="BG1087" s="35"/>
      <c r="BH1087" s="35"/>
      <c r="BI1087" s="35"/>
      <c r="BJ1087" s="35"/>
      <c r="BK1087" s="35"/>
      <c r="BL1087" s="35"/>
      <c r="BM1087" s="35"/>
      <c r="BN1087" s="35"/>
      <c r="BO1087" s="35"/>
      <c r="BP1087" s="1"/>
      <c r="BQ1087" s="1">
        <f t="shared" si="362"/>
        <v>1082</v>
      </c>
      <c r="BR1087" s="1">
        <v>1083</v>
      </c>
      <c r="BS1087" s="1">
        <f t="shared" si="367"/>
        <v>-2</v>
      </c>
      <c r="BT1087" s="1">
        <f t="shared" si="368"/>
        <v>-2</v>
      </c>
      <c r="BU1087" s="1">
        <f t="shared" si="369"/>
        <v>6.1257422745431001E-17</v>
      </c>
      <c r="BV1087" s="1">
        <f t="shared" si="370"/>
        <v>1</v>
      </c>
      <c r="BW1087" s="1">
        <f t="shared" si="363"/>
        <v>-2</v>
      </c>
      <c r="BX1087" s="1">
        <f t="shared" si="364"/>
        <v>-2</v>
      </c>
      <c r="BY1087" s="24">
        <f t="shared" si="365"/>
        <v>0.7818314824680298</v>
      </c>
      <c r="BZ1087" s="24">
        <f t="shared" si="366"/>
        <v>0.62348980185873348</v>
      </c>
      <c r="CA1087" s="1"/>
      <c r="CB1087" s="1"/>
      <c r="CC1087" s="1" t="str">
        <f t="shared" si="371"/>
        <v/>
      </c>
      <c r="CD1087" s="1"/>
      <c r="CE1087" s="2"/>
      <c r="CF1087" s="2"/>
    </row>
    <row r="1088" spans="2:84" s="28" customFormat="1" x14ac:dyDescent="0.25">
      <c r="B1088" s="10"/>
      <c r="C1088" s="10"/>
      <c r="D1088" s="10"/>
      <c r="E1088" s="10"/>
      <c r="F1088" s="10"/>
      <c r="G1088" s="10"/>
      <c r="H1088" s="10"/>
      <c r="I1088" s="10"/>
      <c r="J1088" s="10"/>
      <c r="K1088" s="10"/>
      <c r="L1088" s="10"/>
      <c r="M1088" s="2"/>
      <c r="N1088" s="1">
        <v>1083</v>
      </c>
      <c r="O1088" s="1" t="str">
        <f t="shared" si="359"/>
        <v>NA</v>
      </c>
      <c r="P1088" s="1" t="e">
        <f t="shared" si="360"/>
        <v>#VALUE!</v>
      </c>
      <c r="Q1088" s="1" t="e">
        <f t="shared" si="361"/>
        <v>#VALUE!</v>
      </c>
      <c r="R1088" s="1">
        <f t="shared" si="357"/>
        <v>-0.50012807578997132</v>
      </c>
      <c r="S1088" s="1">
        <f t="shared" si="358"/>
        <v>6.1306162639687412E-3</v>
      </c>
      <c r="T1088" s="14"/>
      <c r="U1088" s="14"/>
      <c r="V1088" s="14"/>
      <c r="W1088" s="2"/>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2"/>
      <c r="BC1088" s="2"/>
      <c r="BD1088" s="2"/>
      <c r="BE1088" s="35"/>
      <c r="BF1088" s="35"/>
      <c r="BG1088" s="35"/>
      <c r="BH1088" s="35"/>
      <c r="BI1088" s="35"/>
      <c r="BJ1088" s="35"/>
      <c r="BK1088" s="35"/>
      <c r="BL1088" s="35"/>
      <c r="BM1088" s="35"/>
      <c r="BN1088" s="35"/>
      <c r="BO1088" s="35"/>
      <c r="BP1088" s="1"/>
      <c r="BQ1088" s="1">
        <f t="shared" si="362"/>
        <v>1083</v>
      </c>
      <c r="BR1088" s="1">
        <v>1084</v>
      </c>
      <c r="BS1088" s="1">
        <f t="shared" si="367"/>
        <v>-2</v>
      </c>
      <c r="BT1088" s="1">
        <f t="shared" si="368"/>
        <v>-2</v>
      </c>
      <c r="BU1088" s="1">
        <f t="shared" si="369"/>
        <v>6.1257422745431001E-17</v>
      </c>
      <c r="BV1088" s="1">
        <f t="shared" si="370"/>
        <v>1</v>
      </c>
      <c r="BW1088" s="1">
        <f t="shared" si="363"/>
        <v>-2</v>
      </c>
      <c r="BX1088" s="1">
        <f t="shared" si="364"/>
        <v>-2</v>
      </c>
      <c r="BY1088" s="24">
        <f t="shared" si="365"/>
        <v>0.7818314824680298</v>
      </c>
      <c r="BZ1088" s="24">
        <f t="shared" si="366"/>
        <v>0.62348980185873348</v>
      </c>
      <c r="CA1088" s="1"/>
      <c r="CB1088" s="1"/>
      <c r="CC1088" s="1" t="str">
        <f t="shared" si="371"/>
        <v/>
      </c>
      <c r="CD1088" s="1"/>
      <c r="CE1088" s="2"/>
      <c r="CF1088" s="2"/>
    </row>
    <row r="1089" spans="2:84" s="28" customFormat="1" x14ac:dyDescent="0.25">
      <c r="B1089" s="10"/>
      <c r="C1089" s="10"/>
      <c r="D1089" s="10"/>
      <c r="E1089" s="10"/>
      <c r="F1089" s="10"/>
      <c r="G1089" s="10"/>
      <c r="H1089" s="10"/>
      <c r="I1089" s="10"/>
      <c r="J1089" s="10"/>
      <c r="K1089" s="10"/>
      <c r="L1089" s="10"/>
      <c r="M1089" s="2"/>
      <c r="N1089" s="1">
        <v>1084</v>
      </c>
      <c r="O1089" s="1" t="str">
        <f t="shared" si="359"/>
        <v>NA</v>
      </c>
      <c r="P1089" s="1" t="e">
        <f t="shared" si="360"/>
        <v>#VALUE!</v>
      </c>
      <c r="Q1089" s="1" t="e">
        <f t="shared" si="361"/>
        <v>#VALUE!</v>
      </c>
      <c r="R1089" s="1">
        <f t="shared" si="357"/>
        <v>-0.30489127613666239</v>
      </c>
      <c r="S1089" s="1">
        <f t="shared" si="358"/>
        <v>-0.33581596122872687</v>
      </c>
      <c r="T1089" s="14"/>
      <c r="U1089" s="14"/>
      <c r="V1089" s="14"/>
      <c r="W1089" s="2"/>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2"/>
      <c r="BC1089" s="2"/>
      <c r="BD1089" s="2"/>
      <c r="BE1089" s="35"/>
      <c r="BF1089" s="35"/>
      <c r="BG1089" s="35"/>
      <c r="BH1089" s="35"/>
      <c r="BI1089" s="35"/>
      <c r="BJ1089" s="35"/>
      <c r="BK1089" s="35"/>
      <c r="BL1089" s="35"/>
      <c r="BM1089" s="35"/>
      <c r="BN1089" s="35"/>
      <c r="BO1089" s="35"/>
      <c r="BP1089" s="1"/>
      <c r="BQ1089" s="1">
        <f t="shared" si="362"/>
        <v>1084</v>
      </c>
      <c r="BR1089" s="1">
        <v>1085</v>
      </c>
      <c r="BS1089" s="1">
        <f t="shared" si="367"/>
        <v>-2</v>
      </c>
      <c r="BT1089" s="1">
        <f t="shared" si="368"/>
        <v>-2</v>
      </c>
      <c r="BU1089" s="1">
        <f t="shared" si="369"/>
        <v>6.1257422745431001E-17</v>
      </c>
      <c r="BV1089" s="1">
        <f t="shared" si="370"/>
        <v>1</v>
      </c>
      <c r="BW1089" s="1">
        <f t="shared" si="363"/>
        <v>-2</v>
      </c>
      <c r="BX1089" s="1">
        <f t="shared" si="364"/>
        <v>-2</v>
      </c>
      <c r="BY1089" s="24">
        <f t="shared" si="365"/>
        <v>0.7818314824680298</v>
      </c>
      <c r="BZ1089" s="24">
        <f t="shared" si="366"/>
        <v>0.62348980185873348</v>
      </c>
      <c r="CA1089" s="1"/>
      <c r="CB1089" s="1"/>
      <c r="CC1089" s="1" t="str">
        <f t="shared" si="371"/>
        <v/>
      </c>
      <c r="CD1089" s="1"/>
      <c r="CE1089" s="2"/>
      <c r="CF1089" s="2"/>
    </row>
    <row r="1090" spans="2:84" s="28" customFormat="1" x14ac:dyDescent="0.25">
      <c r="B1090" s="10"/>
      <c r="C1090" s="10"/>
      <c r="D1090" s="10"/>
      <c r="E1090" s="10"/>
      <c r="F1090" s="10"/>
      <c r="G1090" s="10"/>
      <c r="H1090" s="10"/>
      <c r="I1090" s="10"/>
      <c r="J1090" s="10"/>
      <c r="K1090" s="10"/>
      <c r="L1090" s="10"/>
      <c r="M1090" s="2"/>
      <c r="N1090" s="1">
        <v>1085</v>
      </c>
      <c r="O1090" s="1" t="str">
        <f t="shared" si="359"/>
        <v>NA</v>
      </c>
      <c r="P1090" s="1" t="e">
        <f t="shared" si="360"/>
        <v>#VALUE!</v>
      </c>
      <c r="Q1090" s="1" t="e">
        <f t="shared" si="361"/>
        <v>#VALUE!</v>
      </c>
      <c r="R1090" s="1">
        <f t="shared" si="357"/>
        <v>3.9597721306016076E-2</v>
      </c>
      <c r="S1090" s="1">
        <f t="shared" si="358"/>
        <v>-0.40654983987177506</v>
      </c>
      <c r="T1090" s="14"/>
      <c r="U1090" s="14"/>
      <c r="V1090" s="14"/>
      <c r="W1090" s="2"/>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2"/>
      <c r="BC1090" s="2"/>
      <c r="BD1090" s="2"/>
      <c r="BE1090" s="35"/>
      <c r="BF1090" s="35"/>
      <c r="BG1090" s="35"/>
      <c r="BH1090" s="35"/>
      <c r="BI1090" s="35"/>
      <c r="BJ1090" s="35"/>
      <c r="BK1090" s="35"/>
      <c r="BL1090" s="35"/>
      <c r="BM1090" s="35"/>
      <c r="BN1090" s="35"/>
      <c r="BO1090" s="35"/>
      <c r="BP1090" s="1"/>
      <c r="BQ1090" s="1">
        <f t="shared" si="362"/>
        <v>1085</v>
      </c>
      <c r="BR1090" s="1">
        <v>1086</v>
      </c>
      <c r="BS1090" s="1">
        <f t="shared" si="367"/>
        <v>-2</v>
      </c>
      <c r="BT1090" s="1">
        <f t="shared" si="368"/>
        <v>-2</v>
      </c>
      <c r="BU1090" s="1">
        <f t="shared" si="369"/>
        <v>6.1257422745431001E-17</v>
      </c>
      <c r="BV1090" s="1">
        <f t="shared" si="370"/>
        <v>1</v>
      </c>
      <c r="BW1090" s="1">
        <f t="shared" si="363"/>
        <v>-2</v>
      </c>
      <c r="BX1090" s="1">
        <f t="shared" si="364"/>
        <v>-2</v>
      </c>
      <c r="BY1090" s="24">
        <f t="shared" si="365"/>
        <v>0.7818314824680298</v>
      </c>
      <c r="BZ1090" s="24">
        <f t="shared" si="366"/>
        <v>0.62348980185873348</v>
      </c>
      <c r="CA1090" s="1"/>
      <c r="CB1090" s="1"/>
      <c r="CC1090" s="1" t="str">
        <f t="shared" si="371"/>
        <v/>
      </c>
      <c r="CD1090" s="1"/>
      <c r="CE1090" s="2"/>
      <c r="CF1090" s="2"/>
    </row>
    <row r="1091" spans="2:84" s="28" customFormat="1" x14ac:dyDescent="0.25">
      <c r="B1091" s="10"/>
      <c r="C1091" s="10"/>
      <c r="D1091" s="10"/>
      <c r="E1091" s="10"/>
      <c r="F1091" s="10"/>
      <c r="G1091" s="10"/>
      <c r="H1091" s="10"/>
      <c r="I1091" s="10"/>
      <c r="J1091" s="10"/>
      <c r="K1091" s="10"/>
      <c r="L1091" s="10"/>
      <c r="M1091" s="2"/>
      <c r="N1091" s="1">
        <v>1086</v>
      </c>
      <c r="O1091" s="1" t="str">
        <f t="shared" si="359"/>
        <v>NA</v>
      </c>
      <c r="P1091" s="1" t="e">
        <f t="shared" si="360"/>
        <v>#VALUE!</v>
      </c>
      <c r="Q1091" s="1" t="e">
        <f t="shared" si="361"/>
        <v>#VALUE!</v>
      </c>
      <c r="R1091" s="1">
        <f t="shared" si="357"/>
        <v>0.28984343335135293</v>
      </c>
      <c r="S1091" s="1">
        <f t="shared" si="358"/>
        <v>-0.22252093395631445</v>
      </c>
      <c r="T1091" s="14"/>
      <c r="U1091" s="14"/>
      <c r="V1091" s="14"/>
      <c r="W1091" s="2"/>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2"/>
      <c r="BC1091" s="2"/>
      <c r="BD1091" s="2"/>
      <c r="BE1091" s="35"/>
      <c r="BF1091" s="35"/>
      <c r="BG1091" s="35"/>
      <c r="BH1091" s="35"/>
      <c r="BI1091" s="35"/>
      <c r="BJ1091" s="35"/>
      <c r="BK1091" s="35"/>
      <c r="BL1091" s="35"/>
      <c r="BM1091" s="35"/>
      <c r="BN1091" s="35"/>
      <c r="BO1091" s="35"/>
      <c r="BP1091" s="1"/>
      <c r="BQ1091" s="1">
        <f t="shared" si="362"/>
        <v>1086</v>
      </c>
      <c r="BR1091" s="1">
        <v>1087</v>
      </c>
      <c r="BS1091" s="1">
        <f t="shared" si="367"/>
        <v>-2</v>
      </c>
      <c r="BT1091" s="1">
        <f t="shared" si="368"/>
        <v>-2</v>
      </c>
      <c r="BU1091" s="1">
        <f t="shared" si="369"/>
        <v>6.1257422745431001E-17</v>
      </c>
      <c r="BV1091" s="1">
        <f t="shared" si="370"/>
        <v>1</v>
      </c>
      <c r="BW1091" s="1">
        <f t="shared" si="363"/>
        <v>-2</v>
      </c>
      <c r="BX1091" s="1">
        <f t="shared" si="364"/>
        <v>-2</v>
      </c>
      <c r="BY1091" s="24">
        <f t="shared" si="365"/>
        <v>0.7818314824680298</v>
      </c>
      <c r="BZ1091" s="24">
        <f t="shared" si="366"/>
        <v>0.62348980185873348</v>
      </c>
      <c r="CA1091" s="1"/>
      <c r="CB1091" s="1"/>
      <c r="CC1091" s="1" t="str">
        <f t="shared" si="371"/>
        <v/>
      </c>
      <c r="CD1091" s="1"/>
      <c r="CE1091" s="2"/>
      <c r="CF1091" s="2"/>
    </row>
    <row r="1092" spans="2:84" s="28" customFormat="1" x14ac:dyDescent="0.25">
      <c r="B1092" s="10"/>
      <c r="C1092" s="10"/>
      <c r="D1092" s="10"/>
      <c r="E1092" s="10"/>
      <c r="F1092" s="10"/>
      <c r="G1092" s="10"/>
      <c r="H1092" s="10"/>
      <c r="I1092" s="10"/>
      <c r="J1092" s="10"/>
      <c r="K1092" s="10"/>
      <c r="L1092" s="10"/>
      <c r="M1092" s="2"/>
      <c r="N1092" s="1">
        <v>1087</v>
      </c>
      <c r="O1092" s="1" t="str">
        <f t="shared" si="359"/>
        <v>NA</v>
      </c>
      <c r="P1092" s="1" t="e">
        <f t="shared" si="360"/>
        <v>#VALUE!</v>
      </c>
      <c r="Q1092" s="1" t="e">
        <f t="shared" si="361"/>
        <v>#VALUE!</v>
      </c>
      <c r="R1092" s="1">
        <f t="shared" si="357"/>
        <v>0.32183112835456407</v>
      </c>
      <c r="S1092" s="1">
        <f t="shared" si="358"/>
        <v>4.6667602489648685E-2</v>
      </c>
      <c r="T1092" s="14"/>
      <c r="U1092" s="14"/>
      <c r="V1092" s="14"/>
      <c r="W1092" s="2"/>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2"/>
      <c r="BC1092" s="2"/>
      <c r="BD1092" s="2"/>
      <c r="BE1092" s="35"/>
      <c r="BF1092" s="35"/>
      <c r="BG1092" s="35"/>
      <c r="BH1092" s="35"/>
      <c r="BI1092" s="35"/>
      <c r="BJ1092" s="35"/>
      <c r="BK1092" s="35"/>
      <c r="BL1092" s="35"/>
      <c r="BM1092" s="35"/>
      <c r="BN1092" s="35"/>
      <c r="BO1092" s="35"/>
      <c r="BP1092" s="1"/>
      <c r="BQ1092" s="1">
        <f t="shared" si="362"/>
        <v>1087</v>
      </c>
      <c r="BR1092" s="1">
        <v>1088</v>
      </c>
      <c r="BS1092" s="1">
        <f t="shared" si="367"/>
        <v>-2</v>
      </c>
      <c r="BT1092" s="1">
        <f t="shared" si="368"/>
        <v>-2</v>
      </c>
      <c r="BU1092" s="1">
        <f t="shared" si="369"/>
        <v>6.1257422745431001E-17</v>
      </c>
      <c r="BV1092" s="1">
        <f t="shared" si="370"/>
        <v>1</v>
      </c>
      <c r="BW1092" s="1">
        <f t="shared" si="363"/>
        <v>-2</v>
      </c>
      <c r="BX1092" s="1">
        <f t="shared" si="364"/>
        <v>-2</v>
      </c>
      <c r="BY1092" s="24">
        <f t="shared" si="365"/>
        <v>0.7818314824680298</v>
      </c>
      <c r="BZ1092" s="24">
        <f t="shared" si="366"/>
        <v>0.62348980185873348</v>
      </c>
      <c r="CA1092" s="1"/>
      <c r="CB1092" s="1"/>
      <c r="CC1092" s="1" t="str">
        <f t="shared" si="371"/>
        <v/>
      </c>
      <c r="CD1092" s="1"/>
      <c r="CE1092" s="2"/>
      <c r="CF1092" s="2"/>
    </row>
    <row r="1093" spans="2:84" s="28" customFormat="1" x14ac:dyDescent="0.25">
      <c r="B1093" s="10"/>
      <c r="C1093" s="10"/>
      <c r="D1093" s="10"/>
      <c r="E1093" s="10"/>
      <c r="F1093" s="10"/>
      <c r="G1093" s="10"/>
      <c r="H1093" s="10"/>
      <c r="I1093" s="10"/>
      <c r="J1093" s="10"/>
      <c r="K1093" s="10"/>
      <c r="L1093" s="10"/>
      <c r="M1093" s="2"/>
      <c r="N1093" s="1">
        <v>1088</v>
      </c>
      <c r="O1093" s="1" t="str">
        <f t="shared" si="359"/>
        <v>NA</v>
      </c>
      <c r="P1093" s="1" t="e">
        <f t="shared" si="360"/>
        <v>#VALUE!</v>
      </c>
      <c r="Q1093" s="1" t="e">
        <f t="shared" si="361"/>
        <v>#VALUE!</v>
      </c>
      <c r="R1093" s="1">
        <f t="shared" ref="R1093:R1156" si="372">VLOOKUP(MOD(N1093*$E$1,$A$1*$C$1),$N$5:$Q$2019,3)</f>
        <v>0.17589881315576686</v>
      </c>
      <c r="S1093" s="1">
        <f t="shared" ref="S1093:S1156" si="373">VLOOKUP(MOD(N1093*$E$1,$A$1*$C$1),$N$5:$Q$2019,4)</f>
        <v>0.22933694544496513</v>
      </c>
      <c r="T1093" s="14"/>
      <c r="U1093" s="14"/>
      <c r="V1093" s="14"/>
      <c r="W1093" s="2"/>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2"/>
      <c r="BC1093" s="2"/>
      <c r="BD1093" s="2"/>
      <c r="BE1093" s="35"/>
      <c r="BF1093" s="35"/>
      <c r="BG1093" s="35"/>
      <c r="BH1093" s="35"/>
      <c r="BI1093" s="35"/>
      <c r="BJ1093" s="35"/>
      <c r="BK1093" s="35"/>
      <c r="BL1093" s="35"/>
      <c r="BM1093" s="35"/>
      <c r="BN1093" s="35"/>
      <c r="BO1093" s="35"/>
      <c r="BP1093" s="1"/>
      <c r="BQ1093" s="1">
        <f t="shared" si="362"/>
        <v>1088</v>
      </c>
      <c r="BR1093" s="1">
        <v>1089</v>
      </c>
      <c r="BS1093" s="1">
        <f t="shared" si="367"/>
        <v>-2</v>
      </c>
      <c r="BT1093" s="1">
        <f t="shared" si="368"/>
        <v>-2</v>
      </c>
      <c r="BU1093" s="1">
        <f t="shared" si="369"/>
        <v>6.1257422745431001E-17</v>
      </c>
      <c r="BV1093" s="1">
        <f t="shared" si="370"/>
        <v>1</v>
      </c>
      <c r="BW1093" s="1">
        <f t="shared" si="363"/>
        <v>-2</v>
      </c>
      <c r="BX1093" s="1">
        <f t="shared" si="364"/>
        <v>-2</v>
      </c>
      <c r="BY1093" s="24">
        <f t="shared" si="365"/>
        <v>0.7818314824680298</v>
      </c>
      <c r="BZ1093" s="24">
        <f t="shared" si="366"/>
        <v>0.62348980185873348</v>
      </c>
      <c r="CA1093" s="1"/>
      <c r="CB1093" s="1"/>
      <c r="CC1093" s="1" t="str">
        <f t="shared" si="371"/>
        <v/>
      </c>
      <c r="CD1093" s="1"/>
      <c r="CE1093" s="2"/>
      <c r="CF1093" s="2"/>
    </row>
    <row r="1094" spans="2:84" s="28" customFormat="1" x14ac:dyDescent="0.25">
      <c r="B1094" s="10"/>
      <c r="C1094" s="10"/>
      <c r="D1094" s="10"/>
      <c r="E1094" s="10"/>
      <c r="F1094" s="10"/>
      <c r="G1094" s="10"/>
      <c r="H1094" s="10"/>
      <c r="I1094" s="10"/>
      <c r="J1094" s="10"/>
      <c r="K1094" s="10"/>
      <c r="L1094" s="10"/>
      <c r="M1094" s="2"/>
      <c r="N1094" s="1">
        <v>1089</v>
      </c>
      <c r="O1094" s="1" t="str">
        <f t="shared" ref="O1094:O1157" si="374">IF($N$4&gt;=O1093,O1093+1,"NA")</f>
        <v>NA</v>
      </c>
      <c r="P1094" s="1" t="e">
        <f t="shared" ref="P1094:P1157" si="375">(1-MOD(O1094-1,$C$1)/$C$1)*VLOOKUP(IF(INT((O1094-1)/$C$1)=$A$1,1,INT((O1094-1)/$C$1)+1),$A$100:$C$160,2)+MOD(O1094-1,$C$1)/$C$1*VLOOKUP(IF(INT((O1094-1)/$C$1)+1=$A$1,1,(INT((O1094-1)/$C$1)+2)),$A$100:$C$160,2)</f>
        <v>#VALUE!</v>
      </c>
      <c r="Q1094" s="1" t="e">
        <f t="shared" ref="Q1094:Q1157" si="376">(1-MOD(O1094-1,$C$1)/$C$1)*VLOOKUP(IF(INT((O1094-1)/$C$1)=$A$1,1,INT((O1094-1)/$C$1)+1),$A$100:$C$160,3)+MOD(O1094-1,$C$1)/$C$1*VLOOKUP(IF(INT((O1094-1)/$C$1)+1=$A$1,1,(INT((O1094-1)/$C$1)+2)),$A$100:$C$160,3)</f>
        <v>#VALUE!</v>
      </c>
      <c r="R1094" s="1">
        <f t="shared" si="372"/>
        <v>-2.2151744241066196E-2</v>
      </c>
      <c r="S1094" s="1">
        <f t="shared" si="373"/>
        <v>0.25764732150628028</v>
      </c>
      <c r="T1094" s="14"/>
      <c r="U1094" s="14"/>
      <c r="V1094" s="14"/>
      <c r="W1094" s="2"/>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2"/>
      <c r="BC1094" s="2"/>
      <c r="BD1094" s="2"/>
      <c r="BE1094" s="35"/>
      <c r="BF1094" s="35"/>
      <c r="BG1094" s="35"/>
      <c r="BH1094" s="35"/>
      <c r="BI1094" s="35"/>
      <c r="BJ1094" s="35"/>
      <c r="BK1094" s="35"/>
      <c r="BL1094" s="35"/>
      <c r="BM1094" s="35"/>
      <c r="BN1094" s="35"/>
      <c r="BO1094" s="35"/>
      <c r="BP1094" s="1"/>
      <c r="BQ1094" s="1">
        <f t="shared" ref="BQ1094:BQ1157" si="377">N1094</f>
        <v>1089</v>
      </c>
      <c r="BR1094" s="1">
        <v>1090</v>
      </c>
      <c r="BS1094" s="1">
        <f t="shared" si="367"/>
        <v>-2</v>
      </c>
      <c r="BT1094" s="1">
        <f t="shared" si="368"/>
        <v>-2</v>
      </c>
      <c r="BU1094" s="1">
        <f t="shared" si="369"/>
        <v>6.1257422745431001E-17</v>
      </c>
      <c r="BV1094" s="1">
        <f t="shared" si="370"/>
        <v>1</v>
      </c>
      <c r="BW1094" s="1">
        <f t="shared" ref="BW1094:BW1157" si="378">IF($A$13=TRUE,R1094,-2)</f>
        <v>-2</v>
      </c>
      <c r="BX1094" s="1">
        <f t="shared" ref="BX1094:BX1157" si="379">IF($A$13=TRUE,S1094,-2)</f>
        <v>-2</v>
      </c>
      <c r="BY1094" s="24">
        <f t="shared" ref="BY1094:BY1157" si="380">IF(AND($A$10=TRUE,$C$11+1&gt;$BQ1094),R1094,BY1093)</f>
        <v>0.7818314824680298</v>
      </c>
      <c r="BZ1094" s="24">
        <f t="shared" ref="BZ1094:BZ1157" si="381">IF(AND($A$10=TRUE,$C$11+1&gt;$BQ1094),S1094,BZ1093)</f>
        <v>0.62348980185873348</v>
      </c>
      <c r="CA1094" s="1"/>
      <c r="CB1094" s="1"/>
      <c r="CC1094" s="1" t="str">
        <f t="shared" si="371"/>
        <v/>
      </c>
      <c r="CD1094" s="1"/>
      <c r="CE1094" s="2"/>
      <c r="CF1094" s="2"/>
    </row>
    <row r="1095" spans="2:84" s="28" customFormat="1" x14ac:dyDescent="0.25">
      <c r="B1095" s="10"/>
      <c r="C1095" s="10"/>
      <c r="D1095" s="10"/>
      <c r="E1095" s="10"/>
      <c r="F1095" s="10"/>
      <c r="G1095" s="10"/>
      <c r="H1095" s="10"/>
      <c r="I1095" s="10"/>
      <c r="J1095" s="10"/>
      <c r="K1095" s="10"/>
      <c r="L1095" s="10"/>
      <c r="M1095" s="2"/>
      <c r="N1095" s="1">
        <v>1090</v>
      </c>
      <c r="O1095" s="1" t="str">
        <f t="shared" si="374"/>
        <v>NA</v>
      </c>
      <c r="P1095" s="1" t="e">
        <f t="shared" si="375"/>
        <v>#VALUE!</v>
      </c>
      <c r="Q1095" s="1" t="e">
        <f t="shared" si="376"/>
        <v>#VALUE!</v>
      </c>
      <c r="R1095" s="1">
        <f t="shared" si="372"/>
        <v>-0.1677681903156748</v>
      </c>
      <c r="S1095" s="1">
        <f t="shared" si="373"/>
        <v>0.16618670141816699</v>
      </c>
      <c r="T1095" s="14"/>
      <c r="U1095" s="14"/>
      <c r="V1095" s="14"/>
      <c r="W1095" s="2"/>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2"/>
      <c r="BC1095" s="2"/>
      <c r="BD1095" s="2"/>
      <c r="BE1095" s="35"/>
      <c r="BF1095" s="35"/>
      <c r="BG1095" s="35"/>
      <c r="BH1095" s="35"/>
      <c r="BI1095" s="35"/>
      <c r="BJ1095" s="35"/>
      <c r="BK1095" s="35"/>
      <c r="BL1095" s="35"/>
      <c r="BM1095" s="35"/>
      <c r="BN1095" s="35"/>
      <c r="BO1095" s="35"/>
      <c r="BP1095" s="1"/>
      <c r="BQ1095" s="1">
        <f t="shared" si="377"/>
        <v>1090</v>
      </c>
      <c r="BR1095" s="1">
        <v>1091</v>
      </c>
      <c r="BS1095" s="1">
        <f t="shared" ref="BS1095:BS1158" si="382">IF($A$9=TRUE,IF(BQ1095-1&lt;$N$4,P1095,BS1094),-2)</f>
        <v>-2</v>
      </c>
      <c r="BT1095" s="1">
        <f t="shared" ref="BT1095:BT1158" si="383">IF($A$9=TRUE,IF(BQ1095-1&lt;$N$4,Q1095,BT1094),-2)</f>
        <v>-2</v>
      </c>
      <c r="BU1095" s="1">
        <f t="shared" ref="BU1095:BU1158" si="384">IF($A$16=TRUE,IF(BQ1095-1&lt;$N$4,P1095,BU1094),-2)</f>
        <v>6.1257422745431001E-17</v>
      </c>
      <c r="BV1095" s="1">
        <f t="shared" ref="BV1095:BV1158" si="385">IF($A$16=TRUE,IF(BQ1095-1&lt;$N$4,Q1095,BV1094),-2)</f>
        <v>1</v>
      </c>
      <c r="BW1095" s="1">
        <f t="shared" si="378"/>
        <v>-2</v>
      </c>
      <c r="BX1095" s="1">
        <f t="shared" si="379"/>
        <v>-2</v>
      </c>
      <c r="BY1095" s="24">
        <f t="shared" si="380"/>
        <v>0.7818314824680298</v>
      </c>
      <c r="BZ1095" s="24">
        <f t="shared" si="381"/>
        <v>0.62348980185873348</v>
      </c>
      <c r="CA1095" s="1"/>
      <c r="CB1095" s="1"/>
      <c r="CC1095" s="1" t="str">
        <f t="shared" ref="CC1095:CC1158" si="386">IF(AND($A$9=TRUE,BR1094&lt;$CC$3),IF(BR1094&lt;1000,BR1094,""),"")</f>
        <v/>
      </c>
      <c r="CD1095" s="1"/>
      <c r="CE1095" s="2"/>
      <c r="CF1095" s="2"/>
    </row>
    <row r="1096" spans="2:84" s="28" customFormat="1" x14ac:dyDescent="0.25">
      <c r="B1096" s="10"/>
      <c r="C1096" s="10"/>
      <c r="D1096" s="10"/>
      <c r="E1096" s="10"/>
      <c r="F1096" s="10"/>
      <c r="G1096" s="10"/>
      <c r="H1096" s="10"/>
      <c r="I1096" s="10"/>
      <c r="J1096" s="10"/>
      <c r="K1096" s="10"/>
      <c r="L1096" s="10"/>
      <c r="M1096" s="2"/>
      <c r="N1096" s="1">
        <v>1091</v>
      </c>
      <c r="O1096" s="1" t="str">
        <f t="shared" si="374"/>
        <v>NA</v>
      </c>
      <c r="P1096" s="1" t="e">
        <f t="shared" si="375"/>
        <v>#VALUE!</v>
      </c>
      <c r="Q1096" s="1" t="e">
        <f t="shared" si="376"/>
        <v>#VALUE!</v>
      </c>
      <c r="R1096" s="1">
        <f t="shared" si="372"/>
        <v>-0.22280516333063788</v>
      </c>
      <c r="S1096" s="1">
        <f t="shared" si="373"/>
        <v>2.3826797563622659E-2</v>
      </c>
      <c r="T1096" s="14"/>
      <c r="U1096" s="14"/>
      <c r="V1096" s="14"/>
      <c r="W1096" s="2"/>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2"/>
      <c r="BC1096" s="2"/>
      <c r="BD1096" s="2"/>
      <c r="BE1096" s="35"/>
      <c r="BF1096" s="35"/>
      <c r="BG1096" s="35"/>
      <c r="BH1096" s="35"/>
      <c r="BI1096" s="35"/>
      <c r="BJ1096" s="35"/>
      <c r="BK1096" s="35"/>
      <c r="BL1096" s="35"/>
      <c r="BM1096" s="35"/>
      <c r="BN1096" s="35"/>
      <c r="BO1096" s="35"/>
      <c r="BP1096" s="1"/>
      <c r="BQ1096" s="1">
        <f t="shared" si="377"/>
        <v>1091</v>
      </c>
      <c r="BR1096" s="1">
        <v>1092</v>
      </c>
      <c r="BS1096" s="1">
        <f t="shared" si="382"/>
        <v>-2</v>
      </c>
      <c r="BT1096" s="1">
        <f t="shared" si="383"/>
        <v>-2</v>
      </c>
      <c r="BU1096" s="1">
        <f t="shared" si="384"/>
        <v>6.1257422745431001E-17</v>
      </c>
      <c r="BV1096" s="1">
        <f t="shared" si="385"/>
        <v>1</v>
      </c>
      <c r="BW1096" s="1">
        <f t="shared" si="378"/>
        <v>-2</v>
      </c>
      <c r="BX1096" s="1">
        <f t="shared" si="379"/>
        <v>-2</v>
      </c>
      <c r="BY1096" s="24">
        <f t="shared" si="380"/>
        <v>0.7818314824680298</v>
      </c>
      <c r="BZ1096" s="24">
        <f t="shared" si="381"/>
        <v>0.62348980185873348</v>
      </c>
      <c r="CA1096" s="1"/>
      <c r="CB1096" s="1"/>
      <c r="CC1096" s="1" t="str">
        <f t="shared" si="386"/>
        <v/>
      </c>
      <c r="CD1096" s="1"/>
      <c r="CE1096" s="2"/>
      <c r="CF1096" s="2"/>
    </row>
    <row r="1097" spans="2:84" s="28" customFormat="1" x14ac:dyDescent="0.25">
      <c r="B1097" s="10"/>
      <c r="C1097" s="10"/>
      <c r="D1097" s="10"/>
      <c r="E1097" s="10"/>
      <c r="F1097" s="10"/>
      <c r="G1097" s="10"/>
      <c r="H1097" s="10"/>
      <c r="I1097" s="10"/>
      <c r="J1097" s="10"/>
      <c r="K1097" s="10"/>
      <c r="L1097" s="10"/>
      <c r="M1097" s="2"/>
      <c r="N1097" s="1">
        <v>1092</v>
      </c>
      <c r="O1097" s="1" t="str">
        <f t="shared" si="374"/>
        <v>NA</v>
      </c>
      <c r="P1097" s="1" t="e">
        <f t="shared" si="375"/>
        <v>#VALUE!</v>
      </c>
      <c r="Q1097" s="1" t="e">
        <f t="shared" si="376"/>
        <v>#VALUE!</v>
      </c>
      <c r="R1097" s="1">
        <f t="shared" si="372"/>
        <v>-0.19040245575071676</v>
      </c>
      <c r="S1097" s="1">
        <f t="shared" si="373"/>
        <v>-0.11813874018723275</v>
      </c>
      <c r="T1097" s="14"/>
      <c r="U1097" s="14"/>
      <c r="V1097" s="14"/>
      <c r="W1097" s="2"/>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2"/>
      <c r="BC1097" s="2"/>
      <c r="BD1097" s="2"/>
      <c r="BE1097" s="35"/>
      <c r="BF1097" s="35"/>
      <c r="BG1097" s="35"/>
      <c r="BH1097" s="35"/>
      <c r="BI1097" s="35"/>
      <c r="BJ1097" s="35"/>
      <c r="BK1097" s="35"/>
      <c r="BL1097" s="35"/>
      <c r="BM1097" s="35"/>
      <c r="BN1097" s="35"/>
      <c r="BO1097" s="35"/>
      <c r="BP1097" s="1"/>
      <c r="BQ1097" s="1">
        <f t="shared" si="377"/>
        <v>1092</v>
      </c>
      <c r="BR1097" s="1">
        <v>1093</v>
      </c>
      <c r="BS1097" s="1">
        <f t="shared" si="382"/>
        <v>-2</v>
      </c>
      <c r="BT1097" s="1">
        <f t="shared" si="383"/>
        <v>-2</v>
      </c>
      <c r="BU1097" s="1">
        <f t="shared" si="384"/>
        <v>6.1257422745431001E-17</v>
      </c>
      <c r="BV1097" s="1">
        <f t="shared" si="385"/>
        <v>1</v>
      </c>
      <c r="BW1097" s="1">
        <f t="shared" si="378"/>
        <v>-2</v>
      </c>
      <c r="BX1097" s="1">
        <f t="shared" si="379"/>
        <v>-2</v>
      </c>
      <c r="BY1097" s="24">
        <f t="shared" si="380"/>
        <v>0.7818314824680298</v>
      </c>
      <c r="BZ1097" s="24">
        <f t="shared" si="381"/>
        <v>0.62348980185873348</v>
      </c>
      <c r="CA1097" s="1"/>
      <c r="CB1097" s="1"/>
      <c r="CC1097" s="1" t="str">
        <f t="shared" si="386"/>
        <v/>
      </c>
      <c r="CD1097" s="1"/>
      <c r="CE1097" s="2"/>
      <c r="CF1097" s="2"/>
    </row>
    <row r="1098" spans="2:84" s="28" customFormat="1" x14ac:dyDescent="0.25">
      <c r="B1098" s="10"/>
      <c r="C1098" s="10"/>
      <c r="D1098" s="10"/>
      <c r="E1098" s="10"/>
      <c r="F1098" s="10"/>
      <c r="G1098" s="10"/>
      <c r="H1098" s="10"/>
      <c r="I1098" s="10"/>
      <c r="J1098" s="10"/>
      <c r="K1098" s="10"/>
      <c r="L1098" s="10"/>
      <c r="M1098" s="2"/>
      <c r="N1098" s="1">
        <v>1093</v>
      </c>
      <c r="O1098" s="1" t="str">
        <f t="shared" si="374"/>
        <v>NA</v>
      </c>
      <c r="P1098" s="1" t="e">
        <f t="shared" si="375"/>
        <v>#VALUE!</v>
      </c>
      <c r="Q1098" s="1" t="e">
        <f t="shared" si="376"/>
        <v>#VALUE!</v>
      </c>
      <c r="R1098" s="1">
        <f t="shared" si="372"/>
        <v>-7.9048209095823607E-2</v>
      </c>
      <c r="S1098" s="1">
        <f t="shared" si="373"/>
        <v>-0.22252093395631445</v>
      </c>
      <c r="T1098" s="14"/>
      <c r="U1098" s="14"/>
      <c r="V1098" s="14"/>
      <c r="W1098" s="2"/>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2"/>
      <c r="BC1098" s="2"/>
      <c r="BD1098" s="2"/>
      <c r="BE1098" s="35"/>
      <c r="BF1098" s="35"/>
      <c r="BG1098" s="35"/>
      <c r="BH1098" s="35"/>
      <c r="BI1098" s="35"/>
      <c r="BJ1098" s="35"/>
      <c r="BK1098" s="35"/>
      <c r="BL1098" s="35"/>
      <c r="BM1098" s="35"/>
      <c r="BN1098" s="35"/>
      <c r="BO1098" s="35"/>
      <c r="BP1098" s="1"/>
      <c r="BQ1098" s="1">
        <f t="shared" si="377"/>
        <v>1093</v>
      </c>
      <c r="BR1098" s="1">
        <v>1094</v>
      </c>
      <c r="BS1098" s="1">
        <f t="shared" si="382"/>
        <v>-2</v>
      </c>
      <c r="BT1098" s="1">
        <f t="shared" si="383"/>
        <v>-2</v>
      </c>
      <c r="BU1098" s="1">
        <f t="shared" si="384"/>
        <v>6.1257422745431001E-17</v>
      </c>
      <c r="BV1098" s="1">
        <f t="shared" si="385"/>
        <v>1</v>
      </c>
      <c r="BW1098" s="1">
        <f t="shared" si="378"/>
        <v>-2</v>
      </c>
      <c r="BX1098" s="1">
        <f t="shared" si="379"/>
        <v>-2</v>
      </c>
      <c r="BY1098" s="24">
        <f t="shared" si="380"/>
        <v>0.7818314824680298</v>
      </c>
      <c r="BZ1098" s="24">
        <f t="shared" si="381"/>
        <v>0.62348980185873348</v>
      </c>
      <c r="CA1098" s="1"/>
      <c r="CB1098" s="1"/>
      <c r="CC1098" s="1" t="str">
        <f t="shared" si="386"/>
        <v/>
      </c>
      <c r="CD1098" s="1"/>
      <c r="CE1098" s="2"/>
      <c r="CF1098" s="2"/>
    </row>
    <row r="1099" spans="2:84" s="28" customFormat="1" x14ac:dyDescent="0.25">
      <c r="B1099" s="10"/>
      <c r="C1099" s="10"/>
      <c r="D1099" s="10"/>
      <c r="E1099" s="10"/>
      <c r="F1099" s="10"/>
      <c r="G1099" s="10"/>
      <c r="H1099" s="10"/>
      <c r="I1099" s="10"/>
      <c r="J1099" s="10"/>
      <c r="K1099" s="10"/>
      <c r="L1099" s="10"/>
      <c r="M1099" s="2"/>
      <c r="N1099" s="1">
        <v>1094</v>
      </c>
      <c r="O1099" s="1" t="str">
        <f t="shared" si="374"/>
        <v>NA</v>
      </c>
      <c r="P1099" s="1" t="e">
        <f t="shared" si="375"/>
        <v>#VALUE!</v>
      </c>
      <c r="Q1099" s="1" t="e">
        <f t="shared" si="376"/>
        <v>#VALUE!</v>
      </c>
      <c r="R1099" s="1">
        <f t="shared" si="372"/>
        <v>9.1830951297831309E-2</v>
      </c>
      <c r="S1099" s="1">
        <f t="shared" si="373"/>
        <v>-0.24174349719489369</v>
      </c>
      <c r="T1099" s="14"/>
      <c r="U1099" s="14"/>
      <c r="V1099" s="14"/>
      <c r="W1099" s="2"/>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2"/>
      <c r="BC1099" s="2"/>
      <c r="BD1099" s="2"/>
      <c r="BE1099" s="35"/>
      <c r="BF1099" s="35"/>
      <c r="BG1099" s="35"/>
      <c r="BH1099" s="35"/>
      <c r="BI1099" s="35"/>
      <c r="BJ1099" s="35"/>
      <c r="BK1099" s="35"/>
      <c r="BL1099" s="35"/>
      <c r="BM1099" s="35"/>
      <c r="BN1099" s="35"/>
      <c r="BO1099" s="35"/>
      <c r="BP1099" s="1"/>
      <c r="BQ1099" s="1">
        <f t="shared" si="377"/>
        <v>1094</v>
      </c>
      <c r="BR1099" s="1">
        <v>1095</v>
      </c>
      <c r="BS1099" s="1">
        <f t="shared" si="382"/>
        <v>-2</v>
      </c>
      <c r="BT1099" s="1">
        <f t="shared" si="383"/>
        <v>-2</v>
      </c>
      <c r="BU1099" s="1">
        <f t="shared" si="384"/>
        <v>6.1257422745431001E-17</v>
      </c>
      <c r="BV1099" s="1">
        <f t="shared" si="385"/>
        <v>1</v>
      </c>
      <c r="BW1099" s="1">
        <f t="shared" si="378"/>
        <v>-2</v>
      </c>
      <c r="BX1099" s="1">
        <f t="shared" si="379"/>
        <v>-2</v>
      </c>
      <c r="BY1099" s="24">
        <f t="shared" si="380"/>
        <v>0.7818314824680298</v>
      </c>
      <c r="BZ1099" s="24">
        <f t="shared" si="381"/>
        <v>0.62348980185873348</v>
      </c>
      <c r="CA1099" s="1"/>
      <c r="CB1099" s="1"/>
      <c r="CC1099" s="1" t="str">
        <f t="shared" si="386"/>
        <v/>
      </c>
      <c r="CD1099" s="1"/>
      <c r="CE1099" s="2"/>
      <c r="CF1099" s="2"/>
    </row>
    <row r="1100" spans="2:84" s="28" customFormat="1" x14ac:dyDescent="0.25">
      <c r="B1100" s="10"/>
      <c r="C1100" s="10"/>
      <c r="D1100" s="10"/>
      <c r="E1100" s="10"/>
      <c r="F1100" s="10"/>
      <c r="G1100" s="10"/>
      <c r="H1100" s="10"/>
      <c r="I1100" s="10"/>
      <c r="J1100" s="10"/>
      <c r="K1100" s="10"/>
      <c r="L1100" s="10"/>
      <c r="M1100" s="2"/>
      <c r="N1100" s="1">
        <v>1095</v>
      </c>
      <c r="O1100" s="1" t="str">
        <f t="shared" si="374"/>
        <v>NA</v>
      </c>
      <c r="P1100" s="1" t="e">
        <f t="shared" si="375"/>
        <v>#VALUE!</v>
      </c>
      <c r="Q1100" s="1" t="e">
        <f t="shared" si="376"/>
        <v>#VALUE!</v>
      </c>
      <c r="R1100" s="1">
        <f t="shared" si="372"/>
        <v>0.25798492596179134</v>
      </c>
      <c r="S1100" s="1">
        <f t="shared" si="373"/>
        <v>-0.13030581334738445</v>
      </c>
      <c r="T1100" s="14"/>
      <c r="U1100" s="14"/>
      <c r="V1100" s="14"/>
      <c r="W1100" s="2"/>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2"/>
      <c r="BC1100" s="2"/>
      <c r="BD1100" s="2"/>
      <c r="BE1100" s="35"/>
      <c r="BF1100" s="35"/>
      <c r="BG1100" s="35"/>
      <c r="BH1100" s="35"/>
      <c r="BI1100" s="35"/>
      <c r="BJ1100" s="35"/>
      <c r="BK1100" s="35"/>
      <c r="BL1100" s="35"/>
      <c r="BM1100" s="35"/>
      <c r="BN1100" s="35"/>
      <c r="BO1100" s="35"/>
      <c r="BP1100" s="1"/>
      <c r="BQ1100" s="1">
        <f t="shared" si="377"/>
        <v>1095</v>
      </c>
      <c r="BR1100" s="1">
        <v>1096</v>
      </c>
      <c r="BS1100" s="1">
        <f t="shared" si="382"/>
        <v>-2</v>
      </c>
      <c r="BT1100" s="1">
        <f t="shared" si="383"/>
        <v>-2</v>
      </c>
      <c r="BU1100" s="1">
        <f t="shared" si="384"/>
        <v>6.1257422745431001E-17</v>
      </c>
      <c r="BV1100" s="1">
        <f t="shared" si="385"/>
        <v>1</v>
      </c>
      <c r="BW1100" s="1">
        <f t="shared" si="378"/>
        <v>-2</v>
      </c>
      <c r="BX1100" s="1">
        <f t="shared" si="379"/>
        <v>-2</v>
      </c>
      <c r="BY1100" s="24">
        <f t="shared" si="380"/>
        <v>0.7818314824680298</v>
      </c>
      <c r="BZ1100" s="24">
        <f t="shared" si="381"/>
        <v>0.62348980185873348</v>
      </c>
      <c r="CA1100" s="1"/>
      <c r="CB1100" s="1"/>
      <c r="CC1100" s="1" t="str">
        <f t="shared" si="386"/>
        <v/>
      </c>
      <c r="CD1100" s="1"/>
      <c r="CE1100" s="2"/>
      <c r="CF1100" s="2"/>
    </row>
    <row r="1101" spans="2:84" s="28" customFormat="1" x14ac:dyDescent="0.25">
      <c r="B1101" s="10"/>
      <c r="C1101" s="10"/>
      <c r="D1101" s="10"/>
      <c r="E1101" s="10"/>
      <c r="F1101" s="10"/>
      <c r="G1101" s="10"/>
      <c r="H1101" s="10"/>
      <c r="I1101" s="10"/>
      <c r="J1101" s="10"/>
      <c r="K1101" s="10"/>
      <c r="L1101" s="10"/>
      <c r="M1101" s="2"/>
      <c r="N1101" s="1">
        <v>1096</v>
      </c>
      <c r="O1101" s="1" t="str">
        <f t="shared" si="374"/>
        <v>NA</v>
      </c>
      <c r="P1101" s="1" t="e">
        <f t="shared" si="375"/>
        <v>#VALUE!</v>
      </c>
      <c r="Q1101" s="1" t="e">
        <f t="shared" si="376"/>
        <v>#VALUE!</v>
      </c>
      <c r="R1101" s="1">
        <f t="shared" si="372"/>
        <v>0.31020814123323032</v>
      </c>
      <c r="S1101" s="1">
        <f t="shared" si="373"/>
        <v>9.7591236352082056E-2</v>
      </c>
      <c r="T1101" s="14"/>
      <c r="U1101" s="14"/>
      <c r="V1101" s="14"/>
      <c r="W1101" s="2"/>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2"/>
      <c r="BC1101" s="2"/>
      <c r="BD1101" s="2"/>
      <c r="BE1101" s="35"/>
      <c r="BF1101" s="35"/>
      <c r="BG1101" s="35"/>
      <c r="BH1101" s="35"/>
      <c r="BI1101" s="35"/>
      <c r="BJ1101" s="35"/>
      <c r="BK1101" s="35"/>
      <c r="BL1101" s="35"/>
      <c r="BM1101" s="35"/>
      <c r="BN1101" s="35"/>
      <c r="BO1101" s="35"/>
      <c r="BP1101" s="1"/>
      <c r="BQ1101" s="1">
        <f t="shared" si="377"/>
        <v>1096</v>
      </c>
      <c r="BR1101" s="1">
        <v>1097</v>
      </c>
      <c r="BS1101" s="1">
        <f t="shared" si="382"/>
        <v>-2</v>
      </c>
      <c r="BT1101" s="1">
        <f t="shared" si="383"/>
        <v>-2</v>
      </c>
      <c r="BU1101" s="1">
        <f t="shared" si="384"/>
        <v>6.1257422745431001E-17</v>
      </c>
      <c r="BV1101" s="1">
        <f t="shared" si="385"/>
        <v>1</v>
      </c>
      <c r="BW1101" s="1">
        <f t="shared" si="378"/>
        <v>-2</v>
      </c>
      <c r="BX1101" s="1">
        <f t="shared" si="379"/>
        <v>-2</v>
      </c>
      <c r="BY1101" s="24">
        <f t="shared" si="380"/>
        <v>0.7818314824680298</v>
      </c>
      <c r="BZ1101" s="24">
        <f t="shared" si="381"/>
        <v>0.62348980185873348</v>
      </c>
      <c r="CA1101" s="1"/>
      <c r="CB1101" s="1"/>
      <c r="CC1101" s="1" t="str">
        <f t="shared" si="386"/>
        <v/>
      </c>
      <c r="CD1101" s="1"/>
      <c r="CE1101" s="2"/>
      <c r="CF1101" s="2"/>
    </row>
    <row r="1102" spans="2:84" s="28" customFormat="1" x14ac:dyDescent="0.25">
      <c r="B1102" s="10"/>
      <c r="C1102" s="10"/>
      <c r="D1102" s="10"/>
      <c r="E1102" s="10"/>
      <c r="F1102" s="10"/>
      <c r="G1102" s="10"/>
      <c r="H1102" s="10"/>
      <c r="I1102" s="10"/>
      <c r="J1102" s="10"/>
      <c r="K1102" s="10"/>
      <c r="L1102" s="10"/>
      <c r="M1102" s="2"/>
      <c r="N1102" s="1">
        <v>1097</v>
      </c>
      <c r="O1102" s="1" t="str">
        <f t="shared" si="374"/>
        <v>NA</v>
      </c>
      <c r="P1102" s="1" t="e">
        <f t="shared" si="375"/>
        <v>#VALUE!</v>
      </c>
      <c r="Q1102" s="1" t="e">
        <f t="shared" si="376"/>
        <v>#VALUE!</v>
      </c>
      <c r="R1102" s="1">
        <f t="shared" si="372"/>
        <v>0.16459169515862193</v>
      </c>
      <c r="S1102" s="1">
        <f t="shared" si="373"/>
        <v>0.32624278657236533</v>
      </c>
      <c r="T1102" s="14"/>
      <c r="U1102" s="14"/>
      <c r="V1102" s="14"/>
      <c r="W1102" s="2"/>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2"/>
      <c r="BC1102" s="2"/>
      <c r="BD1102" s="2"/>
      <c r="BE1102" s="35"/>
      <c r="BF1102" s="35"/>
      <c r="BG1102" s="35"/>
      <c r="BH1102" s="35"/>
      <c r="BI1102" s="35"/>
      <c r="BJ1102" s="35"/>
      <c r="BK1102" s="35"/>
      <c r="BL1102" s="35"/>
      <c r="BM1102" s="35"/>
      <c r="BN1102" s="35"/>
      <c r="BO1102" s="35"/>
      <c r="BP1102" s="1"/>
      <c r="BQ1102" s="1">
        <f t="shared" si="377"/>
        <v>1097</v>
      </c>
      <c r="BR1102" s="1">
        <v>1098</v>
      </c>
      <c r="BS1102" s="1">
        <f t="shared" si="382"/>
        <v>-2</v>
      </c>
      <c r="BT1102" s="1">
        <f t="shared" si="383"/>
        <v>-2</v>
      </c>
      <c r="BU1102" s="1">
        <f t="shared" si="384"/>
        <v>6.1257422745431001E-17</v>
      </c>
      <c r="BV1102" s="1">
        <f t="shared" si="385"/>
        <v>1</v>
      </c>
      <c r="BW1102" s="1">
        <f t="shared" si="378"/>
        <v>-2</v>
      </c>
      <c r="BX1102" s="1">
        <f t="shared" si="379"/>
        <v>-2</v>
      </c>
      <c r="BY1102" s="24">
        <f t="shared" si="380"/>
        <v>0.7818314824680298</v>
      </c>
      <c r="BZ1102" s="24">
        <f t="shared" si="381"/>
        <v>0.62348980185873348</v>
      </c>
      <c r="CA1102" s="1"/>
      <c r="CB1102" s="1"/>
      <c r="CC1102" s="1" t="str">
        <f t="shared" si="386"/>
        <v/>
      </c>
      <c r="CD1102" s="1"/>
      <c r="CE1102" s="2"/>
      <c r="CF1102" s="2"/>
    </row>
    <row r="1103" spans="2:84" s="28" customFormat="1" x14ac:dyDescent="0.25">
      <c r="B1103" s="10"/>
      <c r="C1103" s="10"/>
      <c r="D1103" s="10"/>
      <c r="E1103" s="10"/>
      <c r="F1103" s="10"/>
      <c r="G1103" s="10"/>
      <c r="H1103" s="10"/>
      <c r="I1103" s="10"/>
      <c r="J1103" s="10"/>
      <c r="K1103" s="10"/>
      <c r="L1103" s="10"/>
      <c r="M1103" s="2"/>
      <c r="N1103" s="1">
        <v>1098</v>
      </c>
      <c r="O1103" s="1" t="str">
        <f t="shared" si="374"/>
        <v>NA</v>
      </c>
      <c r="P1103" s="1" t="e">
        <f t="shared" si="375"/>
        <v>#VALUE!</v>
      </c>
      <c r="Q1103" s="1" t="e">
        <f t="shared" si="376"/>
        <v>#VALUE!</v>
      </c>
      <c r="R1103" s="1">
        <f t="shared" si="372"/>
        <v>-0.14071905052461339</v>
      </c>
      <c r="S1103" s="1">
        <f t="shared" si="373"/>
        <v>0.38346955635597213</v>
      </c>
      <c r="T1103" s="14"/>
      <c r="U1103" s="14"/>
      <c r="V1103" s="14"/>
      <c r="W1103" s="2"/>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2"/>
      <c r="BC1103" s="2"/>
      <c r="BD1103" s="2"/>
      <c r="BE1103" s="35"/>
      <c r="BF1103" s="35"/>
      <c r="BG1103" s="35"/>
      <c r="BH1103" s="35"/>
      <c r="BI1103" s="35"/>
      <c r="BJ1103" s="35"/>
      <c r="BK1103" s="35"/>
      <c r="BL1103" s="35"/>
      <c r="BM1103" s="35"/>
      <c r="BN1103" s="35"/>
      <c r="BO1103" s="35"/>
      <c r="BP1103" s="1"/>
      <c r="BQ1103" s="1">
        <f t="shared" si="377"/>
        <v>1098</v>
      </c>
      <c r="BR1103" s="1">
        <v>1099</v>
      </c>
      <c r="BS1103" s="1">
        <f t="shared" si="382"/>
        <v>-2</v>
      </c>
      <c r="BT1103" s="1">
        <f t="shared" si="383"/>
        <v>-2</v>
      </c>
      <c r="BU1103" s="1">
        <f t="shared" si="384"/>
        <v>6.1257422745431001E-17</v>
      </c>
      <c r="BV1103" s="1">
        <f t="shared" si="385"/>
        <v>1</v>
      </c>
      <c r="BW1103" s="1">
        <f t="shared" si="378"/>
        <v>-2</v>
      </c>
      <c r="BX1103" s="1">
        <f t="shared" si="379"/>
        <v>-2</v>
      </c>
      <c r="BY1103" s="24">
        <f t="shared" si="380"/>
        <v>0.7818314824680298</v>
      </c>
      <c r="BZ1103" s="24">
        <f t="shared" si="381"/>
        <v>0.62348980185873348</v>
      </c>
      <c r="CA1103" s="1"/>
      <c r="CB1103" s="1"/>
      <c r="CC1103" s="1" t="str">
        <f t="shared" si="386"/>
        <v/>
      </c>
      <c r="CD1103" s="1"/>
      <c r="CE1103" s="2"/>
      <c r="CF1103" s="2"/>
    </row>
    <row r="1104" spans="2:84" s="28" customFormat="1" x14ac:dyDescent="0.25">
      <c r="B1104" s="10"/>
      <c r="C1104" s="10"/>
      <c r="D1104" s="10"/>
      <c r="E1104" s="10"/>
      <c r="F1104" s="10"/>
      <c r="G1104" s="10"/>
      <c r="H1104" s="10"/>
      <c r="I1104" s="10"/>
      <c r="J1104" s="10"/>
      <c r="K1104" s="10"/>
      <c r="L1104" s="10"/>
      <c r="M1104" s="2"/>
      <c r="N1104" s="1">
        <v>1099</v>
      </c>
      <c r="O1104" s="1" t="str">
        <f t="shared" si="374"/>
        <v>NA</v>
      </c>
      <c r="P1104" s="1" t="e">
        <f t="shared" si="375"/>
        <v>#VALUE!</v>
      </c>
      <c r="Q1104" s="1" t="e">
        <f t="shared" si="376"/>
        <v>#VALUE!</v>
      </c>
      <c r="R1104" s="1">
        <f t="shared" si="372"/>
        <v>-0.42040263280744972</v>
      </c>
      <c r="S1104" s="1">
        <f t="shared" si="373"/>
        <v>0.17027235949730968</v>
      </c>
      <c r="T1104" s="14"/>
      <c r="U1104" s="14"/>
      <c r="V1104" s="14"/>
      <c r="W1104" s="2"/>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2"/>
      <c r="BC1104" s="2"/>
      <c r="BD1104" s="2"/>
      <c r="BE1104" s="35"/>
      <c r="BF1104" s="35"/>
      <c r="BG1104" s="35"/>
      <c r="BH1104" s="35"/>
      <c r="BI1104" s="35"/>
      <c r="BJ1104" s="35"/>
      <c r="BK1104" s="35"/>
      <c r="BL1104" s="35"/>
      <c r="BM1104" s="35"/>
      <c r="BN1104" s="35"/>
      <c r="BO1104" s="35"/>
      <c r="BP1104" s="1"/>
      <c r="BQ1104" s="1">
        <f t="shared" si="377"/>
        <v>1099</v>
      </c>
      <c r="BR1104" s="1">
        <v>1100</v>
      </c>
      <c r="BS1104" s="1">
        <f t="shared" si="382"/>
        <v>-2</v>
      </c>
      <c r="BT1104" s="1">
        <f t="shared" si="383"/>
        <v>-2</v>
      </c>
      <c r="BU1104" s="1">
        <f t="shared" si="384"/>
        <v>6.1257422745431001E-17</v>
      </c>
      <c r="BV1104" s="1">
        <f t="shared" si="385"/>
        <v>1</v>
      </c>
      <c r="BW1104" s="1">
        <f t="shared" si="378"/>
        <v>-2</v>
      </c>
      <c r="BX1104" s="1">
        <f t="shared" si="379"/>
        <v>-2</v>
      </c>
      <c r="BY1104" s="24">
        <f t="shared" si="380"/>
        <v>0.7818314824680298</v>
      </c>
      <c r="BZ1104" s="24">
        <f t="shared" si="381"/>
        <v>0.62348980185873348</v>
      </c>
      <c r="CA1104" s="1"/>
      <c r="CB1104" s="1"/>
      <c r="CC1104" s="1" t="str">
        <f t="shared" si="386"/>
        <v/>
      </c>
      <c r="CD1104" s="1"/>
      <c r="CE1104" s="2"/>
      <c r="CF1104" s="2"/>
    </row>
    <row r="1105" spans="2:84" s="28" customFormat="1" x14ac:dyDescent="0.25">
      <c r="B1105" s="10"/>
      <c r="C1105" s="10"/>
      <c r="D1105" s="10"/>
      <c r="E1105" s="10"/>
      <c r="F1105" s="10"/>
      <c r="G1105" s="10"/>
      <c r="H1105" s="10"/>
      <c r="I1105" s="10"/>
      <c r="J1105" s="10"/>
      <c r="K1105" s="10"/>
      <c r="L1105" s="10"/>
      <c r="M1105" s="2"/>
      <c r="N1105" s="1">
        <v>1100</v>
      </c>
      <c r="O1105" s="1" t="str">
        <f t="shared" si="374"/>
        <v>NA</v>
      </c>
      <c r="P1105" s="1" t="e">
        <f t="shared" si="375"/>
        <v>#VALUE!</v>
      </c>
      <c r="Q1105" s="1" t="e">
        <f t="shared" si="376"/>
        <v>#VALUE!</v>
      </c>
      <c r="R1105" s="1">
        <f t="shared" si="372"/>
        <v>-0.44793985154300003</v>
      </c>
      <c r="S1105" s="1">
        <f t="shared" si="373"/>
        <v>-0.22252093395631448</v>
      </c>
      <c r="T1105" s="14"/>
      <c r="U1105" s="14"/>
      <c r="V1105" s="14"/>
      <c r="W1105" s="2"/>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2"/>
      <c r="BC1105" s="2"/>
      <c r="BD1105" s="2"/>
      <c r="BE1105" s="35"/>
      <c r="BF1105" s="35"/>
      <c r="BG1105" s="35"/>
      <c r="BH1105" s="35"/>
      <c r="BI1105" s="35"/>
      <c r="BJ1105" s="35"/>
      <c r="BK1105" s="35"/>
      <c r="BL1105" s="35"/>
      <c r="BM1105" s="35"/>
      <c r="BN1105" s="35"/>
      <c r="BO1105" s="35"/>
      <c r="BP1105" s="1"/>
      <c r="BQ1105" s="1">
        <f t="shared" si="377"/>
        <v>1100</v>
      </c>
      <c r="BR1105" s="1">
        <v>1101</v>
      </c>
      <c r="BS1105" s="1">
        <f t="shared" si="382"/>
        <v>-2</v>
      </c>
      <c r="BT1105" s="1">
        <f t="shared" si="383"/>
        <v>-2</v>
      </c>
      <c r="BU1105" s="1">
        <f t="shared" si="384"/>
        <v>6.1257422745431001E-17</v>
      </c>
      <c r="BV1105" s="1">
        <f t="shared" si="385"/>
        <v>1</v>
      </c>
      <c r="BW1105" s="1">
        <f t="shared" si="378"/>
        <v>-2</v>
      </c>
      <c r="BX1105" s="1">
        <f t="shared" si="379"/>
        <v>-2</v>
      </c>
      <c r="BY1105" s="24">
        <f t="shared" si="380"/>
        <v>0.7818314824680298</v>
      </c>
      <c r="BZ1105" s="24">
        <f t="shared" si="381"/>
        <v>0.62348980185873348</v>
      </c>
      <c r="CA1105" s="1"/>
      <c r="CB1105" s="1"/>
      <c r="CC1105" s="1" t="str">
        <f t="shared" si="386"/>
        <v/>
      </c>
      <c r="CD1105" s="1"/>
      <c r="CE1105" s="2"/>
      <c r="CF1105" s="2"/>
    </row>
    <row r="1106" spans="2:84" s="28" customFormat="1" x14ac:dyDescent="0.25">
      <c r="B1106" s="10"/>
      <c r="C1106" s="10"/>
      <c r="D1106" s="10"/>
      <c r="E1106" s="10"/>
      <c r="F1106" s="10"/>
      <c r="G1106" s="10"/>
      <c r="H1106" s="10"/>
      <c r="I1106" s="10"/>
      <c r="J1106" s="10"/>
      <c r="K1106" s="10"/>
      <c r="L1106" s="10"/>
      <c r="M1106" s="2"/>
      <c r="N1106" s="1">
        <v>1101</v>
      </c>
      <c r="O1106" s="1" t="str">
        <f t="shared" si="374"/>
        <v>NA</v>
      </c>
      <c r="P1106" s="1" t="e">
        <f t="shared" si="375"/>
        <v>#VALUE!</v>
      </c>
      <c r="Q1106" s="1" t="e">
        <f t="shared" si="376"/>
        <v>#VALUE!</v>
      </c>
      <c r="R1106" s="1">
        <f t="shared" si="372"/>
        <v>-0.13816922575890159</v>
      </c>
      <c r="S1106" s="1">
        <f t="shared" si="373"/>
        <v>-0.53015459687943611</v>
      </c>
      <c r="T1106" s="14"/>
      <c r="U1106" s="14"/>
      <c r="V1106" s="14"/>
      <c r="W1106" s="2"/>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2"/>
      <c r="BC1106" s="2"/>
      <c r="BD1106" s="2"/>
      <c r="BE1106" s="35"/>
      <c r="BF1106" s="35"/>
      <c r="BG1106" s="35"/>
      <c r="BH1106" s="35"/>
      <c r="BI1106" s="35"/>
      <c r="BJ1106" s="35"/>
      <c r="BK1106" s="35"/>
      <c r="BL1106" s="35"/>
      <c r="BM1106" s="35"/>
      <c r="BN1106" s="35"/>
      <c r="BO1106" s="35"/>
      <c r="BP1106" s="1"/>
      <c r="BQ1106" s="1">
        <f t="shared" si="377"/>
        <v>1101</v>
      </c>
      <c r="BR1106" s="1">
        <v>1102</v>
      </c>
      <c r="BS1106" s="1">
        <f t="shared" si="382"/>
        <v>-2</v>
      </c>
      <c r="BT1106" s="1">
        <f t="shared" si="383"/>
        <v>-2</v>
      </c>
      <c r="BU1106" s="1">
        <f t="shared" si="384"/>
        <v>6.1257422745431001E-17</v>
      </c>
      <c r="BV1106" s="1">
        <f t="shared" si="385"/>
        <v>1</v>
      </c>
      <c r="BW1106" s="1">
        <f t="shared" si="378"/>
        <v>-2</v>
      </c>
      <c r="BX1106" s="1">
        <f t="shared" si="379"/>
        <v>-2</v>
      </c>
      <c r="BY1106" s="24">
        <f t="shared" si="380"/>
        <v>0.7818314824680298</v>
      </c>
      <c r="BZ1106" s="24">
        <f t="shared" si="381"/>
        <v>0.62348980185873348</v>
      </c>
      <c r="CA1106" s="1"/>
      <c r="CB1106" s="1"/>
      <c r="CC1106" s="1" t="str">
        <f t="shared" si="386"/>
        <v/>
      </c>
      <c r="CD1106" s="1"/>
      <c r="CE1106" s="2"/>
      <c r="CF1106" s="2"/>
    </row>
    <row r="1107" spans="2:84" s="28" customFormat="1" x14ac:dyDescent="0.25">
      <c r="B1107" s="10"/>
      <c r="C1107" s="10"/>
      <c r="D1107" s="10"/>
      <c r="E1107" s="10"/>
      <c r="F1107" s="10"/>
      <c r="G1107" s="10"/>
      <c r="H1107" s="10"/>
      <c r="I1107" s="10"/>
      <c r="J1107" s="10"/>
      <c r="K1107" s="10"/>
      <c r="L1107" s="10"/>
      <c r="M1107" s="2"/>
      <c r="N1107" s="1">
        <v>1102</v>
      </c>
      <c r="O1107" s="1" t="str">
        <f t="shared" si="374"/>
        <v>NA</v>
      </c>
      <c r="P1107" s="1" t="e">
        <f t="shared" si="375"/>
        <v>#VALUE!</v>
      </c>
      <c r="Q1107" s="1" t="e">
        <f t="shared" si="376"/>
        <v>#VALUE!</v>
      </c>
      <c r="R1107" s="1">
        <f t="shared" si="372"/>
        <v>0.34007103876781586</v>
      </c>
      <c r="S1107" s="1">
        <f t="shared" si="373"/>
        <v>-0.48994857213973386</v>
      </c>
      <c r="T1107" s="14"/>
      <c r="U1107" s="14"/>
      <c r="V1107" s="14"/>
      <c r="W1107" s="2"/>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2"/>
      <c r="BC1107" s="2"/>
      <c r="BD1107" s="2"/>
      <c r="BE1107" s="35"/>
      <c r="BF1107" s="35"/>
      <c r="BG1107" s="35"/>
      <c r="BH1107" s="35"/>
      <c r="BI1107" s="35"/>
      <c r="BJ1107" s="35"/>
      <c r="BK1107" s="35"/>
      <c r="BL1107" s="35"/>
      <c r="BM1107" s="35"/>
      <c r="BN1107" s="35"/>
      <c r="BO1107" s="35"/>
      <c r="BP1107" s="1"/>
      <c r="BQ1107" s="1">
        <f t="shared" si="377"/>
        <v>1102</v>
      </c>
      <c r="BR1107" s="1">
        <v>1103</v>
      </c>
      <c r="BS1107" s="1">
        <f t="shared" si="382"/>
        <v>-2</v>
      </c>
      <c r="BT1107" s="1">
        <f t="shared" si="383"/>
        <v>-2</v>
      </c>
      <c r="BU1107" s="1">
        <f t="shared" si="384"/>
        <v>6.1257422745431001E-17</v>
      </c>
      <c r="BV1107" s="1">
        <f t="shared" si="385"/>
        <v>1</v>
      </c>
      <c r="BW1107" s="1">
        <f t="shared" si="378"/>
        <v>-2</v>
      </c>
      <c r="BX1107" s="1">
        <f t="shared" si="379"/>
        <v>-2</v>
      </c>
      <c r="BY1107" s="24">
        <f t="shared" si="380"/>
        <v>0.7818314824680298</v>
      </c>
      <c r="BZ1107" s="24">
        <f t="shared" si="381"/>
        <v>0.62348980185873348</v>
      </c>
      <c r="CA1107" s="1"/>
      <c r="CB1107" s="1"/>
      <c r="CC1107" s="1" t="str">
        <f t="shared" si="386"/>
        <v/>
      </c>
      <c r="CD1107" s="1"/>
      <c r="CE1107" s="2"/>
      <c r="CF1107" s="2"/>
    </row>
    <row r="1108" spans="2:84" s="28" customFormat="1" x14ac:dyDescent="0.25">
      <c r="B1108" s="10"/>
      <c r="C1108" s="10"/>
      <c r="D1108" s="10"/>
      <c r="E1108" s="10"/>
      <c r="F1108" s="10"/>
      <c r="G1108" s="10"/>
      <c r="H1108" s="10"/>
      <c r="I1108" s="10"/>
      <c r="J1108" s="10"/>
      <c r="K1108" s="10"/>
      <c r="L1108" s="10"/>
      <c r="M1108" s="2"/>
      <c r="N1108" s="1">
        <v>1103</v>
      </c>
      <c r="O1108" s="1" t="str">
        <f t="shared" si="374"/>
        <v>NA</v>
      </c>
      <c r="P1108" s="1" t="e">
        <f t="shared" si="375"/>
        <v>#VALUE!</v>
      </c>
      <c r="Q1108" s="1" t="e">
        <f t="shared" si="376"/>
        <v>#VALUE!</v>
      </c>
      <c r="R1108" s="1">
        <f t="shared" si="372"/>
        <v>0.64256802670752711</v>
      </c>
      <c r="S1108" s="1">
        <f t="shared" si="373"/>
        <v>-6.2464848802116196E-2</v>
      </c>
      <c r="T1108" s="14"/>
      <c r="U1108" s="14"/>
      <c r="V1108" s="14"/>
      <c r="W1108" s="2"/>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2"/>
      <c r="BC1108" s="2"/>
      <c r="BD1108" s="2"/>
      <c r="BE1108" s="35"/>
      <c r="BF1108" s="35"/>
      <c r="BG1108" s="35"/>
      <c r="BH1108" s="35"/>
      <c r="BI1108" s="35"/>
      <c r="BJ1108" s="35"/>
      <c r="BK1108" s="35"/>
      <c r="BL1108" s="35"/>
      <c r="BM1108" s="35"/>
      <c r="BN1108" s="35"/>
      <c r="BO1108" s="35"/>
      <c r="BP1108" s="1"/>
      <c r="BQ1108" s="1">
        <f t="shared" si="377"/>
        <v>1103</v>
      </c>
      <c r="BR1108" s="1">
        <v>1104</v>
      </c>
      <c r="BS1108" s="1">
        <f t="shared" si="382"/>
        <v>-2</v>
      </c>
      <c r="BT1108" s="1">
        <f t="shared" si="383"/>
        <v>-2</v>
      </c>
      <c r="BU1108" s="1">
        <f t="shared" si="384"/>
        <v>6.1257422745431001E-17</v>
      </c>
      <c r="BV1108" s="1">
        <f t="shared" si="385"/>
        <v>1</v>
      </c>
      <c r="BW1108" s="1">
        <f t="shared" si="378"/>
        <v>-2</v>
      </c>
      <c r="BX1108" s="1">
        <f t="shared" si="379"/>
        <v>-2</v>
      </c>
      <c r="BY1108" s="24">
        <f t="shared" si="380"/>
        <v>0.7818314824680298</v>
      </c>
      <c r="BZ1108" s="24">
        <f t="shared" si="381"/>
        <v>0.62348980185873348</v>
      </c>
      <c r="CA1108" s="1"/>
      <c r="CB1108" s="1"/>
      <c r="CC1108" s="1" t="str">
        <f t="shared" si="386"/>
        <v/>
      </c>
      <c r="CD1108" s="1"/>
      <c r="CE1108" s="2"/>
      <c r="CF1108" s="2"/>
    </row>
    <row r="1109" spans="2:84" s="28" customFormat="1" x14ac:dyDescent="0.25">
      <c r="B1109" s="10"/>
      <c r="C1109" s="10"/>
      <c r="D1109" s="10"/>
      <c r="E1109" s="10"/>
      <c r="F1109" s="10"/>
      <c r="G1109" s="10"/>
      <c r="H1109" s="10"/>
      <c r="I1109" s="10"/>
      <c r="J1109" s="10"/>
      <c r="K1109" s="10"/>
      <c r="L1109" s="10"/>
      <c r="M1109" s="2"/>
      <c r="N1109" s="1">
        <v>1104</v>
      </c>
      <c r="O1109" s="1" t="str">
        <f t="shared" si="374"/>
        <v>NA</v>
      </c>
      <c r="P1109" s="1" t="e">
        <f t="shared" si="375"/>
        <v>#VALUE!</v>
      </c>
      <c r="Q1109" s="1" t="e">
        <f t="shared" si="376"/>
        <v>#VALUE!</v>
      </c>
      <c r="R1109" s="1">
        <f t="shared" si="372"/>
        <v>0.49695158063291844</v>
      </c>
      <c r="S1109" s="1">
        <f t="shared" si="373"/>
        <v>0.48629887172656355</v>
      </c>
      <c r="T1109" s="14"/>
      <c r="U1109" s="14"/>
      <c r="V1109" s="14"/>
      <c r="W1109" s="2"/>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2"/>
      <c r="BC1109" s="2"/>
      <c r="BD1109" s="2"/>
      <c r="BE1109" s="35"/>
      <c r="BF1109" s="35"/>
      <c r="BG1109" s="35"/>
      <c r="BH1109" s="35"/>
      <c r="BI1109" s="35"/>
      <c r="BJ1109" s="35"/>
      <c r="BK1109" s="35"/>
      <c r="BL1109" s="35"/>
      <c r="BM1109" s="35"/>
      <c r="BN1109" s="35"/>
      <c r="BO1109" s="35"/>
      <c r="BP1109" s="1"/>
      <c r="BQ1109" s="1">
        <f t="shared" si="377"/>
        <v>1104</v>
      </c>
      <c r="BR1109" s="1">
        <v>1105</v>
      </c>
      <c r="BS1109" s="1">
        <f t="shared" si="382"/>
        <v>-2</v>
      </c>
      <c r="BT1109" s="1">
        <f t="shared" si="383"/>
        <v>-2</v>
      </c>
      <c r="BU1109" s="1">
        <f t="shared" si="384"/>
        <v>6.1257422745431001E-17</v>
      </c>
      <c r="BV1109" s="1">
        <f t="shared" si="385"/>
        <v>1</v>
      </c>
      <c r="BW1109" s="1">
        <f t="shared" si="378"/>
        <v>-2</v>
      </c>
      <c r="BX1109" s="1">
        <f t="shared" si="379"/>
        <v>-2</v>
      </c>
      <c r="BY1109" s="24">
        <f t="shared" si="380"/>
        <v>0.7818314824680298</v>
      </c>
      <c r="BZ1109" s="24">
        <f t="shared" si="381"/>
        <v>0.62348980185873348</v>
      </c>
      <c r="CA1109" s="1"/>
      <c r="CB1109" s="1"/>
      <c r="CC1109" s="1" t="str">
        <f t="shared" si="386"/>
        <v/>
      </c>
      <c r="CD1109" s="1"/>
      <c r="CE1109" s="2"/>
      <c r="CF1109" s="2"/>
    </row>
    <row r="1110" spans="2:84" s="28" customFormat="1" x14ac:dyDescent="0.25">
      <c r="B1110" s="10"/>
      <c r="C1110" s="10"/>
      <c r="D1110" s="10"/>
      <c r="E1110" s="10"/>
      <c r="F1110" s="10"/>
      <c r="G1110" s="10"/>
      <c r="H1110" s="10"/>
      <c r="I1110" s="10"/>
      <c r="J1110" s="10"/>
      <c r="K1110" s="10"/>
      <c r="L1110" s="10"/>
      <c r="M1110" s="2"/>
      <c r="N1110" s="1">
        <v>1105</v>
      </c>
      <c r="O1110" s="1" t="str">
        <f t="shared" si="374"/>
        <v>NA</v>
      </c>
      <c r="P1110" s="1" t="e">
        <f t="shared" si="375"/>
        <v>#VALUE!</v>
      </c>
      <c r="Q1110" s="1" t="e">
        <f t="shared" si="376"/>
        <v>#VALUE!</v>
      </c>
      <c r="R1110" s="1">
        <f t="shared" si="372"/>
        <v>-5.8632937718588851E-2</v>
      </c>
      <c r="S1110" s="1">
        <f t="shared" si="373"/>
        <v>0.74311231514832188</v>
      </c>
      <c r="T1110" s="14"/>
      <c r="U1110" s="14"/>
      <c r="V1110" s="14"/>
      <c r="W1110" s="2"/>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2"/>
      <c r="BC1110" s="2"/>
      <c r="BD1110" s="2"/>
      <c r="BE1110" s="35"/>
      <c r="BF1110" s="35"/>
      <c r="BG1110" s="35"/>
      <c r="BH1110" s="35"/>
      <c r="BI1110" s="35"/>
      <c r="BJ1110" s="35"/>
      <c r="BK1110" s="35"/>
      <c r="BL1110" s="35"/>
      <c r="BM1110" s="35"/>
      <c r="BN1110" s="35"/>
      <c r="BO1110" s="35"/>
      <c r="BP1110" s="1"/>
      <c r="BQ1110" s="1">
        <f t="shared" si="377"/>
        <v>1105</v>
      </c>
      <c r="BR1110" s="1">
        <v>1106</v>
      </c>
      <c r="BS1110" s="1">
        <f t="shared" si="382"/>
        <v>-2</v>
      </c>
      <c r="BT1110" s="1">
        <f t="shared" si="383"/>
        <v>-2</v>
      </c>
      <c r="BU1110" s="1">
        <f t="shared" si="384"/>
        <v>6.1257422745431001E-17</v>
      </c>
      <c r="BV1110" s="1">
        <f t="shared" si="385"/>
        <v>1</v>
      </c>
      <c r="BW1110" s="1">
        <f t="shared" si="378"/>
        <v>-2</v>
      </c>
      <c r="BX1110" s="1">
        <f t="shared" si="379"/>
        <v>-2</v>
      </c>
      <c r="BY1110" s="24">
        <f t="shared" si="380"/>
        <v>0.7818314824680298</v>
      </c>
      <c r="BZ1110" s="24">
        <f t="shared" si="381"/>
        <v>0.62348980185873348</v>
      </c>
      <c r="CA1110" s="1"/>
      <c r="CB1110" s="1"/>
      <c r="CC1110" s="1" t="str">
        <f t="shared" si="386"/>
        <v/>
      </c>
      <c r="CD1110" s="1"/>
      <c r="CE1110" s="2"/>
      <c r="CF1110" s="2"/>
    </row>
    <row r="1111" spans="2:84" s="28" customFormat="1" x14ac:dyDescent="0.25">
      <c r="B1111" s="10"/>
      <c r="C1111" s="10"/>
      <c r="D1111" s="10"/>
      <c r="E1111" s="10"/>
      <c r="F1111" s="10"/>
      <c r="G1111" s="10"/>
      <c r="H1111" s="10"/>
      <c r="I1111" s="10"/>
      <c r="J1111" s="10"/>
      <c r="K1111" s="10"/>
      <c r="L1111" s="10"/>
      <c r="M1111" s="2"/>
      <c r="N1111" s="1">
        <v>1106</v>
      </c>
      <c r="O1111" s="1" t="str">
        <f t="shared" si="374"/>
        <v>NA</v>
      </c>
      <c r="P1111" s="1" t="e">
        <f t="shared" si="375"/>
        <v>#VALUE!</v>
      </c>
      <c r="Q1111" s="1" t="e">
        <f t="shared" si="376"/>
        <v>#VALUE!</v>
      </c>
      <c r="R1111" s="1">
        <f t="shared" si="372"/>
        <v>-0.65040280986418253</v>
      </c>
      <c r="S1111" s="1">
        <f t="shared" si="373"/>
        <v>0.45868345918185199</v>
      </c>
      <c r="T1111" s="14"/>
      <c r="U1111" s="14"/>
      <c r="V1111" s="14"/>
      <c r="W1111" s="2"/>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2"/>
      <c r="BC1111" s="2"/>
      <c r="BD1111" s="2"/>
      <c r="BE1111" s="35"/>
      <c r="BF1111" s="35"/>
      <c r="BG1111" s="35"/>
      <c r="BH1111" s="35"/>
      <c r="BI1111" s="35"/>
      <c r="BJ1111" s="35"/>
      <c r="BK1111" s="35"/>
      <c r="BL1111" s="35"/>
      <c r="BM1111" s="35"/>
      <c r="BN1111" s="35"/>
      <c r="BO1111" s="35"/>
      <c r="BP1111" s="1"/>
      <c r="BQ1111" s="1">
        <f t="shared" si="377"/>
        <v>1106</v>
      </c>
      <c r="BR1111" s="1">
        <v>1107</v>
      </c>
      <c r="BS1111" s="1">
        <f t="shared" si="382"/>
        <v>-2</v>
      </c>
      <c r="BT1111" s="1">
        <f t="shared" si="383"/>
        <v>-2</v>
      </c>
      <c r="BU1111" s="1">
        <f t="shared" si="384"/>
        <v>6.1257422745431001E-17</v>
      </c>
      <c r="BV1111" s="1">
        <f t="shared" si="385"/>
        <v>1</v>
      </c>
      <c r="BW1111" s="1">
        <f t="shared" si="378"/>
        <v>-2</v>
      </c>
      <c r="BX1111" s="1">
        <f t="shared" si="379"/>
        <v>-2</v>
      </c>
      <c r="BY1111" s="24">
        <f t="shared" si="380"/>
        <v>0.7818314824680298</v>
      </c>
      <c r="BZ1111" s="24">
        <f t="shared" si="381"/>
        <v>0.62348980185873348</v>
      </c>
      <c r="CA1111" s="1"/>
      <c r="CB1111" s="1"/>
      <c r="CC1111" s="1" t="str">
        <f t="shared" si="386"/>
        <v/>
      </c>
      <c r="CD1111" s="1"/>
      <c r="CE1111" s="2"/>
      <c r="CF1111" s="2"/>
    </row>
    <row r="1112" spans="2:84" s="28" customFormat="1" x14ac:dyDescent="0.25">
      <c r="B1112" s="10"/>
      <c r="C1112" s="10"/>
      <c r="D1112" s="10"/>
      <c r="E1112" s="10"/>
      <c r="F1112" s="10"/>
      <c r="G1112" s="10"/>
      <c r="H1112" s="10"/>
      <c r="I1112" s="10"/>
      <c r="J1112" s="10"/>
      <c r="K1112" s="10"/>
      <c r="L1112" s="10"/>
      <c r="M1112" s="2"/>
      <c r="N1112" s="1">
        <v>1107</v>
      </c>
      <c r="O1112" s="1" t="str">
        <f t="shared" si="374"/>
        <v>NA</v>
      </c>
      <c r="P1112" s="1" t="e">
        <f t="shared" si="375"/>
        <v>#VALUE!</v>
      </c>
      <c r="Q1112" s="1" t="e">
        <f t="shared" si="376"/>
        <v>#VALUE!</v>
      </c>
      <c r="R1112" s="1">
        <f t="shared" si="372"/>
        <v>-0.81683149399017674</v>
      </c>
      <c r="S1112" s="1">
        <f t="shared" si="373"/>
        <v>-0.22252093395631448</v>
      </c>
      <c r="T1112" s="14"/>
      <c r="U1112" s="14"/>
      <c r="V1112" s="14"/>
      <c r="W1112" s="2"/>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2"/>
      <c r="BC1112" s="2"/>
      <c r="BD1112" s="2"/>
      <c r="BE1112" s="35"/>
      <c r="BF1112" s="35"/>
      <c r="BG1112" s="35"/>
      <c r="BH1112" s="35"/>
      <c r="BI1112" s="35"/>
      <c r="BJ1112" s="35"/>
      <c r="BK1112" s="35"/>
      <c r="BL1112" s="35"/>
      <c r="BM1112" s="35"/>
      <c r="BN1112" s="35"/>
      <c r="BO1112" s="35"/>
      <c r="BP1112" s="1"/>
      <c r="BQ1112" s="1">
        <f t="shared" si="377"/>
        <v>1107</v>
      </c>
      <c r="BR1112" s="1">
        <v>1108</v>
      </c>
      <c r="BS1112" s="1">
        <f t="shared" si="382"/>
        <v>-2</v>
      </c>
      <c r="BT1112" s="1">
        <f t="shared" si="383"/>
        <v>-2</v>
      </c>
      <c r="BU1112" s="1">
        <f t="shared" si="384"/>
        <v>6.1257422745431001E-17</v>
      </c>
      <c r="BV1112" s="1">
        <f t="shared" si="385"/>
        <v>1</v>
      </c>
      <c r="BW1112" s="1">
        <f t="shared" si="378"/>
        <v>-2</v>
      </c>
      <c r="BX1112" s="1">
        <f t="shared" si="379"/>
        <v>-2</v>
      </c>
      <c r="BY1112" s="24">
        <f t="shared" si="380"/>
        <v>0.7818314824680298</v>
      </c>
      <c r="BZ1112" s="24">
        <f t="shared" si="381"/>
        <v>0.62348980185873348</v>
      </c>
      <c r="CA1112" s="1"/>
      <c r="CB1112" s="1"/>
      <c r="CC1112" s="1" t="str">
        <f t="shared" si="386"/>
        <v/>
      </c>
      <c r="CD1112" s="1"/>
      <c r="CE1112" s="2"/>
      <c r="CF1112" s="2"/>
    </row>
    <row r="1113" spans="2:84" s="28" customFormat="1" x14ac:dyDescent="0.25">
      <c r="B1113" s="10"/>
      <c r="C1113" s="10"/>
      <c r="D1113" s="10"/>
      <c r="E1113" s="10"/>
      <c r="F1113" s="10"/>
      <c r="G1113" s="10"/>
      <c r="H1113" s="10"/>
      <c r="I1113" s="10"/>
      <c r="J1113" s="10"/>
      <c r="K1113" s="10"/>
      <c r="L1113" s="10"/>
      <c r="M1113" s="2"/>
      <c r="N1113" s="1">
        <v>1108</v>
      </c>
      <c r="O1113" s="1" t="str">
        <f t="shared" si="374"/>
        <v>NA</v>
      </c>
      <c r="P1113" s="1" t="e">
        <f t="shared" si="375"/>
        <v>#VALUE!</v>
      </c>
      <c r="Q1113" s="1" t="e">
        <f t="shared" si="376"/>
        <v>#VALUE!</v>
      </c>
      <c r="R1113" s="1">
        <f t="shared" si="372"/>
        <v>-0.36816940281563443</v>
      </c>
      <c r="S1113" s="1">
        <f t="shared" si="373"/>
        <v>-0.81856569656397848</v>
      </c>
      <c r="T1113" s="14"/>
      <c r="U1113" s="14"/>
      <c r="V1113" s="14"/>
      <c r="W1113" s="2"/>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2"/>
      <c r="BC1113" s="2"/>
      <c r="BD1113" s="2"/>
      <c r="BE1113" s="35"/>
      <c r="BF1113" s="35"/>
      <c r="BG1113" s="35"/>
      <c r="BH1113" s="35"/>
      <c r="BI1113" s="35"/>
      <c r="BJ1113" s="35"/>
      <c r="BK1113" s="35"/>
      <c r="BL1113" s="35"/>
      <c r="BM1113" s="35"/>
      <c r="BN1113" s="35"/>
      <c r="BO1113" s="35"/>
      <c r="BP1113" s="1"/>
      <c r="BQ1113" s="1">
        <f t="shared" si="377"/>
        <v>1108</v>
      </c>
      <c r="BR1113" s="1">
        <v>1109</v>
      </c>
      <c r="BS1113" s="1">
        <f t="shared" si="382"/>
        <v>-2</v>
      </c>
      <c r="BT1113" s="1">
        <f t="shared" si="383"/>
        <v>-2</v>
      </c>
      <c r="BU1113" s="1">
        <f t="shared" si="384"/>
        <v>6.1257422745431001E-17</v>
      </c>
      <c r="BV1113" s="1">
        <f t="shared" si="385"/>
        <v>1</v>
      </c>
      <c r="BW1113" s="1">
        <f t="shared" si="378"/>
        <v>-2</v>
      </c>
      <c r="BX1113" s="1">
        <f t="shared" si="379"/>
        <v>-2</v>
      </c>
      <c r="BY1113" s="24">
        <f t="shared" si="380"/>
        <v>0.7818314824680298</v>
      </c>
      <c r="BZ1113" s="24">
        <f t="shared" si="381"/>
        <v>0.62348980185873348</v>
      </c>
      <c r="CA1113" s="1"/>
      <c r="CB1113" s="1"/>
      <c r="CC1113" s="1" t="str">
        <f t="shared" si="386"/>
        <v/>
      </c>
      <c r="CD1113" s="1"/>
      <c r="CE1113" s="2"/>
      <c r="CF1113" s="2"/>
    </row>
    <row r="1114" spans="2:84" s="28" customFormat="1" x14ac:dyDescent="0.25">
      <c r="B1114" s="10"/>
      <c r="C1114" s="10"/>
      <c r="D1114" s="10"/>
      <c r="E1114" s="10"/>
      <c r="F1114" s="10"/>
      <c r="G1114" s="10"/>
      <c r="H1114" s="10"/>
      <c r="I1114" s="10"/>
      <c r="J1114" s="10"/>
      <c r="K1114" s="10"/>
      <c r="L1114" s="10"/>
      <c r="M1114" s="2"/>
      <c r="N1114" s="1">
        <v>1109</v>
      </c>
      <c r="O1114" s="1" t="str">
        <f t="shared" si="374"/>
        <v>NA</v>
      </c>
      <c r="P1114" s="1" t="e">
        <f t="shared" si="375"/>
        <v>#VALUE!</v>
      </c>
      <c r="Q1114" s="1" t="e">
        <f t="shared" si="376"/>
        <v>#VALUE!</v>
      </c>
      <c r="R1114" s="1">
        <f t="shared" si="372"/>
        <v>0.42215715157384043</v>
      </c>
      <c r="S1114" s="1">
        <f t="shared" si="373"/>
        <v>-0.84959133093208361</v>
      </c>
      <c r="T1114" s="14"/>
      <c r="U1114" s="14"/>
      <c r="V1114" s="14"/>
      <c r="W1114" s="2"/>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2"/>
      <c r="BC1114" s="2"/>
      <c r="BD1114" s="2"/>
      <c r="BE1114" s="35"/>
      <c r="BF1114" s="35"/>
      <c r="BG1114" s="35"/>
      <c r="BH1114" s="35"/>
      <c r="BI1114" s="35"/>
      <c r="BJ1114" s="35"/>
      <c r="BK1114" s="35"/>
      <c r="BL1114" s="35"/>
      <c r="BM1114" s="35"/>
      <c r="BN1114" s="35"/>
      <c r="BO1114" s="35"/>
      <c r="BP1114" s="1"/>
      <c r="BQ1114" s="1">
        <f t="shared" si="377"/>
        <v>1109</v>
      </c>
      <c r="BR1114" s="1">
        <v>1110</v>
      </c>
      <c r="BS1114" s="1">
        <f t="shared" si="382"/>
        <v>-2</v>
      </c>
      <c r="BT1114" s="1">
        <f t="shared" si="383"/>
        <v>-2</v>
      </c>
      <c r="BU1114" s="1">
        <f t="shared" si="384"/>
        <v>6.1257422745431001E-17</v>
      </c>
      <c r="BV1114" s="1">
        <f t="shared" si="385"/>
        <v>1</v>
      </c>
      <c r="BW1114" s="1">
        <f t="shared" si="378"/>
        <v>-2</v>
      </c>
      <c r="BX1114" s="1">
        <f t="shared" si="379"/>
        <v>-2</v>
      </c>
      <c r="BY1114" s="24">
        <f t="shared" si="380"/>
        <v>0.7818314824680298</v>
      </c>
      <c r="BZ1114" s="24">
        <f t="shared" si="381"/>
        <v>0.62348980185873348</v>
      </c>
      <c r="CA1114" s="1"/>
      <c r="CB1114" s="1"/>
      <c r="CC1114" s="1" t="str">
        <f t="shared" si="386"/>
        <v/>
      </c>
      <c r="CD1114" s="1"/>
      <c r="CE1114" s="2"/>
      <c r="CF1114" s="2"/>
    </row>
    <row r="1115" spans="2:84" s="28" customFormat="1" x14ac:dyDescent="0.25">
      <c r="B1115" s="10"/>
      <c r="C1115" s="10"/>
      <c r="D1115" s="10"/>
      <c r="E1115" s="10"/>
      <c r="F1115" s="10"/>
      <c r="G1115" s="10"/>
      <c r="H1115" s="10"/>
      <c r="I1115" s="10"/>
      <c r="J1115" s="10"/>
      <c r="K1115" s="10"/>
      <c r="L1115" s="10"/>
      <c r="M1115" s="2"/>
      <c r="N1115" s="1">
        <v>1110</v>
      </c>
      <c r="O1115" s="1" t="str">
        <f t="shared" si="374"/>
        <v>NA</v>
      </c>
      <c r="P1115" s="1" t="e">
        <f t="shared" si="375"/>
        <v>#VALUE!</v>
      </c>
      <c r="Q1115" s="1" t="e">
        <f t="shared" si="376"/>
        <v>#VALUE!</v>
      </c>
      <c r="R1115" s="1">
        <f t="shared" si="372"/>
        <v>0.97492791218182362</v>
      </c>
      <c r="S1115" s="1">
        <f t="shared" si="373"/>
        <v>-0.22252093395631439</v>
      </c>
      <c r="T1115" s="14"/>
      <c r="U1115" s="14"/>
      <c r="V1115" s="14"/>
      <c r="W1115" s="2"/>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2"/>
      <c r="BC1115" s="2"/>
      <c r="BD1115" s="2"/>
      <c r="BE1115" s="35"/>
      <c r="BF1115" s="35"/>
      <c r="BG1115" s="35"/>
      <c r="BH1115" s="35"/>
      <c r="BI1115" s="35"/>
      <c r="BJ1115" s="35"/>
      <c r="BK1115" s="35"/>
      <c r="BL1115" s="35"/>
      <c r="BM1115" s="35"/>
      <c r="BN1115" s="35"/>
      <c r="BO1115" s="35"/>
      <c r="BP1115" s="1"/>
      <c r="BQ1115" s="1">
        <f t="shared" si="377"/>
        <v>1110</v>
      </c>
      <c r="BR1115" s="1">
        <v>1111</v>
      </c>
      <c r="BS1115" s="1">
        <f t="shared" si="382"/>
        <v>-2</v>
      </c>
      <c r="BT1115" s="1">
        <f t="shared" si="383"/>
        <v>-2</v>
      </c>
      <c r="BU1115" s="1">
        <f t="shared" si="384"/>
        <v>6.1257422745431001E-17</v>
      </c>
      <c r="BV1115" s="1">
        <f t="shared" si="385"/>
        <v>1</v>
      </c>
      <c r="BW1115" s="1">
        <f t="shared" si="378"/>
        <v>-2</v>
      </c>
      <c r="BX1115" s="1">
        <f t="shared" si="379"/>
        <v>-2</v>
      </c>
      <c r="BY1115" s="24">
        <f t="shared" si="380"/>
        <v>0.7818314824680298</v>
      </c>
      <c r="BZ1115" s="24">
        <f t="shared" si="381"/>
        <v>0.62348980185873348</v>
      </c>
      <c r="CA1115" s="1"/>
      <c r="CB1115" s="1"/>
      <c r="CC1115" s="1" t="str">
        <f t="shared" si="386"/>
        <v/>
      </c>
      <c r="CD1115" s="1"/>
      <c r="CE1115" s="2"/>
      <c r="CF1115" s="2"/>
    </row>
    <row r="1116" spans="2:84" s="28" customFormat="1" x14ac:dyDescent="0.25">
      <c r="B1116" s="10"/>
      <c r="C1116" s="10"/>
      <c r="D1116" s="10"/>
      <c r="E1116" s="10"/>
      <c r="F1116" s="10"/>
      <c r="G1116" s="10"/>
      <c r="H1116" s="10"/>
      <c r="I1116" s="10"/>
      <c r="J1116" s="10"/>
      <c r="K1116" s="10"/>
      <c r="L1116" s="10"/>
      <c r="M1116" s="2"/>
      <c r="N1116" s="1">
        <v>1111</v>
      </c>
      <c r="O1116" s="1" t="str">
        <f t="shared" si="374"/>
        <v>NA</v>
      </c>
      <c r="P1116" s="1" t="e">
        <f t="shared" si="375"/>
        <v>#VALUE!</v>
      </c>
      <c r="Q1116" s="1" t="e">
        <f t="shared" si="376"/>
        <v>#VALUE!</v>
      </c>
      <c r="R1116" s="1">
        <f t="shared" si="372"/>
        <v>0.74897431431706796</v>
      </c>
      <c r="S1116" s="1">
        <f t="shared" si="373"/>
        <v>0.5822882161895131</v>
      </c>
      <c r="T1116" s="14"/>
      <c r="U1116" s="14"/>
      <c r="V1116" s="14"/>
      <c r="W1116" s="2"/>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2"/>
      <c r="BC1116" s="2"/>
      <c r="BD1116" s="2"/>
      <c r="BE1116" s="35"/>
      <c r="BF1116" s="35"/>
      <c r="BG1116" s="35"/>
      <c r="BH1116" s="35"/>
      <c r="BI1116" s="35"/>
      <c r="BJ1116" s="35"/>
      <c r="BK1116" s="35"/>
      <c r="BL1116" s="35"/>
      <c r="BM1116" s="35"/>
      <c r="BN1116" s="35"/>
      <c r="BO1116" s="35"/>
      <c r="BP1116" s="1"/>
      <c r="BQ1116" s="1">
        <f t="shared" si="377"/>
        <v>1111</v>
      </c>
      <c r="BR1116" s="1">
        <v>1112</v>
      </c>
      <c r="BS1116" s="1">
        <f t="shared" si="382"/>
        <v>-2</v>
      </c>
      <c r="BT1116" s="1">
        <f t="shared" si="383"/>
        <v>-2</v>
      </c>
      <c r="BU1116" s="1">
        <f t="shared" si="384"/>
        <v>6.1257422745431001E-17</v>
      </c>
      <c r="BV1116" s="1">
        <f t="shared" si="385"/>
        <v>1</v>
      </c>
      <c r="BW1116" s="1">
        <f t="shared" si="378"/>
        <v>-2</v>
      </c>
      <c r="BX1116" s="1">
        <f t="shared" si="379"/>
        <v>-2</v>
      </c>
      <c r="BY1116" s="24">
        <f t="shared" si="380"/>
        <v>0.7818314824680298</v>
      </c>
      <c r="BZ1116" s="24">
        <f t="shared" si="381"/>
        <v>0.62348980185873348</v>
      </c>
      <c r="CA1116" s="1"/>
      <c r="CB1116" s="1"/>
      <c r="CC1116" s="1" t="str">
        <f t="shared" si="386"/>
        <v/>
      </c>
      <c r="CD1116" s="1"/>
      <c r="CE1116" s="2"/>
      <c r="CF1116" s="2"/>
    </row>
    <row r="1117" spans="2:84" s="28" customFormat="1" x14ac:dyDescent="0.25">
      <c r="B1117" s="10"/>
      <c r="C1117" s="10"/>
      <c r="D1117" s="10"/>
      <c r="E1117" s="10"/>
      <c r="F1117" s="10"/>
      <c r="G1117" s="10"/>
      <c r="H1117" s="10"/>
      <c r="I1117" s="10"/>
      <c r="J1117" s="10"/>
      <c r="K1117" s="10"/>
      <c r="L1117" s="10"/>
      <c r="M1117" s="2"/>
      <c r="N1117" s="1">
        <v>1112</v>
      </c>
      <c r="O1117" s="1" t="str">
        <f t="shared" si="374"/>
        <v>NA</v>
      </c>
      <c r="P1117" s="1" t="e">
        <f t="shared" si="375"/>
        <v>#VALUE!</v>
      </c>
      <c r="Q1117" s="1" t="e">
        <f t="shared" si="376"/>
        <v>#VALUE!</v>
      </c>
      <c r="R1117" s="1">
        <f t="shared" si="372"/>
        <v>2.3453175087435638E-2</v>
      </c>
      <c r="S1117" s="1">
        <f t="shared" si="373"/>
        <v>0.89724492605932871</v>
      </c>
      <c r="T1117" s="14"/>
      <c r="U1117" s="14"/>
      <c r="V1117" s="14"/>
      <c r="W1117" s="2"/>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2"/>
      <c r="BC1117" s="2"/>
      <c r="BD1117" s="2"/>
      <c r="BE1117" s="35"/>
      <c r="BF1117" s="35"/>
      <c r="BG1117" s="35"/>
      <c r="BH1117" s="35"/>
      <c r="BI1117" s="35"/>
      <c r="BJ1117" s="35"/>
      <c r="BK1117" s="35"/>
      <c r="BL1117" s="35"/>
      <c r="BM1117" s="35"/>
      <c r="BN1117" s="35"/>
      <c r="BO1117" s="35"/>
      <c r="BP1117" s="1"/>
      <c r="BQ1117" s="1">
        <f t="shared" si="377"/>
        <v>1112</v>
      </c>
      <c r="BR1117" s="1">
        <v>1113</v>
      </c>
      <c r="BS1117" s="1">
        <f t="shared" si="382"/>
        <v>-2</v>
      </c>
      <c r="BT1117" s="1">
        <f t="shared" si="383"/>
        <v>-2</v>
      </c>
      <c r="BU1117" s="1">
        <f t="shared" si="384"/>
        <v>6.1257422745431001E-17</v>
      </c>
      <c r="BV1117" s="1">
        <f t="shared" si="385"/>
        <v>1</v>
      </c>
      <c r="BW1117" s="1">
        <f t="shared" si="378"/>
        <v>-2</v>
      </c>
      <c r="BX1117" s="1">
        <f t="shared" si="379"/>
        <v>-2</v>
      </c>
      <c r="BY1117" s="24">
        <f t="shared" si="380"/>
        <v>0.7818314824680298</v>
      </c>
      <c r="BZ1117" s="24">
        <f t="shared" si="381"/>
        <v>0.62348980185873348</v>
      </c>
      <c r="CA1117" s="1"/>
      <c r="CB1117" s="1"/>
      <c r="CC1117" s="1" t="str">
        <f t="shared" si="386"/>
        <v/>
      </c>
      <c r="CD1117" s="1"/>
      <c r="CE1117" s="2"/>
      <c r="CF1117" s="2"/>
    </row>
    <row r="1118" spans="2:84" s="28" customFormat="1" x14ac:dyDescent="0.25">
      <c r="B1118" s="10"/>
      <c r="C1118" s="10"/>
      <c r="D1118" s="10"/>
      <c r="E1118" s="10"/>
      <c r="F1118" s="10"/>
      <c r="G1118" s="10"/>
      <c r="H1118" s="10"/>
      <c r="I1118" s="10"/>
      <c r="J1118" s="10"/>
      <c r="K1118" s="10"/>
      <c r="L1118" s="10"/>
      <c r="M1118" s="2"/>
      <c r="N1118" s="1">
        <v>1113</v>
      </c>
      <c r="O1118" s="1" t="str">
        <f t="shared" si="374"/>
        <v>NA</v>
      </c>
      <c r="P1118" s="1" t="e">
        <f t="shared" si="375"/>
        <v>#VALUE!</v>
      </c>
      <c r="Q1118" s="1" t="e">
        <f t="shared" si="376"/>
        <v>#VALUE!</v>
      </c>
      <c r="R1118" s="1">
        <f t="shared" si="372"/>
        <v>-0.63939153155047412</v>
      </c>
      <c r="S1118" s="1">
        <f t="shared" si="373"/>
        <v>0.55489433679264843</v>
      </c>
      <c r="T1118" s="14"/>
      <c r="U1118" s="14"/>
      <c r="V1118" s="14"/>
      <c r="W1118" s="2"/>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2"/>
      <c r="BC1118" s="2"/>
      <c r="BD1118" s="2"/>
      <c r="BE1118" s="35"/>
      <c r="BF1118" s="35"/>
      <c r="BG1118" s="35"/>
      <c r="BH1118" s="35"/>
      <c r="BI1118" s="35"/>
      <c r="BJ1118" s="35"/>
      <c r="BK1118" s="35"/>
      <c r="BL1118" s="35"/>
      <c r="BM1118" s="35"/>
      <c r="BN1118" s="35"/>
      <c r="BO1118" s="35"/>
      <c r="BP1118" s="1"/>
      <c r="BQ1118" s="1">
        <f t="shared" si="377"/>
        <v>1113</v>
      </c>
      <c r="BR1118" s="1">
        <v>1114</v>
      </c>
      <c r="BS1118" s="1">
        <f t="shared" si="382"/>
        <v>-2</v>
      </c>
      <c r="BT1118" s="1">
        <f t="shared" si="383"/>
        <v>-2</v>
      </c>
      <c r="BU1118" s="1">
        <f t="shared" si="384"/>
        <v>6.1257422745431001E-17</v>
      </c>
      <c r="BV1118" s="1">
        <f t="shared" si="385"/>
        <v>1</v>
      </c>
      <c r="BW1118" s="1">
        <f t="shared" si="378"/>
        <v>-2</v>
      </c>
      <c r="BX1118" s="1">
        <f t="shared" si="379"/>
        <v>-2</v>
      </c>
      <c r="BY1118" s="24">
        <f t="shared" si="380"/>
        <v>0.7818314824680298</v>
      </c>
      <c r="BZ1118" s="24">
        <f t="shared" si="381"/>
        <v>0.62348980185873348</v>
      </c>
      <c r="CA1118" s="1"/>
      <c r="CB1118" s="1"/>
      <c r="CC1118" s="1" t="str">
        <f t="shared" si="386"/>
        <v/>
      </c>
      <c r="CD1118" s="1"/>
      <c r="CE1118" s="2"/>
      <c r="CF1118" s="2"/>
    </row>
    <row r="1119" spans="2:84" s="28" customFormat="1" x14ac:dyDescent="0.25">
      <c r="B1119" s="10"/>
      <c r="C1119" s="10"/>
      <c r="D1119" s="10"/>
      <c r="E1119" s="10"/>
      <c r="F1119" s="10"/>
      <c r="G1119" s="10"/>
      <c r="H1119" s="10"/>
      <c r="I1119" s="10"/>
      <c r="J1119" s="10"/>
      <c r="K1119" s="10"/>
      <c r="L1119" s="10"/>
      <c r="M1119" s="2"/>
      <c r="N1119" s="1">
        <v>1114</v>
      </c>
      <c r="O1119" s="1" t="str">
        <f t="shared" si="374"/>
        <v>NA</v>
      </c>
      <c r="P1119" s="1" t="e">
        <f t="shared" si="375"/>
        <v>#VALUE!</v>
      </c>
      <c r="Q1119" s="1" t="e">
        <f t="shared" si="376"/>
        <v>#VALUE!</v>
      </c>
      <c r="R1119" s="1">
        <f t="shared" si="372"/>
        <v>-0.78500797762508268</v>
      </c>
      <c r="S1119" s="1">
        <f t="shared" si="373"/>
        <v>-0.13106031386820122</v>
      </c>
      <c r="T1119" s="14"/>
      <c r="U1119" s="14"/>
      <c r="V1119" s="14"/>
      <c r="W1119" s="2"/>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2"/>
      <c r="BC1119" s="2"/>
      <c r="BD1119" s="2"/>
      <c r="BE1119" s="35"/>
      <c r="BF1119" s="35"/>
      <c r="BG1119" s="35"/>
      <c r="BH1119" s="35"/>
      <c r="BI1119" s="35"/>
      <c r="BJ1119" s="35"/>
      <c r="BK1119" s="35"/>
      <c r="BL1119" s="35"/>
      <c r="BM1119" s="35"/>
      <c r="BN1119" s="35"/>
      <c r="BO1119" s="35"/>
      <c r="BP1119" s="1"/>
      <c r="BQ1119" s="1">
        <f t="shared" si="377"/>
        <v>1114</v>
      </c>
      <c r="BR1119" s="1">
        <v>1115</v>
      </c>
      <c r="BS1119" s="1">
        <f t="shared" si="382"/>
        <v>-2</v>
      </c>
      <c r="BT1119" s="1">
        <f t="shared" si="383"/>
        <v>-2</v>
      </c>
      <c r="BU1119" s="1">
        <f t="shared" si="384"/>
        <v>6.1257422745431001E-17</v>
      </c>
      <c r="BV1119" s="1">
        <f t="shared" si="385"/>
        <v>1</v>
      </c>
      <c r="BW1119" s="1">
        <f t="shared" si="378"/>
        <v>-2</v>
      </c>
      <c r="BX1119" s="1">
        <f t="shared" si="379"/>
        <v>-2</v>
      </c>
      <c r="BY1119" s="24">
        <f t="shared" si="380"/>
        <v>0.7818314824680298</v>
      </c>
      <c r="BZ1119" s="24">
        <f t="shared" si="381"/>
        <v>0.62348980185873348</v>
      </c>
      <c r="CA1119" s="1"/>
      <c r="CB1119" s="1"/>
      <c r="CC1119" s="1" t="str">
        <f t="shared" si="386"/>
        <v/>
      </c>
      <c r="CD1119" s="1"/>
      <c r="CE1119" s="2"/>
      <c r="CF1119" s="2"/>
    </row>
    <row r="1120" spans="2:84" s="28" customFormat="1" x14ac:dyDescent="0.25">
      <c r="B1120" s="10"/>
      <c r="C1120" s="10"/>
      <c r="D1120" s="10"/>
      <c r="E1120" s="10"/>
      <c r="F1120" s="10"/>
      <c r="G1120" s="10"/>
      <c r="H1120" s="10"/>
      <c r="I1120" s="10"/>
      <c r="J1120" s="10"/>
      <c r="K1120" s="10"/>
      <c r="L1120" s="10"/>
      <c r="M1120" s="2"/>
      <c r="N1120" s="1">
        <v>1115</v>
      </c>
      <c r="O1120" s="1" t="str">
        <f t="shared" si="374"/>
        <v>NA</v>
      </c>
      <c r="P1120" s="1" t="e">
        <f t="shared" si="375"/>
        <v>#VALUE!</v>
      </c>
      <c r="Q1120" s="1" t="e">
        <f t="shared" si="376"/>
        <v>#VALUE!</v>
      </c>
      <c r="R1120" s="1">
        <f t="shared" si="372"/>
        <v>-0.37525080139896916</v>
      </c>
      <c r="S1120" s="1">
        <f t="shared" si="373"/>
        <v>-0.64408118305074091</v>
      </c>
      <c r="T1120" s="14"/>
      <c r="U1120" s="14"/>
      <c r="V1120" s="14"/>
      <c r="W1120" s="2"/>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2"/>
      <c r="BC1120" s="2"/>
      <c r="BD1120" s="2"/>
      <c r="BE1120" s="35"/>
      <c r="BF1120" s="35"/>
      <c r="BG1120" s="35"/>
      <c r="BH1120" s="35"/>
      <c r="BI1120" s="35"/>
      <c r="BJ1120" s="35"/>
      <c r="BK1120" s="35"/>
      <c r="BL1120" s="35"/>
      <c r="BM1120" s="35"/>
      <c r="BN1120" s="35"/>
      <c r="BO1120" s="35"/>
      <c r="BP1120" s="1"/>
      <c r="BQ1120" s="1">
        <f t="shared" si="377"/>
        <v>1115</v>
      </c>
      <c r="BR1120" s="1">
        <v>1116</v>
      </c>
      <c r="BS1120" s="1">
        <f t="shared" si="382"/>
        <v>-2</v>
      </c>
      <c r="BT1120" s="1">
        <f t="shared" si="383"/>
        <v>-2</v>
      </c>
      <c r="BU1120" s="1">
        <f t="shared" si="384"/>
        <v>6.1257422745431001E-17</v>
      </c>
      <c r="BV1120" s="1">
        <f t="shared" si="385"/>
        <v>1</v>
      </c>
      <c r="BW1120" s="1">
        <f t="shared" si="378"/>
        <v>-2</v>
      </c>
      <c r="BX1120" s="1">
        <f t="shared" si="379"/>
        <v>-2</v>
      </c>
      <c r="BY1120" s="24">
        <f t="shared" si="380"/>
        <v>0.7818314824680298</v>
      </c>
      <c r="BZ1120" s="24">
        <f t="shared" si="381"/>
        <v>0.62348980185873348</v>
      </c>
      <c r="CA1120" s="1"/>
      <c r="CB1120" s="1"/>
      <c r="CC1120" s="1" t="str">
        <f t="shared" si="386"/>
        <v/>
      </c>
      <c r="CD1120" s="1"/>
      <c r="CE1120" s="2"/>
      <c r="CF1120" s="2"/>
    </row>
    <row r="1121" spans="2:84" s="28" customFormat="1" x14ac:dyDescent="0.25">
      <c r="B1121" s="10"/>
      <c r="C1121" s="10"/>
      <c r="D1121" s="10"/>
      <c r="E1121" s="10"/>
      <c r="F1121" s="10"/>
      <c r="G1121" s="10"/>
      <c r="H1121" s="10"/>
      <c r="I1121" s="10"/>
      <c r="J1121" s="10"/>
      <c r="K1121" s="10"/>
      <c r="L1121" s="10"/>
      <c r="M1121" s="2"/>
      <c r="N1121" s="1">
        <v>1116</v>
      </c>
      <c r="O1121" s="1" t="str">
        <f t="shared" si="374"/>
        <v>NA</v>
      </c>
      <c r="P1121" s="1" t="e">
        <f t="shared" si="375"/>
        <v>#VALUE!</v>
      </c>
      <c r="Q1121" s="1" t="e">
        <f t="shared" si="376"/>
        <v>#VALUE!</v>
      </c>
      <c r="R1121" s="1">
        <f t="shared" si="372"/>
        <v>0.23674073021178715</v>
      </c>
      <c r="S1121" s="1">
        <f t="shared" si="373"/>
        <v>-0.65375935388709716</v>
      </c>
      <c r="T1121" s="14"/>
      <c r="U1121" s="14"/>
      <c r="V1121" s="14"/>
      <c r="W1121" s="2"/>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2"/>
      <c r="BC1121" s="2"/>
      <c r="BD1121" s="2"/>
      <c r="BE1121" s="35"/>
      <c r="BF1121" s="35"/>
      <c r="BG1121" s="35"/>
      <c r="BH1121" s="35"/>
      <c r="BI1121" s="35"/>
      <c r="BJ1121" s="35"/>
      <c r="BK1121" s="35"/>
      <c r="BL1121" s="35"/>
      <c r="BM1121" s="35"/>
      <c r="BN1121" s="35"/>
      <c r="BO1121" s="35"/>
      <c r="BP1121" s="1"/>
      <c r="BQ1121" s="1">
        <f t="shared" si="377"/>
        <v>1116</v>
      </c>
      <c r="BR1121" s="1">
        <v>1117</v>
      </c>
      <c r="BS1121" s="1">
        <f t="shared" si="382"/>
        <v>-2</v>
      </c>
      <c r="BT1121" s="1">
        <f t="shared" si="383"/>
        <v>-2</v>
      </c>
      <c r="BU1121" s="1">
        <f t="shared" si="384"/>
        <v>6.1257422745431001E-17</v>
      </c>
      <c r="BV1121" s="1">
        <f t="shared" si="385"/>
        <v>1</v>
      </c>
      <c r="BW1121" s="1">
        <f t="shared" si="378"/>
        <v>-2</v>
      </c>
      <c r="BX1121" s="1">
        <f t="shared" si="379"/>
        <v>-2</v>
      </c>
      <c r="BY1121" s="24">
        <f t="shared" si="380"/>
        <v>0.7818314824680298</v>
      </c>
      <c r="BZ1121" s="24">
        <f t="shared" si="381"/>
        <v>0.62348980185873348</v>
      </c>
      <c r="CA1121" s="1"/>
      <c r="CB1121" s="1"/>
      <c r="CC1121" s="1" t="str">
        <f t="shared" si="386"/>
        <v/>
      </c>
      <c r="CD1121" s="1"/>
      <c r="CE1121" s="2"/>
      <c r="CF1121" s="2"/>
    </row>
    <row r="1122" spans="2:84" s="28" customFormat="1" x14ac:dyDescent="0.25">
      <c r="B1122" s="10"/>
      <c r="C1122" s="10"/>
      <c r="D1122" s="10"/>
      <c r="E1122" s="10"/>
      <c r="F1122" s="10"/>
      <c r="G1122" s="10"/>
      <c r="H1122" s="10"/>
      <c r="I1122" s="10"/>
      <c r="J1122" s="10"/>
      <c r="K1122" s="10"/>
      <c r="L1122" s="10"/>
      <c r="M1122" s="2"/>
      <c r="N1122" s="1">
        <v>1117</v>
      </c>
      <c r="O1122" s="1" t="str">
        <f t="shared" si="374"/>
        <v>NA</v>
      </c>
      <c r="P1122" s="1" t="e">
        <f t="shared" si="375"/>
        <v>#VALUE!</v>
      </c>
      <c r="Q1122" s="1" t="e">
        <f t="shared" si="376"/>
        <v>#VALUE!</v>
      </c>
      <c r="R1122" s="1">
        <f t="shared" si="372"/>
        <v>0.60603626973464708</v>
      </c>
      <c r="S1122" s="1">
        <f t="shared" si="373"/>
        <v>-0.22252093395631439</v>
      </c>
      <c r="T1122" s="14"/>
      <c r="U1122" s="14"/>
      <c r="V1122" s="14"/>
      <c r="W1122" s="2"/>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2"/>
      <c r="BC1122" s="2"/>
      <c r="BD1122" s="2"/>
      <c r="BE1122" s="35"/>
      <c r="BF1122" s="35"/>
      <c r="BG1122" s="35"/>
      <c r="BH1122" s="35"/>
      <c r="BI1122" s="35"/>
      <c r="BJ1122" s="35"/>
      <c r="BK1122" s="35"/>
      <c r="BL1122" s="35"/>
      <c r="BM1122" s="35"/>
      <c r="BN1122" s="35"/>
      <c r="BO1122" s="35"/>
      <c r="BP1122" s="1"/>
      <c r="BQ1122" s="1">
        <f t="shared" si="377"/>
        <v>1117</v>
      </c>
      <c r="BR1122" s="1">
        <v>1118</v>
      </c>
      <c r="BS1122" s="1">
        <f t="shared" si="382"/>
        <v>-2</v>
      </c>
      <c r="BT1122" s="1">
        <f t="shared" si="383"/>
        <v>-2</v>
      </c>
      <c r="BU1122" s="1">
        <f t="shared" si="384"/>
        <v>6.1257422745431001E-17</v>
      </c>
      <c r="BV1122" s="1">
        <f t="shared" si="385"/>
        <v>1</v>
      </c>
      <c r="BW1122" s="1">
        <f t="shared" si="378"/>
        <v>-2</v>
      </c>
      <c r="BX1122" s="1">
        <f t="shared" si="379"/>
        <v>-2</v>
      </c>
      <c r="BY1122" s="24">
        <f t="shared" si="380"/>
        <v>0.7818314824680298</v>
      </c>
      <c r="BZ1122" s="24">
        <f t="shared" si="381"/>
        <v>0.62348980185873348</v>
      </c>
      <c r="CA1122" s="1"/>
      <c r="CB1122" s="1"/>
      <c r="CC1122" s="1" t="str">
        <f t="shared" si="386"/>
        <v/>
      </c>
      <c r="CD1122" s="1"/>
      <c r="CE1122" s="2"/>
      <c r="CF1122" s="2"/>
    </row>
    <row r="1123" spans="2:84" s="28" customFormat="1" x14ac:dyDescent="0.25">
      <c r="B1123" s="10"/>
      <c r="C1123" s="10"/>
      <c r="D1123" s="10"/>
      <c r="E1123" s="10"/>
      <c r="F1123" s="10"/>
      <c r="G1123" s="10"/>
      <c r="H1123" s="10"/>
      <c r="I1123" s="10"/>
      <c r="J1123" s="10"/>
      <c r="K1123" s="10"/>
      <c r="L1123" s="10"/>
      <c r="M1123" s="2"/>
      <c r="N1123" s="1">
        <v>1118</v>
      </c>
      <c r="O1123" s="1" t="str">
        <f t="shared" si="374"/>
        <v>NA</v>
      </c>
      <c r="P1123" s="1" t="e">
        <f t="shared" si="375"/>
        <v>#VALUE!</v>
      </c>
      <c r="Q1123" s="1" t="e">
        <f t="shared" si="376"/>
        <v>#VALUE!</v>
      </c>
      <c r="R1123" s="1">
        <f t="shared" si="372"/>
        <v>0.51897413726033503</v>
      </c>
      <c r="S1123" s="1">
        <f t="shared" si="373"/>
        <v>0.29387711650497073</v>
      </c>
      <c r="T1123" s="14"/>
      <c r="U1123" s="14"/>
      <c r="V1123" s="14"/>
      <c r="W1123" s="2"/>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2"/>
      <c r="BC1123" s="2"/>
      <c r="BD1123" s="2"/>
      <c r="BE1123" s="35"/>
      <c r="BF1123" s="35"/>
      <c r="BG1123" s="35"/>
      <c r="BH1123" s="35"/>
      <c r="BI1123" s="35"/>
      <c r="BJ1123" s="35"/>
      <c r="BK1123" s="35"/>
      <c r="BL1123" s="35"/>
      <c r="BM1123" s="35"/>
      <c r="BN1123" s="35"/>
      <c r="BO1123" s="35"/>
      <c r="BP1123" s="1"/>
      <c r="BQ1123" s="1">
        <f t="shared" si="377"/>
        <v>1118</v>
      </c>
      <c r="BR1123" s="1">
        <v>1119</v>
      </c>
      <c r="BS1123" s="1">
        <f t="shared" si="382"/>
        <v>-2</v>
      </c>
      <c r="BT1123" s="1">
        <f t="shared" si="383"/>
        <v>-2</v>
      </c>
      <c r="BU1123" s="1">
        <f t="shared" si="384"/>
        <v>6.1257422745431001E-17</v>
      </c>
      <c r="BV1123" s="1">
        <f t="shared" si="385"/>
        <v>1</v>
      </c>
      <c r="BW1123" s="1">
        <f t="shared" si="378"/>
        <v>-2</v>
      </c>
      <c r="BX1123" s="1">
        <f t="shared" si="379"/>
        <v>-2</v>
      </c>
      <c r="BY1123" s="24">
        <f t="shared" si="380"/>
        <v>0.7818314824680298</v>
      </c>
      <c r="BZ1123" s="24">
        <f t="shared" si="381"/>
        <v>0.62348980185873348</v>
      </c>
      <c r="CA1123" s="1"/>
      <c r="CB1123" s="1"/>
      <c r="CC1123" s="1" t="str">
        <f t="shared" si="386"/>
        <v/>
      </c>
      <c r="CD1123" s="1"/>
      <c r="CE1123" s="2"/>
      <c r="CF1123" s="2"/>
    </row>
    <row r="1124" spans="2:84" s="28" customFormat="1" x14ac:dyDescent="0.25">
      <c r="B1124" s="10"/>
      <c r="C1124" s="10"/>
      <c r="D1124" s="10"/>
      <c r="E1124" s="10"/>
      <c r="F1124" s="10"/>
      <c r="G1124" s="10"/>
      <c r="H1124" s="10"/>
      <c r="I1124" s="10"/>
      <c r="J1124" s="10"/>
      <c r="K1124" s="10"/>
      <c r="L1124" s="10"/>
      <c r="M1124" s="2"/>
      <c r="N1124" s="1">
        <v>1119</v>
      </c>
      <c r="O1124" s="1" t="str">
        <f t="shared" si="374"/>
        <v>NA</v>
      </c>
      <c r="P1124" s="1" t="e">
        <f t="shared" si="375"/>
        <v>#VALUE!</v>
      </c>
      <c r="Q1124" s="1" t="e">
        <f t="shared" si="376"/>
        <v>#VALUE!</v>
      </c>
      <c r="R1124" s="1">
        <f t="shared" si="372"/>
        <v>0.10553928789346015</v>
      </c>
      <c r="S1124" s="1">
        <f t="shared" si="373"/>
        <v>0.53760216726697918</v>
      </c>
      <c r="T1124" s="14"/>
      <c r="U1124" s="14"/>
      <c r="V1124" s="14"/>
      <c r="W1124" s="2"/>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2"/>
      <c r="BC1124" s="2"/>
      <c r="BD1124" s="2"/>
      <c r="BE1124" s="35"/>
      <c r="BF1124" s="35"/>
      <c r="BG1124" s="35"/>
      <c r="BH1124" s="35"/>
      <c r="BI1124" s="35"/>
      <c r="BJ1124" s="35"/>
      <c r="BK1124" s="35"/>
      <c r="BL1124" s="35"/>
      <c r="BM1124" s="35"/>
      <c r="BN1124" s="35"/>
      <c r="BO1124" s="35"/>
      <c r="BP1124" s="1"/>
      <c r="BQ1124" s="1">
        <f t="shared" si="377"/>
        <v>1119</v>
      </c>
      <c r="BR1124" s="1">
        <v>1120</v>
      </c>
      <c r="BS1124" s="1">
        <f t="shared" si="382"/>
        <v>-2</v>
      </c>
      <c r="BT1124" s="1">
        <f t="shared" si="383"/>
        <v>-2</v>
      </c>
      <c r="BU1124" s="1">
        <f t="shared" si="384"/>
        <v>6.1257422745431001E-17</v>
      </c>
      <c r="BV1124" s="1">
        <f t="shared" si="385"/>
        <v>1</v>
      </c>
      <c r="BW1124" s="1">
        <f t="shared" si="378"/>
        <v>-2</v>
      </c>
      <c r="BX1124" s="1">
        <f t="shared" si="379"/>
        <v>-2</v>
      </c>
      <c r="BY1124" s="24">
        <f t="shared" si="380"/>
        <v>0.7818314824680298</v>
      </c>
      <c r="BZ1124" s="24">
        <f t="shared" si="381"/>
        <v>0.62348980185873348</v>
      </c>
      <c r="CA1124" s="1"/>
      <c r="CB1124" s="1"/>
      <c r="CC1124" s="1" t="str">
        <f t="shared" si="386"/>
        <v/>
      </c>
      <c r="CD1124" s="1"/>
      <c r="CE1124" s="2"/>
      <c r="CF1124" s="2"/>
    </row>
    <row r="1125" spans="2:84" s="28" customFormat="1" x14ac:dyDescent="0.25">
      <c r="B1125" s="10"/>
      <c r="C1125" s="10"/>
      <c r="D1125" s="10"/>
      <c r="E1125" s="10"/>
      <c r="F1125" s="10"/>
      <c r="G1125" s="10"/>
      <c r="H1125" s="10"/>
      <c r="I1125" s="10"/>
      <c r="J1125" s="10"/>
      <c r="K1125" s="10"/>
      <c r="L1125" s="10"/>
      <c r="M1125" s="2"/>
      <c r="N1125" s="1">
        <v>1120</v>
      </c>
      <c r="O1125" s="1" t="str">
        <f t="shared" si="374"/>
        <v>NA</v>
      </c>
      <c r="P1125" s="1" t="e">
        <f t="shared" si="375"/>
        <v>#VALUE!</v>
      </c>
      <c r="Q1125" s="1" t="e">
        <f t="shared" si="376"/>
        <v>#VALUE!</v>
      </c>
      <c r="R1125" s="1">
        <f t="shared" si="372"/>
        <v>-0.30703164607617756</v>
      </c>
      <c r="S1125" s="1">
        <f t="shared" si="373"/>
        <v>0.39483825163845021</v>
      </c>
      <c r="T1125" s="14"/>
      <c r="U1125" s="14"/>
      <c r="V1125" s="14"/>
      <c r="W1125" s="2"/>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2"/>
      <c r="BC1125" s="2"/>
      <c r="BD1125" s="2"/>
      <c r="BE1125" s="35"/>
      <c r="BF1125" s="35"/>
      <c r="BG1125" s="35"/>
      <c r="BH1125" s="35"/>
      <c r="BI1125" s="35"/>
      <c r="BJ1125" s="35"/>
      <c r="BK1125" s="35"/>
      <c r="BL1125" s="35"/>
      <c r="BM1125" s="35"/>
      <c r="BN1125" s="35"/>
      <c r="BO1125" s="35"/>
      <c r="BP1125" s="1"/>
      <c r="BQ1125" s="1">
        <f t="shared" si="377"/>
        <v>1120</v>
      </c>
      <c r="BR1125" s="1">
        <v>1121</v>
      </c>
      <c r="BS1125" s="1">
        <f t="shared" si="382"/>
        <v>-2</v>
      </c>
      <c r="BT1125" s="1">
        <f t="shared" si="383"/>
        <v>-2</v>
      </c>
      <c r="BU1125" s="1">
        <f t="shared" si="384"/>
        <v>6.1257422745431001E-17</v>
      </c>
      <c r="BV1125" s="1">
        <f t="shared" si="385"/>
        <v>1</v>
      </c>
      <c r="BW1125" s="1">
        <f t="shared" si="378"/>
        <v>-2</v>
      </c>
      <c r="BX1125" s="1">
        <f t="shared" si="379"/>
        <v>-2</v>
      </c>
      <c r="BY1125" s="24">
        <f t="shared" si="380"/>
        <v>0.7818314824680298</v>
      </c>
      <c r="BZ1125" s="24">
        <f t="shared" si="381"/>
        <v>0.62348980185873348</v>
      </c>
      <c r="CA1125" s="1"/>
      <c r="CB1125" s="1"/>
      <c r="CC1125" s="1" t="str">
        <f t="shared" si="386"/>
        <v/>
      </c>
      <c r="CD1125" s="1"/>
      <c r="CE1125" s="2"/>
      <c r="CF1125" s="2"/>
    </row>
    <row r="1126" spans="2:84" s="28" customFormat="1" x14ac:dyDescent="0.25">
      <c r="B1126" s="10"/>
      <c r="C1126" s="10"/>
      <c r="D1126" s="10"/>
      <c r="E1126" s="10"/>
      <c r="F1126" s="10"/>
      <c r="G1126" s="10"/>
      <c r="H1126" s="10"/>
      <c r="I1126" s="10"/>
      <c r="J1126" s="10"/>
      <c r="K1126" s="10"/>
      <c r="L1126" s="10"/>
      <c r="M1126" s="2"/>
      <c r="N1126" s="1">
        <v>1121</v>
      </c>
      <c r="O1126" s="1" t="str">
        <f t="shared" si="374"/>
        <v>NA</v>
      </c>
      <c r="P1126" s="1" t="e">
        <f t="shared" si="375"/>
        <v>#VALUE!</v>
      </c>
      <c r="Q1126" s="1" t="e">
        <f t="shared" si="376"/>
        <v>#VALUE!</v>
      </c>
      <c r="R1126" s="1">
        <f t="shared" si="372"/>
        <v>-0.45264809215078605</v>
      </c>
      <c r="S1126" s="1">
        <f t="shared" si="373"/>
        <v>2.8995771285997091E-2</v>
      </c>
      <c r="T1126" s="14"/>
      <c r="U1126" s="14"/>
      <c r="V1126" s="14"/>
      <c r="W1126" s="2"/>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2"/>
      <c r="BC1126" s="2"/>
      <c r="BD1126" s="2"/>
      <c r="BE1126" s="35"/>
      <c r="BF1126" s="35"/>
      <c r="BG1126" s="35"/>
      <c r="BH1126" s="35"/>
      <c r="BI1126" s="35"/>
      <c r="BJ1126" s="35"/>
      <c r="BK1126" s="35"/>
      <c r="BL1126" s="35"/>
      <c r="BM1126" s="35"/>
      <c r="BN1126" s="35"/>
      <c r="BO1126" s="35"/>
      <c r="BP1126" s="1"/>
      <c r="BQ1126" s="1">
        <f t="shared" si="377"/>
        <v>1121</v>
      </c>
      <c r="BR1126" s="1">
        <v>1122</v>
      </c>
      <c r="BS1126" s="1">
        <f t="shared" si="382"/>
        <v>-2</v>
      </c>
      <c r="BT1126" s="1">
        <f t="shared" si="383"/>
        <v>-2</v>
      </c>
      <c r="BU1126" s="1">
        <f t="shared" si="384"/>
        <v>6.1257422745431001E-17</v>
      </c>
      <c r="BV1126" s="1">
        <f t="shared" si="385"/>
        <v>1</v>
      </c>
      <c r="BW1126" s="1">
        <f t="shared" si="378"/>
        <v>-2</v>
      </c>
      <c r="BX1126" s="1">
        <f t="shared" si="379"/>
        <v>-2</v>
      </c>
      <c r="BY1126" s="24">
        <f t="shared" si="380"/>
        <v>0.7818314824680298</v>
      </c>
      <c r="BZ1126" s="24">
        <f t="shared" si="381"/>
        <v>0.62348980185873348</v>
      </c>
      <c r="CA1126" s="1"/>
      <c r="CB1126" s="1"/>
      <c r="CC1126" s="1" t="str">
        <f t="shared" si="386"/>
        <v/>
      </c>
      <c r="CD1126" s="1"/>
      <c r="CE1126" s="2"/>
      <c r="CF1126" s="2"/>
    </row>
    <row r="1127" spans="2:84" s="28" customFormat="1" x14ac:dyDescent="0.25">
      <c r="B1127" s="10"/>
      <c r="C1127" s="10"/>
      <c r="D1127" s="10"/>
      <c r="E1127" s="10"/>
      <c r="F1127" s="10"/>
      <c r="G1127" s="10"/>
      <c r="H1127" s="10"/>
      <c r="I1127" s="10"/>
      <c r="J1127" s="10"/>
      <c r="K1127" s="10"/>
      <c r="L1127" s="10"/>
      <c r="M1127" s="2"/>
      <c r="N1127" s="1">
        <v>1122</v>
      </c>
      <c r="O1127" s="1" t="str">
        <f t="shared" si="374"/>
        <v>NA</v>
      </c>
      <c r="P1127" s="1" t="e">
        <f t="shared" si="375"/>
        <v>#VALUE!</v>
      </c>
      <c r="Q1127" s="1" t="e">
        <f t="shared" si="376"/>
        <v>#VALUE!</v>
      </c>
      <c r="R1127" s="1">
        <f t="shared" si="372"/>
        <v>-0.29316468859294464</v>
      </c>
      <c r="S1127" s="1">
        <f t="shared" si="373"/>
        <v>-0.28443842425839128</v>
      </c>
      <c r="T1127" s="14"/>
      <c r="U1127" s="14"/>
      <c r="V1127" s="14"/>
      <c r="W1127" s="2"/>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2"/>
      <c r="BC1127" s="2"/>
      <c r="BD1127" s="2"/>
      <c r="BE1127" s="35"/>
      <c r="BF1127" s="35"/>
      <c r="BG1127" s="35"/>
      <c r="BH1127" s="35"/>
      <c r="BI1127" s="35"/>
      <c r="BJ1127" s="35"/>
      <c r="BK1127" s="35"/>
      <c r="BL1127" s="35"/>
      <c r="BM1127" s="35"/>
      <c r="BN1127" s="35"/>
      <c r="BO1127" s="35"/>
      <c r="BP1127" s="1"/>
      <c r="BQ1127" s="1">
        <f t="shared" si="377"/>
        <v>1122</v>
      </c>
      <c r="BR1127" s="1">
        <v>1123</v>
      </c>
      <c r="BS1127" s="1">
        <f t="shared" si="382"/>
        <v>-2</v>
      </c>
      <c r="BT1127" s="1">
        <f t="shared" si="383"/>
        <v>-2</v>
      </c>
      <c r="BU1127" s="1">
        <f t="shared" si="384"/>
        <v>6.1257422745431001E-17</v>
      </c>
      <c r="BV1127" s="1">
        <f t="shared" si="385"/>
        <v>1</v>
      </c>
      <c r="BW1127" s="1">
        <f t="shared" si="378"/>
        <v>-2</v>
      </c>
      <c r="BX1127" s="1">
        <f t="shared" si="379"/>
        <v>-2</v>
      </c>
      <c r="BY1127" s="24">
        <f t="shared" si="380"/>
        <v>0.7818314824680298</v>
      </c>
      <c r="BZ1127" s="24">
        <f t="shared" si="381"/>
        <v>0.62348980185873348</v>
      </c>
      <c r="CA1127" s="1"/>
      <c r="CB1127" s="1"/>
      <c r="CC1127" s="1" t="str">
        <f t="shared" si="386"/>
        <v/>
      </c>
      <c r="CD1127" s="1"/>
      <c r="CE1127" s="2"/>
      <c r="CF1127" s="2"/>
    </row>
    <row r="1128" spans="2:84" s="28" customFormat="1" x14ac:dyDescent="0.25">
      <c r="B1128" s="10"/>
      <c r="C1128" s="10"/>
      <c r="D1128" s="10"/>
      <c r="E1128" s="10"/>
      <c r="F1128" s="10"/>
      <c r="G1128" s="10"/>
      <c r="H1128" s="10"/>
      <c r="I1128" s="10"/>
      <c r="J1128" s="10"/>
      <c r="K1128" s="10"/>
      <c r="L1128" s="10"/>
      <c r="M1128" s="2"/>
      <c r="N1128" s="1">
        <v>1123</v>
      </c>
      <c r="O1128" s="1" t="str">
        <f t="shared" si="374"/>
        <v>NA</v>
      </c>
      <c r="P1128" s="1" t="e">
        <f t="shared" si="375"/>
        <v>#VALUE!</v>
      </c>
      <c r="Q1128" s="1" t="e">
        <f t="shared" si="376"/>
        <v>#VALUE!</v>
      </c>
      <c r="R1128" s="1">
        <f t="shared" si="372"/>
        <v>6.7405531550542852E-3</v>
      </c>
      <c r="S1128" s="1">
        <f t="shared" si="373"/>
        <v>-0.36534825420255479</v>
      </c>
      <c r="T1128" s="14"/>
      <c r="U1128" s="14"/>
      <c r="V1128" s="14"/>
      <c r="W1128" s="2"/>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2"/>
      <c r="BC1128" s="2"/>
      <c r="BD1128" s="2"/>
      <c r="BE1128" s="35"/>
      <c r="BF1128" s="35"/>
      <c r="BG1128" s="35"/>
      <c r="BH1128" s="35"/>
      <c r="BI1128" s="35"/>
      <c r="BJ1128" s="35"/>
      <c r="BK1128" s="35"/>
      <c r="BL1128" s="35"/>
      <c r="BM1128" s="35"/>
      <c r="BN1128" s="35"/>
      <c r="BO1128" s="35"/>
      <c r="BP1128" s="1"/>
      <c r="BQ1128" s="1">
        <f t="shared" si="377"/>
        <v>1123</v>
      </c>
      <c r="BR1128" s="1">
        <v>1124</v>
      </c>
      <c r="BS1128" s="1">
        <f t="shared" si="382"/>
        <v>-2</v>
      </c>
      <c r="BT1128" s="1">
        <f t="shared" si="383"/>
        <v>-2</v>
      </c>
      <c r="BU1128" s="1">
        <f t="shared" si="384"/>
        <v>6.1257422745431001E-17</v>
      </c>
      <c r="BV1128" s="1">
        <f t="shared" si="385"/>
        <v>1</v>
      </c>
      <c r="BW1128" s="1">
        <f t="shared" si="378"/>
        <v>-2</v>
      </c>
      <c r="BX1128" s="1">
        <f t="shared" si="379"/>
        <v>-2</v>
      </c>
      <c r="BY1128" s="24">
        <f t="shared" si="380"/>
        <v>0.7818314824680298</v>
      </c>
      <c r="BZ1128" s="24">
        <f t="shared" si="381"/>
        <v>0.62348980185873348</v>
      </c>
      <c r="CA1128" s="1"/>
      <c r="CB1128" s="1"/>
      <c r="CC1128" s="1" t="str">
        <f t="shared" si="386"/>
        <v/>
      </c>
      <c r="CD1128" s="1"/>
      <c r="CE1128" s="2"/>
      <c r="CF1128" s="2"/>
    </row>
    <row r="1129" spans="2:84" s="28" customFormat="1" x14ac:dyDescent="0.25">
      <c r="B1129" s="10"/>
      <c r="C1129" s="10"/>
      <c r="D1129" s="10"/>
      <c r="E1129" s="10"/>
      <c r="F1129" s="10"/>
      <c r="G1129" s="10"/>
      <c r="H1129" s="10"/>
      <c r="I1129" s="10"/>
      <c r="J1129" s="10"/>
      <c r="K1129" s="10"/>
      <c r="L1129" s="10"/>
      <c r="M1129" s="2"/>
      <c r="N1129" s="1">
        <v>1124</v>
      </c>
      <c r="O1129" s="1" t="str">
        <f t="shared" si="374"/>
        <v>NA</v>
      </c>
      <c r="P1129" s="1" t="e">
        <f t="shared" si="375"/>
        <v>#VALUE!</v>
      </c>
      <c r="Q1129" s="1" t="e">
        <f t="shared" si="376"/>
        <v>#VALUE!</v>
      </c>
      <c r="R1129" s="1">
        <f t="shared" si="372"/>
        <v>0.23714462728747054</v>
      </c>
      <c r="S1129" s="1">
        <f t="shared" si="373"/>
        <v>-0.22252093395631445</v>
      </c>
      <c r="T1129" s="14"/>
      <c r="U1129" s="14"/>
      <c r="V1129" s="14"/>
      <c r="W1129" s="2"/>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2"/>
      <c r="BC1129" s="2"/>
      <c r="BD1129" s="2"/>
      <c r="BE1129" s="35"/>
      <c r="BF1129" s="35"/>
      <c r="BG1129" s="35"/>
      <c r="BH1129" s="35"/>
      <c r="BI1129" s="35"/>
      <c r="BJ1129" s="35"/>
      <c r="BK1129" s="35"/>
      <c r="BL1129" s="35"/>
      <c r="BM1129" s="35"/>
      <c r="BN1129" s="35"/>
      <c r="BO1129" s="35"/>
      <c r="BP1129" s="1"/>
      <c r="BQ1129" s="1">
        <f t="shared" si="377"/>
        <v>1124</v>
      </c>
      <c r="BR1129" s="1">
        <v>1125</v>
      </c>
      <c r="BS1129" s="1">
        <f t="shared" si="382"/>
        <v>-2</v>
      </c>
      <c r="BT1129" s="1">
        <f t="shared" si="383"/>
        <v>-2</v>
      </c>
      <c r="BU1129" s="1">
        <f t="shared" si="384"/>
        <v>6.1257422745431001E-17</v>
      </c>
      <c r="BV1129" s="1">
        <f t="shared" si="385"/>
        <v>1</v>
      </c>
      <c r="BW1129" s="1">
        <f t="shared" si="378"/>
        <v>-2</v>
      </c>
      <c r="BX1129" s="1">
        <f t="shared" si="379"/>
        <v>-2</v>
      </c>
      <c r="BY1129" s="24">
        <f t="shared" si="380"/>
        <v>0.7818314824680298</v>
      </c>
      <c r="BZ1129" s="24">
        <f t="shared" si="381"/>
        <v>0.62348980185873348</v>
      </c>
      <c r="CA1129" s="1"/>
      <c r="CB1129" s="1"/>
      <c r="CC1129" s="1" t="str">
        <f t="shared" si="386"/>
        <v/>
      </c>
      <c r="CD1129" s="1"/>
      <c r="CE1129" s="2"/>
      <c r="CF1129" s="2"/>
    </row>
    <row r="1130" spans="2:84" s="28" customFormat="1" x14ac:dyDescent="0.25">
      <c r="B1130" s="10"/>
      <c r="C1130" s="10"/>
      <c r="D1130" s="10"/>
      <c r="E1130" s="10"/>
      <c r="F1130" s="10"/>
      <c r="G1130" s="10"/>
      <c r="H1130" s="10"/>
      <c r="I1130" s="10"/>
      <c r="J1130" s="10"/>
      <c r="K1130" s="10"/>
      <c r="L1130" s="10"/>
      <c r="M1130" s="2"/>
      <c r="N1130" s="1">
        <v>1125</v>
      </c>
      <c r="O1130" s="1" t="str">
        <f t="shared" si="374"/>
        <v>NA</v>
      </c>
      <c r="P1130" s="1" t="e">
        <f t="shared" si="375"/>
        <v>#VALUE!</v>
      </c>
      <c r="Q1130" s="1" t="e">
        <f t="shared" si="376"/>
        <v>#VALUE!</v>
      </c>
      <c r="R1130" s="1">
        <f t="shared" si="372"/>
        <v>0.28897396020360222</v>
      </c>
      <c r="S1130" s="1">
        <f t="shared" si="373"/>
        <v>5.4660168204282988E-3</v>
      </c>
      <c r="T1130" s="14"/>
      <c r="U1130" s="14"/>
      <c r="V1130" s="14"/>
      <c r="W1130" s="2"/>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2"/>
      <c r="BC1130" s="2"/>
      <c r="BD1130" s="2"/>
      <c r="BE1130" s="35"/>
      <c r="BF1130" s="35"/>
      <c r="BG1130" s="35"/>
      <c r="BH1130" s="35"/>
      <c r="BI1130" s="35"/>
      <c r="BJ1130" s="35"/>
      <c r="BK1130" s="35"/>
      <c r="BL1130" s="35"/>
      <c r="BM1130" s="35"/>
      <c r="BN1130" s="35"/>
      <c r="BO1130" s="35"/>
      <c r="BP1130" s="1"/>
      <c r="BQ1130" s="1">
        <f t="shared" si="377"/>
        <v>1125</v>
      </c>
      <c r="BR1130" s="1">
        <v>1126</v>
      </c>
      <c r="BS1130" s="1">
        <f t="shared" si="382"/>
        <v>-2</v>
      </c>
      <c r="BT1130" s="1">
        <f t="shared" si="383"/>
        <v>-2</v>
      </c>
      <c r="BU1130" s="1">
        <f t="shared" si="384"/>
        <v>6.1257422745431001E-17</v>
      </c>
      <c r="BV1130" s="1">
        <f t="shared" si="385"/>
        <v>1</v>
      </c>
      <c r="BW1130" s="1">
        <f t="shared" si="378"/>
        <v>-2</v>
      </c>
      <c r="BX1130" s="1">
        <f t="shared" si="379"/>
        <v>-2</v>
      </c>
      <c r="BY1130" s="24">
        <f t="shared" si="380"/>
        <v>0.7818314824680298</v>
      </c>
      <c r="BZ1130" s="24">
        <f t="shared" si="381"/>
        <v>0.62348980185873348</v>
      </c>
      <c r="CA1130" s="1"/>
      <c r="CB1130" s="1"/>
      <c r="CC1130" s="1" t="str">
        <f t="shared" si="386"/>
        <v/>
      </c>
      <c r="CD1130" s="1"/>
      <c r="CE1130" s="2"/>
      <c r="CF1130" s="2"/>
    </row>
    <row r="1131" spans="2:84" s="28" customFormat="1" x14ac:dyDescent="0.25">
      <c r="B1131" s="10"/>
      <c r="C1131" s="10"/>
      <c r="D1131" s="10"/>
      <c r="E1131" s="10"/>
      <c r="F1131" s="10"/>
      <c r="G1131" s="10"/>
      <c r="H1131" s="10"/>
      <c r="I1131" s="10"/>
      <c r="J1131" s="10"/>
      <c r="K1131" s="10"/>
      <c r="L1131" s="10"/>
      <c r="M1131" s="2"/>
      <c r="N1131" s="1">
        <v>1126</v>
      </c>
      <c r="O1131" s="1" t="str">
        <f t="shared" si="374"/>
        <v>NA</v>
      </c>
      <c r="P1131" s="1" t="e">
        <f t="shared" si="375"/>
        <v>#VALUE!</v>
      </c>
      <c r="Q1131" s="1" t="e">
        <f t="shared" si="376"/>
        <v>#VALUE!</v>
      </c>
      <c r="R1131" s="1">
        <f t="shared" si="372"/>
        <v>0.18762540069948466</v>
      </c>
      <c r="S1131" s="1">
        <f t="shared" si="373"/>
        <v>0.17795940847462949</v>
      </c>
      <c r="T1131" s="14"/>
      <c r="U1131" s="14"/>
      <c r="V1131" s="14"/>
      <c r="W1131" s="2"/>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2"/>
      <c r="BC1131" s="2"/>
      <c r="BD1131" s="2"/>
      <c r="BE1131" s="35"/>
      <c r="BF1131" s="35"/>
      <c r="BG1131" s="35"/>
      <c r="BH1131" s="35"/>
      <c r="BI1131" s="35"/>
      <c r="BJ1131" s="35"/>
      <c r="BK1131" s="35"/>
      <c r="BL1131" s="35"/>
      <c r="BM1131" s="35"/>
      <c r="BN1131" s="35"/>
      <c r="BO1131" s="35"/>
      <c r="BP1131" s="1"/>
      <c r="BQ1131" s="1">
        <f t="shared" si="377"/>
        <v>1126</v>
      </c>
      <c r="BR1131" s="1">
        <v>1127</v>
      </c>
      <c r="BS1131" s="1">
        <f t="shared" si="382"/>
        <v>-2</v>
      </c>
      <c r="BT1131" s="1">
        <f t="shared" si="383"/>
        <v>-2</v>
      </c>
      <c r="BU1131" s="1">
        <f t="shared" si="384"/>
        <v>6.1257422745431001E-17</v>
      </c>
      <c r="BV1131" s="1">
        <f t="shared" si="385"/>
        <v>1</v>
      </c>
      <c r="BW1131" s="1">
        <f t="shared" si="378"/>
        <v>-2</v>
      </c>
      <c r="BX1131" s="1">
        <f t="shared" si="379"/>
        <v>-2</v>
      </c>
      <c r="BY1131" s="24">
        <f t="shared" si="380"/>
        <v>0.7818314824680298</v>
      </c>
      <c r="BZ1131" s="24">
        <f t="shared" si="381"/>
        <v>0.62348980185873348</v>
      </c>
      <c r="CA1131" s="1"/>
      <c r="CB1131" s="1"/>
      <c r="CC1131" s="1" t="str">
        <f t="shared" si="386"/>
        <v/>
      </c>
      <c r="CD1131" s="1"/>
      <c r="CE1131" s="2"/>
      <c r="CF1131" s="2"/>
    </row>
    <row r="1132" spans="2:84" s="28" customFormat="1" x14ac:dyDescent="0.25">
      <c r="B1132" s="10"/>
      <c r="C1132" s="10"/>
      <c r="D1132" s="10"/>
      <c r="E1132" s="10"/>
      <c r="F1132" s="10"/>
      <c r="G1132" s="10"/>
      <c r="H1132" s="10"/>
      <c r="I1132" s="10"/>
      <c r="J1132" s="10"/>
      <c r="K1132" s="10"/>
      <c r="L1132" s="10"/>
      <c r="M1132" s="2"/>
      <c r="N1132" s="1">
        <v>1127</v>
      </c>
      <c r="O1132" s="1" t="str">
        <f t="shared" si="374"/>
        <v>NA</v>
      </c>
      <c r="P1132" s="1" t="e">
        <f t="shared" si="375"/>
        <v>#VALUE!</v>
      </c>
      <c r="Q1132" s="1" t="e">
        <f t="shared" si="376"/>
        <v>#VALUE!</v>
      </c>
      <c r="R1132" s="1">
        <f t="shared" si="372"/>
        <v>2.5328239398119012E-2</v>
      </c>
      <c r="S1132" s="1">
        <f t="shared" si="373"/>
        <v>0.23478216648425196</v>
      </c>
      <c r="T1132" s="14"/>
      <c r="U1132" s="14"/>
      <c r="V1132" s="14"/>
      <c r="W1132" s="2"/>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2"/>
      <c r="BC1132" s="2"/>
      <c r="BD1132" s="2"/>
      <c r="BE1132" s="35"/>
      <c r="BF1132" s="35"/>
      <c r="BG1132" s="35"/>
      <c r="BH1132" s="35"/>
      <c r="BI1132" s="35"/>
      <c r="BJ1132" s="35"/>
      <c r="BK1132" s="35"/>
      <c r="BL1132" s="35"/>
      <c r="BM1132" s="35"/>
      <c r="BN1132" s="35"/>
      <c r="BO1132" s="35"/>
      <c r="BP1132" s="1"/>
      <c r="BQ1132" s="1">
        <f t="shared" si="377"/>
        <v>1127</v>
      </c>
      <c r="BR1132" s="1">
        <v>1128</v>
      </c>
      <c r="BS1132" s="1">
        <f t="shared" si="382"/>
        <v>-2</v>
      </c>
      <c r="BT1132" s="1">
        <f t="shared" si="383"/>
        <v>-2</v>
      </c>
      <c r="BU1132" s="1">
        <f t="shared" si="384"/>
        <v>6.1257422745431001E-17</v>
      </c>
      <c r="BV1132" s="1">
        <f t="shared" si="385"/>
        <v>1</v>
      </c>
      <c r="BW1132" s="1">
        <f t="shared" si="378"/>
        <v>-2</v>
      </c>
      <c r="BX1132" s="1">
        <f t="shared" si="379"/>
        <v>-2</v>
      </c>
      <c r="BY1132" s="24">
        <f t="shared" si="380"/>
        <v>0.7818314824680298</v>
      </c>
      <c r="BZ1132" s="24">
        <f t="shared" si="381"/>
        <v>0.62348980185873348</v>
      </c>
      <c r="CA1132" s="1"/>
      <c r="CB1132" s="1"/>
      <c r="CC1132" s="1" t="str">
        <f t="shared" si="386"/>
        <v/>
      </c>
      <c r="CD1132" s="1"/>
      <c r="CE1132" s="2"/>
      <c r="CF1132" s="2"/>
    </row>
    <row r="1133" spans="2:84" s="28" customFormat="1" x14ac:dyDescent="0.25">
      <c r="B1133" s="10"/>
      <c r="C1133" s="10"/>
      <c r="D1133" s="10"/>
      <c r="E1133" s="10"/>
      <c r="F1133" s="10"/>
      <c r="G1133" s="10"/>
      <c r="H1133" s="10"/>
      <c r="I1133" s="10"/>
      <c r="J1133" s="10"/>
      <c r="K1133" s="10"/>
      <c r="L1133" s="10"/>
      <c r="M1133" s="2"/>
      <c r="N1133" s="1">
        <v>1128</v>
      </c>
      <c r="O1133" s="1" t="str">
        <f t="shared" si="374"/>
        <v>NA</v>
      </c>
      <c r="P1133" s="1" t="e">
        <f t="shared" si="375"/>
        <v>#VALUE!</v>
      </c>
      <c r="Q1133" s="1" t="e">
        <f t="shared" si="376"/>
        <v>#VALUE!</v>
      </c>
      <c r="R1133" s="1">
        <f t="shared" si="372"/>
        <v>-0.12028820667648954</v>
      </c>
      <c r="S1133" s="1">
        <f t="shared" si="373"/>
        <v>0.18905185644019534</v>
      </c>
      <c r="T1133" s="14"/>
      <c r="U1133" s="14"/>
      <c r="V1133" s="14"/>
      <c r="W1133" s="2"/>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2"/>
      <c r="BC1133" s="2"/>
      <c r="BD1133" s="2"/>
      <c r="BE1133" s="35"/>
      <c r="BF1133" s="35"/>
      <c r="BG1133" s="35"/>
      <c r="BH1133" s="35"/>
      <c r="BI1133" s="35"/>
      <c r="BJ1133" s="35"/>
      <c r="BK1133" s="35"/>
      <c r="BL1133" s="35"/>
      <c r="BM1133" s="35"/>
      <c r="BN1133" s="35"/>
      <c r="BO1133" s="35"/>
      <c r="BP1133" s="1"/>
      <c r="BQ1133" s="1">
        <f t="shared" si="377"/>
        <v>1128</v>
      </c>
      <c r="BR1133" s="1">
        <v>1129</v>
      </c>
      <c r="BS1133" s="1">
        <f t="shared" si="382"/>
        <v>-2</v>
      </c>
      <c r="BT1133" s="1">
        <f t="shared" si="383"/>
        <v>-2</v>
      </c>
      <c r="BU1133" s="1">
        <f t="shared" si="384"/>
        <v>6.1257422745431001E-17</v>
      </c>
      <c r="BV1133" s="1">
        <f t="shared" si="385"/>
        <v>1</v>
      </c>
      <c r="BW1133" s="1">
        <f t="shared" si="378"/>
        <v>-2</v>
      </c>
      <c r="BX1133" s="1">
        <f t="shared" si="379"/>
        <v>-2</v>
      </c>
      <c r="BY1133" s="24">
        <f t="shared" si="380"/>
        <v>0.7818314824680298</v>
      </c>
      <c r="BZ1133" s="24">
        <f t="shared" si="381"/>
        <v>0.62348980185873348</v>
      </c>
      <c r="CA1133" s="1"/>
      <c r="CB1133" s="1"/>
      <c r="CC1133" s="1" t="str">
        <f t="shared" si="386"/>
        <v/>
      </c>
      <c r="CD1133" s="1"/>
      <c r="CE1133" s="2"/>
      <c r="CF1133" s="2"/>
    </row>
    <row r="1134" spans="2:84" s="28" customFormat="1" x14ac:dyDescent="0.25">
      <c r="B1134" s="10"/>
      <c r="C1134" s="10"/>
      <c r="D1134" s="10"/>
      <c r="E1134" s="10"/>
      <c r="F1134" s="10"/>
      <c r="G1134" s="10"/>
      <c r="H1134" s="10"/>
      <c r="I1134" s="10"/>
      <c r="J1134" s="10"/>
      <c r="K1134" s="10"/>
      <c r="L1134" s="10"/>
      <c r="M1134" s="2"/>
      <c r="N1134" s="1">
        <v>1129</v>
      </c>
      <c r="O1134" s="1" t="str">
        <f t="shared" si="374"/>
        <v>NA</v>
      </c>
      <c r="P1134" s="1" t="e">
        <f t="shared" si="375"/>
        <v>#VALUE!</v>
      </c>
      <c r="Q1134" s="1" t="e">
        <f t="shared" si="376"/>
        <v>#VALUE!</v>
      </c>
      <c r="R1134" s="1">
        <f t="shared" si="372"/>
        <v>-0.21107857578692013</v>
      </c>
      <c r="S1134" s="1">
        <f t="shared" si="373"/>
        <v>7.5204334533958195E-2</v>
      </c>
      <c r="T1134" s="14"/>
      <c r="U1134" s="14"/>
      <c r="V1134" s="14"/>
      <c r="W1134" s="2"/>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2"/>
      <c r="BC1134" s="2"/>
      <c r="BD1134" s="2"/>
      <c r="BE1134" s="35"/>
      <c r="BF1134" s="35"/>
      <c r="BG1134" s="35"/>
      <c r="BH1134" s="35"/>
      <c r="BI1134" s="35"/>
      <c r="BJ1134" s="35"/>
      <c r="BK1134" s="35"/>
      <c r="BL1134" s="35"/>
      <c r="BM1134" s="35"/>
      <c r="BN1134" s="35"/>
      <c r="BO1134" s="35"/>
      <c r="BP1134" s="1"/>
      <c r="BQ1134" s="1">
        <f t="shared" si="377"/>
        <v>1129</v>
      </c>
      <c r="BR1134" s="1">
        <v>1130</v>
      </c>
      <c r="BS1134" s="1">
        <f t="shared" si="382"/>
        <v>-2</v>
      </c>
      <c r="BT1134" s="1">
        <f t="shared" si="383"/>
        <v>-2</v>
      </c>
      <c r="BU1134" s="1">
        <f t="shared" si="384"/>
        <v>6.1257422745431001E-17</v>
      </c>
      <c r="BV1134" s="1">
        <f t="shared" si="385"/>
        <v>1</v>
      </c>
      <c r="BW1134" s="1">
        <f t="shared" si="378"/>
        <v>-2</v>
      </c>
      <c r="BX1134" s="1">
        <f t="shared" si="379"/>
        <v>-2</v>
      </c>
      <c r="BY1134" s="24">
        <f t="shared" si="380"/>
        <v>0.7818314824680298</v>
      </c>
      <c r="BZ1134" s="24">
        <f t="shared" si="381"/>
        <v>0.62348980185873348</v>
      </c>
      <c r="CA1134" s="1"/>
      <c r="CB1134" s="1"/>
      <c r="CC1134" s="1" t="str">
        <f t="shared" si="386"/>
        <v/>
      </c>
      <c r="CD1134" s="1"/>
      <c r="CE1134" s="2"/>
      <c r="CF1134" s="2"/>
    </row>
    <row r="1135" spans="2:84" s="28" customFormat="1" x14ac:dyDescent="0.25">
      <c r="B1135" s="10"/>
      <c r="C1135" s="10"/>
      <c r="D1135" s="10"/>
      <c r="E1135" s="10"/>
      <c r="F1135" s="10"/>
      <c r="G1135" s="10"/>
      <c r="H1135" s="10"/>
      <c r="I1135" s="10"/>
      <c r="J1135" s="10"/>
      <c r="K1135" s="10"/>
      <c r="L1135" s="10"/>
      <c r="M1135" s="2"/>
      <c r="N1135" s="1">
        <v>1130</v>
      </c>
      <c r="O1135" s="1" t="str">
        <f t="shared" si="374"/>
        <v>NA</v>
      </c>
      <c r="P1135" s="1" t="e">
        <f t="shared" si="375"/>
        <v>#VALUE!</v>
      </c>
      <c r="Q1135" s="1" t="e">
        <f t="shared" si="376"/>
        <v>#VALUE!</v>
      </c>
      <c r="R1135" s="1">
        <f t="shared" si="372"/>
        <v>-0.22325962390167869</v>
      </c>
      <c r="S1135" s="1">
        <f t="shared" si="373"/>
        <v>-7.6937154518012363E-2</v>
      </c>
      <c r="T1135" s="14"/>
      <c r="U1135" s="14"/>
      <c r="V1135" s="14"/>
      <c r="W1135" s="2"/>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2"/>
      <c r="BC1135" s="2"/>
      <c r="BD1135" s="2"/>
      <c r="BE1135" s="35"/>
      <c r="BF1135" s="35"/>
      <c r="BG1135" s="35"/>
      <c r="BH1135" s="35"/>
      <c r="BI1135" s="35"/>
      <c r="BJ1135" s="35"/>
      <c r="BK1135" s="35"/>
      <c r="BL1135" s="35"/>
      <c r="BM1135" s="35"/>
      <c r="BN1135" s="35"/>
      <c r="BO1135" s="35"/>
      <c r="BP1135" s="1"/>
      <c r="BQ1135" s="1">
        <f t="shared" si="377"/>
        <v>1130</v>
      </c>
      <c r="BR1135" s="1">
        <v>1131</v>
      </c>
      <c r="BS1135" s="1">
        <f t="shared" si="382"/>
        <v>-2</v>
      </c>
      <c r="BT1135" s="1">
        <f t="shared" si="383"/>
        <v>-2</v>
      </c>
      <c r="BU1135" s="1">
        <f t="shared" si="384"/>
        <v>6.1257422745431001E-17</v>
      </c>
      <c r="BV1135" s="1">
        <f t="shared" si="385"/>
        <v>1</v>
      </c>
      <c r="BW1135" s="1">
        <f t="shared" si="378"/>
        <v>-2</v>
      </c>
      <c r="BX1135" s="1">
        <f t="shared" si="379"/>
        <v>-2</v>
      </c>
      <c r="BY1135" s="24">
        <f t="shared" si="380"/>
        <v>0.7818314824680298</v>
      </c>
      <c r="BZ1135" s="24">
        <f t="shared" si="381"/>
        <v>0.62348980185873348</v>
      </c>
      <c r="CA1135" s="1"/>
      <c r="CB1135" s="1"/>
      <c r="CC1135" s="1" t="str">
        <f t="shared" si="386"/>
        <v/>
      </c>
      <c r="CD1135" s="1"/>
      <c r="CE1135" s="2"/>
      <c r="CF1135" s="2"/>
    </row>
    <row r="1136" spans="2:84" s="28" customFormat="1" x14ac:dyDescent="0.25">
      <c r="B1136" s="10"/>
      <c r="C1136" s="10"/>
      <c r="D1136" s="10"/>
      <c r="E1136" s="10"/>
      <c r="F1136" s="10"/>
      <c r="G1136" s="10"/>
      <c r="H1136" s="10"/>
      <c r="I1136" s="10"/>
      <c r="J1136" s="10"/>
      <c r="K1136" s="10"/>
      <c r="L1136" s="10"/>
      <c r="M1136" s="2"/>
      <c r="N1136" s="1">
        <v>1131</v>
      </c>
      <c r="O1136" s="1" t="str">
        <f t="shared" si="374"/>
        <v>NA</v>
      </c>
      <c r="P1136" s="1" t="e">
        <f t="shared" si="375"/>
        <v>#VALUE!</v>
      </c>
      <c r="Q1136" s="1" t="e">
        <f t="shared" si="376"/>
        <v>#VALUE!</v>
      </c>
      <c r="R1136" s="1">
        <f t="shared" si="372"/>
        <v>-0.13174701515970588</v>
      </c>
      <c r="S1136" s="1">
        <f t="shared" si="373"/>
        <v>-0.22252093395631445</v>
      </c>
      <c r="T1136" s="14"/>
      <c r="U1136" s="14"/>
      <c r="V1136" s="14"/>
      <c r="W1136" s="2"/>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2"/>
      <c r="BC1136" s="2"/>
      <c r="BD1136" s="2"/>
      <c r="BE1136" s="35"/>
      <c r="BF1136" s="35"/>
      <c r="BG1136" s="35"/>
      <c r="BH1136" s="35"/>
      <c r="BI1136" s="35"/>
      <c r="BJ1136" s="35"/>
      <c r="BK1136" s="35"/>
      <c r="BL1136" s="35"/>
      <c r="BM1136" s="35"/>
      <c r="BN1136" s="35"/>
      <c r="BO1136" s="35"/>
      <c r="BP1136" s="1"/>
      <c r="BQ1136" s="1">
        <f t="shared" si="377"/>
        <v>1131</v>
      </c>
      <c r="BR1136" s="1">
        <v>1132</v>
      </c>
      <c r="BS1136" s="1">
        <f t="shared" si="382"/>
        <v>-2</v>
      </c>
      <c r="BT1136" s="1">
        <f t="shared" si="383"/>
        <v>-2</v>
      </c>
      <c r="BU1136" s="1">
        <f t="shared" si="384"/>
        <v>6.1257422745431001E-17</v>
      </c>
      <c r="BV1136" s="1">
        <f t="shared" si="385"/>
        <v>1</v>
      </c>
      <c r="BW1136" s="1">
        <f t="shared" si="378"/>
        <v>-2</v>
      </c>
      <c r="BX1136" s="1">
        <f t="shared" si="379"/>
        <v>-2</v>
      </c>
      <c r="BY1136" s="24">
        <f t="shared" si="380"/>
        <v>0.7818314824680298</v>
      </c>
      <c r="BZ1136" s="24">
        <f t="shared" si="381"/>
        <v>0.62348980185873348</v>
      </c>
      <c r="CA1136" s="1"/>
      <c r="CB1136" s="1"/>
      <c r="CC1136" s="1" t="str">
        <f t="shared" si="386"/>
        <v/>
      </c>
      <c r="CD1136" s="1"/>
      <c r="CE1136" s="2"/>
      <c r="CF1136" s="2"/>
    </row>
    <row r="1137" spans="2:84" s="28" customFormat="1" x14ac:dyDescent="0.25">
      <c r="B1137" s="10"/>
      <c r="C1137" s="10"/>
      <c r="D1137" s="10"/>
      <c r="E1137" s="10"/>
      <c r="F1137" s="10"/>
      <c r="G1137" s="10"/>
      <c r="H1137" s="10"/>
      <c r="I1137" s="10"/>
      <c r="J1137" s="10"/>
      <c r="K1137" s="10"/>
      <c r="L1137" s="10"/>
      <c r="M1137" s="2"/>
      <c r="N1137" s="1">
        <v>1132</v>
      </c>
      <c r="O1137" s="1" t="str">
        <f t="shared" si="374"/>
        <v>NA</v>
      </c>
      <c r="P1137" s="1" t="e">
        <f t="shared" si="375"/>
        <v>#VALUE!</v>
      </c>
      <c r="Q1137" s="1" t="e">
        <f t="shared" si="376"/>
        <v>#VALUE!</v>
      </c>
      <c r="R1137" s="1">
        <f t="shared" si="372"/>
        <v>5.8973783146869407E-2</v>
      </c>
      <c r="S1137" s="1">
        <f t="shared" si="373"/>
        <v>-0.28294508286411413</v>
      </c>
      <c r="T1137" s="14"/>
      <c r="U1137" s="14"/>
      <c r="V1137" s="14"/>
      <c r="W1137" s="2"/>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2"/>
      <c r="BC1137" s="2"/>
      <c r="BD1137" s="2"/>
      <c r="BE1137" s="35"/>
      <c r="BF1137" s="35"/>
      <c r="BG1137" s="35"/>
      <c r="BH1137" s="35"/>
      <c r="BI1137" s="35"/>
      <c r="BJ1137" s="35"/>
      <c r="BK1137" s="35"/>
      <c r="BL1137" s="35"/>
      <c r="BM1137" s="35"/>
      <c r="BN1137" s="35"/>
      <c r="BO1137" s="35"/>
      <c r="BP1137" s="1"/>
      <c r="BQ1137" s="1">
        <f t="shared" si="377"/>
        <v>1132</v>
      </c>
      <c r="BR1137" s="1">
        <v>1133</v>
      </c>
      <c r="BS1137" s="1">
        <f t="shared" si="382"/>
        <v>-2</v>
      </c>
      <c r="BT1137" s="1">
        <f t="shared" si="383"/>
        <v>-2</v>
      </c>
      <c r="BU1137" s="1">
        <f t="shared" si="384"/>
        <v>6.1257422745431001E-17</v>
      </c>
      <c r="BV1137" s="1">
        <f t="shared" si="385"/>
        <v>1</v>
      </c>
      <c r="BW1137" s="1">
        <f t="shared" si="378"/>
        <v>-2</v>
      </c>
      <c r="BX1137" s="1">
        <f t="shared" si="379"/>
        <v>-2</v>
      </c>
      <c r="BY1137" s="24">
        <f t="shared" si="380"/>
        <v>0.7818314824680298</v>
      </c>
      <c r="BZ1137" s="24">
        <f t="shared" si="381"/>
        <v>0.62348980185873348</v>
      </c>
      <c r="CA1137" s="1"/>
      <c r="CB1137" s="1"/>
      <c r="CC1137" s="1" t="str">
        <f t="shared" si="386"/>
        <v/>
      </c>
      <c r="CD1137" s="1"/>
      <c r="CE1137" s="2"/>
      <c r="CF1137" s="2"/>
    </row>
    <row r="1138" spans="2:84" s="28" customFormat="1" x14ac:dyDescent="0.25">
      <c r="B1138" s="10"/>
      <c r="C1138" s="10"/>
      <c r="D1138" s="10"/>
      <c r="E1138" s="10"/>
      <c r="F1138" s="10"/>
      <c r="G1138" s="10"/>
      <c r="H1138" s="10"/>
      <c r="I1138" s="10"/>
      <c r="J1138" s="10"/>
      <c r="K1138" s="10"/>
      <c r="L1138" s="10"/>
      <c r="M1138" s="2"/>
      <c r="N1138" s="1">
        <v>1133</v>
      </c>
      <c r="O1138" s="1" t="str">
        <f t="shared" si="374"/>
        <v>NA</v>
      </c>
      <c r="P1138" s="1" t="e">
        <f t="shared" si="375"/>
        <v>#VALUE!</v>
      </c>
      <c r="Q1138" s="1" t="e">
        <f t="shared" si="376"/>
        <v>#VALUE!</v>
      </c>
      <c r="R1138" s="1">
        <f t="shared" si="372"/>
        <v>0.26971151350550915</v>
      </c>
      <c r="S1138" s="1">
        <f t="shared" si="373"/>
        <v>-0.18168335031771998</v>
      </c>
      <c r="T1138" s="14"/>
      <c r="U1138" s="14"/>
      <c r="V1138" s="14"/>
      <c r="W1138" s="2"/>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2"/>
      <c r="BC1138" s="2"/>
      <c r="BD1138" s="2"/>
      <c r="BE1138" s="35"/>
      <c r="BF1138" s="35"/>
      <c r="BG1138" s="35"/>
      <c r="BH1138" s="35"/>
      <c r="BI1138" s="35"/>
      <c r="BJ1138" s="35"/>
      <c r="BK1138" s="35"/>
      <c r="BL1138" s="35"/>
      <c r="BM1138" s="35"/>
      <c r="BN1138" s="35"/>
      <c r="BO1138" s="35"/>
      <c r="BP1138" s="1"/>
      <c r="BQ1138" s="1">
        <f t="shared" si="377"/>
        <v>1133</v>
      </c>
      <c r="BR1138" s="1">
        <v>1134</v>
      </c>
      <c r="BS1138" s="1">
        <f t="shared" si="382"/>
        <v>-2</v>
      </c>
      <c r="BT1138" s="1">
        <f t="shared" si="383"/>
        <v>-2</v>
      </c>
      <c r="BU1138" s="1">
        <f t="shared" si="384"/>
        <v>6.1257422745431001E-17</v>
      </c>
      <c r="BV1138" s="1">
        <f t="shared" si="385"/>
        <v>1</v>
      </c>
      <c r="BW1138" s="1">
        <f t="shared" si="378"/>
        <v>-2</v>
      </c>
      <c r="BX1138" s="1">
        <f t="shared" si="379"/>
        <v>-2</v>
      </c>
      <c r="BY1138" s="24">
        <f t="shared" si="380"/>
        <v>0.7818314824680298</v>
      </c>
      <c r="BZ1138" s="24">
        <f t="shared" si="381"/>
        <v>0.62348980185873348</v>
      </c>
      <c r="CA1138" s="1"/>
      <c r="CB1138" s="1"/>
      <c r="CC1138" s="1" t="str">
        <f t="shared" si="386"/>
        <v/>
      </c>
      <c r="CD1138" s="1"/>
      <c r="CE1138" s="2"/>
      <c r="CF1138" s="2"/>
    </row>
    <row r="1139" spans="2:84" s="28" customFormat="1" x14ac:dyDescent="0.25">
      <c r="B1139" s="10"/>
      <c r="C1139" s="10"/>
      <c r="D1139" s="10"/>
      <c r="E1139" s="10"/>
      <c r="F1139" s="10"/>
      <c r="G1139" s="10"/>
      <c r="H1139" s="10"/>
      <c r="I1139" s="10"/>
      <c r="J1139" s="10"/>
      <c r="K1139" s="10"/>
      <c r="L1139" s="10"/>
      <c r="M1139" s="2"/>
      <c r="N1139" s="1">
        <v>1134</v>
      </c>
      <c r="O1139" s="1" t="str">
        <f t="shared" si="374"/>
        <v>NA</v>
      </c>
      <c r="P1139" s="1" t="e">
        <f t="shared" si="375"/>
        <v>#VALUE!</v>
      </c>
      <c r="Q1139" s="1" t="e">
        <f t="shared" si="376"/>
        <v>#VALUE!</v>
      </c>
      <c r="R1139" s="1">
        <f t="shared" si="372"/>
        <v>0.35768812487241564</v>
      </c>
      <c r="S1139" s="1">
        <f t="shared" si="373"/>
        <v>7.4726081330053706E-2</v>
      </c>
      <c r="T1139" s="14"/>
      <c r="U1139" s="14"/>
      <c r="V1139" s="14"/>
      <c r="W1139" s="2"/>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2"/>
      <c r="BC1139" s="2"/>
      <c r="BD1139" s="2"/>
      <c r="BE1139" s="35"/>
      <c r="BF1139" s="35"/>
      <c r="BG1139" s="35"/>
      <c r="BH1139" s="35"/>
      <c r="BI1139" s="35"/>
      <c r="BJ1139" s="35"/>
      <c r="BK1139" s="35"/>
      <c r="BL1139" s="35"/>
      <c r="BM1139" s="35"/>
      <c r="BN1139" s="35"/>
      <c r="BO1139" s="35"/>
      <c r="BP1139" s="1"/>
      <c r="BQ1139" s="1">
        <f t="shared" si="377"/>
        <v>1134</v>
      </c>
      <c r="BR1139" s="1">
        <v>1135</v>
      </c>
      <c r="BS1139" s="1">
        <f t="shared" si="382"/>
        <v>-2</v>
      </c>
      <c r="BT1139" s="1">
        <f t="shared" si="383"/>
        <v>-2</v>
      </c>
      <c r="BU1139" s="1">
        <f t="shared" si="384"/>
        <v>6.1257422745431001E-17</v>
      </c>
      <c r="BV1139" s="1">
        <f t="shared" si="385"/>
        <v>1</v>
      </c>
      <c r="BW1139" s="1">
        <f t="shared" si="378"/>
        <v>-2</v>
      </c>
      <c r="BX1139" s="1">
        <f t="shared" si="379"/>
        <v>-2</v>
      </c>
      <c r="BY1139" s="24">
        <f t="shared" si="380"/>
        <v>0.7818314824680298</v>
      </c>
      <c r="BZ1139" s="24">
        <f t="shared" si="381"/>
        <v>0.62348980185873348</v>
      </c>
      <c r="CA1139" s="1"/>
      <c r="CB1139" s="1"/>
      <c r="CC1139" s="1" t="str">
        <f t="shared" si="386"/>
        <v/>
      </c>
      <c r="CD1139" s="1"/>
      <c r="CE1139" s="2"/>
      <c r="CF1139" s="2"/>
    </row>
    <row r="1140" spans="2:84" s="28" customFormat="1" x14ac:dyDescent="0.25">
      <c r="B1140" s="10"/>
      <c r="C1140" s="10"/>
      <c r="D1140" s="10"/>
      <c r="E1140" s="10"/>
      <c r="F1140" s="10"/>
      <c r="G1140" s="10"/>
      <c r="H1140" s="10"/>
      <c r="I1140" s="10"/>
      <c r="J1140" s="10"/>
      <c r="K1140" s="10"/>
      <c r="L1140" s="10"/>
      <c r="M1140" s="2"/>
      <c r="N1140" s="1">
        <v>1135</v>
      </c>
      <c r="O1140" s="1" t="str">
        <f t="shared" si="374"/>
        <v>NA</v>
      </c>
      <c r="P1140" s="1" t="e">
        <f t="shared" si="375"/>
        <v>#VALUE!</v>
      </c>
      <c r="Q1140" s="1" t="e">
        <f t="shared" si="376"/>
        <v>#VALUE!</v>
      </c>
      <c r="R1140" s="1">
        <f t="shared" si="372"/>
        <v>0.21207167879780703</v>
      </c>
      <c r="S1140" s="1">
        <f t="shared" si="373"/>
        <v>0.34910794159439357</v>
      </c>
      <c r="T1140" s="14"/>
      <c r="U1140" s="14"/>
      <c r="V1140" s="14"/>
      <c r="W1140" s="2"/>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2"/>
      <c r="BC1140" s="2"/>
      <c r="BD1140" s="2"/>
      <c r="BE1140" s="35"/>
      <c r="BF1140" s="35"/>
      <c r="BG1140" s="35"/>
      <c r="BH1140" s="35"/>
      <c r="BI1140" s="35"/>
      <c r="BJ1140" s="35"/>
      <c r="BK1140" s="35"/>
      <c r="BL1140" s="35"/>
      <c r="BM1140" s="35"/>
      <c r="BN1140" s="35"/>
      <c r="BO1140" s="35"/>
      <c r="BP1140" s="1"/>
      <c r="BQ1140" s="1">
        <f t="shared" si="377"/>
        <v>1135</v>
      </c>
      <c r="BR1140" s="1">
        <v>1136</v>
      </c>
      <c r="BS1140" s="1">
        <f t="shared" si="382"/>
        <v>-2</v>
      </c>
      <c r="BT1140" s="1">
        <f t="shared" si="383"/>
        <v>-2</v>
      </c>
      <c r="BU1140" s="1">
        <f t="shared" si="384"/>
        <v>6.1257422745431001E-17</v>
      </c>
      <c r="BV1140" s="1">
        <f t="shared" si="385"/>
        <v>1</v>
      </c>
      <c r="BW1140" s="1">
        <f t="shared" si="378"/>
        <v>-2</v>
      </c>
      <c r="BX1140" s="1">
        <f t="shared" si="379"/>
        <v>-2</v>
      </c>
      <c r="BY1140" s="24">
        <f t="shared" si="380"/>
        <v>0.7818314824680298</v>
      </c>
      <c r="BZ1140" s="24">
        <f t="shared" si="381"/>
        <v>0.62348980185873348</v>
      </c>
      <c r="CA1140" s="1"/>
      <c r="CB1140" s="1"/>
      <c r="CC1140" s="1" t="str">
        <f t="shared" si="386"/>
        <v/>
      </c>
      <c r="CD1140" s="1"/>
      <c r="CE1140" s="2"/>
      <c r="CF1140" s="2"/>
    </row>
    <row r="1141" spans="2:84" s="28" customFormat="1" x14ac:dyDescent="0.25">
      <c r="B1141" s="10"/>
      <c r="C1141" s="10"/>
      <c r="D1141" s="10"/>
      <c r="E1141" s="10"/>
      <c r="F1141" s="10"/>
      <c r="G1141" s="10"/>
      <c r="H1141" s="10"/>
      <c r="I1141" s="10"/>
      <c r="J1141" s="10"/>
      <c r="K1141" s="10"/>
      <c r="L1141" s="10"/>
      <c r="M1141" s="2"/>
      <c r="N1141" s="1">
        <v>1136</v>
      </c>
      <c r="O1141" s="1" t="str">
        <f t="shared" si="374"/>
        <v>NA</v>
      </c>
      <c r="P1141" s="1" t="e">
        <f t="shared" si="375"/>
        <v>#VALUE!</v>
      </c>
      <c r="Q1141" s="1" t="e">
        <f t="shared" si="376"/>
        <v>#VALUE!</v>
      </c>
      <c r="R1141" s="1">
        <f t="shared" si="372"/>
        <v>-0.12899246298089556</v>
      </c>
      <c r="S1141" s="1">
        <f t="shared" si="373"/>
        <v>0.43484709332630789</v>
      </c>
      <c r="T1141" s="14"/>
      <c r="U1141" s="14"/>
      <c r="V1141" s="14"/>
      <c r="W1141" s="2"/>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2"/>
      <c r="BC1141" s="2"/>
      <c r="BD1141" s="2"/>
      <c r="BE1141" s="35"/>
      <c r="BF1141" s="35"/>
      <c r="BG1141" s="35"/>
      <c r="BH1141" s="35"/>
      <c r="BI1141" s="35"/>
      <c r="BJ1141" s="35"/>
      <c r="BK1141" s="35"/>
      <c r="BL1141" s="35"/>
      <c r="BM1141" s="35"/>
      <c r="BN1141" s="35"/>
      <c r="BO1141" s="35"/>
      <c r="BP1141" s="1"/>
      <c r="BQ1141" s="1">
        <f t="shared" si="377"/>
        <v>1136</v>
      </c>
      <c r="BR1141" s="1">
        <v>1137</v>
      </c>
      <c r="BS1141" s="1">
        <f t="shared" si="382"/>
        <v>-2</v>
      </c>
      <c r="BT1141" s="1">
        <f t="shared" si="383"/>
        <v>-2</v>
      </c>
      <c r="BU1141" s="1">
        <f t="shared" si="384"/>
        <v>6.1257422745431001E-17</v>
      </c>
      <c r="BV1141" s="1">
        <f t="shared" si="385"/>
        <v>1</v>
      </c>
      <c r="BW1141" s="1">
        <f t="shared" si="378"/>
        <v>-2</v>
      </c>
      <c r="BX1141" s="1">
        <f t="shared" si="379"/>
        <v>-2</v>
      </c>
      <c r="BY1141" s="24">
        <f t="shared" si="380"/>
        <v>0.7818314824680298</v>
      </c>
      <c r="BZ1141" s="24">
        <f t="shared" si="381"/>
        <v>0.62348980185873348</v>
      </c>
      <c r="CA1141" s="1"/>
      <c r="CB1141" s="1"/>
      <c r="CC1141" s="1" t="str">
        <f t="shared" si="386"/>
        <v/>
      </c>
      <c r="CD1141" s="1"/>
      <c r="CE1141" s="2"/>
      <c r="CF1141" s="2"/>
    </row>
    <row r="1142" spans="2:84" s="28" customFormat="1" x14ac:dyDescent="0.25">
      <c r="B1142" s="10"/>
      <c r="C1142" s="10"/>
      <c r="D1142" s="10"/>
      <c r="E1142" s="10"/>
      <c r="F1142" s="10"/>
      <c r="G1142" s="10"/>
      <c r="H1142" s="10"/>
      <c r="I1142" s="10"/>
      <c r="J1142" s="10"/>
      <c r="K1142" s="10"/>
      <c r="L1142" s="10"/>
      <c r="M1142" s="2"/>
      <c r="N1142" s="1">
        <v>1137</v>
      </c>
      <c r="O1142" s="1" t="str">
        <f t="shared" si="374"/>
        <v>NA</v>
      </c>
      <c r="P1142" s="1" t="e">
        <f t="shared" si="375"/>
        <v>#VALUE!</v>
      </c>
      <c r="Q1142" s="1" t="e">
        <f t="shared" si="376"/>
        <v>#VALUE!</v>
      </c>
      <c r="R1142" s="1">
        <f t="shared" si="372"/>
        <v>-0.45325980095841145</v>
      </c>
      <c r="S1142" s="1">
        <f t="shared" si="373"/>
        <v>0.21147394516652998</v>
      </c>
      <c r="T1142" s="14"/>
      <c r="U1142" s="14"/>
      <c r="V1142" s="14"/>
      <c r="W1142" s="2"/>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2"/>
      <c r="BC1142" s="2"/>
      <c r="BD1142" s="2"/>
      <c r="BE1142" s="35"/>
      <c r="BF1142" s="35"/>
      <c r="BG1142" s="35"/>
      <c r="BH1142" s="35"/>
      <c r="BI1142" s="35"/>
      <c r="BJ1142" s="35"/>
      <c r="BK1142" s="35"/>
      <c r="BL1142" s="35"/>
      <c r="BM1142" s="35"/>
      <c r="BN1142" s="35"/>
      <c r="BO1142" s="35"/>
      <c r="BP1142" s="1"/>
      <c r="BQ1142" s="1">
        <f t="shared" si="377"/>
        <v>1137</v>
      </c>
      <c r="BR1142" s="1">
        <v>1138</v>
      </c>
      <c r="BS1142" s="1">
        <f t="shared" si="382"/>
        <v>-2</v>
      </c>
      <c r="BT1142" s="1">
        <f t="shared" si="383"/>
        <v>-2</v>
      </c>
      <c r="BU1142" s="1">
        <f t="shared" si="384"/>
        <v>6.1257422745431001E-17</v>
      </c>
      <c r="BV1142" s="1">
        <f t="shared" si="385"/>
        <v>1</v>
      </c>
      <c r="BW1142" s="1">
        <f t="shared" si="378"/>
        <v>-2</v>
      </c>
      <c r="BX1142" s="1">
        <f t="shared" si="379"/>
        <v>-2</v>
      </c>
      <c r="BY1142" s="24">
        <f t="shared" si="380"/>
        <v>0.7818314824680298</v>
      </c>
      <c r="BZ1142" s="24">
        <f t="shared" si="381"/>
        <v>0.62348980185873348</v>
      </c>
      <c r="CA1142" s="1"/>
      <c r="CB1142" s="1"/>
      <c r="CC1142" s="1" t="str">
        <f t="shared" si="386"/>
        <v/>
      </c>
      <c r="CD1142" s="1"/>
      <c r="CE1142" s="2"/>
      <c r="CF1142" s="2"/>
    </row>
    <row r="1143" spans="2:84" s="28" customFormat="1" x14ac:dyDescent="0.25">
      <c r="B1143" s="10"/>
      <c r="C1143" s="10"/>
      <c r="D1143" s="10"/>
      <c r="E1143" s="10"/>
      <c r="F1143" s="10"/>
      <c r="G1143" s="10"/>
      <c r="H1143" s="10"/>
      <c r="I1143" s="10"/>
      <c r="J1143" s="10"/>
      <c r="K1143" s="10"/>
      <c r="L1143" s="10"/>
      <c r="M1143" s="2"/>
      <c r="N1143" s="1">
        <v>1138</v>
      </c>
      <c r="O1143" s="1" t="str">
        <f t="shared" si="374"/>
        <v>NA</v>
      </c>
      <c r="P1143" s="1" t="e">
        <f t="shared" si="375"/>
        <v>#VALUE!</v>
      </c>
      <c r="Q1143" s="1" t="e">
        <f t="shared" si="376"/>
        <v>#VALUE!</v>
      </c>
      <c r="R1143" s="1">
        <f t="shared" si="372"/>
        <v>-0.50063865760688253</v>
      </c>
      <c r="S1143" s="1">
        <f t="shared" si="373"/>
        <v>-0.2225209339563145</v>
      </c>
      <c r="T1143" s="14"/>
      <c r="U1143" s="14"/>
      <c r="V1143" s="14"/>
      <c r="W1143" s="2"/>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2"/>
      <c r="BC1143" s="2"/>
      <c r="BD1143" s="2"/>
      <c r="BE1143" s="35"/>
      <c r="BF1143" s="35"/>
      <c r="BG1143" s="35"/>
      <c r="BH1143" s="35"/>
      <c r="BI1143" s="35"/>
      <c r="BJ1143" s="35"/>
      <c r="BK1143" s="35"/>
      <c r="BL1143" s="35"/>
      <c r="BM1143" s="35"/>
      <c r="BN1143" s="35"/>
      <c r="BO1143" s="35"/>
      <c r="BP1143" s="1"/>
      <c r="BQ1143" s="1">
        <f t="shared" si="377"/>
        <v>1138</v>
      </c>
      <c r="BR1143" s="1">
        <v>1139</v>
      </c>
      <c r="BS1143" s="1">
        <f t="shared" si="382"/>
        <v>-2</v>
      </c>
      <c r="BT1143" s="1">
        <f t="shared" si="383"/>
        <v>-2</v>
      </c>
      <c r="BU1143" s="1">
        <f t="shared" si="384"/>
        <v>6.1257422745431001E-17</v>
      </c>
      <c r="BV1143" s="1">
        <f t="shared" si="385"/>
        <v>1</v>
      </c>
      <c r="BW1143" s="1">
        <f t="shared" si="378"/>
        <v>-2</v>
      </c>
      <c r="BX1143" s="1">
        <f t="shared" si="379"/>
        <v>-2</v>
      </c>
      <c r="BY1143" s="24">
        <f t="shared" si="380"/>
        <v>0.7818314824680298</v>
      </c>
      <c r="BZ1143" s="24">
        <f t="shared" si="381"/>
        <v>0.62348980185873348</v>
      </c>
      <c r="CA1143" s="1"/>
      <c r="CB1143" s="1"/>
      <c r="CC1143" s="1" t="str">
        <f t="shared" si="386"/>
        <v/>
      </c>
      <c r="CD1143" s="1"/>
      <c r="CE1143" s="2"/>
      <c r="CF1143" s="2"/>
    </row>
    <row r="1144" spans="2:84" s="28" customFormat="1" x14ac:dyDescent="0.25">
      <c r="B1144" s="10"/>
      <c r="C1144" s="10"/>
      <c r="D1144" s="10"/>
      <c r="E1144" s="10"/>
      <c r="F1144" s="10"/>
      <c r="G1144" s="10"/>
      <c r="H1144" s="10"/>
      <c r="I1144" s="10"/>
      <c r="J1144" s="10"/>
      <c r="K1144" s="10"/>
      <c r="L1144" s="10"/>
      <c r="M1144" s="2"/>
      <c r="N1144" s="1">
        <v>1139</v>
      </c>
      <c r="O1144" s="1" t="str">
        <f t="shared" si="374"/>
        <v>NA</v>
      </c>
      <c r="P1144" s="1" t="e">
        <f t="shared" si="375"/>
        <v>#VALUE!</v>
      </c>
      <c r="Q1144" s="1" t="e">
        <f t="shared" si="376"/>
        <v>#VALUE!</v>
      </c>
      <c r="R1144" s="1">
        <f t="shared" si="372"/>
        <v>-0.17102639390986341</v>
      </c>
      <c r="S1144" s="1">
        <f t="shared" si="373"/>
        <v>-0.57135618254865639</v>
      </c>
      <c r="T1144" s="14"/>
      <c r="U1144" s="14"/>
      <c r="V1144" s="14"/>
      <c r="W1144" s="2"/>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2"/>
      <c r="BC1144" s="2"/>
      <c r="BD1144" s="2"/>
      <c r="BE1144" s="35"/>
      <c r="BF1144" s="35"/>
      <c r="BG1144" s="35"/>
      <c r="BH1144" s="35"/>
      <c r="BI1144" s="35"/>
      <c r="BJ1144" s="35"/>
      <c r="BK1144" s="35"/>
      <c r="BL1144" s="35"/>
      <c r="BM1144" s="35"/>
      <c r="BN1144" s="35"/>
      <c r="BO1144" s="35"/>
      <c r="BP1144" s="1"/>
      <c r="BQ1144" s="1">
        <f t="shared" si="377"/>
        <v>1139</v>
      </c>
      <c r="BR1144" s="1">
        <v>1140</v>
      </c>
      <c r="BS1144" s="1">
        <f t="shared" si="382"/>
        <v>-2</v>
      </c>
      <c r="BT1144" s="1">
        <f t="shared" si="383"/>
        <v>-2</v>
      </c>
      <c r="BU1144" s="1">
        <f t="shared" si="384"/>
        <v>6.1257422745431001E-17</v>
      </c>
      <c r="BV1144" s="1">
        <f t="shared" si="385"/>
        <v>1</v>
      </c>
      <c r="BW1144" s="1">
        <f t="shared" si="378"/>
        <v>-2</v>
      </c>
      <c r="BX1144" s="1">
        <f t="shared" si="379"/>
        <v>-2</v>
      </c>
      <c r="BY1144" s="24">
        <f t="shared" si="380"/>
        <v>0.7818314824680298</v>
      </c>
      <c r="BZ1144" s="24">
        <f t="shared" si="381"/>
        <v>0.62348980185873348</v>
      </c>
      <c r="CA1144" s="1"/>
      <c r="CB1144" s="1"/>
      <c r="CC1144" s="1" t="str">
        <f t="shared" si="386"/>
        <v/>
      </c>
      <c r="CD1144" s="1"/>
      <c r="CE1144" s="2"/>
      <c r="CF1144" s="2"/>
    </row>
    <row r="1145" spans="2:84" s="28" customFormat="1" x14ac:dyDescent="0.25">
      <c r="B1145" s="10"/>
      <c r="C1145" s="10"/>
      <c r="D1145" s="10"/>
      <c r="E1145" s="10"/>
      <c r="F1145" s="10"/>
      <c r="G1145" s="10"/>
      <c r="H1145" s="10"/>
      <c r="I1145" s="10"/>
      <c r="J1145" s="10"/>
      <c r="K1145" s="10"/>
      <c r="L1145" s="10"/>
      <c r="M1145" s="2"/>
      <c r="N1145" s="1">
        <v>1140</v>
      </c>
      <c r="O1145" s="1" t="str">
        <f t="shared" si="374"/>
        <v>NA</v>
      </c>
      <c r="P1145" s="1" t="e">
        <f t="shared" si="375"/>
        <v>#VALUE!</v>
      </c>
      <c r="Q1145" s="1" t="e">
        <f t="shared" si="376"/>
        <v>#VALUE!</v>
      </c>
      <c r="R1145" s="1">
        <f t="shared" si="372"/>
        <v>0.35179762631153366</v>
      </c>
      <c r="S1145" s="1">
        <f t="shared" si="373"/>
        <v>-0.54132610911006962</v>
      </c>
      <c r="T1145" s="14"/>
      <c r="U1145" s="14"/>
      <c r="V1145" s="14"/>
      <c r="W1145" s="2"/>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2"/>
      <c r="BC1145" s="2"/>
      <c r="BD1145" s="2"/>
      <c r="BE1145" s="35"/>
      <c r="BF1145" s="35"/>
      <c r="BG1145" s="35"/>
      <c r="BH1145" s="35"/>
      <c r="BI1145" s="35"/>
      <c r="BJ1145" s="35"/>
      <c r="BK1145" s="35"/>
      <c r="BL1145" s="35"/>
      <c r="BM1145" s="35"/>
      <c r="BN1145" s="35"/>
      <c r="BO1145" s="35"/>
      <c r="BP1145" s="1"/>
      <c r="BQ1145" s="1">
        <f t="shared" si="377"/>
        <v>1140</v>
      </c>
      <c r="BR1145" s="1">
        <v>1141</v>
      </c>
      <c r="BS1145" s="1">
        <f t="shared" si="382"/>
        <v>-2</v>
      </c>
      <c r="BT1145" s="1">
        <f t="shared" si="383"/>
        <v>-2</v>
      </c>
      <c r="BU1145" s="1">
        <f t="shared" si="384"/>
        <v>6.1257422745431001E-17</v>
      </c>
      <c r="BV1145" s="1">
        <f t="shared" si="385"/>
        <v>1</v>
      </c>
      <c r="BW1145" s="1">
        <f t="shared" si="378"/>
        <v>-2</v>
      </c>
      <c r="BX1145" s="1">
        <f t="shared" si="379"/>
        <v>-2</v>
      </c>
      <c r="BY1145" s="24">
        <f t="shared" si="380"/>
        <v>0.7818314824680298</v>
      </c>
      <c r="BZ1145" s="24">
        <f t="shared" si="381"/>
        <v>0.62348980185873348</v>
      </c>
      <c r="CA1145" s="1"/>
      <c r="CB1145" s="1"/>
      <c r="CC1145" s="1" t="str">
        <f t="shared" si="386"/>
        <v/>
      </c>
      <c r="CD1145" s="1"/>
      <c r="CE1145" s="2"/>
      <c r="CF1145" s="2"/>
    </row>
    <row r="1146" spans="2:84" s="28" customFormat="1" x14ac:dyDescent="0.25">
      <c r="B1146" s="10"/>
      <c r="C1146" s="10"/>
      <c r="D1146" s="10"/>
      <c r="E1146" s="10"/>
      <c r="F1146" s="10"/>
      <c r="G1146" s="10"/>
      <c r="H1146" s="10"/>
      <c r="I1146" s="10"/>
      <c r="J1146" s="10"/>
      <c r="K1146" s="10"/>
      <c r="L1146" s="10"/>
      <c r="M1146" s="2"/>
      <c r="N1146" s="1">
        <v>1141</v>
      </c>
      <c r="O1146" s="1" t="str">
        <f t="shared" si="374"/>
        <v>NA</v>
      </c>
      <c r="P1146" s="1" t="e">
        <f t="shared" si="375"/>
        <v>#VALUE!</v>
      </c>
      <c r="Q1146" s="1" t="e">
        <f t="shared" si="376"/>
        <v>#VALUE!</v>
      </c>
      <c r="R1146" s="1">
        <f t="shared" si="372"/>
        <v>0.69004801034671215</v>
      </c>
      <c r="S1146" s="1">
        <f t="shared" si="373"/>
        <v>-8.533000382414449E-2</v>
      </c>
      <c r="T1146" s="14"/>
      <c r="U1146" s="14"/>
      <c r="V1146" s="14"/>
      <c r="W1146" s="2"/>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2"/>
      <c r="BC1146" s="2"/>
      <c r="BD1146" s="2"/>
      <c r="BE1146" s="35"/>
      <c r="BF1146" s="35"/>
      <c r="BG1146" s="35"/>
      <c r="BH1146" s="35"/>
      <c r="BI1146" s="35"/>
      <c r="BJ1146" s="35"/>
      <c r="BK1146" s="35"/>
      <c r="BL1146" s="35"/>
      <c r="BM1146" s="35"/>
      <c r="BN1146" s="35"/>
      <c r="BO1146" s="35"/>
      <c r="BP1146" s="1"/>
      <c r="BQ1146" s="1">
        <f t="shared" si="377"/>
        <v>1141</v>
      </c>
      <c r="BR1146" s="1">
        <v>1142</v>
      </c>
      <c r="BS1146" s="1">
        <f t="shared" si="382"/>
        <v>-2</v>
      </c>
      <c r="BT1146" s="1">
        <f t="shared" si="383"/>
        <v>-2</v>
      </c>
      <c r="BU1146" s="1">
        <f t="shared" si="384"/>
        <v>6.1257422745431001E-17</v>
      </c>
      <c r="BV1146" s="1">
        <f t="shared" si="385"/>
        <v>1</v>
      </c>
      <c r="BW1146" s="1">
        <f t="shared" si="378"/>
        <v>-2</v>
      </c>
      <c r="BX1146" s="1">
        <f t="shared" si="379"/>
        <v>-2</v>
      </c>
      <c r="BY1146" s="24">
        <f t="shared" si="380"/>
        <v>0.7818314824680298</v>
      </c>
      <c r="BZ1146" s="24">
        <f t="shared" si="381"/>
        <v>0.62348980185873348</v>
      </c>
      <c r="CA1146" s="1"/>
      <c r="CB1146" s="1"/>
      <c r="CC1146" s="1" t="str">
        <f t="shared" si="386"/>
        <v/>
      </c>
      <c r="CD1146" s="1"/>
      <c r="CE1146" s="2"/>
      <c r="CF1146" s="2"/>
    </row>
    <row r="1147" spans="2:84" s="28" customFormat="1" x14ac:dyDescent="0.25">
      <c r="B1147" s="10"/>
      <c r="C1147" s="10"/>
      <c r="D1147" s="10"/>
      <c r="E1147" s="10"/>
      <c r="F1147" s="10"/>
      <c r="G1147" s="10"/>
      <c r="H1147" s="10"/>
      <c r="I1147" s="10"/>
      <c r="J1147" s="10"/>
      <c r="K1147" s="10"/>
      <c r="L1147" s="10"/>
      <c r="M1147" s="2"/>
      <c r="N1147" s="1">
        <v>1142</v>
      </c>
      <c r="O1147" s="1" t="str">
        <f t="shared" si="374"/>
        <v>NA</v>
      </c>
      <c r="P1147" s="1" t="e">
        <f t="shared" si="375"/>
        <v>#VALUE!</v>
      </c>
      <c r="Q1147" s="1" t="e">
        <f t="shared" si="376"/>
        <v>#VALUE!</v>
      </c>
      <c r="R1147" s="1">
        <f t="shared" si="372"/>
        <v>0.54443156427210371</v>
      </c>
      <c r="S1147" s="1">
        <f t="shared" si="373"/>
        <v>0.50916402674859185</v>
      </c>
      <c r="T1147" s="14"/>
      <c r="U1147" s="14"/>
      <c r="V1147" s="14"/>
      <c r="W1147" s="2"/>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2"/>
      <c r="BC1147" s="2"/>
      <c r="BD1147" s="2"/>
      <c r="BE1147" s="35"/>
      <c r="BF1147" s="35"/>
      <c r="BG1147" s="35"/>
      <c r="BH1147" s="35"/>
      <c r="BI1147" s="35"/>
      <c r="BJ1147" s="35"/>
      <c r="BK1147" s="35"/>
      <c r="BL1147" s="35"/>
      <c r="BM1147" s="35"/>
      <c r="BN1147" s="35"/>
      <c r="BO1147" s="35"/>
      <c r="BP1147" s="1"/>
      <c r="BQ1147" s="1">
        <f t="shared" si="377"/>
        <v>1142</v>
      </c>
      <c r="BR1147" s="1">
        <v>1143</v>
      </c>
      <c r="BS1147" s="1">
        <f t="shared" si="382"/>
        <v>-2</v>
      </c>
      <c r="BT1147" s="1">
        <f t="shared" si="383"/>
        <v>-2</v>
      </c>
      <c r="BU1147" s="1">
        <f t="shared" si="384"/>
        <v>6.1257422745431001E-17</v>
      </c>
      <c r="BV1147" s="1">
        <f t="shared" si="385"/>
        <v>1</v>
      </c>
      <c r="BW1147" s="1">
        <f t="shared" si="378"/>
        <v>-2</v>
      </c>
      <c r="BX1147" s="1">
        <f t="shared" si="379"/>
        <v>-2</v>
      </c>
      <c r="BY1147" s="24">
        <f t="shared" si="380"/>
        <v>0.7818314824680298</v>
      </c>
      <c r="BZ1147" s="24">
        <f t="shared" si="381"/>
        <v>0.62348980185873348</v>
      </c>
      <c r="CA1147" s="1"/>
      <c r="CB1147" s="1"/>
      <c r="CC1147" s="1" t="str">
        <f t="shared" si="386"/>
        <v/>
      </c>
      <c r="CD1147" s="1"/>
      <c r="CE1147" s="2"/>
      <c r="CF1147" s="2"/>
    </row>
    <row r="1148" spans="2:84" s="28" customFormat="1" x14ac:dyDescent="0.25">
      <c r="B1148" s="10"/>
      <c r="C1148" s="10"/>
      <c r="D1148" s="10"/>
      <c r="E1148" s="10"/>
      <c r="F1148" s="10"/>
      <c r="G1148" s="10"/>
      <c r="H1148" s="10"/>
      <c r="I1148" s="10"/>
      <c r="J1148" s="10"/>
      <c r="K1148" s="10"/>
      <c r="L1148" s="10"/>
      <c r="M1148" s="2"/>
      <c r="N1148" s="1">
        <v>1143</v>
      </c>
      <c r="O1148" s="1" t="str">
        <f t="shared" si="374"/>
        <v>NA</v>
      </c>
      <c r="P1148" s="1" t="e">
        <f t="shared" si="375"/>
        <v>#VALUE!</v>
      </c>
      <c r="Q1148" s="1" t="e">
        <f t="shared" si="376"/>
        <v>#VALUE!</v>
      </c>
      <c r="R1148" s="1">
        <f t="shared" si="372"/>
        <v>-4.6906350174871089E-2</v>
      </c>
      <c r="S1148" s="1">
        <f t="shared" si="373"/>
        <v>0.79448985211865741</v>
      </c>
      <c r="T1148" s="14"/>
      <c r="U1148" s="14"/>
      <c r="V1148" s="14"/>
      <c r="W1148" s="2"/>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2"/>
      <c r="BC1148" s="2"/>
      <c r="BD1148" s="2"/>
      <c r="BE1148" s="35"/>
      <c r="BF1148" s="35"/>
      <c r="BG1148" s="35"/>
      <c r="BH1148" s="35"/>
      <c r="BI1148" s="35"/>
      <c r="BJ1148" s="35"/>
      <c r="BK1148" s="35"/>
      <c r="BL1148" s="35"/>
      <c r="BM1148" s="35"/>
      <c r="BN1148" s="35"/>
      <c r="BO1148" s="35"/>
      <c r="BP1148" s="1"/>
      <c r="BQ1148" s="1">
        <f t="shared" si="377"/>
        <v>1143</v>
      </c>
      <c r="BR1148" s="1">
        <v>1144</v>
      </c>
      <c r="BS1148" s="1">
        <f t="shared" si="382"/>
        <v>-2</v>
      </c>
      <c r="BT1148" s="1">
        <f t="shared" si="383"/>
        <v>-2</v>
      </c>
      <c r="BU1148" s="1">
        <f t="shared" si="384"/>
        <v>6.1257422745431001E-17</v>
      </c>
      <c r="BV1148" s="1">
        <f t="shared" si="385"/>
        <v>1</v>
      </c>
      <c r="BW1148" s="1">
        <f t="shared" si="378"/>
        <v>-2</v>
      </c>
      <c r="BX1148" s="1">
        <f t="shared" si="379"/>
        <v>-2</v>
      </c>
      <c r="BY1148" s="24">
        <f t="shared" si="380"/>
        <v>0.7818314824680298</v>
      </c>
      <c r="BZ1148" s="24">
        <f t="shared" si="381"/>
        <v>0.62348980185873348</v>
      </c>
      <c r="CA1148" s="1"/>
      <c r="CB1148" s="1"/>
      <c r="CC1148" s="1" t="str">
        <f t="shared" si="386"/>
        <v/>
      </c>
      <c r="CD1148" s="1"/>
      <c r="CE1148" s="2"/>
      <c r="CF1148" s="2"/>
    </row>
    <row r="1149" spans="2:84" s="28" customFormat="1" x14ac:dyDescent="0.25">
      <c r="B1149" s="10"/>
      <c r="C1149" s="10"/>
      <c r="D1149" s="10"/>
      <c r="E1149" s="10"/>
      <c r="F1149" s="10"/>
      <c r="G1149" s="10"/>
      <c r="H1149" s="10"/>
      <c r="I1149" s="10"/>
      <c r="J1149" s="10"/>
      <c r="K1149" s="10"/>
      <c r="L1149" s="10"/>
      <c r="M1149" s="2"/>
      <c r="N1149" s="1">
        <v>1144</v>
      </c>
      <c r="O1149" s="1" t="str">
        <f t="shared" si="374"/>
        <v>NA</v>
      </c>
      <c r="P1149" s="1" t="e">
        <f t="shared" si="375"/>
        <v>#VALUE!</v>
      </c>
      <c r="Q1149" s="1" t="e">
        <f t="shared" si="376"/>
        <v>#VALUE!</v>
      </c>
      <c r="R1149" s="1">
        <f t="shared" si="372"/>
        <v>-0.68325997801514449</v>
      </c>
      <c r="S1149" s="1">
        <f t="shared" si="373"/>
        <v>0.49988504485107244</v>
      </c>
      <c r="T1149" s="14"/>
      <c r="U1149" s="14"/>
      <c r="V1149" s="14"/>
      <c r="W1149" s="2"/>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2"/>
      <c r="BC1149" s="2"/>
      <c r="BD1149" s="2"/>
      <c r="BE1149" s="35"/>
      <c r="BF1149" s="35"/>
      <c r="BG1149" s="35"/>
      <c r="BH1149" s="35"/>
      <c r="BI1149" s="35"/>
      <c r="BJ1149" s="35"/>
      <c r="BK1149" s="35"/>
      <c r="BL1149" s="35"/>
      <c r="BM1149" s="35"/>
      <c r="BN1149" s="35"/>
      <c r="BO1149" s="35"/>
      <c r="BP1149" s="1"/>
      <c r="BQ1149" s="1">
        <f t="shared" si="377"/>
        <v>1144</v>
      </c>
      <c r="BR1149" s="1">
        <v>1145</v>
      </c>
      <c r="BS1149" s="1">
        <f t="shared" si="382"/>
        <v>-2</v>
      </c>
      <c r="BT1149" s="1">
        <f t="shared" si="383"/>
        <v>-2</v>
      </c>
      <c r="BU1149" s="1">
        <f t="shared" si="384"/>
        <v>6.1257422745431001E-17</v>
      </c>
      <c r="BV1149" s="1">
        <f t="shared" si="385"/>
        <v>1</v>
      </c>
      <c r="BW1149" s="1">
        <f t="shared" si="378"/>
        <v>-2</v>
      </c>
      <c r="BX1149" s="1">
        <f t="shared" si="379"/>
        <v>-2</v>
      </c>
      <c r="BY1149" s="24">
        <f t="shared" si="380"/>
        <v>0.7818314824680298</v>
      </c>
      <c r="BZ1149" s="24">
        <f t="shared" si="381"/>
        <v>0.62348980185873348</v>
      </c>
      <c r="CA1149" s="1"/>
      <c r="CB1149" s="1"/>
      <c r="CC1149" s="1" t="str">
        <f t="shared" si="386"/>
        <v/>
      </c>
      <c r="CD1149" s="1"/>
      <c r="CE1149" s="2"/>
      <c r="CF1149" s="2"/>
    </row>
    <row r="1150" spans="2:84" s="28" customFormat="1" x14ac:dyDescent="0.25">
      <c r="B1150" s="10"/>
      <c r="C1150" s="10"/>
      <c r="D1150" s="10"/>
      <c r="E1150" s="10"/>
      <c r="F1150" s="10"/>
      <c r="G1150" s="10"/>
      <c r="H1150" s="10"/>
      <c r="I1150" s="10"/>
      <c r="J1150" s="10"/>
      <c r="K1150" s="10"/>
      <c r="L1150" s="10"/>
      <c r="M1150" s="2"/>
      <c r="N1150" s="1">
        <v>1145</v>
      </c>
      <c r="O1150" s="1" t="str">
        <f t="shared" si="374"/>
        <v>NA</v>
      </c>
      <c r="P1150" s="1" t="e">
        <f t="shared" si="375"/>
        <v>#VALUE!</v>
      </c>
      <c r="Q1150" s="1" t="e">
        <f t="shared" si="376"/>
        <v>#VALUE!</v>
      </c>
      <c r="R1150" s="1">
        <f t="shared" si="372"/>
        <v>-0.86953030005405896</v>
      </c>
      <c r="S1150" s="1">
        <f t="shared" si="373"/>
        <v>-0.2225209339563145</v>
      </c>
      <c r="T1150" s="14"/>
      <c r="U1150" s="14"/>
      <c r="V1150" s="14"/>
      <c r="W1150" s="2"/>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2"/>
      <c r="BC1150" s="2"/>
      <c r="BD1150" s="2"/>
      <c r="BE1150" s="35"/>
      <c r="BF1150" s="35"/>
      <c r="BG1150" s="35"/>
      <c r="BH1150" s="35"/>
      <c r="BI1150" s="35"/>
      <c r="BJ1150" s="35"/>
      <c r="BK1150" s="35"/>
      <c r="BL1150" s="35"/>
      <c r="BM1150" s="35"/>
      <c r="BN1150" s="35"/>
      <c r="BO1150" s="35"/>
      <c r="BP1150" s="1"/>
      <c r="BQ1150" s="1">
        <f t="shared" si="377"/>
        <v>1145</v>
      </c>
      <c r="BR1150" s="1">
        <v>1146</v>
      </c>
      <c r="BS1150" s="1">
        <f t="shared" si="382"/>
        <v>-2</v>
      </c>
      <c r="BT1150" s="1">
        <f t="shared" si="383"/>
        <v>-2</v>
      </c>
      <c r="BU1150" s="1">
        <f t="shared" si="384"/>
        <v>6.1257422745431001E-17</v>
      </c>
      <c r="BV1150" s="1">
        <f t="shared" si="385"/>
        <v>1</v>
      </c>
      <c r="BW1150" s="1">
        <f t="shared" si="378"/>
        <v>-2</v>
      </c>
      <c r="BX1150" s="1">
        <f t="shared" si="379"/>
        <v>-2</v>
      </c>
      <c r="BY1150" s="24">
        <f t="shared" si="380"/>
        <v>0.7818314824680298</v>
      </c>
      <c r="BZ1150" s="24">
        <f t="shared" si="381"/>
        <v>0.62348980185873348</v>
      </c>
      <c r="CA1150" s="1"/>
      <c r="CB1150" s="1"/>
      <c r="CC1150" s="1" t="str">
        <f t="shared" si="386"/>
        <v/>
      </c>
      <c r="CD1150" s="1"/>
      <c r="CE1150" s="2"/>
      <c r="CF1150" s="2"/>
    </row>
    <row r="1151" spans="2:84" s="28" customFormat="1" x14ac:dyDescent="0.25">
      <c r="B1151" s="10"/>
      <c r="C1151" s="10"/>
      <c r="D1151" s="10"/>
      <c r="E1151" s="10"/>
      <c r="F1151" s="10"/>
      <c r="G1151" s="10"/>
      <c r="H1151" s="10"/>
      <c r="I1151" s="10"/>
      <c r="J1151" s="10"/>
      <c r="K1151" s="10"/>
      <c r="L1151" s="10"/>
      <c r="M1151" s="2"/>
      <c r="N1151" s="1">
        <v>1146</v>
      </c>
      <c r="O1151" s="1" t="str">
        <f t="shared" si="374"/>
        <v>NA</v>
      </c>
      <c r="P1151" s="1" t="e">
        <f t="shared" si="375"/>
        <v>#VALUE!</v>
      </c>
      <c r="Q1151" s="1" t="e">
        <f t="shared" si="376"/>
        <v>#VALUE!</v>
      </c>
      <c r="R1151" s="1">
        <f t="shared" si="372"/>
        <v>-0.40102657096659633</v>
      </c>
      <c r="S1151" s="1">
        <f t="shared" si="373"/>
        <v>-0.85976728223319887</v>
      </c>
      <c r="T1151" s="14"/>
      <c r="U1151" s="14"/>
      <c r="V1151" s="14"/>
      <c r="W1151" s="2"/>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2"/>
      <c r="BC1151" s="2"/>
      <c r="BD1151" s="2"/>
      <c r="BE1151" s="35"/>
      <c r="BF1151" s="35"/>
      <c r="BG1151" s="35"/>
      <c r="BH1151" s="35"/>
      <c r="BI1151" s="35"/>
      <c r="BJ1151" s="35"/>
      <c r="BK1151" s="35"/>
      <c r="BL1151" s="35"/>
      <c r="BM1151" s="35"/>
      <c r="BN1151" s="35"/>
      <c r="BO1151" s="35"/>
      <c r="BP1151" s="1"/>
      <c r="BQ1151" s="1">
        <f t="shared" si="377"/>
        <v>1146</v>
      </c>
      <c r="BR1151" s="1">
        <v>1147</v>
      </c>
      <c r="BS1151" s="1">
        <f t="shared" si="382"/>
        <v>-2</v>
      </c>
      <c r="BT1151" s="1">
        <f t="shared" si="383"/>
        <v>-2</v>
      </c>
      <c r="BU1151" s="1">
        <f t="shared" si="384"/>
        <v>6.1257422745431001E-17</v>
      </c>
      <c r="BV1151" s="1">
        <f t="shared" si="385"/>
        <v>1</v>
      </c>
      <c r="BW1151" s="1">
        <f t="shared" si="378"/>
        <v>-2</v>
      </c>
      <c r="BX1151" s="1">
        <f t="shared" si="379"/>
        <v>-2</v>
      </c>
      <c r="BY1151" s="24">
        <f t="shared" si="380"/>
        <v>0.7818314824680298</v>
      </c>
      <c r="BZ1151" s="24">
        <f t="shared" si="381"/>
        <v>0.62348980185873348</v>
      </c>
      <c r="CA1151" s="1"/>
      <c r="CB1151" s="1"/>
      <c r="CC1151" s="1" t="str">
        <f t="shared" si="386"/>
        <v/>
      </c>
      <c r="CD1151" s="1"/>
      <c r="CE1151" s="2"/>
      <c r="CF1151" s="2"/>
    </row>
    <row r="1152" spans="2:84" s="28" customFormat="1" x14ac:dyDescent="0.25">
      <c r="B1152" s="10"/>
      <c r="C1152" s="10"/>
      <c r="D1152" s="10"/>
      <c r="E1152" s="10"/>
      <c r="F1152" s="10"/>
      <c r="G1152" s="10"/>
      <c r="H1152" s="10"/>
      <c r="I1152" s="10"/>
      <c r="J1152" s="10"/>
      <c r="K1152" s="10"/>
      <c r="L1152" s="10"/>
      <c r="M1152" s="2"/>
      <c r="N1152" s="1">
        <v>1147</v>
      </c>
      <c r="O1152" s="1" t="str">
        <f t="shared" si="374"/>
        <v>NA</v>
      </c>
      <c r="P1152" s="1" t="e">
        <f t="shared" si="375"/>
        <v>#VALUE!</v>
      </c>
      <c r="Q1152" s="1" t="e">
        <f t="shared" si="376"/>
        <v>#VALUE!</v>
      </c>
      <c r="R1152" s="1">
        <f t="shared" si="372"/>
        <v>0.43388373911755818</v>
      </c>
      <c r="S1152" s="1">
        <f t="shared" si="373"/>
        <v>-0.90096886790241915</v>
      </c>
      <c r="T1152" s="14"/>
      <c r="U1152" s="14"/>
      <c r="V1152" s="14"/>
      <c r="W1152" s="2"/>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2"/>
      <c r="BC1152" s="2"/>
      <c r="BD1152" s="2"/>
      <c r="BE1152" s="35"/>
      <c r="BF1152" s="35"/>
      <c r="BG1152" s="35"/>
      <c r="BH1152" s="35"/>
      <c r="BI1152" s="35"/>
      <c r="BJ1152" s="35"/>
      <c r="BK1152" s="35"/>
      <c r="BL1152" s="35"/>
      <c r="BM1152" s="35"/>
      <c r="BN1152" s="35"/>
      <c r="BO1152" s="35"/>
      <c r="BP1152" s="1"/>
      <c r="BQ1152" s="1">
        <f t="shared" si="377"/>
        <v>1147</v>
      </c>
      <c r="BR1152" s="1">
        <v>1148</v>
      </c>
      <c r="BS1152" s="1">
        <f t="shared" si="382"/>
        <v>-2</v>
      </c>
      <c r="BT1152" s="1">
        <f t="shared" si="383"/>
        <v>-2</v>
      </c>
      <c r="BU1152" s="1">
        <f t="shared" si="384"/>
        <v>6.1257422745431001E-17</v>
      </c>
      <c r="BV1152" s="1">
        <f t="shared" si="385"/>
        <v>1</v>
      </c>
      <c r="BW1152" s="1">
        <f t="shared" si="378"/>
        <v>-2</v>
      </c>
      <c r="BX1152" s="1">
        <f t="shared" si="379"/>
        <v>-2</v>
      </c>
      <c r="BY1152" s="24">
        <f t="shared" si="380"/>
        <v>0.7818314824680298</v>
      </c>
      <c r="BZ1152" s="24">
        <f t="shared" si="381"/>
        <v>0.62348980185873348</v>
      </c>
      <c r="CA1152" s="1"/>
      <c r="CB1152" s="1"/>
      <c r="CC1152" s="1" t="str">
        <f t="shared" si="386"/>
        <v/>
      </c>
      <c r="CD1152" s="1"/>
      <c r="CE1152" s="2"/>
      <c r="CF1152" s="2"/>
    </row>
    <row r="1153" spans="2:84" s="28" customFormat="1" x14ac:dyDescent="0.25">
      <c r="B1153" s="10"/>
      <c r="C1153" s="10"/>
      <c r="D1153" s="10"/>
      <c r="E1153" s="10"/>
      <c r="F1153" s="10"/>
      <c r="G1153" s="10"/>
      <c r="H1153" s="10"/>
      <c r="I1153" s="10"/>
      <c r="J1153" s="10"/>
      <c r="K1153" s="10"/>
      <c r="L1153" s="10"/>
      <c r="M1153" s="2"/>
      <c r="N1153" s="1">
        <v>1148</v>
      </c>
      <c r="O1153" s="1" t="str">
        <f t="shared" si="374"/>
        <v>NA</v>
      </c>
      <c r="P1153" s="1" t="e">
        <f t="shared" si="375"/>
        <v>#VALUE!</v>
      </c>
      <c r="Q1153" s="1" t="e">
        <f t="shared" si="376"/>
        <v>#VALUE!</v>
      </c>
      <c r="R1153" s="1">
        <f t="shared" si="372"/>
        <v>0.92222910611794129</v>
      </c>
      <c r="S1153" s="1">
        <f t="shared" si="373"/>
        <v>-0.22252093395631442</v>
      </c>
      <c r="T1153" s="14"/>
      <c r="U1153" s="14"/>
      <c r="V1153" s="14"/>
      <c r="W1153" s="2"/>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2"/>
      <c r="BC1153" s="2"/>
      <c r="BD1153" s="2"/>
      <c r="BE1153" s="35"/>
      <c r="BF1153" s="35"/>
      <c r="BG1153" s="35"/>
      <c r="BH1153" s="35"/>
      <c r="BI1153" s="35"/>
      <c r="BJ1153" s="35"/>
      <c r="BK1153" s="35"/>
      <c r="BL1153" s="35"/>
      <c r="BM1153" s="35"/>
      <c r="BN1153" s="35"/>
      <c r="BO1153" s="35"/>
      <c r="BP1153" s="1"/>
      <c r="BQ1153" s="1">
        <f t="shared" si="377"/>
        <v>1148</v>
      </c>
      <c r="BR1153" s="1">
        <v>1149</v>
      </c>
      <c r="BS1153" s="1">
        <f t="shared" si="382"/>
        <v>-2</v>
      </c>
      <c r="BT1153" s="1">
        <f t="shared" si="383"/>
        <v>-2</v>
      </c>
      <c r="BU1153" s="1">
        <f t="shared" si="384"/>
        <v>6.1257422745431001E-17</v>
      </c>
      <c r="BV1153" s="1">
        <f t="shared" si="385"/>
        <v>1</v>
      </c>
      <c r="BW1153" s="1">
        <f t="shared" si="378"/>
        <v>-2</v>
      </c>
      <c r="BX1153" s="1">
        <f t="shared" si="379"/>
        <v>-2</v>
      </c>
      <c r="BY1153" s="24">
        <f t="shared" si="380"/>
        <v>0.7818314824680298</v>
      </c>
      <c r="BZ1153" s="24">
        <f t="shared" si="381"/>
        <v>0.62348980185873348</v>
      </c>
      <c r="CA1153" s="1"/>
      <c r="CB1153" s="1"/>
      <c r="CC1153" s="1" t="str">
        <f t="shared" si="386"/>
        <v/>
      </c>
      <c r="CD1153" s="1"/>
      <c r="CE1153" s="2"/>
      <c r="CF1153" s="2"/>
    </row>
    <row r="1154" spans="2:84" s="28" customFormat="1" x14ac:dyDescent="0.25">
      <c r="B1154" s="10"/>
      <c r="C1154" s="10"/>
      <c r="D1154" s="10"/>
      <c r="E1154" s="10"/>
      <c r="F1154" s="10"/>
      <c r="G1154" s="10"/>
      <c r="H1154" s="10"/>
      <c r="I1154" s="10"/>
      <c r="J1154" s="10"/>
      <c r="K1154" s="10"/>
      <c r="L1154" s="10"/>
      <c r="M1154" s="2"/>
      <c r="N1154" s="1">
        <v>1149</v>
      </c>
      <c r="O1154" s="1" t="str">
        <f t="shared" si="374"/>
        <v>NA</v>
      </c>
      <c r="P1154" s="1" t="e">
        <f t="shared" si="375"/>
        <v>#VALUE!</v>
      </c>
      <c r="Q1154" s="1" t="e">
        <f t="shared" si="376"/>
        <v>#VALUE!</v>
      </c>
      <c r="R1154" s="1">
        <f t="shared" si="372"/>
        <v>0.71611714616610611</v>
      </c>
      <c r="S1154" s="1">
        <f t="shared" si="373"/>
        <v>0.54108663052029282</v>
      </c>
      <c r="T1154" s="14"/>
      <c r="U1154" s="14"/>
      <c r="V1154" s="14"/>
      <c r="W1154" s="2"/>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2"/>
      <c r="BC1154" s="2"/>
      <c r="BD1154" s="2"/>
      <c r="BE1154" s="35"/>
      <c r="BF1154" s="35"/>
      <c r="BG1154" s="35"/>
      <c r="BH1154" s="35"/>
      <c r="BI1154" s="35"/>
      <c r="BJ1154" s="35"/>
      <c r="BK1154" s="35"/>
      <c r="BL1154" s="35"/>
      <c r="BM1154" s="35"/>
      <c r="BN1154" s="35"/>
      <c r="BO1154" s="35"/>
      <c r="BP1154" s="1"/>
      <c r="BQ1154" s="1">
        <f t="shared" si="377"/>
        <v>1149</v>
      </c>
      <c r="BR1154" s="1">
        <v>1150</v>
      </c>
      <c r="BS1154" s="1">
        <f t="shared" si="382"/>
        <v>-2</v>
      </c>
      <c r="BT1154" s="1">
        <f t="shared" si="383"/>
        <v>-2</v>
      </c>
      <c r="BU1154" s="1">
        <f t="shared" si="384"/>
        <v>6.1257422745431001E-17</v>
      </c>
      <c r="BV1154" s="1">
        <f t="shared" si="385"/>
        <v>1</v>
      </c>
      <c r="BW1154" s="1">
        <f t="shared" si="378"/>
        <v>-2</v>
      </c>
      <c r="BX1154" s="1">
        <f t="shared" si="379"/>
        <v>-2</v>
      </c>
      <c r="BY1154" s="24">
        <f t="shared" si="380"/>
        <v>0.7818314824680298</v>
      </c>
      <c r="BZ1154" s="24">
        <f t="shared" si="381"/>
        <v>0.62348980185873348</v>
      </c>
      <c r="CA1154" s="1"/>
      <c r="CB1154" s="1"/>
      <c r="CC1154" s="1" t="str">
        <f t="shared" si="386"/>
        <v/>
      </c>
      <c r="CD1154" s="1"/>
      <c r="CE1154" s="2"/>
      <c r="CF1154" s="2"/>
    </row>
    <row r="1155" spans="2:84" s="28" customFormat="1" x14ac:dyDescent="0.25">
      <c r="B1155" s="10"/>
      <c r="C1155" s="10"/>
      <c r="D1155" s="10"/>
      <c r="E1155" s="10"/>
      <c r="F1155" s="10"/>
      <c r="G1155" s="10"/>
      <c r="H1155" s="10"/>
      <c r="I1155" s="10"/>
      <c r="J1155" s="10"/>
      <c r="K1155" s="10"/>
      <c r="L1155" s="10"/>
      <c r="M1155" s="2"/>
      <c r="N1155" s="1">
        <v>1150</v>
      </c>
      <c r="O1155" s="1" t="str">
        <f t="shared" si="374"/>
        <v>NA</v>
      </c>
      <c r="P1155" s="1" t="e">
        <f t="shared" si="375"/>
        <v>#VALUE!</v>
      </c>
      <c r="Q1155" s="1" t="e">
        <f t="shared" si="376"/>
        <v>#VALUE!</v>
      </c>
      <c r="R1155" s="1">
        <f t="shared" si="372"/>
        <v>3.5179762631153425E-2</v>
      </c>
      <c r="S1155" s="1">
        <f t="shared" si="373"/>
        <v>0.84586738908899295</v>
      </c>
      <c r="T1155" s="14"/>
      <c r="U1155" s="14"/>
      <c r="V1155" s="14"/>
      <c r="W1155" s="2"/>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2"/>
      <c r="BC1155" s="2"/>
      <c r="BD1155" s="2"/>
      <c r="BE1155" s="35"/>
      <c r="BF1155" s="35"/>
      <c r="BG1155" s="35"/>
      <c r="BH1155" s="35"/>
      <c r="BI1155" s="35"/>
      <c r="BJ1155" s="35"/>
      <c r="BK1155" s="35"/>
      <c r="BL1155" s="35"/>
      <c r="BM1155" s="35"/>
      <c r="BN1155" s="35"/>
      <c r="BO1155" s="35"/>
      <c r="BP1155" s="1"/>
      <c r="BQ1155" s="1">
        <f t="shared" si="377"/>
        <v>1150</v>
      </c>
      <c r="BR1155" s="1">
        <v>1151</v>
      </c>
      <c r="BS1155" s="1">
        <f t="shared" si="382"/>
        <v>-2</v>
      </c>
      <c r="BT1155" s="1">
        <f t="shared" si="383"/>
        <v>-2</v>
      </c>
      <c r="BU1155" s="1">
        <f t="shared" si="384"/>
        <v>6.1257422745431001E-17</v>
      </c>
      <c r="BV1155" s="1">
        <f t="shared" si="385"/>
        <v>1</v>
      </c>
      <c r="BW1155" s="1">
        <f t="shared" si="378"/>
        <v>-2</v>
      </c>
      <c r="BX1155" s="1">
        <f t="shared" si="379"/>
        <v>-2</v>
      </c>
      <c r="BY1155" s="24">
        <f t="shared" si="380"/>
        <v>0.7818314824680298</v>
      </c>
      <c r="BZ1155" s="24">
        <f t="shared" si="381"/>
        <v>0.62348980185873348</v>
      </c>
      <c r="CA1155" s="1"/>
      <c r="CB1155" s="1"/>
      <c r="CC1155" s="1" t="str">
        <f t="shared" si="386"/>
        <v/>
      </c>
      <c r="CD1155" s="1"/>
      <c r="CE1155" s="2"/>
      <c r="CF1155" s="2"/>
    </row>
    <row r="1156" spans="2:84" s="28" customFormat="1" x14ac:dyDescent="0.25">
      <c r="B1156" s="10"/>
      <c r="C1156" s="10"/>
      <c r="D1156" s="10"/>
      <c r="E1156" s="10"/>
      <c r="F1156" s="10"/>
      <c r="G1156" s="10"/>
      <c r="H1156" s="10"/>
      <c r="I1156" s="10"/>
      <c r="J1156" s="10"/>
      <c r="K1156" s="10"/>
      <c r="L1156" s="10"/>
      <c r="M1156" s="2"/>
      <c r="N1156" s="1">
        <v>1151</v>
      </c>
      <c r="O1156" s="1" t="str">
        <f t="shared" si="374"/>
        <v>NA</v>
      </c>
      <c r="P1156" s="1" t="e">
        <f t="shared" si="375"/>
        <v>#VALUE!</v>
      </c>
      <c r="Q1156" s="1" t="e">
        <f t="shared" si="376"/>
        <v>#VALUE!</v>
      </c>
      <c r="R1156" s="1">
        <f t="shared" si="372"/>
        <v>-0.59191154791128908</v>
      </c>
      <c r="S1156" s="1">
        <f t="shared" si="373"/>
        <v>0.53202918177062009</v>
      </c>
      <c r="T1156" s="14"/>
      <c r="U1156" s="14"/>
      <c r="V1156" s="14"/>
      <c r="W1156" s="2"/>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2"/>
      <c r="BC1156" s="2"/>
      <c r="BD1156" s="2"/>
      <c r="BE1156" s="35"/>
      <c r="BF1156" s="35"/>
      <c r="BG1156" s="35"/>
      <c r="BH1156" s="35"/>
      <c r="BI1156" s="35"/>
      <c r="BJ1156" s="35"/>
      <c r="BK1156" s="35"/>
      <c r="BL1156" s="35"/>
      <c r="BM1156" s="35"/>
      <c r="BN1156" s="35"/>
      <c r="BO1156" s="35"/>
      <c r="BP1156" s="1"/>
      <c r="BQ1156" s="1">
        <f t="shared" si="377"/>
        <v>1151</v>
      </c>
      <c r="BR1156" s="1">
        <v>1152</v>
      </c>
      <c r="BS1156" s="1">
        <f t="shared" si="382"/>
        <v>-2</v>
      </c>
      <c r="BT1156" s="1">
        <f t="shared" si="383"/>
        <v>-2</v>
      </c>
      <c r="BU1156" s="1">
        <f t="shared" si="384"/>
        <v>6.1257422745431001E-17</v>
      </c>
      <c r="BV1156" s="1">
        <f t="shared" si="385"/>
        <v>1</v>
      </c>
      <c r="BW1156" s="1">
        <f t="shared" si="378"/>
        <v>-2</v>
      </c>
      <c r="BX1156" s="1">
        <f t="shared" si="379"/>
        <v>-2</v>
      </c>
      <c r="BY1156" s="24">
        <f t="shared" si="380"/>
        <v>0.7818314824680298</v>
      </c>
      <c r="BZ1156" s="24">
        <f t="shared" si="381"/>
        <v>0.62348980185873348</v>
      </c>
      <c r="CA1156" s="1"/>
      <c r="CB1156" s="1"/>
      <c r="CC1156" s="1" t="str">
        <f t="shared" si="386"/>
        <v/>
      </c>
      <c r="CD1156" s="1"/>
      <c r="CE1156" s="2"/>
      <c r="CF1156" s="2"/>
    </row>
    <row r="1157" spans="2:84" s="28" customFormat="1" x14ac:dyDescent="0.25">
      <c r="B1157" s="10"/>
      <c r="C1157" s="10"/>
      <c r="D1157" s="10"/>
      <c r="E1157" s="10"/>
      <c r="F1157" s="10"/>
      <c r="G1157" s="10"/>
      <c r="H1157" s="10"/>
      <c r="I1157" s="10"/>
      <c r="J1157" s="10"/>
      <c r="K1157" s="10"/>
      <c r="L1157" s="10"/>
      <c r="M1157" s="2"/>
      <c r="N1157" s="1">
        <v>1152</v>
      </c>
      <c r="O1157" s="1" t="str">
        <f t="shared" si="374"/>
        <v>NA</v>
      </c>
      <c r="P1157" s="1" t="e">
        <f t="shared" si="375"/>
        <v>#VALUE!</v>
      </c>
      <c r="Q1157" s="1" t="e">
        <f t="shared" si="376"/>
        <v>#VALUE!</v>
      </c>
      <c r="R1157" s="1">
        <f t="shared" ref="R1157:R1220" si="387">VLOOKUP(MOD(N1157*$E$1,$A$1*$C$1),$N$5:$Q$2019,3)</f>
        <v>-0.73752799398589752</v>
      </c>
      <c r="S1157" s="1">
        <f t="shared" ref="S1157:S1220" si="388">VLOOKUP(MOD(N1157*$E$1,$A$1*$C$1),$N$5:$Q$2019,4)</f>
        <v>-0.10819515884617291</v>
      </c>
      <c r="T1157" s="14"/>
      <c r="U1157" s="14"/>
      <c r="V1157" s="14"/>
      <c r="W1157" s="2"/>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2"/>
      <c r="BC1157" s="2"/>
      <c r="BD1157" s="2"/>
      <c r="BE1157" s="35"/>
      <c r="BF1157" s="35"/>
      <c r="BG1157" s="35"/>
      <c r="BH1157" s="35"/>
      <c r="BI1157" s="35"/>
      <c r="BJ1157" s="35"/>
      <c r="BK1157" s="35"/>
      <c r="BL1157" s="35"/>
      <c r="BM1157" s="35"/>
      <c r="BN1157" s="35"/>
      <c r="BO1157" s="35"/>
      <c r="BP1157" s="1"/>
      <c r="BQ1157" s="1">
        <f t="shared" si="377"/>
        <v>1152</v>
      </c>
      <c r="BR1157" s="1">
        <v>1153</v>
      </c>
      <c r="BS1157" s="1">
        <f t="shared" si="382"/>
        <v>-2</v>
      </c>
      <c r="BT1157" s="1">
        <f t="shared" si="383"/>
        <v>-2</v>
      </c>
      <c r="BU1157" s="1">
        <f t="shared" si="384"/>
        <v>6.1257422745431001E-17</v>
      </c>
      <c r="BV1157" s="1">
        <f t="shared" si="385"/>
        <v>1</v>
      </c>
      <c r="BW1157" s="1">
        <f t="shared" si="378"/>
        <v>-2</v>
      </c>
      <c r="BX1157" s="1">
        <f t="shared" si="379"/>
        <v>-2</v>
      </c>
      <c r="BY1157" s="24">
        <f t="shared" si="380"/>
        <v>0.7818314824680298</v>
      </c>
      <c r="BZ1157" s="24">
        <f t="shared" si="381"/>
        <v>0.62348980185873348</v>
      </c>
      <c r="CA1157" s="1"/>
      <c r="CB1157" s="1"/>
      <c r="CC1157" s="1" t="str">
        <f t="shared" si="386"/>
        <v/>
      </c>
      <c r="CD1157" s="1"/>
      <c r="CE1157" s="2"/>
      <c r="CF1157" s="2"/>
    </row>
    <row r="1158" spans="2:84" s="28" customFormat="1" x14ac:dyDescent="0.25">
      <c r="B1158" s="10"/>
      <c r="C1158" s="10"/>
      <c r="D1158" s="10"/>
      <c r="E1158" s="10"/>
      <c r="F1158" s="10"/>
      <c r="G1158" s="10"/>
      <c r="H1158" s="10"/>
      <c r="I1158" s="10"/>
      <c r="J1158" s="10"/>
      <c r="K1158" s="10"/>
      <c r="L1158" s="10"/>
      <c r="M1158" s="2"/>
      <c r="N1158" s="1">
        <v>1153</v>
      </c>
      <c r="O1158" s="1" t="str">
        <f t="shared" ref="O1158:O1221" si="389">IF($N$4&gt;=O1157,O1157+1,"NA")</f>
        <v>NA</v>
      </c>
      <c r="P1158" s="1" t="e">
        <f t="shared" ref="P1158:P1221" si="390">(1-MOD(O1158-1,$C$1)/$C$1)*VLOOKUP(IF(INT((O1158-1)/$C$1)=$A$1,1,INT((O1158-1)/$C$1)+1),$A$100:$C$160,2)+MOD(O1158-1,$C$1)/$C$1*VLOOKUP(IF(INT((O1158-1)/$C$1)+1=$A$1,1,(INT((O1158-1)/$C$1)+2)),$A$100:$C$160,2)</f>
        <v>#VALUE!</v>
      </c>
      <c r="Q1158" s="1" t="e">
        <f t="shared" ref="Q1158:Q1221" si="391">(1-MOD(O1158-1,$C$1)/$C$1)*VLOOKUP(IF(INT((O1158-1)/$C$1)=$A$1,1,INT((O1158-1)/$C$1)+1),$A$100:$C$160,3)+MOD(O1158-1,$C$1)/$C$1*VLOOKUP(IF(INT((O1158-1)/$C$1)+1=$A$1,1,(INT((O1158-1)/$C$1)+2)),$A$100:$C$160,3)</f>
        <v>#VALUE!</v>
      </c>
      <c r="R1158" s="1">
        <f t="shared" si="387"/>
        <v>-0.36352421385525135</v>
      </c>
      <c r="S1158" s="1">
        <f t="shared" si="388"/>
        <v>-0.59270364608040527</v>
      </c>
      <c r="T1158" s="14"/>
      <c r="U1158" s="14"/>
      <c r="V1158" s="14"/>
      <c r="W1158" s="2"/>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2"/>
      <c r="BC1158" s="2"/>
      <c r="BD1158" s="2"/>
      <c r="BE1158" s="35"/>
      <c r="BF1158" s="35"/>
      <c r="BG1158" s="35"/>
      <c r="BH1158" s="35"/>
      <c r="BI1158" s="35"/>
      <c r="BJ1158" s="35"/>
      <c r="BK1158" s="35"/>
      <c r="BL1158" s="35"/>
      <c r="BM1158" s="35"/>
      <c r="BN1158" s="35"/>
      <c r="BO1158" s="35"/>
      <c r="BP1158" s="1"/>
      <c r="BQ1158" s="1">
        <f t="shared" ref="BQ1158:BQ1221" si="392">N1158</f>
        <v>1153</v>
      </c>
      <c r="BR1158" s="1">
        <v>1154</v>
      </c>
      <c r="BS1158" s="1">
        <f t="shared" si="382"/>
        <v>-2</v>
      </c>
      <c r="BT1158" s="1">
        <f t="shared" si="383"/>
        <v>-2</v>
      </c>
      <c r="BU1158" s="1">
        <f t="shared" si="384"/>
        <v>6.1257422745431001E-17</v>
      </c>
      <c r="BV1158" s="1">
        <f t="shared" si="385"/>
        <v>1</v>
      </c>
      <c r="BW1158" s="1">
        <f t="shared" ref="BW1158:BW1221" si="393">IF($A$13=TRUE,R1158,-2)</f>
        <v>-2</v>
      </c>
      <c r="BX1158" s="1">
        <f t="shared" ref="BX1158:BX1221" si="394">IF($A$13=TRUE,S1158,-2)</f>
        <v>-2</v>
      </c>
      <c r="BY1158" s="24">
        <f t="shared" ref="BY1158:BY1221" si="395">IF(AND($A$10=TRUE,$C$11+1&gt;$BQ1158),R1158,BY1157)</f>
        <v>0.7818314824680298</v>
      </c>
      <c r="BZ1158" s="24">
        <f t="shared" ref="BZ1158:BZ1221" si="396">IF(AND($A$10=TRUE,$C$11+1&gt;$BQ1158),S1158,BZ1157)</f>
        <v>0.62348980185873348</v>
      </c>
      <c r="CA1158" s="1"/>
      <c r="CB1158" s="1"/>
      <c r="CC1158" s="1" t="str">
        <f t="shared" si="386"/>
        <v/>
      </c>
      <c r="CD1158" s="1"/>
      <c r="CE1158" s="2"/>
      <c r="CF1158" s="2"/>
    </row>
    <row r="1159" spans="2:84" s="28" customFormat="1" x14ac:dyDescent="0.25">
      <c r="B1159" s="10"/>
      <c r="C1159" s="10"/>
      <c r="D1159" s="10"/>
      <c r="E1159" s="10"/>
      <c r="F1159" s="10"/>
      <c r="G1159" s="10"/>
      <c r="H1159" s="10"/>
      <c r="I1159" s="10"/>
      <c r="J1159" s="10"/>
      <c r="K1159" s="10"/>
      <c r="L1159" s="10"/>
      <c r="M1159" s="2"/>
      <c r="N1159" s="1">
        <v>1154</v>
      </c>
      <c r="O1159" s="1" t="str">
        <f t="shared" si="389"/>
        <v>NA</v>
      </c>
      <c r="P1159" s="1" t="e">
        <f t="shared" si="390"/>
        <v>#VALUE!</v>
      </c>
      <c r="Q1159" s="1" t="e">
        <f t="shared" si="391"/>
        <v>#VALUE!</v>
      </c>
      <c r="R1159" s="1">
        <f t="shared" si="387"/>
        <v>0.20388356206082522</v>
      </c>
      <c r="S1159" s="1">
        <f t="shared" si="388"/>
        <v>-0.61255776821787666</v>
      </c>
      <c r="T1159" s="14"/>
      <c r="U1159" s="14"/>
      <c r="V1159" s="14"/>
      <c r="W1159" s="2"/>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2"/>
      <c r="BC1159" s="2"/>
      <c r="BD1159" s="2"/>
      <c r="BE1159" s="35"/>
      <c r="BF1159" s="35"/>
      <c r="BG1159" s="35"/>
      <c r="BH1159" s="35"/>
      <c r="BI1159" s="35"/>
      <c r="BJ1159" s="35"/>
      <c r="BK1159" s="35"/>
      <c r="BL1159" s="35"/>
      <c r="BM1159" s="35"/>
      <c r="BN1159" s="35"/>
      <c r="BO1159" s="35"/>
      <c r="BP1159" s="1"/>
      <c r="BQ1159" s="1">
        <f t="shared" si="392"/>
        <v>1154</v>
      </c>
      <c r="BR1159" s="1">
        <v>1155</v>
      </c>
      <c r="BS1159" s="1">
        <f t="shared" ref="BS1159:BS1222" si="397">IF($A$9=TRUE,IF(BQ1159-1&lt;$N$4,P1159,BS1158),-2)</f>
        <v>-2</v>
      </c>
      <c r="BT1159" s="1">
        <f t="shared" ref="BT1159:BT1222" si="398">IF($A$9=TRUE,IF(BQ1159-1&lt;$N$4,Q1159,BT1158),-2)</f>
        <v>-2</v>
      </c>
      <c r="BU1159" s="1">
        <f t="shared" ref="BU1159:BU1222" si="399">IF($A$16=TRUE,IF(BQ1159-1&lt;$N$4,P1159,BU1158),-2)</f>
        <v>6.1257422745431001E-17</v>
      </c>
      <c r="BV1159" s="1">
        <f t="shared" ref="BV1159:BV1222" si="400">IF($A$16=TRUE,IF(BQ1159-1&lt;$N$4,Q1159,BV1158),-2)</f>
        <v>1</v>
      </c>
      <c r="BW1159" s="1">
        <f t="shared" si="393"/>
        <v>-2</v>
      </c>
      <c r="BX1159" s="1">
        <f t="shared" si="394"/>
        <v>-2</v>
      </c>
      <c r="BY1159" s="24">
        <f t="shared" si="395"/>
        <v>0.7818314824680298</v>
      </c>
      <c r="BZ1159" s="24">
        <f t="shared" si="396"/>
        <v>0.62348980185873348</v>
      </c>
      <c r="CA1159" s="1"/>
      <c r="CB1159" s="1"/>
      <c r="CC1159" s="1" t="str">
        <f t="shared" ref="CC1159:CC1222" si="401">IF(AND($A$9=TRUE,BR1158&lt;$CC$3),IF(BR1158&lt;1000,BR1158,""),"")</f>
        <v/>
      </c>
      <c r="CD1159" s="1"/>
      <c r="CE1159" s="2"/>
      <c r="CF1159" s="2"/>
    </row>
    <row r="1160" spans="2:84" s="28" customFormat="1" x14ac:dyDescent="0.25">
      <c r="B1160" s="10"/>
      <c r="C1160" s="10"/>
      <c r="D1160" s="10"/>
      <c r="E1160" s="10"/>
      <c r="F1160" s="10"/>
      <c r="G1160" s="10"/>
      <c r="H1160" s="10"/>
      <c r="I1160" s="10"/>
      <c r="J1160" s="10"/>
      <c r="K1160" s="10"/>
      <c r="L1160" s="10"/>
      <c r="M1160" s="2"/>
      <c r="N1160" s="1">
        <v>1155</v>
      </c>
      <c r="O1160" s="1" t="str">
        <f t="shared" si="389"/>
        <v>NA</v>
      </c>
      <c r="P1160" s="1" t="e">
        <f t="shared" si="390"/>
        <v>#VALUE!</v>
      </c>
      <c r="Q1160" s="1" t="e">
        <f t="shared" si="391"/>
        <v>#VALUE!</v>
      </c>
      <c r="R1160" s="1">
        <f t="shared" si="387"/>
        <v>0.55333746367076475</v>
      </c>
      <c r="S1160" s="1">
        <f t="shared" si="388"/>
        <v>-0.22252093395631442</v>
      </c>
      <c r="T1160" s="14"/>
      <c r="U1160" s="14"/>
      <c r="V1160" s="14"/>
      <c r="W1160" s="2"/>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2"/>
      <c r="BC1160" s="2"/>
      <c r="BD1160" s="2"/>
      <c r="BE1160" s="35"/>
      <c r="BF1160" s="35"/>
      <c r="BG1160" s="35"/>
      <c r="BH1160" s="35"/>
      <c r="BI1160" s="35"/>
      <c r="BJ1160" s="35"/>
      <c r="BK1160" s="35"/>
      <c r="BL1160" s="35"/>
      <c r="BM1160" s="35"/>
      <c r="BN1160" s="35"/>
      <c r="BO1160" s="35"/>
      <c r="BP1160" s="1"/>
      <c r="BQ1160" s="1">
        <f t="shared" si="392"/>
        <v>1155</v>
      </c>
      <c r="BR1160" s="1">
        <v>1156</v>
      </c>
      <c r="BS1160" s="1">
        <f t="shared" si="397"/>
        <v>-2</v>
      </c>
      <c r="BT1160" s="1">
        <f t="shared" si="398"/>
        <v>-2</v>
      </c>
      <c r="BU1160" s="1">
        <f t="shared" si="399"/>
        <v>6.1257422745431001E-17</v>
      </c>
      <c r="BV1160" s="1">
        <f t="shared" si="400"/>
        <v>1</v>
      </c>
      <c r="BW1160" s="1">
        <f t="shared" si="393"/>
        <v>-2</v>
      </c>
      <c r="BX1160" s="1">
        <f t="shared" si="394"/>
        <v>-2</v>
      </c>
      <c r="BY1160" s="24">
        <f t="shared" si="395"/>
        <v>0.7818314824680298</v>
      </c>
      <c r="BZ1160" s="24">
        <f t="shared" si="396"/>
        <v>0.62348980185873348</v>
      </c>
      <c r="CA1160" s="1"/>
      <c r="CB1160" s="1"/>
      <c r="CC1160" s="1" t="str">
        <f t="shared" si="401"/>
        <v/>
      </c>
      <c r="CD1160" s="1"/>
      <c r="CE1160" s="2"/>
      <c r="CF1160" s="2"/>
    </row>
    <row r="1161" spans="2:84" s="28" customFormat="1" x14ac:dyDescent="0.25">
      <c r="B1161" s="10"/>
      <c r="C1161" s="10"/>
      <c r="D1161" s="10"/>
      <c r="E1161" s="10"/>
      <c r="F1161" s="10"/>
      <c r="G1161" s="10"/>
      <c r="H1161" s="10"/>
      <c r="I1161" s="10"/>
      <c r="J1161" s="10"/>
      <c r="K1161" s="10"/>
      <c r="L1161" s="10"/>
      <c r="M1161" s="2"/>
      <c r="N1161" s="1">
        <v>1156</v>
      </c>
      <c r="O1161" s="1" t="str">
        <f t="shared" si="389"/>
        <v>NA</v>
      </c>
      <c r="P1161" s="1" t="e">
        <f t="shared" si="390"/>
        <v>#VALUE!</v>
      </c>
      <c r="Q1161" s="1" t="e">
        <f t="shared" si="391"/>
        <v>#VALUE!</v>
      </c>
      <c r="R1161" s="1">
        <f t="shared" si="387"/>
        <v>0.48611696910937335</v>
      </c>
      <c r="S1161" s="1">
        <f t="shared" si="388"/>
        <v>0.25267553083575045</v>
      </c>
      <c r="T1161" s="14"/>
      <c r="U1161" s="14"/>
      <c r="V1161" s="14"/>
      <c r="W1161" s="2"/>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2"/>
      <c r="BC1161" s="2"/>
      <c r="BD1161" s="2"/>
      <c r="BE1161" s="35"/>
      <c r="BF1161" s="35"/>
      <c r="BG1161" s="35"/>
      <c r="BH1161" s="35"/>
      <c r="BI1161" s="35"/>
      <c r="BJ1161" s="35"/>
      <c r="BK1161" s="35"/>
      <c r="BL1161" s="35"/>
      <c r="BM1161" s="35"/>
      <c r="BN1161" s="35"/>
      <c r="BO1161" s="35"/>
      <c r="BP1161" s="1"/>
      <c r="BQ1161" s="1">
        <f t="shared" si="392"/>
        <v>1156</v>
      </c>
      <c r="BR1161" s="1">
        <v>1157</v>
      </c>
      <c r="BS1161" s="1">
        <f t="shared" si="397"/>
        <v>-2</v>
      </c>
      <c r="BT1161" s="1">
        <f t="shared" si="398"/>
        <v>-2</v>
      </c>
      <c r="BU1161" s="1">
        <f t="shared" si="399"/>
        <v>6.1257422745431001E-17</v>
      </c>
      <c r="BV1161" s="1">
        <f t="shared" si="400"/>
        <v>1</v>
      </c>
      <c r="BW1161" s="1">
        <f t="shared" si="393"/>
        <v>-2</v>
      </c>
      <c r="BX1161" s="1">
        <f t="shared" si="394"/>
        <v>-2</v>
      </c>
      <c r="BY1161" s="24">
        <f t="shared" si="395"/>
        <v>0.7818314824680298</v>
      </c>
      <c r="BZ1161" s="24">
        <f t="shared" si="396"/>
        <v>0.62348980185873348</v>
      </c>
      <c r="CA1161" s="1"/>
      <c r="CB1161" s="1"/>
      <c r="CC1161" s="1" t="str">
        <f t="shared" si="401"/>
        <v/>
      </c>
      <c r="CD1161" s="1"/>
      <c r="CE1161" s="2"/>
      <c r="CF1161" s="2"/>
    </row>
    <row r="1162" spans="2:84" s="28" customFormat="1" x14ac:dyDescent="0.25">
      <c r="B1162" s="10"/>
      <c r="C1162" s="10"/>
      <c r="D1162" s="10"/>
      <c r="E1162" s="10"/>
      <c r="F1162" s="10"/>
      <c r="G1162" s="10"/>
      <c r="H1162" s="10"/>
      <c r="I1162" s="10"/>
      <c r="J1162" s="10"/>
      <c r="K1162" s="10"/>
      <c r="L1162" s="10"/>
      <c r="M1162" s="2"/>
      <c r="N1162" s="1">
        <v>1157</v>
      </c>
      <c r="O1162" s="1" t="str">
        <f t="shared" si="389"/>
        <v>NA</v>
      </c>
      <c r="P1162" s="1" t="e">
        <f t="shared" si="390"/>
        <v>#VALUE!</v>
      </c>
      <c r="Q1162" s="1" t="e">
        <f t="shared" si="391"/>
        <v>#VALUE!</v>
      </c>
      <c r="R1162" s="1">
        <f t="shared" si="387"/>
        <v>0.11726587543717794</v>
      </c>
      <c r="S1162" s="1">
        <f t="shared" si="388"/>
        <v>0.48622463029664342</v>
      </c>
      <c r="T1162" s="14"/>
      <c r="U1162" s="14"/>
      <c r="V1162" s="14"/>
      <c r="W1162" s="2"/>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2"/>
      <c r="BC1162" s="2"/>
      <c r="BD1162" s="2"/>
      <c r="BE1162" s="35"/>
      <c r="BF1162" s="35"/>
      <c r="BG1162" s="35"/>
      <c r="BH1162" s="35"/>
      <c r="BI1162" s="35"/>
      <c r="BJ1162" s="35"/>
      <c r="BK1162" s="35"/>
      <c r="BL1162" s="35"/>
      <c r="BM1162" s="35"/>
      <c r="BN1162" s="35"/>
      <c r="BO1162" s="35"/>
      <c r="BP1162" s="1"/>
      <c r="BQ1162" s="1">
        <f t="shared" si="392"/>
        <v>1157</v>
      </c>
      <c r="BR1162" s="1">
        <v>1158</v>
      </c>
      <c r="BS1162" s="1">
        <f t="shared" si="397"/>
        <v>-2</v>
      </c>
      <c r="BT1162" s="1">
        <f t="shared" si="398"/>
        <v>-2</v>
      </c>
      <c r="BU1162" s="1">
        <f t="shared" si="399"/>
        <v>6.1257422745431001E-17</v>
      </c>
      <c r="BV1162" s="1">
        <f t="shared" si="400"/>
        <v>1</v>
      </c>
      <c r="BW1162" s="1">
        <f t="shared" si="393"/>
        <v>-2</v>
      </c>
      <c r="BX1162" s="1">
        <f t="shared" si="394"/>
        <v>-2</v>
      </c>
      <c r="BY1162" s="24">
        <f t="shared" si="395"/>
        <v>0.7818314824680298</v>
      </c>
      <c r="BZ1162" s="24">
        <f t="shared" si="396"/>
        <v>0.62348980185873348</v>
      </c>
      <c r="CA1162" s="1"/>
      <c r="CB1162" s="1"/>
      <c r="CC1162" s="1" t="str">
        <f t="shared" si="401"/>
        <v/>
      </c>
      <c r="CD1162" s="1"/>
      <c r="CE1162" s="2"/>
      <c r="CF1162" s="2"/>
    </row>
    <row r="1163" spans="2:84" s="28" customFormat="1" x14ac:dyDescent="0.25">
      <c r="B1163" s="10"/>
      <c r="C1163" s="10"/>
      <c r="D1163" s="10"/>
      <c r="E1163" s="10"/>
      <c r="F1163" s="10"/>
      <c r="G1163" s="10"/>
      <c r="H1163" s="10"/>
      <c r="I1163" s="10"/>
      <c r="J1163" s="10"/>
      <c r="K1163" s="10"/>
      <c r="L1163" s="10"/>
      <c r="M1163" s="2"/>
      <c r="N1163" s="1">
        <v>1158</v>
      </c>
      <c r="O1163" s="1" t="str">
        <f t="shared" si="389"/>
        <v>NA</v>
      </c>
      <c r="P1163" s="1" t="e">
        <f t="shared" si="390"/>
        <v>#VALUE!</v>
      </c>
      <c r="Q1163" s="1" t="e">
        <f t="shared" si="391"/>
        <v>#VALUE!</v>
      </c>
      <c r="R1163" s="1">
        <f t="shared" si="387"/>
        <v>-0.25955166243699235</v>
      </c>
      <c r="S1163" s="1">
        <f t="shared" si="388"/>
        <v>0.37197309661642181</v>
      </c>
      <c r="T1163" s="14"/>
      <c r="U1163" s="14"/>
      <c r="V1163" s="14"/>
      <c r="W1163" s="2"/>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2"/>
      <c r="BC1163" s="2"/>
      <c r="BD1163" s="2"/>
      <c r="BE1163" s="35"/>
      <c r="BF1163" s="35"/>
      <c r="BG1163" s="35"/>
      <c r="BH1163" s="35"/>
      <c r="BI1163" s="35"/>
      <c r="BJ1163" s="35"/>
      <c r="BK1163" s="35"/>
      <c r="BL1163" s="35"/>
      <c r="BM1163" s="35"/>
      <c r="BN1163" s="35"/>
      <c r="BO1163" s="35"/>
      <c r="BP1163" s="1"/>
      <c r="BQ1163" s="1">
        <f t="shared" si="392"/>
        <v>1158</v>
      </c>
      <c r="BR1163" s="1">
        <v>1159</v>
      </c>
      <c r="BS1163" s="1">
        <f t="shared" si="397"/>
        <v>-2</v>
      </c>
      <c r="BT1163" s="1">
        <f t="shared" si="398"/>
        <v>-2</v>
      </c>
      <c r="BU1163" s="1">
        <f t="shared" si="399"/>
        <v>6.1257422745431001E-17</v>
      </c>
      <c r="BV1163" s="1">
        <f t="shared" si="400"/>
        <v>1</v>
      </c>
      <c r="BW1163" s="1">
        <f t="shared" si="393"/>
        <v>-2</v>
      </c>
      <c r="BX1163" s="1">
        <f t="shared" si="394"/>
        <v>-2</v>
      </c>
      <c r="BY1163" s="24">
        <f t="shared" si="395"/>
        <v>0.7818314824680298</v>
      </c>
      <c r="BZ1163" s="24">
        <f t="shared" si="396"/>
        <v>0.62348980185873348</v>
      </c>
      <c r="CA1163" s="1"/>
      <c r="CB1163" s="1"/>
      <c r="CC1163" s="1" t="str">
        <f t="shared" si="401"/>
        <v/>
      </c>
      <c r="CD1163" s="1"/>
      <c r="CE1163" s="2"/>
      <c r="CF1163" s="2"/>
    </row>
    <row r="1164" spans="2:84" s="28" customFormat="1" x14ac:dyDescent="0.25">
      <c r="B1164" s="10"/>
      <c r="C1164" s="10"/>
      <c r="D1164" s="10"/>
      <c r="E1164" s="10"/>
      <c r="F1164" s="10"/>
      <c r="G1164" s="10"/>
      <c r="H1164" s="10"/>
      <c r="I1164" s="10"/>
      <c r="J1164" s="10"/>
      <c r="K1164" s="10"/>
      <c r="L1164" s="10"/>
      <c r="M1164" s="2"/>
      <c r="N1164" s="1">
        <v>1159</v>
      </c>
      <c r="O1164" s="1" t="str">
        <f t="shared" si="389"/>
        <v>NA</v>
      </c>
      <c r="P1164" s="1" t="e">
        <f t="shared" si="390"/>
        <v>#VALUE!</v>
      </c>
      <c r="Q1164" s="1" t="e">
        <f t="shared" si="391"/>
        <v>#VALUE!</v>
      </c>
      <c r="R1164" s="1">
        <f t="shared" si="387"/>
        <v>-0.40516810851160079</v>
      </c>
      <c r="S1164" s="1">
        <f t="shared" si="388"/>
        <v>5.1860926308025412E-2</v>
      </c>
      <c r="T1164" s="14"/>
      <c r="U1164" s="14"/>
      <c r="V1164" s="14"/>
      <c r="W1164" s="2"/>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2"/>
      <c r="BC1164" s="2"/>
      <c r="BD1164" s="2"/>
      <c r="BE1164" s="35"/>
      <c r="BF1164" s="35"/>
      <c r="BG1164" s="35"/>
      <c r="BH1164" s="35"/>
      <c r="BI1164" s="35"/>
      <c r="BJ1164" s="35"/>
      <c r="BK1164" s="35"/>
      <c r="BL1164" s="35"/>
      <c r="BM1164" s="35"/>
      <c r="BN1164" s="35"/>
      <c r="BO1164" s="35"/>
      <c r="BP1164" s="1"/>
      <c r="BQ1164" s="1">
        <f t="shared" si="392"/>
        <v>1159</v>
      </c>
      <c r="BR1164" s="1">
        <v>1160</v>
      </c>
      <c r="BS1164" s="1">
        <f t="shared" si="397"/>
        <v>-2</v>
      </c>
      <c r="BT1164" s="1">
        <f t="shared" si="398"/>
        <v>-2</v>
      </c>
      <c r="BU1164" s="1">
        <f t="shared" si="399"/>
        <v>6.1257422745431001E-17</v>
      </c>
      <c r="BV1164" s="1">
        <f t="shared" si="400"/>
        <v>1</v>
      </c>
      <c r="BW1164" s="1">
        <f t="shared" si="393"/>
        <v>-2</v>
      </c>
      <c r="BX1164" s="1">
        <f t="shared" si="394"/>
        <v>-2</v>
      </c>
      <c r="BY1164" s="24">
        <f t="shared" si="395"/>
        <v>0.7818314824680298</v>
      </c>
      <c r="BZ1164" s="24">
        <f t="shared" si="396"/>
        <v>0.62348980185873348</v>
      </c>
      <c r="CA1164" s="1"/>
      <c r="CB1164" s="1"/>
      <c r="CC1164" s="1" t="str">
        <f t="shared" si="401"/>
        <v/>
      </c>
      <c r="CD1164" s="1"/>
      <c r="CE1164" s="2"/>
      <c r="CF1164" s="2"/>
    </row>
    <row r="1165" spans="2:84" s="28" customFormat="1" x14ac:dyDescent="0.25">
      <c r="B1165" s="10"/>
      <c r="C1165" s="10"/>
      <c r="D1165" s="10"/>
      <c r="E1165" s="10"/>
      <c r="F1165" s="10"/>
      <c r="G1165" s="10"/>
      <c r="H1165" s="10"/>
      <c r="I1165" s="10"/>
      <c r="J1165" s="10"/>
      <c r="K1165" s="10"/>
      <c r="L1165" s="10"/>
      <c r="M1165" s="2"/>
      <c r="N1165" s="1">
        <v>1160</v>
      </c>
      <c r="O1165" s="1" t="str">
        <f t="shared" si="389"/>
        <v>NA</v>
      </c>
      <c r="P1165" s="1" t="e">
        <f t="shared" si="390"/>
        <v>#VALUE!</v>
      </c>
      <c r="Q1165" s="1" t="e">
        <f t="shared" si="391"/>
        <v>#VALUE!</v>
      </c>
      <c r="R1165" s="1">
        <f t="shared" si="387"/>
        <v>-0.28143810104922684</v>
      </c>
      <c r="S1165" s="1">
        <f t="shared" si="388"/>
        <v>-0.23306088728805568</v>
      </c>
      <c r="T1165" s="14"/>
      <c r="U1165" s="14"/>
      <c r="V1165" s="14"/>
      <c r="W1165" s="2"/>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2"/>
      <c r="BC1165" s="2"/>
      <c r="BD1165" s="2"/>
      <c r="BE1165" s="35"/>
      <c r="BF1165" s="35"/>
      <c r="BG1165" s="35"/>
      <c r="BH1165" s="35"/>
      <c r="BI1165" s="35"/>
      <c r="BJ1165" s="35"/>
      <c r="BK1165" s="35"/>
      <c r="BL1165" s="35"/>
      <c r="BM1165" s="35"/>
      <c r="BN1165" s="35"/>
      <c r="BO1165" s="35"/>
      <c r="BP1165" s="1"/>
      <c r="BQ1165" s="1">
        <f t="shared" si="392"/>
        <v>1160</v>
      </c>
      <c r="BR1165" s="1">
        <v>1161</v>
      </c>
      <c r="BS1165" s="1">
        <f t="shared" si="397"/>
        <v>-2</v>
      </c>
      <c r="BT1165" s="1">
        <f t="shared" si="398"/>
        <v>-2</v>
      </c>
      <c r="BU1165" s="1">
        <f t="shared" si="399"/>
        <v>6.1257422745431001E-17</v>
      </c>
      <c r="BV1165" s="1">
        <f t="shared" si="400"/>
        <v>1</v>
      </c>
      <c r="BW1165" s="1">
        <f t="shared" si="393"/>
        <v>-2</v>
      </c>
      <c r="BX1165" s="1">
        <f t="shared" si="394"/>
        <v>-2</v>
      </c>
      <c r="BY1165" s="24">
        <f t="shared" si="395"/>
        <v>0.7818314824680298</v>
      </c>
      <c r="BZ1165" s="24">
        <f t="shared" si="396"/>
        <v>0.62348980185873348</v>
      </c>
      <c r="CA1165" s="1"/>
      <c r="CB1165" s="1"/>
      <c r="CC1165" s="1" t="str">
        <f t="shared" si="401"/>
        <v/>
      </c>
      <c r="CD1165" s="1"/>
      <c r="CE1165" s="2"/>
      <c r="CF1165" s="2"/>
    </row>
    <row r="1166" spans="2:84" s="28" customFormat="1" x14ac:dyDescent="0.25">
      <c r="B1166" s="10"/>
      <c r="C1166" s="10"/>
      <c r="D1166" s="10"/>
      <c r="E1166" s="10"/>
      <c r="F1166" s="10"/>
      <c r="G1166" s="10"/>
      <c r="H1166" s="10"/>
      <c r="I1166" s="10"/>
      <c r="J1166" s="10"/>
      <c r="K1166" s="10"/>
      <c r="L1166" s="10"/>
      <c r="M1166" s="2"/>
      <c r="N1166" s="1">
        <v>1161</v>
      </c>
      <c r="O1166" s="1" t="str">
        <f t="shared" si="389"/>
        <v>NA</v>
      </c>
      <c r="P1166" s="1" t="e">
        <f t="shared" si="390"/>
        <v>#VALUE!</v>
      </c>
      <c r="Q1166" s="1" t="e">
        <f t="shared" si="391"/>
        <v>#VALUE!</v>
      </c>
      <c r="R1166" s="1">
        <f t="shared" si="387"/>
        <v>-2.6116614995907617E-2</v>
      </c>
      <c r="S1166" s="1">
        <f t="shared" si="388"/>
        <v>-0.3241466685333344</v>
      </c>
      <c r="T1166" s="14"/>
      <c r="U1166" s="14"/>
      <c r="V1166" s="14"/>
      <c r="W1166" s="2"/>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2"/>
      <c r="BC1166" s="2"/>
      <c r="BD1166" s="2"/>
      <c r="BE1166" s="35"/>
      <c r="BF1166" s="35"/>
      <c r="BG1166" s="35"/>
      <c r="BH1166" s="35"/>
      <c r="BI1166" s="35"/>
      <c r="BJ1166" s="35"/>
      <c r="BK1166" s="35"/>
      <c r="BL1166" s="35"/>
      <c r="BM1166" s="35"/>
      <c r="BN1166" s="35"/>
      <c r="BO1166" s="35"/>
      <c r="BP1166" s="1"/>
      <c r="BQ1166" s="1">
        <f t="shared" si="392"/>
        <v>1161</v>
      </c>
      <c r="BR1166" s="1">
        <v>1162</v>
      </c>
      <c r="BS1166" s="1">
        <f t="shared" si="397"/>
        <v>-2</v>
      </c>
      <c r="BT1166" s="1">
        <f t="shared" si="398"/>
        <v>-2</v>
      </c>
      <c r="BU1166" s="1">
        <f t="shared" si="399"/>
        <v>6.1257422745431001E-17</v>
      </c>
      <c r="BV1166" s="1">
        <f t="shared" si="400"/>
        <v>1</v>
      </c>
      <c r="BW1166" s="1">
        <f t="shared" si="393"/>
        <v>-2</v>
      </c>
      <c r="BX1166" s="1">
        <f t="shared" si="394"/>
        <v>-2</v>
      </c>
      <c r="BY1166" s="24">
        <f t="shared" si="395"/>
        <v>0.7818314824680298</v>
      </c>
      <c r="BZ1166" s="24">
        <f t="shared" si="396"/>
        <v>0.62348980185873348</v>
      </c>
      <c r="CA1166" s="1"/>
      <c r="CB1166" s="1"/>
      <c r="CC1166" s="1" t="str">
        <f t="shared" si="401"/>
        <v/>
      </c>
      <c r="CD1166" s="1"/>
      <c r="CE1166" s="2"/>
      <c r="CF1166" s="2"/>
    </row>
    <row r="1167" spans="2:84" s="28" customFormat="1" x14ac:dyDescent="0.25">
      <c r="B1167" s="10"/>
      <c r="C1167" s="10"/>
      <c r="D1167" s="10"/>
      <c r="E1167" s="10"/>
      <c r="F1167" s="10"/>
      <c r="G1167" s="10"/>
      <c r="H1167" s="10"/>
      <c r="I1167" s="10"/>
      <c r="J1167" s="10"/>
      <c r="K1167" s="10"/>
      <c r="L1167" s="10"/>
      <c r="M1167" s="2"/>
      <c r="N1167" s="1">
        <v>1162</v>
      </c>
      <c r="O1167" s="1" t="str">
        <f t="shared" si="389"/>
        <v>NA</v>
      </c>
      <c r="P1167" s="1" t="e">
        <f t="shared" si="390"/>
        <v>#VALUE!</v>
      </c>
      <c r="Q1167" s="1" t="e">
        <f t="shared" si="391"/>
        <v>#VALUE!</v>
      </c>
      <c r="R1167" s="1">
        <f t="shared" si="387"/>
        <v>0.18444582122358816</v>
      </c>
      <c r="S1167" s="1">
        <f t="shared" si="388"/>
        <v>-0.22252093395631442</v>
      </c>
      <c r="T1167" s="14"/>
      <c r="U1167" s="14"/>
      <c r="V1167" s="14"/>
      <c r="W1167" s="2"/>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2"/>
      <c r="BC1167" s="2"/>
      <c r="BD1167" s="2"/>
      <c r="BE1167" s="35"/>
      <c r="BF1167" s="35"/>
      <c r="BG1167" s="35"/>
      <c r="BH1167" s="35"/>
      <c r="BI1167" s="35"/>
      <c r="BJ1167" s="35"/>
      <c r="BK1167" s="35"/>
      <c r="BL1167" s="35"/>
      <c r="BM1167" s="35"/>
      <c r="BN1167" s="35"/>
      <c r="BO1167" s="35"/>
      <c r="BP1167" s="1"/>
      <c r="BQ1167" s="1">
        <f t="shared" si="392"/>
        <v>1162</v>
      </c>
      <c r="BR1167" s="1">
        <v>1163</v>
      </c>
      <c r="BS1167" s="1">
        <f t="shared" si="397"/>
        <v>-2</v>
      </c>
      <c r="BT1167" s="1">
        <f t="shared" si="398"/>
        <v>-2</v>
      </c>
      <c r="BU1167" s="1">
        <f t="shared" si="399"/>
        <v>6.1257422745431001E-17</v>
      </c>
      <c r="BV1167" s="1">
        <f t="shared" si="400"/>
        <v>1</v>
      </c>
      <c r="BW1167" s="1">
        <f t="shared" si="393"/>
        <v>-2</v>
      </c>
      <c r="BX1167" s="1">
        <f t="shared" si="394"/>
        <v>-2</v>
      </c>
      <c r="BY1167" s="24">
        <f t="shared" si="395"/>
        <v>0.7818314824680298</v>
      </c>
      <c r="BZ1167" s="24">
        <f t="shared" si="396"/>
        <v>0.62348980185873348</v>
      </c>
      <c r="CA1167" s="1"/>
      <c r="CB1167" s="1"/>
      <c r="CC1167" s="1" t="str">
        <f t="shared" si="401"/>
        <v/>
      </c>
      <c r="CD1167" s="1"/>
      <c r="CE1167" s="2"/>
      <c r="CF1167" s="2"/>
    </row>
    <row r="1168" spans="2:84" s="28" customFormat="1" x14ac:dyDescent="0.25">
      <c r="B1168" s="10"/>
      <c r="C1168" s="10"/>
      <c r="D1168" s="10"/>
      <c r="E1168" s="10"/>
      <c r="F1168" s="10"/>
      <c r="G1168" s="10"/>
      <c r="H1168" s="10"/>
      <c r="I1168" s="10"/>
      <c r="J1168" s="10"/>
      <c r="K1168" s="10"/>
      <c r="L1168" s="10"/>
      <c r="M1168" s="2"/>
      <c r="N1168" s="1">
        <v>1163</v>
      </c>
      <c r="O1168" s="1" t="str">
        <f t="shared" si="389"/>
        <v>NA</v>
      </c>
      <c r="P1168" s="1" t="e">
        <f t="shared" si="390"/>
        <v>#VALUE!</v>
      </c>
      <c r="Q1168" s="1" t="e">
        <f t="shared" si="391"/>
        <v>#VALUE!</v>
      </c>
      <c r="R1168" s="1">
        <f t="shared" si="387"/>
        <v>0.25611679205264043</v>
      </c>
      <c r="S1168" s="1">
        <f t="shared" si="388"/>
        <v>-3.5735568848792032E-2</v>
      </c>
      <c r="T1168" s="14"/>
      <c r="U1168" s="14"/>
      <c r="V1168" s="14"/>
      <c r="W1168" s="2"/>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2"/>
      <c r="BC1168" s="2"/>
      <c r="BD1168" s="2"/>
      <c r="BE1168" s="35"/>
      <c r="BF1168" s="35"/>
      <c r="BG1168" s="35"/>
      <c r="BH1168" s="35"/>
      <c r="BI1168" s="35"/>
      <c r="BJ1168" s="35"/>
      <c r="BK1168" s="35"/>
      <c r="BL1168" s="35"/>
      <c r="BM1168" s="35"/>
      <c r="BN1168" s="35"/>
      <c r="BO1168" s="35"/>
      <c r="BP1168" s="1"/>
      <c r="BQ1168" s="1">
        <f t="shared" si="392"/>
        <v>1163</v>
      </c>
      <c r="BR1168" s="1">
        <v>1164</v>
      </c>
      <c r="BS1168" s="1">
        <f t="shared" si="397"/>
        <v>-2</v>
      </c>
      <c r="BT1168" s="1">
        <f t="shared" si="398"/>
        <v>-2</v>
      </c>
      <c r="BU1168" s="1">
        <f t="shared" si="399"/>
        <v>6.1257422745431001E-17</v>
      </c>
      <c r="BV1168" s="1">
        <f t="shared" si="400"/>
        <v>1</v>
      </c>
      <c r="BW1168" s="1">
        <f t="shared" si="393"/>
        <v>-2</v>
      </c>
      <c r="BX1168" s="1">
        <f t="shared" si="394"/>
        <v>-2</v>
      </c>
      <c r="BY1168" s="24">
        <f t="shared" si="395"/>
        <v>0.7818314824680298</v>
      </c>
      <c r="BZ1168" s="24">
        <f t="shared" si="396"/>
        <v>0.62348980185873348</v>
      </c>
      <c r="CA1168" s="1"/>
      <c r="CB1168" s="1"/>
      <c r="CC1168" s="1" t="str">
        <f t="shared" si="401"/>
        <v/>
      </c>
      <c r="CD1168" s="1"/>
      <c r="CE1168" s="2"/>
      <c r="CF1168" s="2"/>
    </row>
    <row r="1169" spans="2:84" s="28" customFormat="1" x14ac:dyDescent="0.25">
      <c r="B1169" s="10"/>
      <c r="C1169" s="10"/>
      <c r="D1169" s="10"/>
      <c r="E1169" s="10"/>
      <c r="F1169" s="10"/>
      <c r="G1169" s="10"/>
      <c r="H1169" s="10"/>
      <c r="I1169" s="10"/>
      <c r="J1169" s="10"/>
      <c r="K1169" s="10"/>
      <c r="L1169" s="10"/>
      <c r="M1169" s="2"/>
      <c r="N1169" s="1">
        <v>1164</v>
      </c>
      <c r="O1169" s="1" t="str">
        <f t="shared" si="389"/>
        <v>NA</v>
      </c>
      <c r="P1169" s="1" t="e">
        <f t="shared" si="390"/>
        <v>#VALUE!</v>
      </c>
      <c r="Q1169" s="1" t="e">
        <f t="shared" si="391"/>
        <v>#VALUE!</v>
      </c>
      <c r="R1169" s="1">
        <f t="shared" si="387"/>
        <v>0.19935198824320244</v>
      </c>
      <c r="S1169" s="1">
        <f t="shared" si="388"/>
        <v>0.1265818715042939</v>
      </c>
      <c r="T1169" s="14"/>
      <c r="U1169" s="14"/>
      <c r="V1169" s="14"/>
      <c r="W1169" s="2"/>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2"/>
      <c r="BC1169" s="2"/>
      <c r="BD1169" s="2"/>
      <c r="BE1169" s="35"/>
      <c r="BF1169" s="35"/>
      <c r="BG1169" s="35"/>
      <c r="BH1169" s="35"/>
      <c r="BI1169" s="35"/>
      <c r="BJ1169" s="35"/>
      <c r="BK1169" s="35"/>
      <c r="BL1169" s="35"/>
      <c r="BM1169" s="35"/>
      <c r="BN1169" s="35"/>
      <c r="BO1169" s="35"/>
      <c r="BP1169" s="1"/>
      <c r="BQ1169" s="1">
        <f t="shared" si="392"/>
        <v>1164</v>
      </c>
      <c r="BR1169" s="1">
        <v>1165</v>
      </c>
      <c r="BS1169" s="1">
        <f t="shared" si="397"/>
        <v>-2</v>
      </c>
      <c r="BT1169" s="1">
        <f t="shared" si="398"/>
        <v>-2</v>
      </c>
      <c r="BU1169" s="1">
        <f t="shared" si="399"/>
        <v>6.1257422745431001E-17</v>
      </c>
      <c r="BV1169" s="1">
        <f t="shared" si="400"/>
        <v>1</v>
      </c>
      <c r="BW1169" s="1">
        <f t="shared" si="393"/>
        <v>-2</v>
      </c>
      <c r="BX1169" s="1">
        <f t="shared" si="394"/>
        <v>-2</v>
      </c>
      <c r="BY1169" s="24">
        <f t="shared" si="395"/>
        <v>0.7818314824680298</v>
      </c>
      <c r="BZ1169" s="24">
        <f t="shared" si="396"/>
        <v>0.62348980185873348</v>
      </c>
      <c r="CA1169" s="1"/>
      <c r="CB1169" s="1"/>
      <c r="CC1169" s="1" t="str">
        <f t="shared" si="401"/>
        <v/>
      </c>
      <c r="CD1169" s="1"/>
      <c r="CE1169" s="2"/>
      <c r="CF1169" s="2"/>
    </row>
    <row r="1170" spans="2:84" s="28" customFormat="1" x14ac:dyDescent="0.25">
      <c r="B1170" s="10"/>
      <c r="C1170" s="10"/>
      <c r="D1170" s="10"/>
      <c r="E1170" s="10"/>
      <c r="F1170" s="10"/>
      <c r="G1170" s="10"/>
      <c r="H1170" s="10"/>
      <c r="I1170" s="10"/>
      <c r="J1170" s="10"/>
      <c r="K1170" s="10"/>
      <c r="L1170" s="10"/>
      <c r="M1170" s="2"/>
      <c r="N1170" s="1">
        <v>1165</v>
      </c>
      <c r="O1170" s="1" t="str">
        <f t="shared" si="389"/>
        <v>NA</v>
      </c>
      <c r="P1170" s="1" t="e">
        <f t="shared" si="390"/>
        <v>#VALUE!</v>
      </c>
      <c r="Q1170" s="1" t="e">
        <f t="shared" si="391"/>
        <v>#VALUE!</v>
      </c>
      <c r="R1170" s="1">
        <f t="shared" si="387"/>
        <v>7.2808223037304276E-2</v>
      </c>
      <c r="S1170" s="1">
        <f t="shared" si="388"/>
        <v>0.21191701146222364</v>
      </c>
      <c r="T1170" s="14"/>
      <c r="U1170" s="14"/>
      <c r="V1170" s="14"/>
      <c r="W1170" s="2"/>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2"/>
      <c r="BC1170" s="2"/>
      <c r="BD1170" s="2"/>
      <c r="BE1170" s="35"/>
      <c r="BF1170" s="35"/>
      <c r="BG1170" s="35"/>
      <c r="BH1170" s="35"/>
      <c r="BI1170" s="35"/>
      <c r="BJ1170" s="35"/>
      <c r="BK1170" s="35"/>
      <c r="BL1170" s="35"/>
      <c r="BM1170" s="35"/>
      <c r="BN1170" s="35"/>
      <c r="BO1170" s="35"/>
      <c r="BP1170" s="1"/>
      <c r="BQ1170" s="1">
        <f t="shared" si="392"/>
        <v>1165</v>
      </c>
      <c r="BR1170" s="1">
        <v>1166</v>
      </c>
      <c r="BS1170" s="1">
        <f t="shared" si="397"/>
        <v>-2</v>
      </c>
      <c r="BT1170" s="1">
        <f t="shared" si="398"/>
        <v>-2</v>
      </c>
      <c r="BU1170" s="1">
        <f t="shared" si="399"/>
        <v>6.1257422745431001E-17</v>
      </c>
      <c r="BV1170" s="1">
        <f t="shared" si="400"/>
        <v>1</v>
      </c>
      <c r="BW1170" s="1">
        <f t="shared" si="393"/>
        <v>-2</v>
      </c>
      <c r="BX1170" s="1">
        <f t="shared" si="394"/>
        <v>-2</v>
      </c>
      <c r="BY1170" s="24">
        <f t="shared" si="395"/>
        <v>0.7818314824680298</v>
      </c>
      <c r="BZ1170" s="24">
        <f t="shared" si="396"/>
        <v>0.62348980185873348</v>
      </c>
      <c r="CA1170" s="1"/>
      <c r="CB1170" s="1"/>
      <c r="CC1170" s="1" t="str">
        <f t="shared" si="401"/>
        <v/>
      </c>
      <c r="CD1170" s="1"/>
      <c r="CE1170" s="2"/>
      <c r="CF1170" s="2"/>
    </row>
    <row r="1171" spans="2:84" s="28" customFormat="1" x14ac:dyDescent="0.25">
      <c r="B1171" s="10"/>
      <c r="C1171" s="10"/>
      <c r="D1171" s="10"/>
      <c r="E1171" s="10"/>
      <c r="F1171" s="10"/>
      <c r="G1171" s="10"/>
      <c r="H1171" s="10"/>
      <c r="I1171" s="10"/>
      <c r="J1171" s="10"/>
      <c r="K1171" s="10"/>
      <c r="L1171" s="10"/>
      <c r="M1171" s="2"/>
      <c r="N1171" s="1">
        <v>1166</v>
      </c>
      <c r="O1171" s="1" t="str">
        <f t="shared" si="389"/>
        <v>NA</v>
      </c>
      <c r="P1171" s="1" t="e">
        <f t="shared" si="390"/>
        <v>#VALUE!</v>
      </c>
      <c r="Q1171" s="1" t="e">
        <f t="shared" si="391"/>
        <v>#VALUE!</v>
      </c>
      <c r="R1171" s="1">
        <f t="shared" si="387"/>
        <v>-7.2808223037304332E-2</v>
      </c>
      <c r="S1171" s="1">
        <f t="shared" si="388"/>
        <v>0.21191701146222364</v>
      </c>
      <c r="T1171" s="14"/>
      <c r="U1171" s="14"/>
      <c r="V1171" s="14"/>
      <c r="W1171" s="2"/>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2"/>
      <c r="BC1171" s="2"/>
      <c r="BD1171" s="2"/>
      <c r="BE1171" s="35"/>
      <c r="BF1171" s="35"/>
      <c r="BG1171" s="35"/>
      <c r="BH1171" s="35"/>
      <c r="BI1171" s="35"/>
      <c r="BJ1171" s="35"/>
      <c r="BK1171" s="35"/>
      <c r="BL1171" s="35"/>
      <c r="BM1171" s="35"/>
      <c r="BN1171" s="35"/>
      <c r="BO1171" s="35"/>
      <c r="BP1171" s="1"/>
      <c r="BQ1171" s="1">
        <f t="shared" si="392"/>
        <v>1166</v>
      </c>
      <c r="BR1171" s="1">
        <v>1167</v>
      </c>
      <c r="BS1171" s="1">
        <f t="shared" si="397"/>
        <v>-2</v>
      </c>
      <c r="BT1171" s="1">
        <f t="shared" si="398"/>
        <v>-2</v>
      </c>
      <c r="BU1171" s="1">
        <f t="shared" si="399"/>
        <v>6.1257422745431001E-17</v>
      </c>
      <c r="BV1171" s="1">
        <f t="shared" si="400"/>
        <v>1</v>
      </c>
      <c r="BW1171" s="1">
        <f t="shared" si="393"/>
        <v>-2</v>
      </c>
      <c r="BX1171" s="1">
        <f t="shared" si="394"/>
        <v>-2</v>
      </c>
      <c r="BY1171" s="24">
        <f t="shared" si="395"/>
        <v>0.7818314824680298</v>
      </c>
      <c r="BZ1171" s="24">
        <f t="shared" si="396"/>
        <v>0.62348980185873348</v>
      </c>
      <c r="CA1171" s="1"/>
      <c r="CB1171" s="1"/>
      <c r="CC1171" s="1" t="str">
        <f t="shared" si="401"/>
        <v/>
      </c>
      <c r="CD1171" s="1"/>
      <c r="CE1171" s="2"/>
      <c r="CF1171" s="2"/>
    </row>
    <row r="1172" spans="2:84" s="28" customFormat="1" x14ac:dyDescent="0.25">
      <c r="B1172" s="10"/>
      <c r="C1172" s="10"/>
      <c r="D1172" s="10"/>
      <c r="E1172" s="10"/>
      <c r="F1172" s="10"/>
      <c r="G1172" s="10"/>
      <c r="H1172" s="10"/>
      <c r="I1172" s="10"/>
      <c r="J1172" s="10"/>
      <c r="K1172" s="10"/>
      <c r="L1172" s="10"/>
      <c r="M1172" s="2"/>
      <c r="N1172" s="1">
        <v>1167</v>
      </c>
      <c r="O1172" s="1" t="str">
        <f t="shared" si="389"/>
        <v>NA</v>
      </c>
      <c r="P1172" s="1" t="e">
        <f t="shared" si="390"/>
        <v>#VALUE!</v>
      </c>
      <c r="Q1172" s="1" t="e">
        <f t="shared" si="391"/>
        <v>#VALUE!</v>
      </c>
      <c r="R1172" s="1">
        <f t="shared" si="387"/>
        <v>-0.19935198824320233</v>
      </c>
      <c r="S1172" s="1">
        <f t="shared" si="388"/>
        <v>0.12658187150429395</v>
      </c>
      <c r="T1172" s="14"/>
      <c r="U1172" s="14"/>
      <c r="V1172" s="14"/>
      <c r="W1172" s="2"/>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2"/>
      <c r="BC1172" s="2"/>
      <c r="BD1172" s="2"/>
      <c r="BE1172" s="35"/>
      <c r="BF1172" s="35"/>
      <c r="BG1172" s="35"/>
      <c r="BH1172" s="35"/>
      <c r="BI1172" s="35"/>
      <c r="BJ1172" s="35"/>
      <c r="BK1172" s="35"/>
      <c r="BL1172" s="35"/>
      <c r="BM1172" s="35"/>
      <c r="BN1172" s="35"/>
      <c r="BO1172" s="35"/>
      <c r="BP1172" s="1"/>
      <c r="BQ1172" s="1">
        <f t="shared" si="392"/>
        <v>1167</v>
      </c>
      <c r="BR1172" s="1">
        <v>1168</v>
      </c>
      <c r="BS1172" s="1">
        <f t="shared" si="397"/>
        <v>-2</v>
      </c>
      <c r="BT1172" s="1">
        <f t="shared" si="398"/>
        <v>-2</v>
      </c>
      <c r="BU1172" s="1">
        <f t="shared" si="399"/>
        <v>6.1257422745431001E-17</v>
      </c>
      <c r="BV1172" s="1">
        <f t="shared" si="400"/>
        <v>1</v>
      </c>
      <c r="BW1172" s="1">
        <f t="shared" si="393"/>
        <v>-2</v>
      </c>
      <c r="BX1172" s="1">
        <f t="shared" si="394"/>
        <v>-2</v>
      </c>
      <c r="BY1172" s="24">
        <f t="shared" si="395"/>
        <v>0.7818314824680298</v>
      </c>
      <c r="BZ1172" s="24">
        <f t="shared" si="396"/>
        <v>0.62348980185873348</v>
      </c>
      <c r="CA1172" s="1"/>
      <c r="CB1172" s="1"/>
      <c r="CC1172" s="1" t="str">
        <f t="shared" si="401"/>
        <v/>
      </c>
      <c r="CD1172" s="1"/>
      <c r="CE1172" s="2"/>
      <c r="CF1172" s="2"/>
    </row>
    <row r="1173" spans="2:84" s="28" customFormat="1" x14ac:dyDescent="0.25">
      <c r="B1173" s="10"/>
      <c r="C1173" s="10"/>
      <c r="D1173" s="10"/>
      <c r="E1173" s="10"/>
      <c r="F1173" s="10"/>
      <c r="G1173" s="10"/>
      <c r="H1173" s="10"/>
      <c r="I1173" s="10"/>
      <c r="J1173" s="10"/>
      <c r="K1173" s="10"/>
      <c r="L1173" s="10"/>
      <c r="M1173" s="2"/>
      <c r="N1173" s="1">
        <v>1168</v>
      </c>
      <c r="O1173" s="1" t="str">
        <f t="shared" si="389"/>
        <v>NA</v>
      </c>
      <c r="P1173" s="1" t="e">
        <f t="shared" si="390"/>
        <v>#VALUE!</v>
      </c>
      <c r="Q1173" s="1" t="e">
        <f t="shared" si="391"/>
        <v>#VALUE!</v>
      </c>
      <c r="R1173" s="1">
        <f t="shared" si="387"/>
        <v>-0.25611679205264043</v>
      </c>
      <c r="S1173" s="1">
        <f t="shared" si="388"/>
        <v>-3.5735568848792088E-2</v>
      </c>
      <c r="T1173" s="14"/>
      <c r="U1173" s="14"/>
      <c r="V1173" s="14"/>
      <c r="W1173" s="2"/>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2"/>
      <c r="BC1173" s="2"/>
      <c r="BD1173" s="2"/>
      <c r="BE1173" s="35"/>
      <c r="BF1173" s="35"/>
      <c r="BG1173" s="35"/>
      <c r="BH1173" s="35"/>
      <c r="BI1173" s="35"/>
      <c r="BJ1173" s="35"/>
      <c r="BK1173" s="35"/>
      <c r="BL1173" s="35"/>
      <c r="BM1173" s="35"/>
      <c r="BN1173" s="35"/>
      <c r="BO1173" s="35"/>
      <c r="BP1173" s="1"/>
      <c r="BQ1173" s="1">
        <f t="shared" si="392"/>
        <v>1168</v>
      </c>
      <c r="BR1173" s="1">
        <v>1169</v>
      </c>
      <c r="BS1173" s="1">
        <f t="shared" si="397"/>
        <v>-2</v>
      </c>
      <c r="BT1173" s="1">
        <f t="shared" si="398"/>
        <v>-2</v>
      </c>
      <c r="BU1173" s="1">
        <f t="shared" si="399"/>
        <v>6.1257422745431001E-17</v>
      </c>
      <c r="BV1173" s="1">
        <f t="shared" si="400"/>
        <v>1</v>
      </c>
      <c r="BW1173" s="1">
        <f t="shared" si="393"/>
        <v>-2</v>
      </c>
      <c r="BX1173" s="1">
        <f t="shared" si="394"/>
        <v>-2</v>
      </c>
      <c r="BY1173" s="24">
        <f t="shared" si="395"/>
        <v>0.7818314824680298</v>
      </c>
      <c r="BZ1173" s="24">
        <f t="shared" si="396"/>
        <v>0.62348980185873348</v>
      </c>
      <c r="CA1173" s="1"/>
      <c r="CB1173" s="1"/>
      <c r="CC1173" s="1" t="str">
        <f t="shared" si="401"/>
        <v/>
      </c>
      <c r="CD1173" s="1"/>
      <c r="CE1173" s="2"/>
      <c r="CF1173" s="2"/>
    </row>
    <row r="1174" spans="2:84" s="28" customFormat="1" x14ac:dyDescent="0.25">
      <c r="B1174" s="10"/>
      <c r="C1174" s="10"/>
      <c r="D1174" s="10"/>
      <c r="E1174" s="10"/>
      <c r="F1174" s="10"/>
      <c r="G1174" s="10"/>
      <c r="H1174" s="10"/>
      <c r="I1174" s="10"/>
      <c r="J1174" s="10"/>
      <c r="K1174" s="10"/>
      <c r="L1174" s="10"/>
      <c r="M1174" s="2"/>
      <c r="N1174" s="1">
        <v>1169</v>
      </c>
      <c r="O1174" s="1" t="str">
        <f t="shared" si="389"/>
        <v>NA</v>
      </c>
      <c r="P1174" s="1" t="e">
        <f t="shared" si="390"/>
        <v>#VALUE!</v>
      </c>
      <c r="Q1174" s="1" t="e">
        <f t="shared" si="391"/>
        <v>#VALUE!</v>
      </c>
      <c r="R1174" s="1">
        <f t="shared" si="387"/>
        <v>-0.18444582122358832</v>
      </c>
      <c r="S1174" s="1">
        <f t="shared" si="388"/>
        <v>-0.22252093395631445</v>
      </c>
      <c r="T1174" s="14"/>
      <c r="U1174" s="14"/>
      <c r="V1174" s="14"/>
      <c r="W1174" s="2"/>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2"/>
      <c r="BC1174" s="2"/>
      <c r="BD1174" s="2"/>
      <c r="BE1174" s="35"/>
      <c r="BF1174" s="35"/>
      <c r="BG1174" s="35"/>
      <c r="BH1174" s="35"/>
      <c r="BI1174" s="35"/>
      <c r="BJ1174" s="35"/>
      <c r="BK1174" s="35"/>
      <c r="BL1174" s="35"/>
      <c r="BM1174" s="35"/>
      <c r="BN1174" s="35"/>
      <c r="BO1174" s="35"/>
      <c r="BP1174" s="1"/>
      <c r="BQ1174" s="1">
        <f t="shared" si="392"/>
        <v>1169</v>
      </c>
      <c r="BR1174" s="1">
        <v>1170</v>
      </c>
      <c r="BS1174" s="1">
        <f t="shared" si="397"/>
        <v>-2</v>
      </c>
      <c r="BT1174" s="1">
        <f t="shared" si="398"/>
        <v>-2</v>
      </c>
      <c r="BU1174" s="1">
        <f t="shared" si="399"/>
        <v>6.1257422745431001E-17</v>
      </c>
      <c r="BV1174" s="1">
        <f t="shared" si="400"/>
        <v>1</v>
      </c>
      <c r="BW1174" s="1">
        <f t="shared" si="393"/>
        <v>-2</v>
      </c>
      <c r="BX1174" s="1">
        <f t="shared" si="394"/>
        <v>-2</v>
      </c>
      <c r="BY1174" s="24">
        <f t="shared" si="395"/>
        <v>0.7818314824680298</v>
      </c>
      <c r="BZ1174" s="24">
        <f t="shared" si="396"/>
        <v>0.62348980185873348</v>
      </c>
      <c r="CA1174" s="1"/>
      <c r="CB1174" s="1"/>
      <c r="CC1174" s="1" t="str">
        <f t="shared" si="401"/>
        <v/>
      </c>
      <c r="CD1174" s="1"/>
      <c r="CE1174" s="2"/>
      <c r="CF1174" s="2"/>
    </row>
    <row r="1175" spans="2:84" s="28" customFormat="1" x14ac:dyDescent="0.25">
      <c r="B1175" s="10"/>
      <c r="C1175" s="10"/>
      <c r="D1175" s="10"/>
      <c r="E1175" s="10"/>
      <c r="F1175" s="10"/>
      <c r="G1175" s="10"/>
      <c r="H1175" s="10"/>
      <c r="I1175" s="10"/>
      <c r="J1175" s="10"/>
      <c r="K1175" s="10"/>
      <c r="L1175" s="10"/>
      <c r="M1175" s="2"/>
      <c r="N1175" s="1">
        <v>1170</v>
      </c>
      <c r="O1175" s="1" t="str">
        <f t="shared" si="389"/>
        <v>NA</v>
      </c>
      <c r="P1175" s="1" t="e">
        <f t="shared" si="390"/>
        <v>#VALUE!</v>
      </c>
      <c r="Q1175" s="1" t="e">
        <f t="shared" si="391"/>
        <v>#VALUE!</v>
      </c>
      <c r="R1175" s="1">
        <f t="shared" si="387"/>
        <v>2.6116614995907672E-2</v>
      </c>
      <c r="S1175" s="1">
        <f t="shared" si="388"/>
        <v>-0.32414666853333435</v>
      </c>
      <c r="T1175" s="14"/>
      <c r="U1175" s="14"/>
      <c r="V1175" s="14"/>
      <c r="W1175" s="2"/>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2"/>
      <c r="BC1175" s="2"/>
      <c r="BD1175" s="2"/>
      <c r="BE1175" s="35"/>
      <c r="BF1175" s="35"/>
      <c r="BG1175" s="35"/>
      <c r="BH1175" s="35"/>
      <c r="BI1175" s="35"/>
      <c r="BJ1175" s="35"/>
      <c r="BK1175" s="35"/>
      <c r="BL1175" s="35"/>
      <c r="BM1175" s="35"/>
      <c r="BN1175" s="35"/>
      <c r="BO1175" s="35"/>
      <c r="BP1175" s="1"/>
      <c r="BQ1175" s="1">
        <f t="shared" si="392"/>
        <v>1170</v>
      </c>
      <c r="BR1175" s="1">
        <v>1171</v>
      </c>
      <c r="BS1175" s="1">
        <f t="shared" si="397"/>
        <v>-2</v>
      </c>
      <c r="BT1175" s="1">
        <f t="shared" si="398"/>
        <v>-2</v>
      </c>
      <c r="BU1175" s="1">
        <f t="shared" si="399"/>
        <v>6.1257422745431001E-17</v>
      </c>
      <c r="BV1175" s="1">
        <f t="shared" si="400"/>
        <v>1</v>
      </c>
      <c r="BW1175" s="1">
        <f t="shared" si="393"/>
        <v>-2</v>
      </c>
      <c r="BX1175" s="1">
        <f t="shared" si="394"/>
        <v>-2</v>
      </c>
      <c r="BY1175" s="24">
        <f t="shared" si="395"/>
        <v>0.7818314824680298</v>
      </c>
      <c r="BZ1175" s="24">
        <f t="shared" si="396"/>
        <v>0.62348980185873348</v>
      </c>
      <c r="CA1175" s="1"/>
      <c r="CB1175" s="1"/>
      <c r="CC1175" s="1" t="str">
        <f t="shared" si="401"/>
        <v/>
      </c>
      <c r="CD1175" s="1"/>
      <c r="CE1175" s="2"/>
      <c r="CF1175" s="2"/>
    </row>
    <row r="1176" spans="2:84" s="28" customFormat="1" x14ac:dyDescent="0.25">
      <c r="B1176" s="10"/>
      <c r="C1176" s="10"/>
      <c r="D1176" s="10"/>
      <c r="E1176" s="10"/>
      <c r="F1176" s="10"/>
      <c r="G1176" s="10"/>
      <c r="H1176" s="10"/>
      <c r="I1176" s="10"/>
      <c r="J1176" s="10"/>
      <c r="K1176" s="10"/>
      <c r="L1176" s="10"/>
      <c r="M1176" s="2"/>
      <c r="N1176" s="1">
        <v>1171</v>
      </c>
      <c r="O1176" s="1" t="str">
        <f t="shared" si="389"/>
        <v>NA</v>
      </c>
      <c r="P1176" s="1" t="e">
        <f t="shared" si="390"/>
        <v>#VALUE!</v>
      </c>
      <c r="Q1176" s="1" t="e">
        <f t="shared" si="391"/>
        <v>#VALUE!</v>
      </c>
      <c r="R1176" s="1">
        <f t="shared" si="387"/>
        <v>0.28143810104922695</v>
      </c>
      <c r="S1176" s="1">
        <f t="shared" si="388"/>
        <v>-0.23306088728805574</v>
      </c>
      <c r="T1176" s="14"/>
      <c r="U1176" s="14"/>
      <c r="V1176" s="14"/>
      <c r="W1176" s="2"/>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2"/>
      <c r="BC1176" s="2"/>
      <c r="BD1176" s="2"/>
      <c r="BE1176" s="35"/>
      <c r="BF1176" s="35"/>
      <c r="BG1176" s="35"/>
      <c r="BH1176" s="35"/>
      <c r="BI1176" s="35"/>
      <c r="BJ1176" s="35"/>
      <c r="BK1176" s="35"/>
      <c r="BL1176" s="35"/>
      <c r="BM1176" s="35"/>
      <c r="BN1176" s="35"/>
      <c r="BO1176" s="35"/>
      <c r="BP1176" s="1"/>
      <c r="BQ1176" s="1">
        <f t="shared" si="392"/>
        <v>1171</v>
      </c>
      <c r="BR1176" s="1">
        <v>1172</v>
      </c>
      <c r="BS1176" s="1">
        <f t="shared" si="397"/>
        <v>-2</v>
      </c>
      <c r="BT1176" s="1">
        <f t="shared" si="398"/>
        <v>-2</v>
      </c>
      <c r="BU1176" s="1">
        <f t="shared" si="399"/>
        <v>6.1257422745431001E-17</v>
      </c>
      <c r="BV1176" s="1">
        <f t="shared" si="400"/>
        <v>1</v>
      </c>
      <c r="BW1176" s="1">
        <f t="shared" si="393"/>
        <v>-2</v>
      </c>
      <c r="BX1176" s="1">
        <f t="shared" si="394"/>
        <v>-2</v>
      </c>
      <c r="BY1176" s="24">
        <f t="shared" si="395"/>
        <v>0.7818314824680298</v>
      </c>
      <c r="BZ1176" s="24">
        <f t="shared" si="396"/>
        <v>0.62348980185873348</v>
      </c>
      <c r="CA1176" s="1"/>
      <c r="CB1176" s="1"/>
      <c r="CC1176" s="1" t="str">
        <f t="shared" si="401"/>
        <v/>
      </c>
      <c r="CD1176" s="1"/>
      <c r="CE1176" s="2"/>
      <c r="CF1176" s="2"/>
    </row>
    <row r="1177" spans="2:84" s="28" customFormat="1" x14ac:dyDescent="0.25">
      <c r="B1177" s="10"/>
      <c r="C1177" s="10"/>
      <c r="D1177" s="10"/>
      <c r="E1177" s="10"/>
      <c r="F1177" s="10"/>
      <c r="G1177" s="10"/>
      <c r="H1177" s="10"/>
      <c r="I1177" s="10"/>
      <c r="J1177" s="10"/>
      <c r="K1177" s="10"/>
      <c r="L1177" s="10"/>
      <c r="M1177" s="2"/>
      <c r="N1177" s="1">
        <v>1172</v>
      </c>
      <c r="O1177" s="1" t="str">
        <f t="shared" si="389"/>
        <v>NA</v>
      </c>
      <c r="P1177" s="1" t="e">
        <f t="shared" si="390"/>
        <v>#VALUE!</v>
      </c>
      <c r="Q1177" s="1" t="e">
        <f t="shared" si="391"/>
        <v>#VALUE!</v>
      </c>
      <c r="R1177" s="1">
        <f t="shared" si="387"/>
        <v>0.40516810851160079</v>
      </c>
      <c r="S1177" s="1">
        <f t="shared" si="388"/>
        <v>5.186092630802544E-2</v>
      </c>
      <c r="T1177" s="14"/>
      <c r="U1177" s="14"/>
      <c r="V1177" s="14"/>
      <c r="W1177" s="2"/>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2"/>
      <c r="BC1177" s="2"/>
      <c r="BD1177" s="2"/>
      <c r="BE1177" s="35"/>
      <c r="BF1177" s="35"/>
      <c r="BG1177" s="35"/>
      <c r="BH1177" s="35"/>
      <c r="BI1177" s="35"/>
      <c r="BJ1177" s="35"/>
      <c r="BK1177" s="35"/>
      <c r="BL1177" s="35"/>
      <c r="BM1177" s="35"/>
      <c r="BN1177" s="35"/>
      <c r="BO1177" s="35"/>
      <c r="BP1177" s="1"/>
      <c r="BQ1177" s="1">
        <f t="shared" si="392"/>
        <v>1172</v>
      </c>
      <c r="BR1177" s="1">
        <v>1173</v>
      </c>
      <c r="BS1177" s="1">
        <f t="shared" si="397"/>
        <v>-2</v>
      </c>
      <c r="BT1177" s="1">
        <f t="shared" si="398"/>
        <v>-2</v>
      </c>
      <c r="BU1177" s="1">
        <f t="shared" si="399"/>
        <v>6.1257422745431001E-17</v>
      </c>
      <c r="BV1177" s="1">
        <f t="shared" si="400"/>
        <v>1</v>
      </c>
      <c r="BW1177" s="1">
        <f t="shared" si="393"/>
        <v>-2</v>
      </c>
      <c r="BX1177" s="1">
        <f t="shared" si="394"/>
        <v>-2</v>
      </c>
      <c r="BY1177" s="24">
        <f t="shared" si="395"/>
        <v>0.7818314824680298</v>
      </c>
      <c r="BZ1177" s="24">
        <f t="shared" si="396"/>
        <v>0.62348980185873348</v>
      </c>
      <c r="CA1177" s="1"/>
      <c r="CB1177" s="1"/>
      <c r="CC1177" s="1" t="str">
        <f t="shared" si="401"/>
        <v/>
      </c>
      <c r="CD1177" s="1"/>
      <c r="CE1177" s="2"/>
      <c r="CF1177" s="2"/>
    </row>
    <row r="1178" spans="2:84" s="28" customFormat="1" x14ac:dyDescent="0.25">
      <c r="B1178" s="10"/>
      <c r="C1178" s="10"/>
      <c r="D1178" s="10"/>
      <c r="E1178" s="10"/>
      <c r="F1178" s="10"/>
      <c r="G1178" s="10"/>
      <c r="H1178" s="10"/>
      <c r="I1178" s="10"/>
      <c r="J1178" s="10"/>
      <c r="K1178" s="10"/>
      <c r="L1178" s="10"/>
      <c r="M1178" s="2"/>
      <c r="N1178" s="1">
        <v>1173</v>
      </c>
      <c r="O1178" s="1" t="str">
        <f t="shared" si="389"/>
        <v>NA</v>
      </c>
      <c r="P1178" s="1" t="e">
        <f t="shared" si="390"/>
        <v>#VALUE!</v>
      </c>
      <c r="Q1178" s="1" t="e">
        <f t="shared" si="391"/>
        <v>#VALUE!</v>
      </c>
      <c r="R1178" s="1">
        <f t="shared" si="387"/>
        <v>0.2595516624369924</v>
      </c>
      <c r="S1178" s="1">
        <f t="shared" si="388"/>
        <v>0.37197309661642197</v>
      </c>
      <c r="T1178" s="14"/>
      <c r="U1178" s="14"/>
      <c r="V1178" s="14"/>
      <c r="W1178" s="2"/>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2"/>
      <c r="BC1178" s="2"/>
      <c r="BD1178" s="2"/>
      <c r="BE1178" s="35"/>
      <c r="BF1178" s="35"/>
      <c r="BG1178" s="35"/>
      <c r="BH1178" s="35"/>
      <c r="BI1178" s="35"/>
      <c r="BJ1178" s="35"/>
      <c r="BK1178" s="35"/>
      <c r="BL1178" s="35"/>
      <c r="BM1178" s="35"/>
      <c r="BN1178" s="35"/>
      <c r="BO1178" s="35"/>
      <c r="BP1178" s="1"/>
      <c r="BQ1178" s="1">
        <f t="shared" si="392"/>
        <v>1173</v>
      </c>
      <c r="BR1178" s="1">
        <v>1174</v>
      </c>
      <c r="BS1178" s="1">
        <f t="shared" si="397"/>
        <v>-2</v>
      </c>
      <c r="BT1178" s="1">
        <f t="shared" si="398"/>
        <v>-2</v>
      </c>
      <c r="BU1178" s="1">
        <f t="shared" si="399"/>
        <v>6.1257422745431001E-17</v>
      </c>
      <c r="BV1178" s="1">
        <f t="shared" si="400"/>
        <v>1</v>
      </c>
      <c r="BW1178" s="1">
        <f t="shared" si="393"/>
        <v>-2</v>
      </c>
      <c r="BX1178" s="1">
        <f t="shared" si="394"/>
        <v>-2</v>
      </c>
      <c r="BY1178" s="24">
        <f t="shared" si="395"/>
        <v>0.7818314824680298</v>
      </c>
      <c r="BZ1178" s="24">
        <f t="shared" si="396"/>
        <v>0.62348980185873348</v>
      </c>
      <c r="CA1178" s="1"/>
      <c r="CB1178" s="1"/>
      <c r="CC1178" s="1" t="str">
        <f t="shared" si="401"/>
        <v/>
      </c>
      <c r="CD1178" s="1"/>
      <c r="CE1178" s="2"/>
      <c r="CF1178" s="2"/>
    </row>
    <row r="1179" spans="2:84" s="28" customFormat="1" x14ac:dyDescent="0.25">
      <c r="B1179" s="10"/>
      <c r="C1179" s="10"/>
      <c r="D1179" s="10"/>
      <c r="E1179" s="10"/>
      <c r="F1179" s="10"/>
      <c r="G1179" s="10"/>
      <c r="H1179" s="10"/>
      <c r="I1179" s="10"/>
      <c r="J1179" s="10"/>
      <c r="K1179" s="10"/>
      <c r="L1179" s="10"/>
      <c r="M1179" s="2"/>
      <c r="N1179" s="1">
        <v>1174</v>
      </c>
      <c r="O1179" s="1" t="str">
        <f t="shared" si="389"/>
        <v>NA</v>
      </c>
      <c r="P1179" s="1" t="e">
        <f t="shared" si="390"/>
        <v>#VALUE!</v>
      </c>
      <c r="Q1179" s="1" t="e">
        <f t="shared" si="391"/>
        <v>#VALUE!</v>
      </c>
      <c r="R1179" s="1">
        <f t="shared" si="387"/>
        <v>-0.11726587543717781</v>
      </c>
      <c r="S1179" s="1">
        <f t="shared" si="388"/>
        <v>0.48622463029664342</v>
      </c>
      <c r="T1179" s="14"/>
      <c r="U1179" s="14"/>
      <c r="V1179" s="14"/>
      <c r="W1179" s="2"/>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2"/>
      <c r="BC1179" s="2"/>
      <c r="BD1179" s="2"/>
      <c r="BE1179" s="35"/>
      <c r="BF1179" s="35"/>
      <c r="BG1179" s="35"/>
      <c r="BH1179" s="35"/>
      <c r="BI1179" s="35"/>
      <c r="BJ1179" s="35"/>
      <c r="BK1179" s="35"/>
      <c r="BL1179" s="35"/>
      <c r="BM1179" s="35"/>
      <c r="BN1179" s="35"/>
      <c r="BO1179" s="35"/>
      <c r="BP1179" s="1"/>
      <c r="BQ1179" s="1">
        <f t="shared" si="392"/>
        <v>1174</v>
      </c>
      <c r="BR1179" s="1">
        <v>1175</v>
      </c>
      <c r="BS1179" s="1">
        <f t="shared" si="397"/>
        <v>-2</v>
      </c>
      <c r="BT1179" s="1">
        <f t="shared" si="398"/>
        <v>-2</v>
      </c>
      <c r="BU1179" s="1">
        <f t="shared" si="399"/>
        <v>6.1257422745431001E-17</v>
      </c>
      <c r="BV1179" s="1">
        <f t="shared" si="400"/>
        <v>1</v>
      </c>
      <c r="BW1179" s="1">
        <f t="shared" si="393"/>
        <v>-2</v>
      </c>
      <c r="BX1179" s="1">
        <f t="shared" si="394"/>
        <v>-2</v>
      </c>
      <c r="BY1179" s="24">
        <f t="shared" si="395"/>
        <v>0.7818314824680298</v>
      </c>
      <c r="BZ1179" s="24">
        <f t="shared" si="396"/>
        <v>0.62348980185873348</v>
      </c>
      <c r="CA1179" s="1"/>
      <c r="CB1179" s="1"/>
      <c r="CC1179" s="1" t="str">
        <f t="shared" si="401"/>
        <v/>
      </c>
      <c r="CD1179" s="1"/>
      <c r="CE1179" s="2"/>
      <c r="CF1179" s="2"/>
    </row>
    <row r="1180" spans="2:84" s="28" customFormat="1" x14ac:dyDescent="0.25">
      <c r="B1180" s="10"/>
      <c r="C1180" s="10"/>
      <c r="D1180" s="10"/>
      <c r="E1180" s="10"/>
      <c r="F1180" s="10"/>
      <c r="G1180" s="10"/>
      <c r="H1180" s="10"/>
      <c r="I1180" s="10"/>
      <c r="J1180" s="10"/>
      <c r="K1180" s="10"/>
      <c r="L1180" s="10"/>
      <c r="M1180" s="2"/>
      <c r="N1180" s="1">
        <v>1175</v>
      </c>
      <c r="O1180" s="1" t="str">
        <f t="shared" si="389"/>
        <v>NA</v>
      </c>
      <c r="P1180" s="1" t="e">
        <f t="shared" si="390"/>
        <v>#VALUE!</v>
      </c>
      <c r="Q1180" s="1" t="e">
        <f t="shared" si="391"/>
        <v>#VALUE!</v>
      </c>
      <c r="R1180" s="1">
        <f t="shared" si="387"/>
        <v>-0.48611696910937346</v>
      </c>
      <c r="S1180" s="1">
        <f t="shared" si="388"/>
        <v>0.25267553083575034</v>
      </c>
      <c r="T1180" s="14"/>
      <c r="U1180" s="14"/>
      <c r="V1180" s="14"/>
      <c r="W1180" s="2"/>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2"/>
      <c r="BC1180" s="2"/>
      <c r="BD1180" s="2"/>
      <c r="BE1180" s="35"/>
      <c r="BF1180" s="35"/>
      <c r="BG1180" s="35"/>
      <c r="BH1180" s="35"/>
      <c r="BI1180" s="35"/>
      <c r="BJ1180" s="35"/>
      <c r="BK1180" s="35"/>
      <c r="BL1180" s="35"/>
      <c r="BM1180" s="35"/>
      <c r="BN1180" s="35"/>
      <c r="BO1180" s="35"/>
      <c r="BP1180" s="1"/>
      <c r="BQ1180" s="1">
        <f t="shared" si="392"/>
        <v>1175</v>
      </c>
      <c r="BR1180" s="1">
        <v>1176</v>
      </c>
      <c r="BS1180" s="1">
        <f t="shared" si="397"/>
        <v>-2</v>
      </c>
      <c r="BT1180" s="1">
        <f t="shared" si="398"/>
        <v>-2</v>
      </c>
      <c r="BU1180" s="1">
        <f t="shared" si="399"/>
        <v>6.1257422745431001E-17</v>
      </c>
      <c r="BV1180" s="1">
        <f t="shared" si="400"/>
        <v>1</v>
      </c>
      <c r="BW1180" s="1">
        <f t="shared" si="393"/>
        <v>-2</v>
      </c>
      <c r="BX1180" s="1">
        <f t="shared" si="394"/>
        <v>-2</v>
      </c>
      <c r="BY1180" s="24">
        <f t="shared" si="395"/>
        <v>0.7818314824680298</v>
      </c>
      <c r="BZ1180" s="24">
        <f t="shared" si="396"/>
        <v>0.62348980185873348</v>
      </c>
      <c r="CA1180" s="1"/>
      <c r="CB1180" s="1"/>
      <c r="CC1180" s="1" t="str">
        <f t="shared" si="401"/>
        <v/>
      </c>
      <c r="CD1180" s="1"/>
      <c r="CE1180" s="2"/>
      <c r="CF1180" s="2"/>
    </row>
    <row r="1181" spans="2:84" s="28" customFormat="1" x14ac:dyDescent="0.25">
      <c r="B1181" s="10"/>
      <c r="C1181" s="10"/>
      <c r="D1181" s="10"/>
      <c r="E1181" s="10"/>
      <c r="F1181" s="10"/>
      <c r="G1181" s="10"/>
      <c r="H1181" s="10"/>
      <c r="I1181" s="10"/>
      <c r="J1181" s="10"/>
      <c r="K1181" s="10"/>
      <c r="L1181" s="10"/>
      <c r="M1181" s="2"/>
      <c r="N1181" s="1">
        <v>1176</v>
      </c>
      <c r="O1181" s="1" t="str">
        <f t="shared" si="389"/>
        <v>NA</v>
      </c>
      <c r="P1181" s="1" t="e">
        <f t="shared" si="390"/>
        <v>#VALUE!</v>
      </c>
      <c r="Q1181" s="1" t="e">
        <f t="shared" si="391"/>
        <v>#VALUE!</v>
      </c>
      <c r="R1181" s="1">
        <f t="shared" si="387"/>
        <v>-0.55333746367076475</v>
      </c>
      <c r="S1181" s="1">
        <f t="shared" si="388"/>
        <v>-0.22252093395631448</v>
      </c>
      <c r="T1181" s="14"/>
      <c r="U1181" s="14"/>
      <c r="V1181" s="14"/>
      <c r="W1181" s="2"/>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2"/>
      <c r="BC1181" s="2"/>
      <c r="BD1181" s="2"/>
      <c r="BE1181" s="35"/>
      <c r="BF1181" s="35"/>
      <c r="BG1181" s="35"/>
      <c r="BH1181" s="35"/>
      <c r="BI1181" s="35"/>
      <c r="BJ1181" s="35"/>
      <c r="BK1181" s="35"/>
      <c r="BL1181" s="35"/>
      <c r="BM1181" s="35"/>
      <c r="BN1181" s="35"/>
      <c r="BO1181" s="35"/>
      <c r="BP1181" s="1"/>
      <c r="BQ1181" s="1">
        <f t="shared" si="392"/>
        <v>1176</v>
      </c>
      <c r="BR1181" s="1">
        <v>1177</v>
      </c>
      <c r="BS1181" s="1">
        <f t="shared" si="397"/>
        <v>-2</v>
      </c>
      <c r="BT1181" s="1">
        <f t="shared" si="398"/>
        <v>-2</v>
      </c>
      <c r="BU1181" s="1">
        <f t="shared" si="399"/>
        <v>6.1257422745431001E-17</v>
      </c>
      <c r="BV1181" s="1">
        <f t="shared" si="400"/>
        <v>1</v>
      </c>
      <c r="BW1181" s="1">
        <f t="shared" si="393"/>
        <v>-2</v>
      </c>
      <c r="BX1181" s="1">
        <f t="shared" si="394"/>
        <v>-2</v>
      </c>
      <c r="BY1181" s="24">
        <f t="shared" si="395"/>
        <v>0.7818314824680298</v>
      </c>
      <c r="BZ1181" s="24">
        <f t="shared" si="396"/>
        <v>0.62348980185873348</v>
      </c>
      <c r="CA1181" s="1"/>
      <c r="CB1181" s="1"/>
      <c r="CC1181" s="1" t="str">
        <f t="shared" si="401"/>
        <v/>
      </c>
      <c r="CD1181" s="1"/>
      <c r="CE1181" s="2"/>
      <c r="CF1181" s="2"/>
    </row>
    <row r="1182" spans="2:84" s="28" customFormat="1" x14ac:dyDescent="0.25">
      <c r="B1182" s="10"/>
      <c r="C1182" s="10"/>
      <c r="D1182" s="10"/>
      <c r="E1182" s="10"/>
      <c r="F1182" s="10"/>
      <c r="G1182" s="10"/>
      <c r="H1182" s="10"/>
      <c r="I1182" s="10"/>
      <c r="J1182" s="10"/>
      <c r="K1182" s="10"/>
      <c r="L1182" s="10"/>
      <c r="M1182" s="2"/>
      <c r="N1182" s="1">
        <v>1177</v>
      </c>
      <c r="O1182" s="1" t="str">
        <f t="shared" si="389"/>
        <v>NA</v>
      </c>
      <c r="P1182" s="1" t="e">
        <f t="shared" si="390"/>
        <v>#VALUE!</v>
      </c>
      <c r="Q1182" s="1" t="e">
        <f t="shared" si="391"/>
        <v>#VALUE!</v>
      </c>
      <c r="R1182" s="1">
        <f t="shared" si="387"/>
        <v>-0.20388356206082531</v>
      </c>
      <c r="S1182" s="1">
        <f t="shared" si="388"/>
        <v>-0.61255776821787677</v>
      </c>
      <c r="T1182" s="14"/>
      <c r="U1182" s="14"/>
      <c r="V1182" s="14"/>
      <c r="W1182" s="2"/>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2"/>
      <c r="BC1182" s="2"/>
      <c r="BD1182" s="2"/>
      <c r="BE1182" s="35"/>
      <c r="BF1182" s="35"/>
      <c r="BG1182" s="35"/>
      <c r="BH1182" s="35"/>
      <c r="BI1182" s="35"/>
      <c r="BJ1182" s="35"/>
      <c r="BK1182" s="35"/>
      <c r="BL1182" s="35"/>
      <c r="BM1182" s="35"/>
      <c r="BN1182" s="35"/>
      <c r="BO1182" s="35"/>
      <c r="BP1182" s="1"/>
      <c r="BQ1182" s="1">
        <f t="shared" si="392"/>
        <v>1177</v>
      </c>
      <c r="BR1182" s="1">
        <v>1178</v>
      </c>
      <c r="BS1182" s="1">
        <f t="shared" si="397"/>
        <v>-2</v>
      </c>
      <c r="BT1182" s="1">
        <f t="shared" si="398"/>
        <v>-2</v>
      </c>
      <c r="BU1182" s="1">
        <f t="shared" si="399"/>
        <v>6.1257422745431001E-17</v>
      </c>
      <c r="BV1182" s="1">
        <f t="shared" si="400"/>
        <v>1</v>
      </c>
      <c r="BW1182" s="1">
        <f t="shared" si="393"/>
        <v>-2</v>
      </c>
      <c r="BX1182" s="1">
        <f t="shared" si="394"/>
        <v>-2</v>
      </c>
      <c r="BY1182" s="24">
        <f t="shared" si="395"/>
        <v>0.7818314824680298</v>
      </c>
      <c r="BZ1182" s="24">
        <f t="shared" si="396"/>
        <v>0.62348980185873348</v>
      </c>
      <c r="CA1182" s="1"/>
      <c r="CB1182" s="1"/>
      <c r="CC1182" s="1" t="str">
        <f t="shared" si="401"/>
        <v/>
      </c>
      <c r="CD1182" s="1"/>
      <c r="CE1182" s="2"/>
      <c r="CF1182" s="2"/>
    </row>
    <row r="1183" spans="2:84" s="28" customFormat="1" x14ac:dyDescent="0.25">
      <c r="B1183" s="10"/>
      <c r="C1183" s="10"/>
      <c r="D1183" s="10"/>
      <c r="E1183" s="10"/>
      <c r="F1183" s="10"/>
      <c r="G1183" s="10"/>
      <c r="H1183" s="10"/>
      <c r="I1183" s="10"/>
      <c r="J1183" s="10"/>
      <c r="K1183" s="10"/>
      <c r="L1183" s="10"/>
      <c r="M1183" s="2"/>
      <c r="N1183" s="1">
        <v>1178</v>
      </c>
      <c r="O1183" s="1" t="str">
        <f t="shared" si="389"/>
        <v>NA</v>
      </c>
      <c r="P1183" s="1" t="e">
        <f t="shared" si="390"/>
        <v>#VALUE!</v>
      </c>
      <c r="Q1183" s="1" t="e">
        <f t="shared" si="391"/>
        <v>#VALUE!</v>
      </c>
      <c r="R1183" s="1">
        <f t="shared" si="387"/>
        <v>0.36352421385525147</v>
      </c>
      <c r="S1183" s="1">
        <f t="shared" si="388"/>
        <v>-0.59270364608040527</v>
      </c>
      <c r="T1183" s="14"/>
      <c r="U1183" s="14"/>
      <c r="V1183" s="14"/>
      <c r="W1183" s="2"/>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2"/>
      <c r="BC1183" s="2"/>
      <c r="BD1183" s="2"/>
      <c r="BE1183" s="35"/>
      <c r="BF1183" s="35"/>
      <c r="BG1183" s="35"/>
      <c r="BH1183" s="35"/>
      <c r="BI1183" s="35"/>
      <c r="BJ1183" s="35"/>
      <c r="BK1183" s="35"/>
      <c r="BL1183" s="35"/>
      <c r="BM1183" s="35"/>
      <c r="BN1183" s="35"/>
      <c r="BO1183" s="35"/>
      <c r="BP1183" s="1"/>
      <c r="BQ1183" s="1">
        <f t="shared" si="392"/>
        <v>1178</v>
      </c>
      <c r="BR1183" s="1">
        <v>1179</v>
      </c>
      <c r="BS1183" s="1">
        <f t="shared" si="397"/>
        <v>-2</v>
      </c>
      <c r="BT1183" s="1">
        <f t="shared" si="398"/>
        <v>-2</v>
      </c>
      <c r="BU1183" s="1">
        <f t="shared" si="399"/>
        <v>6.1257422745431001E-17</v>
      </c>
      <c r="BV1183" s="1">
        <f t="shared" si="400"/>
        <v>1</v>
      </c>
      <c r="BW1183" s="1">
        <f t="shared" si="393"/>
        <v>-2</v>
      </c>
      <c r="BX1183" s="1">
        <f t="shared" si="394"/>
        <v>-2</v>
      </c>
      <c r="BY1183" s="24">
        <f t="shared" si="395"/>
        <v>0.7818314824680298</v>
      </c>
      <c r="BZ1183" s="24">
        <f t="shared" si="396"/>
        <v>0.62348980185873348</v>
      </c>
      <c r="CA1183" s="1"/>
      <c r="CB1183" s="1"/>
      <c r="CC1183" s="1" t="str">
        <f t="shared" si="401"/>
        <v/>
      </c>
      <c r="CD1183" s="1"/>
      <c r="CE1183" s="2"/>
      <c r="CF1183" s="2"/>
    </row>
    <row r="1184" spans="2:84" s="28" customFormat="1" x14ac:dyDescent="0.25">
      <c r="B1184" s="10"/>
      <c r="C1184" s="10"/>
      <c r="D1184" s="10"/>
      <c r="E1184" s="10"/>
      <c r="F1184" s="10"/>
      <c r="G1184" s="10"/>
      <c r="H1184" s="10"/>
      <c r="I1184" s="10"/>
      <c r="J1184" s="10"/>
      <c r="K1184" s="10"/>
      <c r="L1184" s="10"/>
      <c r="M1184" s="2"/>
      <c r="N1184" s="1">
        <v>1179</v>
      </c>
      <c r="O1184" s="1" t="str">
        <f t="shared" si="389"/>
        <v>NA</v>
      </c>
      <c r="P1184" s="1" t="e">
        <f t="shared" si="390"/>
        <v>#VALUE!</v>
      </c>
      <c r="Q1184" s="1" t="e">
        <f t="shared" si="391"/>
        <v>#VALUE!</v>
      </c>
      <c r="R1184" s="1">
        <f t="shared" si="387"/>
        <v>0.73752799398589752</v>
      </c>
      <c r="S1184" s="1">
        <f t="shared" si="388"/>
        <v>-0.10819515884617284</v>
      </c>
      <c r="T1184" s="14"/>
      <c r="U1184" s="14"/>
      <c r="V1184" s="14"/>
      <c r="W1184" s="2"/>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2"/>
      <c r="BC1184" s="2"/>
      <c r="BD1184" s="2"/>
      <c r="BE1184" s="35"/>
      <c r="BF1184" s="35"/>
      <c r="BG1184" s="35"/>
      <c r="BH1184" s="35"/>
      <c r="BI1184" s="35"/>
      <c r="BJ1184" s="35"/>
      <c r="BK1184" s="35"/>
      <c r="BL1184" s="35"/>
      <c r="BM1184" s="35"/>
      <c r="BN1184" s="35"/>
      <c r="BO1184" s="35"/>
      <c r="BP1184" s="1"/>
      <c r="BQ1184" s="1">
        <f t="shared" si="392"/>
        <v>1179</v>
      </c>
      <c r="BR1184" s="1">
        <v>1180</v>
      </c>
      <c r="BS1184" s="1">
        <f t="shared" si="397"/>
        <v>-2</v>
      </c>
      <c r="BT1184" s="1">
        <f t="shared" si="398"/>
        <v>-2</v>
      </c>
      <c r="BU1184" s="1">
        <f t="shared" si="399"/>
        <v>6.1257422745431001E-17</v>
      </c>
      <c r="BV1184" s="1">
        <f t="shared" si="400"/>
        <v>1</v>
      </c>
      <c r="BW1184" s="1">
        <f t="shared" si="393"/>
        <v>-2</v>
      </c>
      <c r="BX1184" s="1">
        <f t="shared" si="394"/>
        <v>-2</v>
      </c>
      <c r="BY1184" s="24">
        <f t="shared" si="395"/>
        <v>0.7818314824680298</v>
      </c>
      <c r="BZ1184" s="24">
        <f t="shared" si="396"/>
        <v>0.62348980185873348</v>
      </c>
      <c r="CA1184" s="1"/>
      <c r="CB1184" s="1"/>
      <c r="CC1184" s="1" t="str">
        <f t="shared" si="401"/>
        <v/>
      </c>
      <c r="CD1184" s="1"/>
      <c r="CE1184" s="2"/>
      <c r="CF1184" s="2"/>
    </row>
    <row r="1185" spans="2:84" s="28" customFormat="1" x14ac:dyDescent="0.25">
      <c r="B1185" s="10"/>
      <c r="C1185" s="10"/>
      <c r="D1185" s="10"/>
      <c r="E1185" s="10"/>
      <c r="F1185" s="10"/>
      <c r="G1185" s="10"/>
      <c r="H1185" s="10"/>
      <c r="I1185" s="10"/>
      <c r="J1185" s="10"/>
      <c r="K1185" s="10"/>
      <c r="L1185" s="10"/>
      <c r="M1185" s="2"/>
      <c r="N1185" s="1">
        <v>1180</v>
      </c>
      <c r="O1185" s="1" t="str">
        <f t="shared" si="389"/>
        <v>NA</v>
      </c>
      <c r="P1185" s="1" t="e">
        <f t="shared" si="390"/>
        <v>#VALUE!</v>
      </c>
      <c r="Q1185" s="1" t="e">
        <f t="shared" si="391"/>
        <v>#VALUE!</v>
      </c>
      <c r="R1185" s="1">
        <f t="shared" si="387"/>
        <v>0.59191154791128886</v>
      </c>
      <c r="S1185" s="1">
        <f t="shared" si="388"/>
        <v>0.5320291817706202</v>
      </c>
      <c r="T1185" s="14"/>
      <c r="U1185" s="14"/>
      <c r="V1185" s="14"/>
      <c r="W1185" s="2"/>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2"/>
      <c r="BC1185" s="2"/>
      <c r="BD1185" s="2"/>
      <c r="BE1185" s="35"/>
      <c r="BF1185" s="35"/>
      <c r="BG1185" s="35"/>
      <c r="BH1185" s="35"/>
      <c r="BI1185" s="35"/>
      <c r="BJ1185" s="35"/>
      <c r="BK1185" s="35"/>
      <c r="BL1185" s="35"/>
      <c r="BM1185" s="35"/>
      <c r="BN1185" s="35"/>
      <c r="BO1185" s="35"/>
      <c r="BP1185" s="1"/>
      <c r="BQ1185" s="1">
        <f t="shared" si="392"/>
        <v>1180</v>
      </c>
      <c r="BR1185" s="1">
        <v>1181</v>
      </c>
      <c r="BS1185" s="1">
        <f t="shared" si="397"/>
        <v>-2</v>
      </c>
      <c r="BT1185" s="1">
        <f t="shared" si="398"/>
        <v>-2</v>
      </c>
      <c r="BU1185" s="1">
        <f t="shared" si="399"/>
        <v>6.1257422745431001E-17</v>
      </c>
      <c r="BV1185" s="1">
        <f t="shared" si="400"/>
        <v>1</v>
      </c>
      <c r="BW1185" s="1">
        <f t="shared" si="393"/>
        <v>-2</v>
      </c>
      <c r="BX1185" s="1">
        <f t="shared" si="394"/>
        <v>-2</v>
      </c>
      <c r="BY1185" s="24">
        <f t="shared" si="395"/>
        <v>0.7818314824680298</v>
      </c>
      <c r="BZ1185" s="24">
        <f t="shared" si="396"/>
        <v>0.62348980185873348</v>
      </c>
      <c r="CA1185" s="1"/>
      <c r="CB1185" s="1"/>
      <c r="CC1185" s="1" t="str">
        <f t="shared" si="401"/>
        <v/>
      </c>
      <c r="CD1185" s="1"/>
      <c r="CE1185" s="2"/>
      <c r="CF1185" s="2"/>
    </row>
    <row r="1186" spans="2:84" s="28" customFormat="1" x14ac:dyDescent="0.25">
      <c r="B1186" s="10"/>
      <c r="C1186" s="10"/>
      <c r="D1186" s="10"/>
      <c r="E1186" s="10"/>
      <c r="F1186" s="10"/>
      <c r="G1186" s="10"/>
      <c r="H1186" s="10"/>
      <c r="I1186" s="10"/>
      <c r="J1186" s="10"/>
      <c r="K1186" s="10"/>
      <c r="L1186" s="10"/>
      <c r="M1186" s="2"/>
      <c r="N1186" s="1">
        <v>1181</v>
      </c>
      <c r="O1186" s="1" t="str">
        <f t="shared" si="389"/>
        <v>NA</v>
      </c>
      <c r="P1186" s="1" t="e">
        <f t="shared" si="390"/>
        <v>#VALUE!</v>
      </c>
      <c r="Q1186" s="1" t="e">
        <f t="shared" si="391"/>
        <v>#VALUE!</v>
      </c>
      <c r="R1186" s="1">
        <f t="shared" si="387"/>
        <v>-3.5179762631153279E-2</v>
      </c>
      <c r="S1186" s="1">
        <f t="shared" si="388"/>
        <v>0.84586738908899317</v>
      </c>
      <c r="T1186" s="14"/>
      <c r="U1186" s="14"/>
      <c r="V1186" s="14"/>
      <c r="W1186" s="2"/>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2"/>
      <c r="BC1186" s="2"/>
      <c r="BD1186" s="2"/>
      <c r="BE1186" s="35"/>
      <c r="BF1186" s="35"/>
      <c r="BG1186" s="35"/>
      <c r="BH1186" s="35"/>
      <c r="BI1186" s="35"/>
      <c r="BJ1186" s="35"/>
      <c r="BK1186" s="35"/>
      <c r="BL1186" s="35"/>
      <c r="BM1186" s="35"/>
      <c r="BN1186" s="35"/>
      <c r="BO1186" s="35"/>
      <c r="BP1186" s="1"/>
      <c r="BQ1186" s="1">
        <f t="shared" si="392"/>
        <v>1181</v>
      </c>
      <c r="BR1186" s="1">
        <v>1182</v>
      </c>
      <c r="BS1186" s="1">
        <f t="shared" si="397"/>
        <v>-2</v>
      </c>
      <c r="BT1186" s="1">
        <f t="shared" si="398"/>
        <v>-2</v>
      </c>
      <c r="BU1186" s="1">
        <f t="shared" si="399"/>
        <v>6.1257422745431001E-17</v>
      </c>
      <c r="BV1186" s="1">
        <f t="shared" si="400"/>
        <v>1</v>
      </c>
      <c r="BW1186" s="1">
        <f t="shared" si="393"/>
        <v>-2</v>
      </c>
      <c r="BX1186" s="1">
        <f t="shared" si="394"/>
        <v>-2</v>
      </c>
      <c r="BY1186" s="24">
        <f t="shared" si="395"/>
        <v>0.7818314824680298</v>
      </c>
      <c r="BZ1186" s="24">
        <f t="shared" si="396"/>
        <v>0.62348980185873348</v>
      </c>
      <c r="CA1186" s="1"/>
      <c r="CB1186" s="1"/>
      <c r="CC1186" s="1" t="str">
        <f t="shared" si="401"/>
        <v/>
      </c>
      <c r="CD1186" s="1"/>
      <c r="CE1186" s="2"/>
      <c r="CF1186" s="2"/>
    </row>
    <row r="1187" spans="2:84" s="28" customFormat="1" x14ac:dyDescent="0.25">
      <c r="B1187" s="10"/>
      <c r="C1187" s="10"/>
      <c r="D1187" s="10"/>
      <c r="E1187" s="10"/>
      <c r="F1187" s="10"/>
      <c r="G1187" s="10"/>
      <c r="H1187" s="10"/>
      <c r="I1187" s="10"/>
      <c r="J1187" s="10"/>
      <c r="K1187" s="10"/>
      <c r="L1187" s="10"/>
      <c r="M1187" s="2"/>
      <c r="N1187" s="1">
        <v>1182</v>
      </c>
      <c r="O1187" s="1" t="str">
        <f t="shared" si="389"/>
        <v>NA</v>
      </c>
      <c r="P1187" s="1" t="e">
        <f t="shared" si="390"/>
        <v>#VALUE!</v>
      </c>
      <c r="Q1187" s="1" t="e">
        <f t="shared" si="391"/>
        <v>#VALUE!</v>
      </c>
      <c r="R1187" s="1">
        <f t="shared" si="387"/>
        <v>-0.71611714616610622</v>
      </c>
      <c r="S1187" s="1">
        <f t="shared" si="388"/>
        <v>0.54108663052029271</v>
      </c>
      <c r="T1187" s="14"/>
      <c r="U1187" s="14"/>
      <c r="V1187" s="14"/>
      <c r="W1187" s="2"/>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2"/>
      <c r="BC1187" s="2"/>
      <c r="BD1187" s="2"/>
      <c r="BE1187" s="35"/>
      <c r="BF1187" s="35"/>
      <c r="BG1187" s="35"/>
      <c r="BH1187" s="35"/>
      <c r="BI1187" s="35"/>
      <c r="BJ1187" s="35"/>
      <c r="BK1187" s="35"/>
      <c r="BL1187" s="35"/>
      <c r="BM1187" s="35"/>
      <c r="BN1187" s="35"/>
      <c r="BO1187" s="35"/>
      <c r="BP1187" s="1"/>
      <c r="BQ1187" s="1">
        <f t="shared" si="392"/>
        <v>1182</v>
      </c>
      <c r="BR1187" s="1">
        <v>1183</v>
      </c>
      <c r="BS1187" s="1">
        <f t="shared" si="397"/>
        <v>-2</v>
      </c>
      <c r="BT1187" s="1">
        <f t="shared" si="398"/>
        <v>-2</v>
      </c>
      <c r="BU1187" s="1">
        <f t="shared" si="399"/>
        <v>6.1257422745431001E-17</v>
      </c>
      <c r="BV1187" s="1">
        <f t="shared" si="400"/>
        <v>1</v>
      </c>
      <c r="BW1187" s="1">
        <f t="shared" si="393"/>
        <v>-2</v>
      </c>
      <c r="BX1187" s="1">
        <f t="shared" si="394"/>
        <v>-2</v>
      </c>
      <c r="BY1187" s="24">
        <f t="shared" si="395"/>
        <v>0.7818314824680298</v>
      </c>
      <c r="BZ1187" s="24">
        <f t="shared" si="396"/>
        <v>0.62348980185873348</v>
      </c>
      <c r="CA1187" s="1"/>
      <c r="CB1187" s="1"/>
      <c r="CC1187" s="1" t="str">
        <f t="shared" si="401"/>
        <v/>
      </c>
      <c r="CD1187" s="1"/>
      <c r="CE1187" s="2"/>
      <c r="CF1187" s="2"/>
    </row>
    <row r="1188" spans="2:84" s="28" customFormat="1" x14ac:dyDescent="0.25">
      <c r="B1188" s="10"/>
      <c r="C1188" s="10"/>
      <c r="D1188" s="10"/>
      <c r="E1188" s="10"/>
      <c r="F1188" s="10"/>
      <c r="G1188" s="10"/>
      <c r="H1188" s="10"/>
      <c r="I1188" s="10"/>
      <c r="J1188" s="10"/>
      <c r="K1188" s="10"/>
      <c r="L1188" s="10"/>
      <c r="M1188" s="2"/>
      <c r="N1188" s="1">
        <v>1183</v>
      </c>
      <c r="O1188" s="1" t="str">
        <f t="shared" si="389"/>
        <v>NA</v>
      </c>
      <c r="P1188" s="1" t="e">
        <f t="shared" si="390"/>
        <v>#VALUE!</v>
      </c>
      <c r="Q1188" s="1" t="e">
        <f t="shared" si="391"/>
        <v>#VALUE!</v>
      </c>
      <c r="R1188" s="1">
        <f t="shared" si="387"/>
        <v>-0.9222291061179414</v>
      </c>
      <c r="S1188" s="1">
        <f t="shared" si="388"/>
        <v>-0.22252093395631448</v>
      </c>
      <c r="T1188" s="14"/>
      <c r="U1188" s="14"/>
      <c r="V1188" s="14"/>
      <c r="W1188" s="2"/>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2"/>
      <c r="BC1188" s="2"/>
      <c r="BD1188" s="2"/>
      <c r="BE1188" s="35"/>
      <c r="BF1188" s="35"/>
      <c r="BG1188" s="35"/>
      <c r="BH1188" s="35"/>
      <c r="BI1188" s="35"/>
      <c r="BJ1188" s="35"/>
      <c r="BK1188" s="35"/>
      <c r="BL1188" s="35"/>
      <c r="BM1188" s="35"/>
      <c r="BN1188" s="35"/>
      <c r="BO1188" s="35"/>
      <c r="BP1188" s="1"/>
      <c r="BQ1188" s="1">
        <f t="shared" si="392"/>
        <v>1183</v>
      </c>
      <c r="BR1188" s="1">
        <v>1184</v>
      </c>
      <c r="BS1188" s="1">
        <f t="shared" si="397"/>
        <v>-2</v>
      </c>
      <c r="BT1188" s="1">
        <f t="shared" si="398"/>
        <v>-2</v>
      </c>
      <c r="BU1188" s="1">
        <f t="shared" si="399"/>
        <v>6.1257422745431001E-17</v>
      </c>
      <c r="BV1188" s="1">
        <f t="shared" si="400"/>
        <v>1</v>
      </c>
      <c r="BW1188" s="1">
        <f t="shared" si="393"/>
        <v>-2</v>
      </c>
      <c r="BX1188" s="1">
        <f t="shared" si="394"/>
        <v>-2</v>
      </c>
      <c r="BY1188" s="24">
        <f t="shared" si="395"/>
        <v>0.7818314824680298</v>
      </c>
      <c r="BZ1188" s="24">
        <f t="shared" si="396"/>
        <v>0.62348980185873348</v>
      </c>
      <c r="CA1188" s="1"/>
      <c r="CB1188" s="1"/>
      <c r="CC1188" s="1" t="str">
        <f t="shared" si="401"/>
        <v/>
      </c>
      <c r="CD1188" s="1"/>
      <c r="CE1188" s="2"/>
      <c r="CF1188" s="2"/>
    </row>
    <row r="1189" spans="2:84" s="28" customFormat="1" x14ac:dyDescent="0.25">
      <c r="B1189" s="10"/>
      <c r="C1189" s="10"/>
      <c r="D1189" s="10"/>
      <c r="E1189" s="10"/>
      <c r="F1189" s="10"/>
      <c r="G1189" s="10"/>
      <c r="H1189" s="10"/>
      <c r="I1189" s="10"/>
      <c r="J1189" s="10"/>
      <c r="K1189" s="10"/>
      <c r="L1189" s="10"/>
      <c r="M1189" s="2"/>
      <c r="N1189" s="1">
        <v>1184</v>
      </c>
      <c r="O1189" s="1" t="str">
        <f t="shared" si="389"/>
        <v>NA</v>
      </c>
      <c r="P1189" s="1" t="e">
        <f t="shared" si="390"/>
        <v>#VALUE!</v>
      </c>
      <c r="Q1189" s="1" t="e">
        <f t="shared" si="391"/>
        <v>#VALUE!</v>
      </c>
      <c r="R1189" s="1">
        <f t="shared" si="387"/>
        <v>-0.43388373911755806</v>
      </c>
      <c r="S1189" s="1">
        <f t="shared" si="388"/>
        <v>-0.90096886790241915</v>
      </c>
      <c r="T1189" s="14"/>
      <c r="U1189" s="14"/>
      <c r="V1189" s="14"/>
      <c r="W1189" s="2"/>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2"/>
      <c r="BC1189" s="2"/>
      <c r="BD1189" s="2"/>
      <c r="BE1189" s="35"/>
      <c r="BF1189" s="35"/>
      <c r="BG1189" s="35"/>
      <c r="BH1189" s="35"/>
      <c r="BI1189" s="35"/>
      <c r="BJ1189" s="35"/>
      <c r="BK1189" s="35"/>
      <c r="BL1189" s="35"/>
      <c r="BM1189" s="35"/>
      <c r="BN1189" s="35"/>
      <c r="BO1189" s="35"/>
      <c r="BP1189" s="1"/>
      <c r="BQ1189" s="1">
        <f t="shared" si="392"/>
        <v>1184</v>
      </c>
      <c r="BR1189" s="1">
        <v>1185</v>
      </c>
      <c r="BS1189" s="1">
        <f t="shared" si="397"/>
        <v>-2</v>
      </c>
      <c r="BT1189" s="1">
        <f t="shared" si="398"/>
        <v>-2</v>
      </c>
      <c r="BU1189" s="1">
        <f t="shared" si="399"/>
        <v>6.1257422745431001E-17</v>
      </c>
      <c r="BV1189" s="1">
        <f t="shared" si="400"/>
        <v>1</v>
      </c>
      <c r="BW1189" s="1">
        <f t="shared" si="393"/>
        <v>-2</v>
      </c>
      <c r="BX1189" s="1">
        <f t="shared" si="394"/>
        <v>-2</v>
      </c>
      <c r="BY1189" s="24">
        <f t="shared" si="395"/>
        <v>0.7818314824680298</v>
      </c>
      <c r="BZ1189" s="24">
        <f t="shared" si="396"/>
        <v>0.62348980185873348</v>
      </c>
      <c r="CA1189" s="1"/>
      <c r="CB1189" s="1"/>
      <c r="CC1189" s="1" t="str">
        <f t="shared" si="401"/>
        <v/>
      </c>
      <c r="CD1189" s="1"/>
      <c r="CE1189" s="2"/>
      <c r="CF1189" s="2"/>
    </row>
    <row r="1190" spans="2:84" s="28" customFormat="1" x14ac:dyDescent="0.25">
      <c r="B1190" s="10"/>
      <c r="C1190" s="10"/>
      <c r="D1190" s="10"/>
      <c r="E1190" s="10"/>
      <c r="F1190" s="10"/>
      <c r="G1190" s="10"/>
      <c r="H1190" s="10"/>
      <c r="I1190" s="10"/>
      <c r="J1190" s="10"/>
      <c r="K1190" s="10"/>
      <c r="L1190" s="10"/>
      <c r="M1190" s="2"/>
      <c r="N1190" s="1">
        <v>1185</v>
      </c>
      <c r="O1190" s="1" t="str">
        <f t="shared" si="389"/>
        <v>NA</v>
      </c>
      <c r="P1190" s="1" t="e">
        <f t="shared" si="390"/>
        <v>#VALUE!</v>
      </c>
      <c r="Q1190" s="1" t="e">
        <f t="shared" si="391"/>
        <v>#VALUE!</v>
      </c>
      <c r="R1190" s="1">
        <f t="shared" si="387"/>
        <v>0.40102657096659639</v>
      </c>
      <c r="S1190" s="1">
        <f t="shared" si="388"/>
        <v>-0.85976728223319887</v>
      </c>
      <c r="T1190" s="14"/>
      <c r="U1190" s="14"/>
      <c r="V1190" s="14"/>
      <c r="W1190" s="2"/>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2"/>
      <c r="BC1190" s="2"/>
      <c r="BD1190" s="2"/>
      <c r="BE1190" s="35"/>
      <c r="BF1190" s="35"/>
      <c r="BG1190" s="35"/>
      <c r="BH1190" s="35"/>
      <c r="BI1190" s="35"/>
      <c r="BJ1190" s="35"/>
      <c r="BK1190" s="35"/>
      <c r="BL1190" s="35"/>
      <c r="BM1190" s="35"/>
      <c r="BN1190" s="35"/>
      <c r="BO1190" s="35"/>
      <c r="BP1190" s="1"/>
      <c r="BQ1190" s="1">
        <f t="shared" si="392"/>
        <v>1185</v>
      </c>
      <c r="BR1190" s="1">
        <v>1186</v>
      </c>
      <c r="BS1190" s="1">
        <f t="shared" si="397"/>
        <v>-2</v>
      </c>
      <c r="BT1190" s="1">
        <f t="shared" si="398"/>
        <v>-2</v>
      </c>
      <c r="BU1190" s="1">
        <f t="shared" si="399"/>
        <v>6.1257422745431001E-17</v>
      </c>
      <c r="BV1190" s="1">
        <f t="shared" si="400"/>
        <v>1</v>
      </c>
      <c r="BW1190" s="1">
        <f t="shared" si="393"/>
        <v>-2</v>
      </c>
      <c r="BX1190" s="1">
        <f t="shared" si="394"/>
        <v>-2</v>
      </c>
      <c r="BY1190" s="24">
        <f t="shared" si="395"/>
        <v>0.7818314824680298</v>
      </c>
      <c r="BZ1190" s="24">
        <f t="shared" si="396"/>
        <v>0.62348980185873348</v>
      </c>
      <c r="CA1190" s="1"/>
      <c r="CB1190" s="1"/>
      <c r="CC1190" s="1" t="str">
        <f t="shared" si="401"/>
        <v/>
      </c>
      <c r="CD1190" s="1"/>
      <c r="CE1190" s="2"/>
      <c r="CF1190" s="2"/>
    </row>
    <row r="1191" spans="2:84" s="28" customFormat="1" x14ac:dyDescent="0.25">
      <c r="B1191" s="10"/>
      <c r="C1191" s="10"/>
      <c r="D1191" s="10"/>
      <c r="E1191" s="10"/>
      <c r="F1191" s="10"/>
      <c r="G1191" s="10"/>
      <c r="H1191" s="10"/>
      <c r="I1191" s="10"/>
      <c r="J1191" s="10"/>
      <c r="K1191" s="10"/>
      <c r="L1191" s="10"/>
      <c r="M1191" s="2"/>
      <c r="N1191" s="1">
        <v>1186</v>
      </c>
      <c r="O1191" s="1" t="str">
        <f t="shared" si="389"/>
        <v>NA</v>
      </c>
      <c r="P1191" s="1" t="e">
        <f t="shared" si="390"/>
        <v>#VALUE!</v>
      </c>
      <c r="Q1191" s="1" t="e">
        <f t="shared" si="391"/>
        <v>#VALUE!</v>
      </c>
      <c r="R1191" s="1">
        <f t="shared" si="387"/>
        <v>0.86953030005405896</v>
      </c>
      <c r="S1191" s="1">
        <f t="shared" si="388"/>
        <v>-0.22252093395631439</v>
      </c>
      <c r="T1191" s="14"/>
      <c r="U1191" s="14"/>
      <c r="V1191" s="14"/>
      <c r="W1191" s="2"/>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2"/>
      <c r="BC1191" s="2"/>
      <c r="BD1191" s="2"/>
      <c r="BE1191" s="35"/>
      <c r="BF1191" s="35"/>
      <c r="BG1191" s="35"/>
      <c r="BH1191" s="35"/>
      <c r="BI1191" s="35"/>
      <c r="BJ1191" s="35"/>
      <c r="BK1191" s="35"/>
      <c r="BL1191" s="35"/>
      <c r="BM1191" s="35"/>
      <c r="BN1191" s="35"/>
      <c r="BO1191" s="35"/>
      <c r="BP1191" s="1"/>
      <c r="BQ1191" s="1">
        <f t="shared" si="392"/>
        <v>1186</v>
      </c>
      <c r="BR1191" s="1">
        <v>1187</v>
      </c>
      <c r="BS1191" s="1">
        <f t="shared" si="397"/>
        <v>-2</v>
      </c>
      <c r="BT1191" s="1">
        <f t="shared" si="398"/>
        <v>-2</v>
      </c>
      <c r="BU1191" s="1">
        <f t="shared" si="399"/>
        <v>6.1257422745431001E-17</v>
      </c>
      <c r="BV1191" s="1">
        <f t="shared" si="400"/>
        <v>1</v>
      </c>
      <c r="BW1191" s="1">
        <f t="shared" si="393"/>
        <v>-2</v>
      </c>
      <c r="BX1191" s="1">
        <f t="shared" si="394"/>
        <v>-2</v>
      </c>
      <c r="BY1191" s="24">
        <f t="shared" si="395"/>
        <v>0.7818314824680298</v>
      </c>
      <c r="BZ1191" s="24">
        <f t="shared" si="396"/>
        <v>0.62348980185873348</v>
      </c>
      <c r="CA1191" s="1"/>
      <c r="CB1191" s="1"/>
      <c r="CC1191" s="1" t="str">
        <f t="shared" si="401"/>
        <v/>
      </c>
      <c r="CD1191" s="1"/>
      <c r="CE1191" s="2"/>
      <c r="CF1191" s="2"/>
    </row>
    <row r="1192" spans="2:84" s="28" customFormat="1" x14ac:dyDescent="0.25">
      <c r="B1192" s="10"/>
      <c r="C1192" s="10"/>
      <c r="D1192" s="10"/>
      <c r="E1192" s="10"/>
      <c r="F1192" s="10"/>
      <c r="G1192" s="10"/>
      <c r="H1192" s="10"/>
      <c r="I1192" s="10"/>
      <c r="J1192" s="10"/>
      <c r="K1192" s="10"/>
      <c r="L1192" s="10"/>
      <c r="M1192" s="2"/>
      <c r="N1192" s="1">
        <v>1187</v>
      </c>
      <c r="O1192" s="1" t="str">
        <f t="shared" si="389"/>
        <v>NA</v>
      </c>
      <c r="P1192" s="1" t="e">
        <f t="shared" si="390"/>
        <v>#VALUE!</v>
      </c>
      <c r="Q1192" s="1" t="e">
        <f t="shared" si="391"/>
        <v>#VALUE!</v>
      </c>
      <c r="R1192" s="1">
        <f t="shared" si="387"/>
        <v>0.68325997801514426</v>
      </c>
      <c r="S1192" s="1">
        <f t="shared" si="388"/>
        <v>0.49988504485107244</v>
      </c>
      <c r="T1192" s="14"/>
      <c r="U1192" s="14"/>
      <c r="V1192" s="14"/>
      <c r="W1192" s="2"/>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2"/>
      <c r="BC1192" s="2"/>
      <c r="BD1192" s="2"/>
      <c r="BE1192" s="35"/>
      <c r="BF1192" s="35"/>
      <c r="BG1192" s="35"/>
      <c r="BH1192" s="35"/>
      <c r="BI1192" s="35"/>
      <c r="BJ1192" s="35"/>
      <c r="BK1192" s="35"/>
      <c r="BL1192" s="35"/>
      <c r="BM1192" s="35"/>
      <c r="BN1192" s="35"/>
      <c r="BO1192" s="35"/>
      <c r="BP1192" s="1"/>
      <c r="BQ1192" s="1">
        <f t="shared" si="392"/>
        <v>1187</v>
      </c>
      <c r="BR1192" s="1">
        <v>1188</v>
      </c>
      <c r="BS1192" s="1">
        <f t="shared" si="397"/>
        <v>-2</v>
      </c>
      <c r="BT1192" s="1">
        <f t="shared" si="398"/>
        <v>-2</v>
      </c>
      <c r="BU1192" s="1">
        <f t="shared" si="399"/>
        <v>6.1257422745431001E-17</v>
      </c>
      <c r="BV1192" s="1">
        <f t="shared" si="400"/>
        <v>1</v>
      </c>
      <c r="BW1192" s="1">
        <f t="shared" si="393"/>
        <v>-2</v>
      </c>
      <c r="BX1192" s="1">
        <f t="shared" si="394"/>
        <v>-2</v>
      </c>
      <c r="BY1192" s="24">
        <f t="shared" si="395"/>
        <v>0.7818314824680298</v>
      </c>
      <c r="BZ1192" s="24">
        <f t="shared" si="396"/>
        <v>0.62348980185873348</v>
      </c>
      <c r="CA1192" s="1"/>
      <c r="CB1192" s="1"/>
      <c r="CC1192" s="1" t="str">
        <f t="shared" si="401"/>
        <v/>
      </c>
      <c r="CD1192" s="1"/>
      <c r="CE1192" s="2"/>
      <c r="CF1192" s="2"/>
    </row>
    <row r="1193" spans="2:84" s="28" customFormat="1" x14ac:dyDescent="0.25">
      <c r="B1193" s="10"/>
      <c r="C1193" s="10"/>
      <c r="D1193" s="10"/>
      <c r="E1193" s="10"/>
      <c r="F1193" s="10"/>
      <c r="G1193" s="10"/>
      <c r="H1193" s="10"/>
      <c r="I1193" s="10"/>
      <c r="J1193" s="10"/>
      <c r="K1193" s="10"/>
      <c r="L1193" s="10"/>
      <c r="M1193" s="2"/>
      <c r="N1193" s="1">
        <v>1188</v>
      </c>
      <c r="O1193" s="1" t="str">
        <f t="shared" si="389"/>
        <v>NA</v>
      </c>
      <c r="P1193" s="1" t="e">
        <f t="shared" si="390"/>
        <v>#VALUE!</v>
      </c>
      <c r="Q1193" s="1" t="e">
        <f t="shared" si="391"/>
        <v>#VALUE!</v>
      </c>
      <c r="R1193" s="1">
        <f t="shared" si="387"/>
        <v>4.6906350174871214E-2</v>
      </c>
      <c r="S1193" s="1">
        <f t="shared" si="388"/>
        <v>0.79448985211865741</v>
      </c>
      <c r="T1193" s="14"/>
      <c r="U1193" s="14"/>
      <c r="V1193" s="14"/>
      <c r="W1193" s="2"/>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2"/>
      <c r="BC1193" s="2"/>
      <c r="BD1193" s="2"/>
      <c r="BE1193" s="35"/>
      <c r="BF1193" s="35"/>
      <c r="BG1193" s="35"/>
      <c r="BH1193" s="35"/>
      <c r="BI1193" s="35"/>
      <c r="BJ1193" s="35"/>
      <c r="BK1193" s="35"/>
      <c r="BL1193" s="35"/>
      <c r="BM1193" s="35"/>
      <c r="BN1193" s="35"/>
      <c r="BO1193" s="35"/>
      <c r="BP1193" s="1"/>
      <c r="BQ1193" s="1">
        <f t="shared" si="392"/>
        <v>1188</v>
      </c>
      <c r="BR1193" s="1">
        <v>1189</v>
      </c>
      <c r="BS1193" s="1">
        <f t="shared" si="397"/>
        <v>-2</v>
      </c>
      <c r="BT1193" s="1">
        <f t="shared" si="398"/>
        <v>-2</v>
      </c>
      <c r="BU1193" s="1">
        <f t="shared" si="399"/>
        <v>6.1257422745431001E-17</v>
      </c>
      <c r="BV1193" s="1">
        <f t="shared" si="400"/>
        <v>1</v>
      </c>
      <c r="BW1193" s="1">
        <f t="shared" si="393"/>
        <v>-2</v>
      </c>
      <c r="BX1193" s="1">
        <f t="shared" si="394"/>
        <v>-2</v>
      </c>
      <c r="BY1193" s="24">
        <f t="shared" si="395"/>
        <v>0.7818314824680298</v>
      </c>
      <c r="BZ1193" s="24">
        <f t="shared" si="396"/>
        <v>0.62348980185873348</v>
      </c>
      <c r="CA1193" s="1"/>
      <c r="CB1193" s="1"/>
      <c r="CC1193" s="1" t="str">
        <f t="shared" si="401"/>
        <v/>
      </c>
      <c r="CD1193" s="1"/>
      <c r="CE1193" s="2"/>
      <c r="CF1193" s="2"/>
    </row>
    <row r="1194" spans="2:84" s="28" customFormat="1" x14ac:dyDescent="0.25">
      <c r="B1194" s="10"/>
      <c r="C1194" s="10"/>
      <c r="D1194" s="10"/>
      <c r="E1194" s="10"/>
      <c r="F1194" s="10"/>
      <c r="G1194" s="10"/>
      <c r="H1194" s="10"/>
      <c r="I1194" s="10"/>
      <c r="J1194" s="10"/>
      <c r="K1194" s="10"/>
      <c r="L1194" s="10"/>
      <c r="M1194" s="2"/>
      <c r="N1194" s="1">
        <v>1189</v>
      </c>
      <c r="O1194" s="1" t="str">
        <f t="shared" si="389"/>
        <v>NA</v>
      </c>
      <c r="P1194" s="1" t="e">
        <f t="shared" si="390"/>
        <v>#VALUE!</v>
      </c>
      <c r="Q1194" s="1" t="e">
        <f t="shared" si="391"/>
        <v>#VALUE!</v>
      </c>
      <c r="R1194" s="1">
        <f t="shared" si="387"/>
        <v>-0.54443156427210382</v>
      </c>
      <c r="S1194" s="1">
        <f t="shared" si="388"/>
        <v>0.50916402674859174</v>
      </c>
      <c r="T1194" s="14"/>
      <c r="U1194" s="14"/>
      <c r="V1194" s="14"/>
      <c r="W1194" s="2"/>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2"/>
      <c r="BC1194" s="2"/>
      <c r="BD1194" s="2"/>
      <c r="BE1194" s="35"/>
      <c r="BF1194" s="35"/>
      <c r="BG1194" s="35"/>
      <c r="BH1194" s="35"/>
      <c r="BI1194" s="35"/>
      <c r="BJ1194" s="35"/>
      <c r="BK1194" s="35"/>
      <c r="BL1194" s="35"/>
      <c r="BM1194" s="35"/>
      <c r="BN1194" s="35"/>
      <c r="BO1194" s="35"/>
      <c r="BP1194" s="1"/>
      <c r="BQ1194" s="1">
        <f t="shared" si="392"/>
        <v>1189</v>
      </c>
      <c r="BR1194" s="1">
        <v>1190</v>
      </c>
      <c r="BS1194" s="1">
        <f t="shared" si="397"/>
        <v>-2</v>
      </c>
      <c r="BT1194" s="1">
        <f t="shared" si="398"/>
        <v>-2</v>
      </c>
      <c r="BU1194" s="1">
        <f t="shared" si="399"/>
        <v>6.1257422745431001E-17</v>
      </c>
      <c r="BV1194" s="1">
        <f t="shared" si="400"/>
        <v>1</v>
      </c>
      <c r="BW1194" s="1">
        <f t="shared" si="393"/>
        <v>-2</v>
      </c>
      <c r="BX1194" s="1">
        <f t="shared" si="394"/>
        <v>-2</v>
      </c>
      <c r="BY1194" s="24">
        <f t="shared" si="395"/>
        <v>0.7818314824680298</v>
      </c>
      <c r="BZ1194" s="24">
        <f t="shared" si="396"/>
        <v>0.62348980185873348</v>
      </c>
      <c r="CA1194" s="1"/>
      <c r="CB1194" s="1"/>
      <c r="CC1194" s="1" t="str">
        <f t="shared" si="401"/>
        <v/>
      </c>
      <c r="CD1194" s="1"/>
      <c r="CE1194" s="2"/>
      <c r="CF1194" s="2"/>
    </row>
    <row r="1195" spans="2:84" s="28" customFormat="1" x14ac:dyDescent="0.25">
      <c r="B1195" s="10"/>
      <c r="C1195" s="10"/>
      <c r="D1195" s="10"/>
      <c r="E1195" s="10"/>
      <c r="F1195" s="10"/>
      <c r="G1195" s="10"/>
      <c r="H1195" s="10"/>
      <c r="I1195" s="10"/>
      <c r="J1195" s="10"/>
      <c r="K1195" s="10"/>
      <c r="L1195" s="10"/>
      <c r="M1195" s="2"/>
      <c r="N1195" s="1">
        <v>1190</v>
      </c>
      <c r="O1195" s="1" t="str">
        <f t="shared" si="389"/>
        <v>NA</v>
      </c>
      <c r="P1195" s="1" t="e">
        <f t="shared" si="390"/>
        <v>#VALUE!</v>
      </c>
      <c r="Q1195" s="1" t="e">
        <f t="shared" si="391"/>
        <v>#VALUE!</v>
      </c>
      <c r="R1195" s="1">
        <f t="shared" si="387"/>
        <v>-0.69004801034671215</v>
      </c>
      <c r="S1195" s="1">
        <f t="shared" si="388"/>
        <v>-8.5330003824144546E-2</v>
      </c>
      <c r="T1195" s="14"/>
      <c r="U1195" s="14"/>
      <c r="V1195" s="14"/>
      <c r="W1195" s="2"/>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2"/>
      <c r="BC1195" s="2"/>
      <c r="BD1195" s="2"/>
      <c r="BE1195" s="35"/>
      <c r="BF1195" s="35"/>
      <c r="BG1195" s="35"/>
      <c r="BH1195" s="35"/>
      <c r="BI1195" s="35"/>
      <c r="BJ1195" s="35"/>
      <c r="BK1195" s="35"/>
      <c r="BL1195" s="35"/>
      <c r="BM1195" s="35"/>
      <c r="BN1195" s="35"/>
      <c r="BO1195" s="35"/>
      <c r="BP1195" s="1"/>
      <c r="BQ1195" s="1">
        <f t="shared" si="392"/>
        <v>1190</v>
      </c>
      <c r="BR1195" s="1">
        <v>1191</v>
      </c>
      <c r="BS1195" s="1">
        <f t="shared" si="397"/>
        <v>-2</v>
      </c>
      <c r="BT1195" s="1">
        <f t="shared" si="398"/>
        <v>-2</v>
      </c>
      <c r="BU1195" s="1">
        <f t="shared" si="399"/>
        <v>6.1257422745431001E-17</v>
      </c>
      <c r="BV1195" s="1">
        <f t="shared" si="400"/>
        <v>1</v>
      </c>
      <c r="BW1195" s="1">
        <f t="shared" si="393"/>
        <v>-2</v>
      </c>
      <c r="BX1195" s="1">
        <f t="shared" si="394"/>
        <v>-2</v>
      </c>
      <c r="BY1195" s="24">
        <f t="shared" si="395"/>
        <v>0.7818314824680298</v>
      </c>
      <c r="BZ1195" s="24">
        <f t="shared" si="396"/>
        <v>0.62348980185873348</v>
      </c>
      <c r="CA1195" s="1"/>
      <c r="CB1195" s="1"/>
      <c r="CC1195" s="1" t="str">
        <f t="shared" si="401"/>
        <v/>
      </c>
      <c r="CD1195" s="1"/>
      <c r="CE1195" s="2"/>
      <c r="CF1195" s="2"/>
    </row>
    <row r="1196" spans="2:84" s="28" customFormat="1" x14ac:dyDescent="0.25">
      <c r="B1196" s="10"/>
      <c r="C1196" s="10"/>
      <c r="D1196" s="10"/>
      <c r="E1196" s="10"/>
      <c r="F1196" s="10"/>
      <c r="G1196" s="10"/>
      <c r="H1196" s="10"/>
      <c r="I1196" s="10"/>
      <c r="J1196" s="10"/>
      <c r="K1196" s="10"/>
      <c r="L1196" s="10"/>
      <c r="M1196" s="2"/>
      <c r="N1196" s="1">
        <v>1191</v>
      </c>
      <c r="O1196" s="1" t="str">
        <f t="shared" si="389"/>
        <v>NA</v>
      </c>
      <c r="P1196" s="1" t="e">
        <f t="shared" si="390"/>
        <v>#VALUE!</v>
      </c>
      <c r="Q1196" s="1" t="e">
        <f t="shared" si="391"/>
        <v>#VALUE!</v>
      </c>
      <c r="R1196" s="1">
        <f t="shared" si="387"/>
        <v>-0.35179762631153355</v>
      </c>
      <c r="S1196" s="1">
        <f t="shared" si="388"/>
        <v>-0.5413261091100694</v>
      </c>
      <c r="T1196" s="14"/>
      <c r="U1196" s="14"/>
      <c r="V1196" s="14"/>
      <c r="W1196" s="2"/>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2"/>
      <c r="BC1196" s="2"/>
      <c r="BD1196" s="2"/>
      <c r="BE1196" s="35"/>
      <c r="BF1196" s="35"/>
      <c r="BG1196" s="35"/>
      <c r="BH1196" s="35"/>
      <c r="BI1196" s="35"/>
      <c r="BJ1196" s="35"/>
      <c r="BK1196" s="35"/>
      <c r="BL1196" s="35"/>
      <c r="BM1196" s="35"/>
      <c r="BN1196" s="35"/>
      <c r="BO1196" s="35"/>
      <c r="BP1196" s="1"/>
      <c r="BQ1196" s="1">
        <f t="shared" si="392"/>
        <v>1191</v>
      </c>
      <c r="BR1196" s="1">
        <v>1192</v>
      </c>
      <c r="BS1196" s="1">
        <f t="shared" si="397"/>
        <v>-2</v>
      </c>
      <c r="BT1196" s="1">
        <f t="shared" si="398"/>
        <v>-2</v>
      </c>
      <c r="BU1196" s="1">
        <f t="shared" si="399"/>
        <v>6.1257422745431001E-17</v>
      </c>
      <c r="BV1196" s="1">
        <f t="shared" si="400"/>
        <v>1</v>
      </c>
      <c r="BW1196" s="1">
        <f t="shared" si="393"/>
        <v>-2</v>
      </c>
      <c r="BX1196" s="1">
        <f t="shared" si="394"/>
        <v>-2</v>
      </c>
      <c r="BY1196" s="24">
        <f t="shared" si="395"/>
        <v>0.7818314824680298</v>
      </c>
      <c r="BZ1196" s="24">
        <f t="shared" si="396"/>
        <v>0.62348980185873348</v>
      </c>
      <c r="CA1196" s="1"/>
      <c r="CB1196" s="1"/>
      <c r="CC1196" s="1" t="str">
        <f t="shared" si="401"/>
        <v/>
      </c>
      <c r="CD1196" s="1"/>
      <c r="CE1196" s="2"/>
      <c r="CF1196" s="2"/>
    </row>
    <row r="1197" spans="2:84" s="28" customFormat="1" x14ac:dyDescent="0.25">
      <c r="B1197" s="10"/>
      <c r="C1197" s="10"/>
      <c r="D1197" s="10"/>
      <c r="E1197" s="10"/>
      <c r="F1197" s="10"/>
      <c r="G1197" s="10"/>
      <c r="H1197" s="10"/>
      <c r="I1197" s="10"/>
      <c r="J1197" s="10"/>
      <c r="K1197" s="10"/>
      <c r="L1197" s="10"/>
      <c r="M1197" s="2"/>
      <c r="N1197" s="1">
        <v>1192</v>
      </c>
      <c r="O1197" s="1" t="str">
        <f t="shared" si="389"/>
        <v>NA</v>
      </c>
      <c r="P1197" s="1" t="e">
        <f t="shared" si="390"/>
        <v>#VALUE!</v>
      </c>
      <c r="Q1197" s="1" t="e">
        <f t="shared" si="391"/>
        <v>#VALUE!</v>
      </c>
      <c r="R1197" s="1">
        <f t="shared" si="387"/>
        <v>0.17102639390986343</v>
      </c>
      <c r="S1197" s="1">
        <f t="shared" si="388"/>
        <v>-0.57135618254865639</v>
      </c>
      <c r="T1197" s="14"/>
      <c r="U1197" s="14"/>
      <c r="V1197" s="14"/>
      <c r="W1197" s="2"/>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2"/>
      <c r="BC1197" s="2"/>
      <c r="BD1197" s="2"/>
      <c r="BE1197" s="35"/>
      <c r="BF1197" s="35"/>
      <c r="BG1197" s="35"/>
      <c r="BH1197" s="35"/>
      <c r="BI1197" s="35"/>
      <c r="BJ1197" s="35"/>
      <c r="BK1197" s="35"/>
      <c r="BL1197" s="35"/>
      <c r="BM1197" s="35"/>
      <c r="BN1197" s="35"/>
      <c r="BO1197" s="35"/>
      <c r="BP1197" s="1"/>
      <c r="BQ1197" s="1">
        <f t="shared" si="392"/>
        <v>1192</v>
      </c>
      <c r="BR1197" s="1">
        <v>1193</v>
      </c>
      <c r="BS1197" s="1">
        <f t="shared" si="397"/>
        <v>-2</v>
      </c>
      <c r="BT1197" s="1">
        <f t="shared" si="398"/>
        <v>-2</v>
      </c>
      <c r="BU1197" s="1">
        <f t="shared" si="399"/>
        <v>6.1257422745431001E-17</v>
      </c>
      <c r="BV1197" s="1">
        <f t="shared" si="400"/>
        <v>1</v>
      </c>
      <c r="BW1197" s="1">
        <f t="shared" si="393"/>
        <v>-2</v>
      </c>
      <c r="BX1197" s="1">
        <f t="shared" si="394"/>
        <v>-2</v>
      </c>
      <c r="BY1197" s="24">
        <f t="shared" si="395"/>
        <v>0.7818314824680298</v>
      </c>
      <c r="BZ1197" s="24">
        <f t="shared" si="396"/>
        <v>0.62348980185873348</v>
      </c>
      <c r="CA1197" s="1"/>
      <c r="CB1197" s="1"/>
      <c r="CC1197" s="1" t="str">
        <f t="shared" si="401"/>
        <v/>
      </c>
      <c r="CD1197" s="1"/>
      <c r="CE1197" s="2"/>
      <c r="CF1197" s="2"/>
    </row>
    <row r="1198" spans="2:84" s="28" customFormat="1" x14ac:dyDescent="0.25">
      <c r="B1198" s="10"/>
      <c r="C1198" s="10"/>
      <c r="D1198" s="10"/>
      <c r="E1198" s="10"/>
      <c r="F1198" s="10"/>
      <c r="G1198" s="10"/>
      <c r="H1198" s="10"/>
      <c r="I1198" s="10"/>
      <c r="J1198" s="10"/>
      <c r="K1198" s="10"/>
      <c r="L1198" s="10"/>
      <c r="M1198" s="2"/>
      <c r="N1198" s="1">
        <v>1193</v>
      </c>
      <c r="O1198" s="1" t="str">
        <f t="shared" si="389"/>
        <v>NA</v>
      </c>
      <c r="P1198" s="1" t="e">
        <f t="shared" si="390"/>
        <v>#VALUE!</v>
      </c>
      <c r="Q1198" s="1" t="e">
        <f t="shared" si="391"/>
        <v>#VALUE!</v>
      </c>
      <c r="R1198" s="1">
        <f t="shared" si="387"/>
        <v>0.50063865760688242</v>
      </c>
      <c r="S1198" s="1">
        <f t="shared" si="388"/>
        <v>-0.22252093395631445</v>
      </c>
      <c r="T1198" s="14"/>
      <c r="U1198" s="14"/>
      <c r="V1198" s="14"/>
      <c r="W1198" s="2"/>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2"/>
      <c r="BC1198" s="2"/>
      <c r="BD1198" s="2"/>
      <c r="BE1198" s="35"/>
      <c r="BF1198" s="35"/>
      <c r="BG1198" s="35"/>
      <c r="BH1198" s="35"/>
      <c r="BI1198" s="35"/>
      <c r="BJ1198" s="35"/>
      <c r="BK1198" s="35"/>
      <c r="BL1198" s="35"/>
      <c r="BM1198" s="35"/>
      <c r="BN1198" s="35"/>
      <c r="BO1198" s="35"/>
      <c r="BP1198" s="1"/>
      <c r="BQ1198" s="1">
        <f t="shared" si="392"/>
        <v>1193</v>
      </c>
      <c r="BR1198" s="1">
        <v>1194</v>
      </c>
      <c r="BS1198" s="1">
        <f t="shared" si="397"/>
        <v>-2</v>
      </c>
      <c r="BT1198" s="1">
        <f t="shared" si="398"/>
        <v>-2</v>
      </c>
      <c r="BU1198" s="1">
        <f t="shared" si="399"/>
        <v>6.1257422745431001E-17</v>
      </c>
      <c r="BV1198" s="1">
        <f t="shared" si="400"/>
        <v>1</v>
      </c>
      <c r="BW1198" s="1">
        <f t="shared" si="393"/>
        <v>-2</v>
      </c>
      <c r="BX1198" s="1">
        <f t="shared" si="394"/>
        <v>-2</v>
      </c>
      <c r="BY1198" s="24">
        <f t="shared" si="395"/>
        <v>0.7818314824680298</v>
      </c>
      <c r="BZ1198" s="24">
        <f t="shared" si="396"/>
        <v>0.62348980185873348</v>
      </c>
      <c r="CA1198" s="1"/>
      <c r="CB1198" s="1"/>
      <c r="CC1198" s="1" t="str">
        <f t="shared" si="401"/>
        <v/>
      </c>
      <c r="CD1198" s="1"/>
      <c r="CE1198" s="2"/>
      <c r="CF1198" s="2"/>
    </row>
    <row r="1199" spans="2:84" s="28" customFormat="1" x14ac:dyDescent="0.25">
      <c r="B1199" s="10"/>
      <c r="C1199" s="10"/>
      <c r="D1199" s="10"/>
      <c r="E1199" s="10"/>
      <c r="F1199" s="10"/>
      <c r="G1199" s="10"/>
      <c r="H1199" s="10"/>
      <c r="I1199" s="10"/>
      <c r="J1199" s="10"/>
      <c r="K1199" s="10"/>
      <c r="L1199" s="10"/>
      <c r="M1199" s="2"/>
      <c r="N1199" s="1">
        <v>1194</v>
      </c>
      <c r="O1199" s="1" t="str">
        <f t="shared" si="389"/>
        <v>NA</v>
      </c>
      <c r="P1199" s="1" t="e">
        <f t="shared" si="390"/>
        <v>#VALUE!</v>
      </c>
      <c r="Q1199" s="1" t="e">
        <f t="shared" si="391"/>
        <v>#VALUE!</v>
      </c>
      <c r="R1199" s="1">
        <f t="shared" si="387"/>
        <v>0.4532598009584114</v>
      </c>
      <c r="S1199" s="1">
        <f t="shared" si="388"/>
        <v>0.21147394516653004</v>
      </c>
      <c r="T1199" s="14"/>
      <c r="U1199" s="14"/>
      <c r="V1199" s="14"/>
      <c r="W1199" s="2"/>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2"/>
      <c r="BC1199" s="2"/>
      <c r="BD1199" s="2"/>
      <c r="BE1199" s="35"/>
      <c r="BF1199" s="35"/>
      <c r="BG1199" s="35"/>
      <c r="BH1199" s="35"/>
      <c r="BI1199" s="35"/>
      <c r="BJ1199" s="35"/>
      <c r="BK1199" s="35"/>
      <c r="BL1199" s="35"/>
      <c r="BM1199" s="35"/>
      <c r="BN1199" s="35"/>
      <c r="BO1199" s="35"/>
      <c r="BP1199" s="1"/>
      <c r="BQ1199" s="1">
        <f t="shared" si="392"/>
        <v>1194</v>
      </c>
      <c r="BR1199" s="1">
        <v>1195</v>
      </c>
      <c r="BS1199" s="1">
        <f t="shared" si="397"/>
        <v>-2</v>
      </c>
      <c r="BT1199" s="1">
        <f t="shared" si="398"/>
        <v>-2</v>
      </c>
      <c r="BU1199" s="1">
        <f t="shared" si="399"/>
        <v>6.1257422745431001E-17</v>
      </c>
      <c r="BV1199" s="1">
        <f t="shared" si="400"/>
        <v>1</v>
      </c>
      <c r="BW1199" s="1">
        <f t="shared" si="393"/>
        <v>-2</v>
      </c>
      <c r="BX1199" s="1">
        <f t="shared" si="394"/>
        <v>-2</v>
      </c>
      <c r="BY1199" s="24">
        <f t="shared" si="395"/>
        <v>0.7818314824680298</v>
      </c>
      <c r="BZ1199" s="24">
        <f t="shared" si="396"/>
        <v>0.62348980185873348</v>
      </c>
      <c r="CA1199" s="1"/>
      <c r="CB1199" s="1"/>
      <c r="CC1199" s="1" t="str">
        <f t="shared" si="401"/>
        <v/>
      </c>
      <c r="CD1199" s="1"/>
      <c r="CE1199" s="2"/>
      <c r="CF1199" s="2"/>
    </row>
    <row r="1200" spans="2:84" s="28" customFormat="1" x14ac:dyDescent="0.25">
      <c r="B1200" s="10"/>
      <c r="C1200" s="10"/>
      <c r="D1200" s="10"/>
      <c r="E1200" s="10"/>
      <c r="F1200" s="10"/>
      <c r="G1200" s="10"/>
      <c r="H1200" s="10"/>
      <c r="I1200" s="10"/>
      <c r="J1200" s="10"/>
      <c r="K1200" s="10"/>
      <c r="L1200" s="10"/>
      <c r="M1200" s="2"/>
      <c r="N1200" s="1">
        <v>1195</v>
      </c>
      <c r="O1200" s="1" t="str">
        <f t="shared" si="389"/>
        <v>NA</v>
      </c>
      <c r="P1200" s="1" t="e">
        <f t="shared" si="390"/>
        <v>#VALUE!</v>
      </c>
      <c r="Q1200" s="1" t="e">
        <f t="shared" si="391"/>
        <v>#VALUE!</v>
      </c>
      <c r="R1200" s="1">
        <f t="shared" si="387"/>
        <v>0.12899246298089573</v>
      </c>
      <c r="S1200" s="1">
        <f t="shared" si="388"/>
        <v>0.43484709332630772</v>
      </c>
      <c r="T1200" s="14"/>
      <c r="U1200" s="14"/>
      <c r="V1200" s="14"/>
      <c r="W1200" s="2"/>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2"/>
      <c r="BC1200" s="2"/>
      <c r="BD1200" s="2"/>
      <c r="BE1200" s="35"/>
      <c r="BF1200" s="35"/>
      <c r="BG1200" s="35"/>
      <c r="BH1200" s="35"/>
      <c r="BI1200" s="35"/>
      <c r="BJ1200" s="35"/>
      <c r="BK1200" s="35"/>
      <c r="BL1200" s="35"/>
      <c r="BM1200" s="35"/>
      <c r="BN1200" s="35"/>
      <c r="BO1200" s="35"/>
      <c r="BP1200" s="1"/>
      <c r="BQ1200" s="1">
        <f t="shared" si="392"/>
        <v>1195</v>
      </c>
      <c r="BR1200" s="1">
        <v>1196</v>
      </c>
      <c r="BS1200" s="1">
        <f t="shared" si="397"/>
        <v>-2</v>
      </c>
      <c r="BT1200" s="1">
        <f t="shared" si="398"/>
        <v>-2</v>
      </c>
      <c r="BU1200" s="1">
        <f t="shared" si="399"/>
        <v>6.1257422745431001E-17</v>
      </c>
      <c r="BV1200" s="1">
        <f t="shared" si="400"/>
        <v>1</v>
      </c>
      <c r="BW1200" s="1">
        <f t="shared" si="393"/>
        <v>-2</v>
      </c>
      <c r="BX1200" s="1">
        <f t="shared" si="394"/>
        <v>-2</v>
      </c>
      <c r="BY1200" s="24">
        <f t="shared" si="395"/>
        <v>0.7818314824680298</v>
      </c>
      <c r="BZ1200" s="24">
        <f t="shared" si="396"/>
        <v>0.62348980185873348</v>
      </c>
      <c r="CA1200" s="1"/>
      <c r="CB1200" s="1"/>
      <c r="CC1200" s="1" t="str">
        <f t="shared" si="401"/>
        <v/>
      </c>
      <c r="CD1200" s="1"/>
      <c r="CE1200" s="2"/>
      <c r="CF1200" s="2"/>
    </row>
    <row r="1201" spans="2:84" s="28" customFormat="1" x14ac:dyDescent="0.25">
      <c r="B1201" s="10"/>
      <c r="C1201" s="10"/>
      <c r="D1201" s="10"/>
      <c r="E1201" s="10"/>
      <c r="F1201" s="10"/>
      <c r="G1201" s="10"/>
      <c r="H1201" s="10"/>
      <c r="I1201" s="10"/>
      <c r="J1201" s="10"/>
      <c r="K1201" s="10"/>
      <c r="L1201" s="10"/>
      <c r="M1201" s="2"/>
      <c r="N1201" s="1">
        <v>1196</v>
      </c>
      <c r="O1201" s="1" t="str">
        <f t="shared" si="389"/>
        <v>NA</v>
      </c>
      <c r="P1201" s="1" t="e">
        <f t="shared" si="390"/>
        <v>#VALUE!</v>
      </c>
      <c r="Q1201" s="1" t="e">
        <f t="shared" si="391"/>
        <v>#VALUE!</v>
      </c>
      <c r="R1201" s="1">
        <f t="shared" si="387"/>
        <v>-0.21207167879780714</v>
      </c>
      <c r="S1201" s="1">
        <f t="shared" si="388"/>
        <v>0.34910794159439357</v>
      </c>
      <c r="T1201" s="14"/>
      <c r="U1201" s="14"/>
      <c r="V1201" s="14"/>
      <c r="W1201" s="2"/>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2"/>
      <c r="BC1201" s="2"/>
      <c r="BD1201" s="2"/>
      <c r="BE1201" s="35"/>
      <c r="BF1201" s="35"/>
      <c r="BG1201" s="35"/>
      <c r="BH1201" s="35"/>
      <c r="BI1201" s="35"/>
      <c r="BJ1201" s="35"/>
      <c r="BK1201" s="35"/>
      <c r="BL1201" s="35"/>
      <c r="BM1201" s="35"/>
      <c r="BN1201" s="35"/>
      <c r="BO1201" s="35"/>
      <c r="BP1201" s="1"/>
      <c r="BQ1201" s="1">
        <f t="shared" si="392"/>
        <v>1196</v>
      </c>
      <c r="BR1201" s="1">
        <v>1197</v>
      </c>
      <c r="BS1201" s="1">
        <f t="shared" si="397"/>
        <v>-2</v>
      </c>
      <c r="BT1201" s="1">
        <f t="shared" si="398"/>
        <v>-2</v>
      </c>
      <c r="BU1201" s="1">
        <f t="shared" si="399"/>
        <v>6.1257422745431001E-17</v>
      </c>
      <c r="BV1201" s="1">
        <f t="shared" si="400"/>
        <v>1</v>
      </c>
      <c r="BW1201" s="1">
        <f t="shared" si="393"/>
        <v>-2</v>
      </c>
      <c r="BX1201" s="1">
        <f t="shared" si="394"/>
        <v>-2</v>
      </c>
      <c r="BY1201" s="24">
        <f t="shared" si="395"/>
        <v>0.7818314824680298</v>
      </c>
      <c r="BZ1201" s="24">
        <f t="shared" si="396"/>
        <v>0.62348980185873348</v>
      </c>
      <c r="CA1201" s="1"/>
      <c r="CB1201" s="1"/>
      <c r="CC1201" s="1" t="str">
        <f t="shared" si="401"/>
        <v/>
      </c>
      <c r="CD1201" s="1"/>
      <c r="CE1201" s="2"/>
      <c r="CF1201" s="2"/>
    </row>
    <row r="1202" spans="2:84" s="28" customFormat="1" x14ac:dyDescent="0.25">
      <c r="B1202" s="10"/>
      <c r="C1202" s="10"/>
      <c r="D1202" s="10"/>
      <c r="E1202" s="10"/>
      <c r="F1202" s="10"/>
      <c r="G1202" s="10"/>
      <c r="H1202" s="10"/>
      <c r="I1202" s="10"/>
      <c r="J1202" s="10"/>
      <c r="K1202" s="10"/>
      <c r="L1202" s="10"/>
      <c r="M1202" s="2"/>
      <c r="N1202" s="1">
        <v>1197</v>
      </c>
      <c r="O1202" s="1" t="str">
        <f t="shared" si="389"/>
        <v>NA</v>
      </c>
      <c r="P1202" s="1" t="e">
        <f t="shared" si="390"/>
        <v>#VALUE!</v>
      </c>
      <c r="Q1202" s="1" t="e">
        <f t="shared" si="391"/>
        <v>#VALUE!</v>
      </c>
      <c r="R1202" s="1">
        <f t="shared" si="387"/>
        <v>-0.35768812487241564</v>
      </c>
      <c r="S1202" s="1">
        <f t="shared" si="388"/>
        <v>7.4726081330053706E-2</v>
      </c>
      <c r="T1202" s="14"/>
      <c r="U1202" s="14"/>
      <c r="V1202" s="14"/>
      <c r="W1202" s="2"/>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2"/>
      <c r="BC1202" s="2"/>
      <c r="BD1202" s="2"/>
      <c r="BE1202" s="35"/>
      <c r="BF1202" s="35"/>
      <c r="BG1202" s="35"/>
      <c r="BH1202" s="35"/>
      <c r="BI1202" s="35"/>
      <c r="BJ1202" s="35"/>
      <c r="BK1202" s="35"/>
      <c r="BL1202" s="35"/>
      <c r="BM1202" s="35"/>
      <c r="BN1202" s="35"/>
      <c r="BO1202" s="35"/>
      <c r="BP1202" s="1"/>
      <c r="BQ1202" s="1">
        <f t="shared" si="392"/>
        <v>1197</v>
      </c>
      <c r="BR1202" s="1">
        <v>1198</v>
      </c>
      <c r="BS1202" s="1">
        <f t="shared" si="397"/>
        <v>-2</v>
      </c>
      <c r="BT1202" s="1">
        <f t="shared" si="398"/>
        <v>-2</v>
      </c>
      <c r="BU1202" s="1">
        <f t="shared" si="399"/>
        <v>6.1257422745431001E-17</v>
      </c>
      <c r="BV1202" s="1">
        <f t="shared" si="400"/>
        <v>1</v>
      </c>
      <c r="BW1202" s="1">
        <f t="shared" si="393"/>
        <v>-2</v>
      </c>
      <c r="BX1202" s="1">
        <f t="shared" si="394"/>
        <v>-2</v>
      </c>
      <c r="BY1202" s="24">
        <f t="shared" si="395"/>
        <v>0.7818314824680298</v>
      </c>
      <c r="BZ1202" s="24">
        <f t="shared" si="396"/>
        <v>0.62348980185873348</v>
      </c>
      <c r="CA1202" s="1"/>
      <c r="CB1202" s="1"/>
      <c r="CC1202" s="1" t="str">
        <f t="shared" si="401"/>
        <v/>
      </c>
      <c r="CD1202" s="1"/>
      <c r="CE1202" s="2"/>
      <c r="CF1202" s="2"/>
    </row>
    <row r="1203" spans="2:84" s="28" customFormat="1" x14ac:dyDescent="0.25">
      <c r="B1203" s="10"/>
      <c r="C1203" s="10"/>
      <c r="D1203" s="10"/>
      <c r="E1203" s="10"/>
      <c r="F1203" s="10"/>
      <c r="G1203" s="10"/>
      <c r="H1203" s="10"/>
      <c r="I1203" s="10"/>
      <c r="J1203" s="10"/>
      <c r="K1203" s="10"/>
      <c r="L1203" s="10"/>
      <c r="M1203" s="2"/>
      <c r="N1203" s="1">
        <v>1198</v>
      </c>
      <c r="O1203" s="1" t="str">
        <f t="shared" si="389"/>
        <v>NA</v>
      </c>
      <c r="P1203" s="1" t="e">
        <f t="shared" si="390"/>
        <v>#VALUE!</v>
      </c>
      <c r="Q1203" s="1" t="e">
        <f t="shared" si="391"/>
        <v>#VALUE!</v>
      </c>
      <c r="R1203" s="1">
        <f t="shared" si="387"/>
        <v>-0.26971151350550904</v>
      </c>
      <c r="S1203" s="1">
        <f t="shared" si="388"/>
        <v>-0.18168335031771998</v>
      </c>
      <c r="T1203" s="14"/>
      <c r="U1203" s="14"/>
      <c r="V1203" s="14"/>
      <c r="W1203" s="2"/>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2"/>
      <c r="BC1203" s="2"/>
      <c r="BD1203" s="2"/>
      <c r="BE1203" s="35"/>
      <c r="BF1203" s="35"/>
      <c r="BG1203" s="35"/>
      <c r="BH1203" s="35"/>
      <c r="BI1203" s="35"/>
      <c r="BJ1203" s="35"/>
      <c r="BK1203" s="35"/>
      <c r="BL1203" s="35"/>
      <c r="BM1203" s="35"/>
      <c r="BN1203" s="35"/>
      <c r="BO1203" s="35"/>
      <c r="BP1203" s="1"/>
      <c r="BQ1203" s="1">
        <f t="shared" si="392"/>
        <v>1198</v>
      </c>
      <c r="BR1203" s="1">
        <v>1199</v>
      </c>
      <c r="BS1203" s="1">
        <f t="shared" si="397"/>
        <v>-2</v>
      </c>
      <c r="BT1203" s="1">
        <f t="shared" si="398"/>
        <v>-2</v>
      </c>
      <c r="BU1203" s="1">
        <f t="shared" si="399"/>
        <v>6.1257422745431001E-17</v>
      </c>
      <c r="BV1203" s="1">
        <f t="shared" si="400"/>
        <v>1</v>
      </c>
      <c r="BW1203" s="1">
        <f t="shared" si="393"/>
        <v>-2</v>
      </c>
      <c r="BX1203" s="1">
        <f t="shared" si="394"/>
        <v>-2</v>
      </c>
      <c r="BY1203" s="24">
        <f t="shared" si="395"/>
        <v>0.7818314824680298</v>
      </c>
      <c r="BZ1203" s="24">
        <f t="shared" si="396"/>
        <v>0.62348980185873348</v>
      </c>
      <c r="CA1203" s="1"/>
      <c r="CB1203" s="1"/>
      <c r="CC1203" s="1" t="str">
        <f t="shared" si="401"/>
        <v/>
      </c>
      <c r="CD1203" s="1"/>
      <c r="CE1203" s="2"/>
      <c r="CF1203" s="2"/>
    </row>
    <row r="1204" spans="2:84" s="28" customFormat="1" x14ac:dyDescent="0.25">
      <c r="B1204" s="10"/>
      <c r="C1204" s="10"/>
      <c r="D1204" s="10"/>
      <c r="E1204" s="10"/>
      <c r="F1204" s="10"/>
      <c r="G1204" s="10"/>
      <c r="H1204" s="10"/>
      <c r="I1204" s="10"/>
      <c r="J1204" s="10"/>
      <c r="K1204" s="10"/>
      <c r="L1204" s="10"/>
      <c r="M1204" s="2"/>
      <c r="N1204" s="1">
        <v>1199</v>
      </c>
      <c r="O1204" s="1" t="str">
        <f t="shared" si="389"/>
        <v>NA</v>
      </c>
      <c r="P1204" s="1" t="e">
        <f t="shared" si="390"/>
        <v>#VALUE!</v>
      </c>
      <c r="Q1204" s="1" t="e">
        <f t="shared" si="391"/>
        <v>#VALUE!</v>
      </c>
      <c r="R1204" s="1">
        <f t="shared" si="387"/>
        <v>-5.8973783146869518E-2</v>
      </c>
      <c r="S1204" s="1">
        <f t="shared" si="388"/>
        <v>-0.28294508286411402</v>
      </c>
      <c r="T1204" s="14"/>
      <c r="U1204" s="14"/>
      <c r="V1204" s="14"/>
      <c r="W1204" s="2"/>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2"/>
      <c r="BC1204" s="2"/>
      <c r="BD1204" s="2"/>
      <c r="BE1204" s="35"/>
      <c r="BF1204" s="35"/>
      <c r="BG1204" s="35"/>
      <c r="BH1204" s="35"/>
      <c r="BI1204" s="35"/>
      <c r="BJ1204" s="35"/>
      <c r="BK1204" s="35"/>
      <c r="BL1204" s="35"/>
      <c r="BM1204" s="35"/>
      <c r="BN1204" s="35"/>
      <c r="BO1204" s="35"/>
      <c r="BP1204" s="1"/>
      <c r="BQ1204" s="1">
        <f t="shared" si="392"/>
        <v>1199</v>
      </c>
      <c r="BR1204" s="1">
        <v>1200</v>
      </c>
      <c r="BS1204" s="1">
        <f t="shared" si="397"/>
        <v>-2</v>
      </c>
      <c r="BT1204" s="1">
        <f t="shared" si="398"/>
        <v>-2</v>
      </c>
      <c r="BU1204" s="1">
        <f t="shared" si="399"/>
        <v>6.1257422745431001E-17</v>
      </c>
      <c r="BV1204" s="1">
        <f t="shared" si="400"/>
        <v>1</v>
      </c>
      <c r="BW1204" s="1">
        <f t="shared" si="393"/>
        <v>-2</v>
      </c>
      <c r="BX1204" s="1">
        <f t="shared" si="394"/>
        <v>-2</v>
      </c>
      <c r="BY1204" s="24">
        <f t="shared" si="395"/>
        <v>0.7818314824680298</v>
      </c>
      <c r="BZ1204" s="24">
        <f t="shared" si="396"/>
        <v>0.62348980185873348</v>
      </c>
      <c r="CA1204" s="1"/>
      <c r="CB1204" s="1"/>
      <c r="CC1204" s="1" t="str">
        <f t="shared" si="401"/>
        <v/>
      </c>
      <c r="CD1204" s="1"/>
      <c r="CE1204" s="2"/>
      <c r="CF1204" s="2"/>
    </row>
    <row r="1205" spans="2:84" s="28" customFormat="1" x14ac:dyDescent="0.25">
      <c r="B1205" s="10"/>
      <c r="C1205" s="10"/>
      <c r="D1205" s="10"/>
      <c r="E1205" s="10"/>
      <c r="F1205" s="10"/>
      <c r="G1205" s="10"/>
      <c r="H1205" s="10"/>
      <c r="I1205" s="10"/>
      <c r="J1205" s="10"/>
      <c r="K1205" s="10"/>
      <c r="L1205" s="10"/>
      <c r="M1205" s="2"/>
      <c r="N1205" s="1">
        <v>1200</v>
      </c>
      <c r="O1205" s="1" t="str">
        <f t="shared" si="389"/>
        <v>NA</v>
      </c>
      <c r="P1205" s="1" t="e">
        <f t="shared" si="390"/>
        <v>#VALUE!</v>
      </c>
      <c r="Q1205" s="1" t="e">
        <f t="shared" si="391"/>
        <v>#VALUE!</v>
      </c>
      <c r="R1205" s="1">
        <f t="shared" si="387"/>
        <v>0.13174701515970588</v>
      </c>
      <c r="S1205" s="1">
        <f t="shared" si="388"/>
        <v>-0.22252093395631445</v>
      </c>
      <c r="T1205" s="14"/>
      <c r="U1205" s="14"/>
      <c r="V1205" s="14"/>
      <c r="W1205" s="2"/>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2"/>
      <c r="BC1205" s="2"/>
      <c r="BD1205" s="2"/>
      <c r="BE1205" s="35"/>
      <c r="BF1205" s="35"/>
      <c r="BG1205" s="35"/>
      <c r="BH1205" s="35"/>
      <c r="BI1205" s="35"/>
      <c r="BJ1205" s="35"/>
      <c r="BK1205" s="35"/>
      <c r="BL1205" s="35"/>
      <c r="BM1205" s="35"/>
      <c r="BN1205" s="35"/>
      <c r="BO1205" s="35"/>
      <c r="BP1205" s="1"/>
      <c r="BQ1205" s="1">
        <f t="shared" si="392"/>
        <v>1200</v>
      </c>
      <c r="BR1205" s="1">
        <v>1201</v>
      </c>
      <c r="BS1205" s="1">
        <f t="shared" si="397"/>
        <v>-2</v>
      </c>
      <c r="BT1205" s="1">
        <f t="shared" si="398"/>
        <v>-2</v>
      </c>
      <c r="BU1205" s="1">
        <f t="shared" si="399"/>
        <v>6.1257422745431001E-17</v>
      </c>
      <c r="BV1205" s="1">
        <f t="shared" si="400"/>
        <v>1</v>
      </c>
      <c r="BW1205" s="1">
        <f t="shared" si="393"/>
        <v>-2</v>
      </c>
      <c r="BX1205" s="1">
        <f t="shared" si="394"/>
        <v>-2</v>
      </c>
      <c r="BY1205" s="24">
        <f t="shared" si="395"/>
        <v>0.7818314824680298</v>
      </c>
      <c r="BZ1205" s="24">
        <f t="shared" si="396"/>
        <v>0.62348980185873348</v>
      </c>
      <c r="CA1205" s="1"/>
      <c r="CB1205" s="1"/>
      <c r="CC1205" s="1" t="str">
        <f t="shared" si="401"/>
        <v/>
      </c>
      <c r="CD1205" s="1"/>
      <c r="CE1205" s="2"/>
      <c r="CF1205" s="2"/>
    </row>
    <row r="1206" spans="2:84" s="28" customFormat="1" x14ac:dyDescent="0.25">
      <c r="B1206" s="10"/>
      <c r="C1206" s="10"/>
      <c r="D1206" s="10"/>
      <c r="E1206" s="10"/>
      <c r="F1206" s="10"/>
      <c r="G1206" s="10"/>
      <c r="H1206" s="10"/>
      <c r="I1206" s="10"/>
      <c r="J1206" s="10"/>
      <c r="K1206" s="10"/>
      <c r="L1206" s="10"/>
      <c r="M1206" s="2"/>
      <c r="N1206" s="1">
        <v>1201</v>
      </c>
      <c r="O1206" s="1" t="str">
        <f t="shared" si="389"/>
        <v>NA</v>
      </c>
      <c r="P1206" s="1" t="e">
        <f t="shared" si="390"/>
        <v>#VALUE!</v>
      </c>
      <c r="Q1206" s="1" t="e">
        <f t="shared" si="391"/>
        <v>#VALUE!</v>
      </c>
      <c r="R1206" s="1">
        <f t="shared" si="387"/>
        <v>0.22325962390167867</v>
      </c>
      <c r="S1206" s="1">
        <f t="shared" si="388"/>
        <v>-7.6937154518012363E-2</v>
      </c>
      <c r="T1206" s="14"/>
      <c r="U1206" s="14"/>
      <c r="V1206" s="14"/>
      <c r="W1206" s="2"/>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2"/>
      <c r="BC1206" s="2"/>
      <c r="BD1206" s="2"/>
      <c r="BE1206" s="35"/>
      <c r="BF1206" s="35"/>
      <c r="BG1206" s="35"/>
      <c r="BH1206" s="35"/>
      <c r="BI1206" s="35"/>
      <c r="BJ1206" s="35"/>
      <c r="BK1206" s="35"/>
      <c r="BL1206" s="35"/>
      <c r="BM1206" s="35"/>
      <c r="BN1206" s="35"/>
      <c r="BO1206" s="35"/>
      <c r="BP1206" s="1"/>
      <c r="BQ1206" s="1">
        <f t="shared" si="392"/>
        <v>1201</v>
      </c>
      <c r="BR1206" s="1">
        <v>1202</v>
      </c>
      <c r="BS1206" s="1">
        <f t="shared" si="397"/>
        <v>-2</v>
      </c>
      <c r="BT1206" s="1">
        <f t="shared" si="398"/>
        <v>-2</v>
      </c>
      <c r="BU1206" s="1">
        <f t="shared" si="399"/>
        <v>6.1257422745431001E-17</v>
      </c>
      <c r="BV1206" s="1">
        <f t="shared" si="400"/>
        <v>1</v>
      </c>
      <c r="BW1206" s="1">
        <f t="shared" si="393"/>
        <v>-2</v>
      </c>
      <c r="BX1206" s="1">
        <f t="shared" si="394"/>
        <v>-2</v>
      </c>
      <c r="BY1206" s="24">
        <f t="shared" si="395"/>
        <v>0.7818314824680298</v>
      </c>
      <c r="BZ1206" s="24">
        <f t="shared" si="396"/>
        <v>0.62348980185873348</v>
      </c>
      <c r="CA1206" s="1"/>
      <c r="CB1206" s="1"/>
      <c r="CC1206" s="1" t="str">
        <f t="shared" si="401"/>
        <v/>
      </c>
      <c r="CD1206" s="1"/>
      <c r="CE1206" s="2"/>
      <c r="CF1206" s="2"/>
    </row>
    <row r="1207" spans="2:84" s="28" customFormat="1" x14ac:dyDescent="0.25">
      <c r="B1207" s="10"/>
      <c r="C1207" s="10"/>
      <c r="D1207" s="10"/>
      <c r="E1207" s="10"/>
      <c r="F1207" s="10"/>
      <c r="G1207" s="10"/>
      <c r="H1207" s="10"/>
      <c r="I1207" s="10"/>
      <c r="J1207" s="10"/>
      <c r="K1207" s="10"/>
      <c r="L1207" s="10"/>
      <c r="M1207" s="2"/>
      <c r="N1207" s="1">
        <v>1202</v>
      </c>
      <c r="O1207" s="1" t="str">
        <f t="shared" si="389"/>
        <v>NA</v>
      </c>
      <c r="P1207" s="1" t="e">
        <f t="shared" si="390"/>
        <v>#VALUE!</v>
      </c>
      <c r="Q1207" s="1" t="e">
        <f t="shared" si="391"/>
        <v>#VALUE!</v>
      </c>
      <c r="R1207" s="1">
        <f t="shared" si="387"/>
        <v>0.21107857578692024</v>
      </c>
      <c r="S1207" s="1">
        <f t="shared" si="388"/>
        <v>7.5204334533958195E-2</v>
      </c>
      <c r="T1207" s="14"/>
      <c r="U1207" s="14"/>
      <c r="V1207" s="14"/>
      <c r="W1207" s="2"/>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2"/>
      <c r="BC1207" s="2"/>
      <c r="BD1207" s="2"/>
      <c r="BE1207" s="35"/>
      <c r="BF1207" s="35"/>
      <c r="BG1207" s="35"/>
      <c r="BH1207" s="35"/>
      <c r="BI1207" s="35"/>
      <c r="BJ1207" s="35"/>
      <c r="BK1207" s="35"/>
      <c r="BL1207" s="35"/>
      <c r="BM1207" s="35"/>
      <c r="BN1207" s="35"/>
      <c r="BO1207" s="35"/>
      <c r="BP1207" s="1"/>
      <c r="BQ1207" s="1">
        <f t="shared" si="392"/>
        <v>1202</v>
      </c>
      <c r="BR1207" s="1">
        <v>1203</v>
      </c>
      <c r="BS1207" s="1">
        <f t="shared" si="397"/>
        <v>-2</v>
      </c>
      <c r="BT1207" s="1">
        <f t="shared" si="398"/>
        <v>-2</v>
      </c>
      <c r="BU1207" s="1">
        <f t="shared" si="399"/>
        <v>6.1257422745431001E-17</v>
      </c>
      <c r="BV1207" s="1">
        <f t="shared" si="400"/>
        <v>1</v>
      </c>
      <c r="BW1207" s="1">
        <f t="shared" si="393"/>
        <v>-2</v>
      </c>
      <c r="BX1207" s="1">
        <f t="shared" si="394"/>
        <v>-2</v>
      </c>
      <c r="BY1207" s="24">
        <f t="shared" si="395"/>
        <v>0.7818314824680298</v>
      </c>
      <c r="BZ1207" s="24">
        <f t="shared" si="396"/>
        <v>0.62348980185873348</v>
      </c>
      <c r="CA1207" s="1"/>
      <c r="CB1207" s="1"/>
      <c r="CC1207" s="1" t="str">
        <f t="shared" si="401"/>
        <v/>
      </c>
      <c r="CD1207" s="1"/>
      <c r="CE1207" s="2"/>
      <c r="CF1207" s="2"/>
    </row>
    <row r="1208" spans="2:84" s="28" customFormat="1" x14ac:dyDescent="0.25">
      <c r="B1208" s="10"/>
      <c r="C1208" s="10"/>
      <c r="D1208" s="10"/>
      <c r="E1208" s="10"/>
      <c r="F1208" s="10"/>
      <c r="G1208" s="10"/>
      <c r="H1208" s="10"/>
      <c r="I1208" s="10"/>
      <c r="J1208" s="10"/>
      <c r="K1208" s="10"/>
      <c r="L1208" s="10"/>
      <c r="M1208" s="2"/>
      <c r="N1208" s="1">
        <v>1203</v>
      </c>
      <c r="O1208" s="1" t="str">
        <f t="shared" si="389"/>
        <v>NA</v>
      </c>
      <c r="P1208" s="1" t="e">
        <f t="shared" si="390"/>
        <v>#VALUE!</v>
      </c>
      <c r="Q1208" s="1" t="e">
        <f t="shared" si="391"/>
        <v>#VALUE!</v>
      </c>
      <c r="R1208" s="1">
        <f t="shared" si="387"/>
        <v>0.12028820667648948</v>
      </c>
      <c r="S1208" s="1">
        <f t="shared" si="388"/>
        <v>0.18905185644019534</v>
      </c>
      <c r="T1208" s="14"/>
      <c r="U1208" s="14"/>
      <c r="V1208" s="14"/>
      <c r="W1208" s="2"/>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2"/>
      <c r="BC1208" s="2"/>
      <c r="BD1208" s="2"/>
      <c r="BE1208" s="35"/>
      <c r="BF1208" s="35"/>
      <c r="BG1208" s="35"/>
      <c r="BH1208" s="35"/>
      <c r="BI1208" s="35"/>
      <c r="BJ1208" s="35"/>
      <c r="BK1208" s="35"/>
      <c r="BL1208" s="35"/>
      <c r="BM1208" s="35"/>
      <c r="BN1208" s="35"/>
      <c r="BO1208" s="35"/>
      <c r="BP1208" s="1"/>
      <c r="BQ1208" s="1">
        <f t="shared" si="392"/>
        <v>1203</v>
      </c>
      <c r="BR1208" s="1">
        <v>1204</v>
      </c>
      <c r="BS1208" s="1">
        <f t="shared" si="397"/>
        <v>-2</v>
      </c>
      <c r="BT1208" s="1">
        <f t="shared" si="398"/>
        <v>-2</v>
      </c>
      <c r="BU1208" s="1">
        <f t="shared" si="399"/>
        <v>6.1257422745431001E-17</v>
      </c>
      <c r="BV1208" s="1">
        <f t="shared" si="400"/>
        <v>1</v>
      </c>
      <c r="BW1208" s="1">
        <f t="shared" si="393"/>
        <v>-2</v>
      </c>
      <c r="BX1208" s="1">
        <f t="shared" si="394"/>
        <v>-2</v>
      </c>
      <c r="BY1208" s="24">
        <f t="shared" si="395"/>
        <v>0.7818314824680298</v>
      </c>
      <c r="BZ1208" s="24">
        <f t="shared" si="396"/>
        <v>0.62348980185873348</v>
      </c>
      <c r="CA1208" s="1"/>
      <c r="CB1208" s="1"/>
      <c r="CC1208" s="1" t="str">
        <f t="shared" si="401"/>
        <v/>
      </c>
      <c r="CD1208" s="1"/>
      <c r="CE1208" s="2"/>
      <c r="CF1208" s="2"/>
    </row>
    <row r="1209" spans="2:84" s="28" customFormat="1" x14ac:dyDescent="0.25">
      <c r="B1209" s="10"/>
      <c r="C1209" s="10"/>
      <c r="D1209" s="10"/>
      <c r="E1209" s="10"/>
      <c r="F1209" s="10"/>
      <c r="G1209" s="10"/>
      <c r="H1209" s="10"/>
      <c r="I1209" s="10"/>
      <c r="J1209" s="10"/>
      <c r="K1209" s="10"/>
      <c r="L1209" s="10"/>
      <c r="M1209" s="2"/>
      <c r="N1209" s="1">
        <v>1204</v>
      </c>
      <c r="O1209" s="1" t="str">
        <f t="shared" si="389"/>
        <v>NA</v>
      </c>
      <c r="P1209" s="1" t="e">
        <f t="shared" si="390"/>
        <v>#VALUE!</v>
      </c>
      <c r="Q1209" s="1" t="e">
        <f t="shared" si="391"/>
        <v>#VALUE!</v>
      </c>
      <c r="R1209" s="1">
        <f t="shared" si="387"/>
        <v>-2.5328239398119012E-2</v>
      </c>
      <c r="S1209" s="1">
        <f t="shared" si="388"/>
        <v>0.23478216648425199</v>
      </c>
      <c r="T1209" s="14"/>
      <c r="U1209" s="14"/>
      <c r="V1209" s="14"/>
      <c r="W1209" s="2"/>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2"/>
      <c r="BC1209" s="2"/>
      <c r="BD1209" s="2"/>
      <c r="BE1209" s="35"/>
      <c r="BF1209" s="35"/>
      <c r="BG1209" s="35"/>
      <c r="BH1209" s="35"/>
      <c r="BI1209" s="35"/>
      <c r="BJ1209" s="35"/>
      <c r="BK1209" s="35"/>
      <c r="BL1209" s="35"/>
      <c r="BM1209" s="35"/>
      <c r="BN1209" s="35"/>
      <c r="BO1209" s="35"/>
      <c r="BP1209" s="1"/>
      <c r="BQ1209" s="1">
        <f t="shared" si="392"/>
        <v>1204</v>
      </c>
      <c r="BR1209" s="1">
        <v>1205</v>
      </c>
      <c r="BS1209" s="1">
        <f t="shared" si="397"/>
        <v>-2</v>
      </c>
      <c r="BT1209" s="1">
        <f t="shared" si="398"/>
        <v>-2</v>
      </c>
      <c r="BU1209" s="1">
        <f t="shared" si="399"/>
        <v>6.1257422745431001E-17</v>
      </c>
      <c r="BV1209" s="1">
        <f t="shared" si="400"/>
        <v>1</v>
      </c>
      <c r="BW1209" s="1">
        <f t="shared" si="393"/>
        <v>-2</v>
      </c>
      <c r="BX1209" s="1">
        <f t="shared" si="394"/>
        <v>-2</v>
      </c>
      <c r="BY1209" s="24">
        <f t="shared" si="395"/>
        <v>0.7818314824680298</v>
      </c>
      <c r="BZ1209" s="24">
        <f t="shared" si="396"/>
        <v>0.62348980185873348</v>
      </c>
      <c r="CA1209" s="1"/>
      <c r="CB1209" s="1"/>
      <c r="CC1209" s="1" t="str">
        <f t="shared" si="401"/>
        <v/>
      </c>
      <c r="CD1209" s="1"/>
      <c r="CE1209" s="2"/>
      <c r="CF1209" s="2"/>
    </row>
    <row r="1210" spans="2:84" s="28" customFormat="1" x14ac:dyDescent="0.25">
      <c r="B1210" s="10"/>
      <c r="C1210" s="10"/>
      <c r="D1210" s="10"/>
      <c r="E1210" s="10"/>
      <c r="F1210" s="10"/>
      <c r="G1210" s="10"/>
      <c r="H1210" s="10"/>
      <c r="I1210" s="10"/>
      <c r="J1210" s="10"/>
      <c r="K1210" s="10"/>
      <c r="L1210" s="10"/>
      <c r="M1210" s="2"/>
      <c r="N1210" s="1">
        <v>1205</v>
      </c>
      <c r="O1210" s="1" t="str">
        <f t="shared" si="389"/>
        <v>NA</v>
      </c>
      <c r="P1210" s="1" t="e">
        <f t="shared" si="390"/>
        <v>#VALUE!</v>
      </c>
      <c r="Q1210" s="1" t="e">
        <f t="shared" si="391"/>
        <v>#VALUE!</v>
      </c>
      <c r="R1210" s="1">
        <f t="shared" si="387"/>
        <v>-0.18762540069948455</v>
      </c>
      <c r="S1210" s="1">
        <f t="shared" si="388"/>
        <v>0.17795940847462949</v>
      </c>
      <c r="T1210" s="14"/>
      <c r="U1210" s="14"/>
      <c r="V1210" s="14"/>
      <c r="W1210" s="2"/>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2"/>
      <c r="BC1210" s="2"/>
      <c r="BD1210" s="2"/>
      <c r="BE1210" s="35"/>
      <c r="BF1210" s="35"/>
      <c r="BG1210" s="35"/>
      <c r="BH1210" s="35"/>
      <c r="BI1210" s="35"/>
      <c r="BJ1210" s="35"/>
      <c r="BK1210" s="35"/>
      <c r="BL1210" s="35"/>
      <c r="BM1210" s="35"/>
      <c r="BN1210" s="35"/>
      <c r="BO1210" s="35"/>
      <c r="BP1210" s="1"/>
      <c r="BQ1210" s="1">
        <f t="shared" si="392"/>
        <v>1205</v>
      </c>
      <c r="BR1210" s="1">
        <v>1206</v>
      </c>
      <c r="BS1210" s="1">
        <f t="shared" si="397"/>
        <v>-2</v>
      </c>
      <c r="BT1210" s="1">
        <f t="shared" si="398"/>
        <v>-2</v>
      </c>
      <c r="BU1210" s="1">
        <f t="shared" si="399"/>
        <v>6.1257422745431001E-17</v>
      </c>
      <c r="BV1210" s="1">
        <f t="shared" si="400"/>
        <v>1</v>
      </c>
      <c r="BW1210" s="1">
        <f t="shared" si="393"/>
        <v>-2</v>
      </c>
      <c r="BX1210" s="1">
        <f t="shared" si="394"/>
        <v>-2</v>
      </c>
      <c r="BY1210" s="24">
        <f t="shared" si="395"/>
        <v>0.7818314824680298</v>
      </c>
      <c r="BZ1210" s="24">
        <f t="shared" si="396"/>
        <v>0.62348980185873348</v>
      </c>
      <c r="CA1210" s="1"/>
      <c r="CB1210" s="1"/>
      <c r="CC1210" s="1" t="str">
        <f t="shared" si="401"/>
        <v/>
      </c>
      <c r="CD1210" s="1"/>
      <c r="CE1210" s="2"/>
      <c r="CF1210" s="2"/>
    </row>
    <row r="1211" spans="2:84" s="28" customFormat="1" x14ac:dyDescent="0.25">
      <c r="B1211" s="10"/>
      <c r="C1211" s="10"/>
      <c r="D1211" s="10"/>
      <c r="E1211" s="10"/>
      <c r="F1211" s="10"/>
      <c r="G1211" s="10"/>
      <c r="H1211" s="10"/>
      <c r="I1211" s="10"/>
      <c r="J1211" s="10"/>
      <c r="K1211" s="10"/>
      <c r="L1211" s="10"/>
      <c r="M1211" s="2"/>
      <c r="N1211" s="1">
        <v>1206</v>
      </c>
      <c r="O1211" s="1" t="str">
        <f t="shared" si="389"/>
        <v>NA</v>
      </c>
      <c r="P1211" s="1" t="e">
        <f t="shared" si="390"/>
        <v>#VALUE!</v>
      </c>
      <c r="Q1211" s="1" t="e">
        <f t="shared" si="391"/>
        <v>#VALUE!</v>
      </c>
      <c r="R1211" s="1">
        <f t="shared" si="387"/>
        <v>-0.28897396020360233</v>
      </c>
      <c r="S1211" s="1">
        <f t="shared" si="388"/>
        <v>5.4660168204283544E-3</v>
      </c>
      <c r="T1211" s="14"/>
      <c r="U1211" s="14"/>
      <c r="V1211" s="14"/>
      <c r="W1211" s="2"/>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2"/>
      <c r="BC1211" s="2"/>
      <c r="BD1211" s="2"/>
      <c r="BE1211" s="35"/>
      <c r="BF1211" s="35"/>
      <c r="BG1211" s="35"/>
      <c r="BH1211" s="35"/>
      <c r="BI1211" s="35"/>
      <c r="BJ1211" s="35"/>
      <c r="BK1211" s="35"/>
      <c r="BL1211" s="35"/>
      <c r="BM1211" s="35"/>
      <c r="BN1211" s="35"/>
      <c r="BO1211" s="35"/>
      <c r="BP1211" s="1"/>
      <c r="BQ1211" s="1">
        <f t="shared" si="392"/>
        <v>1206</v>
      </c>
      <c r="BR1211" s="1">
        <v>1207</v>
      </c>
      <c r="BS1211" s="1">
        <f t="shared" si="397"/>
        <v>-2</v>
      </c>
      <c r="BT1211" s="1">
        <f t="shared" si="398"/>
        <v>-2</v>
      </c>
      <c r="BU1211" s="1">
        <f t="shared" si="399"/>
        <v>6.1257422745431001E-17</v>
      </c>
      <c r="BV1211" s="1">
        <f t="shared" si="400"/>
        <v>1</v>
      </c>
      <c r="BW1211" s="1">
        <f t="shared" si="393"/>
        <v>-2</v>
      </c>
      <c r="BX1211" s="1">
        <f t="shared" si="394"/>
        <v>-2</v>
      </c>
      <c r="BY1211" s="24">
        <f t="shared" si="395"/>
        <v>0.7818314824680298</v>
      </c>
      <c r="BZ1211" s="24">
        <f t="shared" si="396"/>
        <v>0.62348980185873348</v>
      </c>
      <c r="CA1211" s="1"/>
      <c r="CB1211" s="1"/>
      <c r="CC1211" s="1" t="str">
        <f t="shared" si="401"/>
        <v/>
      </c>
      <c r="CD1211" s="1"/>
      <c r="CE1211" s="2"/>
      <c r="CF1211" s="2"/>
    </row>
    <row r="1212" spans="2:84" s="28" customFormat="1" x14ac:dyDescent="0.25">
      <c r="B1212" s="10"/>
      <c r="C1212" s="10"/>
      <c r="D1212" s="10"/>
      <c r="E1212" s="10"/>
      <c r="F1212" s="10"/>
      <c r="G1212" s="10"/>
      <c r="H1212" s="10"/>
      <c r="I1212" s="10"/>
      <c r="J1212" s="10"/>
      <c r="K1212" s="10"/>
      <c r="L1212" s="10"/>
      <c r="M1212" s="2"/>
      <c r="N1212" s="1">
        <v>1207</v>
      </c>
      <c r="O1212" s="1" t="str">
        <f t="shared" si="389"/>
        <v>NA</v>
      </c>
      <c r="P1212" s="1" t="e">
        <f t="shared" si="390"/>
        <v>#VALUE!</v>
      </c>
      <c r="Q1212" s="1" t="e">
        <f t="shared" si="391"/>
        <v>#VALUE!</v>
      </c>
      <c r="R1212" s="1">
        <f t="shared" si="387"/>
        <v>-0.23714462728747054</v>
      </c>
      <c r="S1212" s="1">
        <f t="shared" si="388"/>
        <v>-0.22252093395631445</v>
      </c>
      <c r="T1212" s="14"/>
      <c r="U1212" s="14"/>
      <c r="V1212" s="14"/>
      <c r="W1212" s="2"/>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2"/>
      <c r="BC1212" s="2"/>
      <c r="BD1212" s="2"/>
      <c r="BE1212" s="35"/>
      <c r="BF1212" s="35"/>
      <c r="BG1212" s="35"/>
      <c r="BH1212" s="35"/>
      <c r="BI1212" s="35"/>
      <c r="BJ1212" s="35"/>
      <c r="BK1212" s="35"/>
      <c r="BL1212" s="35"/>
      <c r="BM1212" s="35"/>
      <c r="BN1212" s="35"/>
      <c r="BO1212" s="35"/>
      <c r="BP1212" s="1"/>
      <c r="BQ1212" s="1">
        <f t="shared" si="392"/>
        <v>1207</v>
      </c>
      <c r="BR1212" s="1">
        <v>1208</v>
      </c>
      <c r="BS1212" s="1">
        <f t="shared" si="397"/>
        <v>-2</v>
      </c>
      <c r="BT1212" s="1">
        <f t="shared" si="398"/>
        <v>-2</v>
      </c>
      <c r="BU1212" s="1">
        <f t="shared" si="399"/>
        <v>6.1257422745431001E-17</v>
      </c>
      <c r="BV1212" s="1">
        <f t="shared" si="400"/>
        <v>1</v>
      </c>
      <c r="BW1212" s="1">
        <f t="shared" si="393"/>
        <v>-2</v>
      </c>
      <c r="BX1212" s="1">
        <f t="shared" si="394"/>
        <v>-2</v>
      </c>
      <c r="BY1212" s="24">
        <f t="shared" si="395"/>
        <v>0.7818314824680298</v>
      </c>
      <c r="BZ1212" s="24">
        <f t="shared" si="396"/>
        <v>0.62348980185873348</v>
      </c>
      <c r="CA1212" s="1"/>
      <c r="CB1212" s="1"/>
      <c r="CC1212" s="1" t="str">
        <f t="shared" si="401"/>
        <v/>
      </c>
      <c r="CD1212" s="1"/>
      <c r="CE1212" s="2"/>
      <c r="CF1212" s="2"/>
    </row>
    <row r="1213" spans="2:84" s="28" customFormat="1" x14ac:dyDescent="0.25">
      <c r="B1213" s="10"/>
      <c r="C1213" s="10"/>
      <c r="D1213" s="10"/>
      <c r="E1213" s="10"/>
      <c r="F1213" s="10"/>
      <c r="G1213" s="10"/>
      <c r="H1213" s="10"/>
      <c r="I1213" s="10"/>
      <c r="J1213" s="10"/>
      <c r="K1213" s="10"/>
      <c r="L1213" s="10"/>
      <c r="M1213" s="2"/>
      <c r="N1213" s="1">
        <v>1208</v>
      </c>
      <c r="O1213" s="1" t="str">
        <f t="shared" si="389"/>
        <v>NA</v>
      </c>
      <c r="P1213" s="1" t="e">
        <f t="shared" si="390"/>
        <v>#VALUE!</v>
      </c>
      <c r="Q1213" s="1" t="e">
        <f t="shared" si="391"/>
        <v>#VALUE!</v>
      </c>
      <c r="R1213" s="1">
        <f t="shared" si="387"/>
        <v>-6.7405531550542297E-3</v>
      </c>
      <c r="S1213" s="1">
        <f t="shared" si="388"/>
        <v>-0.36534825420255479</v>
      </c>
      <c r="T1213" s="14"/>
      <c r="U1213" s="14"/>
      <c r="V1213" s="14"/>
      <c r="W1213" s="2"/>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2"/>
      <c r="BC1213" s="2"/>
      <c r="BD1213" s="2"/>
      <c r="BE1213" s="35"/>
      <c r="BF1213" s="35"/>
      <c r="BG1213" s="35"/>
      <c r="BH1213" s="35"/>
      <c r="BI1213" s="35"/>
      <c r="BJ1213" s="35"/>
      <c r="BK1213" s="35"/>
      <c r="BL1213" s="35"/>
      <c r="BM1213" s="35"/>
      <c r="BN1213" s="35"/>
      <c r="BO1213" s="35"/>
      <c r="BP1213" s="1"/>
      <c r="BQ1213" s="1">
        <f t="shared" si="392"/>
        <v>1208</v>
      </c>
      <c r="BR1213" s="1">
        <v>1209</v>
      </c>
      <c r="BS1213" s="1">
        <f t="shared" si="397"/>
        <v>-2</v>
      </c>
      <c r="BT1213" s="1">
        <f t="shared" si="398"/>
        <v>-2</v>
      </c>
      <c r="BU1213" s="1">
        <f t="shared" si="399"/>
        <v>6.1257422745431001E-17</v>
      </c>
      <c r="BV1213" s="1">
        <f t="shared" si="400"/>
        <v>1</v>
      </c>
      <c r="BW1213" s="1">
        <f t="shared" si="393"/>
        <v>-2</v>
      </c>
      <c r="BX1213" s="1">
        <f t="shared" si="394"/>
        <v>-2</v>
      </c>
      <c r="BY1213" s="24">
        <f t="shared" si="395"/>
        <v>0.7818314824680298</v>
      </c>
      <c r="BZ1213" s="24">
        <f t="shared" si="396"/>
        <v>0.62348980185873348</v>
      </c>
      <c r="CA1213" s="1"/>
      <c r="CB1213" s="1"/>
      <c r="CC1213" s="1" t="str">
        <f t="shared" si="401"/>
        <v/>
      </c>
      <c r="CD1213" s="1"/>
      <c r="CE1213" s="2"/>
      <c r="CF1213" s="2"/>
    </row>
    <row r="1214" spans="2:84" s="28" customFormat="1" x14ac:dyDescent="0.25">
      <c r="B1214" s="10"/>
      <c r="C1214" s="10"/>
      <c r="D1214" s="10"/>
      <c r="E1214" s="10"/>
      <c r="F1214" s="10"/>
      <c r="G1214" s="10"/>
      <c r="H1214" s="10"/>
      <c r="I1214" s="10"/>
      <c r="J1214" s="10"/>
      <c r="K1214" s="10"/>
      <c r="L1214" s="10"/>
      <c r="M1214" s="2"/>
      <c r="N1214" s="1">
        <v>1209</v>
      </c>
      <c r="O1214" s="1" t="str">
        <f t="shared" si="389"/>
        <v>NA</v>
      </c>
      <c r="P1214" s="1" t="e">
        <f t="shared" si="390"/>
        <v>#VALUE!</v>
      </c>
      <c r="Q1214" s="1" t="e">
        <f t="shared" si="391"/>
        <v>#VALUE!</v>
      </c>
      <c r="R1214" s="1">
        <f t="shared" si="387"/>
        <v>0.2931646885929447</v>
      </c>
      <c r="S1214" s="1">
        <f t="shared" si="388"/>
        <v>-0.28443842425839128</v>
      </c>
      <c r="T1214" s="14"/>
      <c r="U1214" s="14"/>
      <c r="V1214" s="14"/>
      <c r="W1214" s="2"/>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2"/>
      <c r="BC1214" s="2"/>
      <c r="BD1214" s="2"/>
      <c r="BE1214" s="35"/>
      <c r="BF1214" s="35"/>
      <c r="BG1214" s="35"/>
      <c r="BH1214" s="35"/>
      <c r="BI1214" s="35"/>
      <c r="BJ1214" s="35"/>
      <c r="BK1214" s="35"/>
      <c r="BL1214" s="35"/>
      <c r="BM1214" s="35"/>
      <c r="BN1214" s="35"/>
      <c r="BO1214" s="35"/>
      <c r="BP1214" s="1"/>
      <c r="BQ1214" s="1">
        <f t="shared" si="392"/>
        <v>1209</v>
      </c>
      <c r="BR1214" s="1">
        <v>1210</v>
      </c>
      <c r="BS1214" s="1">
        <f t="shared" si="397"/>
        <v>-2</v>
      </c>
      <c r="BT1214" s="1">
        <f t="shared" si="398"/>
        <v>-2</v>
      </c>
      <c r="BU1214" s="1">
        <f t="shared" si="399"/>
        <v>6.1257422745431001E-17</v>
      </c>
      <c r="BV1214" s="1">
        <f t="shared" si="400"/>
        <v>1</v>
      </c>
      <c r="BW1214" s="1">
        <f t="shared" si="393"/>
        <v>-2</v>
      </c>
      <c r="BX1214" s="1">
        <f t="shared" si="394"/>
        <v>-2</v>
      </c>
      <c r="BY1214" s="24">
        <f t="shared" si="395"/>
        <v>0.7818314824680298</v>
      </c>
      <c r="BZ1214" s="24">
        <f t="shared" si="396"/>
        <v>0.62348980185873348</v>
      </c>
      <c r="CA1214" s="1"/>
      <c r="CB1214" s="1"/>
      <c r="CC1214" s="1" t="str">
        <f t="shared" si="401"/>
        <v/>
      </c>
      <c r="CD1214" s="1"/>
      <c r="CE1214" s="2"/>
      <c r="CF1214" s="2"/>
    </row>
    <row r="1215" spans="2:84" s="28" customFormat="1" x14ac:dyDescent="0.25">
      <c r="B1215" s="10"/>
      <c r="C1215" s="10"/>
      <c r="D1215" s="10"/>
      <c r="E1215" s="10"/>
      <c r="F1215" s="10"/>
      <c r="G1215" s="10"/>
      <c r="H1215" s="10"/>
      <c r="I1215" s="10"/>
      <c r="J1215" s="10"/>
      <c r="K1215" s="10"/>
      <c r="L1215" s="10"/>
      <c r="M1215" s="2"/>
      <c r="N1215" s="1">
        <v>1210</v>
      </c>
      <c r="O1215" s="1" t="str">
        <f t="shared" si="389"/>
        <v>NA</v>
      </c>
      <c r="P1215" s="1" t="e">
        <f t="shared" si="390"/>
        <v>#VALUE!</v>
      </c>
      <c r="Q1215" s="1" t="e">
        <f t="shared" si="391"/>
        <v>#VALUE!</v>
      </c>
      <c r="R1215" s="1">
        <f t="shared" si="387"/>
        <v>0.45264809215078622</v>
      </c>
      <c r="S1215" s="1">
        <f t="shared" si="388"/>
        <v>2.8995771285997063E-2</v>
      </c>
      <c r="T1215" s="14"/>
      <c r="U1215" s="14"/>
      <c r="V1215" s="14"/>
      <c r="W1215" s="2"/>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2"/>
      <c r="BC1215" s="2"/>
      <c r="BD1215" s="2"/>
      <c r="BE1215" s="35"/>
      <c r="BF1215" s="35"/>
      <c r="BG1215" s="35"/>
      <c r="BH1215" s="35"/>
      <c r="BI1215" s="35"/>
      <c r="BJ1215" s="35"/>
      <c r="BK1215" s="35"/>
      <c r="BL1215" s="35"/>
      <c r="BM1215" s="35"/>
      <c r="BN1215" s="35"/>
      <c r="BO1215" s="35"/>
      <c r="BP1215" s="1"/>
      <c r="BQ1215" s="1">
        <f t="shared" si="392"/>
        <v>1210</v>
      </c>
      <c r="BR1215" s="1">
        <v>1211</v>
      </c>
      <c r="BS1215" s="1">
        <f t="shared" si="397"/>
        <v>-2</v>
      </c>
      <c r="BT1215" s="1">
        <f t="shared" si="398"/>
        <v>-2</v>
      </c>
      <c r="BU1215" s="1">
        <f t="shared" si="399"/>
        <v>6.1257422745431001E-17</v>
      </c>
      <c r="BV1215" s="1">
        <f t="shared" si="400"/>
        <v>1</v>
      </c>
      <c r="BW1215" s="1">
        <f t="shared" si="393"/>
        <v>-2</v>
      </c>
      <c r="BX1215" s="1">
        <f t="shared" si="394"/>
        <v>-2</v>
      </c>
      <c r="BY1215" s="24">
        <f t="shared" si="395"/>
        <v>0.7818314824680298</v>
      </c>
      <c r="BZ1215" s="24">
        <f t="shared" si="396"/>
        <v>0.62348980185873348</v>
      </c>
      <c r="CA1215" s="1"/>
      <c r="CB1215" s="1"/>
      <c r="CC1215" s="1" t="str">
        <f t="shared" si="401"/>
        <v/>
      </c>
      <c r="CD1215" s="1"/>
      <c r="CE1215" s="2"/>
      <c r="CF1215" s="2"/>
    </row>
    <row r="1216" spans="2:84" s="28" customFormat="1" x14ac:dyDescent="0.25">
      <c r="B1216" s="10"/>
      <c r="C1216" s="10"/>
      <c r="D1216" s="10"/>
      <c r="E1216" s="10"/>
      <c r="F1216" s="10"/>
      <c r="G1216" s="10"/>
      <c r="H1216" s="10"/>
      <c r="I1216" s="10"/>
      <c r="J1216" s="10"/>
      <c r="K1216" s="10"/>
      <c r="L1216" s="10"/>
      <c r="M1216" s="2"/>
      <c r="N1216" s="1">
        <v>1211</v>
      </c>
      <c r="O1216" s="1" t="str">
        <f t="shared" si="389"/>
        <v>NA</v>
      </c>
      <c r="P1216" s="1" t="e">
        <f t="shared" si="390"/>
        <v>#VALUE!</v>
      </c>
      <c r="Q1216" s="1" t="e">
        <f t="shared" si="391"/>
        <v>#VALUE!</v>
      </c>
      <c r="R1216" s="1">
        <f t="shared" si="387"/>
        <v>0.30703164607617744</v>
      </c>
      <c r="S1216" s="1">
        <f t="shared" si="388"/>
        <v>0.39483825163845021</v>
      </c>
      <c r="T1216" s="14"/>
      <c r="U1216" s="14"/>
      <c r="V1216" s="14"/>
      <c r="W1216" s="2"/>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2"/>
      <c r="BC1216" s="2"/>
      <c r="BD1216" s="2"/>
      <c r="BE1216" s="35"/>
      <c r="BF1216" s="35"/>
      <c r="BG1216" s="35"/>
      <c r="BH1216" s="35"/>
      <c r="BI1216" s="35"/>
      <c r="BJ1216" s="35"/>
      <c r="BK1216" s="35"/>
      <c r="BL1216" s="35"/>
      <c r="BM1216" s="35"/>
      <c r="BN1216" s="35"/>
      <c r="BO1216" s="35"/>
      <c r="BP1216" s="1"/>
      <c r="BQ1216" s="1">
        <f t="shared" si="392"/>
        <v>1211</v>
      </c>
      <c r="BR1216" s="1">
        <v>1212</v>
      </c>
      <c r="BS1216" s="1">
        <f t="shared" si="397"/>
        <v>-2</v>
      </c>
      <c r="BT1216" s="1">
        <f t="shared" si="398"/>
        <v>-2</v>
      </c>
      <c r="BU1216" s="1">
        <f t="shared" si="399"/>
        <v>6.1257422745431001E-17</v>
      </c>
      <c r="BV1216" s="1">
        <f t="shared" si="400"/>
        <v>1</v>
      </c>
      <c r="BW1216" s="1">
        <f t="shared" si="393"/>
        <v>-2</v>
      </c>
      <c r="BX1216" s="1">
        <f t="shared" si="394"/>
        <v>-2</v>
      </c>
      <c r="BY1216" s="24">
        <f t="shared" si="395"/>
        <v>0.7818314824680298</v>
      </c>
      <c r="BZ1216" s="24">
        <f t="shared" si="396"/>
        <v>0.62348980185873348</v>
      </c>
      <c r="CA1216" s="1"/>
      <c r="CB1216" s="1"/>
      <c r="CC1216" s="1" t="str">
        <f t="shared" si="401"/>
        <v/>
      </c>
      <c r="CD1216" s="1"/>
      <c r="CE1216" s="2"/>
      <c r="CF1216" s="2"/>
    </row>
    <row r="1217" spans="2:84" s="28" customFormat="1" x14ac:dyDescent="0.25">
      <c r="B1217" s="10"/>
      <c r="C1217" s="10"/>
      <c r="D1217" s="10"/>
      <c r="E1217" s="10"/>
      <c r="F1217" s="10"/>
      <c r="G1217" s="10"/>
      <c r="H1217" s="10"/>
      <c r="I1217" s="10"/>
      <c r="J1217" s="10"/>
      <c r="K1217" s="10"/>
      <c r="L1217" s="10"/>
      <c r="M1217" s="2"/>
      <c r="N1217" s="1">
        <v>1212</v>
      </c>
      <c r="O1217" s="1" t="str">
        <f t="shared" si="389"/>
        <v>NA</v>
      </c>
      <c r="P1217" s="1" t="e">
        <f t="shared" si="390"/>
        <v>#VALUE!</v>
      </c>
      <c r="Q1217" s="1" t="e">
        <f t="shared" si="391"/>
        <v>#VALUE!</v>
      </c>
      <c r="R1217" s="1">
        <f t="shared" si="387"/>
        <v>-0.10553928789346001</v>
      </c>
      <c r="S1217" s="1">
        <f t="shared" si="388"/>
        <v>0.53760216726697918</v>
      </c>
      <c r="T1217" s="14"/>
      <c r="U1217" s="14"/>
      <c r="V1217" s="14"/>
      <c r="W1217" s="2"/>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2"/>
      <c r="BC1217" s="2"/>
      <c r="BD1217" s="2"/>
      <c r="BE1217" s="35"/>
      <c r="BF1217" s="35"/>
      <c r="BG1217" s="35"/>
      <c r="BH1217" s="35"/>
      <c r="BI1217" s="35"/>
      <c r="BJ1217" s="35"/>
      <c r="BK1217" s="35"/>
      <c r="BL1217" s="35"/>
      <c r="BM1217" s="35"/>
      <c r="BN1217" s="35"/>
      <c r="BO1217" s="35"/>
      <c r="BP1217" s="1"/>
      <c r="BQ1217" s="1">
        <f t="shared" si="392"/>
        <v>1212</v>
      </c>
      <c r="BR1217" s="1">
        <v>1213</v>
      </c>
      <c r="BS1217" s="1">
        <f t="shared" si="397"/>
        <v>-2</v>
      </c>
      <c r="BT1217" s="1">
        <f t="shared" si="398"/>
        <v>-2</v>
      </c>
      <c r="BU1217" s="1">
        <f t="shared" si="399"/>
        <v>6.1257422745431001E-17</v>
      </c>
      <c r="BV1217" s="1">
        <f t="shared" si="400"/>
        <v>1</v>
      </c>
      <c r="BW1217" s="1">
        <f t="shared" si="393"/>
        <v>-2</v>
      </c>
      <c r="BX1217" s="1">
        <f t="shared" si="394"/>
        <v>-2</v>
      </c>
      <c r="BY1217" s="24">
        <f t="shared" si="395"/>
        <v>0.7818314824680298</v>
      </c>
      <c r="BZ1217" s="24">
        <f t="shared" si="396"/>
        <v>0.62348980185873348</v>
      </c>
      <c r="CA1217" s="1"/>
      <c r="CB1217" s="1"/>
      <c r="CC1217" s="1" t="str">
        <f t="shared" si="401"/>
        <v/>
      </c>
      <c r="CD1217" s="1"/>
      <c r="CE1217" s="2"/>
      <c r="CF1217" s="2"/>
    </row>
    <row r="1218" spans="2:84" s="28" customFormat="1" x14ac:dyDescent="0.25">
      <c r="B1218" s="10"/>
      <c r="C1218" s="10"/>
      <c r="D1218" s="10"/>
      <c r="E1218" s="10"/>
      <c r="F1218" s="10"/>
      <c r="G1218" s="10"/>
      <c r="H1218" s="10"/>
      <c r="I1218" s="10"/>
      <c r="J1218" s="10"/>
      <c r="K1218" s="10"/>
      <c r="L1218" s="10"/>
      <c r="M1218" s="2"/>
      <c r="N1218" s="1">
        <v>1213</v>
      </c>
      <c r="O1218" s="1" t="str">
        <f t="shared" si="389"/>
        <v>NA</v>
      </c>
      <c r="P1218" s="1" t="e">
        <f t="shared" si="390"/>
        <v>#VALUE!</v>
      </c>
      <c r="Q1218" s="1" t="e">
        <f t="shared" si="391"/>
        <v>#VALUE!</v>
      </c>
      <c r="R1218" s="1">
        <f t="shared" si="387"/>
        <v>-0.51897413726033514</v>
      </c>
      <c r="S1218" s="1">
        <f t="shared" si="388"/>
        <v>0.29387711650497061</v>
      </c>
      <c r="T1218" s="14"/>
      <c r="U1218" s="14"/>
      <c r="V1218" s="14"/>
      <c r="W1218" s="2"/>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2"/>
      <c r="BC1218" s="2"/>
      <c r="BD1218" s="2"/>
      <c r="BE1218" s="35"/>
      <c r="BF1218" s="35"/>
      <c r="BG1218" s="35"/>
      <c r="BH1218" s="35"/>
      <c r="BI1218" s="35"/>
      <c r="BJ1218" s="35"/>
      <c r="BK1218" s="35"/>
      <c r="BL1218" s="35"/>
      <c r="BM1218" s="35"/>
      <c r="BN1218" s="35"/>
      <c r="BO1218" s="35"/>
      <c r="BP1218" s="1"/>
      <c r="BQ1218" s="1">
        <f t="shared" si="392"/>
        <v>1213</v>
      </c>
      <c r="BR1218" s="1">
        <v>1214</v>
      </c>
      <c r="BS1218" s="1">
        <f t="shared" si="397"/>
        <v>-2</v>
      </c>
      <c r="BT1218" s="1">
        <f t="shared" si="398"/>
        <v>-2</v>
      </c>
      <c r="BU1218" s="1">
        <f t="shared" si="399"/>
        <v>6.1257422745431001E-17</v>
      </c>
      <c r="BV1218" s="1">
        <f t="shared" si="400"/>
        <v>1</v>
      </c>
      <c r="BW1218" s="1">
        <f t="shared" si="393"/>
        <v>-2</v>
      </c>
      <c r="BX1218" s="1">
        <f t="shared" si="394"/>
        <v>-2</v>
      </c>
      <c r="BY1218" s="24">
        <f t="shared" si="395"/>
        <v>0.7818314824680298</v>
      </c>
      <c r="BZ1218" s="24">
        <f t="shared" si="396"/>
        <v>0.62348980185873348</v>
      </c>
      <c r="CA1218" s="1"/>
      <c r="CB1218" s="1"/>
      <c r="CC1218" s="1" t="str">
        <f t="shared" si="401"/>
        <v/>
      </c>
      <c r="CD1218" s="1"/>
      <c r="CE1218" s="2"/>
      <c r="CF1218" s="2"/>
    </row>
    <row r="1219" spans="2:84" s="28" customFormat="1" x14ac:dyDescent="0.25">
      <c r="B1219" s="10"/>
      <c r="C1219" s="10"/>
      <c r="D1219" s="10"/>
      <c r="E1219" s="10"/>
      <c r="F1219" s="10"/>
      <c r="G1219" s="10"/>
      <c r="H1219" s="10"/>
      <c r="I1219" s="10"/>
      <c r="J1219" s="10"/>
      <c r="K1219" s="10"/>
      <c r="L1219" s="10"/>
      <c r="M1219" s="2"/>
      <c r="N1219" s="1">
        <v>1214</v>
      </c>
      <c r="O1219" s="1" t="str">
        <f t="shared" si="389"/>
        <v>NA</v>
      </c>
      <c r="P1219" s="1" t="e">
        <f t="shared" si="390"/>
        <v>#VALUE!</v>
      </c>
      <c r="Q1219" s="1" t="e">
        <f t="shared" si="391"/>
        <v>#VALUE!</v>
      </c>
      <c r="R1219" s="1">
        <f t="shared" si="387"/>
        <v>-0.60603626973464719</v>
      </c>
      <c r="S1219" s="1">
        <f t="shared" si="388"/>
        <v>-0.2225209339563145</v>
      </c>
      <c r="T1219" s="14"/>
      <c r="U1219" s="14"/>
      <c r="V1219" s="14"/>
      <c r="W1219" s="2"/>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2"/>
      <c r="BC1219" s="2"/>
      <c r="BD1219" s="2"/>
      <c r="BE1219" s="35"/>
      <c r="BF1219" s="35"/>
      <c r="BG1219" s="35"/>
      <c r="BH1219" s="35"/>
      <c r="BI1219" s="35"/>
      <c r="BJ1219" s="35"/>
      <c r="BK1219" s="35"/>
      <c r="BL1219" s="35"/>
      <c r="BM1219" s="35"/>
      <c r="BN1219" s="35"/>
      <c r="BO1219" s="35"/>
      <c r="BP1219" s="1"/>
      <c r="BQ1219" s="1">
        <f t="shared" si="392"/>
        <v>1214</v>
      </c>
      <c r="BR1219" s="1">
        <v>1215</v>
      </c>
      <c r="BS1219" s="1">
        <f t="shared" si="397"/>
        <v>-2</v>
      </c>
      <c r="BT1219" s="1">
        <f t="shared" si="398"/>
        <v>-2</v>
      </c>
      <c r="BU1219" s="1">
        <f t="shared" si="399"/>
        <v>6.1257422745431001E-17</v>
      </c>
      <c r="BV1219" s="1">
        <f t="shared" si="400"/>
        <v>1</v>
      </c>
      <c r="BW1219" s="1">
        <f t="shared" si="393"/>
        <v>-2</v>
      </c>
      <c r="BX1219" s="1">
        <f t="shared" si="394"/>
        <v>-2</v>
      </c>
      <c r="BY1219" s="24">
        <f t="shared" si="395"/>
        <v>0.7818314824680298</v>
      </c>
      <c r="BZ1219" s="24">
        <f t="shared" si="396"/>
        <v>0.62348980185873348</v>
      </c>
      <c r="CA1219" s="1"/>
      <c r="CB1219" s="1"/>
      <c r="CC1219" s="1" t="str">
        <f t="shared" si="401"/>
        <v/>
      </c>
      <c r="CD1219" s="1"/>
      <c r="CE1219" s="2"/>
      <c r="CF1219" s="2"/>
    </row>
    <row r="1220" spans="2:84" s="28" customFormat="1" x14ac:dyDescent="0.25">
      <c r="B1220" s="10"/>
      <c r="C1220" s="10"/>
      <c r="D1220" s="10"/>
      <c r="E1220" s="10"/>
      <c r="F1220" s="10"/>
      <c r="G1220" s="10"/>
      <c r="H1220" s="10"/>
      <c r="I1220" s="10"/>
      <c r="J1220" s="10"/>
      <c r="K1220" s="10"/>
      <c r="L1220" s="10"/>
      <c r="M1220" s="2"/>
      <c r="N1220" s="1">
        <v>1215</v>
      </c>
      <c r="O1220" s="1" t="str">
        <f t="shared" si="389"/>
        <v>NA</v>
      </c>
      <c r="P1220" s="1" t="e">
        <f t="shared" si="390"/>
        <v>#VALUE!</v>
      </c>
      <c r="Q1220" s="1" t="e">
        <f t="shared" si="391"/>
        <v>#VALUE!</v>
      </c>
      <c r="R1220" s="1">
        <f t="shared" si="387"/>
        <v>-0.23674073021178704</v>
      </c>
      <c r="S1220" s="1">
        <f t="shared" si="388"/>
        <v>-0.65375935388709716</v>
      </c>
      <c r="T1220" s="14"/>
      <c r="U1220" s="14"/>
      <c r="V1220" s="14"/>
      <c r="W1220" s="2"/>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2"/>
      <c r="BC1220" s="2"/>
      <c r="BD1220" s="2"/>
      <c r="BE1220" s="35"/>
      <c r="BF1220" s="35"/>
      <c r="BG1220" s="35"/>
      <c r="BH1220" s="35"/>
      <c r="BI1220" s="35"/>
      <c r="BJ1220" s="35"/>
      <c r="BK1220" s="35"/>
      <c r="BL1220" s="35"/>
      <c r="BM1220" s="35"/>
      <c r="BN1220" s="35"/>
      <c r="BO1220" s="35"/>
      <c r="BP1220" s="1"/>
      <c r="BQ1220" s="1">
        <f t="shared" si="392"/>
        <v>1215</v>
      </c>
      <c r="BR1220" s="1">
        <v>1216</v>
      </c>
      <c r="BS1220" s="1">
        <f t="shared" si="397"/>
        <v>-2</v>
      </c>
      <c r="BT1220" s="1">
        <f t="shared" si="398"/>
        <v>-2</v>
      </c>
      <c r="BU1220" s="1">
        <f t="shared" si="399"/>
        <v>6.1257422745431001E-17</v>
      </c>
      <c r="BV1220" s="1">
        <f t="shared" si="400"/>
        <v>1</v>
      </c>
      <c r="BW1220" s="1">
        <f t="shared" si="393"/>
        <v>-2</v>
      </c>
      <c r="BX1220" s="1">
        <f t="shared" si="394"/>
        <v>-2</v>
      </c>
      <c r="BY1220" s="24">
        <f t="shared" si="395"/>
        <v>0.7818314824680298</v>
      </c>
      <c r="BZ1220" s="24">
        <f t="shared" si="396"/>
        <v>0.62348980185873348</v>
      </c>
      <c r="CA1220" s="1"/>
      <c r="CB1220" s="1"/>
      <c r="CC1220" s="1" t="str">
        <f t="shared" si="401"/>
        <v/>
      </c>
      <c r="CD1220" s="1"/>
      <c r="CE1220" s="2"/>
      <c r="CF1220" s="2"/>
    </row>
    <row r="1221" spans="2:84" s="28" customFormat="1" x14ac:dyDescent="0.25">
      <c r="B1221" s="10"/>
      <c r="C1221" s="10"/>
      <c r="D1221" s="10"/>
      <c r="E1221" s="10"/>
      <c r="F1221" s="10"/>
      <c r="G1221" s="10"/>
      <c r="H1221" s="10"/>
      <c r="I1221" s="10"/>
      <c r="J1221" s="10"/>
      <c r="K1221" s="10"/>
      <c r="L1221" s="10"/>
      <c r="M1221" s="2"/>
      <c r="N1221" s="1">
        <v>1216</v>
      </c>
      <c r="O1221" s="1" t="str">
        <f t="shared" si="389"/>
        <v>NA</v>
      </c>
      <c r="P1221" s="1" t="e">
        <f t="shared" si="390"/>
        <v>#VALUE!</v>
      </c>
      <c r="Q1221" s="1" t="e">
        <f t="shared" si="391"/>
        <v>#VALUE!</v>
      </c>
      <c r="R1221" s="1">
        <f t="shared" ref="R1221:R1284" si="402">VLOOKUP(MOD(N1221*$E$1,$A$1*$C$1),$N$5:$Q$2019,3)</f>
        <v>0.37525080139896927</v>
      </c>
      <c r="S1221" s="1">
        <f t="shared" ref="S1221:S1284" si="403">VLOOKUP(MOD(N1221*$E$1,$A$1*$C$1),$N$5:$Q$2019,4)</f>
        <v>-0.64408118305074102</v>
      </c>
      <c r="T1221" s="14"/>
      <c r="U1221" s="14"/>
      <c r="V1221" s="14"/>
      <c r="W1221" s="2"/>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2"/>
      <c r="BC1221" s="2"/>
      <c r="BD1221" s="2"/>
      <c r="BE1221" s="35"/>
      <c r="BF1221" s="35"/>
      <c r="BG1221" s="35"/>
      <c r="BH1221" s="35"/>
      <c r="BI1221" s="35"/>
      <c r="BJ1221" s="35"/>
      <c r="BK1221" s="35"/>
      <c r="BL1221" s="35"/>
      <c r="BM1221" s="35"/>
      <c r="BN1221" s="35"/>
      <c r="BO1221" s="35"/>
      <c r="BP1221" s="1"/>
      <c r="BQ1221" s="1">
        <f t="shared" si="392"/>
        <v>1216</v>
      </c>
      <c r="BR1221" s="1">
        <v>1217</v>
      </c>
      <c r="BS1221" s="1">
        <f t="shared" si="397"/>
        <v>-2</v>
      </c>
      <c r="BT1221" s="1">
        <f t="shared" si="398"/>
        <v>-2</v>
      </c>
      <c r="BU1221" s="1">
        <f t="shared" si="399"/>
        <v>6.1257422745431001E-17</v>
      </c>
      <c r="BV1221" s="1">
        <f t="shared" si="400"/>
        <v>1</v>
      </c>
      <c r="BW1221" s="1">
        <f t="shared" si="393"/>
        <v>-2</v>
      </c>
      <c r="BX1221" s="1">
        <f t="shared" si="394"/>
        <v>-2</v>
      </c>
      <c r="BY1221" s="24">
        <f t="shared" si="395"/>
        <v>0.7818314824680298</v>
      </c>
      <c r="BZ1221" s="24">
        <f t="shared" si="396"/>
        <v>0.62348980185873348</v>
      </c>
      <c r="CA1221" s="1"/>
      <c r="CB1221" s="1"/>
      <c r="CC1221" s="1" t="str">
        <f t="shared" si="401"/>
        <v/>
      </c>
      <c r="CD1221" s="1"/>
      <c r="CE1221" s="2"/>
      <c r="CF1221" s="2"/>
    </row>
    <row r="1222" spans="2:84" s="28" customFormat="1" x14ac:dyDescent="0.25">
      <c r="B1222" s="10"/>
      <c r="C1222" s="10"/>
      <c r="D1222" s="10"/>
      <c r="E1222" s="10"/>
      <c r="F1222" s="10"/>
      <c r="G1222" s="10"/>
      <c r="H1222" s="10"/>
      <c r="I1222" s="10"/>
      <c r="J1222" s="10"/>
      <c r="K1222" s="10"/>
      <c r="L1222" s="10"/>
      <c r="M1222" s="2"/>
      <c r="N1222" s="1">
        <v>1217</v>
      </c>
      <c r="O1222" s="1" t="str">
        <f t="shared" ref="O1222:O1285" si="404">IF($N$4&gt;=O1221,O1221+1,"NA")</f>
        <v>NA</v>
      </c>
      <c r="P1222" s="1" t="e">
        <f t="shared" ref="P1222:P1285" si="405">(1-MOD(O1222-1,$C$1)/$C$1)*VLOOKUP(IF(INT((O1222-1)/$C$1)=$A$1,1,INT((O1222-1)/$C$1)+1),$A$100:$C$160,2)+MOD(O1222-1,$C$1)/$C$1*VLOOKUP(IF(INT((O1222-1)/$C$1)+1=$A$1,1,(INT((O1222-1)/$C$1)+2)),$A$100:$C$160,2)</f>
        <v>#VALUE!</v>
      </c>
      <c r="Q1222" s="1" t="e">
        <f t="shared" ref="Q1222:Q1285" si="406">(1-MOD(O1222-1,$C$1)/$C$1)*VLOOKUP(IF(INT((O1222-1)/$C$1)=$A$1,1,INT((O1222-1)/$C$1)+1),$A$100:$C$160,3)+MOD(O1222-1,$C$1)/$C$1*VLOOKUP(IF(INT((O1222-1)/$C$1)+1=$A$1,1,(INT((O1222-1)/$C$1)+2)),$A$100:$C$160,3)</f>
        <v>#VALUE!</v>
      </c>
      <c r="R1222" s="1">
        <f t="shared" si="402"/>
        <v>0.78500797762508268</v>
      </c>
      <c r="S1222" s="1">
        <f t="shared" si="403"/>
        <v>-0.13106031386820111</v>
      </c>
      <c r="T1222" s="14"/>
      <c r="U1222" s="14"/>
      <c r="V1222" s="14"/>
      <c r="W1222" s="2"/>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2"/>
      <c r="BC1222" s="2"/>
      <c r="BD1222" s="2"/>
      <c r="BE1222" s="35"/>
      <c r="BF1222" s="35"/>
      <c r="BG1222" s="35"/>
      <c r="BH1222" s="35"/>
      <c r="BI1222" s="35"/>
      <c r="BJ1222" s="35"/>
      <c r="BK1222" s="35"/>
      <c r="BL1222" s="35"/>
      <c r="BM1222" s="35"/>
      <c r="BN1222" s="35"/>
      <c r="BO1222" s="35"/>
      <c r="BP1222" s="1"/>
      <c r="BQ1222" s="1">
        <f t="shared" ref="BQ1222:BQ1285" si="407">N1222</f>
        <v>1217</v>
      </c>
      <c r="BR1222" s="1">
        <v>1218</v>
      </c>
      <c r="BS1222" s="1">
        <f t="shared" si="397"/>
        <v>-2</v>
      </c>
      <c r="BT1222" s="1">
        <f t="shared" si="398"/>
        <v>-2</v>
      </c>
      <c r="BU1222" s="1">
        <f t="shared" si="399"/>
        <v>6.1257422745431001E-17</v>
      </c>
      <c r="BV1222" s="1">
        <f t="shared" si="400"/>
        <v>1</v>
      </c>
      <c r="BW1222" s="1">
        <f t="shared" ref="BW1222:BW1285" si="408">IF($A$13=TRUE,R1222,-2)</f>
        <v>-2</v>
      </c>
      <c r="BX1222" s="1">
        <f t="shared" ref="BX1222:BX1285" si="409">IF($A$13=TRUE,S1222,-2)</f>
        <v>-2</v>
      </c>
      <c r="BY1222" s="24">
        <f t="shared" ref="BY1222:BY1285" si="410">IF(AND($A$10=TRUE,$C$11+1&gt;$BQ1222),R1222,BY1221)</f>
        <v>0.7818314824680298</v>
      </c>
      <c r="BZ1222" s="24">
        <f t="shared" ref="BZ1222:BZ1285" si="411">IF(AND($A$10=TRUE,$C$11+1&gt;$BQ1222),S1222,BZ1221)</f>
        <v>0.62348980185873348</v>
      </c>
      <c r="CA1222" s="1"/>
      <c r="CB1222" s="1"/>
      <c r="CC1222" s="1" t="str">
        <f t="shared" si="401"/>
        <v/>
      </c>
      <c r="CD1222" s="1"/>
      <c r="CE1222" s="2"/>
      <c r="CF1222" s="2"/>
    </row>
    <row r="1223" spans="2:84" s="28" customFormat="1" x14ac:dyDescent="0.25">
      <c r="B1223" s="10"/>
      <c r="C1223" s="10"/>
      <c r="D1223" s="10"/>
      <c r="E1223" s="10"/>
      <c r="F1223" s="10"/>
      <c r="G1223" s="10"/>
      <c r="H1223" s="10"/>
      <c r="I1223" s="10"/>
      <c r="J1223" s="10"/>
      <c r="K1223" s="10"/>
      <c r="L1223" s="10"/>
      <c r="M1223" s="2"/>
      <c r="N1223" s="1">
        <v>1218</v>
      </c>
      <c r="O1223" s="1" t="str">
        <f t="shared" si="404"/>
        <v>NA</v>
      </c>
      <c r="P1223" s="1" t="e">
        <f t="shared" si="405"/>
        <v>#VALUE!</v>
      </c>
      <c r="Q1223" s="1" t="e">
        <f t="shared" si="406"/>
        <v>#VALUE!</v>
      </c>
      <c r="R1223" s="1">
        <f t="shared" si="402"/>
        <v>0.63939153155047423</v>
      </c>
      <c r="S1223" s="1">
        <f t="shared" si="403"/>
        <v>0.55489433679264855</v>
      </c>
      <c r="T1223" s="14"/>
      <c r="U1223" s="14"/>
      <c r="V1223" s="14"/>
      <c r="W1223" s="2"/>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2"/>
      <c r="BC1223" s="2"/>
      <c r="BD1223" s="2"/>
      <c r="BE1223" s="35"/>
      <c r="BF1223" s="35"/>
      <c r="BG1223" s="35"/>
      <c r="BH1223" s="35"/>
      <c r="BI1223" s="35"/>
      <c r="BJ1223" s="35"/>
      <c r="BK1223" s="35"/>
      <c r="BL1223" s="35"/>
      <c r="BM1223" s="35"/>
      <c r="BN1223" s="35"/>
      <c r="BO1223" s="35"/>
      <c r="BP1223" s="1"/>
      <c r="BQ1223" s="1">
        <f t="shared" si="407"/>
        <v>1218</v>
      </c>
      <c r="BR1223" s="1">
        <v>1219</v>
      </c>
      <c r="BS1223" s="1">
        <f t="shared" ref="BS1223:BS1286" si="412">IF($A$9=TRUE,IF(BQ1223-1&lt;$N$4,P1223,BS1222),-2)</f>
        <v>-2</v>
      </c>
      <c r="BT1223" s="1">
        <f t="shared" ref="BT1223:BT1286" si="413">IF($A$9=TRUE,IF(BQ1223-1&lt;$N$4,Q1223,BT1222),-2)</f>
        <v>-2</v>
      </c>
      <c r="BU1223" s="1">
        <f t="shared" ref="BU1223:BU1286" si="414">IF($A$16=TRUE,IF(BQ1223-1&lt;$N$4,P1223,BU1222),-2)</f>
        <v>6.1257422745431001E-17</v>
      </c>
      <c r="BV1223" s="1">
        <f t="shared" ref="BV1223:BV1286" si="415">IF($A$16=TRUE,IF(BQ1223-1&lt;$N$4,Q1223,BV1222),-2)</f>
        <v>1</v>
      </c>
      <c r="BW1223" s="1">
        <f t="shared" si="408"/>
        <v>-2</v>
      </c>
      <c r="BX1223" s="1">
        <f t="shared" si="409"/>
        <v>-2</v>
      </c>
      <c r="BY1223" s="24">
        <f t="shared" si="410"/>
        <v>0.7818314824680298</v>
      </c>
      <c r="BZ1223" s="24">
        <f t="shared" si="411"/>
        <v>0.62348980185873348</v>
      </c>
      <c r="CA1223" s="1"/>
      <c r="CB1223" s="1"/>
      <c r="CC1223" s="1" t="str">
        <f t="shared" ref="CC1223:CC1286" si="416">IF(AND($A$9=TRUE,BR1222&lt;$CC$3),IF(BR1222&lt;1000,BR1222,""),"")</f>
        <v/>
      </c>
      <c r="CD1223" s="1"/>
      <c r="CE1223" s="2"/>
      <c r="CF1223" s="2"/>
    </row>
    <row r="1224" spans="2:84" s="28" customFormat="1" x14ac:dyDescent="0.25">
      <c r="B1224" s="10"/>
      <c r="C1224" s="10"/>
      <c r="D1224" s="10"/>
      <c r="E1224" s="10"/>
      <c r="F1224" s="10"/>
      <c r="G1224" s="10"/>
      <c r="H1224" s="10"/>
      <c r="I1224" s="10"/>
      <c r="J1224" s="10"/>
      <c r="K1224" s="10"/>
      <c r="L1224" s="10"/>
      <c r="M1224" s="2"/>
      <c r="N1224" s="1">
        <v>1219</v>
      </c>
      <c r="O1224" s="1" t="str">
        <f t="shared" si="404"/>
        <v>NA</v>
      </c>
      <c r="P1224" s="1" t="e">
        <f t="shared" si="405"/>
        <v>#VALUE!</v>
      </c>
      <c r="Q1224" s="1" t="e">
        <f t="shared" si="406"/>
        <v>#VALUE!</v>
      </c>
      <c r="R1224" s="1">
        <f t="shared" si="402"/>
        <v>-2.3453175087435513E-2</v>
      </c>
      <c r="S1224" s="1">
        <f t="shared" si="403"/>
        <v>0.89724492605932871</v>
      </c>
      <c r="T1224" s="14"/>
      <c r="U1224" s="14"/>
      <c r="V1224" s="14"/>
      <c r="W1224" s="2"/>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2"/>
      <c r="BC1224" s="2"/>
      <c r="BD1224" s="2"/>
      <c r="BE1224" s="35"/>
      <c r="BF1224" s="35"/>
      <c r="BG1224" s="35"/>
      <c r="BH1224" s="35"/>
      <c r="BI1224" s="35"/>
      <c r="BJ1224" s="35"/>
      <c r="BK1224" s="35"/>
      <c r="BL1224" s="35"/>
      <c r="BM1224" s="35"/>
      <c r="BN1224" s="35"/>
      <c r="BO1224" s="35"/>
      <c r="BP1224" s="1"/>
      <c r="BQ1224" s="1">
        <f t="shared" si="407"/>
        <v>1219</v>
      </c>
      <c r="BR1224" s="1">
        <v>1220</v>
      </c>
      <c r="BS1224" s="1">
        <f t="shared" si="412"/>
        <v>-2</v>
      </c>
      <c r="BT1224" s="1">
        <f t="shared" si="413"/>
        <v>-2</v>
      </c>
      <c r="BU1224" s="1">
        <f t="shared" si="414"/>
        <v>6.1257422745431001E-17</v>
      </c>
      <c r="BV1224" s="1">
        <f t="shared" si="415"/>
        <v>1</v>
      </c>
      <c r="BW1224" s="1">
        <f t="shared" si="408"/>
        <v>-2</v>
      </c>
      <c r="BX1224" s="1">
        <f t="shared" si="409"/>
        <v>-2</v>
      </c>
      <c r="BY1224" s="24">
        <f t="shared" si="410"/>
        <v>0.7818314824680298</v>
      </c>
      <c r="BZ1224" s="24">
        <f t="shared" si="411"/>
        <v>0.62348980185873348</v>
      </c>
      <c r="CA1224" s="1"/>
      <c r="CB1224" s="1"/>
      <c r="CC1224" s="1" t="str">
        <f t="shared" si="416"/>
        <v/>
      </c>
      <c r="CD1224" s="1"/>
      <c r="CE1224" s="2"/>
      <c r="CF1224" s="2"/>
    </row>
    <row r="1225" spans="2:84" s="28" customFormat="1" x14ac:dyDescent="0.25">
      <c r="B1225" s="10"/>
      <c r="C1225" s="10"/>
      <c r="D1225" s="10"/>
      <c r="E1225" s="10"/>
      <c r="F1225" s="10"/>
      <c r="G1225" s="10"/>
      <c r="H1225" s="10"/>
      <c r="I1225" s="10"/>
      <c r="J1225" s="10"/>
      <c r="K1225" s="10"/>
      <c r="L1225" s="10"/>
      <c r="M1225" s="2"/>
      <c r="N1225" s="1">
        <v>1220</v>
      </c>
      <c r="O1225" s="1" t="str">
        <f t="shared" si="404"/>
        <v>NA</v>
      </c>
      <c r="P1225" s="1" t="e">
        <f t="shared" si="405"/>
        <v>#VALUE!</v>
      </c>
      <c r="Q1225" s="1" t="e">
        <f t="shared" si="406"/>
        <v>#VALUE!</v>
      </c>
      <c r="R1225" s="1">
        <f t="shared" si="402"/>
        <v>-0.74897431431706807</v>
      </c>
      <c r="S1225" s="1">
        <f t="shared" si="403"/>
        <v>0.5822882161895131</v>
      </c>
      <c r="T1225" s="14"/>
      <c r="U1225" s="14"/>
      <c r="V1225" s="14"/>
      <c r="W1225" s="2"/>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2"/>
      <c r="BC1225" s="2"/>
      <c r="BD1225" s="2"/>
      <c r="BE1225" s="35"/>
      <c r="BF1225" s="35"/>
      <c r="BG1225" s="35"/>
      <c r="BH1225" s="35"/>
      <c r="BI1225" s="35"/>
      <c r="BJ1225" s="35"/>
      <c r="BK1225" s="35"/>
      <c r="BL1225" s="35"/>
      <c r="BM1225" s="35"/>
      <c r="BN1225" s="35"/>
      <c r="BO1225" s="35"/>
      <c r="BP1225" s="1"/>
      <c r="BQ1225" s="1">
        <f t="shared" si="407"/>
        <v>1220</v>
      </c>
      <c r="BR1225" s="1">
        <v>1221</v>
      </c>
      <c r="BS1225" s="1">
        <f t="shared" si="412"/>
        <v>-2</v>
      </c>
      <c r="BT1225" s="1">
        <f t="shared" si="413"/>
        <v>-2</v>
      </c>
      <c r="BU1225" s="1">
        <f t="shared" si="414"/>
        <v>6.1257422745431001E-17</v>
      </c>
      <c r="BV1225" s="1">
        <f t="shared" si="415"/>
        <v>1</v>
      </c>
      <c r="BW1225" s="1">
        <f t="shared" si="408"/>
        <v>-2</v>
      </c>
      <c r="BX1225" s="1">
        <f t="shared" si="409"/>
        <v>-2</v>
      </c>
      <c r="BY1225" s="24">
        <f t="shared" si="410"/>
        <v>0.7818314824680298</v>
      </c>
      <c r="BZ1225" s="24">
        <f t="shared" si="411"/>
        <v>0.62348980185873348</v>
      </c>
      <c r="CA1225" s="1"/>
      <c r="CB1225" s="1"/>
      <c r="CC1225" s="1" t="str">
        <f t="shared" si="416"/>
        <v/>
      </c>
      <c r="CD1225" s="1"/>
      <c r="CE1225" s="2"/>
      <c r="CF1225" s="2"/>
    </row>
    <row r="1226" spans="2:84" s="28" customFormat="1" x14ac:dyDescent="0.25">
      <c r="B1226" s="10"/>
      <c r="C1226" s="10"/>
      <c r="D1226" s="10"/>
      <c r="E1226" s="10"/>
      <c r="F1226" s="10"/>
      <c r="G1226" s="10"/>
      <c r="H1226" s="10"/>
      <c r="I1226" s="10"/>
      <c r="J1226" s="10"/>
      <c r="K1226" s="10"/>
      <c r="L1226" s="10"/>
      <c r="M1226" s="2"/>
      <c r="N1226" s="1">
        <v>1221</v>
      </c>
      <c r="O1226" s="1" t="str">
        <f t="shared" si="404"/>
        <v>NA</v>
      </c>
      <c r="P1226" s="1" t="e">
        <f t="shared" si="405"/>
        <v>#VALUE!</v>
      </c>
      <c r="Q1226" s="1" t="e">
        <f t="shared" si="406"/>
        <v>#VALUE!</v>
      </c>
      <c r="R1226" s="1">
        <f t="shared" si="402"/>
        <v>-0.97492791218182362</v>
      </c>
      <c r="S1226" s="1">
        <f t="shared" si="403"/>
        <v>-0.2225209339563145</v>
      </c>
      <c r="T1226" s="14"/>
      <c r="U1226" s="14"/>
      <c r="V1226" s="14"/>
      <c r="W1226" s="2"/>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2"/>
      <c r="BC1226" s="2"/>
      <c r="BD1226" s="2"/>
      <c r="BE1226" s="35"/>
      <c r="BF1226" s="35"/>
      <c r="BG1226" s="35"/>
      <c r="BH1226" s="35"/>
      <c r="BI1226" s="35"/>
      <c r="BJ1226" s="35"/>
      <c r="BK1226" s="35"/>
      <c r="BL1226" s="35"/>
      <c r="BM1226" s="35"/>
      <c r="BN1226" s="35"/>
      <c r="BO1226" s="35"/>
      <c r="BP1226" s="1"/>
      <c r="BQ1226" s="1">
        <f t="shared" si="407"/>
        <v>1221</v>
      </c>
      <c r="BR1226" s="1">
        <v>1222</v>
      </c>
      <c r="BS1226" s="1">
        <f t="shared" si="412"/>
        <v>-2</v>
      </c>
      <c r="BT1226" s="1">
        <f t="shared" si="413"/>
        <v>-2</v>
      </c>
      <c r="BU1226" s="1">
        <f t="shared" si="414"/>
        <v>6.1257422745431001E-17</v>
      </c>
      <c r="BV1226" s="1">
        <f t="shared" si="415"/>
        <v>1</v>
      </c>
      <c r="BW1226" s="1">
        <f t="shared" si="408"/>
        <v>-2</v>
      </c>
      <c r="BX1226" s="1">
        <f t="shared" si="409"/>
        <v>-2</v>
      </c>
      <c r="BY1226" s="24">
        <f t="shared" si="410"/>
        <v>0.7818314824680298</v>
      </c>
      <c r="BZ1226" s="24">
        <f t="shared" si="411"/>
        <v>0.62348980185873348</v>
      </c>
      <c r="CA1226" s="1"/>
      <c r="CB1226" s="1"/>
      <c r="CC1226" s="1" t="str">
        <f t="shared" si="416"/>
        <v/>
      </c>
      <c r="CD1226" s="1"/>
      <c r="CE1226" s="2"/>
      <c r="CF1226" s="2"/>
    </row>
    <row r="1227" spans="2:84" s="28" customFormat="1" x14ac:dyDescent="0.25">
      <c r="B1227" s="10"/>
      <c r="C1227" s="10"/>
      <c r="D1227" s="10"/>
      <c r="E1227" s="10"/>
      <c r="F1227" s="10"/>
      <c r="G1227" s="10"/>
      <c r="H1227" s="10"/>
      <c r="I1227" s="10"/>
      <c r="J1227" s="10"/>
      <c r="K1227" s="10"/>
      <c r="L1227" s="10"/>
      <c r="M1227" s="2"/>
      <c r="N1227" s="1">
        <v>1222</v>
      </c>
      <c r="O1227" s="1" t="str">
        <f t="shared" si="404"/>
        <v>NA</v>
      </c>
      <c r="P1227" s="1" t="e">
        <f t="shared" si="405"/>
        <v>#VALUE!</v>
      </c>
      <c r="Q1227" s="1" t="e">
        <f t="shared" si="406"/>
        <v>#VALUE!</v>
      </c>
      <c r="R1227" s="1">
        <f t="shared" si="402"/>
        <v>-0.42215715157384032</v>
      </c>
      <c r="S1227" s="1">
        <f t="shared" si="403"/>
        <v>-0.8495913309320835</v>
      </c>
      <c r="T1227" s="14"/>
      <c r="U1227" s="14"/>
      <c r="V1227" s="14"/>
      <c r="W1227" s="2"/>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2"/>
      <c r="BC1227" s="2"/>
      <c r="BD1227" s="2"/>
      <c r="BE1227" s="35"/>
      <c r="BF1227" s="35"/>
      <c r="BG1227" s="35"/>
      <c r="BH1227" s="35"/>
      <c r="BI1227" s="35"/>
      <c r="BJ1227" s="35"/>
      <c r="BK1227" s="35"/>
      <c r="BL1227" s="35"/>
      <c r="BM1227" s="35"/>
      <c r="BN1227" s="35"/>
      <c r="BO1227" s="35"/>
      <c r="BP1227" s="1"/>
      <c r="BQ1227" s="1">
        <f t="shared" si="407"/>
        <v>1222</v>
      </c>
      <c r="BR1227" s="1">
        <v>1223</v>
      </c>
      <c r="BS1227" s="1">
        <f t="shared" si="412"/>
        <v>-2</v>
      </c>
      <c r="BT1227" s="1">
        <f t="shared" si="413"/>
        <v>-2</v>
      </c>
      <c r="BU1227" s="1">
        <f t="shared" si="414"/>
        <v>6.1257422745431001E-17</v>
      </c>
      <c r="BV1227" s="1">
        <f t="shared" si="415"/>
        <v>1</v>
      </c>
      <c r="BW1227" s="1">
        <f t="shared" si="408"/>
        <v>-2</v>
      </c>
      <c r="BX1227" s="1">
        <f t="shared" si="409"/>
        <v>-2</v>
      </c>
      <c r="BY1227" s="24">
        <f t="shared" si="410"/>
        <v>0.7818314824680298</v>
      </c>
      <c r="BZ1227" s="24">
        <f t="shared" si="411"/>
        <v>0.62348980185873348</v>
      </c>
      <c r="CA1227" s="1"/>
      <c r="CB1227" s="1"/>
      <c r="CC1227" s="1" t="str">
        <f t="shared" si="416"/>
        <v/>
      </c>
      <c r="CD1227" s="1"/>
      <c r="CE1227" s="2"/>
      <c r="CF1227" s="2"/>
    </row>
    <row r="1228" spans="2:84" s="28" customFormat="1" x14ac:dyDescent="0.25">
      <c r="B1228" s="10"/>
      <c r="C1228" s="10"/>
      <c r="D1228" s="10"/>
      <c r="E1228" s="10"/>
      <c r="F1228" s="10"/>
      <c r="G1228" s="10"/>
      <c r="H1228" s="10"/>
      <c r="I1228" s="10"/>
      <c r="J1228" s="10"/>
      <c r="K1228" s="10"/>
      <c r="L1228" s="10"/>
      <c r="M1228" s="2"/>
      <c r="N1228" s="1">
        <v>1223</v>
      </c>
      <c r="O1228" s="1" t="str">
        <f t="shared" si="404"/>
        <v>NA</v>
      </c>
      <c r="P1228" s="1" t="e">
        <f t="shared" si="405"/>
        <v>#VALUE!</v>
      </c>
      <c r="Q1228" s="1" t="e">
        <f t="shared" si="406"/>
        <v>#VALUE!</v>
      </c>
      <c r="R1228" s="1">
        <f t="shared" si="402"/>
        <v>0.36816940281563454</v>
      </c>
      <c r="S1228" s="1">
        <f t="shared" si="403"/>
        <v>-0.81856569656397848</v>
      </c>
      <c r="T1228" s="14"/>
      <c r="U1228" s="14"/>
      <c r="V1228" s="14"/>
      <c r="W1228" s="2"/>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2"/>
      <c r="BC1228" s="2"/>
      <c r="BD1228" s="2"/>
      <c r="BE1228" s="35"/>
      <c r="BF1228" s="35"/>
      <c r="BG1228" s="35"/>
      <c r="BH1228" s="35"/>
      <c r="BI1228" s="35"/>
      <c r="BJ1228" s="35"/>
      <c r="BK1228" s="35"/>
      <c r="BL1228" s="35"/>
      <c r="BM1228" s="35"/>
      <c r="BN1228" s="35"/>
      <c r="BO1228" s="35"/>
      <c r="BP1228" s="1"/>
      <c r="BQ1228" s="1">
        <f t="shared" si="407"/>
        <v>1223</v>
      </c>
      <c r="BR1228" s="1">
        <v>1224</v>
      </c>
      <c r="BS1228" s="1">
        <f t="shared" si="412"/>
        <v>-2</v>
      </c>
      <c r="BT1228" s="1">
        <f t="shared" si="413"/>
        <v>-2</v>
      </c>
      <c r="BU1228" s="1">
        <f t="shared" si="414"/>
        <v>6.1257422745431001E-17</v>
      </c>
      <c r="BV1228" s="1">
        <f t="shared" si="415"/>
        <v>1</v>
      </c>
      <c r="BW1228" s="1">
        <f t="shared" si="408"/>
        <v>-2</v>
      </c>
      <c r="BX1228" s="1">
        <f t="shared" si="409"/>
        <v>-2</v>
      </c>
      <c r="BY1228" s="24">
        <f t="shared" si="410"/>
        <v>0.7818314824680298</v>
      </c>
      <c r="BZ1228" s="24">
        <f t="shared" si="411"/>
        <v>0.62348980185873348</v>
      </c>
      <c r="CA1228" s="1"/>
      <c r="CB1228" s="1"/>
      <c r="CC1228" s="1" t="str">
        <f t="shared" si="416"/>
        <v/>
      </c>
      <c r="CD1228" s="1"/>
      <c r="CE1228" s="2"/>
      <c r="CF1228" s="2"/>
    </row>
    <row r="1229" spans="2:84" s="28" customFormat="1" x14ac:dyDescent="0.25">
      <c r="B1229" s="10"/>
      <c r="C1229" s="10"/>
      <c r="D1229" s="10"/>
      <c r="E1229" s="10"/>
      <c r="F1229" s="10"/>
      <c r="G1229" s="10"/>
      <c r="H1229" s="10"/>
      <c r="I1229" s="10"/>
      <c r="J1229" s="10"/>
      <c r="K1229" s="10"/>
      <c r="L1229" s="10"/>
      <c r="M1229" s="2"/>
      <c r="N1229" s="1">
        <v>1224</v>
      </c>
      <c r="O1229" s="1" t="str">
        <f t="shared" si="404"/>
        <v>NA</v>
      </c>
      <c r="P1229" s="1" t="e">
        <f t="shared" si="405"/>
        <v>#VALUE!</v>
      </c>
      <c r="Q1229" s="1" t="e">
        <f t="shared" si="406"/>
        <v>#VALUE!</v>
      </c>
      <c r="R1229" s="1">
        <f t="shared" si="402"/>
        <v>0.81683149399017652</v>
      </c>
      <c r="S1229" s="1">
        <f t="shared" si="403"/>
        <v>-0.22252093395631439</v>
      </c>
      <c r="T1229" s="14"/>
      <c r="U1229" s="14"/>
      <c r="V1229" s="14"/>
      <c r="W1229" s="2"/>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2"/>
      <c r="BC1229" s="2"/>
      <c r="BD1229" s="2"/>
      <c r="BE1229" s="35"/>
      <c r="BF1229" s="35"/>
      <c r="BG1229" s="35"/>
      <c r="BH1229" s="35"/>
      <c r="BI1229" s="35"/>
      <c r="BJ1229" s="35"/>
      <c r="BK1229" s="35"/>
      <c r="BL1229" s="35"/>
      <c r="BM1229" s="35"/>
      <c r="BN1229" s="35"/>
      <c r="BO1229" s="35"/>
      <c r="BP1229" s="1"/>
      <c r="BQ1229" s="1">
        <f t="shared" si="407"/>
        <v>1224</v>
      </c>
      <c r="BR1229" s="1">
        <v>1225</v>
      </c>
      <c r="BS1229" s="1">
        <f t="shared" si="412"/>
        <v>-2</v>
      </c>
      <c r="BT1229" s="1">
        <f t="shared" si="413"/>
        <v>-2</v>
      </c>
      <c r="BU1229" s="1">
        <f t="shared" si="414"/>
        <v>6.1257422745431001E-17</v>
      </c>
      <c r="BV1229" s="1">
        <f t="shared" si="415"/>
        <v>1</v>
      </c>
      <c r="BW1229" s="1">
        <f t="shared" si="408"/>
        <v>-2</v>
      </c>
      <c r="BX1229" s="1">
        <f t="shared" si="409"/>
        <v>-2</v>
      </c>
      <c r="BY1229" s="24">
        <f t="shared" si="410"/>
        <v>0.7818314824680298</v>
      </c>
      <c r="BZ1229" s="24">
        <f t="shared" si="411"/>
        <v>0.62348980185873348</v>
      </c>
      <c r="CA1229" s="1"/>
      <c r="CB1229" s="1"/>
      <c r="CC1229" s="1" t="str">
        <f t="shared" si="416"/>
        <v/>
      </c>
      <c r="CD1229" s="1"/>
      <c r="CE1229" s="2"/>
      <c r="CF1229" s="2"/>
    </row>
    <row r="1230" spans="2:84" s="28" customFormat="1" x14ac:dyDescent="0.25">
      <c r="B1230" s="10"/>
      <c r="C1230" s="10"/>
      <c r="D1230" s="10"/>
      <c r="E1230" s="10"/>
      <c r="F1230" s="10"/>
      <c r="G1230" s="10"/>
      <c r="H1230" s="10"/>
      <c r="I1230" s="10"/>
      <c r="J1230" s="10"/>
      <c r="K1230" s="10"/>
      <c r="L1230" s="10"/>
      <c r="M1230" s="2"/>
      <c r="N1230" s="1">
        <v>1225</v>
      </c>
      <c r="O1230" s="1" t="str">
        <f t="shared" si="404"/>
        <v>NA</v>
      </c>
      <c r="P1230" s="1" t="e">
        <f t="shared" si="405"/>
        <v>#VALUE!</v>
      </c>
      <c r="Q1230" s="1" t="e">
        <f t="shared" si="406"/>
        <v>#VALUE!</v>
      </c>
      <c r="R1230" s="1">
        <f t="shared" si="402"/>
        <v>0.65040280986418253</v>
      </c>
      <c r="S1230" s="1">
        <f t="shared" si="403"/>
        <v>0.4586834591818521</v>
      </c>
      <c r="T1230" s="14"/>
      <c r="U1230" s="14"/>
      <c r="V1230" s="14"/>
      <c r="W1230" s="2"/>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2"/>
      <c r="BC1230" s="2"/>
      <c r="BD1230" s="2"/>
      <c r="BE1230" s="35"/>
      <c r="BF1230" s="35"/>
      <c r="BG1230" s="35"/>
      <c r="BH1230" s="35"/>
      <c r="BI1230" s="35"/>
      <c r="BJ1230" s="35"/>
      <c r="BK1230" s="35"/>
      <c r="BL1230" s="35"/>
      <c r="BM1230" s="35"/>
      <c r="BN1230" s="35"/>
      <c r="BO1230" s="35"/>
      <c r="BP1230" s="1"/>
      <c r="BQ1230" s="1">
        <f t="shared" si="407"/>
        <v>1225</v>
      </c>
      <c r="BR1230" s="1">
        <v>1226</v>
      </c>
      <c r="BS1230" s="1">
        <f t="shared" si="412"/>
        <v>-2</v>
      </c>
      <c r="BT1230" s="1">
        <f t="shared" si="413"/>
        <v>-2</v>
      </c>
      <c r="BU1230" s="1">
        <f t="shared" si="414"/>
        <v>6.1257422745431001E-17</v>
      </c>
      <c r="BV1230" s="1">
        <f t="shared" si="415"/>
        <v>1</v>
      </c>
      <c r="BW1230" s="1">
        <f t="shared" si="408"/>
        <v>-2</v>
      </c>
      <c r="BX1230" s="1">
        <f t="shared" si="409"/>
        <v>-2</v>
      </c>
      <c r="BY1230" s="24">
        <f t="shared" si="410"/>
        <v>0.7818314824680298</v>
      </c>
      <c r="BZ1230" s="24">
        <f t="shared" si="411"/>
        <v>0.62348980185873348</v>
      </c>
      <c r="CA1230" s="1"/>
      <c r="CB1230" s="1"/>
      <c r="CC1230" s="1" t="str">
        <f t="shared" si="416"/>
        <v/>
      </c>
      <c r="CD1230" s="1"/>
      <c r="CE1230" s="2"/>
      <c r="CF1230" s="2"/>
    </row>
    <row r="1231" spans="2:84" s="28" customFormat="1" x14ac:dyDescent="0.25">
      <c r="B1231" s="10"/>
      <c r="C1231" s="10"/>
      <c r="D1231" s="10"/>
      <c r="E1231" s="10"/>
      <c r="F1231" s="10"/>
      <c r="G1231" s="10"/>
      <c r="H1231" s="10"/>
      <c r="I1231" s="10"/>
      <c r="J1231" s="10"/>
      <c r="K1231" s="10"/>
      <c r="L1231" s="10"/>
      <c r="M1231" s="2"/>
      <c r="N1231" s="1">
        <v>1226</v>
      </c>
      <c r="O1231" s="1" t="str">
        <f t="shared" si="404"/>
        <v>NA</v>
      </c>
      <c r="P1231" s="1" t="e">
        <f t="shared" si="405"/>
        <v>#VALUE!</v>
      </c>
      <c r="Q1231" s="1" t="e">
        <f t="shared" si="406"/>
        <v>#VALUE!</v>
      </c>
      <c r="R1231" s="1">
        <f t="shared" si="402"/>
        <v>5.8632937718589004E-2</v>
      </c>
      <c r="S1231" s="1">
        <f t="shared" si="403"/>
        <v>0.74311231514832177</v>
      </c>
      <c r="T1231" s="14"/>
      <c r="U1231" s="14"/>
      <c r="V1231" s="14"/>
      <c r="W1231" s="2"/>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2"/>
      <c r="BC1231" s="2"/>
      <c r="BD1231" s="2"/>
      <c r="BE1231" s="35"/>
      <c r="BF1231" s="35"/>
      <c r="BG1231" s="35"/>
      <c r="BH1231" s="35"/>
      <c r="BI1231" s="35"/>
      <c r="BJ1231" s="35"/>
      <c r="BK1231" s="35"/>
      <c r="BL1231" s="35"/>
      <c r="BM1231" s="35"/>
      <c r="BN1231" s="35"/>
      <c r="BO1231" s="35"/>
      <c r="BP1231" s="1"/>
      <c r="BQ1231" s="1">
        <f t="shared" si="407"/>
        <v>1226</v>
      </c>
      <c r="BR1231" s="1">
        <v>1227</v>
      </c>
      <c r="BS1231" s="1">
        <f t="shared" si="412"/>
        <v>-2</v>
      </c>
      <c r="BT1231" s="1">
        <f t="shared" si="413"/>
        <v>-2</v>
      </c>
      <c r="BU1231" s="1">
        <f t="shared" si="414"/>
        <v>6.1257422745431001E-17</v>
      </c>
      <c r="BV1231" s="1">
        <f t="shared" si="415"/>
        <v>1</v>
      </c>
      <c r="BW1231" s="1">
        <f t="shared" si="408"/>
        <v>-2</v>
      </c>
      <c r="BX1231" s="1">
        <f t="shared" si="409"/>
        <v>-2</v>
      </c>
      <c r="BY1231" s="24">
        <f t="shared" si="410"/>
        <v>0.7818314824680298</v>
      </c>
      <c r="BZ1231" s="24">
        <f t="shared" si="411"/>
        <v>0.62348980185873348</v>
      </c>
      <c r="CA1231" s="1"/>
      <c r="CB1231" s="1"/>
      <c r="CC1231" s="1" t="str">
        <f t="shared" si="416"/>
        <v/>
      </c>
      <c r="CD1231" s="1"/>
      <c r="CE1231" s="2"/>
      <c r="CF1231" s="2"/>
    </row>
    <row r="1232" spans="2:84" s="28" customFormat="1" x14ac:dyDescent="0.25">
      <c r="B1232" s="10"/>
      <c r="C1232" s="10"/>
      <c r="D1232" s="10"/>
      <c r="E1232" s="10"/>
      <c r="F1232" s="10"/>
      <c r="G1232" s="10"/>
      <c r="H1232" s="10"/>
      <c r="I1232" s="10"/>
      <c r="J1232" s="10"/>
      <c r="K1232" s="10"/>
      <c r="L1232" s="10"/>
      <c r="M1232" s="2"/>
      <c r="N1232" s="1">
        <v>1227</v>
      </c>
      <c r="O1232" s="1" t="str">
        <f t="shared" si="404"/>
        <v>NA</v>
      </c>
      <c r="P1232" s="1" t="e">
        <f t="shared" si="405"/>
        <v>#VALUE!</v>
      </c>
      <c r="Q1232" s="1" t="e">
        <f t="shared" si="406"/>
        <v>#VALUE!</v>
      </c>
      <c r="R1232" s="1">
        <f t="shared" si="402"/>
        <v>-0.49695158063291844</v>
      </c>
      <c r="S1232" s="1">
        <f t="shared" si="403"/>
        <v>0.48629887172656344</v>
      </c>
      <c r="T1232" s="14"/>
      <c r="U1232" s="14"/>
      <c r="V1232" s="14"/>
      <c r="W1232" s="2"/>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2"/>
      <c r="BC1232" s="2"/>
      <c r="BD1232" s="2"/>
      <c r="BE1232" s="35"/>
      <c r="BF1232" s="35"/>
      <c r="BG1232" s="35"/>
      <c r="BH1232" s="35"/>
      <c r="BI1232" s="35"/>
      <c r="BJ1232" s="35"/>
      <c r="BK1232" s="35"/>
      <c r="BL1232" s="35"/>
      <c r="BM1232" s="35"/>
      <c r="BN1232" s="35"/>
      <c r="BO1232" s="35"/>
      <c r="BP1232" s="1"/>
      <c r="BQ1232" s="1">
        <f t="shared" si="407"/>
        <v>1227</v>
      </c>
      <c r="BR1232" s="1">
        <v>1228</v>
      </c>
      <c r="BS1232" s="1">
        <f t="shared" si="412"/>
        <v>-2</v>
      </c>
      <c r="BT1232" s="1">
        <f t="shared" si="413"/>
        <v>-2</v>
      </c>
      <c r="BU1232" s="1">
        <f t="shared" si="414"/>
        <v>6.1257422745431001E-17</v>
      </c>
      <c r="BV1232" s="1">
        <f t="shared" si="415"/>
        <v>1</v>
      </c>
      <c r="BW1232" s="1">
        <f t="shared" si="408"/>
        <v>-2</v>
      </c>
      <c r="BX1232" s="1">
        <f t="shared" si="409"/>
        <v>-2</v>
      </c>
      <c r="BY1232" s="24">
        <f t="shared" si="410"/>
        <v>0.7818314824680298</v>
      </c>
      <c r="BZ1232" s="24">
        <f t="shared" si="411"/>
        <v>0.62348980185873348</v>
      </c>
      <c r="CA1232" s="1"/>
      <c r="CB1232" s="1"/>
      <c r="CC1232" s="1" t="str">
        <f t="shared" si="416"/>
        <v/>
      </c>
      <c r="CD1232" s="1"/>
      <c r="CE1232" s="2"/>
      <c r="CF1232" s="2"/>
    </row>
    <row r="1233" spans="2:84" s="28" customFormat="1" x14ac:dyDescent="0.25">
      <c r="B1233" s="10"/>
      <c r="C1233" s="10"/>
      <c r="D1233" s="10"/>
      <c r="E1233" s="10"/>
      <c r="F1233" s="10"/>
      <c r="G1233" s="10"/>
      <c r="H1233" s="10"/>
      <c r="I1233" s="10"/>
      <c r="J1233" s="10"/>
      <c r="K1233" s="10"/>
      <c r="L1233" s="10"/>
      <c r="M1233" s="2"/>
      <c r="N1233" s="1">
        <v>1228</v>
      </c>
      <c r="O1233" s="1" t="str">
        <f t="shared" si="404"/>
        <v>NA</v>
      </c>
      <c r="P1233" s="1" t="e">
        <f t="shared" si="405"/>
        <v>#VALUE!</v>
      </c>
      <c r="Q1233" s="1" t="e">
        <f t="shared" si="406"/>
        <v>#VALUE!</v>
      </c>
      <c r="R1233" s="1">
        <f t="shared" si="402"/>
        <v>-0.64256802670752688</v>
      </c>
      <c r="S1233" s="1">
        <f t="shared" si="403"/>
        <v>-6.2464848802116224E-2</v>
      </c>
      <c r="T1233" s="14"/>
      <c r="U1233" s="14"/>
      <c r="V1233" s="14"/>
      <c r="W1233" s="2"/>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2"/>
      <c r="BC1233" s="2"/>
      <c r="BD1233" s="2"/>
      <c r="BE1233" s="35"/>
      <c r="BF1233" s="35"/>
      <c r="BG1233" s="35"/>
      <c r="BH1233" s="35"/>
      <c r="BI1233" s="35"/>
      <c r="BJ1233" s="35"/>
      <c r="BK1233" s="35"/>
      <c r="BL1233" s="35"/>
      <c r="BM1233" s="35"/>
      <c r="BN1233" s="35"/>
      <c r="BO1233" s="35"/>
      <c r="BP1233" s="1"/>
      <c r="BQ1233" s="1">
        <f t="shared" si="407"/>
        <v>1228</v>
      </c>
      <c r="BR1233" s="1">
        <v>1229</v>
      </c>
      <c r="BS1233" s="1">
        <f t="shared" si="412"/>
        <v>-2</v>
      </c>
      <c r="BT1233" s="1">
        <f t="shared" si="413"/>
        <v>-2</v>
      </c>
      <c r="BU1233" s="1">
        <f t="shared" si="414"/>
        <v>6.1257422745431001E-17</v>
      </c>
      <c r="BV1233" s="1">
        <f t="shared" si="415"/>
        <v>1</v>
      </c>
      <c r="BW1233" s="1">
        <f t="shared" si="408"/>
        <v>-2</v>
      </c>
      <c r="BX1233" s="1">
        <f t="shared" si="409"/>
        <v>-2</v>
      </c>
      <c r="BY1233" s="24">
        <f t="shared" si="410"/>
        <v>0.7818314824680298</v>
      </c>
      <c r="BZ1233" s="24">
        <f t="shared" si="411"/>
        <v>0.62348980185873348</v>
      </c>
      <c r="CA1233" s="1"/>
      <c r="CB1233" s="1"/>
      <c r="CC1233" s="1" t="str">
        <f t="shared" si="416"/>
        <v/>
      </c>
      <c r="CD1233" s="1"/>
      <c r="CE1233" s="2"/>
      <c r="CF1233" s="2"/>
    </row>
    <row r="1234" spans="2:84" s="28" customFormat="1" x14ac:dyDescent="0.25">
      <c r="B1234" s="10"/>
      <c r="C1234" s="10"/>
      <c r="D1234" s="10"/>
      <c r="E1234" s="10"/>
      <c r="F1234" s="10"/>
      <c r="G1234" s="10"/>
      <c r="H1234" s="10"/>
      <c r="I1234" s="10"/>
      <c r="J1234" s="10"/>
      <c r="K1234" s="10"/>
      <c r="L1234" s="10"/>
      <c r="M1234" s="2"/>
      <c r="N1234" s="1">
        <v>1229</v>
      </c>
      <c r="O1234" s="1" t="str">
        <f t="shared" si="404"/>
        <v>NA</v>
      </c>
      <c r="P1234" s="1" t="e">
        <f t="shared" si="405"/>
        <v>#VALUE!</v>
      </c>
      <c r="Q1234" s="1" t="e">
        <f t="shared" si="406"/>
        <v>#VALUE!</v>
      </c>
      <c r="R1234" s="1">
        <f t="shared" si="402"/>
        <v>-0.3400710387678158</v>
      </c>
      <c r="S1234" s="1">
        <f t="shared" si="403"/>
        <v>-0.48994857213973386</v>
      </c>
      <c r="T1234" s="14"/>
      <c r="U1234" s="14"/>
      <c r="V1234" s="14"/>
      <c r="W1234" s="2"/>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2"/>
      <c r="BC1234" s="2"/>
      <c r="BD1234" s="2"/>
      <c r="BE1234" s="35"/>
      <c r="BF1234" s="35"/>
      <c r="BG1234" s="35"/>
      <c r="BH1234" s="35"/>
      <c r="BI1234" s="35"/>
      <c r="BJ1234" s="35"/>
      <c r="BK1234" s="35"/>
      <c r="BL1234" s="35"/>
      <c r="BM1234" s="35"/>
      <c r="BN1234" s="35"/>
      <c r="BO1234" s="35"/>
      <c r="BP1234" s="1"/>
      <c r="BQ1234" s="1">
        <f t="shared" si="407"/>
        <v>1229</v>
      </c>
      <c r="BR1234" s="1">
        <v>1230</v>
      </c>
      <c r="BS1234" s="1">
        <f t="shared" si="412"/>
        <v>-2</v>
      </c>
      <c r="BT1234" s="1">
        <f t="shared" si="413"/>
        <v>-2</v>
      </c>
      <c r="BU1234" s="1">
        <f t="shared" si="414"/>
        <v>6.1257422745431001E-17</v>
      </c>
      <c r="BV1234" s="1">
        <f t="shared" si="415"/>
        <v>1</v>
      </c>
      <c r="BW1234" s="1">
        <f t="shared" si="408"/>
        <v>-2</v>
      </c>
      <c r="BX1234" s="1">
        <f t="shared" si="409"/>
        <v>-2</v>
      </c>
      <c r="BY1234" s="24">
        <f t="shared" si="410"/>
        <v>0.7818314824680298</v>
      </c>
      <c r="BZ1234" s="24">
        <f t="shared" si="411"/>
        <v>0.62348980185873348</v>
      </c>
      <c r="CA1234" s="1"/>
      <c r="CB1234" s="1"/>
      <c r="CC1234" s="1" t="str">
        <f t="shared" si="416"/>
        <v/>
      </c>
      <c r="CD1234" s="1"/>
      <c r="CE1234" s="2"/>
      <c r="CF1234" s="2"/>
    </row>
    <row r="1235" spans="2:84" s="28" customFormat="1" x14ac:dyDescent="0.25">
      <c r="B1235" s="10"/>
      <c r="C1235" s="10"/>
      <c r="D1235" s="10"/>
      <c r="E1235" s="10"/>
      <c r="F1235" s="10"/>
      <c r="G1235" s="10"/>
      <c r="H1235" s="10"/>
      <c r="I1235" s="10"/>
      <c r="J1235" s="10"/>
      <c r="K1235" s="10"/>
      <c r="L1235" s="10"/>
      <c r="M1235" s="2"/>
      <c r="N1235" s="1">
        <v>1230</v>
      </c>
      <c r="O1235" s="1" t="str">
        <f t="shared" si="404"/>
        <v>NA</v>
      </c>
      <c r="P1235" s="1" t="e">
        <f t="shared" si="405"/>
        <v>#VALUE!</v>
      </c>
      <c r="Q1235" s="1" t="e">
        <f t="shared" si="406"/>
        <v>#VALUE!</v>
      </c>
      <c r="R1235" s="1">
        <f t="shared" si="402"/>
        <v>0.13816922575890164</v>
      </c>
      <c r="S1235" s="1">
        <f t="shared" si="403"/>
        <v>-0.53015459687943611</v>
      </c>
      <c r="T1235" s="14"/>
      <c r="U1235" s="14"/>
      <c r="V1235" s="14"/>
      <c r="W1235" s="2"/>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2"/>
      <c r="BC1235" s="2"/>
      <c r="BD1235" s="2"/>
      <c r="BE1235" s="35"/>
      <c r="BF1235" s="35"/>
      <c r="BG1235" s="35"/>
      <c r="BH1235" s="35"/>
      <c r="BI1235" s="35"/>
      <c r="BJ1235" s="35"/>
      <c r="BK1235" s="35"/>
      <c r="BL1235" s="35"/>
      <c r="BM1235" s="35"/>
      <c r="BN1235" s="35"/>
      <c r="BO1235" s="35"/>
      <c r="BP1235" s="1"/>
      <c r="BQ1235" s="1">
        <f t="shared" si="407"/>
        <v>1230</v>
      </c>
      <c r="BR1235" s="1">
        <v>1231</v>
      </c>
      <c r="BS1235" s="1">
        <f t="shared" si="412"/>
        <v>-2</v>
      </c>
      <c r="BT1235" s="1">
        <f t="shared" si="413"/>
        <v>-2</v>
      </c>
      <c r="BU1235" s="1">
        <f t="shared" si="414"/>
        <v>6.1257422745431001E-17</v>
      </c>
      <c r="BV1235" s="1">
        <f t="shared" si="415"/>
        <v>1</v>
      </c>
      <c r="BW1235" s="1">
        <f t="shared" si="408"/>
        <v>-2</v>
      </c>
      <c r="BX1235" s="1">
        <f t="shared" si="409"/>
        <v>-2</v>
      </c>
      <c r="BY1235" s="24">
        <f t="shared" si="410"/>
        <v>0.7818314824680298</v>
      </c>
      <c r="BZ1235" s="24">
        <f t="shared" si="411"/>
        <v>0.62348980185873348</v>
      </c>
      <c r="CA1235" s="1"/>
      <c r="CB1235" s="1"/>
      <c r="CC1235" s="1" t="str">
        <f t="shared" si="416"/>
        <v/>
      </c>
      <c r="CD1235" s="1"/>
      <c r="CE1235" s="2"/>
      <c r="CF1235" s="2"/>
    </row>
    <row r="1236" spans="2:84" s="28" customFormat="1" x14ac:dyDescent="0.25">
      <c r="B1236" s="10"/>
      <c r="C1236" s="10"/>
      <c r="D1236" s="10"/>
      <c r="E1236" s="10"/>
      <c r="F1236" s="10"/>
      <c r="G1236" s="10"/>
      <c r="H1236" s="10"/>
      <c r="I1236" s="10"/>
      <c r="J1236" s="10"/>
      <c r="K1236" s="10"/>
      <c r="L1236" s="10"/>
      <c r="M1236" s="2"/>
      <c r="N1236" s="1">
        <v>1231</v>
      </c>
      <c r="O1236" s="1" t="str">
        <f t="shared" si="404"/>
        <v>NA</v>
      </c>
      <c r="P1236" s="1" t="e">
        <f t="shared" si="405"/>
        <v>#VALUE!</v>
      </c>
      <c r="Q1236" s="1" t="e">
        <f t="shared" si="406"/>
        <v>#VALUE!</v>
      </c>
      <c r="R1236" s="1">
        <f t="shared" si="402"/>
        <v>0.44793985154300003</v>
      </c>
      <c r="S1236" s="1">
        <f t="shared" si="403"/>
        <v>-0.22252093395631442</v>
      </c>
      <c r="T1236" s="14"/>
      <c r="U1236" s="14"/>
      <c r="V1236" s="14"/>
      <c r="W1236" s="2"/>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2"/>
      <c r="BC1236" s="2"/>
      <c r="BD1236" s="2"/>
      <c r="BE1236" s="35"/>
      <c r="BF1236" s="35"/>
      <c r="BG1236" s="35"/>
      <c r="BH1236" s="35"/>
      <c r="BI1236" s="35"/>
      <c r="BJ1236" s="35"/>
      <c r="BK1236" s="35"/>
      <c r="BL1236" s="35"/>
      <c r="BM1236" s="35"/>
      <c r="BN1236" s="35"/>
      <c r="BO1236" s="35"/>
      <c r="BP1236" s="1"/>
      <c r="BQ1236" s="1">
        <f t="shared" si="407"/>
        <v>1231</v>
      </c>
      <c r="BR1236" s="1">
        <v>1232</v>
      </c>
      <c r="BS1236" s="1">
        <f t="shared" si="412"/>
        <v>-2</v>
      </c>
      <c r="BT1236" s="1">
        <f t="shared" si="413"/>
        <v>-2</v>
      </c>
      <c r="BU1236" s="1">
        <f t="shared" si="414"/>
        <v>6.1257422745431001E-17</v>
      </c>
      <c r="BV1236" s="1">
        <f t="shared" si="415"/>
        <v>1</v>
      </c>
      <c r="BW1236" s="1">
        <f t="shared" si="408"/>
        <v>-2</v>
      </c>
      <c r="BX1236" s="1">
        <f t="shared" si="409"/>
        <v>-2</v>
      </c>
      <c r="BY1236" s="24">
        <f t="shared" si="410"/>
        <v>0.7818314824680298</v>
      </c>
      <c r="BZ1236" s="24">
        <f t="shared" si="411"/>
        <v>0.62348980185873348</v>
      </c>
      <c r="CA1236" s="1"/>
      <c r="CB1236" s="1"/>
      <c r="CC1236" s="1" t="str">
        <f t="shared" si="416"/>
        <v/>
      </c>
      <c r="CD1236" s="1"/>
      <c r="CE1236" s="2"/>
      <c r="CF1236" s="2"/>
    </row>
    <row r="1237" spans="2:84" s="28" customFormat="1" x14ac:dyDescent="0.25">
      <c r="B1237" s="10"/>
      <c r="C1237" s="10"/>
      <c r="D1237" s="10"/>
      <c r="E1237" s="10"/>
      <c r="F1237" s="10"/>
      <c r="G1237" s="10"/>
      <c r="H1237" s="10"/>
      <c r="I1237" s="10"/>
      <c r="J1237" s="10"/>
      <c r="K1237" s="10"/>
      <c r="L1237" s="10"/>
      <c r="M1237" s="2"/>
      <c r="N1237" s="1">
        <v>1232</v>
      </c>
      <c r="O1237" s="1" t="str">
        <f t="shared" si="404"/>
        <v>NA</v>
      </c>
      <c r="P1237" s="1" t="e">
        <f t="shared" si="405"/>
        <v>#VALUE!</v>
      </c>
      <c r="Q1237" s="1" t="e">
        <f t="shared" si="406"/>
        <v>#VALUE!</v>
      </c>
      <c r="R1237" s="1">
        <f t="shared" si="402"/>
        <v>0.42040263280744961</v>
      </c>
      <c r="S1237" s="1">
        <f t="shared" si="403"/>
        <v>0.17027235949730968</v>
      </c>
      <c r="T1237" s="14"/>
      <c r="U1237" s="14"/>
      <c r="V1237" s="14"/>
      <c r="W1237" s="2"/>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2"/>
      <c r="BC1237" s="2"/>
      <c r="BD1237" s="2"/>
      <c r="BE1237" s="35"/>
      <c r="BF1237" s="35"/>
      <c r="BG1237" s="35"/>
      <c r="BH1237" s="35"/>
      <c r="BI1237" s="35"/>
      <c r="BJ1237" s="35"/>
      <c r="BK1237" s="35"/>
      <c r="BL1237" s="35"/>
      <c r="BM1237" s="35"/>
      <c r="BN1237" s="35"/>
      <c r="BO1237" s="35"/>
      <c r="BP1237" s="1"/>
      <c r="BQ1237" s="1">
        <f t="shared" si="407"/>
        <v>1232</v>
      </c>
      <c r="BR1237" s="1">
        <v>1233</v>
      </c>
      <c r="BS1237" s="1">
        <f t="shared" si="412"/>
        <v>-2</v>
      </c>
      <c r="BT1237" s="1">
        <f t="shared" si="413"/>
        <v>-2</v>
      </c>
      <c r="BU1237" s="1">
        <f t="shared" si="414"/>
        <v>6.1257422745431001E-17</v>
      </c>
      <c r="BV1237" s="1">
        <f t="shared" si="415"/>
        <v>1</v>
      </c>
      <c r="BW1237" s="1">
        <f t="shared" si="408"/>
        <v>-2</v>
      </c>
      <c r="BX1237" s="1">
        <f t="shared" si="409"/>
        <v>-2</v>
      </c>
      <c r="BY1237" s="24">
        <f t="shared" si="410"/>
        <v>0.7818314824680298</v>
      </c>
      <c r="BZ1237" s="24">
        <f t="shared" si="411"/>
        <v>0.62348980185873348</v>
      </c>
      <c r="CA1237" s="1"/>
      <c r="CB1237" s="1"/>
      <c r="CC1237" s="1" t="str">
        <f t="shared" si="416"/>
        <v/>
      </c>
      <c r="CD1237" s="1"/>
      <c r="CE1237" s="2"/>
      <c r="CF1237" s="2"/>
    </row>
    <row r="1238" spans="2:84" s="28" customFormat="1" x14ac:dyDescent="0.25">
      <c r="B1238" s="10"/>
      <c r="C1238" s="10"/>
      <c r="D1238" s="10"/>
      <c r="E1238" s="10"/>
      <c r="F1238" s="10"/>
      <c r="G1238" s="10"/>
      <c r="H1238" s="10"/>
      <c r="I1238" s="10"/>
      <c r="J1238" s="10"/>
      <c r="K1238" s="10"/>
      <c r="L1238" s="10"/>
      <c r="M1238" s="2"/>
      <c r="N1238" s="1">
        <v>1233</v>
      </c>
      <c r="O1238" s="1" t="str">
        <f t="shared" si="404"/>
        <v>NA</v>
      </c>
      <c r="P1238" s="1" t="e">
        <f t="shared" si="405"/>
        <v>#VALUE!</v>
      </c>
      <c r="Q1238" s="1" t="e">
        <f t="shared" si="406"/>
        <v>#VALUE!</v>
      </c>
      <c r="R1238" s="1">
        <f t="shared" si="402"/>
        <v>0.1407190505246135</v>
      </c>
      <c r="S1238" s="1">
        <f t="shared" si="403"/>
        <v>0.38346955635597213</v>
      </c>
      <c r="T1238" s="14"/>
      <c r="U1238" s="14"/>
      <c r="V1238" s="14"/>
      <c r="W1238" s="2"/>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2"/>
      <c r="BC1238" s="2"/>
      <c r="BD1238" s="2"/>
      <c r="BE1238" s="35"/>
      <c r="BF1238" s="35"/>
      <c r="BG1238" s="35"/>
      <c r="BH1238" s="35"/>
      <c r="BI1238" s="35"/>
      <c r="BJ1238" s="35"/>
      <c r="BK1238" s="35"/>
      <c r="BL1238" s="35"/>
      <c r="BM1238" s="35"/>
      <c r="BN1238" s="35"/>
      <c r="BO1238" s="35"/>
      <c r="BP1238" s="1"/>
      <c r="BQ1238" s="1">
        <f t="shared" si="407"/>
        <v>1233</v>
      </c>
      <c r="BR1238" s="1">
        <v>1234</v>
      </c>
      <c r="BS1238" s="1">
        <f t="shared" si="412"/>
        <v>-2</v>
      </c>
      <c r="BT1238" s="1">
        <f t="shared" si="413"/>
        <v>-2</v>
      </c>
      <c r="BU1238" s="1">
        <f t="shared" si="414"/>
        <v>6.1257422745431001E-17</v>
      </c>
      <c r="BV1238" s="1">
        <f t="shared" si="415"/>
        <v>1</v>
      </c>
      <c r="BW1238" s="1">
        <f t="shared" si="408"/>
        <v>-2</v>
      </c>
      <c r="BX1238" s="1">
        <f t="shared" si="409"/>
        <v>-2</v>
      </c>
      <c r="BY1238" s="24">
        <f t="shared" si="410"/>
        <v>0.7818314824680298</v>
      </c>
      <c r="BZ1238" s="24">
        <f t="shared" si="411"/>
        <v>0.62348980185873348</v>
      </c>
      <c r="CA1238" s="1"/>
      <c r="CB1238" s="1"/>
      <c r="CC1238" s="1" t="str">
        <f t="shared" si="416"/>
        <v/>
      </c>
      <c r="CD1238" s="1"/>
      <c r="CE1238" s="2"/>
      <c r="CF1238" s="2"/>
    </row>
    <row r="1239" spans="2:84" s="28" customFormat="1" x14ac:dyDescent="0.25">
      <c r="B1239" s="10"/>
      <c r="C1239" s="10"/>
      <c r="D1239" s="10"/>
      <c r="E1239" s="10"/>
      <c r="F1239" s="10"/>
      <c r="G1239" s="10"/>
      <c r="H1239" s="10"/>
      <c r="I1239" s="10"/>
      <c r="J1239" s="10"/>
      <c r="K1239" s="10"/>
      <c r="L1239" s="10"/>
      <c r="M1239" s="2"/>
      <c r="N1239" s="1">
        <v>1234</v>
      </c>
      <c r="O1239" s="1" t="str">
        <f t="shared" si="404"/>
        <v>NA</v>
      </c>
      <c r="P1239" s="1" t="e">
        <f t="shared" si="405"/>
        <v>#VALUE!</v>
      </c>
      <c r="Q1239" s="1" t="e">
        <f t="shared" si="406"/>
        <v>#VALUE!</v>
      </c>
      <c r="R1239" s="1">
        <f t="shared" si="402"/>
        <v>-0.16459169515862188</v>
      </c>
      <c r="S1239" s="1">
        <f t="shared" si="403"/>
        <v>0.32624278657236522</v>
      </c>
      <c r="T1239" s="14"/>
      <c r="U1239" s="14"/>
      <c r="V1239" s="14"/>
      <c r="W1239" s="2"/>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2"/>
      <c r="BC1239" s="2"/>
      <c r="BD1239" s="2"/>
      <c r="BE1239" s="35"/>
      <c r="BF1239" s="35"/>
      <c r="BG1239" s="35"/>
      <c r="BH1239" s="35"/>
      <c r="BI1239" s="35"/>
      <c r="BJ1239" s="35"/>
      <c r="BK1239" s="35"/>
      <c r="BL1239" s="35"/>
      <c r="BM1239" s="35"/>
      <c r="BN1239" s="35"/>
      <c r="BO1239" s="35"/>
      <c r="BP1239" s="1"/>
      <c r="BQ1239" s="1">
        <f t="shared" si="407"/>
        <v>1234</v>
      </c>
      <c r="BR1239" s="1">
        <v>1235</v>
      </c>
      <c r="BS1239" s="1">
        <f t="shared" si="412"/>
        <v>-2</v>
      </c>
      <c r="BT1239" s="1">
        <f t="shared" si="413"/>
        <v>-2</v>
      </c>
      <c r="BU1239" s="1">
        <f t="shared" si="414"/>
        <v>6.1257422745431001E-17</v>
      </c>
      <c r="BV1239" s="1">
        <f t="shared" si="415"/>
        <v>1</v>
      </c>
      <c r="BW1239" s="1">
        <f t="shared" si="408"/>
        <v>-2</v>
      </c>
      <c r="BX1239" s="1">
        <f t="shared" si="409"/>
        <v>-2</v>
      </c>
      <c r="BY1239" s="24">
        <f t="shared" si="410"/>
        <v>0.7818314824680298</v>
      </c>
      <c r="BZ1239" s="24">
        <f t="shared" si="411"/>
        <v>0.62348980185873348</v>
      </c>
      <c r="CA1239" s="1"/>
      <c r="CB1239" s="1"/>
      <c r="CC1239" s="1" t="str">
        <f t="shared" si="416"/>
        <v/>
      </c>
      <c r="CD1239" s="1"/>
      <c r="CE1239" s="2"/>
      <c r="CF1239" s="2"/>
    </row>
    <row r="1240" spans="2:84" s="28" customFormat="1" x14ac:dyDescent="0.25">
      <c r="B1240" s="10"/>
      <c r="C1240" s="10"/>
      <c r="D1240" s="10"/>
      <c r="E1240" s="10"/>
      <c r="F1240" s="10"/>
      <c r="G1240" s="10"/>
      <c r="H1240" s="10"/>
      <c r="I1240" s="10"/>
      <c r="J1240" s="10"/>
      <c r="K1240" s="10"/>
      <c r="L1240" s="10"/>
      <c r="M1240" s="2"/>
      <c r="N1240" s="1">
        <v>1235</v>
      </c>
      <c r="O1240" s="1" t="str">
        <f t="shared" si="404"/>
        <v>NA</v>
      </c>
      <c r="P1240" s="1" t="e">
        <f t="shared" si="405"/>
        <v>#VALUE!</v>
      </c>
      <c r="Q1240" s="1" t="e">
        <f t="shared" si="406"/>
        <v>#VALUE!</v>
      </c>
      <c r="R1240" s="1">
        <f t="shared" si="402"/>
        <v>-0.31020814123323037</v>
      </c>
      <c r="S1240" s="1">
        <f t="shared" si="403"/>
        <v>9.7591236352082056E-2</v>
      </c>
      <c r="T1240" s="14"/>
      <c r="U1240" s="14"/>
      <c r="V1240" s="14"/>
      <c r="W1240" s="2"/>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2"/>
      <c r="BC1240" s="2"/>
      <c r="BD1240" s="2"/>
      <c r="BE1240" s="35"/>
      <c r="BF1240" s="35"/>
      <c r="BG1240" s="35"/>
      <c r="BH1240" s="35"/>
      <c r="BI1240" s="35"/>
      <c r="BJ1240" s="35"/>
      <c r="BK1240" s="35"/>
      <c r="BL1240" s="35"/>
      <c r="BM1240" s="35"/>
      <c r="BN1240" s="35"/>
      <c r="BO1240" s="35"/>
      <c r="BP1240" s="1"/>
      <c r="BQ1240" s="1">
        <f t="shared" si="407"/>
        <v>1235</v>
      </c>
      <c r="BR1240" s="1">
        <v>1236</v>
      </c>
      <c r="BS1240" s="1">
        <f t="shared" si="412"/>
        <v>-2</v>
      </c>
      <c r="BT1240" s="1">
        <f t="shared" si="413"/>
        <v>-2</v>
      </c>
      <c r="BU1240" s="1">
        <f t="shared" si="414"/>
        <v>6.1257422745431001E-17</v>
      </c>
      <c r="BV1240" s="1">
        <f t="shared" si="415"/>
        <v>1</v>
      </c>
      <c r="BW1240" s="1">
        <f t="shared" si="408"/>
        <v>-2</v>
      </c>
      <c r="BX1240" s="1">
        <f t="shared" si="409"/>
        <v>-2</v>
      </c>
      <c r="BY1240" s="24">
        <f t="shared" si="410"/>
        <v>0.7818314824680298</v>
      </c>
      <c r="BZ1240" s="24">
        <f t="shared" si="411"/>
        <v>0.62348980185873348</v>
      </c>
      <c r="CA1240" s="1"/>
      <c r="CB1240" s="1"/>
      <c r="CC1240" s="1" t="str">
        <f t="shared" si="416"/>
        <v/>
      </c>
      <c r="CD1240" s="1"/>
      <c r="CE1240" s="2"/>
      <c r="CF1240" s="2"/>
    </row>
    <row r="1241" spans="2:84" s="28" customFormat="1" x14ac:dyDescent="0.25">
      <c r="B1241" s="10"/>
      <c r="C1241" s="10"/>
      <c r="D1241" s="10"/>
      <c r="E1241" s="10"/>
      <c r="F1241" s="10"/>
      <c r="G1241" s="10"/>
      <c r="H1241" s="10"/>
      <c r="I1241" s="10"/>
      <c r="J1241" s="10"/>
      <c r="K1241" s="10"/>
      <c r="L1241" s="10"/>
      <c r="M1241" s="2"/>
      <c r="N1241" s="1">
        <v>1236</v>
      </c>
      <c r="O1241" s="1" t="str">
        <f t="shared" si="404"/>
        <v>NA</v>
      </c>
      <c r="P1241" s="1" t="e">
        <f t="shared" si="405"/>
        <v>#VALUE!</v>
      </c>
      <c r="Q1241" s="1" t="e">
        <f t="shared" si="406"/>
        <v>#VALUE!</v>
      </c>
      <c r="R1241" s="1">
        <f t="shared" si="402"/>
        <v>-0.25798492596179123</v>
      </c>
      <c r="S1241" s="1">
        <f t="shared" si="403"/>
        <v>-0.13030581334738428</v>
      </c>
      <c r="T1241" s="14"/>
      <c r="U1241" s="14"/>
      <c r="V1241" s="14"/>
      <c r="W1241" s="2"/>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2"/>
      <c r="BC1241" s="2"/>
      <c r="BD1241" s="2"/>
      <c r="BE1241" s="35"/>
      <c r="BF1241" s="35"/>
      <c r="BG1241" s="35"/>
      <c r="BH1241" s="35"/>
      <c r="BI1241" s="35"/>
      <c r="BJ1241" s="35"/>
      <c r="BK1241" s="35"/>
      <c r="BL1241" s="35"/>
      <c r="BM1241" s="35"/>
      <c r="BN1241" s="35"/>
      <c r="BO1241" s="35"/>
      <c r="BP1241" s="1"/>
      <c r="BQ1241" s="1">
        <f t="shared" si="407"/>
        <v>1236</v>
      </c>
      <c r="BR1241" s="1">
        <v>1237</v>
      </c>
      <c r="BS1241" s="1">
        <f t="shared" si="412"/>
        <v>-2</v>
      </c>
      <c r="BT1241" s="1">
        <f t="shared" si="413"/>
        <v>-2</v>
      </c>
      <c r="BU1241" s="1">
        <f t="shared" si="414"/>
        <v>6.1257422745431001E-17</v>
      </c>
      <c r="BV1241" s="1">
        <f t="shared" si="415"/>
        <v>1</v>
      </c>
      <c r="BW1241" s="1">
        <f t="shared" si="408"/>
        <v>-2</v>
      </c>
      <c r="BX1241" s="1">
        <f t="shared" si="409"/>
        <v>-2</v>
      </c>
      <c r="BY1241" s="24">
        <f t="shared" si="410"/>
        <v>0.7818314824680298</v>
      </c>
      <c r="BZ1241" s="24">
        <f t="shared" si="411"/>
        <v>0.62348980185873348</v>
      </c>
      <c r="CA1241" s="1"/>
      <c r="CB1241" s="1"/>
      <c r="CC1241" s="1" t="str">
        <f t="shared" si="416"/>
        <v/>
      </c>
      <c r="CD1241" s="1"/>
      <c r="CE1241" s="2"/>
      <c r="CF1241" s="2"/>
    </row>
    <row r="1242" spans="2:84" s="28" customFormat="1" x14ac:dyDescent="0.25">
      <c r="B1242" s="10"/>
      <c r="C1242" s="10"/>
      <c r="D1242" s="10"/>
      <c r="E1242" s="10"/>
      <c r="F1242" s="10"/>
      <c r="G1242" s="10"/>
      <c r="H1242" s="10"/>
      <c r="I1242" s="10"/>
      <c r="J1242" s="10"/>
      <c r="K1242" s="10"/>
      <c r="L1242" s="10"/>
      <c r="M1242" s="2"/>
      <c r="N1242" s="1">
        <v>1237</v>
      </c>
      <c r="O1242" s="1" t="str">
        <f t="shared" si="404"/>
        <v>NA</v>
      </c>
      <c r="P1242" s="1" t="e">
        <f t="shared" si="405"/>
        <v>#VALUE!</v>
      </c>
      <c r="Q1242" s="1" t="e">
        <f t="shared" si="406"/>
        <v>#VALUE!</v>
      </c>
      <c r="R1242" s="1">
        <f t="shared" si="402"/>
        <v>-9.1830951297831309E-2</v>
      </c>
      <c r="S1242" s="1">
        <f t="shared" si="403"/>
        <v>-0.24174349719489374</v>
      </c>
      <c r="T1242" s="14"/>
      <c r="U1242" s="14"/>
      <c r="V1242" s="14"/>
      <c r="W1242" s="2"/>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2"/>
      <c r="BC1242" s="2"/>
      <c r="BD1242" s="2"/>
      <c r="BE1242" s="35"/>
      <c r="BF1242" s="35"/>
      <c r="BG1242" s="35"/>
      <c r="BH1242" s="35"/>
      <c r="BI1242" s="35"/>
      <c r="BJ1242" s="35"/>
      <c r="BK1242" s="35"/>
      <c r="BL1242" s="35"/>
      <c r="BM1242" s="35"/>
      <c r="BN1242" s="35"/>
      <c r="BO1242" s="35"/>
      <c r="BP1242" s="1"/>
      <c r="BQ1242" s="1">
        <f t="shared" si="407"/>
        <v>1237</v>
      </c>
      <c r="BR1242" s="1">
        <v>1238</v>
      </c>
      <c r="BS1242" s="1">
        <f t="shared" si="412"/>
        <v>-2</v>
      </c>
      <c r="BT1242" s="1">
        <f t="shared" si="413"/>
        <v>-2</v>
      </c>
      <c r="BU1242" s="1">
        <f t="shared" si="414"/>
        <v>6.1257422745431001E-17</v>
      </c>
      <c r="BV1242" s="1">
        <f t="shared" si="415"/>
        <v>1</v>
      </c>
      <c r="BW1242" s="1">
        <f t="shared" si="408"/>
        <v>-2</v>
      </c>
      <c r="BX1242" s="1">
        <f t="shared" si="409"/>
        <v>-2</v>
      </c>
      <c r="BY1242" s="24">
        <f t="shared" si="410"/>
        <v>0.7818314824680298</v>
      </c>
      <c r="BZ1242" s="24">
        <f t="shared" si="411"/>
        <v>0.62348980185873348</v>
      </c>
      <c r="CA1242" s="1"/>
      <c r="CB1242" s="1"/>
      <c r="CC1242" s="1" t="str">
        <f t="shared" si="416"/>
        <v/>
      </c>
      <c r="CD1242" s="1"/>
      <c r="CE1242" s="2"/>
      <c r="CF1242" s="2"/>
    </row>
    <row r="1243" spans="2:84" s="28" customFormat="1" x14ac:dyDescent="0.25">
      <c r="B1243" s="10"/>
      <c r="C1243" s="10"/>
      <c r="D1243" s="10"/>
      <c r="E1243" s="10"/>
      <c r="F1243" s="10"/>
      <c r="G1243" s="10"/>
      <c r="H1243" s="10"/>
      <c r="I1243" s="10"/>
      <c r="J1243" s="10"/>
      <c r="K1243" s="10"/>
      <c r="L1243" s="10"/>
      <c r="M1243" s="2"/>
      <c r="N1243" s="1">
        <v>1238</v>
      </c>
      <c r="O1243" s="1" t="str">
        <f t="shared" si="404"/>
        <v>NA</v>
      </c>
      <c r="P1243" s="1" t="e">
        <f t="shared" si="405"/>
        <v>#VALUE!</v>
      </c>
      <c r="Q1243" s="1" t="e">
        <f t="shared" si="406"/>
        <v>#VALUE!</v>
      </c>
      <c r="R1243" s="1">
        <f t="shared" si="402"/>
        <v>7.9048209095823552E-2</v>
      </c>
      <c r="S1243" s="1">
        <f t="shared" si="403"/>
        <v>-0.22252093395631445</v>
      </c>
      <c r="T1243" s="14"/>
      <c r="U1243" s="14"/>
      <c r="V1243" s="14"/>
      <c r="W1243" s="2"/>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2"/>
      <c r="BC1243" s="2"/>
      <c r="BD1243" s="2"/>
      <c r="BE1243" s="35"/>
      <c r="BF1243" s="35"/>
      <c r="BG1243" s="35"/>
      <c r="BH1243" s="35"/>
      <c r="BI1243" s="35"/>
      <c r="BJ1243" s="35"/>
      <c r="BK1243" s="35"/>
      <c r="BL1243" s="35"/>
      <c r="BM1243" s="35"/>
      <c r="BN1243" s="35"/>
      <c r="BO1243" s="35"/>
      <c r="BP1243" s="1"/>
      <c r="BQ1243" s="1">
        <f t="shared" si="407"/>
        <v>1238</v>
      </c>
      <c r="BR1243" s="1">
        <v>1239</v>
      </c>
      <c r="BS1243" s="1">
        <f t="shared" si="412"/>
        <v>-2</v>
      </c>
      <c r="BT1243" s="1">
        <f t="shared" si="413"/>
        <v>-2</v>
      </c>
      <c r="BU1243" s="1">
        <f t="shared" si="414"/>
        <v>6.1257422745431001E-17</v>
      </c>
      <c r="BV1243" s="1">
        <f t="shared" si="415"/>
        <v>1</v>
      </c>
      <c r="BW1243" s="1">
        <f t="shared" si="408"/>
        <v>-2</v>
      </c>
      <c r="BX1243" s="1">
        <f t="shared" si="409"/>
        <v>-2</v>
      </c>
      <c r="BY1243" s="24">
        <f t="shared" si="410"/>
        <v>0.7818314824680298</v>
      </c>
      <c r="BZ1243" s="24">
        <f t="shared" si="411"/>
        <v>0.62348980185873348</v>
      </c>
      <c r="CA1243" s="1"/>
      <c r="CB1243" s="1"/>
      <c r="CC1243" s="1" t="str">
        <f t="shared" si="416"/>
        <v/>
      </c>
      <c r="CD1243" s="1"/>
      <c r="CE1243" s="2"/>
      <c r="CF1243" s="2"/>
    </row>
    <row r="1244" spans="2:84" s="28" customFormat="1" x14ac:dyDescent="0.25">
      <c r="B1244" s="10"/>
      <c r="C1244" s="10"/>
      <c r="D1244" s="10"/>
      <c r="E1244" s="10"/>
      <c r="F1244" s="10"/>
      <c r="G1244" s="10"/>
      <c r="H1244" s="10"/>
      <c r="I1244" s="10"/>
      <c r="J1244" s="10"/>
      <c r="K1244" s="10"/>
      <c r="L1244" s="10"/>
      <c r="M1244" s="2"/>
      <c r="N1244" s="1">
        <v>1239</v>
      </c>
      <c r="O1244" s="1" t="str">
        <f t="shared" si="404"/>
        <v>NA</v>
      </c>
      <c r="P1244" s="1" t="e">
        <f t="shared" si="405"/>
        <v>#VALUE!</v>
      </c>
      <c r="Q1244" s="1" t="e">
        <f t="shared" si="406"/>
        <v>#VALUE!</v>
      </c>
      <c r="R1244" s="1">
        <f t="shared" si="402"/>
        <v>0.19040245575071676</v>
      </c>
      <c r="S1244" s="1">
        <f t="shared" si="403"/>
        <v>-0.11813874018723269</v>
      </c>
      <c r="T1244" s="14"/>
      <c r="U1244" s="14"/>
      <c r="V1244" s="14"/>
      <c r="W1244" s="2"/>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2"/>
      <c r="BC1244" s="2"/>
      <c r="BD1244" s="2"/>
      <c r="BE1244" s="35"/>
      <c r="BF1244" s="35"/>
      <c r="BG1244" s="35"/>
      <c r="BH1244" s="35"/>
      <c r="BI1244" s="35"/>
      <c r="BJ1244" s="35"/>
      <c r="BK1244" s="35"/>
      <c r="BL1244" s="35"/>
      <c r="BM1244" s="35"/>
      <c r="BN1244" s="35"/>
      <c r="BO1244" s="35"/>
      <c r="BP1244" s="1"/>
      <c r="BQ1244" s="1">
        <f t="shared" si="407"/>
        <v>1239</v>
      </c>
      <c r="BR1244" s="1">
        <v>1240</v>
      </c>
      <c r="BS1244" s="1">
        <f t="shared" si="412"/>
        <v>-2</v>
      </c>
      <c r="BT1244" s="1">
        <f t="shared" si="413"/>
        <v>-2</v>
      </c>
      <c r="BU1244" s="1">
        <f t="shared" si="414"/>
        <v>6.1257422745431001E-17</v>
      </c>
      <c r="BV1244" s="1">
        <f t="shared" si="415"/>
        <v>1</v>
      </c>
      <c r="BW1244" s="1">
        <f t="shared" si="408"/>
        <v>-2</v>
      </c>
      <c r="BX1244" s="1">
        <f t="shared" si="409"/>
        <v>-2</v>
      </c>
      <c r="BY1244" s="24">
        <f t="shared" si="410"/>
        <v>0.7818314824680298</v>
      </c>
      <c r="BZ1244" s="24">
        <f t="shared" si="411"/>
        <v>0.62348980185873348</v>
      </c>
      <c r="CA1244" s="1"/>
      <c r="CB1244" s="1"/>
      <c r="CC1244" s="1" t="str">
        <f t="shared" si="416"/>
        <v/>
      </c>
      <c r="CD1244" s="1"/>
      <c r="CE1244" s="2"/>
      <c r="CF1244" s="2"/>
    </row>
    <row r="1245" spans="2:84" s="28" customFormat="1" x14ac:dyDescent="0.25">
      <c r="B1245" s="10"/>
      <c r="C1245" s="10"/>
      <c r="D1245" s="10"/>
      <c r="E1245" s="10"/>
      <c r="F1245" s="10"/>
      <c r="G1245" s="10"/>
      <c r="H1245" s="10"/>
      <c r="I1245" s="10"/>
      <c r="J1245" s="10"/>
      <c r="K1245" s="10"/>
      <c r="L1245" s="10"/>
      <c r="M1245" s="2"/>
      <c r="N1245" s="1">
        <v>1240</v>
      </c>
      <c r="O1245" s="1" t="str">
        <f t="shared" si="404"/>
        <v>NA</v>
      </c>
      <c r="P1245" s="1" t="e">
        <f t="shared" si="405"/>
        <v>#VALUE!</v>
      </c>
      <c r="Q1245" s="1" t="e">
        <f t="shared" si="406"/>
        <v>#VALUE!</v>
      </c>
      <c r="R1245" s="1">
        <f t="shared" si="402"/>
        <v>0.22280516333063799</v>
      </c>
      <c r="S1245" s="1">
        <f t="shared" si="403"/>
        <v>2.3826797563622659E-2</v>
      </c>
      <c r="T1245" s="14"/>
      <c r="U1245" s="14"/>
      <c r="V1245" s="14"/>
      <c r="W1245" s="2"/>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2"/>
      <c r="BC1245" s="2"/>
      <c r="BD1245" s="2"/>
      <c r="BE1245" s="35"/>
      <c r="BF1245" s="35"/>
      <c r="BG1245" s="35"/>
      <c r="BH1245" s="35"/>
      <c r="BI1245" s="35"/>
      <c r="BJ1245" s="35"/>
      <c r="BK1245" s="35"/>
      <c r="BL1245" s="35"/>
      <c r="BM1245" s="35"/>
      <c r="BN1245" s="35"/>
      <c r="BO1245" s="35"/>
      <c r="BP1245" s="1"/>
      <c r="BQ1245" s="1">
        <f t="shared" si="407"/>
        <v>1240</v>
      </c>
      <c r="BR1245" s="1">
        <v>1241</v>
      </c>
      <c r="BS1245" s="1">
        <f t="shared" si="412"/>
        <v>-2</v>
      </c>
      <c r="BT1245" s="1">
        <f t="shared" si="413"/>
        <v>-2</v>
      </c>
      <c r="BU1245" s="1">
        <f t="shared" si="414"/>
        <v>6.1257422745431001E-17</v>
      </c>
      <c r="BV1245" s="1">
        <f t="shared" si="415"/>
        <v>1</v>
      </c>
      <c r="BW1245" s="1">
        <f t="shared" si="408"/>
        <v>-2</v>
      </c>
      <c r="BX1245" s="1">
        <f t="shared" si="409"/>
        <v>-2</v>
      </c>
      <c r="BY1245" s="24">
        <f t="shared" si="410"/>
        <v>0.7818314824680298</v>
      </c>
      <c r="BZ1245" s="24">
        <f t="shared" si="411"/>
        <v>0.62348980185873348</v>
      </c>
      <c r="CA1245" s="1"/>
      <c r="CB1245" s="1"/>
      <c r="CC1245" s="1" t="str">
        <f t="shared" si="416"/>
        <v/>
      </c>
      <c r="CD1245" s="1"/>
      <c r="CE1245" s="2"/>
      <c r="CF1245" s="2"/>
    </row>
    <row r="1246" spans="2:84" s="28" customFormat="1" x14ac:dyDescent="0.25">
      <c r="B1246" s="10"/>
      <c r="C1246" s="10"/>
      <c r="D1246" s="10"/>
      <c r="E1246" s="10"/>
      <c r="F1246" s="10"/>
      <c r="G1246" s="10"/>
      <c r="H1246" s="10"/>
      <c r="I1246" s="10"/>
      <c r="J1246" s="10"/>
      <c r="K1246" s="10"/>
      <c r="L1246" s="10"/>
      <c r="M1246" s="2"/>
      <c r="N1246" s="1">
        <v>1241</v>
      </c>
      <c r="O1246" s="1" t="str">
        <f t="shared" si="404"/>
        <v>NA</v>
      </c>
      <c r="P1246" s="1" t="e">
        <f t="shared" si="405"/>
        <v>#VALUE!</v>
      </c>
      <c r="Q1246" s="1" t="e">
        <f t="shared" si="406"/>
        <v>#VALUE!</v>
      </c>
      <c r="R1246" s="1">
        <f t="shared" si="402"/>
        <v>0.1677681903156748</v>
      </c>
      <c r="S1246" s="1">
        <f t="shared" si="403"/>
        <v>0.16618670141816699</v>
      </c>
      <c r="T1246" s="14"/>
      <c r="U1246" s="14"/>
      <c r="V1246" s="14"/>
      <c r="W1246" s="2"/>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2"/>
      <c r="BC1246" s="2"/>
      <c r="BD1246" s="2"/>
      <c r="BE1246" s="35"/>
      <c r="BF1246" s="35"/>
      <c r="BG1246" s="35"/>
      <c r="BH1246" s="35"/>
      <c r="BI1246" s="35"/>
      <c r="BJ1246" s="35"/>
      <c r="BK1246" s="35"/>
      <c r="BL1246" s="35"/>
      <c r="BM1246" s="35"/>
      <c r="BN1246" s="35"/>
      <c r="BO1246" s="35"/>
      <c r="BP1246" s="1"/>
      <c r="BQ1246" s="1">
        <f t="shared" si="407"/>
        <v>1241</v>
      </c>
      <c r="BR1246" s="1">
        <v>1242</v>
      </c>
      <c r="BS1246" s="1">
        <f t="shared" si="412"/>
        <v>-2</v>
      </c>
      <c r="BT1246" s="1">
        <f t="shared" si="413"/>
        <v>-2</v>
      </c>
      <c r="BU1246" s="1">
        <f t="shared" si="414"/>
        <v>6.1257422745431001E-17</v>
      </c>
      <c r="BV1246" s="1">
        <f t="shared" si="415"/>
        <v>1</v>
      </c>
      <c r="BW1246" s="1">
        <f t="shared" si="408"/>
        <v>-2</v>
      </c>
      <c r="BX1246" s="1">
        <f t="shared" si="409"/>
        <v>-2</v>
      </c>
      <c r="BY1246" s="24">
        <f t="shared" si="410"/>
        <v>0.7818314824680298</v>
      </c>
      <c r="BZ1246" s="24">
        <f t="shared" si="411"/>
        <v>0.62348980185873348</v>
      </c>
      <c r="CA1246" s="1"/>
      <c r="CB1246" s="1"/>
      <c r="CC1246" s="1" t="str">
        <f t="shared" si="416"/>
        <v/>
      </c>
      <c r="CD1246" s="1"/>
      <c r="CE1246" s="2"/>
      <c r="CF1246" s="2"/>
    </row>
    <row r="1247" spans="2:84" s="28" customFormat="1" x14ac:dyDescent="0.25">
      <c r="B1247" s="10"/>
      <c r="C1247" s="10"/>
      <c r="D1247" s="10"/>
      <c r="E1247" s="10"/>
      <c r="F1247" s="10"/>
      <c r="G1247" s="10"/>
      <c r="H1247" s="10"/>
      <c r="I1247" s="10"/>
      <c r="J1247" s="10"/>
      <c r="K1247" s="10"/>
      <c r="L1247" s="10"/>
      <c r="M1247" s="2"/>
      <c r="N1247" s="1">
        <v>1242</v>
      </c>
      <c r="O1247" s="1" t="str">
        <f t="shared" si="404"/>
        <v>NA</v>
      </c>
      <c r="P1247" s="1" t="e">
        <f t="shared" si="405"/>
        <v>#VALUE!</v>
      </c>
      <c r="Q1247" s="1" t="e">
        <f t="shared" si="406"/>
        <v>#VALUE!</v>
      </c>
      <c r="R1247" s="1">
        <f t="shared" si="402"/>
        <v>2.215174424106614E-2</v>
      </c>
      <c r="S1247" s="1">
        <f t="shared" si="403"/>
        <v>0.25764732150628028</v>
      </c>
      <c r="T1247" s="14"/>
      <c r="U1247" s="14"/>
      <c r="V1247" s="14"/>
      <c r="W1247" s="2"/>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2"/>
      <c r="BC1247" s="2"/>
      <c r="BD1247" s="2"/>
      <c r="BE1247" s="35"/>
      <c r="BF1247" s="35"/>
      <c r="BG1247" s="35"/>
      <c r="BH1247" s="35"/>
      <c r="BI1247" s="35"/>
      <c r="BJ1247" s="35"/>
      <c r="BK1247" s="35"/>
      <c r="BL1247" s="35"/>
      <c r="BM1247" s="35"/>
      <c r="BN1247" s="35"/>
      <c r="BO1247" s="35"/>
      <c r="BP1247" s="1"/>
      <c r="BQ1247" s="1">
        <f t="shared" si="407"/>
        <v>1242</v>
      </c>
      <c r="BR1247" s="1">
        <v>1243</v>
      </c>
      <c r="BS1247" s="1">
        <f t="shared" si="412"/>
        <v>-2</v>
      </c>
      <c r="BT1247" s="1">
        <f t="shared" si="413"/>
        <v>-2</v>
      </c>
      <c r="BU1247" s="1">
        <f t="shared" si="414"/>
        <v>6.1257422745431001E-17</v>
      </c>
      <c r="BV1247" s="1">
        <f t="shared" si="415"/>
        <v>1</v>
      </c>
      <c r="BW1247" s="1">
        <f t="shared" si="408"/>
        <v>-2</v>
      </c>
      <c r="BX1247" s="1">
        <f t="shared" si="409"/>
        <v>-2</v>
      </c>
      <c r="BY1247" s="24">
        <f t="shared" si="410"/>
        <v>0.7818314824680298</v>
      </c>
      <c r="BZ1247" s="24">
        <f t="shared" si="411"/>
        <v>0.62348980185873348</v>
      </c>
      <c r="CA1247" s="1"/>
      <c r="CB1247" s="1"/>
      <c r="CC1247" s="1" t="str">
        <f t="shared" si="416"/>
        <v/>
      </c>
      <c r="CD1247" s="1"/>
      <c r="CE1247" s="2"/>
      <c r="CF1247" s="2"/>
    </row>
    <row r="1248" spans="2:84" s="28" customFormat="1" x14ac:dyDescent="0.25">
      <c r="B1248" s="10"/>
      <c r="C1248" s="10"/>
      <c r="D1248" s="10"/>
      <c r="E1248" s="10"/>
      <c r="F1248" s="10"/>
      <c r="G1248" s="10"/>
      <c r="H1248" s="10"/>
      <c r="I1248" s="10"/>
      <c r="J1248" s="10"/>
      <c r="K1248" s="10"/>
      <c r="L1248" s="10"/>
      <c r="M1248" s="2"/>
      <c r="N1248" s="1">
        <v>1243</v>
      </c>
      <c r="O1248" s="1" t="str">
        <f t="shared" si="404"/>
        <v>NA</v>
      </c>
      <c r="P1248" s="1" t="e">
        <f t="shared" si="405"/>
        <v>#VALUE!</v>
      </c>
      <c r="Q1248" s="1" t="e">
        <f t="shared" si="406"/>
        <v>#VALUE!</v>
      </c>
      <c r="R1248" s="1">
        <f t="shared" si="402"/>
        <v>-0.17589881315576675</v>
      </c>
      <c r="S1248" s="1">
        <f t="shared" si="403"/>
        <v>0.2293369454449653</v>
      </c>
      <c r="T1248" s="14"/>
      <c r="U1248" s="14"/>
      <c r="V1248" s="14"/>
      <c r="W1248" s="2"/>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2"/>
      <c r="BC1248" s="2"/>
      <c r="BD1248" s="2"/>
      <c r="BE1248" s="35"/>
      <c r="BF1248" s="35"/>
      <c r="BG1248" s="35"/>
      <c r="BH1248" s="35"/>
      <c r="BI1248" s="35"/>
      <c r="BJ1248" s="35"/>
      <c r="BK1248" s="35"/>
      <c r="BL1248" s="35"/>
      <c r="BM1248" s="35"/>
      <c r="BN1248" s="35"/>
      <c r="BO1248" s="35"/>
      <c r="BP1248" s="1"/>
      <c r="BQ1248" s="1">
        <f t="shared" si="407"/>
        <v>1243</v>
      </c>
      <c r="BR1248" s="1">
        <v>1244</v>
      </c>
      <c r="BS1248" s="1">
        <f t="shared" si="412"/>
        <v>-2</v>
      </c>
      <c r="BT1248" s="1">
        <f t="shared" si="413"/>
        <v>-2</v>
      </c>
      <c r="BU1248" s="1">
        <f t="shared" si="414"/>
        <v>6.1257422745431001E-17</v>
      </c>
      <c r="BV1248" s="1">
        <f t="shared" si="415"/>
        <v>1</v>
      </c>
      <c r="BW1248" s="1">
        <f t="shared" si="408"/>
        <v>-2</v>
      </c>
      <c r="BX1248" s="1">
        <f t="shared" si="409"/>
        <v>-2</v>
      </c>
      <c r="BY1248" s="24">
        <f t="shared" si="410"/>
        <v>0.7818314824680298</v>
      </c>
      <c r="BZ1248" s="24">
        <f t="shared" si="411"/>
        <v>0.62348980185873348</v>
      </c>
      <c r="CA1248" s="1"/>
      <c r="CB1248" s="1"/>
      <c r="CC1248" s="1" t="str">
        <f t="shared" si="416"/>
        <v/>
      </c>
      <c r="CD1248" s="1"/>
      <c r="CE1248" s="2"/>
      <c r="CF1248" s="2"/>
    </row>
    <row r="1249" spans="2:84" s="28" customFormat="1" x14ac:dyDescent="0.25">
      <c r="B1249" s="10"/>
      <c r="C1249" s="10"/>
      <c r="D1249" s="10"/>
      <c r="E1249" s="10"/>
      <c r="F1249" s="10"/>
      <c r="G1249" s="10"/>
      <c r="H1249" s="10"/>
      <c r="I1249" s="10"/>
      <c r="J1249" s="10"/>
      <c r="K1249" s="10"/>
      <c r="L1249" s="10"/>
      <c r="M1249" s="2"/>
      <c r="N1249" s="1">
        <v>1244</v>
      </c>
      <c r="O1249" s="1" t="str">
        <f t="shared" si="404"/>
        <v>NA</v>
      </c>
      <c r="P1249" s="1" t="e">
        <f t="shared" si="405"/>
        <v>#VALUE!</v>
      </c>
      <c r="Q1249" s="1" t="e">
        <f t="shared" si="406"/>
        <v>#VALUE!</v>
      </c>
      <c r="R1249" s="1">
        <f t="shared" si="402"/>
        <v>-0.32183112835456407</v>
      </c>
      <c r="S1249" s="1">
        <f t="shared" si="403"/>
        <v>4.666760248964863E-2</v>
      </c>
      <c r="T1249" s="14"/>
      <c r="U1249" s="14"/>
      <c r="V1249" s="14"/>
      <c r="W1249" s="2"/>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2"/>
      <c r="BC1249" s="2"/>
      <c r="BD1249" s="2"/>
      <c r="BE1249" s="35"/>
      <c r="BF1249" s="35"/>
      <c r="BG1249" s="35"/>
      <c r="BH1249" s="35"/>
      <c r="BI1249" s="35"/>
      <c r="BJ1249" s="35"/>
      <c r="BK1249" s="35"/>
      <c r="BL1249" s="35"/>
      <c r="BM1249" s="35"/>
      <c r="BN1249" s="35"/>
      <c r="BO1249" s="35"/>
      <c r="BP1249" s="1"/>
      <c r="BQ1249" s="1">
        <f t="shared" si="407"/>
        <v>1244</v>
      </c>
      <c r="BR1249" s="1">
        <v>1245</v>
      </c>
      <c r="BS1249" s="1">
        <f t="shared" si="412"/>
        <v>-2</v>
      </c>
      <c r="BT1249" s="1">
        <f t="shared" si="413"/>
        <v>-2</v>
      </c>
      <c r="BU1249" s="1">
        <f t="shared" si="414"/>
        <v>6.1257422745431001E-17</v>
      </c>
      <c r="BV1249" s="1">
        <f t="shared" si="415"/>
        <v>1</v>
      </c>
      <c r="BW1249" s="1">
        <f t="shared" si="408"/>
        <v>-2</v>
      </c>
      <c r="BX1249" s="1">
        <f t="shared" si="409"/>
        <v>-2</v>
      </c>
      <c r="BY1249" s="24">
        <f t="shared" si="410"/>
        <v>0.7818314824680298</v>
      </c>
      <c r="BZ1249" s="24">
        <f t="shared" si="411"/>
        <v>0.62348980185873348</v>
      </c>
      <c r="CA1249" s="1"/>
      <c r="CB1249" s="1"/>
      <c r="CC1249" s="1" t="str">
        <f t="shared" si="416"/>
        <v/>
      </c>
      <c r="CD1249" s="1"/>
      <c r="CE1249" s="2"/>
      <c r="CF1249" s="2"/>
    </row>
    <row r="1250" spans="2:84" s="28" customFormat="1" x14ac:dyDescent="0.25">
      <c r="B1250" s="10"/>
      <c r="C1250" s="10"/>
      <c r="D1250" s="10"/>
      <c r="E1250" s="10"/>
      <c r="F1250" s="10"/>
      <c r="G1250" s="10"/>
      <c r="H1250" s="10"/>
      <c r="I1250" s="10"/>
      <c r="J1250" s="10"/>
      <c r="K1250" s="10"/>
      <c r="L1250" s="10"/>
      <c r="M1250" s="2"/>
      <c r="N1250" s="1">
        <v>1245</v>
      </c>
      <c r="O1250" s="1" t="str">
        <f t="shared" si="404"/>
        <v>NA</v>
      </c>
      <c r="P1250" s="1" t="e">
        <f t="shared" si="405"/>
        <v>#VALUE!</v>
      </c>
      <c r="Q1250" s="1" t="e">
        <f t="shared" si="406"/>
        <v>#VALUE!</v>
      </c>
      <c r="R1250" s="1">
        <f t="shared" si="402"/>
        <v>-0.28984343335135299</v>
      </c>
      <c r="S1250" s="1">
        <f t="shared" si="403"/>
        <v>-0.22252093395631448</v>
      </c>
      <c r="T1250" s="14"/>
      <c r="U1250" s="14"/>
      <c r="V1250" s="14"/>
      <c r="W1250" s="2"/>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2"/>
      <c r="BC1250" s="2"/>
      <c r="BD1250" s="2"/>
      <c r="BE1250" s="35"/>
      <c r="BF1250" s="35"/>
      <c r="BG1250" s="35"/>
      <c r="BH1250" s="35"/>
      <c r="BI1250" s="35"/>
      <c r="BJ1250" s="35"/>
      <c r="BK1250" s="35"/>
      <c r="BL1250" s="35"/>
      <c r="BM1250" s="35"/>
      <c r="BN1250" s="35"/>
      <c r="BO1250" s="35"/>
      <c r="BP1250" s="1"/>
      <c r="BQ1250" s="1">
        <f t="shared" si="407"/>
        <v>1245</v>
      </c>
      <c r="BR1250" s="1">
        <v>1246</v>
      </c>
      <c r="BS1250" s="1">
        <f t="shared" si="412"/>
        <v>-2</v>
      </c>
      <c r="BT1250" s="1">
        <f t="shared" si="413"/>
        <v>-2</v>
      </c>
      <c r="BU1250" s="1">
        <f t="shared" si="414"/>
        <v>6.1257422745431001E-17</v>
      </c>
      <c r="BV1250" s="1">
        <f t="shared" si="415"/>
        <v>1</v>
      </c>
      <c r="BW1250" s="1">
        <f t="shared" si="408"/>
        <v>-2</v>
      </c>
      <c r="BX1250" s="1">
        <f t="shared" si="409"/>
        <v>-2</v>
      </c>
      <c r="BY1250" s="24">
        <f t="shared" si="410"/>
        <v>0.7818314824680298</v>
      </c>
      <c r="BZ1250" s="24">
        <f t="shared" si="411"/>
        <v>0.62348980185873348</v>
      </c>
      <c r="CA1250" s="1"/>
      <c r="CB1250" s="1"/>
      <c r="CC1250" s="1" t="str">
        <f t="shared" si="416"/>
        <v/>
      </c>
      <c r="CD1250" s="1"/>
      <c r="CE1250" s="2"/>
      <c r="CF1250" s="2"/>
    </row>
    <row r="1251" spans="2:84" s="28" customFormat="1" x14ac:dyDescent="0.25">
      <c r="B1251" s="10"/>
      <c r="C1251" s="10"/>
      <c r="D1251" s="10"/>
      <c r="E1251" s="10"/>
      <c r="F1251" s="10"/>
      <c r="G1251" s="10"/>
      <c r="H1251" s="10"/>
      <c r="I1251" s="10"/>
      <c r="J1251" s="10"/>
      <c r="K1251" s="10"/>
      <c r="L1251" s="10"/>
      <c r="M1251" s="2"/>
      <c r="N1251" s="1">
        <v>1246</v>
      </c>
      <c r="O1251" s="1" t="str">
        <f t="shared" si="404"/>
        <v>NA</v>
      </c>
      <c r="P1251" s="1" t="e">
        <f t="shared" si="405"/>
        <v>#VALUE!</v>
      </c>
      <c r="Q1251" s="1" t="e">
        <f t="shared" si="406"/>
        <v>#VALUE!</v>
      </c>
      <c r="R1251" s="1">
        <f t="shared" si="402"/>
        <v>-3.959772130601602E-2</v>
      </c>
      <c r="S1251" s="1">
        <f t="shared" si="403"/>
        <v>-0.40654983987177501</v>
      </c>
      <c r="T1251" s="14"/>
      <c r="U1251" s="14"/>
      <c r="V1251" s="14"/>
      <c r="W1251" s="2"/>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2"/>
      <c r="BC1251" s="2"/>
      <c r="BD1251" s="2"/>
      <c r="BE1251" s="35"/>
      <c r="BF1251" s="35"/>
      <c r="BG1251" s="35"/>
      <c r="BH1251" s="35"/>
      <c r="BI1251" s="35"/>
      <c r="BJ1251" s="35"/>
      <c r="BK1251" s="35"/>
      <c r="BL1251" s="35"/>
      <c r="BM1251" s="35"/>
      <c r="BN1251" s="35"/>
      <c r="BO1251" s="35"/>
      <c r="BP1251" s="1"/>
      <c r="BQ1251" s="1">
        <f t="shared" si="407"/>
        <v>1246</v>
      </c>
      <c r="BR1251" s="1">
        <v>1247</v>
      </c>
      <c r="BS1251" s="1">
        <f t="shared" si="412"/>
        <v>-2</v>
      </c>
      <c r="BT1251" s="1">
        <f t="shared" si="413"/>
        <v>-2</v>
      </c>
      <c r="BU1251" s="1">
        <f t="shared" si="414"/>
        <v>6.1257422745431001E-17</v>
      </c>
      <c r="BV1251" s="1">
        <f t="shared" si="415"/>
        <v>1</v>
      </c>
      <c r="BW1251" s="1">
        <f t="shared" si="408"/>
        <v>-2</v>
      </c>
      <c r="BX1251" s="1">
        <f t="shared" si="409"/>
        <v>-2</v>
      </c>
      <c r="BY1251" s="24">
        <f t="shared" si="410"/>
        <v>0.7818314824680298</v>
      </c>
      <c r="BZ1251" s="24">
        <f t="shared" si="411"/>
        <v>0.62348980185873348</v>
      </c>
      <c r="CA1251" s="1"/>
      <c r="CB1251" s="1"/>
      <c r="CC1251" s="1" t="str">
        <f t="shared" si="416"/>
        <v/>
      </c>
      <c r="CD1251" s="1"/>
      <c r="CE1251" s="2"/>
      <c r="CF1251" s="2"/>
    </row>
    <row r="1252" spans="2:84" s="28" customFormat="1" x14ac:dyDescent="0.25">
      <c r="B1252" s="10"/>
      <c r="C1252" s="10"/>
      <c r="D1252" s="10"/>
      <c r="E1252" s="10"/>
      <c r="F1252" s="10"/>
      <c r="G1252" s="10"/>
      <c r="H1252" s="10"/>
      <c r="I1252" s="10"/>
      <c r="J1252" s="10"/>
      <c r="K1252" s="10"/>
      <c r="L1252" s="10"/>
      <c r="M1252" s="2"/>
      <c r="N1252" s="1">
        <v>1247</v>
      </c>
      <c r="O1252" s="1" t="str">
        <f t="shared" si="404"/>
        <v>NA</v>
      </c>
      <c r="P1252" s="1" t="e">
        <f t="shared" si="405"/>
        <v>#VALUE!</v>
      </c>
      <c r="Q1252" s="1" t="e">
        <f t="shared" si="406"/>
        <v>#VALUE!</v>
      </c>
      <c r="R1252" s="1">
        <f t="shared" si="402"/>
        <v>0.3048912761366625</v>
      </c>
      <c r="S1252" s="1">
        <f t="shared" si="403"/>
        <v>-0.33581596122872703</v>
      </c>
      <c r="T1252" s="14"/>
      <c r="U1252" s="14"/>
      <c r="V1252" s="14"/>
      <c r="W1252" s="2"/>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2"/>
      <c r="BC1252" s="2"/>
      <c r="BD1252" s="2"/>
      <c r="BE1252" s="35"/>
      <c r="BF1252" s="35"/>
      <c r="BG1252" s="35"/>
      <c r="BH1252" s="35"/>
      <c r="BI1252" s="35"/>
      <c r="BJ1252" s="35"/>
      <c r="BK1252" s="35"/>
      <c r="BL1252" s="35"/>
      <c r="BM1252" s="35"/>
      <c r="BN1252" s="35"/>
      <c r="BO1252" s="35"/>
      <c r="BP1252" s="1"/>
      <c r="BQ1252" s="1">
        <f t="shared" si="407"/>
        <v>1247</v>
      </c>
      <c r="BR1252" s="1">
        <v>1248</v>
      </c>
      <c r="BS1252" s="1">
        <f t="shared" si="412"/>
        <v>-2</v>
      </c>
      <c r="BT1252" s="1">
        <f t="shared" si="413"/>
        <v>-2</v>
      </c>
      <c r="BU1252" s="1">
        <f t="shared" si="414"/>
        <v>6.1257422745431001E-17</v>
      </c>
      <c r="BV1252" s="1">
        <f t="shared" si="415"/>
        <v>1</v>
      </c>
      <c r="BW1252" s="1">
        <f t="shared" si="408"/>
        <v>-2</v>
      </c>
      <c r="BX1252" s="1">
        <f t="shared" si="409"/>
        <v>-2</v>
      </c>
      <c r="BY1252" s="24">
        <f t="shared" si="410"/>
        <v>0.7818314824680298</v>
      </c>
      <c r="BZ1252" s="24">
        <f t="shared" si="411"/>
        <v>0.62348980185873348</v>
      </c>
      <c r="CA1252" s="1"/>
      <c r="CB1252" s="1"/>
      <c r="CC1252" s="1" t="str">
        <f t="shared" si="416"/>
        <v/>
      </c>
      <c r="CD1252" s="1"/>
      <c r="CE1252" s="2"/>
      <c r="CF1252" s="2"/>
    </row>
    <row r="1253" spans="2:84" s="28" customFormat="1" x14ac:dyDescent="0.25">
      <c r="B1253" s="10"/>
      <c r="C1253" s="10"/>
      <c r="D1253" s="10"/>
      <c r="E1253" s="10"/>
      <c r="F1253" s="10"/>
      <c r="G1253" s="10"/>
      <c r="H1253" s="10"/>
      <c r="I1253" s="10"/>
      <c r="J1253" s="10"/>
      <c r="K1253" s="10"/>
      <c r="L1253" s="10"/>
      <c r="M1253" s="2"/>
      <c r="N1253" s="1">
        <v>1248</v>
      </c>
      <c r="O1253" s="1" t="str">
        <f t="shared" si="404"/>
        <v>NA</v>
      </c>
      <c r="P1253" s="1" t="e">
        <f t="shared" si="405"/>
        <v>#VALUE!</v>
      </c>
      <c r="Q1253" s="1" t="e">
        <f t="shared" si="406"/>
        <v>#VALUE!</v>
      </c>
      <c r="R1253" s="1">
        <f t="shared" si="402"/>
        <v>0.50012807578997132</v>
      </c>
      <c r="S1253" s="1">
        <f t="shared" si="403"/>
        <v>6.1306162639687967E-3</v>
      </c>
      <c r="T1253" s="14"/>
      <c r="U1253" s="14"/>
      <c r="V1253" s="14"/>
      <c r="W1253" s="2"/>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2"/>
      <c r="BC1253" s="2"/>
      <c r="BD1253" s="2"/>
      <c r="BE1253" s="35"/>
      <c r="BF1253" s="35"/>
      <c r="BG1253" s="35"/>
      <c r="BH1253" s="35"/>
      <c r="BI1253" s="35"/>
      <c r="BJ1253" s="35"/>
      <c r="BK1253" s="35"/>
      <c r="BL1253" s="35"/>
      <c r="BM1253" s="35"/>
      <c r="BN1253" s="35"/>
      <c r="BO1253" s="35"/>
      <c r="BP1253" s="1"/>
      <c r="BQ1253" s="1">
        <f t="shared" si="407"/>
        <v>1248</v>
      </c>
      <c r="BR1253" s="1">
        <v>1249</v>
      </c>
      <c r="BS1253" s="1">
        <f t="shared" si="412"/>
        <v>-2</v>
      </c>
      <c r="BT1253" s="1">
        <f t="shared" si="413"/>
        <v>-2</v>
      </c>
      <c r="BU1253" s="1">
        <f t="shared" si="414"/>
        <v>6.1257422745431001E-17</v>
      </c>
      <c r="BV1253" s="1">
        <f t="shared" si="415"/>
        <v>1</v>
      </c>
      <c r="BW1253" s="1">
        <f t="shared" si="408"/>
        <v>-2</v>
      </c>
      <c r="BX1253" s="1">
        <f t="shared" si="409"/>
        <v>-2</v>
      </c>
      <c r="BY1253" s="24">
        <f t="shared" si="410"/>
        <v>0.7818314824680298</v>
      </c>
      <c r="BZ1253" s="24">
        <f t="shared" si="411"/>
        <v>0.62348980185873348</v>
      </c>
      <c r="CA1253" s="1"/>
      <c r="CB1253" s="1"/>
      <c r="CC1253" s="1" t="str">
        <f t="shared" si="416"/>
        <v/>
      </c>
      <c r="CD1253" s="1"/>
      <c r="CE1253" s="2"/>
      <c r="CF1253" s="2"/>
    </row>
    <row r="1254" spans="2:84" s="28" customFormat="1" x14ac:dyDescent="0.25">
      <c r="B1254" s="10"/>
      <c r="C1254" s="10"/>
      <c r="D1254" s="10"/>
      <c r="E1254" s="10"/>
      <c r="F1254" s="10"/>
      <c r="G1254" s="10"/>
      <c r="H1254" s="10"/>
      <c r="I1254" s="10"/>
      <c r="J1254" s="10"/>
      <c r="K1254" s="10"/>
      <c r="L1254" s="10"/>
      <c r="M1254" s="2"/>
      <c r="N1254" s="1">
        <v>1249</v>
      </c>
      <c r="O1254" s="1" t="str">
        <f t="shared" si="404"/>
        <v>NA</v>
      </c>
      <c r="P1254" s="1" t="e">
        <f t="shared" si="405"/>
        <v>#VALUE!</v>
      </c>
      <c r="Q1254" s="1" t="e">
        <f t="shared" si="406"/>
        <v>#VALUE!</v>
      </c>
      <c r="R1254" s="1">
        <f t="shared" si="402"/>
        <v>0.35451162971536287</v>
      </c>
      <c r="S1254" s="1">
        <f t="shared" si="403"/>
        <v>0.41770340666047862</v>
      </c>
      <c r="T1254" s="14"/>
      <c r="U1254" s="14"/>
      <c r="V1254" s="14"/>
      <c r="W1254" s="2"/>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2"/>
      <c r="BC1254" s="2"/>
      <c r="BD1254" s="2"/>
      <c r="BE1254" s="35"/>
      <c r="BF1254" s="35"/>
      <c r="BG1254" s="35"/>
      <c r="BH1254" s="35"/>
      <c r="BI1254" s="35"/>
      <c r="BJ1254" s="35"/>
      <c r="BK1254" s="35"/>
      <c r="BL1254" s="35"/>
      <c r="BM1254" s="35"/>
      <c r="BN1254" s="35"/>
      <c r="BO1254" s="35"/>
      <c r="BP1254" s="1"/>
      <c r="BQ1254" s="1">
        <f t="shared" si="407"/>
        <v>1249</v>
      </c>
      <c r="BR1254" s="1">
        <v>1250</v>
      </c>
      <c r="BS1254" s="1">
        <f t="shared" si="412"/>
        <v>-2</v>
      </c>
      <c r="BT1254" s="1">
        <f t="shared" si="413"/>
        <v>-2</v>
      </c>
      <c r="BU1254" s="1">
        <f t="shared" si="414"/>
        <v>6.1257422745431001E-17</v>
      </c>
      <c r="BV1254" s="1">
        <f t="shared" si="415"/>
        <v>1</v>
      </c>
      <c r="BW1254" s="1">
        <f t="shared" si="408"/>
        <v>-2</v>
      </c>
      <c r="BX1254" s="1">
        <f t="shared" si="409"/>
        <v>-2</v>
      </c>
      <c r="BY1254" s="24">
        <f t="shared" si="410"/>
        <v>0.7818314824680298</v>
      </c>
      <c r="BZ1254" s="24">
        <f t="shared" si="411"/>
        <v>0.62348980185873348</v>
      </c>
      <c r="CA1254" s="1"/>
      <c r="CB1254" s="1"/>
      <c r="CC1254" s="1" t="str">
        <f t="shared" si="416"/>
        <v/>
      </c>
      <c r="CD1254" s="1"/>
      <c r="CE1254" s="2"/>
      <c r="CF1254" s="2"/>
    </row>
    <row r="1255" spans="2:84" s="28" customFormat="1" x14ac:dyDescent="0.25">
      <c r="B1255" s="10"/>
      <c r="C1255" s="10"/>
      <c r="D1255" s="10"/>
      <c r="E1255" s="10"/>
      <c r="F1255" s="10"/>
      <c r="G1255" s="10"/>
      <c r="H1255" s="10"/>
      <c r="I1255" s="10"/>
      <c r="J1255" s="10"/>
      <c r="K1255" s="10"/>
      <c r="L1255" s="10"/>
      <c r="M1255" s="2"/>
      <c r="N1255" s="1">
        <v>1250</v>
      </c>
      <c r="O1255" s="1" t="str">
        <f t="shared" si="404"/>
        <v>NA</v>
      </c>
      <c r="P1255" s="1" t="e">
        <f t="shared" si="405"/>
        <v>#VALUE!</v>
      </c>
      <c r="Q1255" s="1" t="e">
        <f t="shared" si="406"/>
        <v>#VALUE!</v>
      </c>
      <c r="R1255" s="1">
        <f t="shared" si="402"/>
        <v>-9.3812700349742248E-2</v>
      </c>
      <c r="S1255" s="1">
        <f t="shared" si="403"/>
        <v>0.58897970423731472</v>
      </c>
      <c r="T1255" s="14"/>
      <c r="U1255" s="14"/>
      <c r="V1255" s="14"/>
      <c r="W1255" s="2"/>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2"/>
      <c r="BC1255" s="2"/>
      <c r="BD1255" s="2"/>
      <c r="BE1255" s="35"/>
      <c r="BF1255" s="35"/>
      <c r="BG1255" s="35"/>
      <c r="BH1255" s="35"/>
      <c r="BI1255" s="35"/>
      <c r="BJ1255" s="35"/>
      <c r="BK1255" s="35"/>
      <c r="BL1255" s="35"/>
      <c r="BM1255" s="35"/>
      <c r="BN1255" s="35"/>
      <c r="BO1255" s="35"/>
      <c r="BP1255" s="1"/>
      <c r="BQ1255" s="1">
        <f t="shared" si="407"/>
        <v>1250</v>
      </c>
      <c r="BR1255" s="1">
        <v>1251</v>
      </c>
      <c r="BS1255" s="1">
        <f t="shared" si="412"/>
        <v>-2</v>
      </c>
      <c r="BT1255" s="1">
        <f t="shared" si="413"/>
        <v>-2</v>
      </c>
      <c r="BU1255" s="1">
        <f t="shared" si="414"/>
        <v>6.1257422745431001E-17</v>
      </c>
      <c r="BV1255" s="1">
        <f t="shared" si="415"/>
        <v>1</v>
      </c>
      <c r="BW1255" s="1">
        <f t="shared" si="408"/>
        <v>-2</v>
      </c>
      <c r="BX1255" s="1">
        <f t="shared" si="409"/>
        <v>-2</v>
      </c>
      <c r="BY1255" s="24">
        <f t="shared" si="410"/>
        <v>0.7818314824680298</v>
      </c>
      <c r="BZ1255" s="24">
        <f t="shared" si="411"/>
        <v>0.62348980185873348</v>
      </c>
      <c r="CA1255" s="1"/>
      <c r="CB1255" s="1"/>
      <c r="CC1255" s="1" t="str">
        <f t="shared" si="416"/>
        <v/>
      </c>
      <c r="CD1255" s="1"/>
      <c r="CE1255" s="2"/>
      <c r="CF1255" s="2"/>
    </row>
    <row r="1256" spans="2:84" s="28" customFormat="1" x14ac:dyDescent="0.25">
      <c r="B1256" s="10"/>
      <c r="C1256" s="10"/>
      <c r="D1256" s="10"/>
      <c r="E1256" s="10"/>
      <c r="F1256" s="10"/>
      <c r="G1256" s="10"/>
      <c r="H1256" s="10"/>
      <c r="I1256" s="10"/>
      <c r="J1256" s="10"/>
      <c r="K1256" s="10"/>
      <c r="L1256" s="10"/>
      <c r="M1256" s="2"/>
      <c r="N1256" s="1">
        <v>1251</v>
      </c>
      <c r="O1256" s="1" t="str">
        <f t="shared" si="404"/>
        <v>NA</v>
      </c>
      <c r="P1256" s="1" t="e">
        <f t="shared" si="405"/>
        <v>#VALUE!</v>
      </c>
      <c r="Q1256" s="1" t="e">
        <f t="shared" si="406"/>
        <v>#VALUE!</v>
      </c>
      <c r="R1256" s="1">
        <f t="shared" si="402"/>
        <v>-0.5518313054112971</v>
      </c>
      <c r="S1256" s="1">
        <f t="shared" si="403"/>
        <v>0.33507870217419106</v>
      </c>
      <c r="T1256" s="14"/>
      <c r="U1256" s="14"/>
      <c r="V1256" s="14"/>
      <c r="W1256" s="2"/>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2"/>
      <c r="BC1256" s="2"/>
      <c r="BD1256" s="2"/>
      <c r="BE1256" s="35"/>
      <c r="BF1256" s="35"/>
      <c r="BG1256" s="35"/>
      <c r="BH1256" s="35"/>
      <c r="BI1256" s="35"/>
      <c r="BJ1256" s="35"/>
      <c r="BK1256" s="35"/>
      <c r="BL1256" s="35"/>
      <c r="BM1256" s="35"/>
      <c r="BN1256" s="35"/>
      <c r="BO1256" s="35"/>
      <c r="BP1256" s="1"/>
      <c r="BQ1256" s="1">
        <f t="shared" si="407"/>
        <v>1251</v>
      </c>
      <c r="BR1256" s="1">
        <v>1252</v>
      </c>
      <c r="BS1256" s="1">
        <f t="shared" si="412"/>
        <v>-2</v>
      </c>
      <c r="BT1256" s="1">
        <f t="shared" si="413"/>
        <v>-2</v>
      </c>
      <c r="BU1256" s="1">
        <f t="shared" si="414"/>
        <v>6.1257422745431001E-17</v>
      </c>
      <c r="BV1256" s="1">
        <f t="shared" si="415"/>
        <v>1</v>
      </c>
      <c r="BW1256" s="1">
        <f t="shared" si="408"/>
        <v>-2</v>
      </c>
      <c r="BX1256" s="1">
        <f t="shared" si="409"/>
        <v>-2</v>
      </c>
      <c r="BY1256" s="24">
        <f t="shared" si="410"/>
        <v>0.7818314824680298</v>
      </c>
      <c r="BZ1256" s="24">
        <f t="shared" si="411"/>
        <v>0.62348980185873348</v>
      </c>
      <c r="CA1256" s="1"/>
      <c r="CB1256" s="1"/>
      <c r="CC1256" s="1" t="str">
        <f t="shared" si="416"/>
        <v/>
      </c>
      <c r="CD1256" s="1"/>
      <c r="CE1256" s="2"/>
      <c r="CF1256" s="2"/>
    </row>
    <row r="1257" spans="2:84" s="28" customFormat="1" x14ac:dyDescent="0.25">
      <c r="B1257" s="10"/>
      <c r="C1257" s="10"/>
      <c r="D1257" s="10"/>
      <c r="E1257" s="10"/>
      <c r="F1257" s="10"/>
      <c r="G1257" s="10"/>
      <c r="H1257" s="10"/>
      <c r="I1257" s="10"/>
      <c r="J1257" s="10"/>
      <c r="K1257" s="10"/>
      <c r="L1257" s="10"/>
      <c r="M1257" s="2"/>
      <c r="N1257" s="1">
        <v>1252</v>
      </c>
      <c r="O1257" s="1" t="str">
        <f t="shared" si="404"/>
        <v>NA</v>
      </c>
      <c r="P1257" s="1" t="e">
        <f t="shared" si="405"/>
        <v>#VALUE!</v>
      </c>
      <c r="Q1257" s="1" t="e">
        <f t="shared" si="406"/>
        <v>#VALUE!</v>
      </c>
      <c r="R1257" s="1">
        <f t="shared" si="402"/>
        <v>-0.65873507579852941</v>
      </c>
      <c r="S1257" s="1">
        <f t="shared" si="403"/>
        <v>-0.22252093395631448</v>
      </c>
      <c r="T1257" s="14"/>
      <c r="U1257" s="14"/>
      <c r="V1257" s="14"/>
      <c r="W1257" s="2"/>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2"/>
      <c r="BC1257" s="2"/>
      <c r="BD1257" s="2"/>
      <c r="BE1257" s="35"/>
      <c r="BF1257" s="35"/>
      <c r="BG1257" s="35"/>
      <c r="BH1257" s="35"/>
      <c r="BI1257" s="35"/>
      <c r="BJ1257" s="35"/>
      <c r="BK1257" s="35"/>
      <c r="BL1257" s="35"/>
      <c r="BM1257" s="35"/>
      <c r="BN1257" s="35"/>
      <c r="BO1257" s="35"/>
      <c r="BP1257" s="1"/>
      <c r="BQ1257" s="1">
        <f t="shared" si="407"/>
        <v>1252</v>
      </c>
      <c r="BR1257" s="1">
        <v>1253</v>
      </c>
      <c r="BS1257" s="1">
        <f t="shared" si="412"/>
        <v>-2</v>
      </c>
      <c r="BT1257" s="1">
        <f t="shared" si="413"/>
        <v>-2</v>
      </c>
      <c r="BU1257" s="1">
        <f t="shared" si="414"/>
        <v>6.1257422745431001E-17</v>
      </c>
      <c r="BV1257" s="1">
        <f t="shared" si="415"/>
        <v>1</v>
      </c>
      <c r="BW1257" s="1">
        <f t="shared" si="408"/>
        <v>-2</v>
      </c>
      <c r="BX1257" s="1">
        <f t="shared" si="409"/>
        <v>-2</v>
      </c>
      <c r="BY1257" s="24">
        <f t="shared" si="410"/>
        <v>0.7818314824680298</v>
      </c>
      <c r="BZ1257" s="24">
        <f t="shared" si="411"/>
        <v>0.62348980185873348</v>
      </c>
      <c r="CA1257" s="1"/>
      <c r="CB1257" s="1"/>
      <c r="CC1257" s="1" t="str">
        <f t="shared" si="416"/>
        <v/>
      </c>
      <c r="CD1257" s="1"/>
      <c r="CE1257" s="2"/>
      <c r="CF1257" s="2"/>
    </row>
    <row r="1258" spans="2:84" s="28" customFormat="1" x14ac:dyDescent="0.25">
      <c r="B1258" s="10"/>
      <c r="C1258" s="10"/>
      <c r="D1258" s="10"/>
      <c r="E1258" s="10"/>
      <c r="F1258" s="10"/>
      <c r="G1258" s="10"/>
      <c r="H1258" s="10"/>
      <c r="I1258" s="10"/>
      <c r="J1258" s="10"/>
      <c r="K1258" s="10"/>
      <c r="L1258" s="10"/>
      <c r="M1258" s="2"/>
      <c r="N1258" s="1">
        <v>1253</v>
      </c>
      <c r="O1258" s="1" t="str">
        <f t="shared" si="404"/>
        <v>NA</v>
      </c>
      <c r="P1258" s="1" t="e">
        <f t="shared" si="405"/>
        <v>#VALUE!</v>
      </c>
      <c r="Q1258" s="1" t="e">
        <f t="shared" si="406"/>
        <v>#VALUE!</v>
      </c>
      <c r="R1258" s="1">
        <f t="shared" si="402"/>
        <v>-0.26959789836274894</v>
      </c>
      <c r="S1258" s="1">
        <f t="shared" si="403"/>
        <v>-0.69496093955631755</v>
      </c>
      <c r="T1258" s="14"/>
      <c r="U1258" s="14"/>
      <c r="V1258" s="14"/>
      <c r="W1258" s="2"/>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2"/>
      <c r="BC1258" s="2"/>
      <c r="BD1258" s="2"/>
      <c r="BE1258" s="35"/>
      <c r="BF1258" s="35"/>
      <c r="BG1258" s="35"/>
      <c r="BH1258" s="35"/>
      <c r="BI1258" s="35"/>
      <c r="BJ1258" s="35"/>
      <c r="BK1258" s="35"/>
      <c r="BL1258" s="35"/>
      <c r="BM1258" s="35"/>
      <c r="BN1258" s="35"/>
      <c r="BO1258" s="35"/>
      <c r="BP1258" s="1"/>
      <c r="BQ1258" s="1">
        <f t="shared" si="407"/>
        <v>1253</v>
      </c>
      <c r="BR1258" s="1">
        <v>1254</v>
      </c>
      <c r="BS1258" s="1">
        <f t="shared" si="412"/>
        <v>-2</v>
      </c>
      <c r="BT1258" s="1">
        <f t="shared" si="413"/>
        <v>-2</v>
      </c>
      <c r="BU1258" s="1">
        <f t="shared" si="414"/>
        <v>6.1257422745431001E-17</v>
      </c>
      <c r="BV1258" s="1">
        <f t="shared" si="415"/>
        <v>1</v>
      </c>
      <c r="BW1258" s="1">
        <f t="shared" si="408"/>
        <v>-2</v>
      </c>
      <c r="BX1258" s="1">
        <f t="shared" si="409"/>
        <v>-2</v>
      </c>
      <c r="BY1258" s="24">
        <f t="shared" si="410"/>
        <v>0.7818314824680298</v>
      </c>
      <c r="BZ1258" s="24">
        <f t="shared" si="411"/>
        <v>0.62348980185873348</v>
      </c>
      <c r="CA1258" s="1"/>
      <c r="CB1258" s="1"/>
      <c r="CC1258" s="1" t="str">
        <f t="shared" si="416"/>
        <v/>
      </c>
      <c r="CD1258" s="1"/>
      <c r="CE1258" s="2"/>
      <c r="CF1258" s="2"/>
    </row>
    <row r="1259" spans="2:84" s="28" customFormat="1" x14ac:dyDescent="0.25">
      <c r="B1259" s="10"/>
      <c r="C1259" s="10"/>
      <c r="D1259" s="10"/>
      <c r="E1259" s="10"/>
      <c r="F1259" s="10"/>
      <c r="G1259" s="10"/>
      <c r="H1259" s="10"/>
      <c r="I1259" s="10"/>
      <c r="J1259" s="10"/>
      <c r="K1259" s="10"/>
      <c r="L1259" s="10"/>
      <c r="M1259" s="2"/>
      <c r="N1259" s="1">
        <v>1254</v>
      </c>
      <c r="O1259" s="1" t="str">
        <f t="shared" si="404"/>
        <v>NA</v>
      </c>
      <c r="P1259" s="1" t="e">
        <f t="shared" si="405"/>
        <v>#VALUE!</v>
      </c>
      <c r="Q1259" s="1" t="e">
        <f t="shared" si="406"/>
        <v>#VALUE!</v>
      </c>
      <c r="R1259" s="1">
        <f t="shared" si="402"/>
        <v>0.38697738894268702</v>
      </c>
      <c r="S1259" s="1">
        <f t="shared" si="403"/>
        <v>-0.69545872002107656</v>
      </c>
      <c r="T1259" s="14"/>
      <c r="U1259" s="14"/>
      <c r="V1259" s="14"/>
      <c r="W1259" s="2"/>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2"/>
      <c r="BC1259" s="2"/>
      <c r="BD1259" s="2"/>
      <c r="BE1259" s="35"/>
      <c r="BF1259" s="35"/>
      <c r="BG1259" s="35"/>
      <c r="BH1259" s="35"/>
      <c r="BI1259" s="35"/>
      <c r="BJ1259" s="35"/>
      <c r="BK1259" s="35"/>
      <c r="BL1259" s="35"/>
      <c r="BM1259" s="35"/>
      <c r="BN1259" s="35"/>
      <c r="BO1259" s="35"/>
      <c r="BP1259" s="1"/>
      <c r="BQ1259" s="1">
        <f t="shared" si="407"/>
        <v>1254</v>
      </c>
      <c r="BR1259" s="1">
        <v>1255</v>
      </c>
      <c r="BS1259" s="1">
        <f t="shared" si="412"/>
        <v>-2</v>
      </c>
      <c r="BT1259" s="1">
        <f t="shared" si="413"/>
        <v>-2</v>
      </c>
      <c r="BU1259" s="1">
        <f t="shared" si="414"/>
        <v>6.1257422745431001E-17</v>
      </c>
      <c r="BV1259" s="1">
        <f t="shared" si="415"/>
        <v>1</v>
      </c>
      <c r="BW1259" s="1">
        <f t="shared" si="408"/>
        <v>-2</v>
      </c>
      <c r="BX1259" s="1">
        <f t="shared" si="409"/>
        <v>-2</v>
      </c>
      <c r="BY1259" s="24">
        <f t="shared" si="410"/>
        <v>0.7818314824680298</v>
      </c>
      <c r="BZ1259" s="24">
        <f t="shared" si="411"/>
        <v>0.62348980185873348</v>
      </c>
      <c r="CA1259" s="1"/>
      <c r="CB1259" s="1"/>
      <c r="CC1259" s="1" t="str">
        <f t="shared" si="416"/>
        <v/>
      </c>
      <c r="CD1259" s="1"/>
      <c r="CE1259" s="2"/>
      <c r="CF1259" s="2"/>
    </row>
    <row r="1260" spans="2:84" s="28" customFormat="1" x14ac:dyDescent="0.25">
      <c r="B1260" s="10"/>
      <c r="C1260" s="10"/>
      <c r="D1260" s="10"/>
      <c r="E1260" s="10"/>
      <c r="F1260" s="10"/>
      <c r="G1260" s="10"/>
      <c r="H1260" s="10"/>
      <c r="I1260" s="10"/>
      <c r="J1260" s="10"/>
      <c r="K1260" s="10"/>
      <c r="L1260" s="10"/>
      <c r="M1260" s="2"/>
      <c r="N1260" s="1">
        <v>1255</v>
      </c>
      <c r="O1260" s="1" t="str">
        <f t="shared" si="404"/>
        <v>NA</v>
      </c>
      <c r="P1260" s="1" t="e">
        <f t="shared" si="405"/>
        <v>#VALUE!</v>
      </c>
      <c r="Q1260" s="1" t="e">
        <f t="shared" si="406"/>
        <v>#VALUE!</v>
      </c>
      <c r="R1260" s="1">
        <f t="shared" si="402"/>
        <v>0.83248796126426805</v>
      </c>
      <c r="S1260" s="1">
        <f t="shared" si="403"/>
        <v>-0.15392546889022948</v>
      </c>
      <c r="T1260" s="14"/>
      <c r="U1260" s="14"/>
      <c r="V1260" s="14"/>
      <c r="W1260" s="2"/>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2"/>
      <c r="BC1260" s="2"/>
      <c r="BD1260" s="2"/>
      <c r="BE1260" s="35"/>
      <c r="BF1260" s="35"/>
      <c r="BG1260" s="35"/>
      <c r="BH1260" s="35"/>
      <c r="BI1260" s="35"/>
      <c r="BJ1260" s="35"/>
      <c r="BK1260" s="35"/>
      <c r="BL1260" s="35"/>
      <c r="BM1260" s="35"/>
      <c r="BN1260" s="35"/>
      <c r="BO1260" s="35"/>
      <c r="BP1260" s="1"/>
      <c r="BQ1260" s="1">
        <f t="shared" si="407"/>
        <v>1255</v>
      </c>
      <c r="BR1260" s="1">
        <v>1256</v>
      </c>
      <c r="BS1260" s="1">
        <f t="shared" si="412"/>
        <v>-2</v>
      </c>
      <c r="BT1260" s="1">
        <f t="shared" si="413"/>
        <v>-2</v>
      </c>
      <c r="BU1260" s="1">
        <f t="shared" si="414"/>
        <v>6.1257422745431001E-17</v>
      </c>
      <c r="BV1260" s="1">
        <f t="shared" si="415"/>
        <v>1</v>
      </c>
      <c r="BW1260" s="1">
        <f t="shared" si="408"/>
        <v>-2</v>
      </c>
      <c r="BX1260" s="1">
        <f t="shared" si="409"/>
        <v>-2</v>
      </c>
      <c r="BY1260" s="24">
        <f t="shared" si="410"/>
        <v>0.7818314824680298</v>
      </c>
      <c r="BZ1260" s="24">
        <f t="shared" si="411"/>
        <v>0.62348980185873348</v>
      </c>
      <c r="CA1260" s="1"/>
      <c r="CB1260" s="1"/>
      <c r="CC1260" s="1" t="str">
        <f t="shared" si="416"/>
        <v/>
      </c>
      <c r="CD1260" s="1"/>
      <c r="CE1260" s="2"/>
      <c r="CF1260" s="2"/>
    </row>
    <row r="1261" spans="2:84" s="28" customFormat="1" x14ac:dyDescent="0.25">
      <c r="B1261" s="10"/>
      <c r="C1261" s="10"/>
      <c r="D1261" s="10"/>
      <c r="E1261" s="10"/>
      <c r="F1261" s="10"/>
      <c r="G1261" s="10"/>
      <c r="H1261" s="10"/>
      <c r="I1261" s="10"/>
      <c r="J1261" s="10"/>
      <c r="K1261" s="10"/>
      <c r="L1261" s="10"/>
      <c r="M1261" s="2"/>
      <c r="N1261" s="1">
        <v>1256</v>
      </c>
      <c r="O1261" s="1" t="str">
        <f t="shared" si="404"/>
        <v>NA</v>
      </c>
      <c r="P1261" s="1" t="e">
        <f t="shared" si="405"/>
        <v>#VALUE!</v>
      </c>
      <c r="Q1261" s="1" t="e">
        <f t="shared" si="406"/>
        <v>#VALUE!</v>
      </c>
      <c r="R1261" s="1">
        <f t="shared" si="402"/>
        <v>0.68687151518965939</v>
      </c>
      <c r="S1261" s="1">
        <f t="shared" si="403"/>
        <v>0.5777594918146769</v>
      </c>
      <c r="T1261" s="14"/>
      <c r="U1261" s="14"/>
      <c r="V1261" s="14"/>
      <c r="W1261" s="2"/>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2"/>
      <c r="BC1261" s="2"/>
      <c r="BD1261" s="2"/>
      <c r="BE1261" s="35"/>
      <c r="BF1261" s="35"/>
      <c r="BG1261" s="35"/>
      <c r="BH1261" s="35"/>
      <c r="BI1261" s="35"/>
      <c r="BJ1261" s="35"/>
      <c r="BK1261" s="35"/>
      <c r="BL1261" s="35"/>
      <c r="BM1261" s="35"/>
      <c r="BN1261" s="35"/>
      <c r="BO1261" s="35"/>
      <c r="BP1261" s="1"/>
      <c r="BQ1261" s="1">
        <f t="shared" si="407"/>
        <v>1256</v>
      </c>
      <c r="BR1261" s="1">
        <v>1257</v>
      </c>
      <c r="BS1261" s="1">
        <f t="shared" si="412"/>
        <v>-2</v>
      </c>
      <c r="BT1261" s="1">
        <f t="shared" si="413"/>
        <v>-2</v>
      </c>
      <c r="BU1261" s="1">
        <f t="shared" si="414"/>
        <v>6.1257422745431001E-17</v>
      </c>
      <c r="BV1261" s="1">
        <f t="shared" si="415"/>
        <v>1</v>
      </c>
      <c r="BW1261" s="1">
        <f t="shared" si="408"/>
        <v>-2</v>
      </c>
      <c r="BX1261" s="1">
        <f t="shared" si="409"/>
        <v>-2</v>
      </c>
      <c r="BY1261" s="24">
        <f t="shared" si="410"/>
        <v>0.7818314824680298</v>
      </c>
      <c r="BZ1261" s="24">
        <f t="shared" si="411"/>
        <v>0.62348980185873348</v>
      </c>
      <c r="CA1261" s="1"/>
      <c r="CB1261" s="1"/>
      <c r="CC1261" s="1" t="str">
        <f t="shared" si="416"/>
        <v/>
      </c>
      <c r="CD1261" s="1"/>
      <c r="CE1261" s="2"/>
      <c r="CF1261" s="2"/>
    </row>
    <row r="1262" spans="2:84" s="28" customFormat="1" x14ac:dyDescent="0.25">
      <c r="B1262" s="10"/>
      <c r="C1262" s="10"/>
      <c r="D1262" s="10"/>
      <c r="E1262" s="10"/>
      <c r="F1262" s="10"/>
      <c r="G1262" s="10"/>
      <c r="H1262" s="10"/>
      <c r="I1262" s="10"/>
      <c r="J1262" s="10"/>
      <c r="K1262" s="10"/>
      <c r="L1262" s="10"/>
      <c r="M1262" s="2"/>
      <c r="N1262" s="1">
        <v>1257</v>
      </c>
      <c r="O1262" s="1" t="str">
        <f t="shared" si="404"/>
        <v>NA</v>
      </c>
      <c r="P1262" s="1" t="e">
        <f t="shared" si="405"/>
        <v>#VALUE!</v>
      </c>
      <c r="Q1262" s="1" t="e">
        <f t="shared" si="406"/>
        <v>#VALUE!</v>
      </c>
      <c r="R1262" s="1">
        <f t="shared" si="402"/>
        <v>-1.1726587543717703E-2</v>
      </c>
      <c r="S1262" s="1">
        <f t="shared" si="403"/>
        <v>0.94862246302966446</v>
      </c>
      <c r="T1262" s="14"/>
      <c r="U1262" s="14"/>
      <c r="V1262" s="14"/>
      <c r="W1262" s="2"/>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2"/>
      <c r="BC1262" s="2"/>
      <c r="BD1262" s="2"/>
      <c r="BE1262" s="35"/>
      <c r="BF1262" s="35"/>
      <c r="BG1262" s="35"/>
      <c r="BH1262" s="35"/>
      <c r="BI1262" s="35"/>
      <c r="BJ1262" s="35"/>
      <c r="BK1262" s="35"/>
      <c r="BL1262" s="35"/>
      <c r="BM1262" s="35"/>
      <c r="BN1262" s="35"/>
      <c r="BO1262" s="35"/>
      <c r="BP1262" s="1"/>
      <c r="BQ1262" s="1">
        <f t="shared" si="407"/>
        <v>1257</v>
      </c>
      <c r="BR1262" s="1">
        <v>1258</v>
      </c>
      <c r="BS1262" s="1">
        <f t="shared" si="412"/>
        <v>-2</v>
      </c>
      <c r="BT1262" s="1">
        <f t="shared" si="413"/>
        <v>-2</v>
      </c>
      <c r="BU1262" s="1">
        <f t="shared" si="414"/>
        <v>6.1257422745431001E-17</v>
      </c>
      <c r="BV1262" s="1">
        <f t="shared" si="415"/>
        <v>1</v>
      </c>
      <c r="BW1262" s="1">
        <f t="shared" si="408"/>
        <v>-2</v>
      </c>
      <c r="BX1262" s="1">
        <f t="shared" si="409"/>
        <v>-2</v>
      </c>
      <c r="BY1262" s="24">
        <f t="shared" si="410"/>
        <v>0.7818314824680298</v>
      </c>
      <c r="BZ1262" s="24">
        <f t="shared" si="411"/>
        <v>0.62348980185873348</v>
      </c>
      <c r="CA1262" s="1"/>
      <c r="CB1262" s="1"/>
      <c r="CC1262" s="1" t="str">
        <f t="shared" si="416"/>
        <v/>
      </c>
      <c r="CD1262" s="1"/>
      <c r="CE1262" s="2"/>
      <c r="CF1262" s="2"/>
    </row>
    <row r="1263" spans="2:84" s="28" customFormat="1" x14ac:dyDescent="0.25">
      <c r="B1263" s="10"/>
      <c r="C1263" s="10"/>
      <c r="D1263" s="10"/>
      <c r="E1263" s="10"/>
      <c r="F1263" s="10"/>
      <c r="G1263" s="10"/>
      <c r="H1263" s="10"/>
      <c r="I1263" s="10"/>
      <c r="J1263" s="10"/>
      <c r="K1263" s="10"/>
      <c r="L1263" s="10"/>
      <c r="M1263" s="2"/>
      <c r="N1263" s="1">
        <v>1258</v>
      </c>
      <c r="O1263" s="1" t="str">
        <f t="shared" si="404"/>
        <v>NA</v>
      </c>
      <c r="P1263" s="1" t="e">
        <f t="shared" si="405"/>
        <v>#VALUE!</v>
      </c>
      <c r="Q1263" s="1" t="e">
        <f t="shared" si="406"/>
        <v>#VALUE!</v>
      </c>
      <c r="R1263" s="1">
        <f t="shared" si="402"/>
        <v>-0.78183148246802991</v>
      </c>
      <c r="S1263" s="1">
        <f t="shared" si="403"/>
        <v>0.62348980185873337</v>
      </c>
      <c r="T1263" s="14"/>
      <c r="U1263" s="14"/>
      <c r="V1263" s="14"/>
      <c r="W1263" s="2"/>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2"/>
      <c r="BC1263" s="2"/>
      <c r="BD1263" s="2"/>
      <c r="BE1263" s="35"/>
      <c r="BF1263" s="35"/>
      <c r="BG1263" s="35"/>
      <c r="BH1263" s="35"/>
      <c r="BI1263" s="35"/>
      <c r="BJ1263" s="35"/>
      <c r="BK1263" s="35"/>
      <c r="BL1263" s="35"/>
      <c r="BM1263" s="35"/>
      <c r="BN1263" s="35"/>
      <c r="BO1263" s="35"/>
      <c r="BP1263" s="1"/>
      <c r="BQ1263" s="1">
        <f t="shared" si="407"/>
        <v>1258</v>
      </c>
      <c r="BR1263" s="1">
        <v>1259</v>
      </c>
      <c r="BS1263" s="1">
        <f t="shared" si="412"/>
        <v>-2</v>
      </c>
      <c r="BT1263" s="1">
        <f t="shared" si="413"/>
        <v>-2</v>
      </c>
      <c r="BU1263" s="1">
        <f t="shared" si="414"/>
        <v>6.1257422745431001E-17</v>
      </c>
      <c r="BV1263" s="1">
        <f t="shared" si="415"/>
        <v>1</v>
      </c>
      <c r="BW1263" s="1">
        <f t="shared" si="408"/>
        <v>-2</v>
      </c>
      <c r="BX1263" s="1">
        <f t="shared" si="409"/>
        <v>-2</v>
      </c>
      <c r="BY1263" s="24">
        <f t="shared" si="410"/>
        <v>0.7818314824680298</v>
      </c>
      <c r="BZ1263" s="24">
        <f t="shared" si="411"/>
        <v>0.62348980185873348</v>
      </c>
      <c r="CA1263" s="1"/>
      <c r="CB1263" s="1"/>
      <c r="CC1263" s="1" t="str">
        <f t="shared" si="416"/>
        <v/>
      </c>
      <c r="CD1263" s="1"/>
      <c r="CE1263" s="2"/>
      <c r="CF1263" s="2"/>
    </row>
    <row r="1264" spans="2:84" s="28" customFormat="1" x14ac:dyDescent="0.25">
      <c r="B1264" s="10"/>
      <c r="C1264" s="10"/>
      <c r="D1264" s="10"/>
      <c r="E1264" s="10"/>
      <c r="F1264" s="10"/>
      <c r="G1264" s="10"/>
      <c r="H1264" s="10"/>
      <c r="I1264" s="10"/>
      <c r="J1264" s="10"/>
      <c r="K1264" s="10"/>
      <c r="L1264" s="10"/>
      <c r="M1264" s="2"/>
      <c r="N1264" s="1">
        <v>1259</v>
      </c>
      <c r="O1264" s="1" t="str">
        <f t="shared" si="404"/>
        <v>NA</v>
      </c>
      <c r="P1264" s="1" t="e">
        <f t="shared" si="405"/>
        <v>#VALUE!</v>
      </c>
      <c r="Q1264" s="1" t="e">
        <f t="shared" si="406"/>
        <v>#VALUE!</v>
      </c>
      <c r="R1264" s="1">
        <f t="shared" si="402"/>
        <v>-0.92744792854263847</v>
      </c>
      <c r="S1264" s="1">
        <f t="shared" si="403"/>
        <v>-0.19965577893428618</v>
      </c>
      <c r="T1264" s="14"/>
      <c r="U1264" s="14"/>
      <c r="V1264" s="14"/>
      <c r="W1264" s="2"/>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2"/>
      <c r="BC1264" s="2"/>
      <c r="BD1264" s="2"/>
      <c r="BE1264" s="35"/>
      <c r="BF1264" s="35"/>
      <c r="BG1264" s="35"/>
      <c r="BH1264" s="35"/>
      <c r="BI1264" s="35"/>
      <c r="BJ1264" s="35"/>
      <c r="BK1264" s="35"/>
      <c r="BL1264" s="35"/>
      <c r="BM1264" s="35"/>
      <c r="BN1264" s="35"/>
      <c r="BO1264" s="35"/>
      <c r="BP1264" s="1"/>
      <c r="BQ1264" s="1">
        <f t="shared" si="407"/>
        <v>1259</v>
      </c>
      <c r="BR1264" s="1">
        <v>1260</v>
      </c>
      <c r="BS1264" s="1">
        <f t="shared" si="412"/>
        <v>-2</v>
      </c>
      <c r="BT1264" s="1">
        <f t="shared" si="413"/>
        <v>-2</v>
      </c>
      <c r="BU1264" s="1">
        <f t="shared" si="414"/>
        <v>6.1257422745431001E-17</v>
      </c>
      <c r="BV1264" s="1">
        <f t="shared" si="415"/>
        <v>1</v>
      </c>
      <c r="BW1264" s="1">
        <f t="shared" si="408"/>
        <v>-2</v>
      </c>
      <c r="BX1264" s="1">
        <f t="shared" si="409"/>
        <v>-2</v>
      </c>
      <c r="BY1264" s="24">
        <f t="shared" si="410"/>
        <v>0.7818314824680298</v>
      </c>
      <c r="BZ1264" s="24">
        <f t="shared" si="411"/>
        <v>0.62348980185873348</v>
      </c>
      <c r="CA1264" s="1"/>
      <c r="CB1264" s="1"/>
      <c r="CC1264" s="1" t="str">
        <f t="shared" si="416"/>
        <v/>
      </c>
      <c r="CD1264" s="1"/>
      <c r="CE1264" s="2"/>
      <c r="CF1264" s="2"/>
    </row>
    <row r="1265" spans="2:84" s="28" customFormat="1" x14ac:dyDescent="0.25">
      <c r="B1265" s="10"/>
      <c r="C1265" s="10"/>
      <c r="D1265" s="10"/>
      <c r="E1265" s="10"/>
      <c r="F1265" s="10"/>
      <c r="G1265" s="10"/>
      <c r="H1265" s="10"/>
      <c r="I1265" s="10"/>
      <c r="J1265" s="10"/>
      <c r="K1265" s="10"/>
      <c r="L1265" s="10"/>
      <c r="M1265" s="2"/>
      <c r="N1265" s="1">
        <v>1260</v>
      </c>
      <c r="O1265" s="1" t="str">
        <f t="shared" si="404"/>
        <v>NA</v>
      </c>
      <c r="P1265" s="1" t="e">
        <f t="shared" si="405"/>
        <v>#VALUE!</v>
      </c>
      <c r="Q1265" s="1" t="e">
        <f t="shared" si="406"/>
        <v>#VALUE!</v>
      </c>
      <c r="R1265" s="1">
        <f t="shared" si="402"/>
        <v>-0.41043056403012251</v>
      </c>
      <c r="S1265" s="1">
        <f t="shared" si="403"/>
        <v>-0.79821379396174785</v>
      </c>
      <c r="T1265" s="14"/>
      <c r="U1265" s="14"/>
      <c r="V1265" s="14"/>
      <c r="W1265" s="2"/>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2"/>
      <c r="BC1265" s="2"/>
      <c r="BD1265" s="2"/>
      <c r="BE1265" s="35"/>
      <c r="BF1265" s="35"/>
      <c r="BG1265" s="35"/>
      <c r="BH1265" s="35"/>
      <c r="BI1265" s="35"/>
      <c r="BJ1265" s="35"/>
      <c r="BK1265" s="35"/>
      <c r="BL1265" s="35"/>
      <c r="BM1265" s="35"/>
      <c r="BN1265" s="35"/>
      <c r="BO1265" s="35"/>
      <c r="BP1265" s="1"/>
      <c r="BQ1265" s="1">
        <f t="shared" si="407"/>
        <v>1260</v>
      </c>
      <c r="BR1265" s="1">
        <v>1261</v>
      </c>
      <c r="BS1265" s="1">
        <f t="shared" si="412"/>
        <v>-2</v>
      </c>
      <c r="BT1265" s="1">
        <f t="shared" si="413"/>
        <v>-2</v>
      </c>
      <c r="BU1265" s="1">
        <f t="shared" si="414"/>
        <v>6.1257422745431001E-17</v>
      </c>
      <c r="BV1265" s="1">
        <f t="shared" si="415"/>
        <v>1</v>
      </c>
      <c r="BW1265" s="1">
        <f t="shared" si="408"/>
        <v>-2</v>
      </c>
      <c r="BX1265" s="1">
        <f t="shared" si="409"/>
        <v>-2</v>
      </c>
      <c r="BY1265" s="24">
        <f t="shared" si="410"/>
        <v>0.7818314824680298</v>
      </c>
      <c r="BZ1265" s="24">
        <f t="shared" si="411"/>
        <v>0.62348980185873348</v>
      </c>
      <c r="CA1265" s="1"/>
      <c r="CB1265" s="1"/>
      <c r="CC1265" s="1" t="str">
        <f t="shared" si="416"/>
        <v/>
      </c>
      <c r="CD1265" s="1"/>
      <c r="CE1265" s="2"/>
      <c r="CF1265" s="2"/>
    </row>
    <row r="1266" spans="2:84" s="28" customFormat="1" x14ac:dyDescent="0.25">
      <c r="B1266" s="10"/>
      <c r="C1266" s="10"/>
      <c r="D1266" s="10"/>
      <c r="E1266" s="10"/>
      <c r="F1266" s="10"/>
      <c r="G1266" s="10"/>
      <c r="H1266" s="10"/>
      <c r="I1266" s="10"/>
      <c r="J1266" s="10"/>
      <c r="K1266" s="10"/>
      <c r="L1266" s="10"/>
      <c r="M1266" s="2"/>
      <c r="N1266" s="1">
        <v>1261</v>
      </c>
      <c r="O1266" s="1" t="str">
        <f t="shared" si="404"/>
        <v>NA</v>
      </c>
      <c r="P1266" s="1" t="e">
        <f t="shared" si="405"/>
        <v>#VALUE!</v>
      </c>
      <c r="Q1266" s="1" t="e">
        <f t="shared" si="406"/>
        <v>#VALUE!</v>
      </c>
      <c r="R1266" s="1">
        <f t="shared" si="402"/>
        <v>0.33531223466467264</v>
      </c>
      <c r="S1266" s="1">
        <f t="shared" si="403"/>
        <v>-0.7773641108947581</v>
      </c>
      <c r="T1266" s="14"/>
      <c r="U1266" s="14"/>
      <c r="V1266" s="14"/>
      <c r="W1266" s="2"/>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2"/>
      <c r="BC1266" s="2"/>
      <c r="BD1266" s="2"/>
      <c r="BE1266" s="35"/>
      <c r="BF1266" s="35"/>
      <c r="BG1266" s="35"/>
      <c r="BH1266" s="35"/>
      <c r="BI1266" s="35"/>
      <c r="BJ1266" s="35"/>
      <c r="BK1266" s="35"/>
      <c r="BL1266" s="35"/>
      <c r="BM1266" s="35"/>
      <c r="BN1266" s="35"/>
      <c r="BO1266" s="35"/>
      <c r="BP1266" s="1"/>
      <c r="BQ1266" s="1">
        <f t="shared" si="407"/>
        <v>1261</v>
      </c>
      <c r="BR1266" s="1">
        <v>1262</v>
      </c>
      <c r="BS1266" s="1">
        <f t="shared" si="412"/>
        <v>-2</v>
      </c>
      <c r="BT1266" s="1">
        <f t="shared" si="413"/>
        <v>-2</v>
      </c>
      <c r="BU1266" s="1">
        <f t="shared" si="414"/>
        <v>6.1257422745431001E-17</v>
      </c>
      <c r="BV1266" s="1">
        <f t="shared" si="415"/>
        <v>1</v>
      </c>
      <c r="BW1266" s="1">
        <f t="shared" si="408"/>
        <v>-2</v>
      </c>
      <c r="BX1266" s="1">
        <f t="shared" si="409"/>
        <v>-2</v>
      </c>
      <c r="BY1266" s="24">
        <f t="shared" si="410"/>
        <v>0.7818314824680298</v>
      </c>
      <c r="BZ1266" s="24">
        <f t="shared" si="411"/>
        <v>0.62348980185873348</v>
      </c>
      <c r="CA1266" s="1"/>
      <c r="CB1266" s="1"/>
      <c r="CC1266" s="1" t="str">
        <f t="shared" si="416"/>
        <v/>
      </c>
      <c r="CD1266" s="1"/>
      <c r="CE1266" s="2"/>
      <c r="CF1266" s="2"/>
    </row>
    <row r="1267" spans="2:84" s="28" customFormat="1" x14ac:dyDescent="0.25">
      <c r="B1267" s="10"/>
      <c r="C1267" s="10"/>
      <c r="D1267" s="10"/>
      <c r="E1267" s="10"/>
      <c r="F1267" s="10"/>
      <c r="G1267" s="10"/>
      <c r="H1267" s="10"/>
      <c r="I1267" s="10"/>
      <c r="J1267" s="10"/>
      <c r="K1267" s="10"/>
      <c r="L1267" s="10"/>
      <c r="M1267" s="2"/>
      <c r="N1267" s="1">
        <v>1262</v>
      </c>
      <c r="O1267" s="1" t="str">
        <f t="shared" si="404"/>
        <v>NA</v>
      </c>
      <c r="P1267" s="1" t="e">
        <f t="shared" si="405"/>
        <v>#VALUE!</v>
      </c>
      <c r="Q1267" s="1" t="e">
        <f t="shared" si="406"/>
        <v>#VALUE!</v>
      </c>
      <c r="R1267" s="1">
        <f t="shared" si="402"/>
        <v>0.76413268792629419</v>
      </c>
      <c r="S1267" s="1">
        <f t="shared" si="403"/>
        <v>-0.22252093395631439</v>
      </c>
      <c r="T1267" s="14"/>
      <c r="U1267" s="14"/>
      <c r="V1267" s="14"/>
      <c r="W1267" s="2"/>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2"/>
      <c r="BC1267" s="2"/>
      <c r="BD1267" s="2"/>
      <c r="BE1267" s="35"/>
      <c r="BF1267" s="35"/>
      <c r="BG1267" s="35"/>
      <c r="BH1267" s="35"/>
      <c r="BI1267" s="35"/>
      <c r="BJ1267" s="35"/>
      <c r="BK1267" s="35"/>
      <c r="BL1267" s="35"/>
      <c r="BM1267" s="35"/>
      <c r="BN1267" s="35"/>
      <c r="BO1267" s="35"/>
      <c r="BP1267" s="1"/>
      <c r="BQ1267" s="1">
        <f t="shared" si="407"/>
        <v>1262</v>
      </c>
      <c r="BR1267" s="1">
        <v>1263</v>
      </c>
      <c r="BS1267" s="1">
        <f t="shared" si="412"/>
        <v>-2</v>
      </c>
      <c r="BT1267" s="1">
        <f t="shared" si="413"/>
        <v>-2</v>
      </c>
      <c r="BU1267" s="1">
        <f t="shared" si="414"/>
        <v>6.1257422745431001E-17</v>
      </c>
      <c r="BV1267" s="1">
        <f t="shared" si="415"/>
        <v>1</v>
      </c>
      <c r="BW1267" s="1">
        <f t="shared" si="408"/>
        <v>-2</v>
      </c>
      <c r="BX1267" s="1">
        <f t="shared" si="409"/>
        <v>-2</v>
      </c>
      <c r="BY1267" s="24">
        <f t="shared" si="410"/>
        <v>0.7818314824680298</v>
      </c>
      <c r="BZ1267" s="24">
        <f t="shared" si="411"/>
        <v>0.62348980185873348</v>
      </c>
      <c r="CA1267" s="1"/>
      <c r="CB1267" s="1"/>
      <c r="CC1267" s="1" t="str">
        <f t="shared" si="416"/>
        <v/>
      </c>
      <c r="CD1267" s="1"/>
      <c r="CE1267" s="2"/>
      <c r="CF1267" s="2"/>
    </row>
    <row r="1268" spans="2:84" s="28" customFormat="1" x14ac:dyDescent="0.25">
      <c r="B1268" s="10"/>
      <c r="C1268" s="10"/>
      <c r="D1268" s="10"/>
      <c r="E1268" s="10"/>
      <c r="F1268" s="10"/>
      <c r="G1268" s="10"/>
      <c r="H1268" s="10"/>
      <c r="I1268" s="10"/>
      <c r="J1268" s="10"/>
      <c r="K1268" s="10"/>
      <c r="L1268" s="10"/>
      <c r="M1268" s="2"/>
      <c r="N1268" s="1">
        <v>1263</v>
      </c>
      <c r="O1268" s="1" t="str">
        <f t="shared" si="404"/>
        <v>NA</v>
      </c>
      <c r="P1268" s="1" t="e">
        <f t="shared" si="405"/>
        <v>#VALUE!</v>
      </c>
      <c r="Q1268" s="1" t="e">
        <f t="shared" si="406"/>
        <v>#VALUE!</v>
      </c>
      <c r="R1268" s="1">
        <f t="shared" si="402"/>
        <v>0.61754564171322068</v>
      </c>
      <c r="S1268" s="1">
        <f t="shared" si="403"/>
        <v>0.41748187351263177</v>
      </c>
      <c r="T1268" s="14"/>
      <c r="U1268" s="14"/>
      <c r="V1268" s="14"/>
      <c r="W1268" s="2"/>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2"/>
      <c r="BC1268" s="2"/>
      <c r="BD1268" s="2"/>
      <c r="BE1268" s="35"/>
      <c r="BF1268" s="35"/>
      <c r="BG1268" s="35"/>
      <c r="BH1268" s="35"/>
      <c r="BI1268" s="35"/>
      <c r="BJ1268" s="35"/>
      <c r="BK1268" s="35"/>
      <c r="BL1268" s="35"/>
      <c r="BM1268" s="35"/>
      <c r="BN1268" s="35"/>
      <c r="BO1268" s="35"/>
      <c r="BP1268" s="1"/>
      <c r="BQ1268" s="1">
        <f t="shared" si="407"/>
        <v>1263</v>
      </c>
      <c r="BR1268" s="1">
        <v>1264</v>
      </c>
      <c r="BS1268" s="1">
        <f t="shared" si="412"/>
        <v>-2</v>
      </c>
      <c r="BT1268" s="1">
        <f t="shared" si="413"/>
        <v>-2</v>
      </c>
      <c r="BU1268" s="1">
        <f t="shared" si="414"/>
        <v>6.1257422745431001E-17</v>
      </c>
      <c r="BV1268" s="1">
        <f t="shared" si="415"/>
        <v>1</v>
      </c>
      <c r="BW1268" s="1">
        <f t="shared" si="408"/>
        <v>-2</v>
      </c>
      <c r="BX1268" s="1">
        <f t="shared" si="409"/>
        <v>-2</v>
      </c>
      <c r="BY1268" s="24">
        <f t="shared" si="410"/>
        <v>0.7818314824680298</v>
      </c>
      <c r="BZ1268" s="24">
        <f t="shared" si="411"/>
        <v>0.62348980185873348</v>
      </c>
      <c r="CA1268" s="1"/>
      <c r="CB1268" s="1"/>
      <c r="CC1268" s="1" t="str">
        <f t="shared" si="416"/>
        <v/>
      </c>
      <c r="CD1268" s="1"/>
      <c r="CE1268" s="2"/>
      <c r="CF1268" s="2"/>
    </row>
    <row r="1269" spans="2:84" s="28" customFormat="1" x14ac:dyDescent="0.25">
      <c r="B1269" s="10"/>
      <c r="C1269" s="10"/>
      <c r="D1269" s="10"/>
      <c r="E1269" s="10"/>
      <c r="F1269" s="10"/>
      <c r="G1269" s="10"/>
      <c r="H1269" s="10"/>
      <c r="I1269" s="10"/>
      <c r="J1269" s="10"/>
      <c r="K1269" s="10"/>
      <c r="L1269" s="10"/>
      <c r="M1269" s="2"/>
      <c r="N1269" s="1">
        <v>1264</v>
      </c>
      <c r="O1269" s="1" t="str">
        <f t="shared" si="404"/>
        <v>NA</v>
      </c>
      <c r="P1269" s="1" t="e">
        <f t="shared" si="405"/>
        <v>#VALUE!</v>
      </c>
      <c r="Q1269" s="1" t="e">
        <f t="shared" si="406"/>
        <v>#VALUE!</v>
      </c>
      <c r="R1269" s="1">
        <f t="shared" si="402"/>
        <v>7.0359525262306793E-2</v>
      </c>
      <c r="S1269" s="1">
        <f t="shared" si="403"/>
        <v>0.69173477817798612</v>
      </c>
      <c r="T1269" s="14"/>
      <c r="U1269" s="14"/>
      <c r="V1269" s="14"/>
      <c r="W1269" s="2"/>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2"/>
      <c r="BC1269" s="2"/>
      <c r="BD1269" s="2"/>
      <c r="BE1269" s="35"/>
      <c r="BF1269" s="35"/>
      <c r="BG1269" s="35"/>
      <c r="BH1269" s="35"/>
      <c r="BI1269" s="35"/>
      <c r="BJ1269" s="35"/>
      <c r="BK1269" s="35"/>
      <c r="BL1269" s="35"/>
      <c r="BM1269" s="35"/>
      <c r="BN1269" s="35"/>
      <c r="BO1269" s="35"/>
      <c r="BP1269" s="1"/>
      <c r="BQ1269" s="1">
        <f t="shared" si="407"/>
        <v>1264</v>
      </c>
      <c r="BR1269" s="1">
        <v>1265</v>
      </c>
      <c r="BS1269" s="1">
        <f t="shared" si="412"/>
        <v>-2</v>
      </c>
      <c r="BT1269" s="1">
        <f t="shared" si="413"/>
        <v>-2</v>
      </c>
      <c r="BU1269" s="1">
        <f t="shared" si="414"/>
        <v>6.1257422745431001E-17</v>
      </c>
      <c r="BV1269" s="1">
        <f t="shared" si="415"/>
        <v>1</v>
      </c>
      <c r="BW1269" s="1">
        <f t="shared" si="408"/>
        <v>-2</v>
      </c>
      <c r="BX1269" s="1">
        <f t="shared" si="409"/>
        <v>-2</v>
      </c>
      <c r="BY1269" s="24">
        <f t="shared" si="410"/>
        <v>0.7818314824680298</v>
      </c>
      <c r="BZ1269" s="24">
        <f t="shared" si="411"/>
        <v>0.62348980185873348</v>
      </c>
      <c r="CA1269" s="1"/>
      <c r="CB1269" s="1"/>
      <c r="CC1269" s="1" t="str">
        <f t="shared" si="416"/>
        <v/>
      </c>
      <c r="CD1269" s="1"/>
      <c r="CE1269" s="2"/>
      <c r="CF1269" s="2"/>
    </row>
    <row r="1270" spans="2:84" s="28" customFormat="1" x14ac:dyDescent="0.25">
      <c r="B1270" s="10"/>
      <c r="C1270" s="10"/>
      <c r="D1270" s="10"/>
      <c r="E1270" s="10"/>
      <c r="F1270" s="10"/>
      <c r="G1270" s="10"/>
      <c r="H1270" s="10"/>
      <c r="I1270" s="10"/>
      <c r="J1270" s="10"/>
      <c r="K1270" s="10"/>
      <c r="L1270" s="10"/>
      <c r="M1270" s="2"/>
      <c r="N1270" s="1">
        <v>1265</v>
      </c>
      <c r="O1270" s="1" t="str">
        <f t="shared" si="404"/>
        <v>NA</v>
      </c>
      <c r="P1270" s="1" t="e">
        <f t="shared" si="405"/>
        <v>#VALUE!</v>
      </c>
      <c r="Q1270" s="1" t="e">
        <f t="shared" si="406"/>
        <v>#VALUE!</v>
      </c>
      <c r="R1270" s="1">
        <f t="shared" si="402"/>
        <v>-0.44947159699373324</v>
      </c>
      <c r="S1270" s="1">
        <f t="shared" si="403"/>
        <v>0.46343371670453515</v>
      </c>
      <c r="T1270" s="14"/>
      <c r="U1270" s="14"/>
      <c r="V1270" s="14"/>
      <c r="W1270" s="2"/>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2"/>
      <c r="BC1270" s="2"/>
      <c r="BD1270" s="2"/>
      <c r="BE1270" s="35"/>
      <c r="BF1270" s="35"/>
      <c r="BG1270" s="35"/>
      <c r="BH1270" s="35"/>
      <c r="BI1270" s="35"/>
      <c r="BJ1270" s="35"/>
      <c r="BK1270" s="35"/>
      <c r="BL1270" s="35"/>
      <c r="BM1270" s="35"/>
      <c r="BN1270" s="35"/>
      <c r="BO1270" s="35"/>
      <c r="BP1270" s="1"/>
      <c r="BQ1270" s="1">
        <f t="shared" si="407"/>
        <v>1265</v>
      </c>
      <c r="BR1270" s="1">
        <v>1266</v>
      </c>
      <c r="BS1270" s="1">
        <f t="shared" si="412"/>
        <v>-2</v>
      </c>
      <c r="BT1270" s="1">
        <f t="shared" si="413"/>
        <v>-2</v>
      </c>
      <c r="BU1270" s="1">
        <f t="shared" si="414"/>
        <v>6.1257422745431001E-17</v>
      </c>
      <c r="BV1270" s="1">
        <f t="shared" si="415"/>
        <v>1</v>
      </c>
      <c r="BW1270" s="1">
        <f t="shared" si="408"/>
        <v>-2</v>
      </c>
      <c r="BX1270" s="1">
        <f t="shared" si="409"/>
        <v>-2</v>
      </c>
      <c r="BY1270" s="24">
        <f t="shared" si="410"/>
        <v>0.7818314824680298</v>
      </c>
      <c r="BZ1270" s="24">
        <f t="shared" si="411"/>
        <v>0.62348980185873348</v>
      </c>
      <c r="CA1270" s="1"/>
      <c r="CB1270" s="1"/>
      <c r="CC1270" s="1" t="str">
        <f t="shared" si="416"/>
        <v/>
      </c>
      <c r="CD1270" s="1"/>
      <c r="CE1270" s="2"/>
      <c r="CF1270" s="2"/>
    </row>
    <row r="1271" spans="2:84" s="28" customFormat="1" x14ac:dyDescent="0.25">
      <c r="B1271" s="10"/>
      <c r="C1271" s="10"/>
      <c r="D1271" s="10"/>
      <c r="E1271" s="10"/>
      <c r="F1271" s="10"/>
      <c r="G1271" s="10"/>
      <c r="H1271" s="10"/>
      <c r="I1271" s="10"/>
      <c r="J1271" s="10"/>
      <c r="K1271" s="10"/>
      <c r="L1271" s="10"/>
      <c r="M1271" s="2"/>
      <c r="N1271" s="1">
        <v>1266</v>
      </c>
      <c r="O1271" s="1" t="str">
        <f t="shared" si="404"/>
        <v>NA</v>
      </c>
      <c r="P1271" s="1" t="e">
        <f t="shared" si="405"/>
        <v>#VALUE!</v>
      </c>
      <c r="Q1271" s="1" t="e">
        <f t="shared" si="406"/>
        <v>#VALUE!</v>
      </c>
      <c r="R1271" s="1">
        <f t="shared" si="402"/>
        <v>-0.59508804306834184</v>
      </c>
      <c r="S1271" s="1">
        <f t="shared" si="403"/>
        <v>-3.9599693780087902E-2</v>
      </c>
      <c r="T1271" s="14"/>
      <c r="U1271" s="14"/>
      <c r="V1271" s="14"/>
      <c r="W1271" s="2"/>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2"/>
      <c r="BC1271" s="2"/>
      <c r="BD1271" s="2"/>
      <c r="BE1271" s="35"/>
      <c r="BF1271" s="35"/>
      <c r="BG1271" s="35"/>
      <c r="BH1271" s="35"/>
      <c r="BI1271" s="35"/>
      <c r="BJ1271" s="35"/>
      <c r="BK1271" s="35"/>
      <c r="BL1271" s="35"/>
      <c r="BM1271" s="35"/>
      <c r="BN1271" s="35"/>
      <c r="BO1271" s="35"/>
      <c r="BP1271" s="1"/>
      <c r="BQ1271" s="1">
        <f t="shared" si="407"/>
        <v>1266</v>
      </c>
      <c r="BR1271" s="1">
        <v>1267</v>
      </c>
      <c r="BS1271" s="1">
        <f t="shared" si="412"/>
        <v>-2</v>
      </c>
      <c r="BT1271" s="1">
        <f t="shared" si="413"/>
        <v>-2</v>
      </c>
      <c r="BU1271" s="1">
        <f t="shared" si="414"/>
        <v>6.1257422745431001E-17</v>
      </c>
      <c r="BV1271" s="1">
        <f t="shared" si="415"/>
        <v>1</v>
      </c>
      <c r="BW1271" s="1">
        <f t="shared" si="408"/>
        <v>-2</v>
      </c>
      <c r="BX1271" s="1">
        <f t="shared" si="409"/>
        <v>-2</v>
      </c>
      <c r="BY1271" s="24">
        <f t="shared" si="410"/>
        <v>0.7818314824680298</v>
      </c>
      <c r="BZ1271" s="24">
        <f t="shared" si="411"/>
        <v>0.62348980185873348</v>
      </c>
      <c r="CA1271" s="1"/>
      <c r="CB1271" s="1"/>
      <c r="CC1271" s="1" t="str">
        <f t="shared" si="416"/>
        <v/>
      </c>
      <c r="CD1271" s="1"/>
      <c r="CE1271" s="2"/>
      <c r="CF1271" s="2"/>
    </row>
    <row r="1272" spans="2:84" s="28" customFormat="1" x14ac:dyDescent="0.25">
      <c r="B1272" s="10"/>
      <c r="C1272" s="10"/>
      <c r="D1272" s="10"/>
      <c r="E1272" s="10"/>
      <c r="F1272" s="10"/>
      <c r="G1272" s="10"/>
      <c r="H1272" s="10"/>
      <c r="I1272" s="10"/>
      <c r="J1272" s="10"/>
      <c r="K1272" s="10"/>
      <c r="L1272" s="10"/>
      <c r="M1272" s="2"/>
      <c r="N1272" s="1">
        <v>1267</v>
      </c>
      <c r="O1272" s="1" t="str">
        <f t="shared" si="404"/>
        <v>NA</v>
      </c>
      <c r="P1272" s="1" t="e">
        <f t="shared" si="405"/>
        <v>#VALUE!</v>
      </c>
      <c r="Q1272" s="1" t="e">
        <f t="shared" si="406"/>
        <v>#VALUE!</v>
      </c>
      <c r="R1272" s="1">
        <f t="shared" si="402"/>
        <v>-0.328344451224098</v>
      </c>
      <c r="S1272" s="1">
        <f t="shared" si="403"/>
        <v>-0.43857103516939827</v>
      </c>
      <c r="T1272" s="14"/>
      <c r="U1272" s="14"/>
      <c r="V1272" s="14"/>
      <c r="W1272" s="2"/>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2"/>
      <c r="BC1272" s="2"/>
      <c r="BD1272" s="2"/>
      <c r="BE1272" s="35"/>
      <c r="BF1272" s="35"/>
      <c r="BG1272" s="35"/>
      <c r="BH1272" s="35"/>
      <c r="BI1272" s="35"/>
      <c r="BJ1272" s="35"/>
      <c r="BK1272" s="35"/>
      <c r="BL1272" s="35"/>
      <c r="BM1272" s="35"/>
      <c r="BN1272" s="35"/>
      <c r="BO1272" s="35"/>
      <c r="BP1272" s="1"/>
      <c r="BQ1272" s="1">
        <f t="shared" si="407"/>
        <v>1267</v>
      </c>
      <c r="BR1272" s="1">
        <v>1268</v>
      </c>
      <c r="BS1272" s="1">
        <f t="shared" si="412"/>
        <v>-2</v>
      </c>
      <c r="BT1272" s="1">
        <f t="shared" si="413"/>
        <v>-2</v>
      </c>
      <c r="BU1272" s="1">
        <f t="shared" si="414"/>
        <v>6.1257422745431001E-17</v>
      </c>
      <c r="BV1272" s="1">
        <f t="shared" si="415"/>
        <v>1</v>
      </c>
      <c r="BW1272" s="1">
        <f t="shared" si="408"/>
        <v>-2</v>
      </c>
      <c r="BX1272" s="1">
        <f t="shared" si="409"/>
        <v>-2</v>
      </c>
      <c r="BY1272" s="24">
        <f t="shared" si="410"/>
        <v>0.7818314824680298</v>
      </c>
      <c r="BZ1272" s="24">
        <f t="shared" si="411"/>
        <v>0.62348980185873348</v>
      </c>
      <c r="CA1272" s="1"/>
      <c r="CB1272" s="1"/>
      <c r="CC1272" s="1" t="str">
        <f t="shared" si="416"/>
        <v/>
      </c>
      <c r="CD1272" s="1"/>
      <c r="CE1272" s="2"/>
      <c r="CF1272" s="2"/>
    </row>
    <row r="1273" spans="2:84" s="28" customFormat="1" x14ac:dyDescent="0.25">
      <c r="B1273" s="10"/>
      <c r="C1273" s="10"/>
      <c r="D1273" s="10"/>
      <c r="E1273" s="10"/>
      <c r="F1273" s="10"/>
      <c r="G1273" s="10"/>
      <c r="H1273" s="10"/>
      <c r="I1273" s="10"/>
      <c r="J1273" s="10"/>
      <c r="K1273" s="10"/>
      <c r="L1273" s="10"/>
      <c r="M1273" s="2"/>
      <c r="N1273" s="1">
        <v>1268</v>
      </c>
      <c r="O1273" s="1" t="str">
        <f t="shared" si="404"/>
        <v>NA</v>
      </c>
      <c r="P1273" s="1" t="e">
        <f t="shared" si="405"/>
        <v>#VALUE!</v>
      </c>
      <c r="Q1273" s="1" t="e">
        <f t="shared" si="406"/>
        <v>#VALUE!</v>
      </c>
      <c r="R1273" s="1">
        <f t="shared" si="402"/>
        <v>0.10531205760793977</v>
      </c>
      <c r="S1273" s="1">
        <f t="shared" si="403"/>
        <v>-0.48895301121021573</v>
      </c>
      <c r="T1273" s="14"/>
      <c r="U1273" s="14"/>
      <c r="V1273" s="14"/>
      <c r="W1273" s="2"/>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2"/>
      <c r="BC1273" s="2"/>
      <c r="BD1273" s="2"/>
      <c r="BE1273" s="35"/>
      <c r="BF1273" s="35"/>
      <c r="BG1273" s="35"/>
      <c r="BH1273" s="35"/>
      <c r="BI1273" s="35"/>
      <c r="BJ1273" s="35"/>
      <c r="BK1273" s="35"/>
      <c r="BL1273" s="35"/>
      <c r="BM1273" s="35"/>
      <c r="BN1273" s="35"/>
      <c r="BO1273" s="35"/>
      <c r="BP1273" s="1"/>
      <c r="BQ1273" s="1">
        <f t="shared" si="407"/>
        <v>1268</v>
      </c>
      <c r="BR1273" s="1">
        <v>1269</v>
      </c>
      <c r="BS1273" s="1">
        <f t="shared" si="412"/>
        <v>-2</v>
      </c>
      <c r="BT1273" s="1">
        <f t="shared" si="413"/>
        <v>-2</v>
      </c>
      <c r="BU1273" s="1">
        <f t="shared" si="414"/>
        <v>6.1257422745431001E-17</v>
      </c>
      <c r="BV1273" s="1">
        <f t="shared" si="415"/>
        <v>1</v>
      </c>
      <c r="BW1273" s="1">
        <f t="shared" si="408"/>
        <v>-2</v>
      </c>
      <c r="BX1273" s="1">
        <f t="shared" si="409"/>
        <v>-2</v>
      </c>
      <c r="BY1273" s="24">
        <f t="shared" si="410"/>
        <v>0.7818314824680298</v>
      </c>
      <c r="BZ1273" s="24">
        <f t="shared" si="411"/>
        <v>0.62348980185873348</v>
      </c>
      <c r="CA1273" s="1"/>
      <c r="CB1273" s="1"/>
      <c r="CC1273" s="1" t="str">
        <f t="shared" si="416"/>
        <v/>
      </c>
      <c r="CD1273" s="1"/>
      <c r="CE1273" s="2"/>
      <c r="CF1273" s="2"/>
    </row>
    <row r="1274" spans="2:84" s="28" customFormat="1" x14ac:dyDescent="0.25">
      <c r="B1274" s="10"/>
      <c r="C1274" s="10"/>
      <c r="D1274" s="10"/>
      <c r="E1274" s="10"/>
      <c r="F1274" s="10"/>
      <c r="G1274" s="10"/>
      <c r="H1274" s="10"/>
      <c r="I1274" s="10"/>
      <c r="J1274" s="10"/>
      <c r="K1274" s="10"/>
      <c r="L1274" s="10"/>
      <c r="M1274" s="2"/>
      <c r="N1274" s="1">
        <v>1269</v>
      </c>
      <c r="O1274" s="1" t="str">
        <f t="shared" si="404"/>
        <v>NA</v>
      </c>
      <c r="P1274" s="1" t="e">
        <f t="shared" si="405"/>
        <v>#VALUE!</v>
      </c>
      <c r="Q1274" s="1" t="e">
        <f t="shared" si="406"/>
        <v>#VALUE!</v>
      </c>
      <c r="R1274" s="1">
        <f t="shared" si="402"/>
        <v>0.39524104547911765</v>
      </c>
      <c r="S1274" s="1">
        <f t="shared" si="403"/>
        <v>-0.22252093395631442</v>
      </c>
      <c r="T1274" s="14"/>
      <c r="U1274" s="14"/>
      <c r="V1274" s="14"/>
      <c r="W1274" s="2"/>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2"/>
      <c r="BC1274" s="2"/>
      <c r="BD1274" s="2"/>
      <c r="BE1274" s="35"/>
      <c r="BF1274" s="35"/>
      <c r="BG1274" s="35"/>
      <c r="BH1274" s="35"/>
      <c r="BI1274" s="35"/>
      <c r="BJ1274" s="35"/>
      <c r="BK1274" s="35"/>
      <c r="BL1274" s="35"/>
      <c r="BM1274" s="35"/>
      <c r="BN1274" s="35"/>
      <c r="BO1274" s="35"/>
      <c r="BP1274" s="1"/>
      <c r="BQ1274" s="1">
        <f t="shared" si="407"/>
        <v>1269</v>
      </c>
      <c r="BR1274" s="1">
        <v>1270</v>
      </c>
      <c r="BS1274" s="1">
        <f t="shared" si="412"/>
        <v>-2</v>
      </c>
      <c r="BT1274" s="1">
        <f t="shared" si="413"/>
        <v>-2</v>
      </c>
      <c r="BU1274" s="1">
        <f t="shared" si="414"/>
        <v>6.1257422745431001E-17</v>
      </c>
      <c r="BV1274" s="1">
        <f t="shared" si="415"/>
        <v>1</v>
      </c>
      <c r="BW1274" s="1">
        <f t="shared" si="408"/>
        <v>-2</v>
      </c>
      <c r="BX1274" s="1">
        <f t="shared" si="409"/>
        <v>-2</v>
      </c>
      <c r="BY1274" s="24">
        <f t="shared" si="410"/>
        <v>0.7818314824680298</v>
      </c>
      <c r="BZ1274" s="24">
        <f t="shared" si="411"/>
        <v>0.62348980185873348</v>
      </c>
      <c r="CA1274" s="1"/>
      <c r="CB1274" s="1"/>
      <c r="CC1274" s="1" t="str">
        <f t="shared" si="416"/>
        <v/>
      </c>
      <c r="CD1274" s="1"/>
      <c r="CE1274" s="2"/>
      <c r="CF1274" s="2"/>
    </row>
    <row r="1275" spans="2:84" s="28" customFormat="1" x14ac:dyDescent="0.25">
      <c r="B1275" s="10"/>
      <c r="C1275" s="10"/>
      <c r="D1275" s="10"/>
      <c r="E1275" s="10"/>
      <c r="F1275" s="10"/>
      <c r="G1275" s="10"/>
      <c r="H1275" s="10"/>
      <c r="I1275" s="10"/>
      <c r="J1275" s="10"/>
      <c r="K1275" s="10"/>
      <c r="L1275" s="10"/>
      <c r="M1275" s="2"/>
      <c r="N1275" s="1">
        <v>1270</v>
      </c>
      <c r="O1275" s="1" t="str">
        <f t="shared" si="404"/>
        <v>NA</v>
      </c>
      <c r="P1275" s="1" t="e">
        <f t="shared" si="405"/>
        <v>#VALUE!</v>
      </c>
      <c r="Q1275" s="1" t="e">
        <f t="shared" si="406"/>
        <v>#VALUE!</v>
      </c>
      <c r="R1275" s="1">
        <f t="shared" si="402"/>
        <v>0.38754546465648776</v>
      </c>
      <c r="S1275" s="1">
        <f t="shared" si="403"/>
        <v>0.12907077382808935</v>
      </c>
      <c r="T1275" s="14"/>
      <c r="U1275" s="14"/>
      <c r="V1275" s="14"/>
      <c r="W1275" s="2"/>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2"/>
      <c r="BC1275" s="2"/>
      <c r="BD1275" s="2"/>
      <c r="BE1275" s="35"/>
      <c r="BF1275" s="35"/>
      <c r="BG1275" s="35"/>
      <c r="BH1275" s="35"/>
      <c r="BI1275" s="35"/>
      <c r="BJ1275" s="35"/>
      <c r="BK1275" s="35"/>
      <c r="BL1275" s="35"/>
      <c r="BM1275" s="35"/>
      <c r="BN1275" s="35"/>
      <c r="BO1275" s="35"/>
      <c r="BP1275" s="1"/>
      <c r="BQ1275" s="1">
        <f t="shared" si="407"/>
        <v>1270</v>
      </c>
      <c r="BR1275" s="1">
        <v>1271</v>
      </c>
      <c r="BS1275" s="1">
        <f t="shared" si="412"/>
        <v>-2</v>
      </c>
      <c r="BT1275" s="1">
        <f t="shared" si="413"/>
        <v>-2</v>
      </c>
      <c r="BU1275" s="1">
        <f t="shared" si="414"/>
        <v>6.1257422745431001E-17</v>
      </c>
      <c r="BV1275" s="1">
        <f t="shared" si="415"/>
        <v>1</v>
      </c>
      <c r="BW1275" s="1">
        <f t="shared" si="408"/>
        <v>-2</v>
      </c>
      <c r="BX1275" s="1">
        <f t="shared" si="409"/>
        <v>-2</v>
      </c>
      <c r="BY1275" s="24">
        <f t="shared" si="410"/>
        <v>0.7818314824680298</v>
      </c>
      <c r="BZ1275" s="24">
        <f t="shared" si="411"/>
        <v>0.62348980185873348</v>
      </c>
      <c r="CA1275" s="1"/>
      <c r="CB1275" s="1"/>
      <c r="CC1275" s="1" t="str">
        <f t="shared" si="416"/>
        <v/>
      </c>
      <c r="CD1275" s="1"/>
      <c r="CE1275" s="2"/>
      <c r="CF1275" s="2"/>
    </row>
    <row r="1276" spans="2:84" s="28" customFormat="1" x14ac:dyDescent="0.25">
      <c r="B1276" s="10"/>
      <c r="C1276" s="10"/>
      <c r="D1276" s="10"/>
      <c r="E1276" s="10"/>
      <c r="F1276" s="10"/>
      <c r="G1276" s="10"/>
      <c r="H1276" s="10"/>
      <c r="I1276" s="10"/>
      <c r="J1276" s="10"/>
      <c r="K1276" s="10"/>
      <c r="L1276" s="10"/>
      <c r="M1276" s="2"/>
      <c r="N1276" s="1">
        <v>1271</v>
      </c>
      <c r="O1276" s="1" t="str">
        <f t="shared" si="404"/>
        <v>NA</v>
      </c>
      <c r="P1276" s="1" t="e">
        <f t="shared" si="405"/>
        <v>#VALUE!</v>
      </c>
      <c r="Q1276" s="1" t="e">
        <f t="shared" si="406"/>
        <v>#VALUE!</v>
      </c>
      <c r="R1276" s="1">
        <f t="shared" si="402"/>
        <v>0.15244563806833128</v>
      </c>
      <c r="S1276" s="1">
        <f t="shared" si="403"/>
        <v>0.33209201938563654</v>
      </c>
      <c r="T1276" s="14"/>
      <c r="U1276" s="14"/>
      <c r="V1276" s="14"/>
      <c r="W1276" s="2"/>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2"/>
      <c r="BC1276" s="2"/>
      <c r="BD1276" s="2"/>
      <c r="BE1276" s="35"/>
      <c r="BF1276" s="35"/>
      <c r="BG1276" s="35"/>
      <c r="BH1276" s="35"/>
      <c r="BI1276" s="35"/>
      <c r="BJ1276" s="35"/>
      <c r="BK1276" s="35"/>
      <c r="BL1276" s="35"/>
      <c r="BM1276" s="35"/>
      <c r="BN1276" s="35"/>
      <c r="BO1276" s="35"/>
      <c r="BP1276" s="1"/>
      <c r="BQ1276" s="1">
        <f t="shared" si="407"/>
        <v>1271</v>
      </c>
      <c r="BR1276" s="1">
        <v>1272</v>
      </c>
      <c r="BS1276" s="1">
        <f t="shared" si="412"/>
        <v>-2</v>
      </c>
      <c r="BT1276" s="1">
        <f t="shared" si="413"/>
        <v>-2</v>
      </c>
      <c r="BU1276" s="1">
        <f t="shared" si="414"/>
        <v>6.1257422745431001E-17</v>
      </c>
      <c r="BV1276" s="1">
        <f t="shared" si="415"/>
        <v>1</v>
      </c>
      <c r="BW1276" s="1">
        <f t="shared" si="408"/>
        <v>-2</v>
      </c>
      <c r="BX1276" s="1">
        <f t="shared" si="409"/>
        <v>-2</v>
      </c>
      <c r="BY1276" s="24">
        <f t="shared" si="410"/>
        <v>0.7818314824680298</v>
      </c>
      <c r="BZ1276" s="24">
        <f t="shared" si="411"/>
        <v>0.62348980185873348</v>
      </c>
      <c r="CA1276" s="1"/>
      <c r="CB1276" s="1"/>
      <c r="CC1276" s="1" t="str">
        <f t="shared" si="416"/>
        <v/>
      </c>
      <c r="CD1276" s="1"/>
      <c r="CE1276" s="2"/>
      <c r="CF1276" s="2"/>
    </row>
    <row r="1277" spans="2:84" s="28" customFormat="1" x14ac:dyDescent="0.25">
      <c r="B1277" s="10"/>
      <c r="C1277" s="10"/>
      <c r="D1277" s="10"/>
      <c r="E1277" s="10"/>
      <c r="F1277" s="10"/>
      <c r="G1277" s="10"/>
      <c r="H1277" s="10"/>
      <c r="I1277" s="10"/>
      <c r="J1277" s="10"/>
      <c r="K1277" s="10"/>
      <c r="L1277" s="10"/>
      <c r="M1277" s="2"/>
      <c r="N1277" s="1">
        <v>1272</v>
      </c>
      <c r="O1277" s="1" t="str">
        <f t="shared" si="404"/>
        <v>NA</v>
      </c>
      <c r="P1277" s="1" t="e">
        <f t="shared" si="405"/>
        <v>#VALUE!</v>
      </c>
      <c r="Q1277" s="1" t="e">
        <f t="shared" si="406"/>
        <v>#VALUE!</v>
      </c>
      <c r="R1277" s="1">
        <f t="shared" si="402"/>
        <v>-0.11711171151943661</v>
      </c>
      <c r="S1277" s="1">
        <f t="shared" si="403"/>
        <v>0.30337763155033692</v>
      </c>
      <c r="T1277" s="14"/>
      <c r="U1277" s="14"/>
      <c r="V1277" s="14"/>
      <c r="W1277" s="2"/>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2"/>
      <c r="BC1277" s="2"/>
      <c r="BD1277" s="2"/>
      <c r="BE1277" s="35"/>
      <c r="BF1277" s="35"/>
      <c r="BG1277" s="35"/>
      <c r="BH1277" s="35"/>
      <c r="BI1277" s="35"/>
      <c r="BJ1277" s="35"/>
      <c r="BK1277" s="35"/>
      <c r="BL1277" s="35"/>
      <c r="BM1277" s="35"/>
      <c r="BN1277" s="35"/>
      <c r="BO1277" s="35"/>
      <c r="BP1277" s="1"/>
      <c r="BQ1277" s="1">
        <f t="shared" si="407"/>
        <v>1272</v>
      </c>
      <c r="BR1277" s="1">
        <v>1273</v>
      </c>
      <c r="BS1277" s="1">
        <f t="shared" si="412"/>
        <v>-2</v>
      </c>
      <c r="BT1277" s="1">
        <f t="shared" si="413"/>
        <v>-2</v>
      </c>
      <c r="BU1277" s="1">
        <f t="shared" si="414"/>
        <v>6.1257422745431001E-17</v>
      </c>
      <c r="BV1277" s="1">
        <f t="shared" si="415"/>
        <v>1</v>
      </c>
      <c r="BW1277" s="1">
        <f t="shared" si="408"/>
        <v>-2</v>
      </c>
      <c r="BX1277" s="1">
        <f t="shared" si="409"/>
        <v>-2</v>
      </c>
      <c r="BY1277" s="24">
        <f t="shared" si="410"/>
        <v>0.7818314824680298</v>
      </c>
      <c r="BZ1277" s="24">
        <f t="shared" si="411"/>
        <v>0.62348980185873348</v>
      </c>
      <c r="CA1277" s="1"/>
      <c r="CB1277" s="1"/>
      <c r="CC1277" s="1" t="str">
        <f t="shared" si="416"/>
        <v/>
      </c>
      <c r="CD1277" s="1"/>
      <c r="CE1277" s="2"/>
      <c r="CF1277" s="2"/>
    </row>
    <row r="1278" spans="2:84" s="28" customFormat="1" x14ac:dyDescent="0.25">
      <c r="B1278" s="10"/>
      <c r="C1278" s="10"/>
      <c r="D1278" s="10"/>
      <c r="E1278" s="10"/>
      <c r="F1278" s="10"/>
      <c r="G1278" s="10"/>
      <c r="H1278" s="10"/>
      <c r="I1278" s="10"/>
      <c r="J1278" s="10"/>
      <c r="K1278" s="10"/>
      <c r="L1278" s="10"/>
      <c r="M1278" s="2"/>
      <c r="N1278" s="1">
        <v>1273</v>
      </c>
      <c r="O1278" s="1" t="str">
        <f t="shared" si="404"/>
        <v>NA</v>
      </c>
      <c r="P1278" s="1" t="e">
        <f t="shared" si="405"/>
        <v>#VALUE!</v>
      </c>
      <c r="Q1278" s="1" t="e">
        <f t="shared" si="406"/>
        <v>#VALUE!</v>
      </c>
      <c r="R1278" s="1">
        <f t="shared" si="402"/>
        <v>-0.26272815759404511</v>
      </c>
      <c r="S1278" s="1">
        <f t="shared" si="403"/>
        <v>0.12045639137411038</v>
      </c>
      <c r="T1278" s="14"/>
      <c r="U1278" s="14"/>
      <c r="V1278" s="14"/>
      <c r="W1278" s="2"/>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2"/>
      <c r="BC1278" s="2"/>
      <c r="BD1278" s="2"/>
      <c r="BE1278" s="35"/>
      <c r="BF1278" s="35"/>
      <c r="BG1278" s="35"/>
      <c r="BH1278" s="35"/>
      <c r="BI1278" s="35"/>
      <c r="BJ1278" s="35"/>
      <c r="BK1278" s="35"/>
      <c r="BL1278" s="35"/>
      <c r="BM1278" s="35"/>
      <c r="BN1278" s="35"/>
      <c r="BO1278" s="35"/>
      <c r="BP1278" s="1"/>
      <c r="BQ1278" s="1">
        <f t="shared" si="407"/>
        <v>1273</v>
      </c>
      <c r="BR1278" s="1">
        <v>1274</v>
      </c>
      <c r="BS1278" s="1">
        <f t="shared" si="412"/>
        <v>-2</v>
      </c>
      <c r="BT1278" s="1">
        <f t="shared" si="413"/>
        <v>-2</v>
      </c>
      <c r="BU1278" s="1">
        <f t="shared" si="414"/>
        <v>6.1257422745431001E-17</v>
      </c>
      <c r="BV1278" s="1">
        <f t="shared" si="415"/>
        <v>1</v>
      </c>
      <c r="BW1278" s="1">
        <f t="shared" si="408"/>
        <v>-2</v>
      </c>
      <c r="BX1278" s="1">
        <f t="shared" si="409"/>
        <v>-2</v>
      </c>
      <c r="BY1278" s="24">
        <f t="shared" si="410"/>
        <v>0.7818314824680298</v>
      </c>
      <c r="BZ1278" s="24">
        <f t="shared" si="411"/>
        <v>0.62348980185873348</v>
      </c>
      <c r="CA1278" s="1"/>
      <c r="CB1278" s="1"/>
      <c r="CC1278" s="1" t="str">
        <f t="shared" si="416"/>
        <v/>
      </c>
      <c r="CD1278" s="1"/>
      <c r="CE1278" s="2"/>
      <c r="CF1278" s="2"/>
    </row>
    <row r="1279" spans="2:84" s="28" customFormat="1" x14ac:dyDescent="0.25">
      <c r="B1279" s="10"/>
      <c r="C1279" s="10"/>
      <c r="D1279" s="10"/>
      <c r="E1279" s="10"/>
      <c r="F1279" s="10"/>
      <c r="G1279" s="10"/>
      <c r="H1279" s="10"/>
      <c r="I1279" s="10"/>
      <c r="J1279" s="10"/>
      <c r="K1279" s="10"/>
      <c r="L1279" s="10"/>
      <c r="M1279" s="2"/>
      <c r="N1279" s="1">
        <v>1274</v>
      </c>
      <c r="O1279" s="1" t="str">
        <f t="shared" si="404"/>
        <v>NA</v>
      </c>
      <c r="P1279" s="1" t="e">
        <f t="shared" si="405"/>
        <v>#VALUE!</v>
      </c>
      <c r="Q1279" s="1" t="e">
        <f t="shared" si="406"/>
        <v>#VALUE!</v>
      </c>
      <c r="R1279" s="1">
        <f t="shared" si="402"/>
        <v>-0.24625833841807346</v>
      </c>
      <c r="S1279" s="1">
        <f t="shared" si="403"/>
        <v>-7.8928276377048689E-2</v>
      </c>
      <c r="T1279" s="14"/>
      <c r="U1279" s="14"/>
      <c r="V1279" s="14"/>
      <c r="W1279" s="2"/>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2"/>
      <c r="BC1279" s="2"/>
      <c r="BD1279" s="2"/>
      <c r="BE1279" s="35"/>
      <c r="BF1279" s="35"/>
      <c r="BG1279" s="35"/>
      <c r="BH1279" s="35"/>
      <c r="BI1279" s="35"/>
      <c r="BJ1279" s="35"/>
      <c r="BK1279" s="35"/>
      <c r="BL1279" s="35"/>
      <c r="BM1279" s="35"/>
      <c r="BN1279" s="35"/>
      <c r="BO1279" s="35"/>
      <c r="BP1279" s="1"/>
      <c r="BQ1279" s="1">
        <f t="shared" si="407"/>
        <v>1274</v>
      </c>
      <c r="BR1279" s="1">
        <v>1275</v>
      </c>
      <c r="BS1279" s="1">
        <f t="shared" si="412"/>
        <v>-2</v>
      </c>
      <c r="BT1279" s="1">
        <f t="shared" si="413"/>
        <v>-2</v>
      </c>
      <c r="BU1279" s="1">
        <f t="shared" si="414"/>
        <v>6.1257422745431001E-17</v>
      </c>
      <c r="BV1279" s="1">
        <f t="shared" si="415"/>
        <v>1</v>
      </c>
      <c r="BW1279" s="1">
        <f t="shared" si="408"/>
        <v>-2</v>
      </c>
      <c r="BX1279" s="1">
        <f t="shared" si="409"/>
        <v>-2</v>
      </c>
      <c r="BY1279" s="24">
        <f t="shared" si="410"/>
        <v>0.7818314824680298</v>
      </c>
      <c r="BZ1279" s="24">
        <f t="shared" si="411"/>
        <v>0.62348980185873348</v>
      </c>
      <c r="CA1279" s="1"/>
      <c r="CB1279" s="1"/>
      <c r="CC1279" s="1" t="str">
        <f t="shared" si="416"/>
        <v/>
      </c>
      <c r="CD1279" s="1"/>
      <c r="CE1279" s="2"/>
      <c r="CF1279" s="2"/>
    </row>
    <row r="1280" spans="2:84" s="28" customFormat="1" x14ac:dyDescent="0.25">
      <c r="B1280" s="10"/>
      <c r="C1280" s="10"/>
      <c r="D1280" s="10"/>
      <c r="E1280" s="10"/>
      <c r="F1280" s="10"/>
      <c r="G1280" s="10"/>
      <c r="H1280" s="10"/>
      <c r="I1280" s="10"/>
      <c r="J1280" s="10"/>
      <c r="K1280" s="10"/>
      <c r="L1280" s="10"/>
      <c r="M1280" s="2"/>
      <c r="N1280" s="1">
        <v>1275</v>
      </c>
      <c r="O1280" s="1" t="str">
        <f t="shared" si="404"/>
        <v>NA</v>
      </c>
      <c r="P1280" s="1" t="e">
        <f t="shared" si="405"/>
        <v>#VALUE!</v>
      </c>
      <c r="Q1280" s="1" t="e">
        <f t="shared" si="406"/>
        <v>#VALUE!</v>
      </c>
      <c r="R1280" s="1">
        <f t="shared" si="402"/>
        <v>-0.1246881194487931</v>
      </c>
      <c r="S1280" s="1">
        <f t="shared" si="403"/>
        <v>-0.20054191152567341</v>
      </c>
      <c r="T1280" s="14"/>
      <c r="U1280" s="14"/>
      <c r="V1280" s="14"/>
      <c r="W1280" s="2"/>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2"/>
      <c r="BC1280" s="2"/>
      <c r="BD1280" s="2"/>
      <c r="BE1280" s="35"/>
      <c r="BF1280" s="35"/>
      <c r="BG1280" s="35"/>
      <c r="BH1280" s="35"/>
      <c r="BI1280" s="35"/>
      <c r="BJ1280" s="35"/>
      <c r="BK1280" s="35"/>
      <c r="BL1280" s="35"/>
      <c r="BM1280" s="35"/>
      <c r="BN1280" s="35"/>
      <c r="BO1280" s="35"/>
      <c r="BP1280" s="1"/>
      <c r="BQ1280" s="1">
        <f t="shared" si="407"/>
        <v>1275</v>
      </c>
      <c r="BR1280" s="1">
        <v>1276</v>
      </c>
      <c r="BS1280" s="1">
        <f t="shared" si="412"/>
        <v>-2</v>
      </c>
      <c r="BT1280" s="1">
        <f t="shared" si="413"/>
        <v>-2</v>
      </c>
      <c r="BU1280" s="1">
        <f t="shared" si="414"/>
        <v>6.1257422745431001E-17</v>
      </c>
      <c r="BV1280" s="1">
        <f t="shared" si="415"/>
        <v>1</v>
      </c>
      <c r="BW1280" s="1">
        <f t="shared" si="408"/>
        <v>-2</v>
      </c>
      <c r="BX1280" s="1">
        <f t="shared" si="409"/>
        <v>-2</v>
      </c>
      <c r="BY1280" s="24">
        <f t="shared" si="410"/>
        <v>0.7818314824680298</v>
      </c>
      <c r="BZ1280" s="24">
        <f t="shared" si="411"/>
        <v>0.62348980185873348</v>
      </c>
      <c r="CA1280" s="1"/>
      <c r="CB1280" s="1"/>
      <c r="CC1280" s="1" t="str">
        <f t="shared" si="416"/>
        <v/>
      </c>
      <c r="CD1280" s="1"/>
      <c r="CE1280" s="2"/>
      <c r="CF1280" s="2"/>
    </row>
    <row r="1281" spans="2:84" s="28" customFormat="1" x14ac:dyDescent="0.25">
      <c r="B1281" s="10"/>
      <c r="C1281" s="10"/>
      <c r="D1281" s="10"/>
      <c r="E1281" s="10"/>
      <c r="F1281" s="10"/>
      <c r="G1281" s="10"/>
      <c r="H1281" s="10"/>
      <c r="I1281" s="10"/>
      <c r="J1281" s="10"/>
      <c r="K1281" s="10"/>
      <c r="L1281" s="10"/>
      <c r="M1281" s="2"/>
      <c r="N1281" s="1">
        <v>1276</v>
      </c>
      <c r="O1281" s="1" t="str">
        <f t="shared" si="404"/>
        <v>NA</v>
      </c>
      <c r="P1281" s="1" t="e">
        <f t="shared" si="405"/>
        <v>#VALUE!</v>
      </c>
      <c r="Q1281" s="1" t="e">
        <f t="shared" si="406"/>
        <v>#VALUE!</v>
      </c>
      <c r="R1281" s="1">
        <f t="shared" si="402"/>
        <v>2.6349403031941165E-2</v>
      </c>
      <c r="S1281" s="1">
        <f t="shared" si="403"/>
        <v>-0.22252093395631445</v>
      </c>
      <c r="T1281" s="14"/>
      <c r="U1281" s="14"/>
      <c r="V1281" s="14"/>
      <c r="W1281" s="2"/>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2"/>
      <c r="BC1281" s="2"/>
      <c r="BD1281" s="2"/>
      <c r="BE1281" s="35"/>
      <c r="BF1281" s="35"/>
      <c r="BG1281" s="35"/>
      <c r="BH1281" s="35"/>
      <c r="BI1281" s="35"/>
      <c r="BJ1281" s="35"/>
      <c r="BK1281" s="35"/>
      <c r="BL1281" s="35"/>
      <c r="BM1281" s="35"/>
      <c r="BN1281" s="35"/>
      <c r="BO1281" s="35"/>
      <c r="BP1281" s="1"/>
      <c r="BQ1281" s="1">
        <f t="shared" si="407"/>
        <v>1276</v>
      </c>
      <c r="BR1281" s="1">
        <v>1277</v>
      </c>
      <c r="BS1281" s="1">
        <f t="shared" si="412"/>
        <v>-2</v>
      </c>
      <c r="BT1281" s="1">
        <f t="shared" si="413"/>
        <v>-2</v>
      </c>
      <c r="BU1281" s="1">
        <f t="shared" si="414"/>
        <v>6.1257422745431001E-17</v>
      </c>
      <c r="BV1281" s="1">
        <f t="shared" si="415"/>
        <v>1</v>
      </c>
      <c r="BW1281" s="1">
        <f t="shared" si="408"/>
        <v>-2</v>
      </c>
      <c r="BX1281" s="1">
        <f t="shared" si="409"/>
        <v>-2</v>
      </c>
      <c r="BY1281" s="24">
        <f t="shared" si="410"/>
        <v>0.7818314824680298</v>
      </c>
      <c r="BZ1281" s="24">
        <f t="shared" si="411"/>
        <v>0.62348980185873348</v>
      </c>
      <c r="CA1281" s="1"/>
      <c r="CB1281" s="1"/>
      <c r="CC1281" s="1" t="str">
        <f t="shared" si="416"/>
        <v/>
      </c>
      <c r="CD1281" s="1"/>
      <c r="CE1281" s="2"/>
      <c r="CF1281" s="2"/>
    </row>
    <row r="1282" spans="2:84" s="28" customFormat="1" x14ac:dyDescent="0.25">
      <c r="B1282" s="10"/>
      <c r="C1282" s="10"/>
      <c r="D1282" s="10"/>
      <c r="E1282" s="10"/>
      <c r="F1282" s="10"/>
      <c r="G1282" s="10"/>
      <c r="H1282" s="10"/>
      <c r="I1282" s="10"/>
      <c r="J1282" s="10"/>
      <c r="K1282" s="10"/>
      <c r="L1282" s="10"/>
      <c r="M1282" s="2"/>
      <c r="N1282" s="1">
        <v>1277</v>
      </c>
      <c r="O1282" s="1" t="str">
        <f t="shared" si="404"/>
        <v>NA</v>
      </c>
      <c r="P1282" s="1" t="e">
        <f t="shared" si="405"/>
        <v>#VALUE!</v>
      </c>
      <c r="Q1282" s="1" t="e">
        <f t="shared" si="406"/>
        <v>#VALUE!</v>
      </c>
      <c r="R1282" s="1">
        <f t="shared" si="402"/>
        <v>0.15754528759975497</v>
      </c>
      <c r="S1282" s="1">
        <f t="shared" si="403"/>
        <v>-0.15934032585645297</v>
      </c>
      <c r="T1282" s="14"/>
      <c r="U1282" s="14"/>
      <c r="V1282" s="14"/>
      <c r="W1282" s="2"/>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2"/>
      <c r="BC1282" s="2"/>
      <c r="BD1282" s="2"/>
      <c r="BE1282" s="35"/>
      <c r="BF1282" s="35"/>
      <c r="BG1282" s="35"/>
      <c r="BH1282" s="35"/>
      <c r="BI1282" s="35"/>
      <c r="BJ1282" s="35"/>
      <c r="BK1282" s="35"/>
      <c r="BL1282" s="35"/>
      <c r="BM1282" s="35"/>
      <c r="BN1282" s="35"/>
      <c r="BO1282" s="35"/>
      <c r="BP1282" s="1"/>
      <c r="BQ1282" s="1">
        <f t="shared" si="407"/>
        <v>1277</v>
      </c>
      <c r="BR1282" s="1">
        <v>1278</v>
      </c>
      <c r="BS1282" s="1">
        <f t="shared" si="412"/>
        <v>-2</v>
      </c>
      <c r="BT1282" s="1">
        <f t="shared" si="413"/>
        <v>-2</v>
      </c>
      <c r="BU1282" s="1">
        <f t="shared" si="414"/>
        <v>6.1257422745431001E-17</v>
      </c>
      <c r="BV1282" s="1">
        <f t="shared" si="415"/>
        <v>1</v>
      </c>
      <c r="BW1282" s="1">
        <f t="shared" si="408"/>
        <v>-2</v>
      </c>
      <c r="BX1282" s="1">
        <f t="shared" si="409"/>
        <v>-2</v>
      </c>
      <c r="BY1282" s="24">
        <f t="shared" si="410"/>
        <v>0.7818314824680298</v>
      </c>
      <c r="BZ1282" s="24">
        <f t="shared" si="411"/>
        <v>0.62348980185873348</v>
      </c>
      <c r="CA1282" s="1"/>
      <c r="CB1282" s="1"/>
      <c r="CC1282" s="1" t="str">
        <f t="shared" si="416"/>
        <v/>
      </c>
      <c r="CD1282" s="1"/>
      <c r="CE1282" s="2"/>
      <c r="CF1282" s="2"/>
    </row>
    <row r="1283" spans="2:84" s="28" customFormat="1" x14ac:dyDescent="0.25">
      <c r="B1283" s="10"/>
      <c r="C1283" s="10"/>
      <c r="D1283" s="10"/>
      <c r="E1283" s="10"/>
      <c r="F1283" s="10"/>
      <c r="G1283" s="10"/>
      <c r="H1283" s="10"/>
      <c r="I1283" s="10"/>
      <c r="J1283" s="10"/>
      <c r="K1283" s="10"/>
      <c r="L1283" s="10"/>
      <c r="M1283" s="2"/>
      <c r="N1283" s="1">
        <v>1278</v>
      </c>
      <c r="O1283" s="1" t="str">
        <f t="shared" si="404"/>
        <v>NA</v>
      </c>
      <c r="P1283" s="1" t="e">
        <f t="shared" si="405"/>
        <v>#VALUE!</v>
      </c>
      <c r="Q1283" s="1" t="e">
        <f t="shared" si="406"/>
        <v>#VALUE!</v>
      </c>
      <c r="R1283" s="1">
        <f t="shared" si="402"/>
        <v>0.23453175087435582</v>
      </c>
      <c r="S1283" s="1">
        <f t="shared" si="403"/>
        <v>-2.7550739406713098E-2</v>
      </c>
      <c r="T1283" s="14"/>
      <c r="U1283" s="14"/>
      <c r="V1283" s="14"/>
      <c r="W1283" s="2"/>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2"/>
      <c r="BC1283" s="2"/>
      <c r="BD1283" s="2"/>
      <c r="BE1283" s="35"/>
      <c r="BF1283" s="35"/>
      <c r="BG1283" s="35"/>
      <c r="BH1283" s="35"/>
      <c r="BI1283" s="35"/>
      <c r="BJ1283" s="35"/>
      <c r="BK1283" s="35"/>
      <c r="BL1283" s="35"/>
      <c r="BM1283" s="35"/>
      <c r="BN1283" s="35"/>
      <c r="BO1283" s="35"/>
      <c r="BP1283" s="1"/>
      <c r="BQ1283" s="1">
        <f t="shared" si="407"/>
        <v>1278</v>
      </c>
      <c r="BR1283" s="1">
        <v>1279</v>
      </c>
      <c r="BS1283" s="1">
        <f t="shared" si="412"/>
        <v>-2</v>
      </c>
      <c r="BT1283" s="1">
        <f t="shared" si="413"/>
        <v>-2</v>
      </c>
      <c r="BU1283" s="1">
        <f t="shared" si="414"/>
        <v>6.1257422745431001E-17</v>
      </c>
      <c r="BV1283" s="1">
        <f t="shared" si="415"/>
        <v>1</v>
      </c>
      <c r="BW1283" s="1">
        <f t="shared" si="408"/>
        <v>-2</v>
      </c>
      <c r="BX1283" s="1">
        <f t="shared" si="409"/>
        <v>-2</v>
      </c>
      <c r="BY1283" s="24">
        <f t="shared" si="410"/>
        <v>0.7818314824680298</v>
      </c>
      <c r="BZ1283" s="24">
        <f t="shared" si="411"/>
        <v>0.62348980185873348</v>
      </c>
      <c r="CA1283" s="1"/>
      <c r="CB1283" s="1"/>
      <c r="CC1283" s="1" t="str">
        <f t="shared" si="416"/>
        <v/>
      </c>
      <c r="CD1283" s="1"/>
      <c r="CE1283" s="2"/>
      <c r="CF1283" s="2"/>
    </row>
    <row r="1284" spans="2:84" s="28" customFormat="1" x14ac:dyDescent="0.25">
      <c r="B1284" s="10"/>
      <c r="C1284" s="10"/>
      <c r="D1284" s="10"/>
      <c r="E1284" s="10"/>
      <c r="F1284" s="10"/>
      <c r="G1284" s="10"/>
      <c r="H1284" s="10"/>
      <c r="I1284" s="10"/>
      <c r="J1284" s="10"/>
      <c r="K1284" s="10"/>
      <c r="L1284" s="10"/>
      <c r="M1284" s="2"/>
      <c r="N1284" s="1">
        <v>1279</v>
      </c>
      <c r="O1284" s="1" t="str">
        <f t="shared" si="404"/>
        <v>NA</v>
      </c>
      <c r="P1284" s="1" t="e">
        <f t="shared" si="405"/>
        <v>#VALUE!</v>
      </c>
      <c r="Q1284" s="1" t="e">
        <f t="shared" si="406"/>
        <v>#VALUE!</v>
      </c>
      <c r="R1284" s="1">
        <f t="shared" si="402"/>
        <v>0.2152481739548599</v>
      </c>
      <c r="S1284" s="1">
        <f t="shared" si="403"/>
        <v>0.1433215463961387</v>
      </c>
      <c r="T1284" s="14"/>
      <c r="U1284" s="14"/>
      <c r="V1284" s="14"/>
      <c r="W1284" s="2"/>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2"/>
      <c r="BC1284" s="2"/>
      <c r="BD1284" s="2"/>
      <c r="BE1284" s="35"/>
      <c r="BF1284" s="35"/>
      <c r="BG1284" s="35"/>
      <c r="BH1284" s="35"/>
      <c r="BI1284" s="35"/>
      <c r="BJ1284" s="35"/>
      <c r="BK1284" s="35"/>
      <c r="BL1284" s="35"/>
      <c r="BM1284" s="35"/>
      <c r="BN1284" s="35"/>
      <c r="BO1284" s="35"/>
      <c r="BP1284" s="1"/>
      <c r="BQ1284" s="1">
        <f t="shared" si="407"/>
        <v>1279</v>
      </c>
      <c r="BR1284" s="1">
        <v>1280</v>
      </c>
      <c r="BS1284" s="1">
        <f t="shared" si="412"/>
        <v>-2</v>
      </c>
      <c r="BT1284" s="1">
        <f t="shared" si="413"/>
        <v>-2</v>
      </c>
      <c r="BU1284" s="1">
        <f t="shared" si="414"/>
        <v>6.1257422745431001E-17</v>
      </c>
      <c r="BV1284" s="1">
        <f t="shared" si="415"/>
        <v>1</v>
      </c>
      <c r="BW1284" s="1">
        <f t="shared" si="408"/>
        <v>-2</v>
      </c>
      <c r="BX1284" s="1">
        <f t="shared" si="409"/>
        <v>-2</v>
      </c>
      <c r="BY1284" s="24">
        <f t="shared" si="410"/>
        <v>0.7818314824680298</v>
      </c>
      <c r="BZ1284" s="24">
        <f t="shared" si="411"/>
        <v>0.62348980185873348</v>
      </c>
      <c r="CA1284" s="1"/>
      <c r="CB1284" s="1"/>
      <c r="CC1284" s="1" t="str">
        <f t="shared" si="416"/>
        <v/>
      </c>
      <c r="CD1284" s="1"/>
      <c r="CE1284" s="2"/>
      <c r="CF1284" s="2"/>
    </row>
    <row r="1285" spans="2:84" s="28" customFormat="1" x14ac:dyDescent="0.25">
      <c r="B1285" s="10"/>
      <c r="C1285" s="10"/>
      <c r="D1285" s="10"/>
      <c r="E1285" s="10"/>
      <c r="F1285" s="10"/>
      <c r="G1285" s="10"/>
      <c r="H1285" s="10"/>
      <c r="I1285" s="10"/>
      <c r="J1285" s="10"/>
      <c r="K1285" s="10"/>
      <c r="L1285" s="10"/>
      <c r="M1285" s="2"/>
      <c r="N1285" s="1">
        <v>1280</v>
      </c>
      <c r="O1285" s="1" t="str">
        <f t="shared" si="404"/>
        <v>NA</v>
      </c>
      <c r="P1285" s="1" t="e">
        <f t="shared" si="405"/>
        <v>#VALUE!</v>
      </c>
      <c r="Q1285" s="1" t="e">
        <f t="shared" si="406"/>
        <v>#VALUE!</v>
      </c>
      <c r="R1285" s="1">
        <f t="shared" ref="R1285:R1348" si="417">VLOOKUP(MOD(N1285*$E$1,$A$1*$C$1),$N$5:$Q$2019,3)</f>
        <v>6.9631727880251459E-2</v>
      </c>
      <c r="S1285" s="1">
        <f t="shared" ref="S1285:S1348" si="418">VLOOKUP(MOD(N1285*$E$1,$A$1*$C$1),$N$5:$Q$2019,4)</f>
        <v>0.28051247652830869</v>
      </c>
      <c r="T1285" s="14"/>
      <c r="U1285" s="14"/>
      <c r="V1285" s="14"/>
      <c r="W1285" s="2"/>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2"/>
      <c r="BC1285" s="2"/>
      <c r="BD1285" s="2"/>
      <c r="BE1285" s="35"/>
      <c r="BF1285" s="35"/>
      <c r="BG1285" s="35"/>
      <c r="BH1285" s="35"/>
      <c r="BI1285" s="35"/>
      <c r="BJ1285" s="35"/>
      <c r="BK1285" s="35"/>
      <c r="BL1285" s="35"/>
      <c r="BM1285" s="35"/>
      <c r="BN1285" s="35"/>
      <c r="BO1285" s="35"/>
      <c r="BP1285" s="1"/>
      <c r="BQ1285" s="1">
        <f t="shared" si="407"/>
        <v>1280</v>
      </c>
      <c r="BR1285" s="1">
        <v>1281</v>
      </c>
      <c r="BS1285" s="1">
        <f t="shared" si="412"/>
        <v>-2</v>
      </c>
      <c r="BT1285" s="1">
        <f t="shared" si="413"/>
        <v>-2</v>
      </c>
      <c r="BU1285" s="1">
        <f t="shared" si="414"/>
        <v>6.1257422745431001E-17</v>
      </c>
      <c r="BV1285" s="1">
        <f t="shared" si="415"/>
        <v>1</v>
      </c>
      <c r="BW1285" s="1">
        <f t="shared" si="408"/>
        <v>-2</v>
      </c>
      <c r="BX1285" s="1">
        <f t="shared" si="409"/>
        <v>-2</v>
      </c>
      <c r="BY1285" s="24">
        <f t="shared" si="410"/>
        <v>0.7818314824680298</v>
      </c>
      <c r="BZ1285" s="24">
        <f t="shared" si="411"/>
        <v>0.62348980185873348</v>
      </c>
      <c r="CA1285" s="1"/>
      <c r="CB1285" s="1"/>
      <c r="CC1285" s="1" t="str">
        <f t="shared" si="416"/>
        <v/>
      </c>
      <c r="CD1285" s="1"/>
      <c r="CE1285" s="2"/>
      <c r="CF1285" s="2"/>
    </row>
    <row r="1286" spans="2:84" s="28" customFormat="1" x14ac:dyDescent="0.25">
      <c r="B1286" s="10"/>
      <c r="C1286" s="10"/>
      <c r="D1286" s="10"/>
      <c r="E1286" s="10"/>
      <c r="F1286" s="10"/>
      <c r="G1286" s="10"/>
      <c r="H1286" s="10"/>
      <c r="I1286" s="10"/>
      <c r="J1286" s="10"/>
      <c r="K1286" s="10"/>
      <c r="L1286" s="10"/>
      <c r="M1286" s="2"/>
      <c r="N1286" s="1">
        <v>1281</v>
      </c>
      <c r="O1286" s="1" t="str">
        <f t="shared" ref="O1286:O1349" si="419">IF($N$4&gt;=O1285,O1285+1,"NA")</f>
        <v>NA</v>
      </c>
      <c r="P1286" s="1" t="e">
        <f t="shared" ref="P1286:P1349" si="420">(1-MOD(O1286-1,$C$1)/$C$1)*VLOOKUP(IF(INT((O1286-1)/$C$1)=$A$1,1,INT((O1286-1)/$C$1)+1),$A$100:$C$160,2)+MOD(O1286-1,$C$1)/$C$1*VLOOKUP(IF(INT((O1286-1)/$C$1)+1=$A$1,1,(INT((O1286-1)/$C$1)+2)),$A$100:$C$160,2)</f>
        <v>#VALUE!</v>
      </c>
      <c r="Q1286" s="1" t="e">
        <f t="shared" ref="Q1286:Q1349" si="421">(1-MOD(O1286-1,$C$1)/$C$1)*VLOOKUP(IF(INT((O1286-1)/$C$1)=$A$1,1,INT((O1286-1)/$C$1)+1),$A$100:$C$160,3)+MOD(O1286-1,$C$1)/$C$1*VLOOKUP(IF(INT((O1286-1)/$C$1)+1=$A$1,1,(INT((O1286-1)/$C$1)+2)),$A$100:$C$160,3)</f>
        <v>#VALUE!</v>
      </c>
      <c r="R1286" s="1">
        <f t="shared" si="417"/>
        <v>-0.16417222561204897</v>
      </c>
      <c r="S1286" s="1">
        <f t="shared" si="418"/>
        <v>0.28071448241530084</v>
      </c>
      <c r="T1286" s="14"/>
      <c r="U1286" s="14"/>
      <c r="V1286" s="14"/>
      <c r="W1286" s="2"/>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2"/>
      <c r="BC1286" s="2"/>
      <c r="BD1286" s="2"/>
      <c r="BE1286" s="35"/>
      <c r="BF1286" s="35"/>
      <c r="BG1286" s="35"/>
      <c r="BH1286" s="35"/>
      <c r="BI1286" s="35"/>
      <c r="BJ1286" s="35"/>
      <c r="BK1286" s="35"/>
      <c r="BL1286" s="35"/>
      <c r="BM1286" s="35"/>
      <c r="BN1286" s="35"/>
      <c r="BO1286" s="35"/>
      <c r="BP1286" s="1"/>
      <c r="BQ1286" s="1">
        <f t="shared" ref="BQ1286:BQ1349" si="422">N1286</f>
        <v>1281</v>
      </c>
      <c r="BR1286" s="1">
        <v>1282</v>
      </c>
      <c r="BS1286" s="1">
        <f t="shared" si="412"/>
        <v>-2</v>
      </c>
      <c r="BT1286" s="1">
        <f t="shared" si="413"/>
        <v>-2</v>
      </c>
      <c r="BU1286" s="1">
        <f t="shared" si="414"/>
        <v>6.1257422745431001E-17</v>
      </c>
      <c r="BV1286" s="1">
        <f t="shared" si="415"/>
        <v>1</v>
      </c>
      <c r="BW1286" s="1">
        <f t="shared" ref="BW1286:BW1349" si="423">IF($A$13=TRUE,R1286,-2)</f>
        <v>-2</v>
      </c>
      <c r="BX1286" s="1">
        <f t="shared" ref="BX1286:BX1349" si="424">IF($A$13=TRUE,S1286,-2)</f>
        <v>-2</v>
      </c>
      <c r="BY1286" s="24">
        <f t="shared" ref="BY1286:BY1349" si="425">IF(AND($A$10=TRUE,$C$11+1&gt;$BQ1286),R1286,BY1285)</f>
        <v>0.7818314824680298</v>
      </c>
      <c r="BZ1286" s="24">
        <f t="shared" ref="BZ1286:BZ1349" si="426">IF(AND($A$10=TRUE,$C$11+1&gt;$BQ1286),S1286,BZ1285)</f>
        <v>0.62348980185873348</v>
      </c>
      <c r="CA1286" s="1"/>
      <c r="CB1286" s="1"/>
      <c r="CC1286" s="1" t="str">
        <f t="shared" si="416"/>
        <v/>
      </c>
      <c r="CD1286" s="1"/>
      <c r="CE1286" s="2"/>
      <c r="CF1286" s="2"/>
    </row>
    <row r="1287" spans="2:84" s="28" customFormat="1" x14ac:dyDescent="0.25">
      <c r="B1287" s="10"/>
      <c r="C1287" s="10"/>
      <c r="D1287" s="10"/>
      <c r="E1287" s="10"/>
      <c r="F1287" s="10"/>
      <c r="G1287" s="10"/>
      <c r="H1287" s="10"/>
      <c r="I1287" s="10"/>
      <c r="J1287" s="10"/>
      <c r="K1287" s="10"/>
      <c r="L1287" s="10"/>
      <c r="M1287" s="2"/>
      <c r="N1287" s="1">
        <v>1282</v>
      </c>
      <c r="O1287" s="1" t="str">
        <f t="shared" si="419"/>
        <v>NA</v>
      </c>
      <c r="P1287" s="1" t="e">
        <f t="shared" si="420"/>
        <v>#VALUE!</v>
      </c>
      <c r="Q1287" s="1" t="e">
        <f t="shared" si="421"/>
        <v>#VALUE!</v>
      </c>
      <c r="R1287" s="1">
        <f t="shared" si="417"/>
        <v>-0.35468829650552602</v>
      </c>
      <c r="S1287" s="1">
        <f t="shared" si="418"/>
        <v>8.7869188158869016E-2</v>
      </c>
      <c r="T1287" s="14"/>
      <c r="U1287" s="14"/>
      <c r="V1287" s="14"/>
      <c r="W1287" s="2"/>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2"/>
      <c r="BC1287" s="2"/>
      <c r="BD1287" s="2"/>
      <c r="BE1287" s="35"/>
      <c r="BF1287" s="35"/>
      <c r="BG1287" s="35"/>
      <c r="BH1287" s="35"/>
      <c r="BI1287" s="35"/>
      <c r="BJ1287" s="35"/>
      <c r="BK1287" s="35"/>
      <c r="BL1287" s="35"/>
      <c r="BM1287" s="35"/>
      <c r="BN1287" s="35"/>
      <c r="BO1287" s="35"/>
      <c r="BP1287" s="1"/>
      <c r="BQ1287" s="1">
        <f t="shared" si="422"/>
        <v>1282</v>
      </c>
      <c r="BR1287" s="1">
        <v>1283</v>
      </c>
      <c r="BS1287" s="1">
        <f t="shared" ref="BS1287:BS1350" si="427">IF($A$9=TRUE,IF(BQ1287-1&lt;$N$4,P1287,BS1286),-2)</f>
        <v>-2</v>
      </c>
      <c r="BT1287" s="1">
        <f t="shared" ref="BT1287:BT1350" si="428">IF($A$9=TRUE,IF(BQ1287-1&lt;$N$4,Q1287,BT1286),-2)</f>
        <v>-2</v>
      </c>
      <c r="BU1287" s="1">
        <f t="shared" ref="BU1287:BU1350" si="429">IF($A$16=TRUE,IF(BQ1287-1&lt;$N$4,P1287,BU1286),-2)</f>
        <v>6.1257422745431001E-17</v>
      </c>
      <c r="BV1287" s="1">
        <f t="shared" ref="BV1287:BV1350" si="430">IF($A$16=TRUE,IF(BQ1287-1&lt;$N$4,Q1287,BV1286),-2)</f>
        <v>1</v>
      </c>
      <c r="BW1287" s="1">
        <f t="shared" si="423"/>
        <v>-2</v>
      </c>
      <c r="BX1287" s="1">
        <f t="shared" si="424"/>
        <v>-2</v>
      </c>
      <c r="BY1287" s="24">
        <f t="shared" si="425"/>
        <v>0.7818314824680298</v>
      </c>
      <c r="BZ1287" s="24">
        <f t="shared" si="426"/>
        <v>0.62348980185873348</v>
      </c>
      <c r="CA1287" s="1"/>
      <c r="CB1287" s="1"/>
      <c r="CC1287" s="1" t="str">
        <f t="shared" ref="CC1287:CC1350" si="431">IF(AND($A$9=TRUE,BR1286&lt;$CC$3),IF(BR1286&lt;1000,BR1286,""),"")</f>
        <v/>
      </c>
      <c r="CD1287" s="1"/>
      <c r="CE1287" s="2"/>
      <c r="CF1287" s="2"/>
    </row>
    <row r="1288" spans="2:84" s="28" customFormat="1" x14ac:dyDescent="0.25">
      <c r="B1288" s="10"/>
      <c r="C1288" s="10"/>
      <c r="D1288" s="10"/>
      <c r="E1288" s="10"/>
      <c r="F1288" s="10"/>
      <c r="G1288" s="10"/>
      <c r="H1288" s="10"/>
      <c r="I1288" s="10"/>
      <c r="J1288" s="10"/>
      <c r="K1288" s="10"/>
      <c r="L1288" s="10"/>
      <c r="M1288" s="2"/>
      <c r="N1288" s="1">
        <v>1283</v>
      </c>
      <c r="O1288" s="1" t="str">
        <f t="shared" si="419"/>
        <v>NA</v>
      </c>
      <c r="P1288" s="1" t="e">
        <f t="shared" si="420"/>
        <v>#VALUE!</v>
      </c>
      <c r="Q1288" s="1" t="e">
        <f t="shared" si="421"/>
        <v>#VALUE!</v>
      </c>
      <c r="R1288" s="1">
        <f t="shared" si="417"/>
        <v>-0.34254223941523526</v>
      </c>
      <c r="S1288" s="1">
        <f t="shared" si="418"/>
        <v>-0.22252093395631445</v>
      </c>
      <c r="T1288" s="14"/>
      <c r="U1288" s="14"/>
      <c r="V1288" s="14"/>
      <c r="W1288" s="2"/>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2"/>
      <c r="BC1288" s="2"/>
      <c r="BD1288" s="2"/>
      <c r="BE1288" s="35"/>
      <c r="BF1288" s="35"/>
      <c r="BG1288" s="35"/>
      <c r="BH1288" s="35"/>
      <c r="BI1288" s="35"/>
      <c r="BJ1288" s="35"/>
      <c r="BK1288" s="35"/>
      <c r="BL1288" s="35"/>
      <c r="BM1288" s="35"/>
      <c r="BN1288" s="35"/>
      <c r="BO1288" s="35"/>
      <c r="BP1288" s="1"/>
      <c r="BQ1288" s="1">
        <f t="shared" si="422"/>
        <v>1283</v>
      </c>
      <c r="BR1288" s="1">
        <v>1284</v>
      </c>
      <c r="BS1288" s="1">
        <f t="shared" si="427"/>
        <v>-2</v>
      </c>
      <c r="BT1288" s="1">
        <f t="shared" si="428"/>
        <v>-2</v>
      </c>
      <c r="BU1288" s="1">
        <f t="shared" si="429"/>
        <v>6.1257422745431001E-17</v>
      </c>
      <c r="BV1288" s="1">
        <f t="shared" si="430"/>
        <v>1</v>
      </c>
      <c r="BW1288" s="1">
        <f t="shared" si="423"/>
        <v>-2</v>
      </c>
      <c r="BX1288" s="1">
        <f t="shared" si="424"/>
        <v>-2</v>
      </c>
      <c r="BY1288" s="24">
        <f t="shared" si="425"/>
        <v>0.7818314824680298</v>
      </c>
      <c r="BZ1288" s="24">
        <f t="shared" si="426"/>
        <v>0.62348980185873348</v>
      </c>
      <c r="CA1288" s="1"/>
      <c r="CB1288" s="1"/>
      <c r="CC1288" s="1" t="str">
        <f t="shared" si="431"/>
        <v/>
      </c>
      <c r="CD1288" s="1"/>
      <c r="CE1288" s="2"/>
      <c r="CF1288" s="2"/>
    </row>
    <row r="1289" spans="2:84" s="28" customFormat="1" x14ac:dyDescent="0.25">
      <c r="B1289" s="10"/>
      <c r="C1289" s="10"/>
      <c r="D1289" s="10"/>
      <c r="E1289" s="10"/>
      <c r="F1289" s="10"/>
      <c r="G1289" s="10"/>
      <c r="H1289" s="10"/>
      <c r="I1289" s="10"/>
      <c r="J1289" s="10"/>
      <c r="K1289" s="10"/>
      <c r="L1289" s="10"/>
      <c r="M1289" s="2"/>
      <c r="N1289" s="1">
        <v>1284</v>
      </c>
      <c r="O1289" s="1" t="str">
        <f t="shared" si="419"/>
        <v>NA</v>
      </c>
      <c r="P1289" s="1" t="e">
        <f t="shared" si="420"/>
        <v>#VALUE!</v>
      </c>
      <c r="Q1289" s="1" t="e">
        <f t="shared" si="421"/>
        <v>#VALUE!</v>
      </c>
      <c r="R1289" s="1">
        <f t="shared" si="417"/>
        <v>-7.245488945697795E-2</v>
      </c>
      <c r="S1289" s="1">
        <f t="shared" si="418"/>
        <v>-0.44775142554099545</v>
      </c>
      <c r="T1289" s="14"/>
      <c r="U1289" s="14"/>
      <c r="V1289" s="14"/>
      <c r="W1289" s="2"/>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2"/>
      <c r="BC1289" s="2"/>
      <c r="BD1289" s="2"/>
      <c r="BE1289" s="35"/>
      <c r="BF1289" s="35"/>
      <c r="BG1289" s="35"/>
      <c r="BH1289" s="35"/>
      <c r="BI1289" s="35"/>
      <c r="BJ1289" s="35"/>
      <c r="BK1289" s="35"/>
      <c r="BL1289" s="35"/>
      <c r="BM1289" s="35"/>
      <c r="BN1289" s="35"/>
      <c r="BO1289" s="35"/>
      <c r="BP1289" s="1"/>
      <c r="BQ1289" s="1">
        <f t="shared" si="422"/>
        <v>1284</v>
      </c>
      <c r="BR1289" s="1">
        <v>1285</v>
      </c>
      <c r="BS1289" s="1">
        <f t="shared" si="427"/>
        <v>-2</v>
      </c>
      <c r="BT1289" s="1">
        <f t="shared" si="428"/>
        <v>-2</v>
      </c>
      <c r="BU1289" s="1">
        <f t="shared" si="429"/>
        <v>6.1257422745431001E-17</v>
      </c>
      <c r="BV1289" s="1">
        <f t="shared" si="430"/>
        <v>1</v>
      </c>
      <c r="BW1289" s="1">
        <f t="shared" si="423"/>
        <v>-2</v>
      </c>
      <c r="BX1289" s="1">
        <f t="shared" si="424"/>
        <v>-2</v>
      </c>
      <c r="BY1289" s="24">
        <f t="shared" si="425"/>
        <v>0.7818314824680298</v>
      </c>
      <c r="BZ1289" s="24">
        <f t="shared" si="426"/>
        <v>0.62348980185873348</v>
      </c>
      <c r="CA1289" s="1"/>
      <c r="CB1289" s="1"/>
      <c r="CC1289" s="1" t="str">
        <f t="shared" si="431"/>
        <v/>
      </c>
      <c r="CD1289" s="1"/>
      <c r="CE1289" s="2"/>
      <c r="CF1289" s="2"/>
    </row>
    <row r="1290" spans="2:84" s="28" customFormat="1" x14ac:dyDescent="0.25">
      <c r="B1290" s="10"/>
      <c r="C1290" s="10"/>
      <c r="D1290" s="10"/>
      <c r="E1290" s="10"/>
      <c r="F1290" s="10"/>
      <c r="G1290" s="10"/>
      <c r="H1290" s="10"/>
      <c r="I1290" s="10"/>
      <c r="J1290" s="10"/>
      <c r="K1290" s="10"/>
      <c r="L1290" s="10"/>
      <c r="M1290" s="2"/>
      <c r="N1290" s="1">
        <v>1285</v>
      </c>
      <c r="O1290" s="1" t="str">
        <f t="shared" si="419"/>
        <v>NA</v>
      </c>
      <c r="P1290" s="1" t="e">
        <f t="shared" si="420"/>
        <v>#VALUE!</v>
      </c>
      <c r="Q1290" s="1" t="e">
        <f t="shared" si="421"/>
        <v>#VALUE!</v>
      </c>
      <c r="R1290" s="1">
        <f t="shared" si="417"/>
        <v>0.31661786368038031</v>
      </c>
      <c r="S1290" s="1">
        <f t="shared" si="418"/>
        <v>-0.38719349819906257</v>
      </c>
      <c r="T1290" s="14"/>
      <c r="U1290" s="14"/>
      <c r="V1290" s="14"/>
      <c r="W1290" s="2"/>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2"/>
      <c r="BC1290" s="2"/>
      <c r="BD1290" s="2"/>
      <c r="BE1290" s="35"/>
      <c r="BF1290" s="35"/>
      <c r="BG1290" s="35"/>
      <c r="BH1290" s="35"/>
      <c r="BI1290" s="35"/>
      <c r="BJ1290" s="35"/>
      <c r="BK1290" s="35"/>
      <c r="BL1290" s="35"/>
      <c r="BM1290" s="35"/>
      <c r="BN1290" s="35"/>
      <c r="BO1290" s="35"/>
      <c r="BP1290" s="1"/>
      <c r="BQ1290" s="1">
        <f t="shared" si="422"/>
        <v>1285</v>
      </c>
      <c r="BR1290" s="1">
        <v>1286</v>
      </c>
      <c r="BS1290" s="1">
        <f t="shared" si="427"/>
        <v>-2</v>
      </c>
      <c r="BT1290" s="1">
        <f t="shared" si="428"/>
        <v>-2</v>
      </c>
      <c r="BU1290" s="1">
        <f t="shared" si="429"/>
        <v>6.1257422745431001E-17</v>
      </c>
      <c r="BV1290" s="1">
        <f t="shared" si="430"/>
        <v>1</v>
      </c>
      <c r="BW1290" s="1">
        <f t="shared" si="423"/>
        <v>-2</v>
      </c>
      <c r="BX1290" s="1">
        <f t="shared" si="424"/>
        <v>-2</v>
      </c>
      <c r="BY1290" s="24">
        <f t="shared" si="425"/>
        <v>0.7818314824680298</v>
      </c>
      <c r="BZ1290" s="24">
        <f t="shared" si="426"/>
        <v>0.62348980185873348</v>
      </c>
      <c r="CA1290" s="1"/>
      <c r="CB1290" s="1"/>
      <c r="CC1290" s="1" t="str">
        <f t="shared" si="431"/>
        <v/>
      </c>
      <c r="CD1290" s="1"/>
      <c r="CE1290" s="2"/>
      <c r="CF1290" s="2"/>
    </row>
    <row r="1291" spans="2:84" s="28" customFormat="1" x14ac:dyDescent="0.25">
      <c r="B1291" s="10"/>
      <c r="C1291" s="10"/>
      <c r="D1291" s="10"/>
      <c r="E1291" s="10"/>
      <c r="F1291" s="10"/>
      <c r="G1291" s="10"/>
      <c r="H1291" s="10"/>
      <c r="I1291" s="10"/>
      <c r="J1291" s="10"/>
      <c r="K1291" s="10"/>
      <c r="L1291" s="10"/>
      <c r="M1291" s="2"/>
      <c r="N1291" s="1">
        <v>1286</v>
      </c>
      <c r="O1291" s="1" t="str">
        <f t="shared" si="419"/>
        <v>NA</v>
      </c>
      <c r="P1291" s="1" t="e">
        <f t="shared" si="420"/>
        <v>#VALUE!</v>
      </c>
      <c r="Q1291" s="1" t="e">
        <f t="shared" si="421"/>
        <v>#VALUE!</v>
      </c>
      <c r="R1291" s="1">
        <f t="shared" si="417"/>
        <v>0.54760805942915658</v>
      </c>
      <c r="S1291" s="1">
        <f t="shared" si="418"/>
        <v>-1.6734538758059581E-2</v>
      </c>
      <c r="T1291" s="14"/>
      <c r="U1291" s="14"/>
      <c r="V1291" s="14"/>
      <c r="W1291" s="2"/>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2"/>
      <c r="BC1291" s="2"/>
      <c r="BD1291" s="2"/>
      <c r="BE1291" s="35"/>
      <c r="BF1291" s="35"/>
      <c r="BG1291" s="35"/>
      <c r="BH1291" s="35"/>
      <c r="BI1291" s="35"/>
      <c r="BJ1291" s="35"/>
      <c r="BK1291" s="35"/>
      <c r="BL1291" s="35"/>
      <c r="BM1291" s="35"/>
      <c r="BN1291" s="35"/>
      <c r="BO1291" s="35"/>
      <c r="BP1291" s="1"/>
      <c r="BQ1291" s="1">
        <f t="shared" si="422"/>
        <v>1286</v>
      </c>
      <c r="BR1291" s="1">
        <v>1287</v>
      </c>
      <c r="BS1291" s="1">
        <f t="shared" si="427"/>
        <v>-2</v>
      </c>
      <c r="BT1291" s="1">
        <f t="shared" si="428"/>
        <v>-2</v>
      </c>
      <c r="BU1291" s="1">
        <f t="shared" si="429"/>
        <v>6.1257422745431001E-17</v>
      </c>
      <c r="BV1291" s="1">
        <f t="shared" si="430"/>
        <v>1</v>
      </c>
      <c r="BW1291" s="1">
        <f t="shared" si="423"/>
        <v>-2</v>
      </c>
      <c r="BX1291" s="1">
        <f t="shared" si="424"/>
        <v>-2</v>
      </c>
      <c r="BY1291" s="24">
        <f t="shared" si="425"/>
        <v>0.7818314824680298</v>
      </c>
      <c r="BZ1291" s="24">
        <f t="shared" si="426"/>
        <v>0.62348980185873348</v>
      </c>
      <c r="CA1291" s="1"/>
      <c r="CB1291" s="1"/>
      <c r="CC1291" s="1" t="str">
        <f t="shared" si="431"/>
        <v/>
      </c>
      <c r="CD1291" s="1"/>
      <c r="CE1291" s="2"/>
      <c r="CF1291" s="2"/>
    </row>
    <row r="1292" spans="2:84" s="28" customFormat="1" x14ac:dyDescent="0.25">
      <c r="B1292" s="10"/>
      <c r="C1292" s="10"/>
      <c r="D1292" s="10"/>
      <c r="E1292" s="10"/>
      <c r="F1292" s="10"/>
      <c r="G1292" s="10"/>
      <c r="H1292" s="10"/>
      <c r="I1292" s="10"/>
      <c r="J1292" s="10"/>
      <c r="K1292" s="10"/>
      <c r="L1292" s="10"/>
      <c r="M1292" s="2"/>
      <c r="N1292" s="1">
        <v>1287</v>
      </c>
      <c r="O1292" s="1" t="str">
        <f t="shared" si="419"/>
        <v>NA</v>
      </c>
      <c r="P1292" s="1" t="e">
        <f t="shared" si="420"/>
        <v>#VALUE!</v>
      </c>
      <c r="Q1292" s="1" t="e">
        <f t="shared" si="421"/>
        <v>#VALUE!</v>
      </c>
      <c r="R1292" s="1">
        <f t="shared" si="417"/>
        <v>0.40199161335454792</v>
      </c>
      <c r="S1292" s="1">
        <f t="shared" si="418"/>
        <v>0.44056856168250685</v>
      </c>
      <c r="T1292" s="14"/>
      <c r="U1292" s="14"/>
      <c r="V1292" s="14"/>
      <c r="W1292" s="2"/>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2"/>
      <c r="BC1292" s="2"/>
      <c r="BD1292" s="2"/>
      <c r="BE1292" s="35"/>
      <c r="BF1292" s="35"/>
      <c r="BG1292" s="35"/>
      <c r="BH1292" s="35"/>
      <c r="BI1292" s="35"/>
      <c r="BJ1292" s="35"/>
      <c r="BK1292" s="35"/>
      <c r="BL1292" s="35"/>
      <c r="BM1292" s="35"/>
      <c r="BN1292" s="35"/>
      <c r="BO1292" s="35"/>
      <c r="BP1292" s="1"/>
      <c r="BQ1292" s="1">
        <f t="shared" si="422"/>
        <v>1287</v>
      </c>
      <c r="BR1292" s="1">
        <v>1288</v>
      </c>
      <c r="BS1292" s="1">
        <f t="shared" si="427"/>
        <v>-2</v>
      </c>
      <c r="BT1292" s="1">
        <f t="shared" si="428"/>
        <v>-2</v>
      </c>
      <c r="BU1292" s="1">
        <f t="shared" si="429"/>
        <v>6.1257422745431001E-17</v>
      </c>
      <c r="BV1292" s="1">
        <f t="shared" si="430"/>
        <v>1</v>
      </c>
      <c r="BW1292" s="1">
        <f t="shared" si="423"/>
        <v>-2</v>
      </c>
      <c r="BX1292" s="1">
        <f t="shared" si="424"/>
        <v>-2</v>
      </c>
      <c r="BY1292" s="24">
        <f t="shared" si="425"/>
        <v>0.7818314824680298</v>
      </c>
      <c r="BZ1292" s="24">
        <f t="shared" si="426"/>
        <v>0.62348980185873348</v>
      </c>
      <c r="CA1292" s="1"/>
      <c r="CB1292" s="1"/>
      <c r="CC1292" s="1" t="str">
        <f t="shared" si="431"/>
        <v/>
      </c>
      <c r="CD1292" s="1"/>
      <c r="CE1292" s="2"/>
      <c r="CF1292" s="2"/>
    </row>
    <row r="1293" spans="2:84" s="28" customFormat="1" x14ac:dyDescent="0.25">
      <c r="B1293" s="10"/>
      <c r="C1293" s="10"/>
      <c r="D1293" s="10"/>
      <c r="E1293" s="10"/>
      <c r="F1293" s="10"/>
      <c r="G1293" s="10"/>
      <c r="H1293" s="10"/>
      <c r="I1293" s="10"/>
      <c r="J1293" s="10"/>
      <c r="K1293" s="10"/>
      <c r="L1293" s="10"/>
      <c r="M1293" s="2"/>
      <c r="N1293" s="1">
        <v>1288</v>
      </c>
      <c r="O1293" s="1" t="str">
        <f t="shared" si="419"/>
        <v>NA</v>
      </c>
      <c r="P1293" s="1" t="e">
        <f t="shared" si="420"/>
        <v>#VALUE!</v>
      </c>
      <c r="Q1293" s="1" t="e">
        <f t="shared" si="421"/>
        <v>#VALUE!</v>
      </c>
      <c r="R1293" s="1">
        <f t="shared" si="417"/>
        <v>-8.208611280602443E-2</v>
      </c>
      <c r="S1293" s="1">
        <f t="shared" si="418"/>
        <v>0.64035724120765058</v>
      </c>
      <c r="T1293" s="14"/>
      <c r="U1293" s="14"/>
      <c r="V1293" s="14"/>
      <c r="W1293" s="2"/>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2"/>
      <c r="BC1293" s="2"/>
      <c r="BD1293" s="2"/>
      <c r="BE1293" s="35"/>
      <c r="BF1293" s="35"/>
      <c r="BG1293" s="35"/>
      <c r="BH1293" s="35"/>
      <c r="BI1293" s="35"/>
      <c r="BJ1293" s="35"/>
      <c r="BK1293" s="35"/>
      <c r="BL1293" s="35"/>
      <c r="BM1293" s="35"/>
      <c r="BN1293" s="35"/>
      <c r="BO1293" s="35"/>
      <c r="BP1293" s="1"/>
      <c r="BQ1293" s="1">
        <f t="shared" si="422"/>
        <v>1288</v>
      </c>
      <c r="BR1293" s="1">
        <v>1289</v>
      </c>
      <c r="BS1293" s="1">
        <f t="shared" si="427"/>
        <v>-2</v>
      </c>
      <c r="BT1293" s="1">
        <f t="shared" si="428"/>
        <v>-2</v>
      </c>
      <c r="BU1293" s="1">
        <f t="shared" si="429"/>
        <v>6.1257422745431001E-17</v>
      </c>
      <c r="BV1293" s="1">
        <f t="shared" si="430"/>
        <v>1</v>
      </c>
      <c r="BW1293" s="1">
        <f t="shared" si="423"/>
        <v>-2</v>
      </c>
      <c r="BX1293" s="1">
        <f t="shared" si="424"/>
        <v>-2</v>
      </c>
      <c r="BY1293" s="24">
        <f t="shared" si="425"/>
        <v>0.7818314824680298</v>
      </c>
      <c r="BZ1293" s="24">
        <f t="shared" si="426"/>
        <v>0.62348980185873348</v>
      </c>
      <c r="CA1293" s="1"/>
      <c r="CB1293" s="1"/>
      <c r="CC1293" s="1" t="str">
        <f t="shared" si="431"/>
        <v/>
      </c>
      <c r="CD1293" s="1"/>
      <c r="CE1293" s="2"/>
      <c r="CF1293" s="2"/>
    </row>
    <row r="1294" spans="2:84" s="28" customFormat="1" x14ac:dyDescent="0.25">
      <c r="B1294" s="10"/>
      <c r="C1294" s="10"/>
      <c r="D1294" s="10"/>
      <c r="E1294" s="10"/>
      <c r="F1294" s="10"/>
      <c r="G1294" s="10"/>
      <c r="H1294" s="10"/>
      <c r="I1294" s="10"/>
      <c r="J1294" s="10"/>
      <c r="K1294" s="10"/>
      <c r="L1294" s="10"/>
      <c r="M1294" s="2"/>
      <c r="N1294" s="1">
        <v>1289</v>
      </c>
      <c r="O1294" s="1" t="str">
        <f t="shared" si="419"/>
        <v>NA</v>
      </c>
      <c r="P1294" s="1" t="e">
        <f t="shared" si="420"/>
        <v>#VALUE!</v>
      </c>
      <c r="Q1294" s="1" t="e">
        <f t="shared" si="421"/>
        <v>#VALUE!</v>
      </c>
      <c r="R1294" s="1">
        <f t="shared" si="417"/>
        <v>-0.58468847356225884</v>
      </c>
      <c r="S1294" s="1">
        <f t="shared" si="418"/>
        <v>0.37628028784341133</v>
      </c>
      <c r="T1294" s="14"/>
      <c r="U1294" s="14"/>
      <c r="V1294" s="14"/>
      <c r="W1294" s="2"/>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2"/>
      <c r="BC1294" s="2"/>
      <c r="BD1294" s="2"/>
      <c r="BE1294" s="35"/>
      <c r="BF1294" s="35"/>
      <c r="BG1294" s="35"/>
      <c r="BH1294" s="35"/>
      <c r="BI1294" s="35"/>
      <c r="BJ1294" s="35"/>
      <c r="BK1294" s="35"/>
      <c r="BL1294" s="35"/>
      <c r="BM1294" s="35"/>
      <c r="BN1294" s="35"/>
      <c r="BO1294" s="35"/>
      <c r="BP1294" s="1"/>
      <c r="BQ1294" s="1">
        <f t="shared" si="422"/>
        <v>1289</v>
      </c>
      <c r="BR1294" s="1">
        <v>1290</v>
      </c>
      <c r="BS1294" s="1">
        <f t="shared" si="427"/>
        <v>-2</v>
      </c>
      <c r="BT1294" s="1">
        <f t="shared" si="428"/>
        <v>-2</v>
      </c>
      <c r="BU1294" s="1">
        <f t="shared" si="429"/>
        <v>6.1257422745431001E-17</v>
      </c>
      <c r="BV1294" s="1">
        <f t="shared" si="430"/>
        <v>1</v>
      </c>
      <c r="BW1294" s="1">
        <f t="shared" si="423"/>
        <v>-2</v>
      </c>
      <c r="BX1294" s="1">
        <f t="shared" si="424"/>
        <v>-2</v>
      </c>
      <c r="BY1294" s="24">
        <f t="shared" si="425"/>
        <v>0.7818314824680298</v>
      </c>
      <c r="BZ1294" s="24">
        <f t="shared" si="426"/>
        <v>0.62348980185873348</v>
      </c>
      <c r="CA1294" s="1"/>
      <c r="CB1294" s="1"/>
      <c r="CC1294" s="1" t="str">
        <f t="shared" si="431"/>
        <v/>
      </c>
      <c r="CD1294" s="1"/>
      <c r="CE1294" s="2"/>
      <c r="CF1294" s="2"/>
    </row>
    <row r="1295" spans="2:84" s="28" customFormat="1" x14ac:dyDescent="0.25">
      <c r="B1295" s="10"/>
      <c r="C1295" s="10"/>
      <c r="D1295" s="10"/>
      <c r="E1295" s="10"/>
      <c r="F1295" s="10"/>
      <c r="G1295" s="10"/>
      <c r="H1295" s="10"/>
      <c r="I1295" s="10"/>
      <c r="J1295" s="10"/>
      <c r="K1295" s="10"/>
      <c r="L1295" s="10"/>
      <c r="M1295" s="2"/>
      <c r="N1295" s="1">
        <v>1290</v>
      </c>
      <c r="O1295" s="1" t="str">
        <f t="shared" si="419"/>
        <v>NA</v>
      </c>
      <c r="P1295" s="1" t="e">
        <f t="shared" si="420"/>
        <v>#VALUE!</v>
      </c>
      <c r="Q1295" s="1" t="e">
        <f t="shared" si="421"/>
        <v>#VALUE!</v>
      </c>
      <c r="R1295" s="1">
        <f t="shared" si="417"/>
        <v>-0.71143388186241185</v>
      </c>
      <c r="S1295" s="1">
        <f t="shared" si="418"/>
        <v>-0.2225209339563145</v>
      </c>
      <c r="T1295" s="14"/>
      <c r="U1295" s="14"/>
      <c r="V1295" s="14"/>
      <c r="W1295" s="2"/>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2"/>
      <c r="BC1295" s="2"/>
      <c r="BD1295" s="2"/>
      <c r="BE1295" s="35"/>
      <c r="BF1295" s="35"/>
      <c r="BG1295" s="35"/>
      <c r="BH1295" s="35"/>
      <c r="BI1295" s="35"/>
      <c r="BJ1295" s="35"/>
      <c r="BK1295" s="35"/>
      <c r="BL1295" s="35"/>
      <c r="BM1295" s="35"/>
      <c r="BN1295" s="35"/>
      <c r="BO1295" s="35"/>
      <c r="BP1295" s="1"/>
      <c r="BQ1295" s="1">
        <f t="shared" si="422"/>
        <v>1290</v>
      </c>
      <c r="BR1295" s="1">
        <v>1291</v>
      </c>
      <c r="BS1295" s="1">
        <f t="shared" si="427"/>
        <v>-2</v>
      </c>
      <c r="BT1295" s="1">
        <f t="shared" si="428"/>
        <v>-2</v>
      </c>
      <c r="BU1295" s="1">
        <f t="shared" si="429"/>
        <v>6.1257422745431001E-17</v>
      </c>
      <c r="BV1295" s="1">
        <f t="shared" si="430"/>
        <v>1</v>
      </c>
      <c r="BW1295" s="1">
        <f t="shared" si="423"/>
        <v>-2</v>
      </c>
      <c r="BX1295" s="1">
        <f t="shared" si="424"/>
        <v>-2</v>
      </c>
      <c r="BY1295" s="24">
        <f t="shared" si="425"/>
        <v>0.7818314824680298</v>
      </c>
      <c r="BZ1295" s="24">
        <f t="shared" si="426"/>
        <v>0.62348980185873348</v>
      </c>
      <c r="CA1295" s="1"/>
      <c r="CB1295" s="1"/>
      <c r="CC1295" s="1" t="str">
        <f t="shared" si="431"/>
        <v/>
      </c>
      <c r="CD1295" s="1"/>
      <c r="CE1295" s="2"/>
      <c r="CF1295" s="2"/>
    </row>
    <row r="1296" spans="2:84" s="28" customFormat="1" x14ac:dyDescent="0.25">
      <c r="B1296" s="10"/>
      <c r="C1296" s="10"/>
      <c r="D1296" s="10"/>
      <c r="E1296" s="10"/>
      <c r="F1296" s="10"/>
      <c r="G1296" s="10"/>
      <c r="H1296" s="10"/>
      <c r="I1296" s="10"/>
      <c r="J1296" s="10"/>
      <c r="K1296" s="10"/>
      <c r="L1296" s="10"/>
      <c r="M1296" s="2"/>
      <c r="N1296" s="1">
        <v>1291</v>
      </c>
      <c r="O1296" s="1" t="str">
        <f t="shared" si="419"/>
        <v>NA</v>
      </c>
      <c r="P1296" s="1" t="e">
        <f t="shared" si="420"/>
        <v>#VALUE!</v>
      </c>
      <c r="Q1296" s="1" t="e">
        <f t="shared" si="421"/>
        <v>#VALUE!</v>
      </c>
      <c r="R1296" s="1">
        <f t="shared" si="417"/>
        <v>-0.30245506651371068</v>
      </c>
      <c r="S1296" s="1">
        <f t="shared" si="418"/>
        <v>-0.73616252522553782</v>
      </c>
      <c r="T1296" s="14"/>
      <c r="U1296" s="14"/>
      <c r="V1296" s="14"/>
      <c r="W1296" s="2"/>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2"/>
      <c r="BC1296" s="2"/>
      <c r="BD1296" s="2"/>
      <c r="BE1296" s="35"/>
      <c r="BF1296" s="35"/>
      <c r="BG1296" s="35"/>
      <c r="BH1296" s="35"/>
      <c r="BI1296" s="35"/>
      <c r="BJ1296" s="35"/>
      <c r="BK1296" s="35"/>
      <c r="BL1296" s="35"/>
      <c r="BM1296" s="35"/>
      <c r="BN1296" s="35"/>
      <c r="BO1296" s="35"/>
      <c r="BP1296" s="1"/>
      <c r="BQ1296" s="1">
        <f t="shared" si="422"/>
        <v>1291</v>
      </c>
      <c r="BR1296" s="1">
        <v>1292</v>
      </c>
      <c r="BS1296" s="1">
        <f t="shared" si="427"/>
        <v>-2</v>
      </c>
      <c r="BT1296" s="1">
        <f t="shared" si="428"/>
        <v>-2</v>
      </c>
      <c r="BU1296" s="1">
        <f t="shared" si="429"/>
        <v>6.1257422745431001E-17</v>
      </c>
      <c r="BV1296" s="1">
        <f t="shared" si="430"/>
        <v>1</v>
      </c>
      <c r="BW1296" s="1">
        <f t="shared" si="423"/>
        <v>-2</v>
      </c>
      <c r="BX1296" s="1">
        <f t="shared" si="424"/>
        <v>-2</v>
      </c>
      <c r="BY1296" s="24">
        <f t="shared" si="425"/>
        <v>0.7818314824680298</v>
      </c>
      <c r="BZ1296" s="24">
        <f t="shared" si="426"/>
        <v>0.62348980185873348</v>
      </c>
      <c r="CA1296" s="1"/>
      <c r="CB1296" s="1"/>
      <c r="CC1296" s="1" t="str">
        <f t="shared" si="431"/>
        <v/>
      </c>
      <c r="CD1296" s="1"/>
      <c r="CE1296" s="2"/>
      <c r="CF1296" s="2"/>
    </row>
    <row r="1297" spans="2:84" s="28" customFormat="1" x14ac:dyDescent="0.25">
      <c r="B1297" s="10"/>
      <c r="C1297" s="10"/>
      <c r="D1297" s="10"/>
      <c r="E1297" s="10"/>
      <c r="F1297" s="10"/>
      <c r="G1297" s="10"/>
      <c r="H1297" s="10"/>
      <c r="I1297" s="10"/>
      <c r="J1297" s="10"/>
      <c r="K1297" s="10"/>
      <c r="L1297" s="10"/>
      <c r="M1297" s="2"/>
      <c r="N1297" s="1">
        <v>1292</v>
      </c>
      <c r="O1297" s="1" t="str">
        <f t="shared" si="419"/>
        <v>NA</v>
      </c>
      <c r="P1297" s="1" t="e">
        <f t="shared" si="420"/>
        <v>#VALUE!</v>
      </c>
      <c r="Q1297" s="1" t="e">
        <f t="shared" si="421"/>
        <v>#VALUE!</v>
      </c>
      <c r="R1297" s="1">
        <f t="shared" si="417"/>
        <v>0.39870397648640482</v>
      </c>
      <c r="S1297" s="1">
        <f t="shared" si="418"/>
        <v>-0.74683625699141232</v>
      </c>
      <c r="T1297" s="14"/>
      <c r="U1297" s="14"/>
      <c r="V1297" s="14"/>
      <c r="W1297" s="2"/>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2"/>
      <c r="BC1297" s="2"/>
      <c r="BD1297" s="2"/>
      <c r="BE1297" s="35"/>
      <c r="BF1297" s="35"/>
      <c r="BG1297" s="35"/>
      <c r="BH1297" s="35"/>
      <c r="BI1297" s="35"/>
      <c r="BJ1297" s="35"/>
      <c r="BK1297" s="35"/>
      <c r="BL1297" s="35"/>
      <c r="BM1297" s="35"/>
      <c r="BN1297" s="35"/>
      <c r="BO1297" s="35"/>
      <c r="BP1297" s="1"/>
      <c r="BQ1297" s="1">
        <f t="shared" si="422"/>
        <v>1292</v>
      </c>
      <c r="BR1297" s="1">
        <v>1293</v>
      </c>
      <c r="BS1297" s="1">
        <f t="shared" si="427"/>
        <v>-2</v>
      </c>
      <c r="BT1297" s="1">
        <f t="shared" si="428"/>
        <v>-2</v>
      </c>
      <c r="BU1297" s="1">
        <f t="shared" si="429"/>
        <v>6.1257422745431001E-17</v>
      </c>
      <c r="BV1297" s="1">
        <f t="shared" si="430"/>
        <v>1</v>
      </c>
      <c r="BW1297" s="1">
        <f t="shared" si="423"/>
        <v>-2</v>
      </c>
      <c r="BX1297" s="1">
        <f t="shared" si="424"/>
        <v>-2</v>
      </c>
      <c r="BY1297" s="24">
        <f t="shared" si="425"/>
        <v>0.7818314824680298</v>
      </c>
      <c r="BZ1297" s="24">
        <f t="shared" si="426"/>
        <v>0.62348980185873348</v>
      </c>
      <c r="CA1297" s="1"/>
      <c r="CB1297" s="1"/>
      <c r="CC1297" s="1" t="str">
        <f t="shared" si="431"/>
        <v/>
      </c>
      <c r="CD1297" s="1"/>
      <c r="CE1297" s="2"/>
      <c r="CF1297" s="2"/>
    </row>
    <row r="1298" spans="2:84" s="28" customFormat="1" x14ac:dyDescent="0.25">
      <c r="B1298" s="10"/>
      <c r="C1298" s="10"/>
      <c r="D1298" s="10"/>
      <c r="E1298" s="10"/>
      <c r="F1298" s="10"/>
      <c r="G1298" s="10"/>
      <c r="H1298" s="10"/>
      <c r="I1298" s="10"/>
      <c r="J1298" s="10"/>
      <c r="K1298" s="10"/>
      <c r="L1298" s="10"/>
      <c r="M1298" s="2"/>
      <c r="N1298" s="1">
        <v>1293</v>
      </c>
      <c r="O1298" s="1" t="str">
        <f t="shared" si="419"/>
        <v>NA</v>
      </c>
      <c r="P1298" s="1" t="e">
        <f t="shared" si="420"/>
        <v>#VALUE!</v>
      </c>
      <c r="Q1298" s="1" t="e">
        <f t="shared" si="421"/>
        <v>#VALUE!</v>
      </c>
      <c r="R1298" s="1">
        <f t="shared" si="417"/>
        <v>0.8799679449034532</v>
      </c>
      <c r="S1298" s="1">
        <f t="shared" si="418"/>
        <v>-0.17679062391225775</v>
      </c>
      <c r="T1298" s="14"/>
      <c r="U1298" s="14"/>
      <c r="V1298" s="14"/>
      <c r="W1298" s="2"/>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2"/>
      <c r="BC1298" s="2"/>
      <c r="BD1298" s="2"/>
      <c r="BE1298" s="35"/>
      <c r="BF1298" s="35"/>
      <c r="BG1298" s="35"/>
      <c r="BH1298" s="35"/>
      <c r="BI1298" s="35"/>
      <c r="BJ1298" s="35"/>
      <c r="BK1298" s="35"/>
      <c r="BL1298" s="35"/>
      <c r="BM1298" s="35"/>
      <c r="BN1298" s="35"/>
      <c r="BO1298" s="35"/>
      <c r="BP1298" s="1"/>
      <c r="BQ1298" s="1">
        <f t="shared" si="422"/>
        <v>1293</v>
      </c>
      <c r="BR1298" s="1">
        <v>1294</v>
      </c>
      <c r="BS1298" s="1">
        <f t="shared" si="427"/>
        <v>-2</v>
      </c>
      <c r="BT1298" s="1">
        <f t="shared" si="428"/>
        <v>-2</v>
      </c>
      <c r="BU1298" s="1">
        <f t="shared" si="429"/>
        <v>6.1257422745431001E-17</v>
      </c>
      <c r="BV1298" s="1">
        <f t="shared" si="430"/>
        <v>1</v>
      </c>
      <c r="BW1298" s="1">
        <f t="shared" si="423"/>
        <v>-2</v>
      </c>
      <c r="BX1298" s="1">
        <f t="shared" si="424"/>
        <v>-2</v>
      </c>
      <c r="BY1298" s="24">
        <f t="shared" si="425"/>
        <v>0.7818314824680298</v>
      </c>
      <c r="BZ1298" s="24">
        <f t="shared" si="426"/>
        <v>0.62348980185873348</v>
      </c>
      <c r="CA1298" s="1"/>
      <c r="CB1298" s="1"/>
      <c r="CC1298" s="1" t="str">
        <f t="shared" si="431"/>
        <v/>
      </c>
      <c r="CD1298" s="1"/>
      <c r="CE1298" s="2"/>
      <c r="CF1298" s="2"/>
    </row>
    <row r="1299" spans="2:84" s="28" customFormat="1" x14ac:dyDescent="0.25">
      <c r="B1299" s="10"/>
      <c r="C1299" s="10"/>
      <c r="D1299" s="10"/>
      <c r="E1299" s="10"/>
      <c r="F1299" s="10"/>
      <c r="G1299" s="10"/>
      <c r="H1299" s="10"/>
      <c r="I1299" s="10"/>
      <c r="J1299" s="10"/>
      <c r="K1299" s="10"/>
      <c r="L1299" s="10"/>
      <c r="M1299" s="2"/>
      <c r="N1299" s="1">
        <v>1294</v>
      </c>
      <c r="O1299" s="1" t="str">
        <f t="shared" si="419"/>
        <v>NA</v>
      </c>
      <c r="P1299" s="1" t="e">
        <f t="shared" si="420"/>
        <v>#VALUE!</v>
      </c>
      <c r="Q1299" s="1" t="e">
        <f t="shared" si="421"/>
        <v>#VALUE!</v>
      </c>
      <c r="R1299" s="1">
        <f t="shared" si="417"/>
        <v>0.73435149882884465</v>
      </c>
      <c r="S1299" s="1">
        <f t="shared" si="418"/>
        <v>0.60062464683670513</v>
      </c>
      <c r="T1299" s="14"/>
      <c r="U1299" s="14"/>
      <c r="V1299" s="14"/>
      <c r="W1299" s="2"/>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2"/>
      <c r="BC1299" s="2"/>
      <c r="BD1299" s="2"/>
      <c r="BE1299" s="35"/>
      <c r="BF1299" s="35"/>
      <c r="BG1299" s="35"/>
      <c r="BH1299" s="35"/>
      <c r="BI1299" s="35"/>
      <c r="BJ1299" s="35"/>
      <c r="BK1299" s="35"/>
      <c r="BL1299" s="35"/>
      <c r="BM1299" s="35"/>
      <c r="BN1299" s="35"/>
      <c r="BO1299" s="35"/>
      <c r="BP1299" s="1"/>
      <c r="BQ1299" s="1">
        <f t="shared" si="422"/>
        <v>1294</v>
      </c>
      <c r="BR1299" s="1">
        <v>1295</v>
      </c>
      <c r="BS1299" s="1">
        <f t="shared" si="427"/>
        <v>-2</v>
      </c>
      <c r="BT1299" s="1">
        <f t="shared" si="428"/>
        <v>-2</v>
      </c>
      <c r="BU1299" s="1">
        <f t="shared" si="429"/>
        <v>6.1257422745431001E-17</v>
      </c>
      <c r="BV1299" s="1">
        <f t="shared" si="430"/>
        <v>1</v>
      </c>
      <c r="BW1299" s="1">
        <f t="shared" si="423"/>
        <v>-2</v>
      </c>
      <c r="BX1299" s="1">
        <f t="shared" si="424"/>
        <v>-2</v>
      </c>
      <c r="BY1299" s="24">
        <f t="shared" si="425"/>
        <v>0.7818314824680298</v>
      </c>
      <c r="BZ1299" s="24">
        <f t="shared" si="426"/>
        <v>0.62348980185873348</v>
      </c>
      <c r="CA1299" s="1"/>
      <c r="CB1299" s="1"/>
      <c r="CC1299" s="1" t="str">
        <f t="shared" si="431"/>
        <v/>
      </c>
      <c r="CD1299" s="1"/>
      <c r="CE1299" s="2"/>
      <c r="CF1299" s="2"/>
    </row>
    <row r="1300" spans="2:84" s="28" customFormat="1" x14ac:dyDescent="0.25">
      <c r="B1300" s="10"/>
      <c r="C1300" s="10"/>
      <c r="D1300" s="10"/>
      <c r="E1300" s="10"/>
      <c r="F1300" s="10"/>
      <c r="G1300" s="10"/>
      <c r="H1300" s="10"/>
      <c r="I1300" s="10"/>
      <c r="J1300" s="10"/>
      <c r="K1300" s="10"/>
      <c r="L1300" s="10"/>
      <c r="M1300" s="2"/>
      <c r="N1300" s="1">
        <v>1295</v>
      </c>
      <c r="O1300" s="1" t="str">
        <f t="shared" si="419"/>
        <v>NA</v>
      </c>
      <c r="P1300" s="1" t="e">
        <f t="shared" si="420"/>
        <v>#VALUE!</v>
      </c>
      <c r="Q1300" s="1" t="e">
        <f t="shared" si="421"/>
        <v>#VALUE!</v>
      </c>
      <c r="R1300" s="1">
        <f t="shared" si="417"/>
        <v>6.1257422745431001E-17</v>
      </c>
      <c r="S1300" s="1">
        <f t="shared" si="418"/>
        <v>1</v>
      </c>
      <c r="T1300" s="14"/>
      <c r="U1300" s="14"/>
      <c r="V1300" s="14"/>
      <c r="W1300" s="2"/>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2"/>
      <c r="BC1300" s="2"/>
      <c r="BD1300" s="2"/>
      <c r="BE1300" s="35"/>
      <c r="BF1300" s="35"/>
      <c r="BG1300" s="35"/>
      <c r="BH1300" s="35"/>
      <c r="BI1300" s="35"/>
      <c r="BJ1300" s="35"/>
      <c r="BK1300" s="35"/>
      <c r="BL1300" s="35"/>
      <c r="BM1300" s="35"/>
      <c r="BN1300" s="35"/>
      <c r="BO1300" s="35"/>
      <c r="BP1300" s="1"/>
      <c r="BQ1300" s="1">
        <f t="shared" si="422"/>
        <v>1295</v>
      </c>
      <c r="BR1300" s="1">
        <v>1296</v>
      </c>
      <c r="BS1300" s="1">
        <f t="shared" si="427"/>
        <v>-2</v>
      </c>
      <c r="BT1300" s="1">
        <f t="shared" si="428"/>
        <v>-2</v>
      </c>
      <c r="BU1300" s="1">
        <f t="shared" si="429"/>
        <v>6.1257422745431001E-17</v>
      </c>
      <c r="BV1300" s="1">
        <f t="shared" si="430"/>
        <v>1</v>
      </c>
      <c r="BW1300" s="1">
        <f t="shared" si="423"/>
        <v>-2</v>
      </c>
      <c r="BX1300" s="1">
        <f t="shared" si="424"/>
        <v>-2</v>
      </c>
      <c r="BY1300" s="24">
        <f t="shared" si="425"/>
        <v>0.7818314824680298</v>
      </c>
      <c r="BZ1300" s="24">
        <f t="shared" si="426"/>
        <v>0.62348980185873348</v>
      </c>
      <c r="CA1300" s="1"/>
      <c r="CB1300" s="1"/>
      <c r="CC1300" s="1" t="str">
        <f t="shared" si="431"/>
        <v/>
      </c>
      <c r="CD1300" s="1"/>
      <c r="CE1300" s="2"/>
      <c r="CF1300" s="2"/>
    </row>
    <row r="1301" spans="2:84" s="28" customFormat="1" x14ac:dyDescent="0.25">
      <c r="B1301" s="10"/>
      <c r="C1301" s="10"/>
      <c r="D1301" s="10"/>
      <c r="E1301" s="10"/>
      <c r="F1301" s="10"/>
      <c r="G1301" s="10"/>
      <c r="H1301" s="10"/>
      <c r="I1301" s="10"/>
      <c r="J1301" s="10"/>
      <c r="K1301" s="10"/>
      <c r="L1301" s="10"/>
      <c r="M1301" s="2"/>
      <c r="N1301" s="1">
        <v>1296</v>
      </c>
      <c r="O1301" s="1" t="str">
        <f t="shared" si="419"/>
        <v>NA</v>
      </c>
      <c r="P1301" s="1" t="e">
        <f t="shared" si="420"/>
        <v>#VALUE!</v>
      </c>
      <c r="Q1301" s="1" t="e">
        <f t="shared" si="421"/>
        <v>#VALUE!</v>
      </c>
      <c r="R1301" s="1">
        <f t="shared" si="417"/>
        <v>-0.73435149882884465</v>
      </c>
      <c r="S1301" s="1">
        <f t="shared" si="418"/>
        <v>0.60062464683670502</v>
      </c>
      <c r="T1301" s="14"/>
      <c r="U1301" s="14"/>
      <c r="V1301" s="14"/>
      <c r="W1301" s="2"/>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2"/>
      <c r="BC1301" s="2"/>
      <c r="BD1301" s="2"/>
      <c r="BE1301" s="35"/>
      <c r="BF1301" s="35"/>
      <c r="BG1301" s="35"/>
      <c r="BH1301" s="35"/>
      <c r="BI1301" s="35"/>
      <c r="BJ1301" s="35"/>
      <c r="BK1301" s="35"/>
      <c r="BL1301" s="35"/>
      <c r="BM1301" s="35"/>
      <c r="BN1301" s="35"/>
      <c r="BO1301" s="35"/>
      <c r="BP1301" s="1"/>
      <c r="BQ1301" s="1">
        <f t="shared" si="422"/>
        <v>1296</v>
      </c>
      <c r="BR1301" s="1">
        <v>1297</v>
      </c>
      <c r="BS1301" s="1">
        <f t="shared" si="427"/>
        <v>-2</v>
      </c>
      <c r="BT1301" s="1">
        <f t="shared" si="428"/>
        <v>-2</v>
      </c>
      <c r="BU1301" s="1">
        <f t="shared" si="429"/>
        <v>6.1257422745431001E-17</v>
      </c>
      <c r="BV1301" s="1">
        <f t="shared" si="430"/>
        <v>1</v>
      </c>
      <c r="BW1301" s="1">
        <f t="shared" si="423"/>
        <v>-2</v>
      </c>
      <c r="BX1301" s="1">
        <f t="shared" si="424"/>
        <v>-2</v>
      </c>
      <c r="BY1301" s="24">
        <f t="shared" si="425"/>
        <v>0.7818314824680298</v>
      </c>
      <c r="BZ1301" s="24">
        <f t="shared" si="426"/>
        <v>0.62348980185873348</v>
      </c>
      <c r="CA1301" s="1"/>
      <c r="CB1301" s="1"/>
      <c r="CC1301" s="1" t="str">
        <f t="shared" si="431"/>
        <v/>
      </c>
      <c r="CD1301" s="1"/>
      <c r="CE1301" s="2"/>
      <c r="CF1301" s="2"/>
    </row>
    <row r="1302" spans="2:84" s="28" customFormat="1" x14ac:dyDescent="0.25">
      <c r="B1302" s="10"/>
      <c r="C1302" s="10"/>
      <c r="D1302" s="10"/>
      <c r="E1302" s="10"/>
      <c r="F1302" s="10"/>
      <c r="G1302" s="10"/>
      <c r="H1302" s="10"/>
      <c r="I1302" s="10"/>
      <c r="J1302" s="10"/>
      <c r="K1302" s="10"/>
      <c r="L1302" s="10"/>
      <c r="M1302" s="2"/>
      <c r="N1302" s="1">
        <v>1297</v>
      </c>
      <c r="O1302" s="1" t="str">
        <f t="shared" si="419"/>
        <v>NA</v>
      </c>
      <c r="P1302" s="1" t="e">
        <f t="shared" si="420"/>
        <v>#VALUE!</v>
      </c>
      <c r="Q1302" s="1" t="e">
        <f t="shared" si="421"/>
        <v>#VALUE!</v>
      </c>
      <c r="R1302" s="1">
        <f t="shared" si="417"/>
        <v>-0.8799679449034532</v>
      </c>
      <c r="S1302" s="1">
        <f t="shared" si="418"/>
        <v>-0.17679062391225786</v>
      </c>
      <c r="T1302" s="14"/>
      <c r="U1302" s="14"/>
      <c r="V1302" s="14"/>
      <c r="W1302" s="2"/>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2"/>
      <c r="BC1302" s="2"/>
      <c r="BD1302" s="2"/>
      <c r="BE1302" s="35"/>
      <c r="BF1302" s="35"/>
      <c r="BG1302" s="35"/>
      <c r="BH1302" s="35"/>
      <c r="BI1302" s="35"/>
      <c r="BJ1302" s="35"/>
      <c r="BK1302" s="35"/>
      <c r="BL1302" s="35"/>
      <c r="BM1302" s="35"/>
      <c r="BN1302" s="35"/>
      <c r="BO1302" s="35"/>
      <c r="BP1302" s="1"/>
      <c r="BQ1302" s="1">
        <f t="shared" si="422"/>
        <v>1297</v>
      </c>
      <c r="BR1302" s="1">
        <v>1298</v>
      </c>
      <c r="BS1302" s="1">
        <f t="shared" si="427"/>
        <v>-2</v>
      </c>
      <c r="BT1302" s="1">
        <f t="shared" si="428"/>
        <v>-2</v>
      </c>
      <c r="BU1302" s="1">
        <f t="shared" si="429"/>
        <v>6.1257422745431001E-17</v>
      </c>
      <c r="BV1302" s="1">
        <f t="shared" si="430"/>
        <v>1</v>
      </c>
      <c r="BW1302" s="1">
        <f t="shared" si="423"/>
        <v>-2</v>
      </c>
      <c r="BX1302" s="1">
        <f t="shared" si="424"/>
        <v>-2</v>
      </c>
      <c r="BY1302" s="24">
        <f t="shared" si="425"/>
        <v>0.7818314824680298</v>
      </c>
      <c r="BZ1302" s="24">
        <f t="shared" si="426"/>
        <v>0.62348980185873348</v>
      </c>
      <c r="CA1302" s="1"/>
      <c r="CB1302" s="1"/>
      <c r="CC1302" s="1" t="str">
        <f t="shared" si="431"/>
        <v/>
      </c>
      <c r="CD1302" s="1"/>
      <c r="CE1302" s="2"/>
      <c r="CF1302" s="2"/>
    </row>
    <row r="1303" spans="2:84" s="28" customFormat="1" x14ac:dyDescent="0.25">
      <c r="B1303" s="10"/>
      <c r="C1303" s="10"/>
      <c r="D1303" s="10"/>
      <c r="E1303" s="10"/>
      <c r="F1303" s="10"/>
      <c r="G1303" s="10"/>
      <c r="H1303" s="10"/>
      <c r="I1303" s="10"/>
      <c r="J1303" s="10"/>
      <c r="K1303" s="10"/>
      <c r="L1303" s="10"/>
      <c r="M1303" s="2"/>
      <c r="N1303" s="1">
        <v>1298</v>
      </c>
      <c r="O1303" s="1" t="str">
        <f t="shared" si="419"/>
        <v>NA</v>
      </c>
      <c r="P1303" s="1" t="e">
        <f t="shared" si="420"/>
        <v>#VALUE!</v>
      </c>
      <c r="Q1303" s="1" t="e">
        <f t="shared" si="421"/>
        <v>#VALUE!</v>
      </c>
      <c r="R1303" s="1">
        <f t="shared" si="417"/>
        <v>-0.39870397648640471</v>
      </c>
      <c r="S1303" s="1">
        <f t="shared" si="418"/>
        <v>-0.74683625699141221</v>
      </c>
      <c r="T1303" s="14"/>
      <c r="U1303" s="14"/>
      <c r="V1303" s="14"/>
      <c r="W1303" s="2"/>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2"/>
      <c r="BC1303" s="2"/>
      <c r="BD1303" s="2"/>
      <c r="BE1303" s="35"/>
      <c r="BF1303" s="35"/>
      <c r="BG1303" s="35"/>
      <c r="BH1303" s="35"/>
      <c r="BI1303" s="35"/>
      <c r="BJ1303" s="35"/>
      <c r="BK1303" s="35"/>
      <c r="BL1303" s="35"/>
      <c r="BM1303" s="35"/>
      <c r="BN1303" s="35"/>
      <c r="BO1303" s="35"/>
      <c r="BP1303" s="1"/>
      <c r="BQ1303" s="1">
        <f t="shared" si="422"/>
        <v>1298</v>
      </c>
      <c r="BR1303" s="1">
        <v>1299</v>
      </c>
      <c r="BS1303" s="1">
        <f t="shared" si="427"/>
        <v>-2</v>
      </c>
      <c r="BT1303" s="1">
        <f t="shared" si="428"/>
        <v>-2</v>
      </c>
      <c r="BU1303" s="1">
        <f t="shared" si="429"/>
        <v>6.1257422745431001E-17</v>
      </c>
      <c r="BV1303" s="1">
        <f t="shared" si="430"/>
        <v>1</v>
      </c>
      <c r="BW1303" s="1">
        <f t="shared" si="423"/>
        <v>-2</v>
      </c>
      <c r="BX1303" s="1">
        <f t="shared" si="424"/>
        <v>-2</v>
      </c>
      <c r="BY1303" s="24">
        <f t="shared" si="425"/>
        <v>0.7818314824680298</v>
      </c>
      <c r="BZ1303" s="24">
        <f t="shared" si="426"/>
        <v>0.62348980185873348</v>
      </c>
      <c r="CA1303" s="1"/>
      <c r="CB1303" s="1"/>
      <c r="CC1303" s="1" t="str">
        <f t="shared" si="431"/>
        <v/>
      </c>
      <c r="CD1303" s="1"/>
      <c r="CE1303" s="2"/>
      <c r="CF1303" s="2"/>
    </row>
    <row r="1304" spans="2:84" s="28" customFormat="1" x14ac:dyDescent="0.25">
      <c r="B1304" s="10"/>
      <c r="C1304" s="10"/>
      <c r="D1304" s="10"/>
      <c r="E1304" s="10"/>
      <c r="F1304" s="10"/>
      <c r="G1304" s="10"/>
      <c r="H1304" s="10"/>
      <c r="I1304" s="10"/>
      <c r="J1304" s="10"/>
      <c r="K1304" s="10"/>
      <c r="L1304" s="10"/>
      <c r="M1304" s="2"/>
      <c r="N1304" s="1">
        <v>1299</v>
      </c>
      <c r="O1304" s="1" t="str">
        <f t="shared" si="419"/>
        <v>NA</v>
      </c>
      <c r="P1304" s="1" t="e">
        <f t="shared" si="420"/>
        <v>#VALUE!</v>
      </c>
      <c r="Q1304" s="1" t="e">
        <f t="shared" si="421"/>
        <v>#VALUE!</v>
      </c>
      <c r="R1304" s="1">
        <f t="shared" si="417"/>
        <v>0.30245506651371079</v>
      </c>
      <c r="S1304" s="1">
        <f t="shared" si="418"/>
        <v>-0.73616252522553782</v>
      </c>
      <c r="T1304" s="14"/>
      <c r="U1304" s="14"/>
      <c r="V1304" s="14"/>
      <c r="W1304" s="2"/>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2"/>
      <c r="BC1304" s="2"/>
      <c r="BD1304" s="2"/>
      <c r="BE1304" s="35"/>
      <c r="BF1304" s="35"/>
      <c r="BG1304" s="35"/>
      <c r="BH1304" s="35"/>
      <c r="BI1304" s="35"/>
      <c r="BJ1304" s="35"/>
      <c r="BK1304" s="35"/>
      <c r="BL1304" s="35"/>
      <c r="BM1304" s="35"/>
      <c r="BN1304" s="35"/>
      <c r="BO1304" s="35"/>
      <c r="BP1304" s="1"/>
      <c r="BQ1304" s="1">
        <f t="shared" si="422"/>
        <v>1299</v>
      </c>
      <c r="BR1304" s="1">
        <v>1300</v>
      </c>
      <c r="BS1304" s="1">
        <f t="shared" si="427"/>
        <v>-2</v>
      </c>
      <c r="BT1304" s="1">
        <f t="shared" si="428"/>
        <v>-2</v>
      </c>
      <c r="BU1304" s="1">
        <f t="shared" si="429"/>
        <v>6.1257422745431001E-17</v>
      </c>
      <c r="BV1304" s="1">
        <f t="shared" si="430"/>
        <v>1</v>
      </c>
      <c r="BW1304" s="1">
        <f t="shared" si="423"/>
        <v>-2</v>
      </c>
      <c r="BX1304" s="1">
        <f t="shared" si="424"/>
        <v>-2</v>
      </c>
      <c r="BY1304" s="24">
        <f t="shared" si="425"/>
        <v>0.7818314824680298</v>
      </c>
      <c r="BZ1304" s="24">
        <f t="shared" si="426"/>
        <v>0.62348980185873348</v>
      </c>
      <c r="CA1304" s="1"/>
      <c r="CB1304" s="1"/>
      <c r="CC1304" s="1" t="str">
        <f t="shared" si="431"/>
        <v/>
      </c>
      <c r="CD1304" s="1"/>
      <c r="CE1304" s="2"/>
      <c r="CF1304" s="2"/>
    </row>
    <row r="1305" spans="2:84" s="28" customFormat="1" x14ac:dyDescent="0.25">
      <c r="B1305" s="10"/>
      <c r="C1305" s="10"/>
      <c r="D1305" s="10"/>
      <c r="E1305" s="10"/>
      <c r="F1305" s="10"/>
      <c r="G1305" s="10"/>
      <c r="H1305" s="10"/>
      <c r="I1305" s="10"/>
      <c r="J1305" s="10"/>
      <c r="K1305" s="10"/>
      <c r="L1305" s="10"/>
      <c r="M1305" s="2"/>
      <c r="N1305" s="1">
        <v>1300</v>
      </c>
      <c r="O1305" s="1" t="str">
        <f t="shared" si="419"/>
        <v>NA</v>
      </c>
      <c r="P1305" s="1" t="e">
        <f t="shared" si="420"/>
        <v>#VALUE!</v>
      </c>
      <c r="Q1305" s="1" t="e">
        <f t="shared" si="421"/>
        <v>#VALUE!</v>
      </c>
      <c r="R1305" s="1">
        <f t="shared" si="417"/>
        <v>0.71143388186241185</v>
      </c>
      <c r="S1305" s="1">
        <f t="shared" si="418"/>
        <v>-0.22252093395631442</v>
      </c>
      <c r="T1305" s="14"/>
      <c r="U1305" s="14"/>
      <c r="V1305" s="14"/>
      <c r="W1305" s="2"/>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2"/>
      <c r="BC1305" s="2"/>
      <c r="BD1305" s="2"/>
      <c r="BE1305" s="35"/>
      <c r="BF1305" s="35"/>
      <c r="BG1305" s="35"/>
      <c r="BH1305" s="35"/>
      <c r="BI1305" s="35"/>
      <c r="BJ1305" s="35"/>
      <c r="BK1305" s="35"/>
      <c r="BL1305" s="35"/>
      <c r="BM1305" s="35"/>
      <c r="BN1305" s="35"/>
      <c r="BO1305" s="35"/>
      <c r="BP1305" s="1"/>
      <c r="BQ1305" s="1">
        <f t="shared" si="422"/>
        <v>1300</v>
      </c>
      <c r="BR1305" s="1">
        <v>1301</v>
      </c>
      <c r="BS1305" s="1">
        <f t="shared" si="427"/>
        <v>-2</v>
      </c>
      <c r="BT1305" s="1">
        <f t="shared" si="428"/>
        <v>-2</v>
      </c>
      <c r="BU1305" s="1">
        <f t="shared" si="429"/>
        <v>6.1257422745431001E-17</v>
      </c>
      <c r="BV1305" s="1">
        <f t="shared" si="430"/>
        <v>1</v>
      </c>
      <c r="BW1305" s="1">
        <f t="shared" si="423"/>
        <v>-2</v>
      </c>
      <c r="BX1305" s="1">
        <f t="shared" si="424"/>
        <v>-2</v>
      </c>
      <c r="BY1305" s="24">
        <f t="shared" si="425"/>
        <v>0.7818314824680298</v>
      </c>
      <c r="BZ1305" s="24">
        <f t="shared" si="426"/>
        <v>0.62348980185873348</v>
      </c>
      <c r="CA1305" s="1"/>
      <c r="CB1305" s="1"/>
      <c r="CC1305" s="1" t="str">
        <f t="shared" si="431"/>
        <v/>
      </c>
      <c r="CD1305" s="1"/>
      <c r="CE1305" s="2"/>
      <c r="CF1305" s="2"/>
    </row>
    <row r="1306" spans="2:84" s="28" customFormat="1" x14ac:dyDescent="0.25">
      <c r="B1306" s="10"/>
      <c r="C1306" s="10"/>
      <c r="D1306" s="10"/>
      <c r="E1306" s="10"/>
      <c r="F1306" s="10"/>
      <c r="G1306" s="10"/>
      <c r="H1306" s="10"/>
      <c r="I1306" s="10"/>
      <c r="J1306" s="10"/>
      <c r="K1306" s="10"/>
      <c r="L1306" s="10"/>
      <c r="M1306" s="2"/>
      <c r="N1306" s="1">
        <v>1301</v>
      </c>
      <c r="O1306" s="1" t="str">
        <f t="shared" si="419"/>
        <v>NA</v>
      </c>
      <c r="P1306" s="1" t="e">
        <f t="shared" si="420"/>
        <v>#VALUE!</v>
      </c>
      <c r="Q1306" s="1" t="e">
        <f t="shared" si="421"/>
        <v>#VALUE!</v>
      </c>
      <c r="R1306" s="1">
        <f t="shared" si="417"/>
        <v>0.58468847356225884</v>
      </c>
      <c r="S1306" s="1">
        <f t="shared" si="418"/>
        <v>0.37628028784341144</v>
      </c>
      <c r="T1306" s="14"/>
      <c r="U1306" s="14"/>
      <c r="V1306" s="14"/>
      <c r="W1306" s="2"/>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2"/>
      <c r="BC1306" s="2"/>
      <c r="BD1306" s="2"/>
      <c r="BE1306" s="35"/>
      <c r="BF1306" s="35"/>
      <c r="BG1306" s="35"/>
      <c r="BH1306" s="35"/>
      <c r="BI1306" s="35"/>
      <c r="BJ1306" s="35"/>
      <c r="BK1306" s="35"/>
      <c r="BL1306" s="35"/>
      <c r="BM1306" s="35"/>
      <c r="BN1306" s="35"/>
      <c r="BO1306" s="35"/>
      <c r="BP1306" s="1"/>
      <c r="BQ1306" s="1">
        <f t="shared" si="422"/>
        <v>1301</v>
      </c>
      <c r="BR1306" s="1">
        <v>1302</v>
      </c>
      <c r="BS1306" s="1">
        <f t="shared" si="427"/>
        <v>-2</v>
      </c>
      <c r="BT1306" s="1">
        <f t="shared" si="428"/>
        <v>-2</v>
      </c>
      <c r="BU1306" s="1">
        <f t="shared" si="429"/>
        <v>6.1257422745431001E-17</v>
      </c>
      <c r="BV1306" s="1">
        <f t="shared" si="430"/>
        <v>1</v>
      </c>
      <c r="BW1306" s="1">
        <f t="shared" si="423"/>
        <v>-2</v>
      </c>
      <c r="BX1306" s="1">
        <f t="shared" si="424"/>
        <v>-2</v>
      </c>
      <c r="BY1306" s="24">
        <f t="shared" si="425"/>
        <v>0.7818314824680298</v>
      </c>
      <c r="BZ1306" s="24">
        <f t="shared" si="426"/>
        <v>0.62348980185873348</v>
      </c>
      <c r="CA1306" s="1"/>
      <c r="CB1306" s="1"/>
      <c r="CC1306" s="1" t="str">
        <f t="shared" si="431"/>
        <v/>
      </c>
      <c r="CD1306" s="1"/>
      <c r="CE1306" s="2"/>
      <c r="CF1306" s="2"/>
    </row>
    <row r="1307" spans="2:84" s="28" customFormat="1" x14ac:dyDescent="0.25">
      <c r="B1307" s="10"/>
      <c r="C1307" s="10"/>
      <c r="D1307" s="10"/>
      <c r="E1307" s="10"/>
      <c r="F1307" s="10"/>
      <c r="G1307" s="10"/>
      <c r="H1307" s="10"/>
      <c r="I1307" s="10"/>
      <c r="J1307" s="10"/>
      <c r="K1307" s="10"/>
      <c r="L1307" s="10"/>
      <c r="M1307" s="2"/>
      <c r="N1307" s="1">
        <v>1302</v>
      </c>
      <c r="O1307" s="1" t="str">
        <f t="shared" si="419"/>
        <v>NA</v>
      </c>
      <c r="P1307" s="1" t="e">
        <f t="shared" si="420"/>
        <v>#VALUE!</v>
      </c>
      <c r="Q1307" s="1" t="e">
        <f t="shared" si="421"/>
        <v>#VALUE!</v>
      </c>
      <c r="R1307" s="1">
        <f t="shared" si="417"/>
        <v>8.2086112806024583E-2</v>
      </c>
      <c r="S1307" s="1">
        <f t="shared" si="418"/>
        <v>0.64035724120765036</v>
      </c>
      <c r="T1307" s="14"/>
      <c r="U1307" s="14"/>
      <c r="V1307" s="14"/>
      <c r="W1307" s="2"/>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2"/>
      <c r="BC1307" s="2"/>
      <c r="BD1307" s="2"/>
      <c r="BE1307" s="35"/>
      <c r="BF1307" s="35"/>
      <c r="BG1307" s="35"/>
      <c r="BH1307" s="35"/>
      <c r="BI1307" s="35"/>
      <c r="BJ1307" s="35"/>
      <c r="BK1307" s="35"/>
      <c r="BL1307" s="35"/>
      <c r="BM1307" s="35"/>
      <c r="BN1307" s="35"/>
      <c r="BO1307" s="35"/>
      <c r="BP1307" s="1"/>
      <c r="BQ1307" s="1">
        <f t="shared" si="422"/>
        <v>1302</v>
      </c>
      <c r="BR1307" s="1">
        <v>1303</v>
      </c>
      <c r="BS1307" s="1">
        <f t="shared" si="427"/>
        <v>-2</v>
      </c>
      <c r="BT1307" s="1">
        <f t="shared" si="428"/>
        <v>-2</v>
      </c>
      <c r="BU1307" s="1">
        <f t="shared" si="429"/>
        <v>6.1257422745431001E-17</v>
      </c>
      <c r="BV1307" s="1">
        <f t="shared" si="430"/>
        <v>1</v>
      </c>
      <c r="BW1307" s="1">
        <f t="shared" si="423"/>
        <v>-2</v>
      </c>
      <c r="BX1307" s="1">
        <f t="shared" si="424"/>
        <v>-2</v>
      </c>
      <c r="BY1307" s="24">
        <f t="shared" si="425"/>
        <v>0.7818314824680298</v>
      </c>
      <c r="BZ1307" s="24">
        <f t="shared" si="426"/>
        <v>0.62348980185873348</v>
      </c>
      <c r="CA1307" s="1"/>
      <c r="CB1307" s="1"/>
      <c r="CC1307" s="1" t="str">
        <f t="shared" si="431"/>
        <v/>
      </c>
      <c r="CD1307" s="1"/>
      <c r="CE1307" s="2"/>
      <c r="CF1307" s="2"/>
    </row>
    <row r="1308" spans="2:84" s="28" customFormat="1" x14ac:dyDescent="0.25">
      <c r="B1308" s="10"/>
      <c r="C1308" s="10"/>
      <c r="D1308" s="10"/>
      <c r="E1308" s="10"/>
      <c r="F1308" s="10"/>
      <c r="G1308" s="10"/>
      <c r="H1308" s="10"/>
      <c r="I1308" s="10"/>
      <c r="J1308" s="10"/>
      <c r="K1308" s="10"/>
      <c r="L1308" s="10"/>
      <c r="M1308" s="2"/>
      <c r="N1308" s="1">
        <v>1303</v>
      </c>
      <c r="O1308" s="1" t="str">
        <f t="shared" si="419"/>
        <v>NA</v>
      </c>
      <c r="P1308" s="1" t="e">
        <f t="shared" si="420"/>
        <v>#VALUE!</v>
      </c>
      <c r="Q1308" s="1" t="e">
        <f t="shared" si="421"/>
        <v>#VALUE!</v>
      </c>
      <c r="R1308" s="1">
        <f t="shared" si="417"/>
        <v>-0.40199161335454803</v>
      </c>
      <c r="S1308" s="1">
        <f t="shared" si="418"/>
        <v>0.4405685616825068</v>
      </c>
      <c r="T1308" s="14"/>
      <c r="U1308" s="14"/>
      <c r="V1308" s="14"/>
      <c r="W1308" s="2"/>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2"/>
      <c r="BC1308" s="2"/>
      <c r="BD1308" s="2"/>
      <c r="BE1308" s="35"/>
      <c r="BF1308" s="35"/>
      <c r="BG1308" s="35"/>
      <c r="BH1308" s="35"/>
      <c r="BI1308" s="35"/>
      <c r="BJ1308" s="35"/>
      <c r="BK1308" s="35"/>
      <c r="BL1308" s="35"/>
      <c r="BM1308" s="35"/>
      <c r="BN1308" s="35"/>
      <c r="BO1308" s="35"/>
      <c r="BP1308" s="1"/>
      <c r="BQ1308" s="1">
        <f t="shared" si="422"/>
        <v>1303</v>
      </c>
      <c r="BR1308" s="1">
        <v>1304</v>
      </c>
      <c r="BS1308" s="1">
        <f t="shared" si="427"/>
        <v>-2</v>
      </c>
      <c r="BT1308" s="1">
        <f t="shared" si="428"/>
        <v>-2</v>
      </c>
      <c r="BU1308" s="1">
        <f t="shared" si="429"/>
        <v>6.1257422745431001E-17</v>
      </c>
      <c r="BV1308" s="1">
        <f t="shared" si="430"/>
        <v>1</v>
      </c>
      <c r="BW1308" s="1">
        <f t="shared" si="423"/>
        <v>-2</v>
      </c>
      <c r="BX1308" s="1">
        <f t="shared" si="424"/>
        <v>-2</v>
      </c>
      <c r="BY1308" s="24">
        <f t="shared" si="425"/>
        <v>0.7818314824680298</v>
      </c>
      <c r="BZ1308" s="24">
        <f t="shared" si="426"/>
        <v>0.62348980185873348</v>
      </c>
      <c r="CA1308" s="1"/>
      <c r="CB1308" s="1"/>
      <c r="CC1308" s="1" t="str">
        <f t="shared" si="431"/>
        <v/>
      </c>
      <c r="CD1308" s="1"/>
      <c r="CE1308" s="2"/>
      <c r="CF1308" s="2"/>
    </row>
    <row r="1309" spans="2:84" s="28" customFormat="1" x14ac:dyDescent="0.25">
      <c r="B1309" s="10"/>
      <c r="C1309" s="10"/>
      <c r="D1309" s="10"/>
      <c r="E1309" s="10"/>
      <c r="F1309" s="10"/>
      <c r="G1309" s="10"/>
      <c r="H1309" s="10"/>
      <c r="I1309" s="10"/>
      <c r="J1309" s="10"/>
      <c r="K1309" s="10"/>
      <c r="L1309" s="10"/>
      <c r="M1309" s="2"/>
      <c r="N1309" s="1">
        <v>1304</v>
      </c>
      <c r="O1309" s="1" t="str">
        <f t="shared" si="419"/>
        <v>NA</v>
      </c>
      <c r="P1309" s="1" t="e">
        <f t="shared" si="420"/>
        <v>#VALUE!</v>
      </c>
      <c r="Q1309" s="1" t="e">
        <f t="shared" si="421"/>
        <v>#VALUE!</v>
      </c>
      <c r="R1309" s="1">
        <f t="shared" si="417"/>
        <v>-0.54760805942915658</v>
      </c>
      <c r="S1309" s="1">
        <f t="shared" si="418"/>
        <v>-1.6734538758059608E-2</v>
      </c>
      <c r="T1309" s="14"/>
      <c r="U1309" s="14"/>
      <c r="V1309" s="14"/>
      <c r="W1309" s="2"/>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2"/>
      <c r="BC1309" s="2"/>
      <c r="BD1309" s="2"/>
      <c r="BE1309" s="35"/>
      <c r="BF1309" s="35"/>
      <c r="BG1309" s="35"/>
      <c r="BH1309" s="35"/>
      <c r="BI1309" s="35"/>
      <c r="BJ1309" s="35"/>
      <c r="BK1309" s="35"/>
      <c r="BL1309" s="35"/>
      <c r="BM1309" s="35"/>
      <c r="BN1309" s="35"/>
      <c r="BO1309" s="35"/>
      <c r="BP1309" s="1"/>
      <c r="BQ1309" s="1">
        <f t="shared" si="422"/>
        <v>1304</v>
      </c>
      <c r="BR1309" s="1">
        <v>1305</v>
      </c>
      <c r="BS1309" s="1">
        <f t="shared" si="427"/>
        <v>-2</v>
      </c>
      <c r="BT1309" s="1">
        <f t="shared" si="428"/>
        <v>-2</v>
      </c>
      <c r="BU1309" s="1">
        <f t="shared" si="429"/>
        <v>6.1257422745431001E-17</v>
      </c>
      <c r="BV1309" s="1">
        <f t="shared" si="430"/>
        <v>1</v>
      </c>
      <c r="BW1309" s="1">
        <f t="shared" si="423"/>
        <v>-2</v>
      </c>
      <c r="BX1309" s="1">
        <f t="shared" si="424"/>
        <v>-2</v>
      </c>
      <c r="BY1309" s="24">
        <f t="shared" si="425"/>
        <v>0.7818314824680298</v>
      </c>
      <c r="BZ1309" s="24">
        <f t="shared" si="426"/>
        <v>0.62348980185873348</v>
      </c>
      <c r="CA1309" s="1"/>
      <c r="CB1309" s="1"/>
      <c r="CC1309" s="1" t="str">
        <f t="shared" si="431"/>
        <v/>
      </c>
      <c r="CD1309" s="1"/>
      <c r="CE1309" s="2"/>
      <c r="CF1309" s="2"/>
    </row>
    <row r="1310" spans="2:84" s="28" customFormat="1" x14ac:dyDescent="0.25">
      <c r="B1310" s="10"/>
      <c r="C1310" s="10"/>
      <c r="D1310" s="10"/>
      <c r="E1310" s="10"/>
      <c r="F1310" s="10"/>
      <c r="G1310" s="10"/>
      <c r="H1310" s="10"/>
      <c r="I1310" s="10"/>
      <c r="J1310" s="10"/>
      <c r="K1310" s="10"/>
      <c r="L1310" s="10"/>
      <c r="M1310" s="2"/>
      <c r="N1310" s="1">
        <v>1305</v>
      </c>
      <c r="O1310" s="1" t="str">
        <f t="shared" si="419"/>
        <v>NA</v>
      </c>
      <c r="P1310" s="1" t="e">
        <f t="shared" si="420"/>
        <v>#VALUE!</v>
      </c>
      <c r="Q1310" s="1" t="e">
        <f t="shared" si="421"/>
        <v>#VALUE!</v>
      </c>
      <c r="R1310" s="1">
        <f t="shared" si="417"/>
        <v>-0.3166178636803802</v>
      </c>
      <c r="S1310" s="1">
        <f t="shared" si="418"/>
        <v>-0.38719349819906257</v>
      </c>
      <c r="T1310" s="14"/>
      <c r="U1310" s="14"/>
      <c r="V1310" s="14"/>
      <c r="W1310" s="2"/>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2"/>
      <c r="BC1310" s="2"/>
      <c r="BD1310" s="2"/>
      <c r="BE1310" s="35"/>
      <c r="BF1310" s="35"/>
      <c r="BG1310" s="35"/>
      <c r="BH1310" s="35"/>
      <c r="BI1310" s="35"/>
      <c r="BJ1310" s="35"/>
      <c r="BK1310" s="35"/>
      <c r="BL1310" s="35"/>
      <c r="BM1310" s="35"/>
      <c r="BN1310" s="35"/>
      <c r="BO1310" s="35"/>
      <c r="BP1310" s="1"/>
      <c r="BQ1310" s="1">
        <f t="shared" si="422"/>
        <v>1305</v>
      </c>
      <c r="BR1310" s="1">
        <v>1306</v>
      </c>
      <c r="BS1310" s="1">
        <f t="shared" si="427"/>
        <v>-2</v>
      </c>
      <c r="BT1310" s="1">
        <f t="shared" si="428"/>
        <v>-2</v>
      </c>
      <c r="BU1310" s="1">
        <f t="shared" si="429"/>
        <v>6.1257422745431001E-17</v>
      </c>
      <c r="BV1310" s="1">
        <f t="shared" si="430"/>
        <v>1</v>
      </c>
      <c r="BW1310" s="1">
        <f t="shared" si="423"/>
        <v>-2</v>
      </c>
      <c r="BX1310" s="1">
        <f t="shared" si="424"/>
        <v>-2</v>
      </c>
      <c r="BY1310" s="24">
        <f t="shared" si="425"/>
        <v>0.7818314824680298</v>
      </c>
      <c r="BZ1310" s="24">
        <f t="shared" si="426"/>
        <v>0.62348980185873348</v>
      </c>
      <c r="CA1310" s="1"/>
      <c r="CB1310" s="1"/>
      <c r="CC1310" s="1" t="str">
        <f t="shared" si="431"/>
        <v/>
      </c>
      <c r="CD1310" s="1"/>
      <c r="CE1310" s="2"/>
      <c r="CF1310" s="2"/>
    </row>
    <row r="1311" spans="2:84" s="28" customFormat="1" x14ac:dyDescent="0.25">
      <c r="B1311" s="10"/>
      <c r="C1311" s="10"/>
      <c r="D1311" s="10"/>
      <c r="E1311" s="10"/>
      <c r="F1311" s="10"/>
      <c r="G1311" s="10"/>
      <c r="H1311" s="10"/>
      <c r="I1311" s="10"/>
      <c r="J1311" s="10"/>
      <c r="K1311" s="10"/>
      <c r="L1311" s="10"/>
      <c r="M1311" s="2"/>
      <c r="N1311" s="1">
        <v>1306</v>
      </c>
      <c r="O1311" s="1" t="str">
        <f t="shared" si="419"/>
        <v>NA</v>
      </c>
      <c r="P1311" s="1" t="e">
        <f t="shared" si="420"/>
        <v>#VALUE!</v>
      </c>
      <c r="Q1311" s="1" t="e">
        <f t="shared" si="421"/>
        <v>#VALUE!</v>
      </c>
      <c r="R1311" s="1">
        <f t="shared" si="417"/>
        <v>7.2454889456977867E-2</v>
      </c>
      <c r="S1311" s="1">
        <f t="shared" si="418"/>
        <v>-0.44775142554099534</v>
      </c>
      <c r="T1311" s="14"/>
      <c r="U1311" s="14"/>
      <c r="V1311" s="14"/>
      <c r="W1311" s="2"/>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2"/>
      <c r="BC1311" s="2"/>
      <c r="BD1311" s="2"/>
      <c r="BE1311" s="35"/>
      <c r="BF1311" s="35"/>
      <c r="BG1311" s="35"/>
      <c r="BH1311" s="35"/>
      <c r="BI1311" s="35"/>
      <c r="BJ1311" s="35"/>
      <c r="BK1311" s="35"/>
      <c r="BL1311" s="35"/>
      <c r="BM1311" s="35"/>
      <c r="BN1311" s="35"/>
      <c r="BO1311" s="35"/>
      <c r="BP1311" s="1"/>
      <c r="BQ1311" s="1">
        <f t="shared" si="422"/>
        <v>1306</v>
      </c>
      <c r="BR1311" s="1">
        <v>1307</v>
      </c>
      <c r="BS1311" s="1">
        <f t="shared" si="427"/>
        <v>-2</v>
      </c>
      <c r="BT1311" s="1">
        <f t="shared" si="428"/>
        <v>-2</v>
      </c>
      <c r="BU1311" s="1">
        <f t="shared" si="429"/>
        <v>6.1257422745431001E-17</v>
      </c>
      <c r="BV1311" s="1">
        <f t="shared" si="430"/>
        <v>1</v>
      </c>
      <c r="BW1311" s="1">
        <f t="shared" si="423"/>
        <v>-2</v>
      </c>
      <c r="BX1311" s="1">
        <f t="shared" si="424"/>
        <v>-2</v>
      </c>
      <c r="BY1311" s="24">
        <f t="shared" si="425"/>
        <v>0.7818314824680298</v>
      </c>
      <c r="BZ1311" s="24">
        <f t="shared" si="426"/>
        <v>0.62348980185873348</v>
      </c>
      <c r="CA1311" s="1"/>
      <c r="CB1311" s="1"/>
      <c r="CC1311" s="1" t="str">
        <f t="shared" si="431"/>
        <v/>
      </c>
      <c r="CD1311" s="1"/>
      <c r="CE1311" s="2"/>
      <c r="CF1311" s="2"/>
    </row>
    <row r="1312" spans="2:84" s="28" customFormat="1" x14ac:dyDescent="0.25">
      <c r="B1312" s="10"/>
      <c r="C1312" s="10"/>
      <c r="D1312" s="10"/>
      <c r="E1312" s="10"/>
      <c r="F1312" s="10"/>
      <c r="G1312" s="10"/>
      <c r="H1312" s="10"/>
      <c r="I1312" s="10"/>
      <c r="J1312" s="10"/>
      <c r="K1312" s="10"/>
      <c r="L1312" s="10"/>
      <c r="M1312" s="2"/>
      <c r="N1312" s="1">
        <v>1307</v>
      </c>
      <c r="O1312" s="1" t="str">
        <f t="shared" si="419"/>
        <v>NA</v>
      </c>
      <c r="P1312" s="1" t="e">
        <f t="shared" si="420"/>
        <v>#VALUE!</v>
      </c>
      <c r="Q1312" s="1" t="e">
        <f t="shared" si="421"/>
        <v>#VALUE!</v>
      </c>
      <c r="R1312" s="1">
        <f t="shared" si="417"/>
        <v>0.34254223941523526</v>
      </c>
      <c r="S1312" s="1">
        <f t="shared" si="418"/>
        <v>-0.22252093395631442</v>
      </c>
      <c r="T1312" s="14"/>
      <c r="U1312" s="14"/>
      <c r="V1312" s="14"/>
      <c r="W1312" s="2"/>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2"/>
      <c r="BC1312" s="2"/>
      <c r="BD1312" s="2"/>
      <c r="BE1312" s="35"/>
      <c r="BF1312" s="35"/>
      <c r="BG1312" s="35"/>
      <c r="BH1312" s="35"/>
      <c r="BI1312" s="35"/>
      <c r="BJ1312" s="35"/>
      <c r="BK1312" s="35"/>
      <c r="BL1312" s="35"/>
      <c r="BM1312" s="35"/>
      <c r="BN1312" s="35"/>
      <c r="BO1312" s="35"/>
      <c r="BP1312" s="1"/>
      <c r="BQ1312" s="1">
        <f t="shared" si="422"/>
        <v>1307</v>
      </c>
      <c r="BR1312" s="1">
        <v>1308</v>
      </c>
      <c r="BS1312" s="1">
        <f t="shared" si="427"/>
        <v>-2</v>
      </c>
      <c r="BT1312" s="1">
        <f t="shared" si="428"/>
        <v>-2</v>
      </c>
      <c r="BU1312" s="1">
        <f t="shared" si="429"/>
        <v>6.1257422745431001E-17</v>
      </c>
      <c r="BV1312" s="1">
        <f t="shared" si="430"/>
        <v>1</v>
      </c>
      <c r="BW1312" s="1">
        <f t="shared" si="423"/>
        <v>-2</v>
      </c>
      <c r="BX1312" s="1">
        <f t="shared" si="424"/>
        <v>-2</v>
      </c>
      <c r="BY1312" s="24">
        <f t="shared" si="425"/>
        <v>0.7818314824680298</v>
      </c>
      <c r="BZ1312" s="24">
        <f t="shared" si="426"/>
        <v>0.62348980185873348</v>
      </c>
      <c r="CA1312" s="1"/>
      <c r="CB1312" s="1"/>
      <c r="CC1312" s="1" t="str">
        <f t="shared" si="431"/>
        <v/>
      </c>
      <c r="CD1312" s="1"/>
      <c r="CE1312" s="2"/>
      <c r="CF1312" s="2"/>
    </row>
    <row r="1313" spans="2:84" s="28" customFormat="1" x14ac:dyDescent="0.25">
      <c r="B1313" s="10"/>
      <c r="C1313" s="10"/>
      <c r="D1313" s="10"/>
      <c r="E1313" s="10"/>
      <c r="F1313" s="10"/>
      <c r="G1313" s="10"/>
      <c r="H1313" s="10"/>
      <c r="I1313" s="10"/>
      <c r="J1313" s="10"/>
      <c r="K1313" s="10"/>
      <c r="L1313" s="10"/>
      <c r="M1313" s="2"/>
      <c r="N1313" s="1">
        <v>1308</v>
      </c>
      <c r="O1313" s="1" t="str">
        <f t="shared" si="419"/>
        <v>NA</v>
      </c>
      <c r="P1313" s="1" t="e">
        <f t="shared" si="420"/>
        <v>#VALUE!</v>
      </c>
      <c r="Q1313" s="1" t="e">
        <f t="shared" si="421"/>
        <v>#VALUE!</v>
      </c>
      <c r="R1313" s="1">
        <f t="shared" si="417"/>
        <v>0.35468829650552602</v>
      </c>
      <c r="S1313" s="1">
        <f t="shared" si="418"/>
        <v>8.7869188158869072E-2</v>
      </c>
      <c r="T1313" s="14"/>
      <c r="U1313" s="14"/>
      <c r="V1313" s="14"/>
      <c r="W1313" s="2"/>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2"/>
      <c r="BC1313" s="2"/>
      <c r="BD1313" s="2"/>
      <c r="BE1313" s="35"/>
      <c r="BF1313" s="35"/>
      <c r="BG1313" s="35"/>
      <c r="BH1313" s="35"/>
      <c r="BI1313" s="35"/>
      <c r="BJ1313" s="35"/>
      <c r="BK1313" s="35"/>
      <c r="BL1313" s="35"/>
      <c r="BM1313" s="35"/>
      <c r="BN1313" s="35"/>
      <c r="BO1313" s="35"/>
      <c r="BP1313" s="1"/>
      <c r="BQ1313" s="1">
        <f t="shared" si="422"/>
        <v>1308</v>
      </c>
      <c r="BR1313" s="1">
        <v>1309</v>
      </c>
      <c r="BS1313" s="1">
        <f t="shared" si="427"/>
        <v>-2</v>
      </c>
      <c r="BT1313" s="1">
        <f t="shared" si="428"/>
        <v>-2</v>
      </c>
      <c r="BU1313" s="1">
        <f t="shared" si="429"/>
        <v>6.1257422745431001E-17</v>
      </c>
      <c r="BV1313" s="1">
        <f t="shared" si="430"/>
        <v>1</v>
      </c>
      <c r="BW1313" s="1">
        <f t="shared" si="423"/>
        <v>-2</v>
      </c>
      <c r="BX1313" s="1">
        <f t="shared" si="424"/>
        <v>-2</v>
      </c>
      <c r="BY1313" s="24">
        <f t="shared" si="425"/>
        <v>0.7818314824680298</v>
      </c>
      <c r="BZ1313" s="24">
        <f t="shared" si="426"/>
        <v>0.62348980185873348</v>
      </c>
      <c r="CA1313" s="1"/>
      <c r="CB1313" s="1"/>
      <c r="CC1313" s="1" t="str">
        <f t="shared" si="431"/>
        <v/>
      </c>
      <c r="CD1313" s="1"/>
      <c r="CE1313" s="2"/>
      <c r="CF1313" s="2"/>
    </row>
    <row r="1314" spans="2:84" s="28" customFormat="1" x14ac:dyDescent="0.25">
      <c r="B1314" s="10"/>
      <c r="C1314" s="10"/>
      <c r="D1314" s="10"/>
      <c r="E1314" s="10"/>
      <c r="F1314" s="10"/>
      <c r="G1314" s="10"/>
      <c r="H1314" s="10"/>
      <c r="I1314" s="10"/>
      <c r="J1314" s="10"/>
      <c r="K1314" s="10"/>
      <c r="L1314" s="10"/>
      <c r="M1314" s="2"/>
      <c r="N1314" s="1">
        <v>1309</v>
      </c>
      <c r="O1314" s="1" t="str">
        <f t="shared" si="419"/>
        <v>NA</v>
      </c>
      <c r="P1314" s="1" t="e">
        <f t="shared" si="420"/>
        <v>#VALUE!</v>
      </c>
      <c r="Q1314" s="1" t="e">
        <f t="shared" si="421"/>
        <v>#VALUE!</v>
      </c>
      <c r="R1314" s="1">
        <f t="shared" si="417"/>
        <v>0.16417222561204908</v>
      </c>
      <c r="S1314" s="1">
        <f t="shared" si="418"/>
        <v>0.28071448241530084</v>
      </c>
      <c r="T1314" s="14"/>
      <c r="U1314" s="14"/>
      <c r="V1314" s="14"/>
      <c r="W1314" s="2"/>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2"/>
      <c r="BC1314" s="2"/>
      <c r="BD1314" s="2"/>
      <c r="BE1314" s="35"/>
      <c r="BF1314" s="35"/>
      <c r="BG1314" s="35"/>
      <c r="BH1314" s="35"/>
      <c r="BI1314" s="35"/>
      <c r="BJ1314" s="35"/>
      <c r="BK1314" s="35"/>
      <c r="BL1314" s="35"/>
      <c r="BM1314" s="35"/>
      <c r="BN1314" s="35"/>
      <c r="BO1314" s="35"/>
      <c r="BP1314" s="1"/>
      <c r="BQ1314" s="1">
        <f t="shared" si="422"/>
        <v>1309</v>
      </c>
      <c r="BR1314" s="1">
        <v>1310</v>
      </c>
      <c r="BS1314" s="1">
        <f t="shared" si="427"/>
        <v>-2</v>
      </c>
      <c r="BT1314" s="1">
        <f t="shared" si="428"/>
        <v>-2</v>
      </c>
      <c r="BU1314" s="1">
        <f t="shared" si="429"/>
        <v>6.1257422745431001E-17</v>
      </c>
      <c r="BV1314" s="1">
        <f t="shared" si="430"/>
        <v>1</v>
      </c>
      <c r="BW1314" s="1">
        <f t="shared" si="423"/>
        <v>-2</v>
      </c>
      <c r="BX1314" s="1">
        <f t="shared" si="424"/>
        <v>-2</v>
      </c>
      <c r="BY1314" s="24">
        <f t="shared" si="425"/>
        <v>0.7818314824680298</v>
      </c>
      <c r="BZ1314" s="24">
        <f t="shared" si="426"/>
        <v>0.62348980185873348</v>
      </c>
      <c r="CA1314" s="1"/>
      <c r="CB1314" s="1"/>
      <c r="CC1314" s="1" t="str">
        <f t="shared" si="431"/>
        <v/>
      </c>
      <c r="CD1314" s="1"/>
      <c r="CE1314" s="2"/>
      <c r="CF1314" s="2"/>
    </row>
    <row r="1315" spans="2:84" s="28" customFormat="1" x14ac:dyDescent="0.25">
      <c r="B1315" s="10"/>
      <c r="C1315" s="10"/>
      <c r="D1315" s="10"/>
      <c r="E1315" s="10"/>
      <c r="F1315" s="10"/>
      <c r="G1315" s="10"/>
      <c r="H1315" s="10"/>
      <c r="I1315" s="10"/>
      <c r="J1315" s="10"/>
      <c r="K1315" s="10"/>
      <c r="L1315" s="10"/>
      <c r="M1315" s="2"/>
      <c r="N1315" s="1">
        <v>1310</v>
      </c>
      <c r="O1315" s="1" t="str">
        <f t="shared" si="419"/>
        <v>NA</v>
      </c>
      <c r="P1315" s="1" t="e">
        <f t="shared" si="420"/>
        <v>#VALUE!</v>
      </c>
      <c r="Q1315" s="1" t="e">
        <f t="shared" si="421"/>
        <v>#VALUE!</v>
      </c>
      <c r="R1315" s="1">
        <f t="shared" si="417"/>
        <v>-6.9631727880251348E-2</v>
      </c>
      <c r="S1315" s="1">
        <f t="shared" si="418"/>
        <v>0.28051247652830857</v>
      </c>
      <c r="T1315" s="14"/>
      <c r="U1315" s="14"/>
      <c r="V1315" s="14"/>
      <c r="W1315" s="2"/>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2"/>
      <c r="BC1315" s="2"/>
      <c r="BD1315" s="2"/>
      <c r="BE1315" s="35"/>
      <c r="BF1315" s="35"/>
      <c r="BG1315" s="35"/>
      <c r="BH1315" s="35"/>
      <c r="BI1315" s="35"/>
      <c r="BJ1315" s="35"/>
      <c r="BK1315" s="35"/>
      <c r="BL1315" s="35"/>
      <c r="BM1315" s="35"/>
      <c r="BN1315" s="35"/>
      <c r="BO1315" s="35"/>
      <c r="BP1315" s="1"/>
      <c r="BQ1315" s="1">
        <f t="shared" si="422"/>
        <v>1310</v>
      </c>
      <c r="BR1315" s="1">
        <v>1311</v>
      </c>
      <c r="BS1315" s="1">
        <f t="shared" si="427"/>
        <v>-2</v>
      </c>
      <c r="BT1315" s="1">
        <f t="shared" si="428"/>
        <v>-2</v>
      </c>
      <c r="BU1315" s="1">
        <f t="shared" si="429"/>
        <v>6.1257422745431001E-17</v>
      </c>
      <c r="BV1315" s="1">
        <f t="shared" si="430"/>
        <v>1</v>
      </c>
      <c r="BW1315" s="1">
        <f t="shared" si="423"/>
        <v>-2</v>
      </c>
      <c r="BX1315" s="1">
        <f t="shared" si="424"/>
        <v>-2</v>
      </c>
      <c r="BY1315" s="24">
        <f t="shared" si="425"/>
        <v>0.7818314824680298</v>
      </c>
      <c r="BZ1315" s="24">
        <f t="shared" si="426"/>
        <v>0.62348980185873348</v>
      </c>
      <c r="CA1315" s="1"/>
      <c r="CB1315" s="1"/>
      <c r="CC1315" s="1" t="str">
        <f t="shared" si="431"/>
        <v/>
      </c>
      <c r="CD1315" s="1"/>
      <c r="CE1315" s="2"/>
      <c r="CF1315" s="2"/>
    </row>
    <row r="1316" spans="2:84" s="28" customFormat="1" x14ac:dyDescent="0.25">
      <c r="B1316" s="10"/>
      <c r="C1316" s="10"/>
      <c r="D1316" s="10"/>
      <c r="E1316" s="10"/>
      <c r="F1316" s="10"/>
      <c r="G1316" s="10"/>
      <c r="H1316" s="10"/>
      <c r="I1316" s="10"/>
      <c r="J1316" s="10"/>
      <c r="K1316" s="10"/>
      <c r="L1316" s="10"/>
      <c r="M1316" s="2"/>
      <c r="N1316" s="1">
        <v>1311</v>
      </c>
      <c r="O1316" s="1" t="str">
        <f t="shared" si="419"/>
        <v>NA</v>
      </c>
      <c r="P1316" s="1" t="e">
        <f t="shared" si="420"/>
        <v>#VALUE!</v>
      </c>
      <c r="Q1316" s="1" t="e">
        <f t="shared" si="421"/>
        <v>#VALUE!</v>
      </c>
      <c r="R1316" s="1">
        <f t="shared" si="417"/>
        <v>-0.21524817395485996</v>
      </c>
      <c r="S1316" s="1">
        <f t="shared" si="418"/>
        <v>0.1433215463961387</v>
      </c>
      <c r="T1316" s="14"/>
      <c r="U1316" s="14"/>
      <c r="V1316" s="14"/>
      <c r="W1316" s="2"/>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2"/>
      <c r="BC1316" s="2"/>
      <c r="BD1316" s="2"/>
      <c r="BE1316" s="35"/>
      <c r="BF1316" s="35"/>
      <c r="BG1316" s="35"/>
      <c r="BH1316" s="35"/>
      <c r="BI1316" s="35"/>
      <c r="BJ1316" s="35"/>
      <c r="BK1316" s="35"/>
      <c r="BL1316" s="35"/>
      <c r="BM1316" s="35"/>
      <c r="BN1316" s="35"/>
      <c r="BO1316" s="35"/>
      <c r="BP1316" s="1"/>
      <c r="BQ1316" s="1">
        <f t="shared" si="422"/>
        <v>1311</v>
      </c>
      <c r="BR1316" s="1">
        <v>1312</v>
      </c>
      <c r="BS1316" s="1">
        <f t="shared" si="427"/>
        <v>-2</v>
      </c>
      <c r="BT1316" s="1">
        <f t="shared" si="428"/>
        <v>-2</v>
      </c>
      <c r="BU1316" s="1">
        <f t="shared" si="429"/>
        <v>6.1257422745431001E-17</v>
      </c>
      <c r="BV1316" s="1">
        <f t="shared" si="430"/>
        <v>1</v>
      </c>
      <c r="BW1316" s="1">
        <f t="shared" si="423"/>
        <v>-2</v>
      </c>
      <c r="BX1316" s="1">
        <f t="shared" si="424"/>
        <v>-2</v>
      </c>
      <c r="BY1316" s="24">
        <f t="shared" si="425"/>
        <v>0.7818314824680298</v>
      </c>
      <c r="BZ1316" s="24">
        <f t="shared" si="426"/>
        <v>0.62348980185873348</v>
      </c>
      <c r="CA1316" s="1"/>
      <c r="CB1316" s="1"/>
      <c r="CC1316" s="1" t="str">
        <f t="shared" si="431"/>
        <v/>
      </c>
      <c r="CD1316" s="1"/>
      <c r="CE1316" s="2"/>
      <c r="CF1316" s="2"/>
    </row>
    <row r="1317" spans="2:84" s="28" customFormat="1" x14ac:dyDescent="0.25">
      <c r="B1317" s="10"/>
      <c r="C1317" s="10"/>
      <c r="D1317" s="10"/>
      <c r="E1317" s="10"/>
      <c r="F1317" s="10"/>
      <c r="G1317" s="10"/>
      <c r="H1317" s="10"/>
      <c r="I1317" s="10"/>
      <c r="J1317" s="10"/>
      <c r="K1317" s="10"/>
      <c r="L1317" s="10"/>
      <c r="M1317" s="2"/>
      <c r="N1317" s="1">
        <v>1312</v>
      </c>
      <c r="O1317" s="1" t="str">
        <f t="shared" si="419"/>
        <v>NA</v>
      </c>
      <c r="P1317" s="1" t="e">
        <f t="shared" si="420"/>
        <v>#VALUE!</v>
      </c>
      <c r="Q1317" s="1" t="e">
        <f t="shared" si="421"/>
        <v>#VALUE!</v>
      </c>
      <c r="R1317" s="1">
        <f t="shared" si="417"/>
        <v>-0.23453175087435568</v>
      </c>
      <c r="S1317" s="1">
        <f t="shared" si="418"/>
        <v>-2.7550739406713043E-2</v>
      </c>
      <c r="T1317" s="14"/>
      <c r="U1317" s="14"/>
      <c r="V1317" s="14"/>
      <c r="W1317" s="2"/>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2"/>
      <c r="BC1317" s="2"/>
      <c r="BD1317" s="2"/>
      <c r="BE1317" s="35"/>
      <c r="BF1317" s="35"/>
      <c r="BG1317" s="35"/>
      <c r="BH1317" s="35"/>
      <c r="BI1317" s="35"/>
      <c r="BJ1317" s="35"/>
      <c r="BK1317" s="35"/>
      <c r="BL1317" s="35"/>
      <c r="BM1317" s="35"/>
      <c r="BN1317" s="35"/>
      <c r="BO1317" s="35"/>
      <c r="BP1317" s="1"/>
      <c r="BQ1317" s="1">
        <f t="shared" si="422"/>
        <v>1312</v>
      </c>
      <c r="BR1317" s="1">
        <v>1313</v>
      </c>
      <c r="BS1317" s="1">
        <f t="shared" si="427"/>
        <v>-2</v>
      </c>
      <c r="BT1317" s="1">
        <f t="shared" si="428"/>
        <v>-2</v>
      </c>
      <c r="BU1317" s="1">
        <f t="shared" si="429"/>
        <v>6.1257422745431001E-17</v>
      </c>
      <c r="BV1317" s="1">
        <f t="shared" si="430"/>
        <v>1</v>
      </c>
      <c r="BW1317" s="1">
        <f t="shared" si="423"/>
        <v>-2</v>
      </c>
      <c r="BX1317" s="1">
        <f t="shared" si="424"/>
        <v>-2</v>
      </c>
      <c r="BY1317" s="24">
        <f t="shared" si="425"/>
        <v>0.7818314824680298</v>
      </c>
      <c r="BZ1317" s="24">
        <f t="shared" si="426"/>
        <v>0.62348980185873348</v>
      </c>
      <c r="CA1317" s="1"/>
      <c r="CB1317" s="1"/>
      <c r="CC1317" s="1" t="str">
        <f t="shared" si="431"/>
        <v/>
      </c>
      <c r="CD1317" s="1"/>
      <c r="CE1317" s="2"/>
      <c r="CF1317" s="2"/>
    </row>
    <row r="1318" spans="2:84" s="28" customFormat="1" x14ac:dyDescent="0.25">
      <c r="B1318" s="10"/>
      <c r="C1318" s="10"/>
      <c r="D1318" s="10"/>
      <c r="E1318" s="10"/>
      <c r="F1318" s="10"/>
      <c r="G1318" s="10"/>
      <c r="H1318" s="10"/>
      <c r="I1318" s="10"/>
      <c r="J1318" s="10"/>
      <c r="K1318" s="10"/>
      <c r="L1318" s="10"/>
      <c r="M1318" s="2"/>
      <c r="N1318" s="1">
        <v>1313</v>
      </c>
      <c r="O1318" s="1" t="str">
        <f t="shared" si="419"/>
        <v>NA</v>
      </c>
      <c r="P1318" s="1" t="e">
        <f t="shared" si="420"/>
        <v>#VALUE!</v>
      </c>
      <c r="Q1318" s="1" t="e">
        <f t="shared" si="421"/>
        <v>#VALUE!</v>
      </c>
      <c r="R1318" s="1">
        <f t="shared" si="417"/>
        <v>-0.15754528759975497</v>
      </c>
      <c r="S1318" s="1">
        <f t="shared" si="418"/>
        <v>-0.15934032585645302</v>
      </c>
      <c r="T1318" s="14"/>
      <c r="U1318" s="14"/>
      <c r="V1318" s="14"/>
      <c r="W1318" s="2"/>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2"/>
      <c r="BC1318" s="2"/>
      <c r="BD1318" s="2"/>
      <c r="BE1318" s="35"/>
      <c r="BF1318" s="35"/>
      <c r="BG1318" s="35"/>
      <c r="BH1318" s="35"/>
      <c r="BI1318" s="35"/>
      <c r="BJ1318" s="35"/>
      <c r="BK1318" s="35"/>
      <c r="BL1318" s="35"/>
      <c r="BM1318" s="35"/>
      <c r="BN1318" s="35"/>
      <c r="BO1318" s="35"/>
      <c r="BP1318" s="1"/>
      <c r="BQ1318" s="1">
        <f t="shared" si="422"/>
        <v>1313</v>
      </c>
      <c r="BR1318" s="1">
        <v>1314</v>
      </c>
      <c r="BS1318" s="1">
        <f t="shared" si="427"/>
        <v>-2</v>
      </c>
      <c r="BT1318" s="1">
        <f t="shared" si="428"/>
        <v>-2</v>
      </c>
      <c r="BU1318" s="1">
        <f t="shared" si="429"/>
        <v>6.1257422745431001E-17</v>
      </c>
      <c r="BV1318" s="1">
        <f t="shared" si="430"/>
        <v>1</v>
      </c>
      <c r="BW1318" s="1">
        <f t="shared" si="423"/>
        <v>-2</v>
      </c>
      <c r="BX1318" s="1">
        <f t="shared" si="424"/>
        <v>-2</v>
      </c>
      <c r="BY1318" s="24">
        <f t="shared" si="425"/>
        <v>0.7818314824680298</v>
      </c>
      <c r="BZ1318" s="24">
        <f t="shared" si="426"/>
        <v>0.62348980185873348</v>
      </c>
      <c r="CA1318" s="1"/>
      <c r="CB1318" s="1"/>
      <c r="CC1318" s="1" t="str">
        <f t="shared" si="431"/>
        <v/>
      </c>
      <c r="CD1318" s="1"/>
      <c r="CE1318" s="2"/>
      <c r="CF1318" s="2"/>
    </row>
    <row r="1319" spans="2:84" s="28" customFormat="1" x14ac:dyDescent="0.25">
      <c r="B1319" s="10"/>
      <c r="C1319" s="10"/>
      <c r="D1319" s="10"/>
      <c r="E1319" s="10"/>
      <c r="F1319" s="10"/>
      <c r="G1319" s="10"/>
      <c r="H1319" s="10"/>
      <c r="I1319" s="10"/>
      <c r="J1319" s="10"/>
      <c r="K1319" s="10"/>
      <c r="L1319" s="10"/>
      <c r="M1319" s="2"/>
      <c r="N1319" s="1">
        <v>1314</v>
      </c>
      <c r="O1319" s="1" t="str">
        <f t="shared" si="419"/>
        <v>NA</v>
      </c>
      <c r="P1319" s="1" t="e">
        <f t="shared" si="420"/>
        <v>#VALUE!</v>
      </c>
      <c r="Q1319" s="1" t="e">
        <f t="shared" si="421"/>
        <v>#VALUE!</v>
      </c>
      <c r="R1319" s="1">
        <f t="shared" si="417"/>
        <v>-2.6349403031941165E-2</v>
      </c>
      <c r="S1319" s="1">
        <f t="shared" si="418"/>
        <v>-0.22252093395631445</v>
      </c>
      <c r="T1319" s="14"/>
      <c r="U1319" s="14"/>
      <c r="V1319" s="14"/>
      <c r="W1319" s="2"/>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2"/>
      <c r="BC1319" s="2"/>
      <c r="BD1319" s="2"/>
      <c r="BE1319" s="35"/>
      <c r="BF1319" s="35"/>
      <c r="BG1319" s="35"/>
      <c r="BH1319" s="35"/>
      <c r="BI1319" s="35"/>
      <c r="BJ1319" s="35"/>
      <c r="BK1319" s="35"/>
      <c r="BL1319" s="35"/>
      <c r="BM1319" s="35"/>
      <c r="BN1319" s="35"/>
      <c r="BO1319" s="35"/>
      <c r="BP1319" s="1"/>
      <c r="BQ1319" s="1">
        <f t="shared" si="422"/>
        <v>1314</v>
      </c>
      <c r="BR1319" s="1">
        <v>1315</v>
      </c>
      <c r="BS1319" s="1">
        <f t="shared" si="427"/>
        <v>-2</v>
      </c>
      <c r="BT1319" s="1">
        <f t="shared" si="428"/>
        <v>-2</v>
      </c>
      <c r="BU1319" s="1">
        <f t="shared" si="429"/>
        <v>6.1257422745431001E-17</v>
      </c>
      <c r="BV1319" s="1">
        <f t="shared" si="430"/>
        <v>1</v>
      </c>
      <c r="BW1319" s="1">
        <f t="shared" si="423"/>
        <v>-2</v>
      </c>
      <c r="BX1319" s="1">
        <f t="shared" si="424"/>
        <v>-2</v>
      </c>
      <c r="BY1319" s="24">
        <f t="shared" si="425"/>
        <v>0.7818314824680298</v>
      </c>
      <c r="BZ1319" s="24">
        <f t="shared" si="426"/>
        <v>0.62348980185873348</v>
      </c>
      <c r="CA1319" s="1"/>
      <c r="CB1319" s="1"/>
      <c r="CC1319" s="1" t="str">
        <f t="shared" si="431"/>
        <v/>
      </c>
      <c r="CD1319" s="1"/>
      <c r="CE1319" s="2"/>
      <c r="CF1319" s="2"/>
    </row>
    <row r="1320" spans="2:84" s="28" customFormat="1" x14ac:dyDescent="0.25">
      <c r="B1320" s="10"/>
      <c r="C1320" s="10"/>
      <c r="D1320" s="10"/>
      <c r="E1320" s="10"/>
      <c r="F1320" s="10"/>
      <c r="G1320" s="10"/>
      <c r="H1320" s="10"/>
      <c r="I1320" s="10"/>
      <c r="J1320" s="10"/>
      <c r="K1320" s="10"/>
      <c r="L1320" s="10"/>
      <c r="M1320" s="2"/>
      <c r="N1320" s="1">
        <v>1315</v>
      </c>
      <c r="O1320" s="1" t="str">
        <f t="shared" si="419"/>
        <v>NA</v>
      </c>
      <c r="P1320" s="1" t="e">
        <f t="shared" si="420"/>
        <v>#VALUE!</v>
      </c>
      <c r="Q1320" s="1" t="e">
        <f t="shared" si="421"/>
        <v>#VALUE!</v>
      </c>
      <c r="R1320" s="1">
        <f t="shared" si="417"/>
        <v>0.12468811944879307</v>
      </c>
      <c r="S1320" s="1">
        <f t="shared" si="418"/>
        <v>-0.20054191152567336</v>
      </c>
      <c r="T1320" s="14"/>
      <c r="U1320" s="14"/>
      <c r="V1320" s="14"/>
      <c r="W1320" s="2"/>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2"/>
      <c r="BC1320" s="2"/>
      <c r="BD1320" s="2"/>
      <c r="BE1320" s="35"/>
      <c r="BF1320" s="35"/>
      <c r="BG1320" s="35"/>
      <c r="BH1320" s="35"/>
      <c r="BI1320" s="35"/>
      <c r="BJ1320" s="35"/>
      <c r="BK1320" s="35"/>
      <c r="BL1320" s="35"/>
      <c r="BM1320" s="35"/>
      <c r="BN1320" s="35"/>
      <c r="BO1320" s="35"/>
      <c r="BP1320" s="1"/>
      <c r="BQ1320" s="1">
        <f t="shared" si="422"/>
        <v>1315</v>
      </c>
      <c r="BR1320" s="1">
        <v>1316</v>
      </c>
      <c r="BS1320" s="1">
        <f t="shared" si="427"/>
        <v>-2</v>
      </c>
      <c r="BT1320" s="1">
        <f t="shared" si="428"/>
        <v>-2</v>
      </c>
      <c r="BU1320" s="1">
        <f t="shared" si="429"/>
        <v>6.1257422745431001E-17</v>
      </c>
      <c r="BV1320" s="1">
        <f t="shared" si="430"/>
        <v>1</v>
      </c>
      <c r="BW1320" s="1">
        <f t="shared" si="423"/>
        <v>-2</v>
      </c>
      <c r="BX1320" s="1">
        <f t="shared" si="424"/>
        <v>-2</v>
      </c>
      <c r="BY1320" s="24">
        <f t="shared" si="425"/>
        <v>0.7818314824680298</v>
      </c>
      <c r="BZ1320" s="24">
        <f t="shared" si="426"/>
        <v>0.62348980185873348</v>
      </c>
      <c r="CA1320" s="1"/>
      <c r="CB1320" s="1"/>
      <c r="CC1320" s="1" t="str">
        <f t="shared" si="431"/>
        <v/>
      </c>
      <c r="CD1320" s="1"/>
      <c r="CE1320" s="2"/>
      <c r="CF1320" s="2"/>
    </row>
    <row r="1321" spans="2:84" s="28" customFormat="1" x14ac:dyDescent="0.25">
      <c r="B1321" s="10"/>
      <c r="C1321" s="10"/>
      <c r="D1321" s="10"/>
      <c r="E1321" s="10"/>
      <c r="F1321" s="10"/>
      <c r="G1321" s="10"/>
      <c r="H1321" s="10"/>
      <c r="I1321" s="10"/>
      <c r="J1321" s="10"/>
      <c r="K1321" s="10"/>
      <c r="L1321" s="10"/>
      <c r="M1321" s="2"/>
      <c r="N1321" s="1">
        <v>1316</v>
      </c>
      <c r="O1321" s="1" t="str">
        <f t="shared" si="419"/>
        <v>NA</v>
      </c>
      <c r="P1321" s="1" t="e">
        <f t="shared" si="420"/>
        <v>#VALUE!</v>
      </c>
      <c r="Q1321" s="1" t="e">
        <f t="shared" si="421"/>
        <v>#VALUE!</v>
      </c>
      <c r="R1321" s="1">
        <f t="shared" si="417"/>
        <v>0.24625833841807357</v>
      </c>
      <c r="S1321" s="1">
        <f t="shared" si="418"/>
        <v>-7.8928276377048689E-2</v>
      </c>
      <c r="T1321" s="14"/>
      <c r="U1321" s="14"/>
      <c r="V1321" s="14"/>
      <c r="W1321" s="2"/>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2"/>
      <c r="BC1321" s="2"/>
      <c r="BD1321" s="2"/>
      <c r="BE1321" s="35"/>
      <c r="BF1321" s="35"/>
      <c r="BG1321" s="35"/>
      <c r="BH1321" s="35"/>
      <c r="BI1321" s="35"/>
      <c r="BJ1321" s="35"/>
      <c r="BK1321" s="35"/>
      <c r="BL1321" s="35"/>
      <c r="BM1321" s="35"/>
      <c r="BN1321" s="35"/>
      <c r="BO1321" s="35"/>
      <c r="BP1321" s="1"/>
      <c r="BQ1321" s="1">
        <f t="shared" si="422"/>
        <v>1316</v>
      </c>
      <c r="BR1321" s="1">
        <v>1317</v>
      </c>
      <c r="BS1321" s="1">
        <f t="shared" si="427"/>
        <v>-2</v>
      </c>
      <c r="BT1321" s="1">
        <f t="shared" si="428"/>
        <v>-2</v>
      </c>
      <c r="BU1321" s="1">
        <f t="shared" si="429"/>
        <v>6.1257422745431001E-17</v>
      </c>
      <c r="BV1321" s="1">
        <f t="shared" si="430"/>
        <v>1</v>
      </c>
      <c r="BW1321" s="1">
        <f t="shared" si="423"/>
        <v>-2</v>
      </c>
      <c r="BX1321" s="1">
        <f t="shared" si="424"/>
        <v>-2</v>
      </c>
      <c r="BY1321" s="24">
        <f t="shared" si="425"/>
        <v>0.7818314824680298</v>
      </c>
      <c r="BZ1321" s="24">
        <f t="shared" si="426"/>
        <v>0.62348980185873348</v>
      </c>
      <c r="CA1321" s="1"/>
      <c r="CB1321" s="1"/>
      <c r="CC1321" s="1" t="str">
        <f t="shared" si="431"/>
        <v/>
      </c>
      <c r="CD1321" s="1"/>
      <c r="CE1321" s="2"/>
      <c r="CF1321" s="2"/>
    </row>
    <row r="1322" spans="2:84" s="28" customFormat="1" x14ac:dyDescent="0.25">
      <c r="B1322" s="10"/>
      <c r="C1322" s="10"/>
      <c r="D1322" s="10"/>
      <c r="E1322" s="10"/>
      <c r="F1322" s="10"/>
      <c r="G1322" s="10"/>
      <c r="H1322" s="10"/>
      <c r="I1322" s="10"/>
      <c r="J1322" s="10"/>
      <c r="K1322" s="10"/>
      <c r="L1322" s="10"/>
      <c r="M1322" s="2"/>
      <c r="N1322" s="1">
        <v>1317</v>
      </c>
      <c r="O1322" s="1" t="str">
        <f t="shared" si="419"/>
        <v>NA</v>
      </c>
      <c r="P1322" s="1" t="e">
        <f t="shared" si="420"/>
        <v>#VALUE!</v>
      </c>
      <c r="Q1322" s="1" t="e">
        <f t="shared" si="421"/>
        <v>#VALUE!</v>
      </c>
      <c r="R1322" s="1">
        <f t="shared" si="417"/>
        <v>0.26272815759404522</v>
      </c>
      <c r="S1322" s="1">
        <f t="shared" si="418"/>
        <v>0.12045639137411038</v>
      </c>
      <c r="T1322" s="14"/>
      <c r="U1322" s="14"/>
      <c r="V1322" s="14"/>
      <c r="W1322" s="2"/>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2"/>
      <c r="BC1322" s="2"/>
      <c r="BD1322" s="2"/>
      <c r="BE1322" s="35"/>
      <c r="BF1322" s="35"/>
      <c r="BG1322" s="35"/>
      <c r="BH1322" s="35"/>
      <c r="BI1322" s="35"/>
      <c r="BJ1322" s="35"/>
      <c r="BK1322" s="35"/>
      <c r="BL1322" s="35"/>
      <c r="BM1322" s="35"/>
      <c r="BN1322" s="35"/>
      <c r="BO1322" s="35"/>
      <c r="BP1322" s="1"/>
      <c r="BQ1322" s="1">
        <f t="shared" si="422"/>
        <v>1317</v>
      </c>
      <c r="BR1322" s="1">
        <v>1318</v>
      </c>
      <c r="BS1322" s="1">
        <f t="shared" si="427"/>
        <v>-2</v>
      </c>
      <c r="BT1322" s="1">
        <f t="shared" si="428"/>
        <v>-2</v>
      </c>
      <c r="BU1322" s="1">
        <f t="shared" si="429"/>
        <v>6.1257422745431001E-17</v>
      </c>
      <c r="BV1322" s="1">
        <f t="shared" si="430"/>
        <v>1</v>
      </c>
      <c r="BW1322" s="1">
        <f t="shared" si="423"/>
        <v>-2</v>
      </c>
      <c r="BX1322" s="1">
        <f t="shared" si="424"/>
        <v>-2</v>
      </c>
      <c r="BY1322" s="24">
        <f t="shared" si="425"/>
        <v>0.7818314824680298</v>
      </c>
      <c r="BZ1322" s="24">
        <f t="shared" si="426"/>
        <v>0.62348980185873348</v>
      </c>
      <c r="CA1322" s="1"/>
      <c r="CB1322" s="1"/>
      <c r="CC1322" s="1" t="str">
        <f t="shared" si="431"/>
        <v/>
      </c>
      <c r="CD1322" s="1"/>
      <c r="CE1322" s="2"/>
      <c r="CF1322" s="2"/>
    </row>
    <row r="1323" spans="2:84" s="28" customFormat="1" x14ac:dyDescent="0.25">
      <c r="B1323" s="10"/>
      <c r="C1323" s="10"/>
      <c r="D1323" s="10"/>
      <c r="E1323" s="10"/>
      <c r="F1323" s="10"/>
      <c r="G1323" s="10"/>
      <c r="H1323" s="10"/>
      <c r="I1323" s="10"/>
      <c r="J1323" s="10"/>
      <c r="K1323" s="10"/>
      <c r="L1323" s="10"/>
      <c r="M1323" s="2"/>
      <c r="N1323" s="1">
        <v>1318</v>
      </c>
      <c r="O1323" s="1" t="str">
        <f t="shared" si="419"/>
        <v>NA</v>
      </c>
      <c r="P1323" s="1" t="e">
        <f t="shared" si="420"/>
        <v>#VALUE!</v>
      </c>
      <c r="Q1323" s="1" t="e">
        <f t="shared" si="421"/>
        <v>#VALUE!</v>
      </c>
      <c r="R1323" s="1">
        <f t="shared" si="417"/>
        <v>0.11711171151943656</v>
      </c>
      <c r="S1323" s="1">
        <f t="shared" si="418"/>
        <v>0.30337763155033692</v>
      </c>
      <c r="T1323" s="14"/>
      <c r="U1323" s="14"/>
      <c r="V1323" s="14"/>
      <c r="W1323" s="2"/>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2"/>
      <c r="BC1323" s="2"/>
      <c r="BD1323" s="2"/>
      <c r="BE1323" s="35"/>
      <c r="BF1323" s="35"/>
      <c r="BG1323" s="35"/>
      <c r="BH1323" s="35"/>
      <c r="BI1323" s="35"/>
      <c r="BJ1323" s="35"/>
      <c r="BK1323" s="35"/>
      <c r="BL1323" s="35"/>
      <c r="BM1323" s="35"/>
      <c r="BN1323" s="35"/>
      <c r="BO1323" s="35"/>
      <c r="BP1323" s="1"/>
      <c r="BQ1323" s="1">
        <f t="shared" si="422"/>
        <v>1318</v>
      </c>
      <c r="BR1323" s="1">
        <v>1319</v>
      </c>
      <c r="BS1323" s="1">
        <f t="shared" si="427"/>
        <v>-2</v>
      </c>
      <c r="BT1323" s="1">
        <f t="shared" si="428"/>
        <v>-2</v>
      </c>
      <c r="BU1323" s="1">
        <f t="shared" si="429"/>
        <v>6.1257422745431001E-17</v>
      </c>
      <c r="BV1323" s="1">
        <f t="shared" si="430"/>
        <v>1</v>
      </c>
      <c r="BW1323" s="1">
        <f t="shared" si="423"/>
        <v>-2</v>
      </c>
      <c r="BX1323" s="1">
        <f t="shared" si="424"/>
        <v>-2</v>
      </c>
      <c r="BY1323" s="24">
        <f t="shared" si="425"/>
        <v>0.7818314824680298</v>
      </c>
      <c r="BZ1323" s="24">
        <f t="shared" si="426"/>
        <v>0.62348980185873348</v>
      </c>
      <c r="CA1323" s="1"/>
      <c r="CB1323" s="1"/>
      <c r="CC1323" s="1" t="str">
        <f t="shared" si="431"/>
        <v/>
      </c>
      <c r="CD1323" s="1"/>
      <c r="CE1323" s="2"/>
      <c r="CF1323" s="2"/>
    </row>
    <row r="1324" spans="2:84" s="28" customFormat="1" x14ac:dyDescent="0.25">
      <c r="B1324" s="10"/>
      <c r="C1324" s="10"/>
      <c r="D1324" s="10"/>
      <c r="E1324" s="10"/>
      <c r="F1324" s="10"/>
      <c r="G1324" s="10"/>
      <c r="H1324" s="10"/>
      <c r="I1324" s="10"/>
      <c r="J1324" s="10"/>
      <c r="K1324" s="10"/>
      <c r="L1324" s="10"/>
      <c r="M1324" s="2"/>
      <c r="N1324" s="1">
        <v>1319</v>
      </c>
      <c r="O1324" s="1" t="str">
        <f t="shared" si="419"/>
        <v>NA</v>
      </c>
      <c r="P1324" s="1" t="e">
        <f t="shared" si="420"/>
        <v>#VALUE!</v>
      </c>
      <c r="Q1324" s="1" t="e">
        <f t="shared" si="421"/>
        <v>#VALUE!</v>
      </c>
      <c r="R1324" s="1">
        <f t="shared" si="417"/>
        <v>-0.15244563806833117</v>
      </c>
      <c r="S1324" s="1">
        <f t="shared" si="418"/>
        <v>0.33209201938563659</v>
      </c>
      <c r="T1324" s="14"/>
      <c r="U1324" s="14"/>
      <c r="V1324" s="14"/>
      <c r="W1324" s="2"/>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2"/>
      <c r="BC1324" s="2"/>
      <c r="BD1324" s="2"/>
      <c r="BE1324" s="35"/>
      <c r="BF1324" s="35"/>
      <c r="BG1324" s="35"/>
      <c r="BH1324" s="35"/>
      <c r="BI1324" s="35"/>
      <c r="BJ1324" s="35"/>
      <c r="BK1324" s="35"/>
      <c r="BL1324" s="35"/>
      <c r="BM1324" s="35"/>
      <c r="BN1324" s="35"/>
      <c r="BO1324" s="35"/>
      <c r="BP1324" s="1"/>
      <c r="BQ1324" s="1">
        <f t="shared" si="422"/>
        <v>1319</v>
      </c>
      <c r="BR1324" s="1">
        <v>1320</v>
      </c>
      <c r="BS1324" s="1">
        <f t="shared" si="427"/>
        <v>-2</v>
      </c>
      <c r="BT1324" s="1">
        <f t="shared" si="428"/>
        <v>-2</v>
      </c>
      <c r="BU1324" s="1">
        <f t="shared" si="429"/>
        <v>6.1257422745431001E-17</v>
      </c>
      <c r="BV1324" s="1">
        <f t="shared" si="430"/>
        <v>1</v>
      </c>
      <c r="BW1324" s="1">
        <f t="shared" si="423"/>
        <v>-2</v>
      </c>
      <c r="BX1324" s="1">
        <f t="shared" si="424"/>
        <v>-2</v>
      </c>
      <c r="BY1324" s="24">
        <f t="shared" si="425"/>
        <v>0.7818314824680298</v>
      </c>
      <c r="BZ1324" s="24">
        <f t="shared" si="426"/>
        <v>0.62348980185873348</v>
      </c>
      <c r="CA1324" s="1"/>
      <c r="CB1324" s="1"/>
      <c r="CC1324" s="1" t="str">
        <f t="shared" si="431"/>
        <v/>
      </c>
      <c r="CD1324" s="1"/>
      <c r="CE1324" s="2"/>
      <c r="CF1324" s="2"/>
    </row>
    <row r="1325" spans="2:84" s="28" customFormat="1" x14ac:dyDescent="0.25">
      <c r="B1325" s="10"/>
      <c r="C1325" s="10"/>
      <c r="D1325" s="10"/>
      <c r="E1325" s="10"/>
      <c r="F1325" s="10"/>
      <c r="G1325" s="10"/>
      <c r="H1325" s="10"/>
      <c r="I1325" s="10"/>
      <c r="J1325" s="10"/>
      <c r="K1325" s="10"/>
      <c r="L1325" s="10"/>
      <c r="M1325" s="2"/>
      <c r="N1325" s="1">
        <v>1320</v>
      </c>
      <c r="O1325" s="1" t="str">
        <f t="shared" si="419"/>
        <v>NA</v>
      </c>
      <c r="P1325" s="1" t="e">
        <f t="shared" si="420"/>
        <v>#VALUE!</v>
      </c>
      <c r="Q1325" s="1" t="e">
        <f t="shared" si="421"/>
        <v>#VALUE!</v>
      </c>
      <c r="R1325" s="1">
        <f t="shared" si="417"/>
        <v>-0.38754546465648781</v>
      </c>
      <c r="S1325" s="1">
        <f t="shared" si="418"/>
        <v>0.12907077382808929</v>
      </c>
      <c r="T1325" s="14"/>
      <c r="U1325" s="14"/>
      <c r="V1325" s="14"/>
      <c r="W1325" s="2"/>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2"/>
      <c r="BC1325" s="2"/>
      <c r="BD1325" s="2"/>
      <c r="BE1325" s="35"/>
      <c r="BF1325" s="35"/>
      <c r="BG1325" s="35"/>
      <c r="BH1325" s="35"/>
      <c r="BI1325" s="35"/>
      <c r="BJ1325" s="35"/>
      <c r="BK1325" s="35"/>
      <c r="BL1325" s="35"/>
      <c r="BM1325" s="35"/>
      <c r="BN1325" s="35"/>
      <c r="BO1325" s="35"/>
      <c r="BP1325" s="1"/>
      <c r="BQ1325" s="1">
        <f t="shared" si="422"/>
        <v>1320</v>
      </c>
      <c r="BR1325" s="1">
        <v>1321</v>
      </c>
      <c r="BS1325" s="1">
        <f t="shared" si="427"/>
        <v>-2</v>
      </c>
      <c r="BT1325" s="1">
        <f t="shared" si="428"/>
        <v>-2</v>
      </c>
      <c r="BU1325" s="1">
        <f t="shared" si="429"/>
        <v>6.1257422745431001E-17</v>
      </c>
      <c r="BV1325" s="1">
        <f t="shared" si="430"/>
        <v>1</v>
      </c>
      <c r="BW1325" s="1">
        <f t="shared" si="423"/>
        <v>-2</v>
      </c>
      <c r="BX1325" s="1">
        <f t="shared" si="424"/>
        <v>-2</v>
      </c>
      <c r="BY1325" s="24">
        <f t="shared" si="425"/>
        <v>0.7818314824680298</v>
      </c>
      <c r="BZ1325" s="24">
        <f t="shared" si="426"/>
        <v>0.62348980185873348</v>
      </c>
      <c r="CA1325" s="1"/>
      <c r="CB1325" s="1"/>
      <c r="CC1325" s="1" t="str">
        <f t="shared" si="431"/>
        <v/>
      </c>
      <c r="CD1325" s="1"/>
      <c r="CE1325" s="2"/>
      <c r="CF1325" s="2"/>
    </row>
    <row r="1326" spans="2:84" s="28" customFormat="1" x14ac:dyDescent="0.25">
      <c r="B1326" s="10"/>
      <c r="C1326" s="10"/>
      <c r="D1326" s="10"/>
      <c r="E1326" s="10"/>
      <c r="F1326" s="10"/>
      <c r="G1326" s="10"/>
      <c r="H1326" s="10"/>
      <c r="I1326" s="10"/>
      <c r="J1326" s="10"/>
      <c r="K1326" s="10"/>
      <c r="L1326" s="10"/>
      <c r="M1326" s="2"/>
      <c r="N1326" s="1">
        <v>1321</v>
      </c>
      <c r="O1326" s="1" t="str">
        <f t="shared" si="419"/>
        <v>NA</v>
      </c>
      <c r="P1326" s="1" t="e">
        <f t="shared" si="420"/>
        <v>#VALUE!</v>
      </c>
      <c r="Q1326" s="1" t="e">
        <f t="shared" si="421"/>
        <v>#VALUE!</v>
      </c>
      <c r="R1326" s="1">
        <f t="shared" si="417"/>
        <v>-0.39524104547911781</v>
      </c>
      <c r="S1326" s="1">
        <f t="shared" si="418"/>
        <v>-0.22252093395631448</v>
      </c>
      <c r="T1326" s="14"/>
      <c r="U1326" s="14"/>
      <c r="V1326" s="14"/>
      <c r="W1326" s="2"/>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2"/>
      <c r="BC1326" s="2"/>
      <c r="BD1326" s="2"/>
      <c r="BE1326" s="35"/>
      <c r="BF1326" s="35"/>
      <c r="BG1326" s="35"/>
      <c r="BH1326" s="35"/>
      <c r="BI1326" s="35"/>
      <c r="BJ1326" s="35"/>
      <c r="BK1326" s="35"/>
      <c r="BL1326" s="35"/>
      <c r="BM1326" s="35"/>
      <c r="BN1326" s="35"/>
      <c r="BO1326" s="35"/>
      <c r="BP1326" s="1"/>
      <c r="BQ1326" s="1">
        <f t="shared" si="422"/>
        <v>1321</v>
      </c>
      <c r="BR1326" s="1">
        <v>1322</v>
      </c>
      <c r="BS1326" s="1">
        <f t="shared" si="427"/>
        <v>-2</v>
      </c>
      <c r="BT1326" s="1">
        <f t="shared" si="428"/>
        <v>-2</v>
      </c>
      <c r="BU1326" s="1">
        <f t="shared" si="429"/>
        <v>6.1257422745431001E-17</v>
      </c>
      <c r="BV1326" s="1">
        <f t="shared" si="430"/>
        <v>1</v>
      </c>
      <c r="BW1326" s="1">
        <f t="shared" si="423"/>
        <v>-2</v>
      </c>
      <c r="BX1326" s="1">
        <f t="shared" si="424"/>
        <v>-2</v>
      </c>
      <c r="BY1326" s="24">
        <f t="shared" si="425"/>
        <v>0.7818314824680298</v>
      </c>
      <c r="BZ1326" s="24">
        <f t="shared" si="426"/>
        <v>0.62348980185873348</v>
      </c>
      <c r="CA1326" s="1"/>
      <c r="CB1326" s="1"/>
      <c r="CC1326" s="1" t="str">
        <f t="shared" si="431"/>
        <v/>
      </c>
      <c r="CD1326" s="1"/>
      <c r="CE1326" s="2"/>
      <c r="CF1326" s="2"/>
    </row>
    <row r="1327" spans="2:84" s="28" customFormat="1" x14ac:dyDescent="0.25">
      <c r="B1327" s="10"/>
      <c r="C1327" s="10"/>
      <c r="D1327" s="10"/>
      <c r="E1327" s="10"/>
      <c r="F1327" s="10"/>
      <c r="G1327" s="10"/>
      <c r="H1327" s="10"/>
      <c r="I1327" s="10"/>
      <c r="J1327" s="10"/>
      <c r="K1327" s="10"/>
      <c r="L1327" s="10"/>
      <c r="M1327" s="2"/>
      <c r="N1327" s="1">
        <v>1322</v>
      </c>
      <c r="O1327" s="1" t="str">
        <f t="shared" si="419"/>
        <v>NA</v>
      </c>
      <c r="P1327" s="1" t="e">
        <f t="shared" si="420"/>
        <v>#VALUE!</v>
      </c>
      <c r="Q1327" s="1" t="e">
        <f t="shared" si="421"/>
        <v>#VALUE!</v>
      </c>
      <c r="R1327" s="1">
        <f t="shared" si="417"/>
        <v>-0.10531205760793969</v>
      </c>
      <c r="S1327" s="1">
        <f t="shared" si="418"/>
        <v>-0.48895301121021573</v>
      </c>
      <c r="T1327" s="14"/>
      <c r="U1327" s="14"/>
      <c r="V1327" s="14"/>
      <c r="W1327" s="2"/>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2"/>
      <c r="BC1327" s="2"/>
      <c r="BD1327" s="2"/>
      <c r="BE1327" s="35"/>
      <c r="BF1327" s="35"/>
      <c r="BG1327" s="35"/>
      <c r="BH1327" s="35"/>
      <c r="BI1327" s="35"/>
      <c r="BJ1327" s="35"/>
      <c r="BK1327" s="35"/>
      <c r="BL1327" s="35"/>
      <c r="BM1327" s="35"/>
      <c r="BN1327" s="35"/>
      <c r="BO1327" s="35"/>
      <c r="BP1327" s="1"/>
      <c r="BQ1327" s="1">
        <f t="shared" si="422"/>
        <v>1322</v>
      </c>
      <c r="BR1327" s="1">
        <v>1323</v>
      </c>
      <c r="BS1327" s="1">
        <f t="shared" si="427"/>
        <v>-2</v>
      </c>
      <c r="BT1327" s="1">
        <f t="shared" si="428"/>
        <v>-2</v>
      </c>
      <c r="BU1327" s="1">
        <f t="shared" si="429"/>
        <v>6.1257422745431001E-17</v>
      </c>
      <c r="BV1327" s="1">
        <f t="shared" si="430"/>
        <v>1</v>
      </c>
      <c r="BW1327" s="1">
        <f t="shared" si="423"/>
        <v>-2</v>
      </c>
      <c r="BX1327" s="1">
        <f t="shared" si="424"/>
        <v>-2</v>
      </c>
      <c r="BY1327" s="24">
        <f t="shared" si="425"/>
        <v>0.7818314824680298</v>
      </c>
      <c r="BZ1327" s="24">
        <f t="shared" si="426"/>
        <v>0.62348980185873348</v>
      </c>
      <c r="CA1327" s="1"/>
      <c r="CB1327" s="1"/>
      <c r="CC1327" s="1" t="str">
        <f t="shared" si="431"/>
        <v/>
      </c>
      <c r="CD1327" s="1"/>
      <c r="CE1327" s="2"/>
      <c r="CF1327" s="2"/>
    </row>
    <row r="1328" spans="2:84" s="28" customFormat="1" x14ac:dyDescent="0.25">
      <c r="B1328" s="10"/>
      <c r="C1328" s="10"/>
      <c r="D1328" s="10"/>
      <c r="E1328" s="10"/>
      <c r="F1328" s="10"/>
      <c r="G1328" s="10"/>
      <c r="H1328" s="10"/>
      <c r="I1328" s="10"/>
      <c r="J1328" s="10"/>
      <c r="K1328" s="10"/>
      <c r="L1328" s="10"/>
      <c r="M1328" s="2"/>
      <c r="N1328" s="1">
        <v>1323</v>
      </c>
      <c r="O1328" s="1" t="str">
        <f t="shared" si="419"/>
        <v>NA</v>
      </c>
      <c r="P1328" s="1" t="e">
        <f t="shared" si="420"/>
        <v>#VALUE!</v>
      </c>
      <c r="Q1328" s="1" t="e">
        <f t="shared" si="421"/>
        <v>#VALUE!</v>
      </c>
      <c r="R1328" s="1">
        <f t="shared" si="417"/>
        <v>0.32834445122409811</v>
      </c>
      <c r="S1328" s="1">
        <f t="shared" si="418"/>
        <v>-0.43857103516939833</v>
      </c>
      <c r="T1328" s="14"/>
      <c r="U1328" s="14"/>
      <c r="V1328" s="14"/>
      <c r="W1328" s="2"/>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2"/>
      <c r="BC1328" s="2"/>
      <c r="BD1328" s="2"/>
      <c r="BE1328" s="35"/>
      <c r="BF1328" s="35"/>
      <c r="BG1328" s="35"/>
      <c r="BH1328" s="35"/>
      <c r="BI1328" s="35"/>
      <c r="BJ1328" s="35"/>
      <c r="BK1328" s="35"/>
      <c r="BL1328" s="35"/>
      <c r="BM1328" s="35"/>
      <c r="BN1328" s="35"/>
      <c r="BO1328" s="35"/>
      <c r="BP1328" s="1"/>
      <c r="BQ1328" s="1">
        <f t="shared" si="422"/>
        <v>1323</v>
      </c>
      <c r="BR1328" s="1">
        <v>1324</v>
      </c>
      <c r="BS1328" s="1">
        <f t="shared" si="427"/>
        <v>-2</v>
      </c>
      <c r="BT1328" s="1">
        <f t="shared" si="428"/>
        <v>-2</v>
      </c>
      <c r="BU1328" s="1">
        <f t="shared" si="429"/>
        <v>6.1257422745431001E-17</v>
      </c>
      <c r="BV1328" s="1">
        <f t="shared" si="430"/>
        <v>1</v>
      </c>
      <c r="BW1328" s="1">
        <f t="shared" si="423"/>
        <v>-2</v>
      </c>
      <c r="BX1328" s="1">
        <f t="shared" si="424"/>
        <v>-2</v>
      </c>
      <c r="BY1328" s="24">
        <f t="shared" si="425"/>
        <v>0.7818314824680298</v>
      </c>
      <c r="BZ1328" s="24">
        <f t="shared" si="426"/>
        <v>0.62348980185873348</v>
      </c>
      <c r="CA1328" s="1"/>
      <c r="CB1328" s="1"/>
      <c r="CC1328" s="1" t="str">
        <f t="shared" si="431"/>
        <v/>
      </c>
      <c r="CD1328" s="1"/>
      <c r="CE1328" s="2"/>
      <c r="CF1328" s="2"/>
    </row>
    <row r="1329" spans="2:84" s="28" customFormat="1" x14ac:dyDescent="0.25">
      <c r="B1329" s="10"/>
      <c r="C1329" s="10"/>
      <c r="D1329" s="10"/>
      <c r="E1329" s="10"/>
      <c r="F1329" s="10"/>
      <c r="G1329" s="10"/>
      <c r="H1329" s="10"/>
      <c r="I1329" s="10"/>
      <c r="J1329" s="10"/>
      <c r="K1329" s="10"/>
      <c r="L1329" s="10"/>
      <c r="M1329" s="2"/>
      <c r="N1329" s="1">
        <v>1324</v>
      </c>
      <c r="O1329" s="1" t="str">
        <f t="shared" si="419"/>
        <v>NA</v>
      </c>
      <c r="P1329" s="1" t="e">
        <f t="shared" si="420"/>
        <v>#VALUE!</v>
      </c>
      <c r="Q1329" s="1" t="e">
        <f t="shared" si="421"/>
        <v>#VALUE!</v>
      </c>
      <c r="R1329" s="1">
        <f t="shared" si="417"/>
        <v>0.59508804306834173</v>
      </c>
      <c r="S1329" s="1">
        <f t="shared" si="418"/>
        <v>-3.9599693780087847E-2</v>
      </c>
      <c r="T1329" s="14"/>
      <c r="U1329" s="14"/>
      <c r="V1329" s="14"/>
      <c r="W1329" s="2"/>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2"/>
      <c r="BC1329" s="2"/>
      <c r="BD1329" s="2"/>
      <c r="BE1329" s="35"/>
      <c r="BF1329" s="35"/>
      <c r="BG1329" s="35"/>
      <c r="BH1329" s="35"/>
      <c r="BI1329" s="35"/>
      <c r="BJ1329" s="35"/>
      <c r="BK1329" s="35"/>
      <c r="BL1329" s="35"/>
      <c r="BM1329" s="35"/>
      <c r="BN1329" s="35"/>
      <c r="BO1329" s="35"/>
      <c r="BP1329" s="1"/>
      <c r="BQ1329" s="1">
        <f t="shared" si="422"/>
        <v>1324</v>
      </c>
      <c r="BR1329" s="1">
        <v>1325</v>
      </c>
      <c r="BS1329" s="1">
        <f t="shared" si="427"/>
        <v>-2</v>
      </c>
      <c r="BT1329" s="1">
        <f t="shared" si="428"/>
        <v>-2</v>
      </c>
      <c r="BU1329" s="1">
        <f t="shared" si="429"/>
        <v>6.1257422745431001E-17</v>
      </c>
      <c r="BV1329" s="1">
        <f t="shared" si="430"/>
        <v>1</v>
      </c>
      <c r="BW1329" s="1">
        <f t="shared" si="423"/>
        <v>-2</v>
      </c>
      <c r="BX1329" s="1">
        <f t="shared" si="424"/>
        <v>-2</v>
      </c>
      <c r="BY1329" s="24">
        <f t="shared" si="425"/>
        <v>0.7818314824680298</v>
      </c>
      <c r="BZ1329" s="24">
        <f t="shared" si="426"/>
        <v>0.62348980185873348</v>
      </c>
      <c r="CA1329" s="1"/>
      <c r="CB1329" s="1"/>
      <c r="CC1329" s="1" t="str">
        <f t="shared" si="431"/>
        <v/>
      </c>
      <c r="CD1329" s="1"/>
      <c r="CE1329" s="2"/>
      <c r="CF1329" s="2"/>
    </row>
    <row r="1330" spans="2:84" s="28" customFormat="1" x14ac:dyDescent="0.25">
      <c r="B1330" s="10"/>
      <c r="C1330" s="10"/>
      <c r="D1330" s="10"/>
      <c r="E1330" s="10"/>
      <c r="F1330" s="10"/>
      <c r="G1330" s="10"/>
      <c r="H1330" s="10"/>
      <c r="I1330" s="10"/>
      <c r="J1330" s="10"/>
      <c r="K1330" s="10"/>
      <c r="L1330" s="10"/>
      <c r="M1330" s="2"/>
      <c r="N1330" s="1">
        <v>1325</v>
      </c>
      <c r="O1330" s="1" t="str">
        <f t="shared" si="419"/>
        <v>NA</v>
      </c>
      <c r="P1330" s="1" t="e">
        <f t="shared" si="420"/>
        <v>#VALUE!</v>
      </c>
      <c r="Q1330" s="1" t="e">
        <f t="shared" si="421"/>
        <v>#VALUE!</v>
      </c>
      <c r="R1330" s="1">
        <f t="shared" si="417"/>
        <v>0.44947159699373329</v>
      </c>
      <c r="S1330" s="1">
        <f t="shared" si="418"/>
        <v>0.46343371670453526</v>
      </c>
      <c r="T1330" s="14"/>
      <c r="U1330" s="14"/>
      <c r="V1330" s="14"/>
      <c r="W1330" s="2"/>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2"/>
      <c r="BC1330" s="2"/>
      <c r="BD1330" s="2"/>
      <c r="BE1330" s="35"/>
      <c r="BF1330" s="35"/>
      <c r="BG1330" s="35"/>
      <c r="BH1330" s="35"/>
      <c r="BI1330" s="35"/>
      <c r="BJ1330" s="35"/>
      <c r="BK1330" s="35"/>
      <c r="BL1330" s="35"/>
      <c r="BM1330" s="35"/>
      <c r="BN1330" s="35"/>
      <c r="BO1330" s="35"/>
      <c r="BP1330" s="1"/>
      <c r="BQ1330" s="1">
        <f t="shared" si="422"/>
        <v>1325</v>
      </c>
      <c r="BR1330" s="1">
        <v>1326</v>
      </c>
      <c r="BS1330" s="1">
        <f t="shared" si="427"/>
        <v>-2</v>
      </c>
      <c r="BT1330" s="1">
        <f t="shared" si="428"/>
        <v>-2</v>
      </c>
      <c r="BU1330" s="1">
        <f t="shared" si="429"/>
        <v>6.1257422745431001E-17</v>
      </c>
      <c r="BV1330" s="1">
        <f t="shared" si="430"/>
        <v>1</v>
      </c>
      <c r="BW1330" s="1">
        <f t="shared" si="423"/>
        <v>-2</v>
      </c>
      <c r="BX1330" s="1">
        <f t="shared" si="424"/>
        <v>-2</v>
      </c>
      <c r="BY1330" s="24">
        <f t="shared" si="425"/>
        <v>0.7818314824680298</v>
      </c>
      <c r="BZ1330" s="24">
        <f t="shared" si="426"/>
        <v>0.62348980185873348</v>
      </c>
      <c r="CA1330" s="1"/>
      <c r="CB1330" s="1"/>
      <c r="CC1330" s="1" t="str">
        <f t="shared" si="431"/>
        <v/>
      </c>
      <c r="CD1330" s="1"/>
      <c r="CE1330" s="2"/>
      <c r="CF1330" s="2"/>
    </row>
    <row r="1331" spans="2:84" s="28" customFormat="1" x14ac:dyDescent="0.25">
      <c r="B1331" s="10"/>
      <c r="C1331" s="10"/>
      <c r="D1331" s="10"/>
      <c r="E1331" s="10"/>
      <c r="F1331" s="10"/>
      <c r="G1331" s="10"/>
      <c r="H1331" s="10"/>
      <c r="I1331" s="10"/>
      <c r="J1331" s="10"/>
      <c r="K1331" s="10"/>
      <c r="L1331" s="10"/>
      <c r="M1331" s="2"/>
      <c r="N1331" s="1">
        <v>1326</v>
      </c>
      <c r="O1331" s="1" t="str">
        <f t="shared" si="419"/>
        <v>NA</v>
      </c>
      <c r="P1331" s="1" t="e">
        <f t="shared" si="420"/>
        <v>#VALUE!</v>
      </c>
      <c r="Q1331" s="1" t="e">
        <f t="shared" si="421"/>
        <v>#VALUE!</v>
      </c>
      <c r="R1331" s="1">
        <f t="shared" si="417"/>
        <v>-7.0359525262306655E-2</v>
      </c>
      <c r="S1331" s="1">
        <f t="shared" si="418"/>
        <v>0.69173477817798612</v>
      </c>
      <c r="T1331" s="14"/>
      <c r="U1331" s="14"/>
      <c r="V1331" s="14"/>
      <c r="W1331" s="2"/>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2"/>
      <c r="BC1331" s="2"/>
      <c r="BD1331" s="2"/>
      <c r="BE1331" s="35"/>
      <c r="BF1331" s="35"/>
      <c r="BG1331" s="35"/>
      <c r="BH1331" s="35"/>
      <c r="BI1331" s="35"/>
      <c r="BJ1331" s="35"/>
      <c r="BK1331" s="35"/>
      <c r="BL1331" s="35"/>
      <c r="BM1331" s="35"/>
      <c r="BN1331" s="35"/>
      <c r="BO1331" s="35"/>
      <c r="BP1331" s="1"/>
      <c r="BQ1331" s="1">
        <f t="shared" si="422"/>
        <v>1326</v>
      </c>
      <c r="BR1331" s="1">
        <v>1327</v>
      </c>
      <c r="BS1331" s="1">
        <f t="shared" si="427"/>
        <v>-2</v>
      </c>
      <c r="BT1331" s="1">
        <f t="shared" si="428"/>
        <v>-2</v>
      </c>
      <c r="BU1331" s="1">
        <f t="shared" si="429"/>
        <v>6.1257422745431001E-17</v>
      </c>
      <c r="BV1331" s="1">
        <f t="shared" si="430"/>
        <v>1</v>
      </c>
      <c r="BW1331" s="1">
        <f t="shared" si="423"/>
        <v>-2</v>
      </c>
      <c r="BX1331" s="1">
        <f t="shared" si="424"/>
        <v>-2</v>
      </c>
      <c r="BY1331" s="24">
        <f t="shared" si="425"/>
        <v>0.7818314824680298</v>
      </c>
      <c r="BZ1331" s="24">
        <f t="shared" si="426"/>
        <v>0.62348980185873348</v>
      </c>
      <c r="CA1331" s="1"/>
      <c r="CB1331" s="1"/>
      <c r="CC1331" s="1" t="str">
        <f t="shared" si="431"/>
        <v/>
      </c>
      <c r="CD1331" s="1"/>
      <c r="CE1331" s="2"/>
      <c r="CF1331" s="2"/>
    </row>
    <row r="1332" spans="2:84" s="28" customFormat="1" x14ac:dyDescent="0.25">
      <c r="B1332" s="10"/>
      <c r="C1332" s="10"/>
      <c r="D1332" s="10"/>
      <c r="E1332" s="10"/>
      <c r="F1332" s="10"/>
      <c r="G1332" s="10"/>
      <c r="H1332" s="10"/>
      <c r="I1332" s="10"/>
      <c r="J1332" s="10"/>
      <c r="K1332" s="10"/>
      <c r="L1332" s="10"/>
      <c r="M1332" s="2"/>
      <c r="N1332" s="1">
        <v>1327</v>
      </c>
      <c r="O1332" s="1" t="str">
        <f t="shared" si="419"/>
        <v>NA</v>
      </c>
      <c r="P1332" s="1" t="e">
        <f t="shared" si="420"/>
        <v>#VALUE!</v>
      </c>
      <c r="Q1332" s="1" t="e">
        <f t="shared" si="421"/>
        <v>#VALUE!</v>
      </c>
      <c r="R1332" s="1">
        <f t="shared" si="417"/>
        <v>-0.61754564171322079</v>
      </c>
      <c r="S1332" s="1">
        <f t="shared" si="418"/>
        <v>0.41748187351263172</v>
      </c>
      <c r="T1332" s="14"/>
      <c r="U1332" s="14"/>
      <c r="V1332" s="14"/>
      <c r="W1332" s="2"/>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2"/>
      <c r="BC1332" s="2"/>
      <c r="BD1332" s="2"/>
      <c r="BE1332" s="35"/>
      <c r="BF1332" s="35"/>
      <c r="BG1332" s="35"/>
      <c r="BH1332" s="35"/>
      <c r="BI1332" s="35"/>
      <c r="BJ1332" s="35"/>
      <c r="BK1332" s="35"/>
      <c r="BL1332" s="35"/>
      <c r="BM1332" s="35"/>
      <c r="BN1332" s="35"/>
      <c r="BO1332" s="35"/>
      <c r="BP1332" s="1"/>
      <c r="BQ1332" s="1">
        <f t="shared" si="422"/>
        <v>1327</v>
      </c>
      <c r="BR1332" s="1">
        <v>1328</v>
      </c>
      <c r="BS1332" s="1">
        <f t="shared" si="427"/>
        <v>-2</v>
      </c>
      <c r="BT1332" s="1">
        <f t="shared" si="428"/>
        <v>-2</v>
      </c>
      <c r="BU1332" s="1">
        <f t="shared" si="429"/>
        <v>6.1257422745431001E-17</v>
      </c>
      <c r="BV1332" s="1">
        <f t="shared" si="430"/>
        <v>1</v>
      </c>
      <c r="BW1332" s="1">
        <f t="shared" si="423"/>
        <v>-2</v>
      </c>
      <c r="BX1332" s="1">
        <f t="shared" si="424"/>
        <v>-2</v>
      </c>
      <c r="BY1332" s="24">
        <f t="shared" si="425"/>
        <v>0.7818314824680298</v>
      </c>
      <c r="BZ1332" s="24">
        <f t="shared" si="426"/>
        <v>0.62348980185873348</v>
      </c>
      <c r="CA1332" s="1"/>
      <c r="CB1332" s="1"/>
      <c r="CC1332" s="1" t="str">
        <f t="shared" si="431"/>
        <v/>
      </c>
      <c r="CD1332" s="1"/>
      <c r="CE1332" s="2"/>
      <c r="CF1332" s="2"/>
    </row>
    <row r="1333" spans="2:84" s="28" customFormat="1" x14ac:dyDescent="0.25">
      <c r="B1333" s="10"/>
      <c r="C1333" s="10"/>
      <c r="D1333" s="10"/>
      <c r="E1333" s="10"/>
      <c r="F1333" s="10"/>
      <c r="G1333" s="10"/>
      <c r="H1333" s="10"/>
      <c r="I1333" s="10"/>
      <c r="J1333" s="10"/>
      <c r="K1333" s="10"/>
      <c r="L1333" s="10"/>
      <c r="M1333" s="2"/>
      <c r="N1333" s="1">
        <v>1328</v>
      </c>
      <c r="O1333" s="1" t="str">
        <f t="shared" si="419"/>
        <v>NA</v>
      </c>
      <c r="P1333" s="1" t="e">
        <f t="shared" si="420"/>
        <v>#VALUE!</v>
      </c>
      <c r="Q1333" s="1" t="e">
        <f t="shared" si="421"/>
        <v>#VALUE!</v>
      </c>
      <c r="R1333" s="1">
        <f t="shared" si="417"/>
        <v>-0.76413268792629419</v>
      </c>
      <c r="S1333" s="1">
        <f t="shared" si="418"/>
        <v>-0.2225209339563145</v>
      </c>
      <c r="T1333" s="14"/>
      <c r="U1333" s="14"/>
      <c r="V1333" s="14"/>
      <c r="W1333" s="2"/>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2"/>
      <c r="BC1333" s="2"/>
      <c r="BD1333" s="2"/>
      <c r="BE1333" s="35"/>
      <c r="BF1333" s="35"/>
      <c r="BG1333" s="35"/>
      <c r="BH1333" s="35"/>
      <c r="BI1333" s="35"/>
      <c r="BJ1333" s="35"/>
      <c r="BK1333" s="35"/>
      <c r="BL1333" s="35"/>
      <c r="BM1333" s="35"/>
      <c r="BN1333" s="35"/>
      <c r="BO1333" s="35"/>
      <c r="BP1333" s="1"/>
      <c r="BQ1333" s="1">
        <f t="shared" si="422"/>
        <v>1328</v>
      </c>
      <c r="BR1333" s="1">
        <v>1329</v>
      </c>
      <c r="BS1333" s="1">
        <f t="shared" si="427"/>
        <v>-2</v>
      </c>
      <c r="BT1333" s="1">
        <f t="shared" si="428"/>
        <v>-2</v>
      </c>
      <c r="BU1333" s="1">
        <f t="shared" si="429"/>
        <v>6.1257422745431001E-17</v>
      </c>
      <c r="BV1333" s="1">
        <f t="shared" si="430"/>
        <v>1</v>
      </c>
      <c r="BW1333" s="1">
        <f t="shared" si="423"/>
        <v>-2</v>
      </c>
      <c r="BX1333" s="1">
        <f t="shared" si="424"/>
        <v>-2</v>
      </c>
      <c r="BY1333" s="24">
        <f t="shared" si="425"/>
        <v>0.7818314824680298</v>
      </c>
      <c r="BZ1333" s="24">
        <f t="shared" si="426"/>
        <v>0.62348980185873348</v>
      </c>
      <c r="CA1333" s="1"/>
      <c r="CB1333" s="1"/>
      <c r="CC1333" s="1" t="str">
        <f t="shared" si="431"/>
        <v/>
      </c>
      <c r="CD1333" s="1"/>
      <c r="CE1333" s="2"/>
      <c r="CF1333" s="2"/>
    </row>
    <row r="1334" spans="2:84" s="28" customFormat="1" x14ac:dyDescent="0.25">
      <c r="B1334" s="10"/>
      <c r="C1334" s="10"/>
      <c r="D1334" s="10"/>
      <c r="E1334" s="10"/>
      <c r="F1334" s="10"/>
      <c r="G1334" s="10"/>
      <c r="H1334" s="10"/>
      <c r="I1334" s="10"/>
      <c r="J1334" s="10"/>
      <c r="K1334" s="10"/>
      <c r="L1334" s="10"/>
      <c r="M1334" s="2"/>
      <c r="N1334" s="1">
        <v>1329</v>
      </c>
      <c r="O1334" s="1" t="str">
        <f t="shared" si="419"/>
        <v>NA</v>
      </c>
      <c r="P1334" s="1" t="e">
        <f t="shared" si="420"/>
        <v>#VALUE!</v>
      </c>
      <c r="Q1334" s="1" t="e">
        <f t="shared" si="421"/>
        <v>#VALUE!</v>
      </c>
      <c r="R1334" s="1">
        <f t="shared" si="417"/>
        <v>-0.33531223466467264</v>
      </c>
      <c r="S1334" s="1">
        <f t="shared" si="418"/>
        <v>-0.77736411089475821</v>
      </c>
      <c r="T1334" s="14"/>
      <c r="U1334" s="14"/>
      <c r="V1334" s="14"/>
      <c r="W1334" s="2"/>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2"/>
      <c r="BC1334" s="2"/>
      <c r="BD1334" s="2"/>
      <c r="BE1334" s="35"/>
      <c r="BF1334" s="35"/>
      <c r="BG1334" s="35"/>
      <c r="BH1334" s="35"/>
      <c r="BI1334" s="35"/>
      <c r="BJ1334" s="35"/>
      <c r="BK1334" s="35"/>
      <c r="BL1334" s="35"/>
      <c r="BM1334" s="35"/>
      <c r="BN1334" s="35"/>
      <c r="BO1334" s="35"/>
      <c r="BP1334" s="1"/>
      <c r="BQ1334" s="1">
        <f t="shared" si="422"/>
        <v>1329</v>
      </c>
      <c r="BR1334" s="1">
        <v>1330</v>
      </c>
      <c r="BS1334" s="1">
        <f t="shared" si="427"/>
        <v>-2</v>
      </c>
      <c r="BT1334" s="1">
        <f t="shared" si="428"/>
        <v>-2</v>
      </c>
      <c r="BU1334" s="1">
        <f t="shared" si="429"/>
        <v>6.1257422745431001E-17</v>
      </c>
      <c r="BV1334" s="1">
        <f t="shared" si="430"/>
        <v>1</v>
      </c>
      <c r="BW1334" s="1">
        <f t="shared" si="423"/>
        <v>-2</v>
      </c>
      <c r="BX1334" s="1">
        <f t="shared" si="424"/>
        <v>-2</v>
      </c>
      <c r="BY1334" s="24">
        <f t="shared" si="425"/>
        <v>0.7818314824680298</v>
      </c>
      <c r="BZ1334" s="24">
        <f t="shared" si="426"/>
        <v>0.62348980185873348</v>
      </c>
      <c r="CA1334" s="1"/>
      <c r="CB1334" s="1"/>
      <c r="CC1334" s="1" t="str">
        <f t="shared" si="431"/>
        <v/>
      </c>
      <c r="CD1334" s="1"/>
      <c r="CE1334" s="2"/>
      <c r="CF1334" s="2"/>
    </row>
    <row r="1335" spans="2:84" s="28" customFormat="1" x14ac:dyDescent="0.25">
      <c r="B1335" s="10"/>
      <c r="C1335" s="10"/>
      <c r="D1335" s="10"/>
      <c r="E1335" s="10"/>
      <c r="F1335" s="10"/>
      <c r="G1335" s="10"/>
      <c r="H1335" s="10"/>
      <c r="I1335" s="10"/>
      <c r="J1335" s="10"/>
      <c r="K1335" s="10"/>
      <c r="L1335" s="10"/>
      <c r="M1335" s="2"/>
      <c r="N1335" s="1">
        <v>1330</v>
      </c>
      <c r="O1335" s="1" t="str">
        <f t="shared" si="419"/>
        <v>NA</v>
      </c>
      <c r="P1335" s="1" t="e">
        <f t="shared" si="420"/>
        <v>#VALUE!</v>
      </c>
      <c r="Q1335" s="1" t="e">
        <f t="shared" si="421"/>
        <v>#VALUE!</v>
      </c>
      <c r="R1335" s="1">
        <f t="shared" si="417"/>
        <v>0.41043056403012262</v>
      </c>
      <c r="S1335" s="1">
        <f t="shared" si="418"/>
        <v>-0.79821379396174785</v>
      </c>
      <c r="T1335" s="14"/>
      <c r="U1335" s="14"/>
      <c r="V1335" s="14"/>
      <c r="W1335" s="2"/>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2"/>
      <c r="BC1335" s="2"/>
      <c r="BD1335" s="2"/>
      <c r="BE1335" s="35"/>
      <c r="BF1335" s="35"/>
      <c r="BG1335" s="35"/>
      <c r="BH1335" s="35"/>
      <c r="BI1335" s="35"/>
      <c r="BJ1335" s="35"/>
      <c r="BK1335" s="35"/>
      <c r="BL1335" s="35"/>
      <c r="BM1335" s="35"/>
      <c r="BN1335" s="35"/>
      <c r="BO1335" s="35"/>
      <c r="BP1335" s="1"/>
      <c r="BQ1335" s="1">
        <f t="shared" si="422"/>
        <v>1330</v>
      </c>
      <c r="BR1335" s="1">
        <v>1331</v>
      </c>
      <c r="BS1335" s="1">
        <f t="shared" si="427"/>
        <v>-2</v>
      </c>
      <c r="BT1335" s="1">
        <f t="shared" si="428"/>
        <v>-2</v>
      </c>
      <c r="BU1335" s="1">
        <f t="shared" si="429"/>
        <v>6.1257422745431001E-17</v>
      </c>
      <c r="BV1335" s="1">
        <f t="shared" si="430"/>
        <v>1</v>
      </c>
      <c r="BW1335" s="1">
        <f t="shared" si="423"/>
        <v>-2</v>
      </c>
      <c r="BX1335" s="1">
        <f t="shared" si="424"/>
        <v>-2</v>
      </c>
      <c r="BY1335" s="24">
        <f t="shared" si="425"/>
        <v>0.7818314824680298</v>
      </c>
      <c r="BZ1335" s="24">
        <f t="shared" si="426"/>
        <v>0.62348980185873348</v>
      </c>
      <c r="CA1335" s="1"/>
      <c r="CB1335" s="1"/>
      <c r="CC1335" s="1" t="str">
        <f t="shared" si="431"/>
        <v/>
      </c>
      <c r="CD1335" s="1"/>
      <c r="CE1335" s="2"/>
      <c r="CF1335" s="2"/>
    </row>
    <row r="1336" spans="2:84" s="28" customFormat="1" x14ac:dyDescent="0.25">
      <c r="B1336" s="10"/>
      <c r="C1336" s="10"/>
      <c r="D1336" s="10"/>
      <c r="E1336" s="10"/>
      <c r="F1336" s="10"/>
      <c r="G1336" s="10"/>
      <c r="H1336" s="10"/>
      <c r="I1336" s="10"/>
      <c r="J1336" s="10"/>
      <c r="K1336" s="10"/>
      <c r="L1336" s="10"/>
      <c r="M1336" s="2"/>
      <c r="N1336" s="1">
        <v>1331</v>
      </c>
      <c r="O1336" s="1" t="str">
        <f t="shared" si="419"/>
        <v>NA</v>
      </c>
      <c r="P1336" s="1" t="e">
        <f t="shared" si="420"/>
        <v>#VALUE!</v>
      </c>
      <c r="Q1336" s="1" t="e">
        <f t="shared" si="421"/>
        <v>#VALUE!</v>
      </c>
      <c r="R1336" s="1">
        <f t="shared" si="417"/>
        <v>0.92744792854263847</v>
      </c>
      <c r="S1336" s="1">
        <f t="shared" si="418"/>
        <v>-0.19965577893428613</v>
      </c>
      <c r="T1336" s="14"/>
      <c r="U1336" s="14"/>
      <c r="V1336" s="14"/>
      <c r="W1336" s="2"/>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2"/>
      <c r="BC1336" s="2"/>
      <c r="BD1336" s="2"/>
      <c r="BE1336" s="35"/>
      <c r="BF1336" s="35"/>
      <c r="BG1336" s="35"/>
      <c r="BH1336" s="35"/>
      <c r="BI1336" s="35"/>
      <c r="BJ1336" s="35"/>
      <c r="BK1336" s="35"/>
      <c r="BL1336" s="35"/>
      <c r="BM1336" s="35"/>
      <c r="BN1336" s="35"/>
      <c r="BO1336" s="35"/>
      <c r="BP1336" s="1"/>
      <c r="BQ1336" s="1">
        <f t="shared" si="422"/>
        <v>1331</v>
      </c>
      <c r="BR1336" s="1">
        <v>1332</v>
      </c>
      <c r="BS1336" s="1">
        <f t="shared" si="427"/>
        <v>-2</v>
      </c>
      <c r="BT1336" s="1">
        <f t="shared" si="428"/>
        <v>-2</v>
      </c>
      <c r="BU1336" s="1">
        <f t="shared" si="429"/>
        <v>6.1257422745431001E-17</v>
      </c>
      <c r="BV1336" s="1">
        <f t="shared" si="430"/>
        <v>1</v>
      </c>
      <c r="BW1336" s="1">
        <f t="shared" si="423"/>
        <v>-2</v>
      </c>
      <c r="BX1336" s="1">
        <f t="shared" si="424"/>
        <v>-2</v>
      </c>
      <c r="BY1336" s="24">
        <f t="shared" si="425"/>
        <v>0.7818314824680298</v>
      </c>
      <c r="BZ1336" s="24">
        <f t="shared" si="426"/>
        <v>0.62348980185873348</v>
      </c>
      <c r="CA1336" s="1"/>
      <c r="CB1336" s="1"/>
      <c r="CC1336" s="1" t="str">
        <f t="shared" si="431"/>
        <v/>
      </c>
      <c r="CD1336" s="1"/>
      <c r="CE1336" s="2"/>
      <c r="CF1336" s="2"/>
    </row>
    <row r="1337" spans="2:84" s="28" customFormat="1" x14ac:dyDescent="0.25">
      <c r="B1337" s="10"/>
      <c r="C1337" s="10"/>
      <c r="D1337" s="10"/>
      <c r="E1337" s="10"/>
      <c r="F1337" s="10"/>
      <c r="G1337" s="10"/>
      <c r="H1337" s="10"/>
      <c r="I1337" s="10"/>
      <c r="J1337" s="10"/>
      <c r="K1337" s="10"/>
      <c r="L1337" s="10"/>
      <c r="M1337" s="2"/>
      <c r="N1337" s="1">
        <v>1332</v>
      </c>
      <c r="O1337" s="1" t="str">
        <f t="shared" si="419"/>
        <v>NA</v>
      </c>
      <c r="P1337" s="1" t="e">
        <f t="shared" si="420"/>
        <v>#VALUE!</v>
      </c>
      <c r="Q1337" s="1" t="e">
        <f t="shared" si="421"/>
        <v>#VALUE!</v>
      </c>
      <c r="R1337" s="1">
        <f t="shared" si="417"/>
        <v>0.7818314824680298</v>
      </c>
      <c r="S1337" s="1">
        <f t="shared" si="418"/>
        <v>0.62348980185873348</v>
      </c>
      <c r="T1337" s="14"/>
      <c r="U1337" s="14"/>
      <c r="V1337" s="14"/>
      <c r="W1337" s="2"/>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2"/>
      <c r="BC1337" s="2"/>
      <c r="BD1337" s="2"/>
      <c r="BE1337" s="35"/>
      <c r="BF1337" s="35"/>
      <c r="BG1337" s="35"/>
      <c r="BH1337" s="35"/>
      <c r="BI1337" s="35"/>
      <c r="BJ1337" s="35"/>
      <c r="BK1337" s="35"/>
      <c r="BL1337" s="35"/>
      <c r="BM1337" s="35"/>
      <c r="BN1337" s="35"/>
      <c r="BO1337" s="35"/>
      <c r="BP1337" s="1"/>
      <c r="BQ1337" s="1">
        <f t="shared" si="422"/>
        <v>1332</v>
      </c>
      <c r="BR1337" s="1">
        <v>1333</v>
      </c>
      <c r="BS1337" s="1">
        <f t="shared" si="427"/>
        <v>-2</v>
      </c>
      <c r="BT1337" s="1">
        <f t="shared" si="428"/>
        <v>-2</v>
      </c>
      <c r="BU1337" s="1">
        <f t="shared" si="429"/>
        <v>6.1257422745431001E-17</v>
      </c>
      <c r="BV1337" s="1">
        <f t="shared" si="430"/>
        <v>1</v>
      </c>
      <c r="BW1337" s="1">
        <f t="shared" si="423"/>
        <v>-2</v>
      </c>
      <c r="BX1337" s="1">
        <f t="shared" si="424"/>
        <v>-2</v>
      </c>
      <c r="BY1337" s="24">
        <f t="shared" si="425"/>
        <v>0.7818314824680298</v>
      </c>
      <c r="BZ1337" s="24">
        <f t="shared" si="426"/>
        <v>0.62348980185873348</v>
      </c>
      <c r="CA1337" s="1"/>
      <c r="CB1337" s="1"/>
      <c r="CC1337" s="1" t="str">
        <f t="shared" si="431"/>
        <v/>
      </c>
      <c r="CD1337" s="1"/>
      <c r="CE1337" s="2"/>
      <c r="CF1337" s="2"/>
    </row>
    <row r="1338" spans="2:84" s="28" customFormat="1" x14ac:dyDescent="0.25">
      <c r="B1338" s="10"/>
      <c r="C1338" s="10"/>
      <c r="D1338" s="10"/>
      <c r="E1338" s="10"/>
      <c r="F1338" s="10"/>
      <c r="G1338" s="10"/>
      <c r="H1338" s="10"/>
      <c r="I1338" s="10"/>
      <c r="J1338" s="10"/>
      <c r="K1338" s="10"/>
      <c r="L1338" s="10"/>
      <c r="M1338" s="2"/>
      <c r="N1338" s="1">
        <v>1333</v>
      </c>
      <c r="O1338" s="1" t="str">
        <f t="shared" si="419"/>
        <v>NA</v>
      </c>
      <c r="P1338" s="1" t="e">
        <f t="shared" si="420"/>
        <v>#VALUE!</v>
      </c>
      <c r="Q1338" s="1" t="e">
        <f t="shared" si="421"/>
        <v>#VALUE!</v>
      </c>
      <c r="R1338" s="1">
        <f t="shared" si="417"/>
        <v>1.1726587543717849E-2</v>
      </c>
      <c r="S1338" s="1">
        <f t="shared" si="418"/>
        <v>0.94862246302966435</v>
      </c>
      <c r="T1338" s="14"/>
      <c r="U1338" s="14"/>
      <c r="V1338" s="14"/>
      <c r="W1338" s="2"/>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2"/>
      <c r="BC1338" s="2"/>
      <c r="BD1338" s="2"/>
      <c r="BE1338" s="35"/>
      <c r="BF1338" s="35"/>
      <c r="BG1338" s="35"/>
      <c r="BH1338" s="35"/>
      <c r="BI1338" s="35"/>
      <c r="BJ1338" s="35"/>
      <c r="BK1338" s="35"/>
      <c r="BL1338" s="35"/>
      <c r="BM1338" s="35"/>
      <c r="BN1338" s="35"/>
      <c r="BO1338" s="35"/>
      <c r="BP1338" s="1"/>
      <c r="BQ1338" s="1">
        <f t="shared" si="422"/>
        <v>1333</v>
      </c>
      <c r="BR1338" s="1">
        <v>1334</v>
      </c>
      <c r="BS1338" s="1">
        <f t="shared" si="427"/>
        <v>-2</v>
      </c>
      <c r="BT1338" s="1">
        <f t="shared" si="428"/>
        <v>-2</v>
      </c>
      <c r="BU1338" s="1">
        <f t="shared" si="429"/>
        <v>6.1257422745431001E-17</v>
      </c>
      <c r="BV1338" s="1">
        <f t="shared" si="430"/>
        <v>1</v>
      </c>
      <c r="BW1338" s="1">
        <f t="shared" si="423"/>
        <v>-2</v>
      </c>
      <c r="BX1338" s="1">
        <f t="shared" si="424"/>
        <v>-2</v>
      </c>
      <c r="BY1338" s="24">
        <f t="shared" si="425"/>
        <v>0.7818314824680298</v>
      </c>
      <c r="BZ1338" s="24">
        <f t="shared" si="426"/>
        <v>0.62348980185873348</v>
      </c>
      <c r="CA1338" s="1"/>
      <c r="CB1338" s="1"/>
      <c r="CC1338" s="1" t="str">
        <f t="shared" si="431"/>
        <v/>
      </c>
      <c r="CD1338" s="1"/>
      <c r="CE1338" s="2"/>
      <c r="CF1338" s="2"/>
    </row>
    <row r="1339" spans="2:84" s="28" customFormat="1" x14ac:dyDescent="0.25">
      <c r="B1339" s="10"/>
      <c r="C1339" s="10"/>
      <c r="D1339" s="10"/>
      <c r="E1339" s="10"/>
      <c r="F1339" s="10"/>
      <c r="G1339" s="10"/>
      <c r="H1339" s="10"/>
      <c r="I1339" s="10"/>
      <c r="J1339" s="10"/>
      <c r="K1339" s="10"/>
      <c r="L1339" s="10"/>
      <c r="M1339" s="2"/>
      <c r="N1339" s="1">
        <v>1334</v>
      </c>
      <c r="O1339" s="1" t="str">
        <f t="shared" si="419"/>
        <v>NA</v>
      </c>
      <c r="P1339" s="1" t="e">
        <f t="shared" si="420"/>
        <v>#VALUE!</v>
      </c>
      <c r="Q1339" s="1" t="e">
        <f t="shared" si="421"/>
        <v>#VALUE!</v>
      </c>
      <c r="R1339" s="1">
        <f t="shared" si="417"/>
        <v>-0.6868715151896595</v>
      </c>
      <c r="S1339" s="1">
        <f t="shared" si="418"/>
        <v>0.57775949181467678</v>
      </c>
      <c r="T1339" s="14"/>
      <c r="U1339" s="14"/>
      <c r="V1339" s="14"/>
      <c r="W1339" s="2"/>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2"/>
      <c r="BC1339" s="2"/>
      <c r="BD1339" s="2"/>
      <c r="BE1339" s="35"/>
      <c r="BF1339" s="35"/>
      <c r="BG1339" s="35"/>
      <c r="BH1339" s="35"/>
      <c r="BI1339" s="35"/>
      <c r="BJ1339" s="35"/>
      <c r="BK1339" s="35"/>
      <c r="BL1339" s="35"/>
      <c r="BM1339" s="35"/>
      <c r="BN1339" s="35"/>
      <c r="BO1339" s="35"/>
      <c r="BP1339" s="1"/>
      <c r="BQ1339" s="1">
        <f t="shared" si="422"/>
        <v>1334</v>
      </c>
      <c r="BR1339" s="1">
        <v>1335</v>
      </c>
      <c r="BS1339" s="1">
        <f t="shared" si="427"/>
        <v>-2</v>
      </c>
      <c r="BT1339" s="1">
        <f t="shared" si="428"/>
        <v>-2</v>
      </c>
      <c r="BU1339" s="1">
        <f t="shared" si="429"/>
        <v>6.1257422745431001E-17</v>
      </c>
      <c r="BV1339" s="1">
        <f t="shared" si="430"/>
        <v>1</v>
      </c>
      <c r="BW1339" s="1">
        <f t="shared" si="423"/>
        <v>-2</v>
      </c>
      <c r="BX1339" s="1">
        <f t="shared" si="424"/>
        <v>-2</v>
      </c>
      <c r="BY1339" s="24">
        <f t="shared" si="425"/>
        <v>0.7818314824680298</v>
      </c>
      <c r="BZ1339" s="24">
        <f t="shared" si="426"/>
        <v>0.62348980185873348</v>
      </c>
      <c r="CA1339" s="1"/>
      <c r="CB1339" s="1"/>
      <c r="CC1339" s="1" t="str">
        <f t="shared" si="431"/>
        <v/>
      </c>
      <c r="CD1339" s="1"/>
      <c r="CE1339" s="2"/>
      <c r="CF1339" s="2"/>
    </row>
    <row r="1340" spans="2:84" s="28" customFormat="1" x14ac:dyDescent="0.25">
      <c r="B1340" s="10"/>
      <c r="C1340" s="10"/>
      <c r="D1340" s="10"/>
      <c r="E1340" s="10"/>
      <c r="F1340" s="10"/>
      <c r="G1340" s="10"/>
      <c r="H1340" s="10"/>
      <c r="I1340" s="10"/>
      <c r="J1340" s="10"/>
      <c r="K1340" s="10"/>
      <c r="L1340" s="10"/>
      <c r="M1340" s="2"/>
      <c r="N1340" s="1">
        <v>1335</v>
      </c>
      <c r="O1340" s="1" t="str">
        <f t="shared" si="419"/>
        <v>NA</v>
      </c>
      <c r="P1340" s="1" t="e">
        <f t="shared" si="420"/>
        <v>#VALUE!</v>
      </c>
      <c r="Q1340" s="1" t="e">
        <f t="shared" si="421"/>
        <v>#VALUE!</v>
      </c>
      <c r="R1340" s="1">
        <f t="shared" si="417"/>
        <v>-0.83248796126426794</v>
      </c>
      <c r="S1340" s="1">
        <f t="shared" si="418"/>
        <v>-0.15392546889022951</v>
      </c>
      <c r="T1340" s="14"/>
      <c r="U1340" s="14"/>
      <c r="V1340" s="14"/>
      <c r="W1340" s="2"/>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2"/>
      <c r="BC1340" s="2"/>
      <c r="BD1340" s="2"/>
      <c r="BE1340" s="35"/>
      <c r="BF1340" s="35"/>
      <c r="BG1340" s="35"/>
      <c r="BH1340" s="35"/>
      <c r="BI1340" s="35"/>
      <c r="BJ1340" s="35"/>
      <c r="BK1340" s="35"/>
      <c r="BL1340" s="35"/>
      <c r="BM1340" s="35"/>
      <c r="BN1340" s="35"/>
      <c r="BO1340" s="35"/>
      <c r="BP1340" s="1"/>
      <c r="BQ1340" s="1">
        <f t="shared" si="422"/>
        <v>1335</v>
      </c>
      <c r="BR1340" s="1">
        <v>1336</v>
      </c>
      <c r="BS1340" s="1">
        <f t="shared" si="427"/>
        <v>-2</v>
      </c>
      <c r="BT1340" s="1">
        <f t="shared" si="428"/>
        <v>-2</v>
      </c>
      <c r="BU1340" s="1">
        <f t="shared" si="429"/>
        <v>6.1257422745431001E-17</v>
      </c>
      <c r="BV1340" s="1">
        <f t="shared" si="430"/>
        <v>1</v>
      </c>
      <c r="BW1340" s="1">
        <f t="shared" si="423"/>
        <v>-2</v>
      </c>
      <c r="BX1340" s="1">
        <f t="shared" si="424"/>
        <v>-2</v>
      </c>
      <c r="BY1340" s="24">
        <f t="shared" si="425"/>
        <v>0.7818314824680298</v>
      </c>
      <c r="BZ1340" s="24">
        <f t="shared" si="426"/>
        <v>0.62348980185873348</v>
      </c>
      <c r="CA1340" s="1"/>
      <c r="CB1340" s="1"/>
      <c r="CC1340" s="1" t="str">
        <f t="shared" si="431"/>
        <v/>
      </c>
      <c r="CD1340" s="1"/>
      <c r="CE1340" s="2"/>
      <c r="CF1340" s="2"/>
    </row>
    <row r="1341" spans="2:84" s="28" customFormat="1" x14ac:dyDescent="0.25">
      <c r="B1341" s="10"/>
      <c r="C1341" s="10"/>
      <c r="D1341" s="10"/>
      <c r="E1341" s="10"/>
      <c r="F1341" s="10"/>
      <c r="G1341" s="10"/>
      <c r="H1341" s="10"/>
      <c r="I1341" s="10"/>
      <c r="J1341" s="10"/>
      <c r="K1341" s="10"/>
      <c r="L1341" s="10"/>
      <c r="M1341" s="2"/>
      <c r="N1341" s="1">
        <v>1336</v>
      </c>
      <c r="O1341" s="1" t="str">
        <f t="shared" si="419"/>
        <v>NA</v>
      </c>
      <c r="P1341" s="1" t="e">
        <f t="shared" si="420"/>
        <v>#VALUE!</v>
      </c>
      <c r="Q1341" s="1" t="e">
        <f t="shared" si="421"/>
        <v>#VALUE!</v>
      </c>
      <c r="R1341" s="1">
        <f t="shared" si="417"/>
        <v>-0.38697738894268691</v>
      </c>
      <c r="S1341" s="1">
        <f t="shared" si="418"/>
        <v>-0.69545872002107656</v>
      </c>
      <c r="T1341" s="14"/>
      <c r="U1341" s="14"/>
      <c r="V1341" s="14"/>
      <c r="W1341" s="2"/>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2"/>
      <c r="BC1341" s="2"/>
      <c r="BD1341" s="2"/>
      <c r="BE1341" s="35"/>
      <c r="BF1341" s="35"/>
      <c r="BG1341" s="35"/>
      <c r="BH1341" s="35"/>
      <c r="BI1341" s="35"/>
      <c r="BJ1341" s="35"/>
      <c r="BK1341" s="35"/>
      <c r="BL1341" s="35"/>
      <c r="BM1341" s="35"/>
      <c r="BN1341" s="35"/>
      <c r="BO1341" s="35"/>
      <c r="BP1341" s="1"/>
      <c r="BQ1341" s="1">
        <f t="shared" si="422"/>
        <v>1336</v>
      </c>
      <c r="BR1341" s="1">
        <v>1337</v>
      </c>
      <c r="BS1341" s="1">
        <f t="shared" si="427"/>
        <v>-2</v>
      </c>
      <c r="BT1341" s="1">
        <f t="shared" si="428"/>
        <v>-2</v>
      </c>
      <c r="BU1341" s="1">
        <f t="shared" si="429"/>
        <v>6.1257422745431001E-17</v>
      </c>
      <c r="BV1341" s="1">
        <f t="shared" si="430"/>
        <v>1</v>
      </c>
      <c r="BW1341" s="1">
        <f t="shared" si="423"/>
        <v>-2</v>
      </c>
      <c r="BX1341" s="1">
        <f t="shared" si="424"/>
        <v>-2</v>
      </c>
      <c r="BY1341" s="24">
        <f t="shared" si="425"/>
        <v>0.7818314824680298</v>
      </c>
      <c r="BZ1341" s="24">
        <f t="shared" si="426"/>
        <v>0.62348980185873348</v>
      </c>
      <c r="CA1341" s="1"/>
      <c r="CB1341" s="1"/>
      <c r="CC1341" s="1" t="str">
        <f t="shared" si="431"/>
        <v/>
      </c>
      <c r="CD1341" s="1"/>
      <c r="CE1341" s="2"/>
      <c r="CF1341" s="2"/>
    </row>
    <row r="1342" spans="2:84" s="28" customFormat="1" x14ac:dyDescent="0.25">
      <c r="B1342" s="10"/>
      <c r="C1342" s="10"/>
      <c r="D1342" s="10"/>
      <c r="E1342" s="10"/>
      <c r="F1342" s="10"/>
      <c r="G1342" s="10"/>
      <c r="H1342" s="10"/>
      <c r="I1342" s="10"/>
      <c r="J1342" s="10"/>
      <c r="K1342" s="10"/>
      <c r="L1342" s="10"/>
      <c r="M1342" s="2"/>
      <c r="N1342" s="1">
        <v>1337</v>
      </c>
      <c r="O1342" s="1" t="str">
        <f t="shared" si="419"/>
        <v>NA</v>
      </c>
      <c r="P1342" s="1" t="e">
        <f t="shared" si="420"/>
        <v>#VALUE!</v>
      </c>
      <c r="Q1342" s="1" t="e">
        <f t="shared" si="421"/>
        <v>#VALUE!</v>
      </c>
      <c r="R1342" s="1">
        <f t="shared" si="417"/>
        <v>0.269597898362749</v>
      </c>
      <c r="S1342" s="1">
        <f t="shared" si="418"/>
        <v>-0.69496093955631755</v>
      </c>
      <c r="T1342" s="14"/>
      <c r="U1342" s="14"/>
      <c r="V1342" s="14"/>
      <c r="W1342" s="2"/>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2"/>
      <c r="BC1342" s="2"/>
      <c r="BD1342" s="2"/>
      <c r="BE1342" s="35"/>
      <c r="BF1342" s="35"/>
      <c r="BG1342" s="35"/>
      <c r="BH1342" s="35"/>
      <c r="BI1342" s="35"/>
      <c r="BJ1342" s="35"/>
      <c r="BK1342" s="35"/>
      <c r="BL1342" s="35"/>
      <c r="BM1342" s="35"/>
      <c r="BN1342" s="35"/>
      <c r="BO1342" s="35"/>
      <c r="BP1342" s="1"/>
      <c r="BQ1342" s="1">
        <f t="shared" si="422"/>
        <v>1337</v>
      </c>
      <c r="BR1342" s="1">
        <v>1338</v>
      </c>
      <c r="BS1342" s="1">
        <f t="shared" si="427"/>
        <v>-2</v>
      </c>
      <c r="BT1342" s="1">
        <f t="shared" si="428"/>
        <v>-2</v>
      </c>
      <c r="BU1342" s="1">
        <f t="shared" si="429"/>
        <v>6.1257422745431001E-17</v>
      </c>
      <c r="BV1342" s="1">
        <f t="shared" si="430"/>
        <v>1</v>
      </c>
      <c r="BW1342" s="1">
        <f t="shared" si="423"/>
        <v>-2</v>
      </c>
      <c r="BX1342" s="1">
        <f t="shared" si="424"/>
        <v>-2</v>
      </c>
      <c r="BY1342" s="24">
        <f t="shared" si="425"/>
        <v>0.7818314824680298</v>
      </c>
      <c r="BZ1342" s="24">
        <f t="shared" si="426"/>
        <v>0.62348980185873348</v>
      </c>
      <c r="CA1342" s="1"/>
      <c r="CB1342" s="1"/>
      <c r="CC1342" s="1" t="str">
        <f t="shared" si="431"/>
        <v/>
      </c>
      <c r="CD1342" s="1"/>
      <c r="CE1342" s="2"/>
      <c r="CF1342" s="2"/>
    </row>
    <row r="1343" spans="2:84" s="28" customFormat="1" x14ac:dyDescent="0.25">
      <c r="B1343" s="10"/>
      <c r="C1343" s="10"/>
      <c r="D1343" s="10"/>
      <c r="E1343" s="10"/>
      <c r="F1343" s="10"/>
      <c r="G1343" s="10"/>
      <c r="H1343" s="10"/>
      <c r="I1343" s="10"/>
      <c r="J1343" s="10"/>
      <c r="K1343" s="10"/>
      <c r="L1343" s="10"/>
      <c r="M1343" s="2"/>
      <c r="N1343" s="1">
        <v>1338</v>
      </c>
      <c r="O1343" s="1" t="str">
        <f t="shared" si="419"/>
        <v>NA</v>
      </c>
      <c r="P1343" s="1" t="e">
        <f t="shared" si="420"/>
        <v>#VALUE!</v>
      </c>
      <c r="Q1343" s="1" t="e">
        <f t="shared" si="421"/>
        <v>#VALUE!</v>
      </c>
      <c r="R1343" s="1">
        <f t="shared" si="417"/>
        <v>0.65873507579852941</v>
      </c>
      <c r="S1343" s="1">
        <f t="shared" si="418"/>
        <v>-0.22252093395631442</v>
      </c>
      <c r="T1343" s="14"/>
      <c r="U1343" s="14"/>
      <c r="V1343" s="14"/>
      <c r="W1343" s="2"/>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2"/>
      <c r="BC1343" s="2"/>
      <c r="BD1343" s="2"/>
      <c r="BE1343" s="35"/>
      <c r="BF1343" s="35"/>
      <c r="BG1343" s="35"/>
      <c r="BH1343" s="35"/>
      <c r="BI1343" s="35"/>
      <c r="BJ1343" s="35"/>
      <c r="BK1343" s="35"/>
      <c r="BL1343" s="35"/>
      <c r="BM1343" s="35"/>
      <c r="BN1343" s="35"/>
      <c r="BO1343" s="35"/>
      <c r="BP1343" s="1"/>
      <c r="BQ1343" s="1">
        <f t="shared" si="422"/>
        <v>1338</v>
      </c>
      <c r="BR1343" s="1">
        <v>1339</v>
      </c>
      <c r="BS1343" s="1">
        <f t="shared" si="427"/>
        <v>-2</v>
      </c>
      <c r="BT1343" s="1">
        <f t="shared" si="428"/>
        <v>-2</v>
      </c>
      <c r="BU1343" s="1">
        <f t="shared" si="429"/>
        <v>6.1257422745431001E-17</v>
      </c>
      <c r="BV1343" s="1">
        <f t="shared" si="430"/>
        <v>1</v>
      </c>
      <c r="BW1343" s="1">
        <f t="shared" si="423"/>
        <v>-2</v>
      </c>
      <c r="BX1343" s="1">
        <f t="shared" si="424"/>
        <v>-2</v>
      </c>
      <c r="BY1343" s="24">
        <f t="shared" si="425"/>
        <v>0.7818314824680298</v>
      </c>
      <c r="BZ1343" s="24">
        <f t="shared" si="426"/>
        <v>0.62348980185873348</v>
      </c>
      <c r="CA1343" s="1"/>
      <c r="CB1343" s="1"/>
      <c r="CC1343" s="1" t="str">
        <f t="shared" si="431"/>
        <v/>
      </c>
      <c r="CD1343" s="1"/>
      <c r="CE1343" s="2"/>
      <c r="CF1343" s="2"/>
    </row>
    <row r="1344" spans="2:84" s="28" customFormat="1" x14ac:dyDescent="0.25">
      <c r="B1344" s="10"/>
      <c r="C1344" s="10"/>
      <c r="D1344" s="10"/>
      <c r="E1344" s="10"/>
      <c r="F1344" s="10"/>
      <c r="G1344" s="10"/>
      <c r="H1344" s="10"/>
      <c r="I1344" s="10"/>
      <c r="J1344" s="10"/>
      <c r="K1344" s="10"/>
      <c r="L1344" s="10"/>
      <c r="M1344" s="2"/>
      <c r="N1344" s="1">
        <v>1339</v>
      </c>
      <c r="O1344" s="1" t="str">
        <f t="shared" si="419"/>
        <v>NA</v>
      </c>
      <c r="P1344" s="1" t="e">
        <f t="shared" si="420"/>
        <v>#VALUE!</v>
      </c>
      <c r="Q1344" s="1" t="e">
        <f t="shared" si="421"/>
        <v>#VALUE!</v>
      </c>
      <c r="R1344" s="1">
        <f t="shared" si="417"/>
        <v>0.55183130541129688</v>
      </c>
      <c r="S1344" s="1">
        <f t="shared" si="418"/>
        <v>0.335078702174191</v>
      </c>
      <c r="T1344" s="14"/>
      <c r="U1344" s="14"/>
      <c r="V1344" s="14"/>
      <c r="W1344" s="2"/>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2"/>
      <c r="BC1344" s="2"/>
      <c r="BD1344" s="2"/>
      <c r="BE1344" s="35"/>
      <c r="BF1344" s="35"/>
      <c r="BG1344" s="35"/>
      <c r="BH1344" s="35"/>
      <c r="BI1344" s="35"/>
      <c r="BJ1344" s="35"/>
      <c r="BK1344" s="35"/>
      <c r="BL1344" s="35"/>
      <c r="BM1344" s="35"/>
      <c r="BN1344" s="35"/>
      <c r="BO1344" s="35"/>
      <c r="BP1344" s="1"/>
      <c r="BQ1344" s="1">
        <f t="shared" si="422"/>
        <v>1339</v>
      </c>
      <c r="BR1344" s="1">
        <v>1340</v>
      </c>
      <c r="BS1344" s="1">
        <f t="shared" si="427"/>
        <v>-2</v>
      </c>
      <c r="BT1344" s="1">
        <f t="shared" si="428"/>
        <v>-2</v>
      </c>
      <c r="BU1344" s="1">
        <f t="shared" si="429"/>
        <v>6.1257422745431001E-17</v>
      </c>
      <c r="BV1344" s="1">
        <f t="shared" si="430"/>
        <v>1</v>
      </c>
      <c r="BW1344" s="1">
        <f t="shared" si="423"/>
        <v>-2</v>
      </c>
      <c r="BX1344" s="1">
        <f t="shared" si="424"/>
        <v>-2</v>
      </c>
      <c r="BY1344" s="24">
        <f t="shared" si="425"/>
        <v>0.7818314824680298</v>
      </c>
      <c r="BZ1344" s="24">
        <f t="shared" si="426"/>
        <v>0.62348980185873348</v>
      </c>
      <c r="CA1344" s="1"/>
      <c r="CB1344" s="1"/>
      <c r="CC1344" s="1" t="str">
        <f t="shared" si="431"/>
        <v/>
      </c>
      <c r="CD1344" s="1"/>
      <c r="CE1344" s="2"/>
      <c r="CF1344" s="2"/>
    </row>
    <row r="1345" spans="2:84" s="28" customFormat="1" x14ac:dyDescent="0.25">
      <c r="B1345" s="10"/>
      <c r="C1345" s="10"/>
      <c r="D1345" s="10"/>
      <c r="E1345" s="10"/>
      <c r="F1345" s="10"/>
      <c r="G1345" s="10"/>
      <c r="H1345" s="10"/>
      <c r="I1345" s="10"/>
      <c r="J1345" s="10"/>
      <c r="K1345" s="10"/>
      <c r="L1345" s="10"/>
      <c r="M1345" s="2"/>
      <c r="N1345" s="1">
        <v>1340</v>
      </c>
      <c r="O1345" s="1" t="str">
        <f t="shared" si="419"/>
        <v>NA</v>
      </c>
      <c r="P1345" s="1" t="e">
        <f t="shared" si="420"/>
        <v>#VALUE!</v>
      </c>
      <c r="Q1345" s="1" t="e">
        <f t="shared" si="421"/>
        <v>#VALUE!</v>
      </c>
      <c r="R1345" s="1">
        <f t="shared" si="417"/>
        <v>9.3812700349742359E-2</v>
      </c>
      <c r="S1345" s="1">
        <f t="shared" si="418"/>
        <v>0.58897970423731472</v>
      </c>
      <c r="T1345" s="14"/>
      <c r="U1345" s="14"/>
      <c r="V1345" s="14"/>
      <c r="W1345" s="2"/>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2"/>
      <c r="BC1345" s="2"/>
      <c r="BD1345" s="2"/>
      <c r="BE1345" s="35"/>
      <c r="BF1345" s="35"/>
      <c r="BG1345" s="35"/>
      <c r="BH1345" s="35"/>
      <c r="BI1345" s="35"/>
      <c r="BJ1345" s="35"/>
      <c r="BK1345" s="35"/>
      <c r="BL1345" s="35"/>
      <c r="BM1345" s="35"/>
      <c r="BN1345" s="35"/>
      <c r="BO1345" s="35"/>
      <c r="BP1345" s="1"/>
      <c r="BQ1345" s="1">
        <f t="shared" si="422"/>
        <v>1340</v>
      </c>
      <c r="BR1345" s="1">
        <v>1341</v>
      </c>
      <c r="BS1345" s="1">
        <f t="shared" si="427"/>
        <v>-2</v>
      </c>
      <c r="BT1345" s="1">
        <f t="shared" si="428"/>
        <v>-2</v>
      </c>
      <c r="BU1345" s="1">
        <f t="shared" si="429"/>
        <v>6.1257422745431001E-17</v>
      </c>
      <c r="BV1345" s="1">
        <f t="shared" si="430"/>
        <v>1</v>
      </c>
      <c r="BW1345" s="1">
        <f t="shared" si="423"/>
        <v>-2</v>
      </c>
      <c r="BX1345" s="1">
        <f t="shared" si="424"/>
        <v>-2</v>
      </c>
      <c r="BY1345" s="24">
        <f t="shared" si="425"/>
        <v>0.7818314824680298</v>
      </c>
      <c r="BZ1345" s="24">
        <f t="shared" si="426"/>
        <v>0.62348980185873348</v>
      </c>
      <c r="CA1345" s="1"/>
      <c r="CB1345" s="1"/>
      <c r="CC1345" s="1" t="str">
        <f t="shared" si="431"/>
        <v/>
      </c>
      <c r="CD1345" s="1"/>
      <c r="CE1345" s="2"/>
      <c r="CF1345" s="2"/>
    </row>
    <row r="1346" spans="2:84" s="28" customFormat="1" x14ac:dyDescent="0.25">
      <c r="B1346" s="10"/>
      <c r="C1346" s="10"/>
      <c r="D1346" s="10"/>
      <c r="E1346" s="10"/>
      <c r="F1346" s="10"/>
      <c r="G1346" s="10"/>
      <c r="H1346" s="10"/>
      <c r="I1346" s="10"/>
      <c r="J1346" s="10"/>
      <c r="K1346" s="10"/>
      <c r="L1346" s="10"/>
      <c r="M1346" s="2"/>
      <c r="N1346" s="1">
        <v>1341</v>
      </c>
      <c r="O1346" s="1" t="str">
        <f t="shared" si="419"/>
        <v>NA</v>
      </c>
      <c r="P1346" s="1" t="e">
        <f t="shared" si="420"/>
        <v>#VALUE!</v>
      </c>
      <c r="Q1346" s="1" t="e">
        <f t="shared" si="421"/>
        <v>#VALUE!</v>
      </c>
      <c r="R1346" s="1">
        <f t="shared" si="417"/>
        <v>-0.35451162971536287</v>
      </c>
      <c r="S1346" s="1">
        <f t="shared" si="418"/>
        <v>0.4177034066604785</v>
      </c>
      <c r="T1346" s="14"/>
      <c r="U1346" s="14"/>
      <c r="V1346" s="14"/>
      <c r="W1346" s="2"/>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2"/>
      <c r="BC1346" s="2"/>
      <c r="BD1346" s="2"/>
      <c r="BE1346" s="35"/>
      <c r="BF1346" s="35"/>
      <c r="BG1346" s="35"/>
      <c r="BH1346" s="35"/>
      <c r="BI1346" s="35"/>
      <c r="BJ1346" s="35"/>
      <c r="BK1346" s="35"/>
      <c r="BL1346" s="35"/>
      <c r="BM1346" s="35"/>
      <c r="BN1346" s="35"/>
      <c r="BO1346" s="35"/>
      <c r="BP1346" s="1"/>
      <c r="BQ1346" s="1">
        <f t="shared" si="422"/>
        <v>1341</v>
      </c>
      <c r="BR1346" s="1">
        <v>1342</v>
      </c>
      <c r="BS1346" s="1">
        <f t="shared" si="427"/>
        <v>-2</v>
      </c>
      <c r="BT1346" s="1">
        <f t="shared" si="428"/>
        <v>-2</v>
      </c>
      <c r="BU1346" s="1">
        <f t="shared" si="429"/>
        <v>6.1257422745431001E-17</v>
      </c>
      <c r="BV1346" s="1">
        <f t="shared" si="430"/>
        <v>1</v>
      </c>
      <c r="BW1346" s="1">
        <f t="shared" si="423"/>
        <v>-2</v>
      </c>
      <c r="BX1346" s="1">
        <f t="shared" si="424"/>
        <v>-2</v>
      </c>
      <c r="BY1346" s="24">
        <f t="shared" si="425"/>
        <v>0.7818314824680298</v>
      </c>
      <c r="BZ1346" s="24">
        <f t="shared" si="426"/>
        <v>0.62348980185873348</v>
      </c>
      <c r="CA1346" s="1"/>
      <c r="CB1346" s="1"/>
      <c r="CC1346" s="1" t="str">
        <f t="shared" si="431"/>
        <v/>
      </c>
      <c r="CD1346" s="1"/>
      <c r="CE1346" s="2"/>
      <c r="CF1346" s="2"/>
    </row>
    <row r="1347" spans="2:84" s="28" customFormat="1" x14ac:dyDescent="0.25">
      <c r="B1347" s="10"/>
      <c r="C1347" s="10"/>
      <c r="D1347" s="10"/>
      <c r="E1347" s="10"/>
      <c r="F1347" s="10"/>
      <c r="G1347" s="10"/>
      <c r="H1347" s="10"/>
      <c r="I1347" s="10"/>
      <c r="J1347" s="10"/>
      <c r="K1347" s="10"/>
      <c r="L1347" s="10"/>
      <c r="M1347" s="2"/>
      <c r="N1347" s="1">
        <v>1342</v>
      </c>
      <c r="O1347" s="1" t="str">
        <f t="shared" si="419"/>
        <v>NA</v>
      </c>
      <c r="P1347" s="1" t="e">
        <f t="shared" si="420"/>
        <v>#VALUE!</v>
      </c>
      <c r="Q1347" s="1" t="e">
        <f t="shared" si="421"/>
        <v>#VALUE!</v>
      </c>
      <c r="R1347" s="1">
        <f t="shared" si="417"/>
        <v>-0.50012807578997132</v>
      </c>
      <c r="S1347" s="1">
        <f t="shared" si="418"/>
        <v>6.1306162639687412E-3</v>
      </c>
      <c r="T1347" s="14"/>
      <c r="U1347" s="14"/>
      <c r="V1347" s="14"/>
      <c r="W1347" s="2"/>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2"/>
      <c r="BC1347" s="2"/>
      <c r="BD1347" s="2"/>
      <c r="BE1347" s="35"/>
      <c r="BF1347" s="35"/>
      <c r="BG1347" s="35"/>
      <c r="BH1347" s="35"/>
      <c r="BI1347" s="35"/>
      <c r="BJ1347" s="35"/>
      <c r="BK1347" s="35"/>
      <c r="BL1347" s="35"/>
      <c r="BM1347" s="35"/>
      <c r="BN1347" s="35"/>
      <c r="BO1347" s="35"/>
      <c r="BP1347" s="1"/>
      <c r="BQ1347" s="1">
        <f t="shared" si="422"/>
        <v>1342</v>
      </c>
      <c r="BR1347" s="1">
        <v>1343</v>
      </c>
      <c r="BS1347" s="1">
        <f t="shared" si="427"/>
        <v>-2</v>
      </c>
      <c r="BT1347" s="1">
        <f t="shared" si="428"/>
        <v>-2</v>
      </c>
      <c r="BU1347" s="1">
        <f t="shared" si="429"/>
        <v>6.1257422745431001E-17</v>
      </c>
      <c r="BV1347" s="1">
        <f t="shared" si="430"/>
        <v>1</v>
      </c>
      <c r="BW1347" s="1">
        <f t="shared" si="423"/>
        <v>-2</v>
      </c>
      <c r="BX1347" s="1">
        <f t="shared" si="424"/>
        <v>-2</v>
      </c>
      <c r="BY1347" s="24">
        <f t="shared" si="425"/>
        <v>0.7818314824680298</v>
      </c>
      <c r="BZ1347" s="24">
        <f t="shared" si="426"/>
        <v>0.62348980185873348</v>
      </c>
      <c r="CA1347" s="1"/>
      <c r="CB1347" s="1"/>
      <c r="CC1347" s="1" t="str">
        <f t="shared" si="431"/>
        <v/>
      </c>
      <c r="CD1347" s="1"/>
      <c r="CE1347" s="2"/>
      <c r="CF1347" s="2"/>
    </row>
    <row r="1348" spans="2:84" s="28" customFormat="1" x14ac:dyDescent="0.25">
      <c r="B1348" s="10"/>
      <c r="C1348" s="10"/>
      <c r="D1348" s="10"/>
      <c r="E1348" s="10"/>
      <c r="F1348" s="10"/>
      <c r="G1348" s="10"/>
      <c r="H1348" s="10"/>
      <c r="I1348" s="10"/>
      <c r="J1348" s="10"/>
      <c r="K1348" s="10"/>
      <c r="L1348" s="10"/>
      <c r="M1348" s="2"/>
      <c r="N1348" s="1">
        <v>1343</v>
      </c>
      <c r="O1348" s="1" t="str">
        <f t="shared" si="419"/>
        <v>NA</v>
      </c>
      <c r="P1348" s="1" t="e">
        <f t="shared" si="420"/>
        <v>#VALUE!</v>
      </c>
      <c r="Q1348" s="1" t="e">
        <f t="shared" si="421"/>
        <v>#VALUE!</v>
      </c>
      <c r="R1348" s="1">
        <f t="shared" si="417"/>
        <v>-0.30489127613666239</v>
      </c>
      <c r="S1348" s="1">
        <f t="shared" si="418"/>
        <v>-0.33581596122872687</v>
      </c>
      <c r="T1348" s="14"/>
      <c r="U1348" s="14"/>
      <c r="V1348" s="14"/>
      <c r="W1348" s="2"/>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2"/>
      <c r="BC1348" s="2"/>
      <c r="BD1348" s="2"/>
      <c r="BE1348" s="35"/>
      <c r="BF1348" s="35"/>
      <c r="BG1348" s="35"/>
      <c r="BH1348" s="35"/>
      <c r="BI1348" s="35"/>
      <c r="BJ1348" s="35"/>
      <c r="BK1348" s="35"/>
      <c r="BL1348" s="35"/>
      <c r="BM1348" s="35"/>
      <c r="BN1348" s="35"/>
      <c r="BO1348" s="35"/>
      <c r="BP1348" s="1"/>
      <c r="BQ1348" s="1">
        <f t="shared" si="422"/>
        <v>1343</v>
      </c>
      <c r="BR1348" s="1">
        <v>1344</v>
      </c>
      <c r="BS1348" s="1">
        <f t="shared" si="427"/>
        <v>-2</v>
      </c>
      <c r="BT1348" s="1">
        <f t="shared" si="428"/>
        <v>-2</v>
      </c>
      <c r="BU1348" s="1">
        <f t="shared" si="429"/>
        <v>6.1257422745431001E-17</v>
      </c>
      <c r="BV1348" s="1">
        <f t="shared" si="430"/>
        <v>1</v>
      </c>
      <c r="BW1348" s="1">
        <f t="shared" si="423"/>
        <v>-2</v>
      </c>
      <c r="BX1348" s="1">
        <f t="shared" si="424"/>
        <v>-2</v>
      </c>
      <c r="BY1348" s="24">
        <f t="shared" si="425"/>
        <v>0.7818314824680298</v>
      </c>
      <c r="BZ1348" s="24">
        <f t="shared" si="426"/>
        <v>0.62348980185873348</v>
      </c>
      <c r="CA1348" s="1"/>
      <c r="CB1348" s="1"/>
      <c r="CC1348" s="1" t="str">
        <f t="shared" si="431"/>
        <v/>
      </c>
      <c r="CD1348" s="1"/>
      <c r="CE1348" s="2"/>
      <c r="CF1348" s="2"/>
    </row>
    <row r="1349" spans="2:84" s="28" customFormat="1" x14ac:dyDescent="0.25">
      <c r="B1349" s="10"/>
      <c r="C1349" s="10"/>
      <c r="D1349" s="10"/>
      <c r="E1349" s="10"/>
      <c r="F1349" s="10"/>
      <c r="G1349" s="10"/>
      <c r="H1349" s="10"/>
      <c r="I1349" s="10"/>
      <c r="J1349" s="10"/>
      <c r="K1349" s="10"/>
      <c r="L1349" s="10"/>
      <c r="M1349" s="2"/>
      <c r="N1349" s="1">
        <v>1344</v>
      </c>
      <c r="O1349" s="1" t="str">
        <f t="shared" si="419"/>
        <v>NA</v>
      </c>
      <c r="P1349" s="1" t="e">
        <f t="shared" si="420"/>
        <v>#VALUE!</v>
      </c>
      <c r="Q1349" s="1" t="e">
        <f t="shared" si="421"/>
        <v>#VALUE!</v>
      </c>
      <c r="R1349" s="1">
        <f t="shared" ref="R1349:R1412" si="432">VLOOKUP(MOD(N1349*$E$1,$A$1*$C$1),$N$5:$Q$2019,3)</f>
        <v>3.9597721306016076E-2</v>
      </c>
      <c r="S1349" s="1">
        <f t="shared" ref="S1349:S1412" si="433">VLOOKUP(MOD(N1349*$E$1,$A$1*$C$1),$N$5:$Q$2019,4)</f>
        <v>-0.40654983987177506</v>
      </c>
      <c r="T1349" s="14"/>
      <c r="U1349" s="14"/>
      <c r="V1349" s="14"/>
      <c r="W1349" s="2"/>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2"/>
      <c r="BC1349" s="2"/>
      <c r="BD1349" s="2"/>
      <c r="BE1349" s="35"/>
      <c r="BF1349" s="35"/>
      <c r="BG1349" s="35"/>
      <c r="BH1349" s="35"/>
      <c r="BI1349" s="35"/>
      <c r="BJ1349" s="35"/>
      <c r="BK1349" s="35"/>
      <c r="BL1349" s="35"/>
      <c r="BM1349" s="35"/>
      <c r="BN1349" s="35"/>
      <c r="BO1349" s="35"/>
      <c r="BP1349" s="1"/>
      <c r="BQ1349" s="1">
        <f t="shared" si="422"/>
        <v>1344</v>
      </c>
      <c r="BR1349" s="1">
        <v>1345</v>
      </c>
      <c r="BS1349" s="1">
        <f t="shared" si="427"/>
        <v>-2</v>
      </c>
      <c r="BT1349" s="1">
        <f t="shared" si="428"/>
        <v>-2</v>
      </c>
      <c r="BU1349" s="1">
        <f t="shared" si="429"/>
        <v>6.1257422745431001E-17</v>
      </c>
      <c r="BV1349" s="1">
        <f t="shared" si="430"/>
        <v>1</v>
      </c>
      <c r="BW1349" s="1">
        <f t="shared" si="423"/>
        <v>-2</v>
      </c>
      <c r="BX1349" s="1">
        <f t="shared" si="424"/>
        <v>-2</v>
      </c>
      <c r="BY1349" s="24">
        <f t="shared" si="425"/>
        <v>0.7818314824680298</v>
      </c>
      <c r="BZ1349" s="24">
        <f t="shared" si="426"/>
        <v>0.62348980185873348</v>
      </c>
      <c r="CA1349" s="1"/>
      <c r="CB1349" s="1"/>
      <c r="CC1349" s="1" t="str">
        <f t="shared" si="431"/>
        <v/>
      </c>
      <c r="CD1349" s="1"/>
      <c r="CE1349" s="2"/>
      <c r="CF1349" s="2"/>
    </row>
    <row r="1350" spans="2:84" s="28" customFormat="1" x14ac:dyDescent="0.25">
      <c r="B1350" s="10"/>
      <c r="C1350" s="10"/>
      <c r="D1350" s="10"/>
      <c r="E1350" s="10"/>
      <c r="F1350" s="10"/>
      <c r="G1350" s="10"/>
      <c r="H1350" s="10"/>
      <c r="I1350" s="10"/>
      <c r="J1350" s="10"/>
      <c r="K1350" s="10"/>
      <c r="L1350" s="10"/>
      <c r="M1350" s="2"/>
      <c r="N1350" s="1">
        <v>1345</v>
      </c>
      <c r="O1350" s="1" t="str">
        <f t="shared" ref="O1350:O1413" si="434">IF($N$4&gt;=O1349,O1349+1,"NA")</f>
        <v>NA</v>
      </c>
      <c r="P1350" s="1" t="e">
        <f t="shared" ref="P1350:P1413" si="435">(1-MOD(O1350-1,$C$1)/$C$1)*VLOOKUP(IF(INT((O1350-1)/$C$1)=$A$1,1,INT((O1350-1)/$C$1)+1),$A$100:$C$160,2)+MOD(O1350-1,$C$1)/$C$1*VLOOKUP(IF(INT((O1350-1)/$C$1)+1=$A$1,1,(INT((O1350-1)/$C$1)+2)),$A$100:$C$160,2)</f>
        <v>#VALUE!</v>
      </c>
      <c r="Q1350" s="1" t="e">
        <f t="shared" ref="Q1350:Q1413" si="436">(1-MOD(O1350-1,$C$1)/$C$1)*VLOOKUP(IF(INT((O1350-1)/$C$1)=$A$1,1,INT((O1350-1)/$C$1)+1),$A$100:$C$160,3)+MOD(O1350-1,$C$1)/$C$1*VLOOKUP(IF(INT((O1350-1)/$C$1)+1=$A$1,1,(INT((O1350-1)/$C$1)+2)),$A$100:$C$160,3)</f>
        <v>#VALUE!</v>
      </c>
      <c r="R1350" s="1">
        <f t="shared" si="432"/>
        <v>0.28984343335135293</v>
      </c>
      <c r="S1350" s="1">
        <f t="shared" si="433"/>
        <v>-0.22252093395631445</v>
      </c>
      <c r="T1350" s="14"/>
      <c r="U1350" s="14"/>
      <c r="V1350" s="14"/>
      <c r="W1350" s="2"/>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2"/>
      <c r="BC1350" s="2"/>
      <c r="BD1350" s="2"/>
      <c r="BE1350" s="35"/>
      <c r="BF1350" s="35"/>
      <c r="BG1350" s="35"/>
      <c r="BH1350" s="35"/>
      <c r="BI1350" s="35"/>
      <c r="BJ1350" s="35"/>
      <c r="BK1350" s="35"/>
      <c r="BL1350" s="35"/>
      <c r="BM1350" s="35"/>
      <c r="BN1350" s="35"/>
      <c r="BO1350" s="35"/>
      <c r="BP1350" s="1"/>
      <c r="BQ1350" s="1">
        <f t="shared" ref="BQ1350:BQ1413" si="437">N1350</f>
        <v>1345</v>
      </c>
      <c r="BR1350" s="1">
        <v>1346</v>
      </c>
      <c r="BS1350" s="1">
        <f t="shared" si="427"/>
        <v>-2</v>
      </c>
      <c r="BT1350" s="1">
        <f t="shared" si="428"/>
        <v>-2</v>
      </c>
      <c r="BU1350" s="1">
        <f t="shared" si="429"/>
        <v>6.1257422745431001E-17</v>
      </c>
      <c r="BV1350" s="1">
        <f t="shared" si="430"/>
        <v>1</v>
      </c>
      <c r="BW1350" s="1">
        <f t="shared" ref="BW1350:BW1413" si="438">IF($A$13=TRUE,R1350,-2)</f>
        <v>-2</v>
      </c>
      <c r="BX1350" s="1">
        <f t="shared" ref="BX1350:BX1413" si="439">IF($A$13=TRUE,S1350,-2)</f>
        <v>-2</v>
      </c>
      <c r="BY1350" s="24">
        <f t="shared" ref="BY1350:BY1413" si="440">IF(AND($A$10=TRUE,$C$11+1&gt;$BQ1350),R1350,BY1349)</f>
        <v>0.7818314824680298</v>
      </c>
      <c r="BZ1350" s="24">
        <f t="shared" ref="BZ1350:BZ1413" si="441">IF(AND($A$10=TRUE,$C$11+1&gt;$BQ1350),S1350,BZ1349)</f>
        <v>0.62348980185873348</v>
      </c>
      <c r="CA1350" s="1"/>
      <c r="CB1350" s="1"/>
      <c r="CC1350" s="1" t="str">
        <f t="shared" si="431"/>
        <v/>
      </c>
      <c r="CD1350" s="1"/>
      <c r="CE1350" s="2"/>
      <c r="CF1350" s="2"/>
    </row>
    <row r="1351" spans="2:84" s="28" customFormat="1" x14ac:dyDescent="0.25">
      <c r="B1351" s="10"/>
      <c r="C1351" s="10"/>
      <c r="D1351" s="10"/>
      <c r="E1351" s="10"/>
      <c r="F1351" s="10"/>
      <c r="G1351" s="10"/>
      <c r="H1351" s="10"/>
      <c r="I1351" s="10"/>
      <c r="J1351" s="10"/>
      <c r="K1351" s="10"/>
      <c r="L1351" s="10"/>
      <c r="M1351" s="2"/>
      <c r="N1351" s="1">
        <v>1346</v>
      </c>
      <c r="O1351" s="1" t="str">
        <f t="shared" si="434"/>
        <v>NA</v>
      </c>
      <c r="P1351" s="1" t="e">
        <f t="shared" si="435"/>
        <v>#VALUE!</v>
      </c>
      <c r="Q1351" s="1" t="e">
        <f t="shared" si="436"/>
        <v>#VALUE!</v>
      </c>
      <c r="R1351" s="1">
        <f t="shared" si="432"/>
        <v>0.32183112835456407</v>
      </c>
      <c r="S1351" s="1">
        <f t="shared" si="433"/>
        <v>4.6667602489648685E-2</v>
      </c>
      <c r="T1351" s="14"/>
      <c r="U1351" s="14"/>
      <c r="V1351" s="14"/>
      <c r="W1351" s="2"/>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2"/>
      <c r="BC1351" s="2"/>
      <c r="BD1351" s="2"/>
      <c r="BE1351" s="35"/>
      <c r="BF1351" s="35"/>
      <c r="BG1351" s="35"/>
      <c r="BH1351" s="35"/>
      <c r="BI1351" s="35"/>
      <c r="BJ1351" s="35"/>
      <c r="BK1351" s="35"/>
      <c r="BL1351" s="35"/>
      <c r="BM1351" s="35"/>
      <c r="BN1351" s="35"/>
      <c r="BO1351" s="35"/>
      <c r="BP1351" s="1"/>
      <c r="BQ1351" s="1">
        <f t="shared" si="437"/>
        <v>1346</v>
      </c>
      <c r="BR1351" s="1">
        <v>1347</v>
      </c>
      <c r="BS1351" s="1">
        <f t="shared" ref="BS1351:BS1414" si="442">IF($A$9=TRUE,IF(BQ1351-1&lt;$N$4,P1351,BS1350),-2)</f>
        <v>-2</v>
      </c>
      <c r="BT1351" s="1">
        <f t="shared" ref="BT1351:BT1414" si="443">IF($A$9=TRUE,IF(BQ1351-1&lt;$N$4,Q1351,BT1350),-2)</f>
        <v>-2</v>
      </c>
      <c r="BU1351" s="1">
        <f t="shared" ref="BU1351:BU1414" si="444">IF($A$16=TRUE,IF(BQ1351-1&lt;$N$4,P1351,BU1350),-2)</f>
        <v>6.1257422745431001E-17</v>
      </c>
      <c r="BV1351" s="1">
        <f t="shared" ref="BV1351:BV1414" si="445">IF($A$16=TRUE,IF(BQ1351-1&lt;$N$4,Q1351,BV1350),-2)</f>
        <v>1</v>
      </c>
      <c r="BW1351" s="1">
        <f t="shared" si="438"/>
        <v>-2</v>
      </c>
      <c r="BX1351" s="1">
        <f t="shared" si="439"/>
        <v>-2</v>
      </c>
      <c r="BY1351" s="24">
        <f t="shared" si="440"/>
        <v>0.7818314824680298</v>
      </c>
      <c r="BZ1351" s="24">
        <f t="shared" si="441"/>
        <v>0.62348980185873348</v>
      </c>
      <c r="CA1351" s="1"/>
      <c r="CB1351" s="1"/>
      <c r="CC1351" s="1" t="str">
        <f t="shared" ref="CC1351:CC1414" si="446">IF(AND($A$9=TRUE,BR1350&lt;$CC$3),IF(BR1350&lt;1000,BR1350,""),"")</f>
        <v/>
      </c>
      <c r="CD1351" s="1"/>
      <c r="CE1351" s="2"/>
      <c r="CF1351" s="2"/>
    </row>
    <row r="1352" spans="2:84" s="28" customFormat="1" x14ac:dyDescent="0.25">
      <c r="B1352" s="10"/>
      <c r="C1352" s="10"/>
      <c r="D1352" s="10"/>
      <c r="E1352" s="10"/>
      <c r="F1352" s="10"/>
      <c r="G1352" s="10"/>
      <c r="H1352" s="10"/>
      <c r="I1352" s="10"/>
      <c r="J1352" s="10"/>
      <c r="K1352" s="10"/>
      <c r="L1352" s="10"/>
      <c r="M1352" s="2"/>
      <c r="N1352" s="1">
        <v>1347</v>
      </c>
      <c r="O1352" s="1" t="str">
        <f t="shared" si="434"/>
        <v>NA</v>
      </c>
      <c r="P1352" s="1" t="e">
        <f t="shared" si="435"/>
        <v>#VALUE!</v>
      </c>
      <c r="Q1352" s="1" t="e">
        <f t="shared" si="436"/>
        <v>#VALUE!</v>
      </c>
      <c r="R1352" s="1">
        <f t="shared" si="432"/>
        <v>0.17589881315576686</v>
      </c>
      <c r="S1352" s="1">
        <f t="shared" si="433"/>
        <v>0.22933694544496513</v>
      </c>
      <c r="T1352" s="14"/>
      <c r="U1352" s="14"/>
      <c r="V1352" s="14"/>
      <c r="W1352" s="2"/>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2"/>
      <c r="BC1352" s="2"/>
      <c r="BD1352" s="2"/>
      <c r="BE1352" s="35"/>
      <c r="BF1352" s="35"/>
      <c r="BG1352" s="35"/>
      <c r="BH1352" s="35"/>
      <c r="BI1352" s="35"/>
      <c r="BJ1352" s="35"/>
      <c r="BK1352" s="35"/>
      <c r="BL1352" s="35"/>
      <c r="BM1352" s="35"/>
      <c r="BN1352" s="35"/>
      <c r="BO1352" s="35"/>
      <c r="BP1352" s="1"/>
      <c r="BQ1352" s="1">
        <f t="shared" si="437"/>
        <v>1347</v>
      </c>
      <c r="BR1352" s="1">
        <v>1348</v>
      </c>
      <c r="BS1352" s="1">
        <f t="shared" si="442"/>
        <v>-2</v>
      </c>
      <c r="BT1352" s="1">
        <f t="shared" si="443"/>
        <v>-2</v>
      </c>
      <c r="BU1352" s="1">
        <f t="shared" si="444"/>
        <v>6.1257422745431001E-17</v>
      </c>
      <c r="BV1352" s="1">
        <f t="shared" si="445"/>
        <v>1</v>
      </c>
      <c r="BW1352" s="1">
        <f t="shared" si="438"/>
        <v>-2</v>
      </c>
      <c r="BX1352" s="1">
        <f t="shared" si="439"/>
        <v>-2</v>
      </c>
      <c r="BY1352" s="24">
        <f t="shared" si="440"/>
        <v>0.7818314824680298</v>
      </c>
      <c r="BZ1352" s="24">
        <f t="shared" si="441"/>
        <v>0.62348980185873348</v>
      </c>
      <c r="CA1352" s="1"/>
      <c r="CB1352" s="1"/>
      <c r="CC1352" s="1" t="str">
        <f t="shared" si="446"/>
        <v/>
      </c>
      <c r="CD1352" s="1"/>
      <c r="CE1352" s="2"/>
      <c r="CF1352" s="2"/>
    </row>
    <row r="1353" spans="2:84" s="28" customFormat="1" x14ac:dyDescent="0.25">
      <c r="B1353" s="10"/>
      <c r="C1353" s="10"/>
      <c r="D1353" s="10"/>
      <c r="E1353" s="10"/>
      <c r="F1353" s="10"/>
      <c r="G1353" s="10"/>
      <c r="H1353" s="10"/>
      <c r="I1353" s="10"/>
      <c r="J1353" s="10"/>
      <c r="K1353" s="10"/>
      <c r="L1353" s="10"/>
      <c r="M1353" s="2"/>
      <c r="N1353" s="1">
        <v>1348</v>
      </c>
      <c r="O1353" s="1" t="str">
        <f t="shared" si="434"/>
        <v>NA</v>
      </c>
      <c r="P1353" s="1" t="e">
        <f t="shared" si="435"/>
        <v>#VALUE!</v>
      </c>
      <c r="Q1353" s="1" t="e">
        <f t="shared" si="436"/>
        <v>#VALUE!</v>
      </c>
      <c r="R1353" s="1">
        <f t="shared" si="432"/>
        <v>-2.2151744241066196E-2</v>
      </c>
      <c r="S1353" s="1">
        <f t="shared" si="433"/>
        <v>0.25764732150628028</v>
      </c>
      <c r="T1353" s="14"/>
      <c r="U1353" s="14"/>
      <c r="V1353" s="14"/>
      <c r="W1353" s="2"/>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2"/>
      <c r="BC1353" s="2"/>
      <c r="BD1353" s="2"/>
      <c r="BE1353" s="35"/>
      <c r="BF1353" s="35"/>
      <c r="BG1353" s="35"/>
      <c r="BH1353" s="35"/>
      <c r="BI1353" s="35"/>
      <c r="BJ1353" s="35"/>
      <c r="BK1353" s="35"/>
      <c r="BL1353" s="35"/>
      <c r="BM1353" s="35"/>
      <c r="BN1353" s="35"/>
      <c r="BO1353" s="35"/>
      <c r="BP1353" s="1"/>
      <c r="BQ1353" s="1">
        <f t="shared" si="437"/>
        <v>1348</v>
      </c>
      <c r="BR1353" s="1">
        <v>1349</v>
      </c>
      <c r="BS1353" s="1">
        <f t="shared" si="442"/>
        <v>-2</v>
      </c>
      <c r="BT1353" s="1">
        <f t="shared" si="443"/>
        <v>-2</v>
      </c>
      <c r="BU1353" s="1">
        <f t="shared" si="444"/>
        <v>6.1257422745431001E-17</v>
      </c>
      <c r="BV1353" s="1">
        <f t="shared" si="445"/>
        <v>1</v>
      </c>
      <c r="BW1353" s="1">
        <f t="shared" si="438"/>
        <v>-2</v>
      </c>
      <c r="BX1353" s="1">
        <f t="shared" si="439"/>
        <v>-2</v>
      </c>
      <c r="BY1353" s="24">
        <f t="shared" si="440"/>
        <v>0.7818314824680298</v>
      </c>
      <c r="BZ1353" s="24">
        <f t="shared" si="441"/>
        <v>0.62348980185873348</v>
      </c>
      <c r="CA1353" s="1"/>
      <c r="CB1353" s="1"/>
      <c r="CC1353" s="1" t="str">
        <f t="shared" si="446"/>
        <v/>
      </c>
      <c r="CD1353" s="1"/>
      <c r="CE1353" s="2"/>
      <c r="CF1353" s="2"/>
    </row>
    <row r="1354" spans="2:84" s="28" customFormat="1" x14ac:dyDescent="0.25">
      <c r="B1354" s="10"/>
      <c r="C1354" s="10"/>
      <c r="D1354" s="10"/>
      <c r="E1354" s="10"/>
      <c r="F1354" s="10"/>
      <c r="G1354" s="10"/>
      <c r="H1354" s="10"/>
      <c r="I1354" s="10"/>
      <c r="J1354" s="10"/>
      <c r="K1354" s="10"/>
      <c r="L1354" s="10"/>
      <c r="M1354" s="2"/>
      <c r="N1354" s="1">
        <v>1349</v>
      </c>
      <c r="O1354" s="1" t="str">
        <f t="shared" si="434"/>
        <v>NA</v>
      </c>
      <c r="P1354" s="1" t="e">
        <f t="shared" si="435"/>
        <v>#VALUE!</v>
      </c>
      <c r="Q1354" s="1" t="e">
        <f t="shared" si="436"/>
        <v>#VALUE!</v>
      </c>
      <c r="R1354" s="1">
        <f t="shared" si="432"/>
        <v>-0.1677681903156748</v>
      </c>
      <c r="S1354" s="1">
        <f t="shared" si="433"/>
        <v>0.16618670141816699</v>
      </c>
      <c r="T1354" s="14"/>
      <c r="U1354" s="14"/>
      <c r="V1354" s="14"/>
      <c r="W1354" s="2"/>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2"/>
      <c r="BC1354" s="2"/>
      <c r="BD1354" s="2"/>
      <c r="BE1354" s="35"/>
      <c r="BF1354" s="35"/>
      <c r="BG1354" s="35"/>
      <c r="BH1354" s="35"/>
      <c r="BI1354" s="35"/>
      <c r="BJ1354" s="35"/>
      <c r="BK1354" s="35"/>
      <c r="BL1354" s="35"/>
      <c r="BM1354" s="35"/>
      <c r="BN1354" s="35"/>
      <c r="BO1354" s="35"/>
      <c r="BP1354" s="1"/>
      <c r="BQ1354" s="1">
        <f t="shared" si="437"/>
        <v>1349</v>
      </c>
      <c r="BR1354" s="1">
        <v>1350</v>
      </c>
      <c r="BS1354" s="1">
        <f t="shared" si="442"/>
        <v>-2</v>
      </c>
      <c r="BT1354" s="1">
        <f t="shared" si="443"/>
        <v>-2</v>
      </c>
      <c r="BU1354" s="1">
        <f t="shared" si="444"/>
        <v>6.1257422745431001E-17</v>
      </c>
      <c r="BV1354" s="1">
        <f t="shared" si="445"/>
        <v>1</v>
      </c>
      <c r="BW1354" s="1">
        <f t="shared" si="438"/>
        <v>-2</v>
      </c>
      <c r="BX1354" s="1">
        <f t="shared" si="439"/>
        <v>-2</v>
      </c>
      <c r="BY1354" s="24">
        <f t="shared" si="440"/>
        <v>0.7818314824680298</v>
      </c>
      <c r="BZ1354" s="24">
        <f t="shared" si="441"/>
        <v>0.62348980185873348</v>
      </c>
      <c r="CA1354" s="1"/>
      <c r="CB1354" s="1"/>
      <c r="CC1354" s="1" t="str">
        <f t="shared" si="446"/>
        <v/>
      </c>
      <c r="CD1354" s="1"/>
      <c r="CE1354" s="2"/>
      <c r="CF1354" s="2"/>
    </row>
    <row r="1355" spans="2:84" s="28" customFormat="1" x14ac:dyDescent="0.25">
      <c r="B1355" s="10"/>
      <c r="C1355" s="10"/>
      <c r="D1355" s="10"/>
      <c r="E1355" s="10"/>
      <c r="F1355" s="10"/>
      <c r="G1355" s="10"/>
      <c r="H1355" s="10"/>
      <c r="I1355" s="10"/>
      <c r="J1355" s="10"/>
      <c r="K1355" s="10"/>
      <c r="L1355" s="10"/>
      <c r="M1355" s="2"/>
      <c r="N1355" s="1">
        <v>1350</v>
      </c>
      <c r="O1355" s="1" t="str">
        <f t="shared" si="434"/>
        <v>NA</v>
      </c>
      <c r="P1355" s="1" t="e">
        <f t="shared" si="435"/>
        <v>#VALUE!</v>
      </c>
      <c r="Q1355" s="1" t="e">
        <f t="shared" si="436"/>
        <v>#VALUE!</v>
      </c>
      <c r="R1355" s="1">
        <f t="shared" si="432"/>
        <v>-0.22280516333063788</v>
      </c>
      <c r="S1355" s="1">
        <f t="shared" si="433"/>
        <v>2.3826797563622659E-2</v>
      </c>
      <c r="T1355" s="14"/>
      <c r="U1355" s="14"/>
      <c r="V1355" s="14"/>
      <c r="W1355" s="2"/>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2"/>
      <c r="BC1355" s="2"/>
      <c r="BD1355" s="2"/>
      <c r="BE1355" s="35"/>
      <c r="BF1355" s="35"/>
      <c r="BG1355" s="35"/>
      <c r="BH1355" s="35"/>
      <c r="BI1355" s="35"/>
      <c r="BJ1355" s="35"/>
      <c r="BK1355" s="35"/>
      <c r="BL1355" s="35"/>
      <c r="BM1355" s="35"/>
      <c r="BN1355" s="35"/>
      <c r="BO1355" s="35"/>
      <c r="BP1355" s="1"/>
      <c r="BQ1355" s="1">
        <f t="shared" si="437"/>
        <v>1350</v>
      </c>
      <c r="BR1355" s="1">
        <v>1351</v>
      </c>
      <c r="BS1355" s="1">
        <f t="shared" si="442"/>
        <v>-2</v>
      </c>
      <c r="BT1355" s="1">
        <f t="shared" si="443"/>
        <v>-2</v>
      </c>
      <c r="BU1355" s="1">
        <f t="shared" si="444"/>
        <v>6.1257422745431001E-17</v>
      </c>
      <c r="BV1355" s="1">
        <f t="shared" si="445"/>
        <v>1</v>
      </c>
      <c r="BW1355" s="1">
        <f t="shared" si="438"/>
        <v>-2</v>
      </c>
      <c r="BX1355" s="1">
        <f t="shared" si="439"/>
        <v>-2</v>
      </c>
      <c r="BY1355" s="24">
        <f t="shared" si="440"/>
        <v>0.7818314824680298</v>
      </c>
      <c r="BZ1355" s="24">
        <f t="shared" si="441"/>
        <v>0.62348980185873348</v>
      </c>
      <c r="CA1355" s="1"/>
      <c r="CB1355" s="1"/>
      <c r="CC1355" s="1" t="str">
        <f t="shared" si="446"/>
        <v/>
      </c>
      <c r="CD1355" s="1"/>
      <c r="CE1355" s="2"/>
      <c r="CF1355" s="2"/>
    </row>
    <row r="1356" spans="2:84" s="28" customFormat="1" x14ac:dyDescent="0.25">
      <c r="B1356" s="10"/>
      <c r="C1356" s="10"/>
      <c r="D1356" s="10"/>
      <c r="E1356" s="10"/>
      <c r="F1356" s="10"/>
      <c r="G1356" s="10"/>
      <c r="H1356" s="10"/>
      <c r="I1356" s="10"/>
      <c r="J1356" s="10"/>
      <c r="K1356" s="10"/>
      <c r="L1356" s="10"/>
      <c r="M1356" s="2"/>
      <c r="N1356" s="1">
        <v>1351</v>
      </c>
      <c r="O1356" s="1" t="str">
        <f t="shared" si="434"/>
        <v>NA</v>
      </c>
      <c r="P1356" s="1" t="e">
        <f t="shared" si="435"/>
        <v>#VALUE!</v>
      </c>
      <c r="Q1356" s="1" t="e">
        <f t="shared" si="436"/>
        <v>#VALUE!</v>
      </c>
      <c r="R1356" s="1">
        <f t="shared" si="432"/>
        <v>-0.19040245575071676</v>
      </c>
      <c r="S1356" s="1">
        <f t="shared" si="433"/>
        <v>-0.11813874018723275</v>
      </c>
      <c r="T1356" s="14"/>
      <c r="U1356" s="14"/>
      <c r="V1356" s="14"/>
      <c r="W1356" s="2"/>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2"/>
      <c r="BC1356" s="2"/>
      <c r="BD1356" s="2"/>
      <c r="BE1356" s="35"/>
      <c r="BF1356" s="35"/>
      <c r="BG1356" s="35"/>
      <c r="BH1356" s="35"/>
      <c r="BI1356" s="35"/>
      <c r="BJ1356" s="35"/>
      <c r="BK1356" s="35"/>
      <c r="BL1356" s="35"/>
      <c r="BM1356" s="35"/>
      <c r="BN1356" s="35"/>
      <c r="BO1356" s="35"/>
      <c r="BP1356" s="1"/>
      <c r="BQ1356" s="1">
        <f t="shared" si="437"/>
        <v>1351</v>
      </c>
      <c r="BR1356" s="1">
        <v>1352</v>
      </c>
      <c r="BS1356" s="1">
        <f t="shared" si="442"/>
        <v>-2</v>
      </c>
      <c r="BT1356" s="1">
        <f t="shared" si="443"/>
        <v>-2</v>
      </c>
      <c r="BU1356" s="1">
        <f t="shared" si="444"/>
        <v>6.1257422745431001E-17</v>
      </c>
      <c r="BV1356" s="1">
        <f t="shared" si="445"/>
        <v>1</v>
      </c>
      <c r="BW1356" s="1">
        <f t="shared" si="438"/>
        <v>-2</v>
      </c>
      <c r="BX1356" s="1">
        <f t="shared" si="439"/>
        <v>-2</v>
      </c>
      <c r="BY1356" s="24">
        <f t="shared" si="440"/>
        <v>0.7818314824680298</v>
      </c>
      <c r="BZ1356" s="24">
        <f t="shared" si="441"/>
        <v>0.62348980185873348</v>
      </c>
      <c r="CA1356" s="1"/>
      <c r="CB1356" s="1"/>
      <c r="CC1356" s="1" t="str">
        <f t="shared" si="446"/>
        <v/>
      </c>
      <c r="CD1356" s="1"/>
      <c r="CE1356" s="2"/>
      <c r="CF1356" s="2"/>
    </row>
    <row r="1357" spans="2:84" s="28" customFormat="1" x14ac:dyDescent="0.25">
      <c r="B1357" s="10"/>
      <c r="C1357" s="10"/>
      <c r="D1357" s="10"/>
      <c r="E1357" s="10"/>
      <c r="F1357" s="10"/>
      <c r="G1357" s="10"/>
      <c r="H1357" s="10"/>
      <c r="I1357" s="10"/>
      <c r="J1357" s="10"/>
      <c r="K1357" s="10"/>
      <c r="L1357" s="10"/>
      <c r="M1357" s="2"/>
      <c r="N1357" s="1">
        <v>1352</v>
      </c>
      <c r="O1357" s="1" t="str">
        <f t="shared" si="434"/>
        <v>NA</v>
      </c>
      <c r="P1357" s="1" t="e">
        <f t="shared" si="435"/>
        <v>#VALUE!</v>
      </c>
      <c r="Q1357" s="1" t="e">
        <f t="shared" si="436"/>
        <v>#VALUE!</v>
      </c>
      <c r="R1357" s="1">
        <f t="shared" si="432"/>
        <v>-7.9048209095823607E-2</v>
      </c>
      <c r="S1357" s="1">
        <f t="shared" si="433"/>
        <v>-0.22252093395631445</v>
      </c>
      <c r="T1357" s="14"/>
      <c r="U1357" s="14"/>
      <c r="V1357" s="14"/>
      <c r="W1357" s="2"/>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2"/>
      <c r="BC1357" s="2"/>
      <c r="BD1357" s="2"/>
      <c r="BE1357" s="35"/>
      <c r="BF1357" s="35"/>
      <c r="BG1357" s="35"/>
      <c r="BH1357" s="35"/>
      <c r="BI1357" s="35"/>
      <c r="BJ1357" s="35"/>
      <c r="BK1357" s="35"/>
      <c r="BL1357" s="35"/>
      <c r="BM1357" s="35"/>
      <c r="BN1357" s="35"/>
      <c r="BO1357" s="35"/>
      <c r="BP1357" s="1"/>
      <c r="BQ1357" s="1">
        <f t="shared" si="437"/>
        <v>1352</v>
      </c>
      <c r="BR1357" s="1">
        <v>1353</v>
      </c>
      <c r="BS1357" s="1">
        <f t="shared" si="442"/>
        <v>-2</v>
      </c>
      <c r="BT1357" s="1">
        <f t="shared" si="443"/>
        <v>-2</v>
      </c>
      <c r="BU1357" s="1">
        <f t="shared" si="444"/>
        <v>6.1257422745431001E-17</v>
      </c>
      <c r="BV1357" s="1">
        <f t="shared" si="445"/>
        <v>1</v>
      </c>
      <c r="BW1357" s="1">
        <f t="shared" si="438"/>
        <v>-2</v>
      </c>
      <c r="BX1357" s="1">
        <f t="shared" si="439"/>
        <v>-2</v>
      </c>
      <c r="BY1357" s="24">
        <f t="shared" si="440"/>
        <v>0.7818314824680298</v>
      </c>
      <c r="BZ1357" s="24">
        <f t="shared" si="441"/>
        <v>0.62348980185873348</v>
      </c>
      <c r="CA1357" s="1"/>
      <c r="CB1357" s="1"/>
      <c r="CC1357" s="1" t="str">
        <f t="shared" si="446"/>
        <v/>
      </c>
      <c r="CD1357" s="1"/>
      <c r="CE1357" s="2"/>
      <c r="CF1357" s="2"/>
    </row>
    <row r="1358" spans="2:84" s="28" customFormat="1" x14ac:dyDescent="0.25">
      <c r="B1358" s="10"/>
      <c r="C1358" s="10"/>
      <c r="D1358" s="10"/>
      <c r="E1358" s="10"/>
      <c r="F1358" s="10"/>
      <c r="G1358" s="10"/>
      <c r="H1358" s="10"/>
      <c r="I1358" s="10"/>
      <c r="J1358" s="10"/>
      <c r="K1358" s="10"/>
      <c r="L1358" s="10"/>
      <c r="M1358" s="2"/>
      <c r="N1358" s="1">
        <v>1353</v>
      </c>
      <c r="O1358" s="1" t="str">
        <f t="shared" si="434"/>
        <v>NA</v>
      </c>
      <c r="P1358" s="1" t="e">
        <f t="shared" si="435"/>
        <v>#VALUE!</v>
      </c>
      <c r="Q1358" s="1" t="e">
        <f t="shared" si="436"/>
        <v>#VALUE!</v>
      </c>
      <c r="R1358" s="1">
        <f t="shared" si="432"/>
        <v>9.1830951297831309E-2</v>
      </c>
      <c r="S1358" s="1">
        <f t="shared" si="433"/>
        <v>-0.24174349719489369</v>
      </c>
      <c r="T1358" s="14"/>
      <c r="U1358" s="14"/>
      <c r="V1358" s="14"/>
      <c r="W1358" s="2"/>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2"/>
      <c r="BC1358" s="2"/>
      <c r="BD1358" s="2"/>
      <c r="BE1358" s="35"/>
      <c r="BF1358" s="35"/>
      <c r="BG1358" s="35"/>
      <c r="BH1358" s="35"/>
      <c r="BI1358" s="35"/>
      <c r="BJ1358" s="35"/>
      <c r="BK1358" s="35"/>
      <c r="BL1358" s="35"/>
      <c r="BM1358" s="35"/>
      <c r="BN1358" s="35"/>
      <c r="BO1358" s="35"/>
      <c r="BP1358" s="1"/>
      <c r="BQ1358" s="1">
        <f t="shared" si="437"/>
        <v>1353</v>
      </c>
      <c r="BR1358" s="1">
        <v>1354</v>
      </c>
      <c r="BS1358" s="1">
        <f t="shared" si="442"/>
        <v>-2</v>
      </c>
      <c r="BT1358" s="1">
        <f t="shared" si="443"/>
        <v>-2</v>
      </c>
      <c r="BU1358" s="1">
        <f t="shared" si="444"/>
        <v>6.1257422745431001E-17</v>
      </c>
      <c r="BV1358" s="1">
        <f t="shared" si="445"/>
        <v>1</v>
      </c>
      <c r="BW1358" s="1">
        <f t="shared" si="438"/>
        <v>-2</v>
      </c>
      <c r="BX1358" s="1">
        <f t="shared" si="439"/>
        <v>-2</v>
      </c>
      <c r="BY1358" s="24">
        <f t="shared" si="440"/>
        <v>0.7818314824680298</v>
      </c>
      <c r="BZ1358" s="24">
        <f t="shared" si="441"/>
        <v>0.62348980185873348</v>
      </c>
      <c r="CA1358" s="1"/>
      <c r="CB1358" s="1"/>
      <c r="CC1358" s="1" t="str">
        <f t="shared" si="446"/>
        <v/>
      </c>
      <c r="CD1358" s="1"/>
      <c r="CE1358" s="2"/>
      <c r="CF1358" s="2"/>
    </row>
    <row r="1359" spans="2:84" s="28" customFormat="1" x14ac:dyDescent="0.25">
      <c r="B1359" s="10"/>
      <c r="C1359" s="10"/>
      <c r="D1359" s="10"/>
      <c r="E1359" s="10"/>
      <c r="F1359" s="10"/>
      <c r="G1359" s="10"/>
      <c r="H1359" s="10"/>
      <c r="I1359" s="10"/>
      <c r="J1359" s="10"/>
      <c r="K1359" s="10"/>
      <c r="L1359" s="10"/>
      <c r="M1359" s="2"/>
      <c r="N1359" s="1">
        <v>1354</v>
      </c>
      <c r="O1359" s="1" t="str">
        <f t="shared" si="434"/>
        <v>NA</v>
      </c>
      <c r="P1359" s="1" t="e">
        <f t="shared" si="435"/>
        <v>#VALUE!</v>
      </c>
      <c r="Q1359" s="1" t="e">
        <f t="shared" si="436"/>
        <v>#VALUE!</v>
      </c>
      <c r="R1359" s="1">
        <f t="shared" si="432"/>
        <v>0.25798492596179134</v>
      </c>
      <c r="S1359" s="1">
        <f t="shared" si="433"/>
        <v>-0.13030581334738445</v>
      </c>
      <c r="T1359" s="14"/>
      <c r="U1359" s="14"/>
      <c r="V1359" s="14"/>
      <c r="W1359" s="2"/>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2"/>
      <c r="BC1359" s="2"/>
      <c r="BD1359" s="2"/>
      <c r="BE1359" s="35"/>
      <c r="BF1359" s="35"/>
      <c r="BG1359" s="35"/>
      <c r="BH1359" s="35"/>
      <c r="BI1359" s="35"/>
      <c r="BJ1359" s="35"/>
      <c r="BK1359" s="35"/>
      <c r="BL1359" s="35"/>
      <c r="BM1359" s="35"/>
      <c r="BN1359" s="35"/>
      <c r="BO1359" s="35"/>
      <c r="BP1359" s="1"/>
      <c r="BQ1359" s="1">
        <f t="shared" si="437"/>
        <v>1354</v>
      </c>
      <c r="BR1359" s="1">
        <v>1355</v>
      </c>
      <c r="BS1359" s="1">
        <f t="shared" si="442"/>
        <v>-2</v>
      </c>
      <c r="BT1359" s="1">
        <f t="shared" si="443"/>
        <v>-2</v>
      </c>
      <c r="BU1359" s="1">
        <f t="shared" si="444"/>
        <v>6.1257422745431001E-17</v>
      </c>
      <c r="BV1359" s="1">
        <f t="shared" si="445"/>
        <v>1</v>
      </c>
      <c r="BW1359" s="1">
        <f t="shared" si="438"/>
        <v>-2</v>
      </c>
      <c r="BX1359" s="1">
        <f t="shared" si="439"/>
        <v>-2</v>
      </c>
      <c r="BY1359" s="24">
        <f t="shared" si="440"/>
        <v>0.7818314824680298</v>
      </c>
      <c r="BZ1359" s="24">
        <f t="shared" si="441"/>
        <v>0.62348980185873348</v>
      </c>
      <c r="CA1359" s="1"/>
      <c r="CB1359" s="1"/>
      <c r="CC1359" s="1" t="str">
        <f t="shared" si="446"/>
        <v/>
      </c>
      <c r="CD1359" s="1"/>
      <c r="CE1359" s="2"/>
      <c r="CF1359" s="2"/>
    </row>
    <row r="1360" spans="2:84" s="28" customFormat="1" x14ac:dyDescent="0.25">
      <c r="B1360" s="10"/>
      <c r="C1360" s="10"/>
      <c r="D1360" s="10"/>
      <c r="E1360" s="10"/>
      <c r="F1360" s="10"/>
      <c r="G1360" s="10"/>
      <c r="H1360" s="10"/>
      <c r="I1360" s="10"/>
      <c r="J1360" s="10"/>
      <c r="K1360" s="10"/>
      <c r="L1360" s="10"/>
      <c r="M1360" s="2"/>
      <c r="N1360" s="1">
        <v>1355</v>
      </c>
      <c r="O1360" s="1" t="str">
        <f t="shared" si="434"/>
        <v>NA</v>
      </c>
      <c r="P1360" s="1" t="e">
        <f t="shared" si="435"/>
        <v>#VALUE!</v>
      </c>
      <c r="Q1360" s="1" t="e">
        <f t="shared" si="436"/>
        <v>#VALUE!</v>
      </c>
      <c r="R1360" s="1">
        <f t="shared" si="432"/>
        <v>0.31020814123323032</v>
      </c>
      <c r="S1360" s="1">
        <f t="shared" si="433"/>
        <v>9.7591236352082056E-2</v>
      </c>
      <c r="T1360" s="14"/>
      <c r="U1360" s="14"/>
      <c r="V1360" s="14"/>
      <c r="W1360" s="2"/>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2"/>
      <c r="BC1360" s="2"/>
      <c r="BD1360" s="2"/>
      <c r="BE1360" s="35"/>
      <c r="BF1360" s="35"/>
      <c r="BG1360" s="35"/>
      <c r="BH1360" s="35"/>
      <c r="BI1360" s="35"/>
      <c r="BJ1360" s="35"/>
      <c r="BK1360" s="35"/>
      <c r="BL1360" s="35"/>
      <c r="BM1360" s="35"/>
      <c r="BN1360" s="35"/>
      <c r="BO1360" s="35"/>
      <c r="BP1360" s="1"/>
      <c r="BQ1360" s="1">
        <f t="shared" si="437"/>
        <v>1355</v>
      </c>
      <c r="BR1360" s="1">
        <v>1356</v>
      </c>
      <c r="BS1360" s="1">
        <f t="shared" si="442"/>
        <v>-2</v>
      </c>
      <c r="BT1360" s="1">
        <f t="shared" si="443"/>
        <v>-2</v>
      </c>
      <c r="BU1360" s="1">
        <f t="shared" si="444"/>
        <v>6.1257422745431001E-17</v>
      </c>
      <c r="BV1360" s="1">
        <f t="shared" si="445"/>
        <v>1</v>
      </c>
      <c r="BW1360" s="1">
        <f t="shared" si="438"/>
        <v>-2</v>
      </c>
      <c r="BX1360" s="1">
        <f t="shared" si="439"/>
        <v>-2</v>
      </c>
      <c r="BY1360" s="24">
        <f t="shared" si="440"/>
        <v>0.7818314824680298</v>
      </c>
      <c r="BZ1360" s="24">
        <f t="shared" si="441"/>
        <v>0.62348980185873348</v>
      </c>
      <c r="CA1360" s="1"/>
      <c r="CB1360" s="1"/>
      <c r="CC1360" s="1" t="str">
        <f t="shared" si="446"/>
        <v/>
      </c>
      <c r="CD1360" s="1"/>
      <c r="CE1360" s="2"/>
      <c r="CF1360" s="2"/>
    </row>
    <row r="1361" spans="2:84" s="28" customFormat="1" x14ac:dyDescent="0.25">
      <c r="B1361" s="10"/>
      <c r="C1361" s="10"/>
      <c r="D1361" s="10"/>
      <c r="E1361" s="10"/>
      <c r="F1361" s="10"/>
      <c r="G1361" s="10"/>
      <c r="H1361" s="10"/>
      <c r="I1361" s="10"/>
      <c r="J1361" s="10"/>
      <c r="K1361" s="10"/>
      <c r="L1361" s="10"/>
      <c r="M1361" s="2"/>
      <c r="N1361" s="1">
        <v>1356</v>
      </c>
      <c r="O1361" s="1" t="str">
        <f t="shared" si="434"/>
        <v>NA</v>
      </c>
      <c r="P1361" s="1" t="e">
        <f t="shared" si="435"/>
        <v>#VALUE!</v>
      </c>
      <c r="Q1361" s="1" t="e">
        <f t="shared" si="436"/>
        <v>#VALUE!</v>
      </c>
      <c r="R1361" s="1">
        <f t="shared" si="432"/>
        <v>0.16459169515862193</v>
      </c>
      <c r="S1361" s="1">
        <f t="shared" si="433"/>
        <v>0.32624278657236533</v>
      </c>
      <c r="T1361" s="14"/>
      <c r="U1361" s="14"/>
      <c r="V1361" s="14"/>
      <c r="W1361" s="2"/>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2"/>
      <c r="BC1361" s="2"/>
      <c r="BD1361" s="2"/>
      <c r="BE1361" s="35"/>
      <c r="BF1361" s="35"/>
      <c r="BG1361" s="35"/>
      <c r="BH1361" s="35"/>
      <c r="BI1361" s="35"/>
      <c r="BJ1361" s="35"/>
      <c r="BK1361" s="35"/>
      <c r="BL1361" s="35"/>
      <c r="BM1361" s="35"/>
      <c r="BN1361" s="35"/>
      <c r="BO1361" s="35"/>
      <c r="BP1361" s="1"/>
      <c r="BQ1361" s="1">
        <f t="shared" si="437"/>
        <v>1356</v>
      </c>
      <c r="BR1361" s="1">
        <v>1357</v>
      </c>
      <c r="BS1361" s="1">
        <f t="shared" si="442"/>
        <v>-2</v>
      </c>
      <c r="BT1361" s="1">
        <f t="shared" si="443"/>
        <v>-2</v>
      </c>
      <c r="BU1361" s="1">
        <f t="shared" si="444"/>
        <v>6.1257422745431001E-17</v>
      </c>
      <c r="BV1361" s="1">
        <f t="shared" si="445"/>
        <v>1</v>
      </c>
      <c r="BW1361" s="1">
        <f t="shared" si="438"/>
        <v>-2</v>
      </c>
      <c r="BX1361" s="1">
        <f t="shared" si="439"/>
        <v>-2</v>
      </c>
      <c r="BY1361" s="24">
        <f t="shared" si="440"/>
        <v>0.7818314824680298</v>
      </c>
      <c r="BZ1361" s="24">
        <f t="shared" si="441"/>
        <v>0.62348980185873348</v>
      </c>
      <c r="CA1361" s="1"/>
      <c r="CB1361" s="1"/>
      <c r="CC1361" s="1" t="str">
        <f t="shared" si="446"/>
        <v/>
      </c>
      <c r="CD1361" s="1"/>
      <c r="CE1361" s="2"/>
      <c r="CF1361" s="2"/>
    </row>
    <row r="1362" spans="2:84" s="28" customFormat="1" x14ac:dyDescent="0.25">
      <c r="B1362" s="10"/>
      <c r="C1362" s="10"/>
      <c r="D1362" s="10"/>
      <c r="E1362" s="10"/>
      <c r="F1362" s="10"/>
      <c r="G1362" s="10"/>
      <c r="H1362" s="10"/>
      <c r="I1362" s="10"/>
      <c r="J1362" s="10"/>
      <c r="K1362" s="10"/>
      <c r="L1362" s="10"/>
      <c r="M1362" s="2"/>
      <c r="N1362" s="1">
        <v>1357</v>
      </c>
      <c r="O1362" s="1" t="str">
        <f t="shared" si="434"/>
        <v>NA</v>
      </c>
      <c r="P1362" s="1" t="e">
        <f t="shared" si="435"/>
        <v>#VALUE!</v>
      </c>
      <c r="Q1362" s="1" t="e">
        <f t="shared" si="436"/>
        <v>#VALUE!</v>
      </c>
      <c r="R1362" s="1">
        <f t="shared" si="432"/>
        <v>-0.14071905052461339</v>
      </c>
      <c r="S1362" s="1">
        <f t="shared" si="433"/>
        <v>0.38346955635597213</v>
      </c>
      <c r="T1362" s="14"/>
      <c r="U1362" s="14"/>
      <c r="V1362" s="14"/>
      <c r="W1362" s="2"/>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2"/>
      <c r="BC1362" s="2"/>
      <c r="BD1362" s="2"/>
      <c r="BE1362" s="35"/>
      <c r="BF1362" s="35"/>
      <c r="BG1362" s="35"/>
      <c r="BH1362" s="35"/>
      <c r="BI1362" s="35"/>
      <c r="BJ1362" s="35"/>
      <c r="BK1362" s="35"/>
      <c r="BL1362" s="35"/>
      <c r="BM1362" s="35"/>
      <c r="BN1362" s="35"/>
      <c r="BO1362" s="35"/>
      <c r="BP1362" s="1"/>
      <c r="BQ1362" s="1">
        <f t="shared" si="437"/>
        <v>1357</v>
      </c>
      <c r="BR1362" s="1">
        <v>1358</v>
      </c>
      <c r="BS1362" s="1">
        <f t="shared" si="442"/>
        <v>-2</v>
      </c>
      <c r="BT1362" s="1">
        <f t="shared" si="443"/>
        <v>-2</v>
      </c>
      <c r="BU1362" s="1">
        <f t="shared" si="444"/>
        <v>6.1257422745431001E-17</v>
      </c>
      <c r="BV1362" s="1">
        <f t="shared" si="445"/>
        <v>1</v>
      </c>
      <c r="BW1362" s="1">
        <f t="shared" si="438"/>
        <v>-2</v>
      </c>
      <c r="BX1362" s="1">
        <f t="shared" si="439"/>
        <v>-2</v>
      </c>
      <c r="BY1362" s="24">
        <f t="shared" si="440"/>
        <v>0.7818314824680298</v>
      </c>
      <c r="BZ1362" s="24">
        <f t="shared" si="441"/>
        <v>0.62348980185873348</v>
      </c>
      <c r="CA1362" s="1"/>
      <c r="CB1362" s="1"/>
      <c r="CC1362" s="1" t="str">
        <f t="shared" si="446"/>
        <v/>
      </c>
      <c r="CD1362" s="1"/>
      <c r="CE1362" s="2"/>
      <c r="CF1362" s="2"/>
    </row>
    <row r="1363" spans="2:84" s="28" customFormat="1" x14ac:dyDescent="0.25">
      <c r="B1363" s="10"/>
      <c r="C1363" s="10"/>
      <c r="D1363" s="10"/>
      <c r="E1363" s="10"/>
      <c r="F1363" s="10"/>
      <c r="G1363" s="10"/>
      <c r="H1363" s="10"/>
      <c r="I1363" s="10"/>
      <c r="J1363" s="10"/>
      <c r="K1363" s="10"/>
      <c r="L1363" s="10"/>
      <c r="M1363" s="2"/>
      <c r="N1363" s="1">
        <v>1358</v>
      </c>
      <c r="O1363" s="1" t="str">
        <f t="shared" si="434"/>
        <v>NA</v>
      </c>
      <c r="P1363" s="1" t="e">
        <f t="shared" si="435"/>
        <v>#VALUE!</v>
      </c>
      <c r="Q1363" s="1" t="e">
        <f t="shared" si="436"/>
        <v>#VALUE!</v>
      </c>
      <c r="R1363" s="1">
        <f t="shared" si="432"/>
        <v>-0.42040263280744972</v>
      </c>
      <c r="S1363" s="1">
        <f t="shared" si="433"/>
        <v>0.17027235949730968</v>
      </c>
      <c r="T1363" s="14"/>
      <c r="U1363" s="14"/>
      <c r="V1363" s="14"/>
      <c r="W1363" s="2"/>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2"/>
      <c r="BC1363" s="2"/>
      <c r="BD1363" s="2"/>
      <c r="BE1363" s="35"/>
      <c r="BF1363" s="35"/>
      <c r="BG1363" s="35"/>
      <c r="BH1363" s="35"/>
      <c r="BI1363" s="35"/>
      <c r="BJ1363" s="35"/>
      <c r="BK1363" s="35"/>
      <c r="BL1363" s="35"/>
      <c r="BM1363" s="35"/>
      <c r="BN1363" s="35"/>
      <c r="BO1363" s="35"/>
      <c r="BP1363" s="1"/>
      <c r="BQ1363" s="1">
        <f t="shared" si="437"/>
        <v>1358</v>
      </c>
      <c r="BR1363" s="1">
        <v>1359</v>
      </c>
      <c r="BS1363" s="1">
        <f t="shared" si="442"/>
        <v>-2</v>
      </c>
      <c r="BT1363" s="1">
        <f t="shared" si="443"/>
        <v>-2</v>
      </c>
      <c r="BU1363" s="1">
        <f t="shared" si="444"/>
        <v>6.1257422745431001E-17</v>
      </c>
      <c r="BV1363" s="1">
        <f t="shared" si="445"/>
        <v>1</v>
      </c>
      <c r="BW1363" s="1">
        <f t="shared" si="438"/>
        <v>-2</v>
      </c>
      <c r="BX1363" s="1">
        <f t="shared" si="439"/>
        <v>-2</v>
      </c>
      <c r="BY1363" s="24">
        <f t="shared" si="440"/>
        <v>0.7818314824680298</v>
      </c>
      <c r="BZ1363" s="24">
        <f t="shared" si="441"/>
        <v>0.62348980185873348</v>
      </c>
      <c r="CA1363" s="1"/>
      <c r="CB1363" s="1"/>
      <c r="CC1363" s="1" t="str">
        <f t="shared" si="446"/>
        <v/>
      </c>
      <c r="CD1363" s="1"/>
      <c r="CE1363" s="2"/>
      <c r="CF1363" s="2"/>
    </row>
    <row r="1364" spans="2:84" s="28" customFormat="1" x14ac:dyDescent="0.25">
      <c r="B1364" s="10"/>
      <c r="C1364" s="10"/>
      <c r="D1364" s="10"/>
      <c r="E1364" s="10"/>
      <c r="F1364" s="10"/>
      <c r="G1364" s="10"/>
      <c r="H1364" s="10"/>
      <c r="I1364" s="10"/>
      <c r="J1364" s="10"/>
      <c r="K1364" s="10"/>
      <c r="L1364" s="10"/>
      <c r="M1364" s="2"/>
      <c r="N1364" s="1">
        <v>1359</v>
      </c>
      <c r="O1364" s="1" t="str">
        <f t="shared" si="434"/>
        <v>NA</v>
      </c>
      <c r="P1364" s="1" t="e">
        <f t="shared" si="435"/>
        <v>#VALUE!</v>
      </c>
      <c r="Q1364" s="1" t="e">
        <f t="shared" si="436"/>
        <v>#VALUE!</v>
      </c>
      <c r="R1364" s="1">
        <f t="shared" si="432"/>
        <v>-0.44793985154300003</v>
      </c>
      <c r="S1364" s="1">
        <f t="shared" si="433"/>
        <v>-0.22252093395631448</v>
      </c>
      <c r="T1364" s="14"/>
      <c r="U1364" s="14"/>
      <c r="V1364" s="14"/>
      <c r="W1364" s="2"/>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2"/>
      <c r="BC1364" s="2"/>
      <c r="BD1364" s="2"/>
      <c r="BE1364" s="35"/>
      <c r="BF1364" s="35"/>
      <c r="BG1364" s="35"/>
      <c r="BH1364" s="35"/>
      <c r="BI1364" s="35"/>
      <c r="BJ1364" s="35"/>
      <c r="BK1364" s="35"/>
      <c r="BL1364" s="35"/>
      <c r="BM1364" s="35"/>
      <c r="BN1364" s="35"/>
      <c r="BO1364" s="35"/>
      <c r="BP1364" s="1"/>
      <c r="BQ1364" s="1">
        <f t="shared" si="437"/>
        <v>1359</v>
      </c>
      <c r="BR1364" s="1">
        <v>1360</v>
      </c>
      <c r="BS1364" s="1">
        <f t="shared" si="442"/>
        <v>-2</v>
      </c>
      <c r="BT1364" s="1">
        <f t="shared" si="443"/>
        <v>-2</v>
      </c>
      <c r="BU1364" s="1">
        <f t="shared" si="444"/>
        <v>6.1257422745431001E-17</v>
      </c>
      <c r="BV1364" s="1">
        <f t="shared" si="445"/>
        <v>1</v>
      </c>
      <c r="BW1364" s="1">
        <f t="shared" si="438"/>
        <v>-2</v>
      </c>
      <c r="BX1364" s="1">
        <f t="shared" si="439"/>
        <v>-2</v>
      </c>
      <c r="BY1364" s="24">
        <f t="shared" si="440"/>
        <v>0.7818314824680298</v>
      </c>
      <c r="BZ1364" s="24">
        <f t="shared" si="441"/>
        <v>0.62348980185873348</v>
      </c>
      <c r="CA1364" s="1"/>
      <c r="CB1364" s="1"/>
      <c r="CC1364" s="1" t="str">
        <f t="shared" si="446"/>
        <v/>
      </c>
      <c r="CD1364" s="1"/>
      <c r="CE1364" s="2"/>
      <c r="CF1364" s="2"/>
    </row>
    <row r="1365" spans="2:84" s="28" customFormat="1" x14ac:dyDescent="0.25">
      <c r="B1365" s="10"/>
      <c r="C1365" s="10"/>
      <c r="D1365" s="10"/>
      <c r="E1365" s="10"/>
      <c r="F1365" s="10"/>
      <c r="G1365" s="10"/>
      <c r="H1365" s="10"/>
      <c r="I1365" s="10"/>
      <c r="J1365" s="10"/>
      <c r="K1365" s="10"/>
      <c r="L1365" s="10"/>
      <c r="M1365" s="2"/>
      <c r="N1365" s="1">
        <v>1360</v>
      </c>
      <c r="O1365" s="1" t="str">
        <f t="shared" si="434"/>
        <v>NA</v>
      </c>
      <c r="P1365" s="1" t="e">
        <f t="shared" si="435"/>
        <v>#VALUE!</v>
      </c>
      <c r="Q1365" s="1" t="e">
        <f t="shared" si="436"/>
        <v>#VALUE!</v>
      </c>
      <c r="R1365" s="1">
        <f t="shared" si="432"/>
        <v>-0.13816922575890159</v>
      </c>
      <c r="S1365" s="1">
        <f t="shared" si="433"/>
        <v>-0.53015459687943611</v>
      </c>
      <c r="T1365" s="14"/>
      <c r="U1365" s="14"/>
      <c r="V1365" s="14"/>
      <c r="W1365" s="2"/>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2"/>
      <c r="BC1365" s="2"/>
      <c r="BD1365" s="2"/>
      <c r="BE1365" s="35"/>
      <c r="BF1365" s="35"/>
      <c r="BG1365" s="35"/>
      <c r="BH1365" s="35"/>
      <c r="BI1365" s="35"/>
      <c r="BJ1365" s="35"/>
      <c r="BK1365" s="35"/>
      <c r="BL1365" s="35"/>
      <c r="BM1365" s="35"/>
      <c r="BN1365" s="35"/>
      <c r="BO1365" s="35"/>
      <c r="BP1365" s="1"/>
      <c r="BQ1365" s="1">
        <f t="shared" si="437"/>
        <v>1360</v>
      </c>
      <c r="BR1365" s="1">
        <v>1361</v>
      </c>
      <c r="BS1365" s="1">
        <f t="shared" si="442"/>
        <v>-2</v>
      </c>
      <c r="BT1365" s="1">
        <f t="shared" si="443"/>
        <v>-2</v>
      </c>
      <c r="BU1365" s="1">
        <f t="shared" si="444"/>
        <v>6.1257422745431001E-17</v>
      </c>
      <c r="BV1365" s="1">
        <f t="shared" si="445"/>
        <v>1</v>
      </c>
      <c r="BW1365" s="1">
        <f t="shared" si="438"/>
        <v>-2</v>
      </c>
      <c r="BX1365" s="1">
        <f t="shared" si="439"/>
        <v>-2</v>
      </c>
      <c r="BY1365" s="24">
        <f t="shared" si="440"/>
        <v>0.7818314824680298</v>
      </c>
      <c r="BZ1365" s="24">
        <f t="shared" si="441"/>
        <v>0.62348980185873348</v>
      </c>
      <c r="CA1365" s="1"/>
      <c r="CB1365" s="1"/>
      <c r="CC1365" s="1" t="str">
        <f t="shared" si="446"/>
        <v/>
      </c>
      <c r="CD1365" s="1"/>
      <c r="CE1365" s="2"/>
      <c r="CF1365" s="2"/>
    </row>
    <row r="1366" spans="2:84" s="28" customFormat="1" x14ac:dyDescent="0.25">
      <c r="B1366" s="10"/>
      <c r="C1366" s="10"/>
      <c r="D1366" s="10"/>
      <c r="E1366" s="10"/>
      <c r="F1366" s="10"/>
      <c r="G1366" s="10"/>
      <c r="H1366" s="10"/>
      <c r="I1366" s="10"/>
      <c r="J1366" s="10"/>
      <c r="K1366" s="10"/>
      <c r="L1366" s="10"/>
      <c r="M1366" s="2"/>
      <c r="N1366" s="1">
        <v>1361</v>
      </c>
      <c r="O1366" s="1" t="str">
        <f t="shared" si="434"/>
        <v>NA</v>
      </c>
      <c r="P1366" s="1" t="e">
        <f t="shared" si="435"/>
        <v>#VALUE!</v>
      </c>
      <c r="Q1366" s="1" t="e">
        <f t="shared" si="436"/>
        <v>#VALUE!</v>
      </c>
      <c r="R1366" s="1">
        <f t="shared" si="432"/>
        <v>0.34007103876781586</v>
      </c>
      <c r="S1366" s="1">
        <f t="shared" si="433"/>
        <v>-0.48994857213973386</v>
      </c>
      <c r="T1366" s="14"/>
      <c r="U1366" s="14"/>
      <c r="V1366" s="14"/>
      <c r="W1366" s="2"/>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2"/>
      <c r="BC1366" s="2"/>
      <c r="BD1366" s="2"/>
      <c r="BE1366" s="35"/>
      <c r="BF1366" s="35"/>
      <c r="BG1366" s="35"/>
      <c r="BH1366" s="35"/>
      <c r="BI1366" s="35"/>
      <c r="BJ1366" s="35"/>
      <c r="BK1366" s="35"/>
      <c r="BL1366" s="35"/>
      <c r="BM1366" s="35"/>
      <c r="BN1366" s="35"/>
      <c r="BO1366" s="35"/>
      <c r="BP1366" s="1"/>
      <c r="BQ1366" s="1">
        <f t="shared" si="437"/>
        <v>1361</v>
      </c>
      <c r="BR1366" s="1">
        <v>1362</v>
      </c>
      <c r="BS1366" s="1">
        <f t="shared" si="442"/>
        <v>-2</v>
      </c>
      <c r="BT1366" s="1">
        <f t="shared" si="443"/>
        <v>-2</v>
      </c>
      <c r="BU1366" s="1">
        <f t="shared" si="444"/>
        <v>6.1257422745431001E-17</v>
      </c>
      <c r="BV1366" s="1">
        <f t="shared" si="445"/>
        <v>1</v>
      </c>
      <c r="BW1366" s="1">
        <f t="shared" si="438"/>
        <v>-2</v>
      </c>
      <c r="BX1366" s="1">
        <f t="shared" si="439"/>
        <v>-2</v>
      </c>
      <c r="BY1366" s="24">
        <f t="shared" si="440"/>
        <v>0.7818314824680298</v>
      </c>
      <c r="BZ1366" s="24">
        <f t="shared" si="441"/>
        <v>0.62348980185873348</v>
      </c>
      <c r="CA1366" s="1"/>
      <c r="CB1366" s="1"/>
      <c r="CC1366" s="1" t="str">
        <f t="shared" si="446"/>
        <v/>
      </c>
      <c r="CD1366" s="1"/>
      <c r="CE1366" s="2"/>
      <c r="CF1366" s="2"/>
    </row>
    <row r="1367" spans="2:84" s="28" customFormat="1" x14ac:dyDescent="0.25">
      <c r="B1367" s="10"/>
      <c r="C1367" s="10"/>
      <c r="D1367" s="10"/>
      <c r="E1367" s="10"/>
      <c r="F1367" s="10"/>
      <c r="G1367" s="10"/>
      <c r="H1367" s="10"/>
      <c r="I1367" s="10"/>
      <c r="J1367" s="10"/>
      <c r="K1367" s="10"/>
      <c r="L1367" s="10"/>
      <c r="M1367" s="2"/>
      <c r="N1367" s="1">
        <v>1362</v>
      </c>
      <c r="O1367" s="1" t="str">
        <f t="shared" si="434"/>
        <v>NA</v>
      </c>
      <c r="P1367" s="1" t="e">
        <f t="shared" si="435"/>
        <v>#VALUE!</v>
      </c>
      <c r="Q1367" s="1" t="e">
        <f t="shared" si="436"/>
        <v>#VALUE!</v>
      </c>
      <c r="R1367" s="1">
        <f t="shared" si="432"/>
        <v>0.64256802670752711</v>
      </c>
      <c r="S1367" s="1">
        <f t="shared" si="433"/>
        <v>-6.2464848802116196E-2</v>
      </c>
      <c r="T1367" s="14"/>
      <c r="U1367" s="14"/>
      <c r="V1367" s="14"/>
      <c r="W1367" s="2"/>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2"/>
      <c r="BC1367" s="2"/>
      <c r="BD1367" s="2"/>
      <c r="BE1367" s="35"/>
      <c r="BF1367" s="35"/>
      <c r="BG1367" s="35"/>
      <c r="BH1367" s="35"/>
      <c r="BI1367" s="35"/>
      <c r="BJ1367" s="35"/>
      <c r="BK1367" s="35"/>
      <c r="BL1367" s="35"/>
      <c r="BM1367" s="35"/>
      <c r="BN1367" s="35"/>
      <c r="BO1367" s="35"/>
      <c r="BP1367" s="1"/>
      <c r="BQ1367" s="1">
        <f t="shared" si="437"/>
        <v>1362</v>
      </c>
      <c r="BR1367" s="1">
        <v>1363</v>
      </c>
      <c r="BS1367" s="1">
        <f t="shared" si="442"/>
        <v>-2</v>
      </c>
      <c r="BT1367" s="1">
        <f t="shared" si="443"/>
        <v>-2</v>
      </c>
      <c r="BU1367" s="1">
        <f t="shared" si="444"/>
        <v>6.1257422745431001E-17</v>
      </c>
      <c r="BV1367" s="1">
        <f t="shared" si="445"/>
        <v>1</v>
      </c>
      <c r="BW1367" s="1">
        <f t="shared" si="438"/>
        <v>-2</v>
      </c>
      <c r="BX1367" s="1">
        <f t="shared" si="439"/>
        <v>-2</v>
      </c>
      <c r="BY1367" s="24">
        <f t="shared" si="440"/>
        <v>0.7818314824680298</v>
      </c>
      <c r="BZ1367" s="24">
        <f t="shared" si="441"/>
        <v>0.62348980185873348</v>
      </c>
      <c r="CA1367" s="1"/>
      <c r="CB1367" s="1"/>
      <c r="CC1367" s="1" t="str">
        <f t="shared" si="446"/>
        <v/>
      </c>
      <c r="CD1367" s="1"/>
      <c r="CE1367" s="2"/>
      <c r="CF1367" s="2"/>
    </row>
    <row r="1368" spans="2:84" s="28" customFormat="1" x14ac:dyDescent="0.25">
      <c r="B1368" s="10"/>
      <c r="C1368" s="10"/>
      <c r="D1368" s="10"/>
      <c r="E1368" s="10"/>
      <c r="F1368" s="10"/>
      <c r="G1368" s="10"/>
      <c r="H1368" s="10"/>
      <c r="I1368" s="10"/>
      <c r="J1368" s="10"/>
      <c r="K1368" s="10"/>
      <c r="L1368" s="10"/>
      <c r="M1368" s="2"/>
      <c r="N1368" s="1">
        <v>1363</v>
      </c>
      <c r="O1368" s="1" t="str">
        <f t="shared" si="434"/>
        <v>NA</v>
      </c>
      <c r="P1368" s="1" t="e">
        <f t="shared" si="435"/>
        <v>#VALUE!</v>
      </c>
      <c r="Q1368" s="1" t="e">
        <f t="shared" si="436"/>
        <v>#VALUE!</v>
      </c>
      <c r="R1368" s="1">
        <f t="shared" si="432"/>
        <v>0.49695158063291844</v>
      </c>
      <c r="S1368" s="1">
        <f t="shared" si="433"/>
        <v>0.48629887172656355</v>
      </c>
      <c r="T1368" s="14"/>
      <c r="U1368" s="14"/>
      <c r="V1368" s="14"/>
      <c r="W1368" s="2"/>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2"/>
      <c r="BC1368" s="2"/>
      <c r="BD1368" s="2"/>
      <c r="BE1368" s="35"/>
      <c r="BF1368" s="35"/>
      <c r="BG1368" s="35"/>
      <c r="BH1368" s="35"/>
      <c r="BI1368" s="35"/>
      <c r="BJ1368" s="35"/>
      <c r="BK1368" s="35"/>
      <c r="BL1368" s="35"/>
      <c r="BM1368" s="35"/>
      <c r="BN1368" s="35"/>
      <c r="BO1368" s="35"/>
      <c r="BP1368" s="1"/>
      <c r="BQ1368" s="1">
        <f t="shared" si="437"/>
        <v>1363</v>
      </c>
      <c r="BR1368" s="1">
        <v>1364</v>
      </c>
      <c r="BS1368" s="1">
        <f t="shared" si="442"/>
        <v>-2</v>
      </c>
      <c r="BT1368" s="1">
        <f t="shared" si="443"/>
        <v>-2</v>
      </c>
      <c r="BU1368" s="1">
        <f t="shared" si="444"/>
        <v>6.1257422745431001E-17</v>
      </c>
      <c r="BV1368" s="1">
        <f t="shared" si="445"/>
        <v>1</v>
      </c>
      <c r="BW1368" s="1">
        <f t="shared" si="438"/>
        <v>-2</v>
      </c>
      <c r="BX1368" s="1">
        <f t="shared" si="439"/>
        <v>-2</v>
      </c>
      <c r="BY1368" s="24">
        <f t="shared" si="440"/>
        <v>0.7818314824680298</v>
      </c>
      <c r="BZ1368" s="24">
        <f t="shared" si="441"/>
        <v>0.62348980185873348</v>
      </c>
      <c r="CA1368" s="1"/>
      <c r="CB1368" s="1"/>
      <c r="CC1368" s="1" t="str">
        <f t="shared" si="446"/>
        <v/>
      </c>
      <c r="CD1368" s="1"/>
      <c r="CE1368" s="2"/>
      <c r="CF1368" s="2"/>
    </row>
    <row r="1369" spans="2:84" s="28" customFormat="1" x14ac:dyDescent="0.25">
      <c r="B1369" s="10"/>
      <c r="C1369" s="10"/>
      <c r="D1369" s="10"/>
      <c r="E1369" s="10"/>
      <c r="F1369" s="10"/>
      <c r="G1369" s="10"/>
      <c r="H1369" s="10"/>
      <c r="I1369" s="10"/>
      <c r="J1369" s="10"/>
      <c r="K1369" s="10"/>
      <c r="L1369" s="10"/>
      <c r="M1369" s="2"/>
      <c r="N1369" s="1">
        <v>1364</v>
      </c>
      <c r="O1369" s="1" t="str">
        <f t="shared" si="434"/>
        <v>NA</v>
      </c>
      <c r="P1369" s="1" t="e">
        <f t="shared" si="435"/>
        <v>#VALUE!</v>
      </c>
      <c r="Q1369" s="1" t="e">
        <f t="shared" si="436"/>
        <v>#VALUE!</v>
      </c>
      <c r="R1369" s="1">
        <f t="shared" si="432"/>
        <v>-5.8632937718588851E-2</v>
      </c>
      <c r="S1369" s="1">
        <f t="shared" si="433"/>
        <v>0.74311231514832188</v>
      </c>
      <c r="T1369" s="14"/>
      <c r="U1369" s="14"/>
      <c r="V1369" s="14"/>
      <c r="W1369" s="2"/>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2"/>
      <c r="BC1369" s="2"/>
      <c r="BD1369" s="2"/>
      <c r="BE1369" s="35"/>
      <c r="BF1369" s="35"/>
      <c r="BG1369" s="35"/>
      <c r="BH1369" s="35"/>
      <c r="BI1369" s="35"/>
      <c r="BJ1369" s="35"/>
      <c r="BK1369" s="35"/>
      <c r="BL1369" s="35"/>
      <c r="BM1369" s="35"/>
      <c r="BN1369" s="35"/>
      <c r="BO1369" s="35"/>
      <c r="BP1369" s="1"/>
      <c r="BQ1369" s="1">
        <f t="shared" si="437"/>
        <v>1364</v>
      </c>
      <c r="BR1369" s="1">
        <v>1365</v>
      </c>
      <c r="BS1369" s="1">
        <f t="shared" si="442"/>
        <v>-2</v>
      </c>
      <c r="BT1369" s="1">
        <f t="shared" si="443"/>
        <v>-2</v>
      </c>
      <c r="BU1369" s="1">
        <f t="shared" si="444"/>
        <v>6.1257422745431001E-17</v>
      </c>
      <c r="BV1369" s="1">
        <f t="shared" si="445"/>
        <v>1</v>
      </c>
      <c r="BW1369" s="1">
        <f t="shared" si="438"/>
        <v>-2</v>
      </c>
      <c r="BX1369" s="1">
        <f t="shared" si="439"/>
        <v>-2</v>
      </c>
      <c r="BY1369" s="24">
        <f t="shared" si="440"/>
        <v>0.7818314824680298</v>
      </c>
      <c r="BZ1369" s="24">
        <f t="shared" si="441"/>
        <v>0.62348980185873348</v>
      </c>
      <c r="CA1369" s="1"/>
      <c r="CB1369" s="1"/>
      <c r="CC1369" s="1" t="str">
        <f t="shared" si="446"/>
        <v/>
      </c>
      <c r="CD1369" s="1"/>
      <c r="CE1369" s="2"/>
      <c r="CF1369" s="2"/>
    </row>
    <row r="1370" spans="2:84" s="28" customFormat="1" x14ac:dyDescent="0.25">
      <c r="B1370" s="10"/>
      <c r="C1370" s="10"/>
      <c r="D1370" s="10"/>
      <c r="E1370" s="10"/>
      <c r="F1370" s="10"/>
      <c r="G1370" s="10"/>
      <c r="H1370" s="10"/>
      <c r="I1370" s="10"/>
      <c r="J1370" s="10"/>
      <c r="K1370" s="10"/>
      <c r="L1370" s="10"/>
      <c r="M1370" s="2"/>
      <c r="N1370" s="1">
        <v>1365</v>
      </c>
      <c r="O1370" s="1" t="str">
        <f t="shared" si="434"/>
        <v>NA</v>
      </c>
      <c r="P1370" s="1" t="e">
        <f t="shared" si="435"/>
        <v>#VALUE!</v>
      </c>
      <c r="Q1370" s="1" t="e">
        <f t="shared" si="436"/>
        <v>#VALUE!</v>
      </c>
      <c r="R1370" s="1">
        <f t="shared" si="432"/>
        <v>-0.65040280986418253</v>
      </c>
      <c r="S1370" s="1">
        <f t="shared" si="433"/>
        <v>0.45868345918185199</v>
      </c>
      <c r="T1370" s="14"/>
      <c r="U1370" s="14"/>
      <c r="V1370" s="14"/>
      <c r="W1370" s="2"/>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2"/>
      <c r="BC1370" s="2"/>
      <c r="BD1370" s="2"/>
      <c r="BE1370" s="35"/>
      <c r="BF1370" s="35"/>
      <c r="BG1370" s="35"/>
      <c r="BH1370" s="35"/>
      <c r="BI1370" s="35"/>
      <c r="BJ1370" s="35"/>
      <c r="BK1370" s="35"/>
      <c r="BL1370" s="35"/>
      <c r="BM1370" s="35"/>
      <c r="BN1370" s="35"/>
      <c r="BO1370" s="35"/>
      <c r="BP1370" s="1"/>
      <c r="BQ1370" s="1">
        <f t="shared" si="437"/>
        <v>1365</v>
      </c>
      <c r="BR1370" s="1">
        <v>1366</v>
      </c>
      <c r="BS1370" s="1">
        <f t="shared" si="442"/>
        <v>-2</v>
      </c>
      <c r="BT1370" s="1">
        <f t="shared" si="443"/>
        <v>-2</v>
      </c>
      <c r="BU1370" s="1">
        <f t="shared" si="444"/>
        <v>6.1257422745431001E-17</v>
      </c>
      <c r="BV1370" s="1">
        <f t="shared" si="445"/>
        <v>1</v>
      </c>
      <c r="BW1370" s="1">
        <f t="shared" si="438"/>
        <v>-2</v>
      </c>
      <c r="BX1370" s="1">
        <f t="shared" si="439"/>
        <v>-2</v>
      </c>
      <c r="BY1370" s="24">
        <f t="shared" si="440"/>
        <v>0.7818314824680298</v>
      </c>
      <c r="BZ1370" s="24">
        <f t="shared" si="441"/>
        <v>0.62348980185873348</v>
      </c>
      <c r="CA1370" s="1"/>
      <c r="CB1370" s="1"/>
      <c r="CC1370" s="1" t="str">
        <f t="shared" si="446"/>
        <v/>
      </c>
      <c r="CD1370" s="1"/>
      <c r="CE1370" s="2"/>
      <c r="CF1370" s="2"/>
    </row>
    <row r="1371" spans="2:84" s="28" customFormat="1" x14ac:dyDescent="0.25">
      <c r="B1371" s="10"/>
      <c r="C1371" s="10"/>
      <c r="D1371" s="10"/>
      <c r="E1371" s="10"/>
      <c r="F1371" s="10"/>
      <c r="G1371" s="10"/>
      <c r="H1371" s="10"/>
      <c r="I1371" s="10"/>
      <c r="J1371" s="10"/>
      <c r="K1371" s="10"/>
      <c r="L1371" s="10"/>
      <c r="M1371" s="2"/>
      <c r="N1371" s="1">
        <v>1366</v>
      </c>
      <c r="O1371" s="1" t="str">
        <f t="shared" si="434"/>
        <v>NA</v>
      </c>
      <c r="P1371" s="1" t="e">
        <f t="shared" si="435"/>
        <v>#VALUE!</v>
      </c>
      <c r="Q1371" s="1" t="e">
        <f t="shared" si="436"/>
        <v>#VALUE!</v>
      </c>
      <c r="R1371" s="1">
        <f t="shared" si="432"/>
        <v>-0.81683149399017674</v>
      </c>
      <c r="S1371" s="1">
        <f t="shared" si="433"/>
        <v>-0.22252093395631448</v>
      </c>
      <c r="T1371" s="14"/>
      <c r="U1371" s="14"/>
      <c r="V1371" s="14"/>
      <c r="W1371" s="2"/>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2"/>
      <c r="BC1371" s="2"/>
      <c r="BD1371" s="2"/>
      <c r="BE1371" s="35"/>
      <c r="BF1371" s="35"/>
      <c r="BG1371" s="35"/>
      <c r="BH1371" s="35"/>
      <c r="BI1371" s="35"/>
      <c r="BJ1371" s="35"/>
      <c r="BK1371" s="35"/>
      <c r="BL1371" s="35"/>
      <c r="BM1371" s="35"/>
      <c r="BN1371" s="35"/>
      <c r="BO1371" s="35"/>
      <c r="BP1371" s="1"/>
      <c r="BQ1371" s="1">
        <f t="shared" si="437"/>
        <v>1366</v>
      </c>
      <c r="BR1371" s="1">
        <v>1367</v>
      </c>
      <c r="BS1371" s="1">
        <f t="shared" si="442"/>
        <v>-2</v>
      </c>
      <c r="BT1371" s="1">
        <f t="shared" si="443"/>
        <v>-2</v>
      </c>
      <c r="BU1371" s="1">
        <f t="shared" si="444"/>
        <v>6.1257422745431001E-17</v>
      </c>
      <c r="BV1371" s="1">
        <f t="shared" si="445"/>
        <v>1</v>
      </c>
      <c r="BW1371" s="1">
        <f t="shared" si="438"/>
        <v>-2</v>
      </c>
      <c r="BX1371" s="1">
        <f t="shared" si="439"/>
        <v>-2</v>
      </c>
      <c r="BY1371" s="24">
        <f t="shared" si="440"/>
        <v>0.7818314824680298</v>
      </c>
      <c r="BZ1371" s="24">
        <f t="shared" si="441"/>
        <v>0.62348980185873348</v>
      </c>
      <c r="CA1371" s="1"/>
      <c r="CB1371" s="1"/>
      <c r="CC1371" s="1" t="str">
        <f t="shared" si="446"/>
        <v/>
      </c>
      <c r="CD1371" s="1"/>
      <c r="CE1371" s="2"/>
      <c r="CF1371" s="2"/>
    </row>
    <row r="1372" spans="2:84" s="28" customFormat="1" x14ac:dyDescent="0.25">
      <c r="B1372" s="10"/>
      <c r="C1372" s="10"/>
      <c r="D1372" s="10"/>
      <c r="E1372" s="10"/>
      <c r="F1372" s="10"/>
      <c r="G1372" s="10"/>
      <c r="H1372" s="10"/>
      <c r="I1372" s="10"/>
      <c r="J1372" s="10"/>
      <c r="K1372" s="10"/>
      <c r="L1372" s="10"/>
      <c r="M1372" s="2"/>
      <c r="N1372" s="1">
        <v>1367</v>
      </c>
      <c r="O1372" s="1" t="str">
        <f t="shared" si="434"/>
        <v>NA</v>
      </c>
      <c r="P1372" s="1" t="e">
        <f t="shared" si="435"/>
        <v>#VALUE!</v>
      </c>
      <c r="Q1372" s="1" t="e">
        <f t="shared" si="436"/>
        <v>#VALUE!</v>
      </c>
      <c r="R1372" s="1">
        <f t="shared" si="432"/>
        <v>-0.36816940281563443</v>
      </c>
      <c r="S1372" s="1">
        <f t="shared" si="433"/>
        <v>-0.81856569656397848</v>
      </c>
      <c r="T1372" s="14"/>
      <c r="U1372" s="14"/>
      <c r="V1372" s="14"/>
      <c r="W1372" s="2"/>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2"/>
      <c r="BC1372" s="2"/>
      <c r="BD1372" s="2"/>
      <c r="BE1372" s="35"/>
      <c r="BF1372" s="35"/>
      <c r="BG1372" s="35"/>
      <c r="BH1372" s="35"/>
      <c r="BI1372" s="35"/>
      <c r="BJ1372" s="35"/>
      <c r="BK1372" s="35"/>
      <c r="BL1372" s="35"/>
      <c r="BM1372" s="35"/>
      <c r="BN1372" s="35"/>
      <c r="BO1372" s="35"/>
      <c r="BP1372" s="1"/>
      <c r="BQ1372" s="1">
        <f t="shared" si="437"/>
        <v>1367</v>
      </c>
      <c r="BR1372" s="1">
        <v>1368</v>
      </c>
      <c r="BS1372" s="1">
        <f t="shared" si="442"/>
        <v>-2</v>
      </c>
      <c r="BT1372" s="1">
        <f t="shared" si="443"/>
        <v>-2</v>
      </c>
      <c r="BU1372" s="1">
        <f t="shared" si="444"/>
        <v>6.1257422745431001E-17</v>
      </c>
      <c r="BV1372" s="1">
        <f t="shared" si="445"/>
        <v>1</v>
      </c>
      <c r="BW1372" s="1">
        <f t="shared" si="438"/>
        <v>-2</v>
      </c>
      <c r="BX1372" s="1">
        <f t="shared" si="439"/>
        <v>-2</v>
      </c>
      <c r="BY1372" s="24">
        <f t="shared" si="440"/>
        <v>0.7818314824680298</v>
      </c>
      <c r="BZ1372" s="24">
        <f t="shared" si="441"/>
        <v>0.62348980185873348</v>
      </c>
      <c r="CA1372" s="1"/>
      <c r="CB1372" s="1"/>
      <c r="CC1372" s="1" t="str">
        <f t="shared" si="446"/>
        <v/>
      </c>
      <c r="CD1372" s="1"/>
      <c r="CE1372" s="2"/>
      <c r="CF1372" s="2"/>
    </row>
    <row r="1373" spans="2:84" s="28" customFormat="1" x14ac:dyDescent="0.25">
      <c r="B1373" s="10"/>
      <c r="C1373" s="10"/>
      <c r="D1373" s="10"/>
      <c r="E1373" s="10"/>
      <c r="F1373" s="10"/>
      <c r="G1373" s="10"/>
      <c r="H1373" s="10"/>
      <c r="I1373" s="10"/>
      <c r="J1373" s="10"/>
      <c r="K1373" s="10"/>
      <c r="L1373" s="10"/>
      <c r="M1373" s="2"/>
      <c r="N1373" s="1">
        <v>1368</v>
      </c>
      <c r="O1373" s="1" t="str">
        <f t="shared" si="434"/>
        <v>NA</v>
      </c>
      <c r="P1373" s="1" t="e">
        <f t="shared" si="435"/>
        <v>#VALUE!</v>
      </c>
      <c r="Q1373" s="1" t="e">
        <f t="shared" si="436"/>
        <v>#VALUE!</v>
      </c>
      <c r="R1373" s="1">
        <f t="shared" si="432"/>
        <v>0.42215715157384043</v>
      </c>
      <c r="S1373" s="1">
        <f t="shared" si="433"/>
        <v>-0.84959133093208361</v>
      </c>
      <c r="T1373" s="14"/>
      <c r="U1373" s="14"/>
      <c r="V1373" s="14"/>
      <c r="W1373" s="2"/>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2"/>
      <c r="BC1373" s="2"/>
      <c r="BD1373" s="2"/>
      <c r="BE1373" s="35"/>
      <c r="BF1373" s="35"/>
      <c r="BG1373" s="35"/>
      <c r="BH1373" s="35"/>
      <c r="BI1373" s="35"/>
      <c r="BJ1373" s="35"/>
      <c r="BK1373" s="35"/>
      <c r="BL1373" s="35"/>
      <c r="BM1373" s="35"/>
      <c r="BN1373" s="35"/>
      <c r="BO1373" s="35"/>
      <c r="BP1373" s="1"/>
      <c r="BQ1373" s="1">
        <f t="shared" si="437"/>
        <v>1368</v>
      </c>
      <c r="BR1373" s="1">
        <v>1369</v>
      </c>
      <c r="BS1373" s="1">
        <f t="shared" si="442"/>
        <v>-2</v>
      </c>
      <c r="BT1373" s="1">
        <f t="shared" si="443"/>
        <v>-2</v>
      </c>
      <c r="BU1373" s="1">
        <f t="shared" si="444"/>
        <v>6.1257422745431001E-17</v>
      </c>
      <c r="BV1373" s="1">
        <f t="shared" si="445"/>
        <v>1</v>
      </c>
      <c r="BW1373" s="1">
        <f t="shared" si="438"/>
        <v>-2</v>
      </c>
      <c r="BX1373" s="1">
        <f t="shared" si="439"/>
        <v>-2</v>
      </c>
      <c r="BY1373" s="24">
        <f t="shared" si="440"/>
        <v>0.7818314824680298</v>
      </c>
      <c r="BZ1373" s="24">
        <f t="shared" si="441"/>
        <v>0.62348980185873348</v>
      </c>
      <c r="CA1373" s="1"/>
      <c r="CB1373" s="1"/>
      <c r="CC1373" s="1" t="str">
        <f t="shared" si="446"/>
        <v/>
      </c>
      <c r="CD1373" s="1"/>
      <c r="CE1373" s="2"/>
      <c r="CF1373" s="2"/>
    </row>
    <row r="1374" spans="2:84" s="28" customFormat="1" x14ac:dyDescent="0.25">
      <c r="B1374" s="10"/>
      <c r="C1374" s="10"/>
      <c r="D1374" s="10"/>
      <c r="E1374" s="10"/>
      <c r="F1374" s="10"/>
      <c r="G1374" s="10"/>
      <c r="H1374" s="10"/>
      <c r="I1374" s="10"/>
      <c r="J1374" s="10"/>
      <c r="K1374" s="10"/>
      <c r="L1374" s="10"/>
      <c r="M1374" s="2"/>
      <c r="N1374" s="1">
        <v>1369</v>
      </c>
      <c r="O1374" s="1" t="str">
        <f t="shared" si="434"/>
        <v>NA</v>
      </c>
      <c r="P1374" s="1" t="e">
        <f t="shared" si="435"/>
        <v>#VALUE!</v>
      </c>
      <c r="Q1374" s="1" t="e">
        <f t="shared" si="436"/>
        <v>#VALUE!</v>
      </c>
      <c r="R1374" s="1">
        <f t="shared" si="432"/>
        <v>0.97492791218182362</v>
      </c>
      <c r="S1374" s="1">
        <f t="shared" si="433"/>
        <v>-0.22252093395631439</v>
      </c>
      <c r="T1374" s="14"/>
      <c r="U1374" s="14"/>
      <c r="V1374" s="14"/>
      <c r="W1374" s="2"/>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2"/>
      <c r="BC1374" s="2"/>
      <c r="BD1374" s="2"/>
      <c r="BE1374" s="35"/>
      <c r="BF1374" s="35"/>
      <c r="BG1374" s="35"/>
      <c r="BH1374" s="35"/>
      <c r="BI1374" s="35"/>
      <c r="BJ1374" s="35"/>
      <c r="BK1374" s="35"/>
      <c r="BL1374" s="35"/>
      <c r="BM1374" s="35"/>
      <c r="BN1374" s="35"/>
      <c r="BO1374" s="35"/>
      <c r="BP1374" s="1"/>
      <c r="BQ1374" s="1">
        <f t="shared" si="437"/>
        <v>1369</v>
      </c>
      <c r="BR1374" s="1">
        <v>1370</v>
      </c>
      <c r="BS1374" s="1">
        <f t="shared" si="442"/>
        <v>-2</v>
      </c>
      <c r="BT1374" s="1">
        <f t="shared" si="443"/>
        <v>-2</v>
      </c>
      <c r="BU1374" s="1">
        <f t="shared" si="444"/>
        <v>6.1257422745431001E-17</v>
      </c>
      <c r="BV1374" s="1">
        <f t="shared" si="445"/>
        <v>1</v>
      </c>
      <c r="BW1374" s="1">
        <f t="shared" si="438"/>
        <v>-2</v>
      </c>
      <c r="BX1374" s="1">
        <f t="shared" si="439"/>
        <v>-2</v>
      </c>
      <c r="BY1374" s="24">
        <f t="shared" si="440"/>
        <v>0.7818314824680298</v>
      </c>
      <c r="BZ1374" s="24">
        <f t="shared" si="441"/>
        <v>0.62348980185873348</v>
      </c>
      <c r="CA1374" s="1"/>
      <c r="CB1374" s="1"/>
      <c r="CC1374" s="1" t="str">
        <f t="shared" si="446"/>
        <v/>
      </c>
      <c r="CD1374" s="1"/>
      <c r="CE1374" s="2"/>
      <c r="CF1374" s="2"/>
    </row>
    <row r="1375" spans="2:84" s="28" customFormat="1" x14ac:dyDescent="0.25">
      <c r="B1375" s="10"/>
      <c r="C1375" s="10"/>
      <c r="D1375" s="10"/>
      <c r="E1375" s="10"/>
      <c r="F1375" s="10"/>
      <c r="G1375" s="10"/>
      <c r="H1375" s="10"/>
      <c r="I1375" s="10"/>
      <c r="J1375" s="10"/>
      <c r="K1375" s="10"/>
      <c r="L1375" s="10"/>
      <c r="M1375" s="2"/>
      <c r="N1375" s="1">
        <v>1370</v>
      </c>
      <c r="O1375" s="1" t="str">
        <f t="shared" si="434"/>
        <v>NA</v>
      </c>
      <c r="P1375" s="1" t="e">
        <f t="shared" si="435"/>
        <v>#VALUE!</v>
      </c>
      <c r="Q1375" s="1" t="e">
        <f t="shared" si="436"/>
        <v>#VALUE!</v>
      </c>
      <c r="R1375" s="1">
        <f t="shared" si="432"/>
        <v>0.74897431431706796</v>
      </c>
      <c r="S1375" s="1">
        <f t="shared" si="433"/>
        <v>0.5822882161895131</v>
      </c>
      <c r="T1375" s="14"/>
      <c r="U1375" s="14"/>
      <c r="V1375" s="14"/>
      <c r="W1375" s="2"/>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2"/>
      <c r="BC1375" s="2"/>
      <c r="BD1375" s="2"/>
      <c r="BE1375" s="35"/>
      <c r="BF1375" s="35"/>
      <c r="BG1375" s="35"/>
      <c r="BH1375" s="35"/>
      <c r="BI1375" s="35"/>
      <c r="BJ1375" s="35"/>
      <c r="BK1375" s="35"/>
      <c r="BL1375" s="35"/>
      <c r="BM1375" s="35"/>
      <c r="BN1375" s="35"/>
      <c r="BO1375" s="35"/>
      <c r="BP1375" s="1"/>
      <c r="BQ1375" s="1">
        <f t="shared" si="437"/>
        <v>1370</v>
      </c>
      <c r="BR1375" s="1">
        <v>1371</v>
      </c>
      <c r="BS1375" s="1">
        <f t="shared" si="442"/>
        <v>-2</v>
      </c>
      <c r="BT1375" s="1">
        <f t="shared" si="443"/>
        <v>-2</v>
      </c>
      <c r="BU1375" s="1">
        <f t="shared" si="444"/>
        <v>6.1257422745431001E-17</v>
      </c>
      <c r="BV1375" s="1">
        <f t="shared" si="445"/>
        <v>1</v>
      </c>
      <c r="BW1375" s="1">
        <f t="shared" si="438"/>
        <v>-2</v>
      </c>
      <c r="BX1375" s="1">
        <f t="shared" si="439"/>
        <v>-2</v>
      </c>
      <c r="BY1375" s="24">
        <f t="shared" si="440"/>
        <v>0.7818314824680298</v>
      </c>
      <c r="BZ1375" s="24">
        <f t="shared" si="441"/>
        <v>0.62348980185873348</v>
      </c>
      <c r="CA1375" s="1"/>
      <c r="CB1375" s="1"/>
      <c r="CC1375" s="1" t="str">
        <f t="shared" si="446"/>
        <v/>
      </c>
      <c r="CD1375" s="1"/>
      <c r="CE1375" s="2"/>
      <c r="CF1375" s="2"/>
    </row>
    <row r="1376" spans="2:84" s="28" customFormat="1" x14ac:dyDescent="0.25">
      <c r="B1376" s="10"/>
      <c r="C1376" s="10"/>
      <c r="D1376" s="10"/>
      <c r="E1376" s="10"/>
      <c r="F1376" s="10"/>
      <c r="G1376" s="10"/>
      <c r="H1376" s="10"/>
      <c r="I1376" s="10"/>
      <c r="J1376" s="10"/>
      <c r="K1376" s="10"/>
      <c r="L1376" s="10"/>
      <c r="M1376" s="2"/>
      <c r="N1376" s="1">
        <v>1371</v>
      </c>
      <c r="O1376" s="1" t="str">
        <f t="shared" si="434"/>
        <v>NA</v>
      </c>
      <c r="P1376" s="1" t="e">
        <f t="shared" si="435"/>
        <v>#VALUE!</v>
      </c>
      <c r="Q1376" s="1" t="e">
        <f t="shared" si="436"/>
        <v>#VALUE!</v>
      </c>
      <c r="R1376" s="1">
        <f t="shared" si="432"/>
        <v>2.3453175087435638E-2</v>
      </c>
      <c r="S1376" s="1">
        <f t="shared" si="433"/>
        <v>0.89724492605932871</v>
      </c>
      <c r="T1376" s="14"/>
      <c r="U1376" s="14"/>
      <c r="V1376" s="14"/>
      <c r="W1376" s="2"/>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2"/>
      <c r="BC1376" s="2"/>
      <c r="BD1376" s="2"/>
      <c r="BE1376" s="35"/>
      <c r="BF1376" s="35"/>
      <c r="BG1376" s="35"/>
      <c r="BH1376" s="35"/>
      <c r="BI1376" s="35"/>
      <c r="BJ1376" s="35"/>
      <c r="BK1376" s="35"/>
      <c r="BL1376" s="35"/>
      <c r="BM1376" s="35"/>
      <c r="BN1376" s="35"/>
      <c r="BO1376" s="35"/>
      <c r="BP1376" s="1"/>
      <c r="BQ1376" s="1">
        <f t="shared" si="437"/>
        <v>1371</v>
      </c>
      <c r="BR1376" s="1">
        <v>1372</v>
      </c>
      <c r="BS1376" s="1">
        <f t="shared" si="442"/>
        <v>-2</v>
      </c>
      <c r="BT1376" s="1">
        <f t="shared" si="443"/>
        <v>-2</v>
      </c>
      <c r="BU1376" s="1">
        <f t="shared" si="444"/>
        <v>6.1257422745431001E-17</v>
      </c>
      <c r="BV1376" s="1">
        <f t="shared" si="445"/>
        <v>1</v>
      </c>
      <c r="BW1376" s="1">
        <f t="shared" si="438"/>
        <v>-2</v>
      </c>
      <c r="BX1376" s="1">
        <f t="shared" si="439"/>
        <v>-2</v>
      </c>
      <c r="BY1376" s="24">
        <f t="shared" si="440"/>
        <v>0.7818314824680298</v>
      </c>
      <c r="BZ1376" s="24">
        <f t="shared" si="441"/>
        <v>0.62348980185873348</v>
      </c>
      <c r="CA1376" s="1"/>
      <c r="CB1376" s="1"/>
      <c r="CC1376" s="1" t="str">
        <f t="shared" si="446"/>
        <v/>
      </c>
      <c r="CD1376" s="1"/>
      <c r="CE1376" s="2"/>
      <c r="CF1376" s="2"/>
    </row>
    <row r="1377" spans="2:84" s="28" customFormat="1" x14ac:dyDescent="0.25">
      <c r="B1377" s="10"/>
      <c r="C1377" s="10"/>
      <c r="D1377" s="10"/>
      <c r="E1377" s="10"/>
      <c r="F1377" s="10"/>
      <c r="G1377" s="10"/>
      <c r="H1377" s="10"/>
      <c r="I1377" s="10"/>
      <c r="J1377" s="10"/>
      <c r="K1377" s="10"/>
      <c r="L1377" s="10"/>
      <c r="M1377" s="2"/>
      <c r="N1377" s="1">
        <v>1372</v>
      </c>
      <c r="O1377" s="1" t="str">
        <f t="shared" si="434"/>
        <v>NA</v>
      </c>
      <c r="P1377" s="1" t="e">
        <f t="shared" si="435"/>
        <v>#VALUE!</v>
      </c>
      <c r="Q1377" s="1" t="e">
        <f t="shared" si="436"/>
        <v>#VALUE!</v>
      </c>
      <c r="R1377" s="1">
        <f t="shared" si="432"/>
        <v>-0.63939153155047412</v>
      </c>
      <c r="S1377" s="1">
        <f t="shared" si="433"/>
        <v>0.55489433679264843</v>
      </c>
      <c r="T1377" s="14"/>
      <c r="U1377" s="14"/>
      <c r="V1377" s="14"/>
      <c r="W1377" s="2"/>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2"/>
      <c r="BC1377" s="2"/>
      <c r="BD1377" s="2"/>
      <c r="BE1377" s="35"/>
      <c r="BF1377" s="35"/>
      <c r="BG1377" s="35"/>
      <c r="BH1377" s="35"/>
      <c r="BI1377" s="35"/>
      <c r="BJ1377" s="35"/>
      <c r="BK1377" s="35"/>
      <c r="BL1377" s="35"/>
      <c r="BM1377" s="35"/>
      <c r="BN1377" s="35"/>
      <c r="BO1377" s="35"/>
      <c r="BP1377" s="1"/>
      <c r="BQ1377" s="1">
        <f t="shared" si="437"/>
        <v>1372</v>
      </c>
      <c r="BR1377" s="1">
        <v>1373</v>
      </c>
      <c r="BS1377" s="1">
        <f t="shared" si="442"/>
        <v>-2</v>
      </c>
      <c r="BT1377" s="1">
        <f t="shared" si="443"/>
        <v>-2</v>
      </c>
      <c r="BU1377" s="1">
        <f t="shared" si="444"/>
        <v>6.1257422745431001E-17</v>
      </c>
      <c r="BV1377" s="1">
        <f t="shared" si="445"/>
        <v>1</v>
      </c>
      <c r="BW1377" s="1">
        <f t="shared" si="438"/>
        <v>-2</v>
      </c>
      <c r="BX1377" s="1">
        <f t="shared" si="439"/>
        <v>-2</v>
      </c>
      <c r="BY1377" s="24">
        <f t="shared" si="440"/>
        <v>0.7818314824680298</v>
      </c>
      <c r="BZ1377" s="24">
        <f t="shared" si="441"/>
        <v>0.62348980185873348</v>
      </c>
      <c r="CA1377" s="1"/>
      <c r="CB1377" s="1"/>
      <c r="CC1377" s="1" t="str">
        <f t="shared" si="446"/>
        <v/>
      </c>
      <c r="CD1377" s="1"/>
      <c r="CE1377" s="2"/>
      <c r="CF1377" s="2"/>
    </row>
    <row r="1378" spans="2:84" s="28" customFormat="1" x14ac:dyDescent="0.25">
      <c r="B1378" s="10"/>
      <c r="C1378" s="10"/>
      <c r="D1378" s="10"/>
      <c r="E1378" s="10"/>
      <c r="F1378" s="10"/>
      <c r="G1378" s="10"/>
      <c r="H1378" s="10"/>
      <c r="I1378" s="10"/>
      <c r="J1378" s="10"/>
      <c r="K1378" s="10"/>
      <c r="L1378" s="10"/>
      <c r="M1378" s="2"/>
      <c r="N1378" s="1">
        <v>1373</v>
      </c>
      <c r="O1378" s="1" t="str">
        <f t="shared" si="434"/>
        <v>NA</v>
      </c>
      <c r="P1378" s="1" t="e">
        <f t="shared" si="435"/>
        <v>#VALUE!</v>
      </c>
      <c r="Q1378" s="1" t="e">
        <f t="shared" si="436"/>
        <v>#VALUE!</v>
      </c>
      <c r="R1378" s="1">
        <f t="shared" si="432"/>
        <v>-0.78500797762508268</v>
      </c>
      <c r="S1378" s="1">
        <f t="shared" si="433"/>
        <v>-0.13106031386820122</v>
      </c>
      <c r="T1378" s="14"/>
      <c r="U1378" s="14"/>
      <c r="V1378" s="14"/>
      <c r="W1378" s="2"/>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2"/>
      <c r="BC1378" s="2"/>
      <c r="BD1378" s="2"/>
      <c r="BE1378" s="35"/>
      <c r="BF1378" s="35"/>
      <c r="BG1378" s="35"/>
      <c r="BH1378" s="35"/>
      <c r="BI1378" s="35"/>
      <c r="BJ1378" s="35"/>
      <c r="BK1378" s="35"/>
      <c r="BL1378" s="35"/>
      <c r="BM1378" s="35"/>
      <c r="BN1378" s="35"/>
      <c r="BO1378" s="35"/>
      <c r="BP1378" s="1"/>
      <c r="BQ1378" s="1">
        <f t="shared" si="437"/>
        <v>1373</v>
      </c>
      <c r="BR1378" s="1">
        <v>1374</v>
      </c>
      <c r="BS1378" s="1">
        <f t="shared" si="442"/>
        <v>-2</v>
      </c>
      <c r="BT1378" s="1">
        <f t="shared" si="443"/>
        <v>-2</v>
      </c>
      <c r="BU1378" s="1">
        <f t="shared" si="444"/>
        <v>6.1257422745431001E-17</v>
      </c>
      <c r="BV1378" s="1">
        <f t="shared" si="445"/>
        <v>1</v>
      </c>
      <c r="BW1378" s="1">
        <f t="shared" si="438"/>
        <v>-2</v>
      </c>
      <c r="BX1378" s="1">
        <f t="shared" si="439"/>
        <v>-2</v>
      </c>
      <c r="BY1378" s="24">
        <f t="shared" si="440"/>
        <v>0.7818314824680298</v>
      </c>
      <c r="BZ1378" s="24">
        <f t="shared" si="441"/>
        <v>0.62348980185873348</v>
      </c>
      <c r="CA1378" s="1"/>
      <c r="CB1378" s="1"/>
      <c r="CC1378" s="1" t="str">
        <f t="shared" si="446"/>
        <v/>
      </c>
      <c r="CD1378" s="1"/>
      <c r="CE1378" s="2"/>
      <c r="CF1378" s="2"/>
    </row>
    <row r="1379" spans="2:84" s="28" customFormat="1" x14ac:dyDescent="0.25">
      <c r="B1379" s="10"/>
      <c r="C1379" s="10"/>
      <c r="D1379" s="10"/>
      <c r="E1379" s="10"/>
      <c r="F1379" s="10"/>
      <c r="G1379" s="10"/>
      <c r="H1379" s="10"/>
      <c r="I1379" s="10"/>
      <c r="J1379" s="10"/>
      <c r="K1379" s="10"/>
      <c r="L1379" s="10"/>
      <c r="M1379" s="2"/>
      <c r="N1379" s="1">
        <v>1374</v>
      </c>
      <c r="O1379" s="1" t="str">
        <f t="shared" si="434"/>
        <v>NA</v>
      </c>
      <c r="P1379" s="1" t="e">
        <f t="shared" si="435"/>
        <v>#VALUE!</v>
      </c>
      <c r="Q1379" s="1" t="e">
        <f t="shared" si="436"/>
        <v>#VALUE!</v>
      </c>
      <c r="R1379" s="1">
        <f t="shared" si="432"/>
        <v>-0.37525080139896916</v>
      </c>
      <c r="S1379" s="1">
        <f t="shared" si="433"/>
        <v>-0.64408118305074091</v>
      </c>
      <c r="T1379" s="14"/>
      <c r="U1379" s="14"/>
      <c r="V1379" s="14"/>
      <c r="W1379" s="2"/>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2"/>
      <c r="BC1379" s="2"/>
      <c r="BD1379" s="2"/>
      <c r="BE1379" s="35"/>
      <c r="BF1379" s="35"/>
      <c r="BG1379" s="35"/>
      <c r="BH1379" s="35"/>
      <c r="BI1379" s="35"/>
      <c r="BJ1379" s="35"/>
      <c r="BK1379" s="35"/>
      <c r="BL1379" s="35"/>
      <c r="BM1379" s="35"/>
      <c r="BN1379" s="35"/>
      <c r="BO1379" s="35"/>
      <c r="BP1379" s="1"/>
      <c r="BQ1379" s="1">
        <f t="shared" si="437"/>
        <v>1374</v>
      </c>
      <c r="BR1379" s="1">
        <v>1375</v>
      </c>
      <c r="BS1379" s="1">
        <f t="shared" si="442"/>
        <v>-2</v>
      </c>
      <c r="BT1379" s="1">
        <f t="shared" si="443"/>
        <v>-2</v>
      </c>
      <c r="BU1379" s="1">
        <f t="shared" si="444"/>
        <v>6.1257422745431001E-17</v>
      </c>
      <c r="BV1379" s="1">
        <f t="shared" si="445"/>
        <v>1</v>
      </c>
      <c r="BW1379" s="1">
        <f t="shared" si="438"/>
        <v>-2</v>
      </c>
      <c r="BX1379" s="1">
        <f t="shared" si="439"/>
        <v>-2</v>
      </c>
      <c r="BY1379" s="24">
        <f t="shared" si="440"/>
        <v>0.7818314824680298</v>
      </c>
      <c r="BZ1379" s="24">
        <f t="shared" si="441"/>
        <v>0.62348980185873348</v>
      </c>
      <c r="CA1379" s="1"/>
      <c r="CB1379" s="1"/>
      <c r="CC1379" s="1" t="str">
        <f t="shared" si="446"/>
        <v/>
      </c>
      <c r="CD1379" s="1"/>
      <c r="CE1379" s="2"/>
      <c r="CF1379" s="2"/>
    </row>
    <row r="1380" spans="2:84" s="28" customFormat="1" x14ac:dyDescent="0.25">
      <c r="B1380" s="10"/>
      <c r="C1380" s="10"/>
      <c r="D1380" s="10"/>
      <c r="E1380" s="10"/>
      <c r="F1380" s="10"/>
      <c r="G1380" s="10"/>
      <c r="H1380" s="10"/>
      <c r="I1380" s="10"/>
      <c r="J1380" s="10"/>
      <c r="K1380" s="10"/>
      <c r="L1380" s="10"/>
      <c r="M1380" s="2"/>
      <c r="N1380" s="1">
        <v>1375</v>
      </c>
      <c r="O1380" s="1" t="str">
        <f t="shared" si="434"/>
        <v>NA</v>
      </c>
      <c r="P1380" s="1" t="e">
        <f t="shared" si="435"/>
        <v>#VALUE!</v>
      </c>
      <c r="Q1380" s="1" t="e">
        <f t="shared" si="436"/>
        <v>#VALUE!</v>
      </c>
      <c r="R1380" s="1">
        <f t="shared" si="432"/>
        <v>0.23674073021178715</v>
      </c>
      <c r="S1380" s="1">
        <f t="shared" si="433"/>
        <v>-0.65375935388709716</v>
      </c>
      <c r="T1380" s="14"/>
      <c r="U1380" s="14"/>
      <c r="V1380" s="14"/>
      <c r="W1380" s="2"/>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2"/>
      <c r="BC1380" s="2"/>
      <c r="BD1380" s="2"/>
      <c r="BE1380" s="35"/>
      <c r="BF1380" s="35"/>
      <c r="BG1380" s="35"/>
      <c r="BH1380" s="35"/>
      <c r="BI1380" s="35"/>
      <c r="BJ1380" s="35"/>
      <c r="BK1380" s="35"/>
      <c r="BL1380" s="35"/>
      <c r="BM1380" s="35"/>
      <c r="BN1380" s="35"/>
      <c r="BO1380" s="35"/>
      <c r="BP1380" s="1"/>
      <c r="BQ1380" s="1">
        <f t="shared" si="437"/>
        <v>1375</v>
      </c>
      <c r="BR1380" s="1">
        <v>1376</v>
      </c>
      <c r="BS1380" s="1">
        <f t="shared" si="442"/>
        <v>-2</v>
      </c>
      <c r="BT1380" s="1">
        <f t="shared" si="443"/>
        <v>-2</v>
      </c>
      <c r="BU1380" s="1">
        <f t="shared" si="444"/>
        <v>6.1257422745431001E-17</v>
      </c>
      <c r="BV1380" s="1">
        <f t="shared" si="445"/>
        <v>1</v>
      </c>
      <c r="BW1380" s="1">
        <f t="shared" si="438"/>
        <v>-2</v>
      </c>
      <c r="BX1380" s="1">
        <f t="shared" si="439"/>
        <v>-2</v>
      </c>
      <c r="BY1380" s="24">
        <f t="shared" si="440"/>
        <v>0.7818314824680298</v>
      </c>
      <c r="BZ1380" s="24">
        <f t="shared" si="441"/>
        <v>0.62348980185873348</v>
      </c>
      <c r="CA1380" s="1"/>
      <c r="CB1380" s="1"/>
      <c r="CC1380" s="1" t="str">
        <f t="shared" si="446"/>
        <v/>
      </c>
      <c r="CD1380" s="1"/>
      <c r="CE1380" s="2"/>
      <c r="CF1380" s="2"/>
    </row>
    <row r="1381" spans="2:84" s="28" customFormat="1" x14ac:dyDescent="0.25">
      <c r="B1381" s="10"/>
      <c r="C1381" s="10"/>
      <c r="D1381" s="10"/>
      <c r="E1381" s="10"/>
      <c r="F1381" s="10"/>
      <c r="G1381" s="10"/>
      <c r="H1381" s="10"/>
      <c r="I1381" s="10"/>
      <c r="J1381" s="10"/>
      <c r="K1381" s="10"/>
      <c r="L1381" s="10"/>
      <c r="M1381" s="2"/>
      <c r="N1381" s="1">
        <v>1376</v>
      </c>
      <c r="O1381" s="1" t="str">
        <f t="shared" si="434"/>
        <v>NA</v>
      </c>
      <c r="P1381" s="1" t="e">
        <f t="shared" si="435"/>
        <v>#VALUE!</v>
      </c>
      <c r="Q1381" s="1" t="e">
        <f t="shared" si="436"/>
        <v>#VALUE!</v>
      </c>
      <c r="R1381" s="1">
        <f t="shared" si="432"/>
        <v>0.60603626973464708</v>
      </c>
      <c r="S1381" s="1">
        <f t="shared" si="433"/>
        <v>-0.22252093395631439</v>
      </c>
      <c r="T1381" s="14"/>
      <c r="U1381" s="14"/>
      <c r="V1381" s="14"/>
      <c r="W1381" s="2"/>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2"/>
      <c r="BC1381" s="2"/>
      <c r="BD1381" s="2"/>
      <c r="BE1381" s="35"/>
      <c r="BF1381" s="35"/>
      <c r="BG1381" s="35"/>
      <c r="BH1381" s="35"/>
      <c r="BI1381" s="35"/>
      <c r="BJ1381" s="35"/>
      <c r="BK1381" s="35"/>
      <c r="BL1381" s="35"/>
      <c r="BM1381" s="35"/>
      <c r="BN1381" s="35"/>
      <c r="BO1381" s="35"/>
      <c r="BP1381" s="1"/>
      <c r="BQ1381" s="1">
        <f t="shared" si="437"/>
        <v>1376</v>
      </c>
      <c r="BR1381" s="1">
        <v>1377</v>
      </c>
      <c r="BS1381" s="1">
        <f t="shared" si="442"/>
        <v>-2</v>
      </c>
      <c r="BT1381" s="1">
        <f t="shared" si="443"/>
        <v>-2</v>
      </c>
      <c r="BU1381" s="1">
        <f t="shared" si="444"/>
        <v>6.1257422745431001E-17</v>
      </c>
      <c r="BV1381" s="1">
        <f t="shared" si="445"/>
        <v>1</v>
      </c>
      <c r="BW1381" s="1">
        <f t="shared" si="438"/>
        <v>-2</v>
      </c>
      <c r="BX1381" s="1">
        <f t="shared" si="439"/>
        <v>-2</v>
      </c>
      <c r="BY1381" s="24">
        <f t="shared" si="440"/>
        <v>0.7818314824680298</v>
      </c>
      <c r="BZ1381" s="24">
        <f t="shared" si="441"/>
        <v>0.62348980185873348</v>
      </c>
      <c r="CA1381" s="1"/>
      <c r="CB1381" s="1"/>
      <c r="CC1381" s="1" t="str">
        <f t="shared" si="446"/>
        <v/>
      </c>
      <c r="CD1381" s="1"/>
      <c r="CE1381" s="2"/>
      <c r="CF1381" s="2"/>
    </row>
    <row r="1382" spans="2:84" s="28" customFormat="1" x14ac:dyDescent="0.25">
      <c r="B1382" s="10"/>
      <c r="C1382" s="10"/>
      <c r="D1382" s="10"/>
      <c r="E1382" s="10"/>
      <c r="F1382" s="10"/>
      <c r="G1382" s="10"/>
      <c r="H1382" s="10"/>
      <c r="I1382" s="10"/>
      <c r="J1382" s="10"/>
      <c r="K1382" s="10"/>
      <c r="L1382" s="10"/>
      <c r="M1382" s="2"/>
      <c r="N1382" s="1">
        <v>1377</v>
      </c>
      <c r="O1382" s="1" t="str">
        <f t="shared" si="434"/>
        <v>NA</v>
      </c>
      <c r="P1382" s="1" t="e">
        <f t="shared" si="435"/>
        <v>#VALUE!</v>
      </c>
      <c r="Q1382" s="1" t="e">
        <f t="shared" si="436"/>
        <v>#VALUE!</v>
      </c>
      <c r="R1382" s="1">
        <f t="shared" si="432"/>
        <v>0.51897413726033503</v>
      </c>
      <c r="S1382" s="1">
        <f t="shared" si="433"/>
        <v>0.29387711650497073</v>
      </c>
      <c r="T1382" s="14"/>
      <c r="U1382" s="14"/>
      <c r="V1382" s="14"/>
      <c r="W1382" s="2"/>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2"/>
      <c r="BC1382" s="2"/>
      <c r="BD1382" s="2"/>
      <c r="BE1382" s="35"/>
      <c r="BF1382" s="35"/>
      <c r="BG1382" s="35"/>
      <c r="BH1382" s="35"/>
      <c r="BI1382" s="35"/>
      <c r="BJ1382" s="35"/>
      <c r="BK1382" s="35"/>
      <c r="BL1382" s="35"/>
      <c r="BM1382" s="35"/>
      <c r="BN1382" s="35"/>
      <c r="BO1382" s="35"/>
      <c r="BP1382" s="1"/>
      <c r="BQ1382" s="1">
        <f t="shared" si="437"/>
        <v>1377</v>
      </c>
      <c r="BR1382" s="1">
        <v>1378</v>
      </c>
      <c r="BS1382" s="1">
        <f t="shared" si="442"/>
        <v>-2</v>
      </c>
      <c r="BT1382" s="1">
        <f t="shared" si="443"/>
        <v>-2</v>
      </c>
      <c r="BU1382" s="1">
        <f t="shared" si="444"/>
        <v>6.1257422745431001E-17</v>
      </c>
      <c r="BV1382" s="1">
        <f t="shared" si="445"/>
        <v>1</v>
      </c>
      <c r="BW1382" s="1">
        <f t="shared" si="438"/>
        <v>-2</v>
      </c>
      <c r="BX1382" s="1">
        <f t="shared" si="439"/>
        <v>-2</v>
      </c>
      <c r="BY1382" s="24">
        <f t="shared" si="440"/>
        <v>0.7818314824680298</v>
      </c>
      <c r="BZ1382" s="24">
        <f t="shared" si="441"/>
        <v>0.62348980185873348</v>
      </c>
      <c r="CA1382" s="1"/>
      <c r="CB1382" s="1"/>
      <c r="CC1382" s="1" t="str">
        <f t="shared" si="446"/>
        <v/>
      </c>
      <c r="CD1382" s="1"/>
      <c r="CE1382" s="2"/>
      <c r="CF1382" s="2"/>
    </row>
    <row r="1383" spans="2:84" s="28" customFormat="1" x14ac:dyDescent="0.25">
      <c r="B1383" s="10"/>
      <c r="C1383" s="10"/>
      <c r="D1383" s="10"/>
      <c r="E1383" s="10"/>
      <c r="F1383" s="10"/>
      <c r="G1383" s="10"/>
      <c r="H1383" s="10"/>
      <c r="I1383" s="10"/>
      <c r="J1383" s="10"/>
      <c r="K1383" s="10"/>
      <c r="L1383" s="10"/>
      <c r="M1383" s="2"/>
      <c r="N1383" s="1">
        <v>1378</v>
      </c>
      <c r="O1383" s="1" t="str">
        <f t="shared" si="434"/>
        <v>NA</v>
      </c>
      <c r="P1383" s="1" t="e">
        <f t="shared" si="435"/>
        <v>#VALUE!</v>
      </c>
      <c r="Q1383" s="1" t="e">
        <f t="shared" si="436"/>
        <v>#VALUE!</v>
      </c>
      <c r="R1383" s="1">
        <f t="shared" si="432"/>
        <v>0.10553928789346015</v>
      </c>
      <c r="S1383" s="1">
        <f t="shared" si="433"/>
        <v>0.53760216726697918</v>
      </c>
      <c r="T1383" s="14"/>
      <c r="U1383" s="14"/>
      <c r="V1383" s="14"/>
      <c r="W1383" s="2"/>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2"/>
      <c r="BC1383" s="2"/>
      <c r="BD1383" s="2"/>
      <c r="BE1383" s="35"/>
      <c r="BF1383" s="35"/>
      <c r="BG1383" s="35"/>
      <c r="BH1383" s="35"/>
      <c r="BI1383" s="35"/>
      <c r="BJ1383" s="35"/>
      <c r="BK1383" s="35"/>
      <c r="BL1383" s="35"/>
      <c r="BM1383" s="35"/>
      <c r="BN1383" s="35"/>
      <c r="BO1383" s="35"/>
      <c r="BP1383" s="1"/>
      <c r="BQ1383" s="1">
        <f t="shared" si="437"/>
        <v>1378</v>
      </c>
      <c r="BR1383" s="1">
        <v>1379</v>
      </c>
      <c r="BS1383" s="1">
        <f t="shared" si="442"/>
        <v>-2</v>
      </c>
      <c r="BT1383" s="1">
        <f t="shared" si="443"/>
        <v>-2</v>
      </c>
      <c r="BU1383" s="1">
        <f t="shared" si="444"/>
        <v>6.1257422745431001E-17</v>
      </c>
      <c r="BV1383" s="1">
        <f t="shared" si="445"/>
        <v>1</v>
      </c>
      <c r="BW1383" s="1">
        <f t="shared" si="438"/>
        <v>-2</v>
      </c>
      <c r="BX1383" s="1">
        <f t="shared" si="439"/>
        <v>-2</v>
      </c>
      <c r="BY1383" s="24">
        <f t="shared" si="440"/>
        <v>0.7818314824680298</v>
      </c>
      <c r="BZ1383" s="24">
        <f t="shared" si="441"/>
        <v>0.62348980185873348</v>
      </c>
      <c r="CA1383" s="1"/>
      <c r="CB1383" s="1"/>
      <c r="CC1383" s="1" t="str">
        <f t="shared" si="446"/>
        <v/>
      </c>
      <c r="CD1383" s="1"/>
      <c r="CE1383" s="2"/>
      <c r="CF1383" s="2"/>
    </row>
    <row r="1384" spans="2:84" s="28" customFormat="1" x14ac:dyDescent="0.25">
      <c r="B1384" s="10"/>
      <c r="C1384" s="10"/>
      <c r="D1384" s="10"/>
      <c r="E1384" s="10"/>
      <c r="F1384" s="10"/>
      <c r="G1384" s="10"/>
      <c r="H1384" s="10"/>
      <c r="I1384" s="10"/>
      <c r="J1384" s="10"/>
      <c r="K1384" s="10"/>
      <c r="L1384" s="10"/>
      <c r="M1384" s="2"/>
      <c r="N1384" s="1">
        <v>1379</v>
      </c>
      <c r="O1384" s="1" t="str">
        <f t="shared" si="434"/>
        <v>NA</v>
      </c>
      <c r="P1384" s="1" t="e">
        <f t="shared" si="435"/>
        <v>#VALUE!</v>
      </c>
      <c r="Q1384" s="1" t="e">
        <f t="shared" si="436"/>
        <v>#VALUE!</v>
      </c>
      <c r="R1384" s="1">
        <f t="shared" si="432"/>
        <v>-0.30703164607617756</v>
      </c>
      <c r="S1384" s="1">
        <f t="shared" si="433"/>
        <v>0.39483825163845021</v>
      </c>
      <c r="T1384" s="14"/>
      <c r="U1384" s="14"/>
      <c r="V1384" s="14"/>
      <c r="W1384" s="2"/>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2"/>
      <c r="BC1384" s="2"/>
      <c r="BD1384" s="2"/>
      <c r="BE1384" s="35"/>
      <c r="BF1384" s="35"/>
      <c r="BG1384" s="35"/>
      <c r="BH1384" s="35"/>
      <c r="BI1384" s="35"/>
      <c r="BJ1384" s="35"/>
      <c r="BK1384" s="35"/>
      <c r="BL1384" s="35"/>
      <c r="BM1384" s="35"/>
      <c r="BN1384" s="35"/>
      <c r="BO1384" s="35"/>
      <c r="BP1384" s="1"/>
      <c r="BQ1384" s="1">
        <f t="shared" si="437"/>
        <v>1379</v>
      </c>
      <c r="BR1384" s="1">
        <v>1380</v>
      </c>
      <c r="BS1384" s="1">
        <f t="shared" si="442"/>
        <v>-2</v>
      </c>
      <c r="BT1384" s="1">
        <f t="shared" si="443"/>
        <v>-2</v>
      </c>
      <c r="BU1384" s="1">
        <f t="shared" si="444"/>
        <v>6.1257422745431001E-17</v>
      </c>
      <c r="BV1384" s="1">
        <f t="shared" si="445"/>
        <v>1</v>
      </c>
      <c r="BW1384" s="1">
        <f t="shared" si="438"/>
        <v>-2</v>
      </c>
      <c r="BX1384" s="1">
        <f t="shared" si="439"/>
        <v>-2</v>
      </c>
      <c r="BY1384" s="24">
        <f t="shared" si="440"/>
        <v>0.7818314824680298</v>
      </c>
      <c r="BZ1384" s="24">
        <f t="shared" si="441"/>
        <v>0.62348980185873348</v>
      </c>
      <c r="CA1384" s="1"/>
      <c r="CB1384" s="1"/>
      <c r="CC1384" s="1" t="str">
        <f t="shared" si="446"/>
        <v/>
      </c>
      <c r="CD1384" s="1"/>
      <c r="CE1384" s="2"/>
      <c r="CF1384" s="2"/>
    </row>
    <row r="1385" spans="2:84" s="28" customFormat="1" x14ac:dyDescent="0.25">
      <c r="B1385" s="10"/>
      <c r="C1385" s="10"/>
      <c r="D1385" s="10"/>
      <c r="E1385" s="10"/>
      <c r="F1385" s="10"/>
      <c r="G1385" s="10"/>
      <c r="H1385" s="10"/>
      <c r="I1385" s="10"/>
      <c r="J1385" s="10"/>
      <c r="K1385" s="10"/>
      <c r="L1385" s="10"/>
      <c r="M1385" s="2"/>
      <c r="N1385" s="1">
        <v>1380</v>
      </c>
      <c r="O1385" s="1" t="str">
        <f t="shared" si="434"/>
        <v>NA</v>
      </c>
      <c r="P1385" s="1" t="e">
        <f t="shared" si="435"/>
        <v>#VALUE!</v>
      </c>
      <c r="Q1385" s="1" t="e">
        <f t="shared" si="436"/>
        <v>#VALUE!</v>
      </c>
      <c r="R1385" s="1">
        <f t="shared" si="432"/>
        <v>-0.45264809215078605</v>
      </c>
      <c r="S1385" s="1">
        <f t="shared" si="433"/>
        <v>2.8995771285997091E-2</v>
      </c>
      <c r="T1385" s="14"/>
      <c r="U1385" s="14"/>
      <c r="V1385" s="14"/>
      <c r="W1385" s="2"/>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2"/>
      <c r="BC1385" s="2"/>
      <c r="BD1385" s="2"/>
      <c r="BE1385" s="35"/>
      <c r="BF1385" s="35"/>
      <c r="BG1385" s="35"/>
      <c r="BH1385" s="35"/>
      <c r="BI1385" s="35"/>
      <c r="BJ1385" s="35"/>
      <c r="BK1385" s="35"/>
      <c r="BL1385" s="35"/>
      <c r="BM1385" s="35"/>
      <c r="BN1385" s="35"/>
      <c r="BO1385" s="35"/>
      <c r="BP1385" s="1"/>
      <c r="BQ1385" s="1">
        <f t="shared" si="437"/>
        <v>1380</v>
      </c>
      <c r="BR1385" s="1">
        <v>1381</v>
      </c>
      <c r="BS1385" s="1">
        <f t="shared" si="442"/>
        <v>-2</v>
      </c>
      <c r="BT1385" s="1">
        <f t="shared" si="443"/>
        <v>-2</v>
      </c>
      <c r="BU1385" s="1">
        <f t="shared" si="444"/>
        <v>6.1257422745431001E-17</v>
      </c>
      <c r="BV1385" s="1">
        <f t="shared" si="445"/>
        <v>1</v>
      </c>
      <c r="BW1385" s="1">
        <f t="shared" si="438"/>
        <v>-2</v>
      </c>
      <c r="BX1385" s="1">
        <f t="shared" si="439"/>
        <v>-2</v>
      </c>
      <c r="BY1385" s="24">
        <f t="shared" si="440"/>
        <v>0.7818314824680298</v>
      </c>
      <c r="BZ1385" s="24">
        <f t="shared" si="441"/>
        <v>0.62348980185873348</v>
      </c>
      <c r="CA1385" s="1"/>
      <c r="CB1385" s="1"/>
      <c r="CC1385" s="1" t="str">
        <f t="shared" si="446"/>
        <v/>
      </c>
      <c r="CD1385" s="1"/>
      <c r="CE1385" s="2"/>
      <c r="CF1385" s="2"/>
    </row>
    <row r="1386" spans="2:84" s="28" customFormat="1" x14ac:dyDescent="0.25">
      <c r="B1386" s="10"/>
      <c r="C1386" s="10"/>
      <c r="D1386" s="10"/>
      <c r="E1386" s="10"/>
      <c r="F1386" s="10"/>
      <c r="G1386" s="10"/>
      <c r="H1386" s="10"/>
      <c r="I1386" s="10"/>
      <c r="J1386" s="10"/>
      <c r="K1386" s="10"/>
      <c r="L1386" s="10"/>
      <c r="M1386" s="2"/>
      <c r="N1386" s="1">
        <v>1381</v>
      </c>
      <c r="O1386" s="1" t="str">
        <f t="shared" si="434"/>
        <v>NA</v>
      </c>
      <c r="P1386" s="1" t="e">
        <f t="shared" si="435"/>
        <v>#VALUE!</v>
      </c>
      <c r="Q1386" s="1" t="e">
        <f t="shared" si="436"/>
        <v>#VALUE!</v>
      </c>
      <c r="R1386" s="1">
        <f t="shared" si="432"/>
        <v>-0.29316468859294464</v>
      </c>
      <c r="S1386" s="1">
        <f t="shared" si="433"/>
        <v>-0.28443842425839128</v>
      </c>
      <c r="T1386" s="14"/>
      <c r="U1386" s="14"/>
      <c r="V1386" s="14"/>
      <c r="W1386" s="2"/>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2"/>
      <c r="BC1386" s="2"/>
      <c r="BD1386" s="2"/>
      <c r="BE1386" s="35"/>
      <c r="BF1386" s="35"/>
      <c r="BG1386" s="35"/>
      <c r="BH1386" s="35"/>
      <c r="BI1386" s="35"/>
      <c r="BJ1386" s="35"/>
      <c r="BK1386" s="35"/>
      <c r="BL1386" s="35"/>
      <c r="BM1386" s="35"/>
      <c r="BN1386" s="35"/>
      <c r="BO1386" s="35"/>
      <c r="BP1386" s="1"/>
      <c r="BQ1386" s="1">
        <f t="shared" si="437"/>
        <v>1381</v>
      </c>
      <c r="BR1386" s="1">
        <v>1382</v>
      </c>
      <c r="BS1386" s="1">
        <f t="shared" si="442"/>
        <v>-2</v>
      </c>
      <c r="BT1386" s="1">
        <f t="shared" si="443"/>
        <v>-2</v>
      </c>
      <c r="BU1386" s="1">
        <f t="shared" si="444"/>
        <v>6.1257422745431001E-17</v>
      </c>
      <c r="BV1386" s="1">
        <f t="shared" si="445"/>
        <v>1</v>
      </c>
      <c r="BW1386" s="1">
        <f t="shared" si="438"/>
        <v>-2</v>
      </c>
      <c r="BX1386" s="1">
        <f t="shared" si="439"/>
        <v>-2</v>
      </c>
      <c r="BY1386" s="24">
        <f t="shared" si="440"/>
        <v>0.7818314824680298</v>
      </c>
      <c r="BZ1386" s="24">
        <f t="shared" si="441"/>
        <v>0.62348980185873348</v>
      </c>
      <c r="CA1386" s="1"/>
      <c r="CB1386" s="1"/>
      <c r="CC1386" s="1" t="str">
        <f t="shared" si="446"/>
        <v/>
      </c>
      <c r="CD1386" s="1"/>
      <c r="CE1386" s="2"/>
      <c r="CF1386" s="2"/>
    </row>
    <row r="1387" spans="2:84" s="28" customFormat="1" x14ac:dyDescent="0.25">
      <c r="B1387" s="10"/>
      <c r="C1387" s="10"/>
      <c r="D1387" s="10"/>
      <c r="E1387" s="10"/>
      <c r="F1387" s="10"/>
      <c r="G1387" s="10"/>
      <c r="H1387" s="10"/>
      <c r="I1387" s="10"/>
      <c r="J1387" s="10"/>
      <c r="K1387" s="10"/>
      <c r="L1387" s="10"/>
      <c r="M1387" s="2"/>
      <c r="N1387" s="1">
        <v>1382</v>
      </c>
      <c r="O1387" s="1" t="str">
        <f t="shared" si="434"/>
        <v>NA</v>
      </c>
      <c r="P1387" s="1" t="e">
        <f t="shared" si="435"/>
        <v>#VALUE!</v>
      </c>
      <c r="Q1387" s="1" t="e">
        <f t="shared" si="436"/>
        <v>#VALUE!</v>
      </c>
      <c r="R1387" s="1">
        <f t="shared" si="432"/>
        <v>6.7405531550542852E-3</v>
      </c>
      <c r="S1387" s="1">
        <f t="shared" si="433"/>
        <v>-0.36534825420255479</v>
      </c>
      <c r="T1387" s="14"/>
      <c r="U1387" s="14"/>
      <c r="V1387" s="14"/>
      <c r="W1387" s="2"/>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2"/>
      <c r="BC1387" s="2"/>
      <c r="BD1387" s="2"/>
      <c r="BE1387" s="35"/>
      <c r="BF1387" s="35"/>
      <c r="BG1387" s="35"/>
      <c r="BH1387" s="35"/>
      <c r="BI1387" s="35"/>
      <c r="BJ1387" s="35"/>
      <c r="BK1387" s="35"/>
      <c r="BL1387" s="35"/>
      <c r="BM1387" s="35"/>
      <c r="BN1387" s="35"/>
      <c r="BO1387" s="35"/>
      <c r="BP1387" s="1"/>
      <c r="BQ1387" s="1">
        <f t="shared" si="437"/>
        <v>1382</v>
      </c>
      <c r="BR1387" s="1">
        <v>1383</v>
      </c>
      <c r="BS1387" s="1">
        <f t="shared" si="442"/>
        <v>-2</v>
      </c>
      <c r="BT1387" s="1">
        <f t="shared" si="443"/>
        <v>-2</v>
      </c>
      <c r="BU1387" s="1">
        <f t="shared" si="444"/>
        <v>6.1257422745431001E-17</v>
      </c>
      <c r="BV1387" s="1">
        <f t="shared" si="445"/>
        <v>1</v>
      </c>
      <c r="BW1387" s="1">
        <f t="shared" si="438"/>
        <v>-2</v>
      </c>
      <c r="BX1387" s="1">
        <f t="shared" si="439"/>
        <v>-2</v>
      </c>
      <c r="BY1387" s="24">
        <f t="shared" si="440"/>
        <v>0.7818314824680298</v>
      </c>
      <c r="BZ1387" s="24">
        <f t="shared" si="441"/>
        <v>0.62348980185873348</v>
      </c>
      <c r="CA1387" s="1"/>
      <c r="CB1387" s="1"/>
      <c r="CC1387" s="1" t="str">
        <f t="shared" si="446"/>
        <v/>
      </c>
      <c r="CD1387" s="1"/>
      <c r="CE1387" s="2"/>
      <c r="CF1387" s="2"/>
    </row>
    <row r="1388" spans="2:84" s="28" customFormat="1" x14ac:dyDescent="0.25">
      <c r="B1388" s="10"/>
      <c r="C1388" s="10"/>
      <c r="D1388" s="10"/>
      <c r="E1388" s="10"/>
      <c r="F1388" s="10"/>
      <c r="G1388" s="10"/>
      <c r="H1388" s="10"/>
      <c r="I1388" s="10"/>
      <c r="J1388" s="10"/>
      <c r="K1388" s="10"/>
      <c r="L1388" s="10"/>
      <c r="M1388" s="2"/>
      <c r="N1388" s="1">
        <v>1383</v>
      </c>
      <c r="O1388" s="1" t="str">
        <f t="shared" si="434"/>
        <v>NA</v>
      </c>
      <c r="P1388" s="1" t="e">
        <f t="shared" si="435"/>
        <v>#VALUE!</v>
      </c>
      <c r="Q1388" s="1" t="e">
        <f t="shared" si="436"/>
        <v>#VALUE!</v>
      </c>
      <c r="R1388" s="1">
        <f t="shared" si="432"/>
        <v>0.23714462728747054</v>
      </c>
      <c r="S1388" s="1">
        <f t="shared" si="433"/>
        <v>-0.22252093395631445</v>
      </c>
      <c r="T1388" s="14"/>
      <c r="U1388" s="14"/>
      <c r="V1388" s="14"/>
      <c r="W1388" s="2"/>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2"/>
      <c r="BC1388" s="2"/>
      <c r="BD1388" s="2"/>
      <c r="BE1388" s="35"/>
      <c r="BF1388" s="35"/>
      <c r="BG1388" s="35"/>
      <c r="BH1388" s="35"/>
      <c r="BI1388" s="35"/>
      <c r="BJ1388" s="35"/>
      <c r="BK1388" s="35"/>
      <c r="BL1388" s="35"/>
      <c r="BM1388" s="35"/>
      <c r="BN1388" s="35"/>
      <c r="BO1388" s="35"/>
      <c r="BP1388" s="1"/>
      <c r="BQ1388" s="1">
        <f t="shared" si="437"/>
        <v>1383</v>
      </c>
      <c r="BR1388" s="1">
        <v>1384</v>
      </c>
      <c r="BS1388" s="1">
        <f t="shared" si="442"/>
        <v>-2</v>
      </c>
      <c r="BT1388" s="1">
        <f t="shared" si="443"/>
        <v>-2</v>
      </c>
      <c r="BU1388" s="1">
        <f t="shared" si="444"/>
        <v>6.1257422745431001E-17</v>
      </c>
      <c r="BV1388" s="1">
        <f t="shared" si="445"/>
        <v>1</v>
      </c>
      <c r="BW1388" s="1">
        <f t="shared" si="438"/>
        <v>-2</v>
      </c>
      <c r="BX1388" s="1">
        <f t="shared" si="439"/>
        <v>-2</v>
      </c>
      <c r="BY1388" s="24">
        <f t="shared" si="440"/>
        <v>0.7818314824680298</v>
      </c>
      <c r="BZ1388" s="24">
        <f t="shared" si="441"/>
        <v>0.62348980185873348</v>
      </c>
      <c r="CA1388" s="1"/>
      <c r="CB1388" s="1"/>
      <c r="CC1388" s="1" t="str">
        <f t="shared" si="446"/>
        <v/>
      </c>
      <c r="CD1388" s="1"/>
      <c r="CE1388" s="2"/>
      <c r="CF1388" s="2"/>
    </row>
    <row r="1389" spans="2:84" s="28" customFormat="1" x14ac:dyDescent="0.25">
      <c r="B1389" s="10"/>
      <c r="C1389" s="10"/>
      <c r="D1389" s="10"/>
      <c r="E1389" s="10"/>
      <c r="F1389" s="10"/>
      <c r="G1389" s="10"/>
      <c r="H1389" s="10"/>
      <c r="I1389" s="10"/>
      <c r="J1389" s="10"/>
      <c r="K1389" s="10"/>
      <c r="L1389" s="10"/>
      <c r="M1389" s="2"/>
      <c r="N1389" s="1">
        <v>1384</v>
      </c>
      <c r="O1389" s="1" t="str">
        <f t="shared" si="434"/>
        <v>NA</v>
      </c>
      <c r="P1389" s="1" t="e">
        <f t="shared" si="435"/>
        <v>#VALUE!</v>
      </c>
      <c r="Q1389" s="1" t="e">
        <f t="shared" si="436"/>
        <v>#VALUE!</v>
      </c>
      <c r="R1389" s="1">
        <f t="shared" si="432"/>
        <v>0.28897396020360222</v>
      </c>
      <c r="S1389" s="1">
        <f t="shared" si="433"/>
        <v>5.4660168204282988E-3</v>
      </c>
      <c r="T1389" s="14"/>
      <c r="U1389" s="14"/>
      <c r="V1389" s="14"/>
      <c r="W1389" s="2"/>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2"/>
      <c r="BC1389" s="2"/>
      <c r="BD1389" s="2"/>
      <c r="BE1389" s="35"/>
      <c r="BF1389" s="35"/>
      <c r="BG1389" s="35"/>
      <c r="BH1389" s="35"/>
      <c r="BI1389" s="35"/>
      <c r="BJ1389" s="35"/>
      <c r="BK1389" s="35"/>
      <c r="BL1389" s="35"/>
      <c r="BM1389" s="35"/>
      <c r="BN1389" s="35"/>
      <c r="BO1389" s="35"/>
      <c r="BP1389" s="1"/>
      <c r="BQ1389" s="1">
        <f t="shared" si="437"/>
        <v>1384</v>
      </c>
      <c r="BR1389" s="1">
        <v>1385</v>
      </c>
      <c r="BS1389" s="1">
        <f t="shared" si="442"/>
        <v>-2</v>
      </c>
      <c r="BT1389" s="1">
        <f t="shared" si="443"/>
        <v>-2</v>
      </c>
      <c r="BU1389" s="1">
        <f t="shared" si="444"/>
        <v>6.1257422745431001E-17</v>
      </c>
      <c r="BV1389" s="1">
        <f t="shared" si="445"/>
        <v>1</v>
      </c>
      <c r="BW1389" s="1">
        <f t="shared" si="438"/>
        <v>-2</v>
      </c>
      <c r="BX1389" s="1">
        <f t="shared" si="439"/>
        <v>-2</v>
      </c>
      <c r="BY1389" s="24">
        <f t="shared" si="440"/>
        <v>0.7818314824680298</v>
      </c>
      <c r="BZ1389" s="24">
        <f t="shared" si="441"/>
        <v>0.62348980185873348</v>
      </c>
      <c r="CA1389" s="1"/>
      <c r="CB1389" s="1"/>
      <c r="CC1389" s="1" t="str">
        <f t="shared" si="446"/>
        <v/>
      </c>
      <c r="CD1389" s="1"/>
      <c r="CE1389" s="2"/>
      <c r="CF1389" s="2"/>
    </row>
    <row r="1390" spans="2:84" s="28" customFormat="1" x14ac:dyDescent="0.25">
      <c r="B1390" s="10"/>
      <c r="C1390" s="10"/>
      <c r="D1390" s="10"/>
      <c r="E1390" s="10"/>
      <c r="F1390" s="10"/>
      <c r="G1390" s="10"/>
      <c r="H1390" s="10"/>
      <c r="I1390" s="10"/>
      <c r="J1390" s="10"/>
      <c r="K1390" s="10"/>
      <c r="L1390" s="10"/>
      <c r="M1390" s="2"/>
      <c r="N1390" s="1">
        <v>1385</v>
      </c>
      <c r="O1390" s="1" t="str">
        <f t="shared" si="434"/>
        <v>NA</v>
      </c>
      <c r="P1390" s="1" t="e">
        <f t="shared" si="435"/>
        <v>#VALUE!</v>
      </c>
      <c r="Q1390" s="1" t="e">
        <f t="shared" si="436"/>
        <v>#VALUE!</v>
      </c>
      <c r="R1390" s="1">
        <f t="shared" si="432"/>
        <v>0.18762540069948466</v>
      </c>
      <c r="S1390" s="1">
        <f t="shared" si="433"/>
        <v>0.17795940847462949</v>
      </c>
      <c r="T1390" s="14"/>
      <c r="U1390" s="14"/>
      <c r="V1390" s="14"/>
      <c r="W1390" s="2"/>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2"/>
      <c r="BC1390" s="2"/>
      <c r="BD1390" s="2"/>
      <c r="BE1390" s="35"/>
      <c r="BF1390" s="35"/>
      <c r="BG1390" s="35"/>
      <c r="BH1390" s="35"/>
      <c r="BI1390" s="35"/>
      <c r="BJ1390" s="35"/>
      <c r="BK1390" s="35"/>
      <c r="BL1390" s="35"/>
      <c r="BM1390" s="35"/>
      <c r="BN1390" s="35"/>
      <c r="BO1390" s="35"/>
      <c r="BP1390" s="1"/>
      <c r="BQ1390" s="1">
        <f t="shared" si="437"/>
        <v>1385</v>
      </c>
      <c r="BR1390" s="1">
        <v>1386</v>
      </c>
      <c r="BS1390" s="1">
        <f t="shared" si="442"/>
        <v>-2</v>
      </c>
      <c r="BT1390" s="1">
        <f t="shared" si="443"/>
        <v>-2</v>
      </c>
      <c r="BU1390" s="1">
        <f t="shared" si="444"/>
        <v>6.1257422745431001E-17</v>
      </c>
      <c r="BV1390" s="1">
        <f t="shared" si="445"/>
        <v>1</v>
      </c>
      <c r="BW1390" s="1">
        <f t="shared" si="438"/>
        <v>-2</v>
      </c>
      <c r="BX1390" s="1">
        <f t="shared" si="439"/>
        <v>-2</v>
      </c>
      <c r="BY1390" s="24">
        <f t="shared" si="440"/>
        <v>0.7818314824680298</v>
      </c>
      <c r="BZ1390" s="24">
        <f t="shared" si="441"/>
        <v>0.62348980185873348</v>
      </c>
      <c r="CA1390" s="1"/>
      <c r="CB1390" s="1"/>
      <c r="CC1390" s="1" t="str">
        <f t="shared" si="446"/>
        <v/>
      </c>
      <c r="CD1390" s="1"/>
      <c r="CE1390" s="2"/>
      <c r="CF1390" s="2"/>
    </row>
    <row r="1391" spans="2:84" s="28" customFormat="1" x14ac:dyDescent="0.25">
      <c r="B1391" s="10"/>
      <c r="C1391" s="10"/>
      <c r="D1391" s="10"/>
      <c r="E1391" s="10"/>
      <c r="F1391" s="10"/>
      <c r="G1391" s="10"/>
      <c r="H1391" s="10"/>
      <c r="I1391" s="10"/>
      <c r="J1391" s="10"/>
      <c r="K1391" s="10"/>
      <c r="L1391" s="10"/>
      <c r="M1391" s="2"/>
      <c r="N1391" s="1">
        <v>1386</v>
      </c>
      <c r="O1391" s="1" t="str">
        <f t="shared" si="434"/>
        <v>NA</v>
      </c>
      <c r="P1391" s="1" t="e">
        <f t="shared" si="435"/>
        <v>#VALUE!</v>
      </c>
      <c r="Q1391" s="1" t="e">
        <f t="shared" si="436"/>
        <v>#VALUE!</v>
      </c>
      <c r="R1391" s="1">
        <f t="shared" si="432"/>
        <v>2.5328239398119012E-2</v>
      </c>
      <c r="S1391" s="1">
        <f t="shared" si="433"/>
        <v>0.23478216648425196</v>
      </c>
      <c r="T1391" s="14"/>
      <c r="U1391" s="14"/>
      <c r="V1391" s="14"/>
      <c r="W1391" s="2"/>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2"/>
      <c r="BC1391" s="2"/>
      <c r="BD1391" s="2"/>
      <c r="BE1391" s="35"/>
      <c r="BF1391" s="35"/>
      <c r="BG1391" s="35"/>
      <c r="BH1391" s="35"/>
      <c r="BI1391" s="35"/>
      <c r="BJ1391" s="35"/>
      <c r="BK1391" s="35"/>
      <c r="BL1391" s="35"/>
      <c r="BM1391" s="35"/>
      <c r="BN1391" s="35"/>
      <c r="BO1391" s="35"/>
      <c r="BP1391" s="1"/>
      <c r="BQ1391" s="1">
        <f t="shared" si="437"/>
        <v>1386</v>
      </c>
      <c r="BR1391" s="1">
        <v>1387</v>
      </c>
      <c r="BS1391" s="1">
        <f t="shared" si="442"/>
        <v>-2</v>
      </c>
      <c r="BT1391" s="1">
        <f t="shared" si="443"/>
        <v>-2</v>
      </c>
      <c r="BU1391" s="1">
        <f t="shared" si="444"/>
        <v>6.1257422745431001E-17</v>
      </c>
      <c r="BV1391" s="1">
        <f t="shared" si="445"/>
        <v>1</v>
      </c>
      <c r="BW1391" s="1">
        <f t="shared" si="438"/>
        <v>-2</v>
      </c>
      <c r="BX1391" s="1">
        <f t="shared" si="439"/>
        <v>-2</v>
      </c>
      <c r="BY1391" s="24">
        <f t="shared" si="440"/>
        <v>0.7818314824680298</v>
      </c>
      <c r="BZ1391" s="24">
        <f t="shared" si="441"/>
        <v>0.62348980185873348</v>
      </c>
      <c r="CA1391" s="1"/>
      <c r="CB1391" s="1"/>
      <c r="CC1391" s="1" t="str">
        <f t="shared" si="446"/>
        <v/>
      </c>
      <c r="CD1391" s="1"/>
      <c r="CE1391" s="2"/>
      <c r="CF1391" s="2"/>
    </row>
    <row r="1392" spans="2:84" s="28" customFormat="1" x14ac:dyDescent="0.25">
      <c r="B1392" s="10"/>
      <c r="C1392" s="10"/>
      <c r="D1392" s="10"/>
      <c r="E1392" s="10"/>
      <c r="F1392" s="10"/>
      <c r="G1392" s="10"/>
      <c r="H1392" s="10"/>
      <c r="I1392" s="10"/>
      <c r="J1392" s="10"/>
      <c r="K1392" s="10"/>
      <c r="L1392" s="10"/>
      <c r="M1392" s="2"/>
      <c r="N1392" s="1">
        <v>1387</v>
      </c>
      <c r="O1392" s="1" t="str">
        <f t="shared" si="434"/>
        <v>NA</v>
      </c>
      <c r="P1392" s="1" t="e">
        <f t="shared" si="435"/>
        <v>#VALUE!</v>
      </c>
      <c r="Q1392" s="1" t="e">
        <f t="shared" si="436"/>
        <v>#VALUE!</v>
      </c>
      <c r="R1392" s="1">
        <f t="shared" si="432"/>
        <v>-0.12028820667648954</v>
      </c>
      <c r="S1392" s="1">
        <f t="shared" si="433"/>
        <v>0.18905185644019534</v>
      </c>
      <c r="T1392" s="14"/>
      <c r="U1392" s="14"/>
      <c r="V1392" s="14"/>
      <c r="W1392" s="2"/>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2"/>
      <c r="BC1392" s="2"/>
      <c r="BD1392" s="2"/>
      <c r="BE1392" s="35"/>
      <c r="BF1392" s="35"/>
      <c r="BG1392" s="35"/>
      <c r="BH1392" s="35"/>
      <c r="BI1392" s="35"/>
      <c r="BJ1392" s="35"/>
      <c r="BK1392" s="35"/>
      <c r="BL1392" s="35"/>
      <c r="BM1392" s="35"/>
      <c r="BN1392" s="35"/>
      <c r="BO1392" s="35"/>
      <c r="BP1392" s="1"/>
      <c r="BQ1392" s="1">
        <f t="shared" si="437"/>
        <v>1387</v>
      </c>
      <c r="BR1392" s="1">
        <v>1388</v>
      </c>
      <c r="BS1392" s="1">
        <f t="shared" si="442"/>
        <v>-2</v>
      </c>
      <c r="BT1392" s="1">
        <f t="shared" si="443"/>
        <v>-2</v>
      </c>
      <c r="BU1392" s="1">
        <f t="shared" si="444"/>
        <v>6.1257422745431001E-17</v>
      </c>
      <c r="BV1392" s="1">
        <f t="shared" si="445"/>
        <v>1</v>
      </c>
      <c r="BW1392" s="1">
        <f t="shared" si="438"/>
        <v>-2</v>
      </c>
      <c r="BX1392" s="1">
        <f t="shared" si="439"/>
        <v>-2</v>
      </c>
      <c r="BY1392" s="24">
        <f t="shared" si="440"/>
        <v>0.7818314824680298</v>
      </c>
      <c r="BZ1392" s="24">
        <f t="shared" si="441"/>
        <v>0.62348980185873348</v>
      </c>
      <c r="CA1392" s="1"/>
      <c r="CB1392" s="1"/>
      <c r="CC1392" s="1" t="str">
        <f t="shared" si="446"/>
        <v/>
      </c>
      <c r="CD1392" s="1"/>
      <c r="CE1392" s="2"/>
      <c r="CF1392" s="2"/>
    </row>
    <row r="1393" spans="2:84" s="28" customFormat="1" x14ac:dyDescent="0.25">
      <c r="B1393" s="10"/>
      <c r="C1393" s="10"/>
      <c r="D1393" s="10"/>
      <c r="E1393" s="10"/>
      <c r="F1393" s="10"/>
      <c r="G1393" s="10"/>
      <c r="H1393" s="10"/>
      <c r="I1393" s="10"/>
      <c r="J1393" s="10"/>
      <c r="K1393" s="10"/>
      <c r="L1393" s="10"/>
      <c r="M1393" s="2"/>
      <c r="N1393" s="1">
        <v>1388</v>
      </c>
      <c r="O1393" s="1" t="str">
        <f t="shared" si="434"/>
        <v>NA</v>
      </c>
      <c r="P1393" s="1" t="e">
        <f t="shared" si="435"/>
        <v>#VALUE!</v>
      </c>
      <c r="Q1393" s="1" t="e">
        <f t="shared" si="436"/>
        <v>#VALUE!</v>
      </c>
      <c r="R1393" s="1">
        <f t="shared" si="432"/>
        <v>-0.21107857578692013</v>
      </c>
      <c r="S1393" s="1">
        <f t="shared" si="433"/>
        <v>7.5204334533958195E-2</v>
      </c>
      <c r="T1393" s="14"/>
      <c r="U1393" s="14"/>
      <c r="V1393" s="14"/>
      <c r="W1393" s="2"/>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2"/>
      <c r="BC1393" s="2"/>
      <c r="BD1393" s="2"/>
      <c r="BE1393" s="35"/>
      <c r="BF1393" s="35"/>
      <c r="BG1393" s="35"/>
      <c r="BH1393" s="35"/>
      <c r="BI1393" s="35"/>
      <c r="BJ1393" s="35"/>
      <c r="BK1393" s="35"/>
      <c r="BL1393" s="35"/>
      <c r="BM1393" s="35"/>
      <c r="BN1393" s="35"/>
      <c r="BO1393" s="35"/>
      <c r="BP1393" s="1"/>
      <c r="BQ1393" s="1">
        <f t="shared" si="437"/>
        <v>1388</v>
      </c>
      <c r="BR1393" s="1">
        <v>1389</v>
      </c>
      <c r="BS1393" s="1">
        <f t="shared" si="442"/>
        <v>-2</v>
      </c>
      <c r="BT1393" s="1">
        <f t="shared" si="443"/>
        <v>-2</v>
      </c>
      <c r="BU1393" s="1">
        <f t="shared" si="444"/>
        <v>6.1257422745431001E-17</v>
      </c>
      <c r="BV1393" s="1">
        <f t="shared" si="445"/>
        <v>1</v>
      </c>
      <c r="BW1393" s="1">
        <f t="shared" si="438"/>
        <v>-2</v>
      </c>
      <c r="BX1393" s="1">
        <f t="shared" si="439"/>
        <v>-2</v>
      </c>
      <c r="BY1393" s="24">
        <f t="shared" si="440"/>
        <v>0.7818314824680298</v>
      </c>
      <c r="BZ1393" s="24">
        <f t="shared" si="441"/>
        <v>0.62348980185873348</v>
      </c>
      <c r="CA1393" s="1"/>
      <c r="CB1393" s="1"/>
      <c r="CC1393" s="1" t="str">
        <f t="shared" si="446"/>
        <v/>
      </c>
      <c r="CD1393" s="1"/>
      <c r="CE1393" s="2"/>
      <c r="CF1393" s="2"/>
    </row>
    <row r="1394" spans="2:84" s="28" customFormat="1" x14ac:dyDescent="0.25">
      <c r="B1394" s="10"/>
      <c r="C1394" s="10"/>
      <c r="D1394" s="10"/>
      <c r="E1394" s="10"/>
      <c r="F1394" s="10"/>
      <c r="G1394" s="10"/>
      <c r="H1394" s="10"/>
      <c r="I1394" s="10"/>
      <c r="J1394" s="10"/>
      <c r="K1394" s="10"/>
      <c r="L1394" s="10"/>
      <c r="M1394" s="2"/>
      <c r="N1394" s="1">
        <v>1389</v>
      </c>
      <c r="O1394" s="1" t="str">
        <f t="shared" si="434"/>
        <v>NA</v>
      </c>
      <c r="P1394" s="1" t="e">
        <f t="shared" si="435"/>
        <v>#VALUE!</v>
      </c>
      <c r="Q1394" s="1" t="e">
        <f t="shared" si="436"/>
        <v>#VALUE!</v>
      </c>
      <c r="R1394" s="1">
        <f t="shared" si="432"/>
        <v>-0.22325962390167869</v>
      </c>
      <c r="S1394" s="1">
        <f t="shared" si="433"/>
        <v>-7.6937154518012363E-2</v>
      </c>
      <c r="T1394" s="14"/>
      <c r="U1394" s="14"/>
      <c r="V1394" s="14"/>
      <c r="W1394" s="2"/>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2"/>
      <c r="BC1394" s="2"/>
      <c r="BD1394" s="2"/>
      <c r="BE1394" s="35"/>
      <c r="BF1394" s="35"/>
      <c r="BG1394" s="35"/>
      <c r="BH1394" s="35"/>
      <c r="BI1394" s="35"/>
      <c r="BJ1394" s="35"/>
      <c r="BK1394" s="35"/>
      <c r="BL1394" s="35"/>
      <c r="BM1394" s="35"/>
      <c r="BN1394" s="35"/>
      <c r="BO1394" s="35"/>
      <c r="BP1394" s="1"/>
      <c r="BQ1394" s="1">
        <f t="shared" si="437"/>
        <v>1389</v>
      </c>
      <c r="BR1394" s="1">
        <v>1390</v>
      </c>
      <c r="BS1394" s="1">
        <f t="shared" si="442"/>
        <v>-2</v>
      </c>
      <c r="BT1394" s="1">
        <f t="shared" si="443"/>
        <v>-2</v>
      </c>
      <c r="BU1394" s="1">
        <f t="shared" si="444"/>
        <v>6.1257422745431001E-17</v>
      </c>
      <c r="BV1394" s="1">
        <f t="shared" si="445"/>
        <v>1</v>
      </c>
      <c r="BW1394" s="1">
        <f t="shared" si="438"/>
        <v>-2</v>
      </c>
      <c r="BX1394" s="1">
        <f t="shared" si="439"/>
        <v>-2</v>
      </c>
      <c r="BY1394" s="24">
        <f t="shared" si="440"/>
        <v>0.7818314824680298</v>
      </c>
      <c r="BZ1394" s="24">
        <f t="shared" si="441"/>
        <v>0.62348980185873348</v>
      </c>
      <c r="CA1394" s="1"/>
      <c r="CB1394" s="1"/>
      <c r="CC1394" s="1" t="str">
        <f t="shared" si="446"/>
        <v/>
      </c>
      <c r="CD1394" s="1"/>
      <c r="CE1394" s="2"/>
      <c r="CF1394" s="2"/>
    </row>
    <row r="1395" spans="2:84" s="28" customFormat="1" x14ac:dyDescent="0.25">
      <c r="B1395" s="10"/>
      <c r="C1395" s="10"/>
      <c r="D1395" s="10"/>
      <c r="E1395" s="10"/>
      <c r="F1395" s="10"/>
      <c r="G1395" s="10"/>
      <c r="H1395" s="10"/>
      <c r="I1395" s="10"/>
      <c r="J1395" s="10"/>
      <c r="K1395" s="10"/>
      <c r="L1395" s="10"/>
      <c r="M1395" s="2"/>
      <c r="N1395" s="1">
        <v>1390</v>
      </c>
      <c r="O1395" s="1" t="str">
        <f t="shared" si="434"/>
        <v>NA</v>
      </c>
      <c r="P1395" s="1" t="e">
        <f t="shared" si="435"/>
        <v>#VALUE!</v>
      </c>
      <c r="Q1395" s="1" t="e">
        <f t="shared" si="436"/>
        <v>#VALUE!</v>
      </c>
      <c r="R1395" s="1">
        <f t="shared" si="432"/>
        <v>-0.13174701515970588</v>
      </c>
      <c r="S1395" s="1">
        <f t="shared" si="433"/>
        <v>-0.22252093395631445</v>
      </c>
      <c r="T1395" s="14"/>
      <c r="U1395" s="14"/>
      <c r="V1395" s="14"/>
      <c r="W1395" s="2"/>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2"/>
      <c r="BC1395" s="2"/>
      <c r="BD1395" s="2"/>
      <c r="BE1395" s="35"/>
      <c r="BF1395" s="35"/>
      <c r="BG1395" s="35"/>
      <c r="BH1395" s="35"/>
      <c r="BI1395" s="35"/>
      <c r="BJ1395" s="35"/>
      <c r="BK1395" s="35"/>
      <c r="BL1395" s="35"/>
      <c r="BM1395" s="35"/>
      <c r="BN1395" s="35"/>
      <c r="BO1395" s="35"/>
      <c r="BP1395" s="1"/>
      <c r="BQ1395" s="1">
        <f t="shared" si="437"/>
        <v>1390</v>
      </c>
      <c r="BR1395" s="1">
        <v>1391</v>
      </c>
      <c r="BS1395" s="1">
        <f t="shared" si="442"/>
        <v>-2</v>
      </c>
      <c r="BT1395" s="1">
        <f t="shared" si="443"/>
        <v>-2</v>
      </c>
      <c r="BU1395" s="1">
        <f t="shared" si="444"/>
        <v>6.1257422745431001E-17</v>
      </c>
      <c r="BV1395" s="1">
        <f t="shared" si="445"/>
        <v>1</v>
      </c>
      <c r="BW1395" s="1">
        <f t="shared" si="438"/>
        <v>-2</v>
      </c>
      <c r="BX1395" s="1">
        <f t="shared" si="439"/>
        <v>-2</v>
      </c>
      <c r="BY1395" s="24">
        <f t="shared" si="440"/>
        <v>0.7818314824680298</v>
      </c>
      <c r="BZ1395" s="24">
        <f t="shared" si="441"/>
        <v>0.62348980185873348</v>
      </c>
      <c r="CA1395" s="1"/>
      <c r="CB1395" s="1"/>
      <c r="CC1395" s="1" t="str">
        <f t="shared" si="446"/>
        <v/>
      </c>
      <c r="CD1395" s="1"/>
      <c r="CE1395" s="2"/>
      <c r="CF1395" s="2"/>
    </row>
    <row r="1396" spans="2:84" s="28" customFormat="1" x14ac:dyDescent="0.25">
      <c r="B1396" s="10"/>
      <c r="C1396" s="10"/>
      <c r="D1396" s="10"/>
      <c r="E1396" s="10"/>
      <c r="F1396" s="10"/>
      <c r="G1396" s="10"/>
      <c r="H1396" s="10"/>
      <c r="I1396" s="10"/>
      <c r="J1396" s="10"/>
      <c r="K1396" s="10"/>
      <c r="L1396" s="10"/>
      <c r="M1396" s="2"/>
      <c r="N1396" s="1">
        <v>1391</v>
      </c>
      <c r="O1396" s="1" t="str">
        <f t="shared" si="434"/>
        <v>NA</v>
      </c>
      <c r="P1396" s="1" t="e">
        <f t="shared" si="435"/>
        <v>#VALUE!</v>
      </c>
      <c r="Q1396" s="1" t="e">
        <f t="shared" si="436"/>
        <v>#VALUE!</v>
      </c>
      <c r="R1396" s="1">
        <f t="shared" si="432"/>
        <v>5.8973783146869407E-2</v>
      </c>
      <c r="S1396" s="1">
        <f t="shared" si="433"/>
        <v>-0.28294508286411413</v>
      </c>
      <c r="T1396" s="14"/>
      <c r="U1396" s="14"/>
      <c r="V1396" s="14"/>
      <c r="W1396" s="2"/>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2"/>
      <c r="BC1396" s="2"/>
      <c r="BD1396" s="2"/>
      <c r="BE1396" s="35"/>
      <c r="BF1396" s="35"/>
      <c r="BG1396" s="35"/>
      <c r="BH1396" s="35"/>
      <c r="BI1396" s="35"/>
      <c r="BJ1396" s="35"/>
      <c r="BK1396" s="35"/>
      <c r="BL1396" s="35"/>
      <c r="BM1396" s="35"/>
      <c r="BN1396" s="35"/>
      <c r="BO1396" s="35"/>
      <c r="BP1396" s="1"/>
      <c r="BQ1396" s="1">
        <f t="shared" si="437"/>
        <v>1391</v>
      </c>
      <c r="BR1396" s="1">
        <v>1392</v>
      </c>
      <c r="BS1396" s="1">
        <f t="shared" si="442"/>
        <v>-2</v>
      </c>
      <c r="BT1396" s="1">
        <f t="shared" si="443"/>
        <v>-2</v>
      </c>
      <c r="BU1396" s="1">
        <f t="shared" si="444"/>
        <v>6.1257422745431001E-17</v>
      </c>
      <c r="BV1396" s="1">
        <f t="shared" si="445"/>
        <v>1</v>
      </c>
      <c r="BW1396" s="1">
        <f t="shared" si="438"/>
        <v>-2</v>
      </c>
      <c r="BX1396" s="1">
        <f t="shared" si="439"/>
        <v>-2</v>
      </c>
      <c r="BY1396" s="24">
        <f t="shared" si="440"/>
        <v>0.7818314824680298</v>
      </c>
      <c r="BZ1396" s="24">
        <f t="shared" si="441"/>
        <v>0.62348980185873348</v>
      </c>
      <c r="CA1396" s="1"/>
      <c r="CB1396" s="1"/>
      <c r="CC1396" s="1" t="str">
        <f t="shared" si="446"/>
        <v/>
      </c>
      <c r="CD1396" s="1"/>
      <c r="CE1396" s="2"/>
      <c r="CF1396" s="2"/>
    </row>
    <row r="1397" spans="2:84" s="28" customFormat="1" x14ac:dyDescent="0.25">
      <c r="B1397" s="10"/>
      <c r="C1397" s="10"/>
      <c r="D1397" s="10"/>
      <c r="E1397" s="10"/>
      <c r="F1397" s="10"/>
      <c r="G1397" s="10"/>
      <c r="H1397" s="10"/>
      <c r="I1397" s="10"/>
      <c r="J1397" s="10"/>
      <c r="K1397" s="10"/>
      <c r="L1397" s="10"/>
      <c r="M1397" s="2"/>
      <c r="N1397" s="1">
        <v>1392</v>
      </c>
      <c r="O1397" s="1" t="str">
        <f t="shared" si="434"/>
        <v>NA</v>
      </c>
      <c r="P1397" s="1" t="e">
        <f t="shared" si="435"/>
        <v>#VALUE!</v>
      </c>
      <c r="Q1397" s="1" t="e">
        <f t="shared" si="436"/>
        <v>#VALUE!</v>
      </c>
      <c r="R1397" s="1">
        <f t="shared" si="432"/>
        <v>0.26971151350550915</v>
      </c>
      <c r="S1397" s="1">
        <f t="shared" si="433"/>
        <v>-0.18168335031771998</v>
      </c>
      <c r="T1397" s="14"/>
      <c r="U1397" s="14"/>
      <c r="V1397" s="14"/>
      <c r="W1397" s="2"/>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2"/>
      <c r="BC1397" s="2"/>
      <c r="BD1397" s="2"/>
      <c r="BE1397" s="35"/>
      <c r="BF1397" s="35"/>
      <c r="BG1397" s="35"/>
      <c r="BH1397" s="35"/>
      <c r="BI1397" s="35"/>
      <c r="BJ1397" s="35"/>
      <c r="BK1397" s="35"/>
      <c r="BL1397" s="35"/>
      <c r="BM1397" s="35"/>
      <c r="BN1397" s="35"/>
      <c r="BO1397" s="35"/>
      <c r="BP1397" s="1"/>
      <c r="BQ1397" s="1">
        <f t="shared" si="437"/>
        <v>1392</v>
      </c>
      <c r="BR1397" s="1">
        <v>1393</v>
      </c>
      <c r="BS1397" s="1">
        <f t="shared" si="442"/>
        <v>-2</v>
      </c>
      <c r="BT1397" s="1">
        <f t="shared" si="443"/>
        <v>-2</v>
      </c>
      <c r="BU1397" s="1">
        <f t="shared" si="444"/>
        <v>6.1257422745431001E-17</v>
      </c>
      <c r="BV1397" s="1">
        <f t="shared" si="445"/>
        <v>1</v>
      </c>
      <c r="BW1397" s="1">
        <f t="shared" si="438"/>
        <v>-2</v>
      </c>
      <c r="BX1397" s="1">
        <f t="shared" si="439"/>
        <v>-2</v>
      </c>
      <c r="BY1397" s="24">
        <f t="shared" si="440"/>
        <v>0.7818314824680298</v>
      </c>
      <c r="BZ1397" s="24">
        <f t="shared" si="441"/>
        <v>0.62348980185873348</v>
      </c>
      <c r="CA1397" s="1"/>
      <c r="CB1397" s="1"/>
      <c r="CC1397" s="1" t="str">
        <f t="shared" si="446"/>
        <v/>
      </c>
      <c r="CD1397" s="1"/>
      <c r="CE1397" s="2"/>
      <c r="CF1397" s="2"/>
    </row>
    <row r="1398" spans="2:84" s="28" customFormat="1" x14ac:dyDescent="0.25">
      <c r="B1398" s="10"/>
      <c r="C1398" s="10"/>
      <c r="D1398" s="10"/>
      <c r="E1398" s="10"/>
      <c r="F1398" s="10"/>
      <c r="G1398" s="10"/>
      <c r="H1398" s="10"/>
      <c r="I1398" s="10"/>
      <c r="J1398" s="10"/>
      <c r="K1398" s="10"/>
      <c r="L1398" s="10"/>
      <c r="M1398" s="2"/>
      <c r="N1398" s="1">
        <v>1393</v>
      </c>
      <c r="O1398" s="1" t="str">
        <f t="shared" si="434"/>
        <v>NA</v>
      </c>
      <c r="P1398" s="1" t="e">
        <f t="shared" si="435"/>
        <v>#VALUE!</v>
      </c>
      <c r="Q1398" s="1" t="e">
        <f t="shared" si="436"/>
        <v>#VALUE!</v>
      </c>
      <c r="R1398" s="1">
        <f t="shared" si="432"/>
        <v>0.35768812487241564</v>
      </c>
      <c r="S1398" s="1">
        <f t="shared" si="433"/>
        <v>7.4726081330053706E-2</v>
      </c>
      <c r="T1398" s="14"/>
      <c r="U1398" s="14"/>
      <c r="V1398" s="14"/>
      <c r="W1398" s="2"/>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2"/>
      <c r="BC1398" s="2"/>
      <c r="BD1398" s="2"/>
      <c r="BE1398" s="35"/>
      <c r="BF1398" s="35"/>
      <c r="BG1398" s="35"/>
      <c r="BH1398" s="35"/>
      <c r="BI1398" s="35"/>
      <c r="BJ1398" s="35"/>
      <c r="BK1398" s="35"/>
      <c r="BL1398" s="35"/>
      <c r="BM1398" s="35"/>
      <c r="BN1398" s="35"/>
      <c r="BO1398" s="35"/>
      <c r="BP1398" s="1"/>
      <c r="BQ1398" s="1">
        <f t="shared" si="437"/>
        <v>1393</v>
      </c>
      <c r="BR1398" s="1">
        <v>1394</v>
      </c>
      <c r="BS1398" s="1">
        <f t="shared" si="442"/>
        <v>-2</v>
      </c>
      <c r="BT1398" s="1">
        <f t="shared" si="443"/>
        <v>-2</v>
      </c>
      <c r="BU1398" s="1">
        <f t="shared" si="444"/>
        <v>6.1257422745431001E-17</v>
      </c>
      <c r="BV1398" s="1">
        <f t="shared" si="445"/>
        <v>1</v>
      </c>
      <c r="BW1398" s="1">
        <f t="shared" si="438"/>
        <v>-2</v>
      </c>
      <c r="BX1398" s="1">
        <f t="shared" si="439"/>
        <v>-2</v>
      </c>
      <c r="BY1398" s="24">
        <f t="shared" si="440"/>
        <v>0.7818314824680298</v>
      </c>
      <c r="BZ1398" s="24">
        <f t="shared" si="441"/>
        <v>0.62348980185873348</v>
      </c>
      <c r="CA1398" s="1"/>
      <c r="CB1398" s="1"/>
      <c r="CC1398" s="1" t="str">
        <f t="shared" si="446"/>
        <v/>
      </c>
      <c r="CD1398" s="1"/>
      <c r="CE1398" s="2"/>
      <c r="CF1398" s="2"/>
    </row>
    <row r="1399" spans="2:84" s="28" customFormat="1" x14ac:dyDescent="0.25">
      <c r="B1399" s="10"/>
      <c r="C1399" s="10"/>
      <c r="D1399" s="10"/>
      <c r="E1399" s="10"/>
      <c r="F1399" s="10"/>
      <c r="G1399" s="10"/>
      <c r="H1399" s="10"/>
      <c r="I1399" s="10"/>
      <c r="J1399" s="10"/>
      <c r="K1399" s="10"/>
      <c r="L1399" s="10"/>
      <c r="M1399" s="2"/>
      <c r="N1399" s="1">
        <v>1394</v>
      </c>
      <c r="O1399" s="1" t="str">
        <f t="shared" si="434"/>
        <v>NA</v>
      </c>
      <c r="P1399" s="1" t="e">
        <f t="shared" si="435"/>
        <v>#VALUE!</v>
      </c>
      <c r="Q1399" s="1" t="e">
        <f t="shared" si="436"/>
        <v>#VALUE!</v>
      </c>
      <c r="R1399" s="1">
        <f t="shared" si="432"/>
        <v>0.21207167879780703</v>
      </c>
      <c r="S1399" s="1">
        <f t="shared" si="433"/>
        <v>0.34910794159439357</v>
      </c>
      <c r="T1399" s="14"/>
      <c r="U1399" s="14"/>
      <c r="V1399" s="14"/>
      <c r="W1399" s="2"/>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2"/>
      <c r="BC1399" s="2"/>
      <c r="BD1399" s="2"/>
      <c r="BE1399" s="35"/>
      <c r="BF1399" s="35"/>
      <c r="BG1399" s="35"/>
      <c r="BH1399" s="35"/>
      <c r="BI1399" s="35"/>
      <c r="BJ1399" s="35"/>
      <c r="BK1399" s="35"/>
      <c r="BL1399" s="35"/>
      <c r="BM1399" s="35"/>
      <c r="BN1399" s="35"/>
      <c r="BO1399" s="35"/>
      <c r="BP1399" s="1"/>
      <c r="BQ1399" s="1">
        <f t="shared" si="437"/>
        <v>1394</v>
      </c>
      <c r="BR1399" s="1">
        <v>1395</v>
      </c>
      <c r="BS1399" s="1">
        <f t="shared" si="442"/>
        <v>-2</v>
      </c>
      <c r="BT1399" s="1">
        <f t="shared" si="443"/>
        <v>-2</v>
      </c>
      <c r="BU1399" s="1">
        <f t="shared" si="444"/>
        <v>6.1257422745431001E-17</v>
      </c>
      <c r="BV1399" s="1">
        <f t="shared" si="445"/>
        <v>1</v>
      </c>
      <c r="BW1399" s="1">
        <f t="shared" si="438"/>
        <v>-2</v>
      </c>
      <c r="BX1399" s="1">
        <f t="shared" si="439"/>
        <v>-2</v>
      </c>
      <c r="BY1399" s="24">
        <f t="shared" si="440"/>
        <v>0.7818314824680298</v>
      </c>
      <c r="BZ1399" s="24">
        <f t="shared" si="441"/>
        <v>0.62348980185873348</v>
      </c>
      <c r="CA1399" s="1"/>
      <c r="CB1399" s="1"/>
      <c r="CC1399" s="1" t="str">
        <f t="shared" si="446"/>
        <v/>
      </c>
      <c r="CD1399" s="1"/>
      <c r="CE1399" s="2"/>
      <c r="CF1399" s="2"/>
    </row>
    <row r="1400" spans="2:84" s="28" customFormat="1" x14ac:dyDescent="0.25">
      <c r="B1400" s="10"/>
      <c r="C1400" s="10"/>
      <c r="D1400" s="10"/>
      <c r="E1400" s="10"/>
      <c r="F1400" s="10"/>
      <c r="G1400" s="10"/>
      <c r="H1400" s="10"/>
      <c r="I1400" s="10"/>
      <c r="J1400" s="10"/>
      <c r="K1400" s="10"/>
      <c r="L1400" s="10"/>
      <c r="M1400" s="2"/>
      <c r="N1400" s="1">
        <v>1395</v>
      </c>
      <c r="O1400" s="1" t="str">
        <f t="shared" si="434"/>
        <v>NA</v>
      </c>
      <c r="P1400" s="1" t="e">
        <f t="shared" si="435"/>
        <v>#VALUE!</v>
      </c>
      <c r="Q1400" s="1" t="e">
        <f t="shared" si="436"/>
        <v>#VALUE!</v>
      </c>
      <c r="R1400" s="1">
        <f t="shared" si="432"/>
        <v>-0.12899246298089556</v>
      </c>
      <c r="S1400" s="1">
        <f t="shared" si="433"/>
        <v>0.43484709332630789</v>
      </c>
      <c r="T1400" s="14"/>
      <c r="U1400" s="14"/>
      <c r="V1400" s="14"/>
      <c r="W1400" s="2"/>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2"/>
      <c r="BC1400" s="2"/>
      <c r="BD1400" s="2"/>
      <c r="BE1400" s="35"/>
      <c r="BF1400" s="35"/>
      <c r="BG1400" s="35"/>
      <c r="BH1400" s="35"/>
      <c r="BI1400" s="35"/>
      <c r="BJ1400" s="35"/>
      <c r="BK1400" s="35"/>
      <c r="BL1400" s="35"/>
      <c r="BM1400" s="35"/>
      <c r="BN1400" s="35"/>
      <c r="BO1400" s="35"/>
      <c r="BP1400" s="1"/>
      <c r="BQ1400" s="1">
        <f t="shared" si="437"/>
        <v>1395</v>
      </c>
      <c r="BR1400" s="1">
        <v>1396</v>
      </c>
      <c r="BS1400" s="1">
        <f t="shared" si="442"/>
        <v>-2</v>
      </c>
      <c r="BT1400" s="1">
        <f t="shared" si="443"/>
        <v>-2</v>
      </c>
      <c r="BU1400" s="1">
        <f t="shared" si="444"/>
        <v>6.1257422745431001E-17</v>
      </c>
      <c r="BV1400" s="1">
        <f t="shared" si="445"/>
        <v>1</v>
      </c>
      <c r="BW1400" s="1">
        <f t="shared" si="438"/>
        <v>-2</v>
      </c>
      <c r="BX1400" s="1">
        <f t="shared" si="439"/>
        <v>-2</v>
      </c>
      <c r="BY1400" s="24">
        <f t="shared" si="440"/>
        <v>0.7818314824680298</v>
      </c>
      <c r="BZ1400" s="24">
        <f t="shared" si="441"/>
        <v>0.62348980185873348</v>
      </c>
      <c r="CA1400" s="1"/>
      <c r="CB1400" s="1"/>
      <c r="CC1400" s="1" t="str">
        <f t="shared" si="446"/>
        <v/>
      </c>
      <c r="CD1400" s="1"/>
      <c r="CE1400" s="2"/>
      <c r="CF1400" s="2"/>
    </row>
    <row r="1401" spans="2:84" s="28" customFormat="1" x14ac:dyDescent="0.25">
      <c r="B1401" s="10"/>
      <c r="C1401" s="10"/>
      <c r="D1401" s="10"/>
      <c r="E1401" s="10"/>
      <c r="F1401" s="10"/>
      <c r="G1401" s="10"/>
      <c r="H1401" s="10"/>
      <c r="I1401" s="10"/>
      <c r="J1401" s="10"/>
      <c r="K1401" s="10"/>
      <c r="L1401" s="10"/>
      <c r="M1401" s="2"/>
      <c r="N1401" s="1">
        <v>1396</v>
      </c>
      <c r="O1401" s="1" t="str">
        <f t="shared" si="434"/>
        <v>NA</v>
      </c>
      <c r="P1401" s="1" t="e">
        <f t="shared" si="435"/>
        <v>#VALUE!</v>
      </c>
      <c r="Q1401" s="1" t="e">
        <f t="shared" si="436"/>
        <v>#VALUE!</v>
      </c>
      <c r="R1401" s="1">
        <f t="shared" si="432"/>
        <v>-0.45325980095841145</v>
      </c>
      <c r="S1401" s="1">
        <f t="shared" si="433"/>
        <v>0.21147394516652998</v>
      </c>
      <c r="T1401" s="14"/>
      <c r="U1401" s="14"/>
      <c r="V1401" s="14"/>
      <c r="W1401" s="2"/>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2"/>
      <c r="BC1401" s="2"/>
      <c r="BD1401" s="2"/>
      <c r="BE1401" s="35"/>
      <c r="BF1401" s="35"/>
      <c r="BG1401" s="35"/>
      <c r="BH1401" s="35"/>
      <c r="BI1401" s="35"/>
      <c r="BJ1401" s="35"/>
      <c r="BK1401" s="35"/>
      <c r="BL1401" s="35"/>
      <c r="BM1401" s="35"/>
      <c r="BN1401" s="35"/>
      <c r="BO1401" s="35"/>
      <c r="BP1401" s="1"/>
      <c r="BQ1401" s="1">
        <f t="shared" si="437"/>
        <v>1396</v>
      </c>
      <c r="BR1401" s="1">
        <v>1397</v>
      </c>
      <c r="BS1401" s="1">
        <f t="shared" si="442"/>
        <v>-2</v>
      </c>
      <c r="BT1401" s="1">
        <f t="shared" si="443"/>
        <v>-2</v>
      </c>
      <c r="BU1401" s="1">
        <f t="shared" si="444"/>
        <v>6.1257422745431001E-17</v>
      </c>
      <c r="BV1401" s="1">
        <f t="shared" si="445"/>
        <v>1</v>
      </c>
      <c r="BW1401" s="1">
        <f t="shared" si="438"/>
        <v>-2</v>
      </c>
      <c r="BX1401" s="1">
        <f t="shared" si="439"/>
        <v>-2</v>
      </c>
      <c r="BY1401" s="24">
        <f t="shared" si="440"/>
        <v>0.7818314824680298</v>
      </c>
      <c r="BZ1401" s="24">
        <f t="shared" si="441"/>
        <v>0.62348980185873348</v>
      </c>
      <c r="CA1401" s="1"/>
      <c r="CB1401" s="1"/>
      <c r="CC1401" s="1" t="str">
        <f t="shared" si="446"/>
        <v/>
      </c>
      <c r="CD1401" s="1"/>
      <c r="CE1401" s="2"/>
      <c r="CF1401" s="2"/>
    </row>
    <row r="1402" spans="2:84" s="28" customFormat="1" x14ac:dyDescent="0.25">
      <c r="B1402" s="10"/>
      <c r="C1402" s="10"/>
      <c r="D1402" s="10"/>
      <c r="E1402" s="10"/>
      <c r="F1402" s="10"/>
      <c r="G1402" s="10"/>
      <c r="H1402" s="10"/>
      <c r="I1402" s="10"/>
      <c r="J1402" s="10"/>
      <c r="K1402" s="10"/>
      <c r="L1402" s="10"/>
      <c r="M1402" s="2"/>
      <c r="N1402" s="1">
        <v>1397</v>
      </c>
      <c r="O1402" s="1" t="str">
        <f t="shared" si="434"/>
        <v>NA</v>
      </c>
      <c r="P1402" s="1" t="e">
        <f t="shared" si="435"/>
        <v>#VALUE!</v>
      </c>
      <c r="Q1402" s="1" t="e">
        <f t="shared" si="436"/>
        <v>#VALUE!</v>
      </c>
      <c r="R1402" s="1">
        <f t="shared" si="432"/>
        <v>-0.50063865760688253</v>
      </c>
      <c r="S1402" s="1">
        <f t="shared" si="433"/>
        <v>-0.2225209339563145</v>
      </c>
      <c r="T1402" s="14"/>
      <c r="U1402" s="14"/>
      <c r="V1402" s="14"/>
      <c r="W1402" s="2"/>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2"/>
      <c r="BC1402" s="2"/>
      <c r="BD1402" s="2"/>
      <c r="BE1402" s="35"/>
      <c r="BF1402" s="35"/>
      <c r="BG1402" s="35"/>
      <c r="BH1402" s="35"/>
      <c r="BI1402" s="35"/>
      <c r="BJ1402" s="35"/>
      <c r="BK1402" s="35"/>
      <c r="BL1402" s="35"/>
      <c r="BM1402" s="35"/>
      <c r="BN1402" s="35"/>
      <c r="BO1402" s="35"/>
      <c r="BP1402" s="1"/>
      <c r="BQ1402" s="1">
        <f t="shared" si="437"/>
        <v>1397</v>
      </c>
      <c r="BR1402" s="1">
        <v>1398</v>
      </c>
      <c r="BS1402" s="1">
        <f t="shared" si="442"/>
        <v>-2</v>
      </c>
      <c r="BT1402" s="1">
        <f t="shared" si="443"/>
        <v>-2</v>
      </c>
      <c r="BU1402" s="1">
        <f t="shared" si="444"/>
        <v>6.1257422745431001E-17</v>
      </c>
      <c r="BV1402" s="1">
        <f t="shared" si="445"/>
        <v>1</v>
      </c>
      <c r="BW1402" s="1">
        <f t="shared" si="438"/>
        <v>-2</v>
      </c>
      <c r="BX1402" s="1">
        <f t="shared" si="439"/>
        <v>-2</v>
      </c>
      <c r="BY1402" s="24">
        <f t="shared" si="440"/>
        <v>0.7818314824680298</v>
      </c>
      <c r="BZ1402" s="24">
        <f t="shared" si="441"/>
        <v>0.62348980185873348</v>
      </c>
      <c r="CA1402" s="1"/>
      <c r="CB1402" s="1"/>
      <c r="CC1402" s="1" t="str">
        <f t="shared" si="446"/>
        <v/>
      </c>
      <c r="CD1402" s="1"/>
      <c r="CE1402" s="2"/>
      <c r="CF1402" s="2"/>
    </row>
    <row r="1403" spans="2:84" s="28" customFormat="1" x14ac:dyDescent="0.25">
      <c r="B1403" s="10"/>
      <c r="C1403" s="10"/>
      <c r="D1403" s="10"/>
      <c r="E1403" s="10"/>
      <c r="F1403" s="10"/>
      <c r="G1403" s="10"/>
      <c r="H1403" s="10"/>
      <c r="I1403" s="10"/>
      <c r="J1403" s="10"/>
      <c r="K1403" s="10"/>
      <c r="L1403" s="10"/>
      <c r="M1403" s="2"/>
      <c r="N1403" s="1">
        <v>1398</v>
      </c>
      <c r="O1403" s="1" t="str">
        <f t="shared" si="434"/>
        <v>NA</v>
      </c>
      <c r="P1403" s="1" t="e">
        <f t="shared" si="435"/>
        <v>#VALUE!</v>
      </c>
      <c r="Q1403" s="1" t="e">
        <f t="shared" si="436"/>
        <v>#VALUE!</v>
      </c>
      <c r="R1403" s="1">
        <f t="shared" si="432"/>
        <v>-0.17102639390986341</v>
      </c>
      <c r="S1403" s="1">
        <f t="shared" si="433"/>
        <v>-0.57135618254865639</v>
      </c>
      <c r="T1403" s="14"/>
      <c r="U1403" s="14"/>
      <c r="V1403" s="14"/>
      <c r="W1403" s="2"/>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2"/>
      <c r="BC1403" s="2"/>
      <c r="BD1403" s="2"/>
      <c r="BE1403" s="35"/>
      <c r="BF1403" s="35"/>
      <c r="BG1403" s="35"/>
      <c r="BH1403" s="35"/>
      <c r="BI1403" s="35"/>
      <c r="BJ1403" s="35"/>
      <c r="BK1403" s="35"/>
      <c r="BL1403" s="35"/>
      <c r="BM1403" s="35"/>
      <c r="BN1403" s="35"/>
      <c r="BO1403" s="35"/>
      <c r="BP1403" s="1"/>
      <c r="BQ1403" s="1">
        <f t="shared" si="437"/>
        <v>1398</v>
      </c>
      <c r="BR1403" s="1">
        <v>1399</v>
      </c>
      <c r="BS1403" s="1">
        <f t="shared" si="442"/>
        <v>-2</v>
      </c>
      <c r="BT1403" s="1">
        <f t="shared" si="443"/>
        <v>-2</v>
      </c>
      <c r="BU1403" s="1">
        <f t="shared" si="444"/>
        <v>6.1257422745431001E-17</v>
      </c>
      <c r="BV1403" s="1">
        <f t="shared" si="445"/>
        <v>1</v>
      </c>
      <c r="BW1403" s="1">
        <f t="shared" si="438"/>
        <v>-2</v>
      </c>
      <c r="BX1403" s="1">
        <f t="shared" si="439"/>
        <v>-2</v>
      </c>
      <c r="BY1403" s="24">
        <f t="shared" si="440"/>
        <v>0.7818314824680298</v>
      </c>
      <c r="BZ1403" s="24">
        <f t="shared" si="441"/>
        <v>0.62348980185873348</v>
      </c>
      <c r="CA1403" s="1"/>
      <c r="CB1403" s="1"/>
      <c r="CC1403" s="1" t="str">
        <f t="shared" si="446"/>
        <v/>
      </c>
      <c r="CD1403" s="1"/>
      <c r="CE1403" s="2"/>
      <c r="CF1403" s="2"/>
    </row>
    <row r="1404" spans="2:84" s="28" customFormat="1" x14ac:dyDescent="0.25">
      <c r="B1404" s="10"/>
      <c r="C1404" s="10"/>
      <c r="D1404" s="10"/>
      <c r="E1404" s="10"/>
      <c r="F1404" s="10"/>
      <c r="G1404" s="10"/>
      <c r="H1404" s="10"/>
      <c r="I1404" s="10"/>
      <c r="J1404" s="10"/>
      <c r="K1404" s="10"/>
      <c r="L1404" s="10"/>
      <c r="M1404" s="2"/>
      <c r="N1404" s="1">
        <v>1399</v>
      </c>
      <c r="O1404" s="1" t="str">
        <f t="shared" si="434"/>
        <v>NA</v>
      </c>
      <c r="P1404" s="1" t="e">
        <f t="shared" si="435"/>
        <v>#VALUE!</v>
      </c>
      <c r="Q1404" s="1" t="e">
        <f t="shared" si="436"/>
        <v>#VALUE!</v>
      </c>
      <c r="R1404" s="1">
        <f t="shared" si="432"/>
        <v>0.35179762631153366</v>
      </c>
      <c r="S1404" s="1">
        <f t="shared" si="433"/>
        <v>-0.54132610911006962</v>
      </c>
      <c r="T1404" s="14"/>
      <c r="U1404" s="14"/>
      <c r="V1404" s="14"/>
      <c r="W1404" s="2"/>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2"/>
      <c r="BC1404" s="2"/>
      <c r="BD1404" s="2"/>
      <c r="BE1404" s="35"/>
      <c r="BF1404" s="35"/>
      <c r="BG1404" s="35"/>
      <c r="BH1404" s="35"/>
      <c r="BI1404" s="35"/>
      <c r="BJ1404" s="35"/>
      <c r="BK1404" s="35"/>
      <c r="BL1404" s="35"/>
      <c r="BM1404" s="35"/>
      <c r="BN1404" s="35"/>
      <c r="BO1404" s="35"/>
      <c r="BP1404" s="1"/>
      <c r="BQ1404" s="1">
        <f t="shared" si="437"/>
        <v>1399</v>
      </c>
      <c r="BR1404" s="1">
        <v>1400</v>
      </c>
      <c r="BS1404" s="1">
        <f t="shared" si="442"/>
        <v>-2</v>
      </c>
      <c r="BT1404" s="1">
        <f t="shared" si="443"/>
        <v>-2</v>
      </c>
      <c r="BU1404" s="1">
        <f t="shared" si="444"/>
        <v>6.1257422745431001E-17</v>
      </c>
      <c r="BV1404" s="1">
        <f t="shared" si="445"/>
        <v>1</v>
      </c>
      <c r="BW1404" s="1">
        <f t="shared" si="438"/>
        <v>-2</v>
      </c>
      <c r="BX1404" s="1">
        <f t="shared" si="439"/>
        <v>-2</v>
      </c>
      <c r="BY1404" s="24">
        <f t="shared" si="440"/>
        <v>0.7818314824680298</v>
      </c>
      <c r="BZ1404" s="24">
        <f t="shared" si="441"/>
        <v>0.62348980185873348</v>
      </c>
      <c r="CA1404" s="1"/>
      <c r="CB1404" s="1"/>
      <c r="CC1404" s="1" t="str">
        <f t="shared" si="446"/>
        <v/>
      </c>
      <c r="CD1404" s="1"/>
      <c r="CE1404" s="2"/>
      <c r="CF1404" s="2"/>
    </row>
    <row r="1405" spans="2:84" s="28" customFormat="1" x14ac:dyDescent="0.25">
      <c r="B1405" s="10"/>
      <c r="C1405" s="10"/>
      <c r="D1405" s="10"/>
      <c r="E1405" s="10"/>
      <c r="F1405" s="10"/>
      <c r="G1405" s="10"/>
      <c r="H1405" s="10"/>
      <c r="I1405" s="10"/>
      <c r="J1405" s="10"/>
      <c r="K1405" s="10"/>
      <c r="L1405" s="10"/>
      <c r="M1405" s="2"/>
      <c r="N1405" s="1">
        <v>1400</v>
      </c>
      <c r="O1405" s="1" t="str">
        <f t="shared" si="434"/>
        <v>NA</v>
      </c>
      <c r="P1405" s="1" t="e">
        <f t="shared" si="435"/>
        <v>#VALUE!</v>
      </c>
      <c r="Q1405" s="1" t="e">
        <f t="shared" si="436"/>
        <v>#VALUE!</v>
      </c>
      <c r="R1405" s="1">
        <f t="shared" si="432"/>
        <v>0.69004801034671215</v>
      </c>
      <c r="S1405" s="1">
        <f t="shared" si="433"/>
        <v>-8.533000382414449E-2</v>
      </c>
      <c r="T1405" s="14"/>
      <c r="U1405" s="14"/>
      <c r="V1405" s="14"/>
      <c r="W1405" s="2"/>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2"/>
      <c r="BC1405" s="2"/>
      <c r="BD1405" s="2"/>
      <c r="BE1405" s="35"/>
      <c r="BF1405" s="35"/>
      <c r="BG1405" s="35"/>
      <c r="BH1405" s="35"/>
      <c r="BI1405" s="35"/>
      <c r="BJ1405" s="35"/>
      <c r="BK1405" s="35"/>
      <c r="BL1405" s="35"/>
      <c r="BM1405" s="35"/>
      <c r="BN1405" s="35"/>
      <c r="BO1405" s="35"/>
      <c r="BP1405" s="1"/>
      <c r="BQ1405" s="1">
        <f t="shared" si="437"/>
        <v>1400</v>
      </c>
      <c r="BR1405" s="1">
        <v>1401</v>
      </c>
      <c r="BS1405" s="1">
        <f t="shared" si="442"/>
        <v>-2</v>
      </c>
      <c r="BT1405" s="1">
        <f t="shared" si="443"/>
        <v>-2</v>
      </c>
      <c r="BU1405" s="1">
        <f t="shared" si="444"/>
        <v>6.1257422745431001E-17</v>
      </c>
      <c r="BV1405" s="1">
        <f t="shared" si="445"/>
        <v>1</v>
      </c>
      <c r="BW1405" s="1">
        <f t="shared" si="438"/>
        <v>-2</v>
      </c>
      <c r="BX1405" s="1">
        <f t="shared" si="439"/>
        <v>-2</v>
      </c>
      <c r="BY1405" s="24">
        <f t="shared" si="440"/>
        <v>0.7818314824680298</v>
      </c>
      <c r="BZ1405" s="24">
        <f t="shared" si="441"/>
        <v>0.62348980185873348</v>
      </c>
      <c r="CA1405" s="1"/>
      <c r="CB1405" s="1"/>
      <c r="CC1405" s="1" t="str">
        <f t="shared" si="446"/>
        <v/>
      </c>
      <c r="CD1405" s="1"/>
      <c r="CE1405" s="2"/>
      <c r="CF1405" s="2"/>
    </row>
    <row r="1406" spans="2:84" s="28" customFormat="1" x14ac:dyDescent="0.25">
      <c r="B1406" s="10"/>
      <c r="C1406" s="10"/>
      <c r="D1406" s="10"/>
      <c r="E1406" s="10"/>
      <c r="F1406" s="10"/>
      <c r="G1406" s="10"/>
      <c r="H1406" s="10"/>
      <c r="I1406" s="10"/>
      <c r="J1406" s="10"/>
      <c r="K1406" s="10"/>
      <c r="L1406" s="10"/>
      <c r="M1406" s="2"/>
      <c r="N1406" s="1">
        <v>1401</v>
      </c>
      <c r="O1406" s="1" t="str">
        <f t="shared" si="434"/>
        <v>NA</v>
      </c>
      <c r="P1406" s="1" t="e">
        <f t="shared" si="435"/>
        <v>#VALUE!</v>
      </c>
      <c r="Q1406" s="1" t="e">
        <f t="shared" si="436"/>
        <v>#VALUE!</v>
      </c>
      <c r="R1406" s="1">
        <f t="shared" si="432"/>
        <v>0.54443156427210371</v>
      </c>
      <c r="S1406" s="1">
        <f t="shared" si="433"/>
        <v>0.50916402674859185</v>
      </c>
      <c r="T1406" s="14"/>
      <c r="U1406" s="14"/>
      <c r="V1406" s="14"/>
      <c r="W1406" s="2"/>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2"/>
      <c r="BC1406" s="2"/>
      <c r="BD1406" s="2"/>
      <c r="BE1406" s="35"/>
      <c r="BF1406" s="35"/>
      <c r="BG1406" s="35"/>
      <c r="BH1406" s="35"/>
      <c r="BI1406" s="35"/>
      <c r="BJ1406" s="35"/>
      <c r="BK1406" s="35"/>
      <c r="BL1406" s="35"/>
      <c r="BM1406" s="35"/>
      <c r="BN1406" s="35"/>
      <c r="BO1406" s="35"/>
      <c r="BP1406" s="1"/>
      <c r="BQ1406" s="1">
        <f t="shared" si="437"/>
        <v>1401</v>
      </c>
      <c r="BR1406" s="1">
        <v>1402</v>
      </c>
      <c r="BS1406" s="1">
        <f t="shared" si="442"/>
        <v>-2</v>
      </c>
      <c r="BT1406" s="1">
        <f t="shared" si="443"/>
        <v>-2</v>
      </c>
      <c r="BU1406" s="1">
        <f t="shared" si="444"/>
        <v>6.1257422745431001E-17</v>
      </c>
      <c r="BV1406" s="1">
        <f t="shared" si="445"/>
        <v>1</v>
      </c>
      <c r="BW1406" s="1">
        <f t="shared" si="438"/>
        <v>-2</v>
      </c>
      <c r="BX1406" s="1">
        <f t="shared" si="439"/>
        <v>-2</v>
      </c>
      <c r="BY1406" s="24">
        <f t="shared" si="440"/>
        <v>0.7818314824680298</v>
      </c>
      <c r="BZ1406" s="24">
        <f t="shared" si="441"/>
        <v>0.62348980185873348</v>
      </c>
      <c r="CA1406" s="1"/>
      <c r="CB1406" s="1"/>
      <c r="CC1406" s="1" t="str">
        <f t="shared" si="446"/>
        <v/>
      </c>
      <c r="CD1406" s="1"/>
      <c r="CE1406" s="2"/>
      <c r="CF1406" s="2"/>
    </row>
    <row r="1407" spans="2:84" s="28" customFormat="1" x14ac:dyDescent="0.25">
      <c r="B1407" s="10"/>
      <c r="C1407" s="10"/>
      <c r="D1407" s="10"/>
      <c r="E1407" s="10"/>
      <c r="F1407" s="10"/>
      <c r="G1407" s="10"/>
      <c r="H1407" s="10"/>
      <c r="I1407" s="10"/>
      <c r="J1407" s="10"/>
      <c r="K1407" s="10"/>
      <c r="L1407" s="10"/>
      <c r="M1407" s="2"/>
      <c r="N1407" s="1">
        <v>1402</v>
      </c>
      <c r="O1407" s="1" t="str">
        <f t="shared" si="434"/>
        <v>NA</v>
      </c>
      <c r="P1407" s="1" t="e">
        <f t="shared" si="435"/>
        <v>#VALUE!</v>
      </c>
      <c r="Q1407" s="1" t="e">
        <f t="shared" si="436"/>
        <v>#VALUE!</v>
      </c>
      <c r="R1407" s="1">
        <f t="shared" si="432"/>
        <v>-4.6906350174871089E-2</v>
      </c>
      <c r="S1407" s="1">
        <f t="shared" si="433"/>
        <v>0.79448985211865741</v>
      </c>
      <c r="T1407" s="14"/>
      <c r="U1407" s="14"/>
      <c r="V1407" s="14"/>
      <c r="W1407" s="2"/>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2"/>
      <c r="BC1407" s="2"/>
      <c r="BD1407" s="2"/>
      <c r="BE1407" s="35"/>
      <c r="BF1407" s="35"/>
      <c r="BG1407" s="35"/>
      <c r="BH1407" s="35"/>
      <c r="BI1407" s="35"/>
      <c r="BJ1407" s="35"/>
      <c r="BK1407" s="35"/>
      <c r="BL1407" s="35"/>
      <c r="BM1407" s="35"/>
      <c r="BN1407" s="35"/>
      <c r="BO1407" s="35"/>
      <c r="BP1407" s="1"/>
      <c r="BQ1407" s="1">
        <f t="shared" si="437"/>
        <v>1402</v>
      </c>
      <c r="BR1407" s="1">
        <v>1403</v>
      </c>
      <c r="BS1407" s="1">
        <f t="shared" si="442"/>
        <v>-2</v>
      </c>
      <c r="BT1407" s="1">
        <f t="shared" si="443"/>
        <v>-2</v>
      </c>
      <c r="BU1407" s="1">
        <f t="shared" si="444"/>
        <v>6.1257422745431001E-17</v>
      </c>
      <c r="BV1407" s="1">
        <f t="shared" si="445"/>
        <v>1</v>
      </c>
      <c r="BW1407" s="1">
        <f t="shared" si="438"/>
        <v>-2</v>
      </c>
      <c r="BX1407" s="1">
        <f t="shared" si="439"/>
        <v>-2</v>
      </c>
      <c r="BY1407" s="24">
        <f t="shared" si="440"/>
        <v>0.7818314824680298</v>
      </c>
      <c r="BZ1407" s="24">
        <f t="shared" si="441"/>
        <v>0.62348980185873348</v>
      </c>
      <c r="CA1407" s="1"/>
      <c r="CB1407" s="1"/>
      <c r="CC1407" s="1" t="str">
        <f t="shared" si="446"/>
        <v/>
      </c>
      <c r="CD1407" s="1"/>
      <c r="CE1407" s="2"/>
      <c r="CF1407" s="2"/>
    </row>
    <row r="1408" spans="2:84" s="28" customFormat="1" x14ac:dyDescent="0.25">
      <c r="B1408" s="10"/>
      <c r="C1408" s="10"/>
      <c r="D1408" s="10"/>
      <c r="E1408" s="10"/>
      <c r="F1408" s="10"/>
      <c r="G1408" s="10"/>
      <c r="H1408" s="10"/>
      <c r="I1408" s="10"/>
      <c r="J1408" s="10"/>
      <c r="K1408" s="10"/>
      <c r="L1408" s="10"/>
      <c r="M1408" s="2"/>
      <c r="N1408" s="1">
        <v>1403</v>
      </c>
      <c r="O1408" s="1" t="str">
        <f t="shared" si="434"/>
        <v>NA</v>
      </c>
      <c r="P1408" s="1" t="e">
        <f t="shared" si="435"/>
        <v>#VALUE!</v>
      </c>
      <c r="Q1408" s="1" t="e">
        <f t="shared" si="436"/>
        <v>#VALUE!</v>
      </c>
      <c r="R1408" s="1">
        <f t="shared" si="432"/>
        <v>-0.68325997801514449</v>
      </c>
      <c r="S1408" s="1">
        <f t="shared" si="433"/>
        <v>0.49988504485107244</v>
      </c>
      <c r="T1408" s="14"/>
      <c r="U1408" s="14"/>
      <c r="V1408" s="14"/>
      <c r="W1408" s="2"/>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2"/>
      <c r="BC1408" s="2"/>
      <c r="BD1408" s="2"/>
      <c r="BE1408" s="35"/>
      <c r="BF1408" s="35"/>
      <c r="BG1408" s="35"/>
      <c r="BH1408" s="35"/>
      <c r="BI1408" s="35"/>
      <c r="BJ1408" s="35"/>
      <c r="BK1408" s="35"/>
      <c r="BL1408" s="35"/>
      <c r="BM1408" s="35"/>
      <c r="BN1408" s="35"/>
      <c r="BO1408" s="35"/>
      <c r="BP1408" s="1"/>
      <c r="BQ1408" s="1">
        <f t="shared" si="437"/>
        <v>1403</v>
      </c>
      <c r="BR1408" s="1">
        <v>1404</v>
      </c>
      <c r="BS1408" s="1">
        <f t="shared" si="442"/>
        <v>-2</v>
      </c>
      <c r="BT1408" s="1">
        <f t="shared" si="443"/>
        <v>-2</v>
      </c>
      <c r="BU1408" s="1">
        <f t="shared" si="444"/>
        <v>6.1257422745431001E-17</v>
      </c>
      <c r="BV1408" s="1">
        <f t="shared" si="445"/>
        <v>1</v>
      </c>
      <c r="BW1408" s="1">
        <f t="shared" si="438"/>
        <v>-2</v>
      </c>
      <c r="BX1408" s="1">
        <f t="shared" si="439"/>
        <v>-2</v>
      </c>
      <c r="BY1408" s="24">
        <f t="shared" si="440"/>
        <v>0.7818314824680298</v>
      </c>
      <c r="BZ1408" s="24">
        <f t="shared" si="441"/>
        <v>0.62348980185873348</v>
      </c>
      <c r="CA1408" s="1"/>
      <c r="CB1408" s="1"/>
      <c r="CC1408" s="1" t="str">
        <f t="shared" si="446"/>
        <v/>
      </c>
      <c r="CD1408" s="1"/>
      <c r="CE1408" s="2"/>
      <c r="CF1408" s="2"/>
    </row>
    <row r="1409" spans="2:84" s="28" customFormat="1" x14ac:dyDescent="0.25">
      <c r="B1409" s="10"/>
      <c r="C1409" s="10"/>
      <c r="D1409" s="10"/>
      <c r="E1409" s="10"/>
      <c r="F1409" s="10"/>
      <c r="G1409" s="10"/>
      <c r="H1409" s="10"/>
      <c r="I1409" s="10"/>
      <c r="J1409" s="10"/>
      <c r="K1409" s="10"/>
      <c r="L1409" s="10"/>
      <c r="M1409" s="2"/>
      <c r="N1409" s="1">
        <v>1404</v>
      </c>
      <c r="O1409" s="1" t="str">
        <f t="shared" si="434"/>
        <v>NA</v>
      </c>
      <c r="P1409" s="1" t="e">
        <f t="shared" si="435"/>
        <v>#VALUE!</v>
      </c>
      <c r="Q1409" s="1" t="e">
        <f t="shared" si="436"/>
        <v>#VALUE!</v>
      </c>
      <c r="R1409" s="1">
        <f t="shared" si="432"/>
        <v>-0.86953030005405896</v>
      </c>
      <c r="S1409" s="1">
        <f t="shared" si="433"/>
        <v>-0.2225209339563145</v>
      </c>
      <c r="T1409" s="14"/>
      <c r="U1409" s="14"/>
      <c r="V1409" s="14"/>
      <c r="W1409" s="2"/>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2"/>
      <c r="BC1409" s="2"/>
      <c r="BD1409" s="2"/>
      <c r="BE1409" s="35"/>
      <c r="BF1409" s="35"/>
      <c r="BG1409" s="35"/>
      <c r="BH1409" s="35"/>
      <c r="BI1409" s="35"/>
      <c r="BJ1409" s="35"/>
      <c r="BK1409" s="35"/>
      <c r="BL1409" s="35"/>
      <c r="BM1409" s="35"/>
      <c r="BN1409" s="35"/>
      <c r="BO1409" s="35"/>
      <c r="BP1409" s="1"/>
      <c r="BQ1409" s="1">
        <f t="shared" si="437"/>
        <v>1404</v>
      </c>
      <c r="BR1409" s="1">
        <v>1405</v>
      </c>
      <c r="BS1409" s="1">
        <f t="shared" si="442"/>
        <v>-2</v>
      </c>
      <c r="BT1409" s="1">
        <f t="shared" si="443"/>
        <v>-2</v>
      </c>
      <c r="BU1409" s="1">
        <f t="shared" si="444"/>
        <v>6.1257422745431001E-17</v>
      </c>
      <c r="BV1409" s="1">
        <f t="shared" si="445"/>
        <v>1</v>
      </c>
      <c r="BW1409" s="1">
        <f t="shared" si="438"/>
        <v>-2</v>
      </c>
      <c r="BX1409" s="1">
        <f t="shared" si="439"/>
        <v>-2</v>
      </c>
      <c r="BY1409" s="24">
        <f t="shared" si="440"/>
        <v>0.7818314824680298</v>
      </c>
      <c r="BZ1409" s="24">
        <f t="shared" si="441"/>
        <v>0.62348980185873348</v>
      </c>
      <c r="CA1409" s="1"/>
      <c r="CB1409" s="1"/>
      <c r="CC1409" s="1" t="str">
        <f t="shared" si="446"/>
        <v/>
      </c>
      <c r="CD1409" s="1"/>
      <c r="CE1409" s="2"/>
      <c r="CF1409" s="2"/>
    </row>
    <row r="1410" spans="2:84" s="28" customFormat="1" x14ac:dyDescent="0.25">
      <c r="B1410" s="10"/>
      <c r="C1410" s="10"/>
      <c r="D1410" s="10"/>
      <c r="E1410" s="10"/>
      <c r="F1410" s="10"/>
      <c r="G1410" s="10"/>
      <c r="H1410" s="10"/>
      <c r="I1410" s="10"/>
      <c r="J1410" s="10"/>
      <c r="K1410" s="10"/>
      <c r="L1410" s="10"/>
      <c r="M1410" s="2"/>
      <c r="N1410" s="1">
        <v>1405</v>
      </c>
      <c r="O1410" s="1" t="str">
        <f t="shared" si="434"/>
        <v>NA</v>
      </c>
      <c r="P1410" s="1" t="e">
        <f t="shared" si="435"/>
        <v>#VALUE!</v>
      </c>
      <c r="Q1410" s="1" t="e">
        <f t="shared" si="436"/>
        <v>#VALUE!</v>
      </c>
      <c r="R1410" s="1">
        <f t="shared" si="432"/>
        <v>-0.40102657096659633</v>
      </c>
      <c r="S1410" s="1">
        <f t="shared" si="433"/>
        <v>-0.85976728223319887</v>
      </c>
      <c r="T1410" s="14"/>
      <c r="U1410" s="14"/>
      <c r="V1410" s="14"/>
      <c r="W1410" s="2"/>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2"/>
      <c r="BC1410" s="2"/>
      <c r="BD1410" s="2"/>
      <c r="BE1410" s="35"/>
      <c r="BF1410" s="35"/>
      <c r="BG1410" s="35"/>
      <c r="BH1410" s="35"/>
      <c r="BI1410" s="35"/>
      <c r="BJ1410" s="35"/>
      <c r="BK1410" s="35"/>
      <c r="BL1410" s="35"/>
      <c r="BM1410" s="35"/>
      <c r="BN1410" s="35"/>
      <c r="BO1410" s="35"/>
      <c r="BP1410" s="1"/>
      <c r="BQ1410" s="1">
        <f t="shared" si="437"/>
        <v>1405</v>
      </c>
      <c r="BR1410" s="1">
        <v>1406</v>
      </c>
      <c r="BS1410" s="1">
        <f t="shared" si="442"/>
        <v>-2</v>
      </c>
      <c r="BT1410" s="1">
        <f t="shared" si="443"/>
        <v>-2</v>
      </c>
      <c r="BU1410" s="1">
        <f t="shared" si="444"/>
        <v>6.1257422745431001E-17</v>
      </c>
      <c r="BV1410" s="1">
        <f t="shared" si="445"/>
        <v>1</v>
      </c>
      <c r="BW1410" s="1">
        <f t="shared" si="438"/>
        <v>-2</v>
      </c>
      <c r="BX1410" s="1">
        <f t="shared" si="439"/>
        <v>-2</v>
      </c>
      <c r="BY1410" s="24">
        <f t="shared" si="440"/>
        <v>0.7818314824680298</v>
      </c>
      <c r="BZ1410" s="24">
        <f t="shared" si="441"/>
        <v>0.62348980185873348</v>
      </c>
      <c r="CA1410" s="1"/>
      <c r="CB1410" s="1"/>
      <c r="CC1410" s="1" t="str">
        <f t="shared" si="446"/>
        <v/>
      </c>
      <c r="CD1410" s="1"/>
      <c r="CE1410" s="2"/>
      <c r="CF1410" s="2"/>
    </row>
    <row r="1411" spans="2:84" s="28" customFormat="1" x14ac:dyDescent="0.25">
      <c r="B1411" s="10"/>
      <c r="C1411" s="10"/>
      <c r="D1411" s="10"/>
      <c r="E1411" s="10"/>
      <c r="F1411" s="10"/>
      <c r="G1411" s="10"/>
      <c r="H1411" s="10"/>
      <c r="I1411" s="10"/>
      <c r="J1411" s="10"/>
      <c r="K1411" s="10"/>
      <c r="L1411" s="10"/>
      <c r="M1411" s="2"/>
      <c r="N1411" s="1">
        <v>1406</v>
      </c>
      <c r="O1411" s="1" t="str">
        <f t="shared" si="434"/>
        <v>NA</v>
      </c>
      <c r="P1411" s="1" t="e">
        <f t="shared" si="435"/>
        <v>#VALUE!</v>
      </c>
      <c r="Q1411" s="1" t="e">
        <f t="shared" si="436"/>
        <v>#VALUE!</v>
      </c>
      <c r="R1411" s="1">
        <f t="shared" si="432"/>
        <v>0.43388373911755818</v>
      </c>
      <c r="S1411" s="1">
        <f t="shared" si="433"/>
        <v>-0.90096886790241915</v>
      </c>
      <c r="T1411" s="14"/>
      <c r="U1411" s="14"/>
      <c r="V1411" s="14"/>
      <c r="W1411" s="2"/>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2"/>
      <c r="BC1411" s="2"/>
      <c r="BD1411" s="2"/>
      <c r="BE1411" s="35"/>
      <c r="BF1411" s="35"/>
      <c r="BG1411" s="35"/>
      <c r="BH1411" s="35"/>
      <c r="BI1411" s="35"/>
      <c r="BJ1411" s="35"/>
      <c r="BK1411" s="35"/>
      <c r="BL1411" s="35"/>
      <c r="BM1411" s="35"/>
      <c r="BN1411" s="35"/>
      <c r="BO1411" s="35"/>
      <c r="BP1411" s="1"/>
      <c r="BQ1411" s="1">
        <f t="shared" si="437"/>
        <v>1406</v>
      </c>
      <c r="BR1411" s="1">
        <v>1407</v>
      </c>
      <c r="BS1411" s="1">
        <f t="shared" si="442"/>
        <v>-2</v>
      </c>
      <c r="BT1411" s="1">
        <f t="shared" si="443"/>
        <v>-2</v>
      </c>
      <c r="BU1411" s="1">
        <f t="shared" si="444"/>
        <v>6.1257422745431001E-17</v>
      </c>
      <c r="BV1411" s="1">
        <f t="shared" si="445"/>
        <v>1</v>
      </c>
      <c r="BW1411" s="1">
        <f t="shared" si="438"/>
        <v>-2</v>
      </c>
      <c r="BX1411" s="1">
        <f t="shared" si="439"/>
        <v>-2</v>
      </c>
      <c r="BY1411" s="24">
        <f t="shared" si="440"/>
        <v>0.7818314824680298</v>
      </c>
      <c r="BZ1411" s="24">
        <f t="shared" si="441"/>
        <v>0.62348980185873348</v>
      </c>
      <c r="CA1411" s="1"/>
      <c r="CB1411" s="1"/>
      <c r="CC1411" s="1" t="str">
        <f t="shared" si="446"/>
        <v/>
      </c>
      <c r="CD1411" s="1"/>
      <c r="CE1411" s="2"/>
      <c r="CF1411" s="2"/>
    </row>
    <row r="1412" spans="2:84" s="28" customFormat="1" x14ac:dyDescent="0.25">
      <c r="B1412" s="10"/>
      <c r="C1412" s="10"/>
      <c r="D1412" s="10"/>
      <c r="E1412" s="10"/>
      <c r="F1412" s="10"/>
      <c r="G1412" s="10"/>
      <c r="H1412" s="10"/>
      <c r="I1412" s="10"/>
      <c r="J1412" s="10"/>
      <c r="K1412" s="10"/>
      <c r="L1412" s="10"/>
      <c r="M1412" s="2"/>
      <c r="N1412" s="1">
        <v>1407</v>
      </c>
      <c r="O1412" s="1" t="str">
        <f t="shared" si="434"/>
        <v>NA</v>
      </c>
      <c r="P1412" s="1" t="e">
        <f t="shared" si="435"/>
        <v>#VALUE!</v>
      </c>
      <c r="Q1412" s="1" t="e">
        <f t="shared" si="436"/>
        <v>#VALUE!</v>
      </c>
      <c r="R1412" s="1">
        <f t="shared" si="432"/>
        <v>0.92222910611794129</v>
      </c>
      <c r="S1412" s="1">
        <f t="shared" si="433"/>
        <v>-0.22252093395631442</v>
      </c>
      <c r="T1412" s="14"/>
      <c r="U1412" s="14"/>
      <c r="V1412" s="14"/>
      <c r="W1412" s="2"/>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2"/>
      <c r="BC1412" s="2"/>
      <c r="BD1412" s="2"/>
      <c r="BE1412" s="35"/>
      <c r="BF1412" s="35"/>
      <c r="BG1412" s="35"/>
      <c r="BH1412" s="35"/>
      <c r="BI1412" s="35"/>
      <c r="BJ1412" s="35"/>
      <c r="BK1412" s="35"/>
      <c r="BL1412" s="35"/>
      <c r="BM1412" s="35"/>
      <c r="BN1412" s="35"/>
      <c r="BO1412" s="35"/>
      <c r="BP1412" s="1"/>
      <c r="BQ1412" s="1">
        <f t="shared" si="437"/>
        <v>1407</v>
      </c>
      <c r="BR1412" s="1">
        <v>1408</v>
      </c>
      <c r="BS1412" s="1">
        <f t="shared" si="442"/>
        <v>-2</v>
      </c>
      <c r="BT1412" s="1">
        <f t="shared" si="443"/>
        <v>-2</v>
      </c>
      <c r="BU1412" s="1">
        <f t="shared" si="444"/>
        <v>6.1257422745431001E-17</v>
      </c>
      <c r="BV1412" s="1">
        <f t="shared" si="445"/>
        <v>1</v>
      </c>
      <c r="BW1412" s="1">
        <f t="shared" si="438"/>
        <v>-2</v>
      </c>
      <c r="BX1412" s="1">
        <f t="shared" si="439"/>
        <v>-2</v>
      </c>
      <c r="BY1412" s="24">
        <f t="shared" si="440"/>
        <v>0.7818314824680298</v>
      </c>
      <c r="BZ1412" s="24">
        <f t="shared" si="441"/>
        <v>0.62348980185873348</v>
      </c>
      <c r="CA1412" s="1"/>
      <c r="CB1412" s="1"/>
      <c r="CC1412" s="1" t="str">
        <f t="shared" si="446"/>
        <v/>
      </c>
      <c r="CD1412" s="1"/>
      <c r="CE1412" s="2"/>
      <c r="CF1412" s="2"/>
    </row>
    <row r="1413" spans="2:84" s="28" customFormat="1" x14ac:dyDescent="0.25">
      <c r="B1413" s="10"/>
      <c r="C1413" s="10"/>
      <c r="D1413" s="10"/>
      <c r="E1413" s="10"/>
      <c r="F1413" s="10"/>
      <c r="G1413" s="10"/>
      <c r="H1413" s="10"/>
      <c r="I1413" s="10"/>
      <c r="J1413" s="10"/>
      <c r="K1413" s="10"/>
      <c r="L1413" s="10"/>
      <c r="M1413" s="2"/>
      <c r="N1413" s="1">
        <v>1408</v>
      </c>
      <c r="O1413" s="1" t="str">
        <f t="shared" si="434"/>
        <v>NA</v>
      </c>
      <c r="P1413" s="1" t="e">
        <f t="shared" si="435"/>
        <v>#VALUE!</v>
      </c>
      <c r="Q1413" s="1" t="e">
        <f t="shared" si="436"/>
        <v>#VALUE!</v>
      </c>
      <c r="R1413" s="1">
        <f t="shared" ref="R1413:R1476" si="447">VLOOKUP(MOD(N1413*$E$1,$A$1*$C$1),$N$5:$Q$2019,3)</f>
        <v>0.71611714616610611</v>
      </c>
      <c r="S1413" s="1">
        <f t="shared" ref="S1413:S1476" si="448">VLOOKUP(MOD(N1413*$E$1,$A$1*$C$1),$N$5:$Q$2019,4)</f>
        <v>0.54108663052029282</v>
      </c>
      <c r="T1413" s="14"/>
      <c r="U1413" s="14"/>
      <c r="V1413" s="14"/>
      <c r="W1413" s="2"/>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2"/>
      <c r="BC1413" s="2"/>
      <c r="BD1413" s="2"/>
      <c r="BE1413" s="35"/>
      <c r="BF1413" s="35"/>
      <c r="BG1413" s="35"/>
      <c r="BH1413" s="35"/>
      <c r="BI1413" s="35"/>
      <c r="BJ1413" s="35"/>
      <c r="BK1413" s="35"/>
      <c r="BL1413" s="35"/>
      <c r="BM1413" s="35"/>
      <c r="BN1413" s="35"/>
      <c r="BO1413" s="35"/>
      <c r="BP1413" s="1"/>
      <c r="BQ1413" s="1">
        <f t="shared" si="437"/>
        <v>1408</v>
      </c>
      <c r="BR1413" s="1">
        <v>1409</v>
      </c>
      <c r="BS1413" s="1">
        <f t="shared" si="442"/>
        <v>-2</v>
      </c>
      <c r="BT1413" s="1">
        <f t="shared" si="443"/>
        <v>-2</v>
      </c>
      <c r="BU1413" s="1">
        <f t="shared" si="444"/>
        <v>6.1257422745431001E-17</v>
      </c>
      <c r="BV1413" s="1">
        <f t="shared" si="445"/>
        <v>1</v>
      </c>
      <c r="BW1413" s="1">
        <f t="shared" si="438"/>
        <v>-2</v>
      </c>
      <c r="BX1413" s="1">
        <f t="shared" si="439"/>
        <v>-2</v>
      </c>
      <c r="BY1413" s="24">
        <f t="shared" si="440"/>
        <v>0.7818314824680298</v>
      </c>
      <c r="BZ1413" s="24">
        <f t="shared" si="441"/>
        <v>0.62348980185873348</v>
      </c>
      <c r="CA1413" s="1"/>
      <c r="CB1413" s="1"/>
      <c r="CC1413" s="1" t="str">
        <f t="shared" si="446"/>
        <v/>
      </c>
      <c r="CD1413" s="1"/>
      <c r="CE1413" s="2"/>
      <c r="CF1413" s="2"/>
    </row>
    <row r="1414" spans="2:84" s="28" customFormat="1" x14ac:dyDescent="0.25">
      <c r="B1414" s="10"/>
      <c r="C1414" s="10"/>
      <c r="D1414" s="10"/>
      <c r="E1414" s="10"/>
      <c r="F1414" s="10"/>
      <c r="G1414" s="10"/>
      <c r="H1414" s="10"/>
      <c r="I1414" s="10"/>
      <c r="J1414" s="10"/>
      <c r="K1414" s="10"/>
      <c r="L1414" s="10"/>
      <c r="M1414" s="2"/>
      <c r="N1414" s="1">
        <v>1409</v>
      </c>
      <c r="O1414" s="1" t="str">
        <f t="shared" ref="O1414:O1477" si="449">IF($N$4&gt;=O1413,O1413+1,"NA")</f>
        <v>NA</v>
      </c>
      <c r="P1414" s="1" t="e">
        <f t="shared" ref="P1414:P1477" si="450">(1-MOD(O1414-1,$C$1)/$C$1)*VLOOKUP(IF(INT((O1414-1)/$C$1)=$A$1,1,INT((O1414-1)/$C$1)+1),$A$100:$C$160,2)+MOD(O1414-1,$C$1)/$C$1*VLOOKUP(IF(INT((O1414-1)/$C$1)+1=$A$1,1,(INT((O1414-1)/$C$1)+2)),$A$100:$C$160,2)</f>
        <v>#VALUE!</v>
      </c>
      <c r="Q1414" s="1" t="e">
        <f t="shared" ref="Q1414:Q1477" si="451">(1-MOD(O1414-1,$C$1)/$C$1)*VLOOKUP(IF(INT((O1414-1)/$C$1)=$A$1,1,INT((O1414-1)/$C$1)+1),$A$100:$C$160,3)+MOD(O1414-1,$C$1)/$C$1*VLOOKUP(IF(INT((O1414-1)/$C$1)+1=$A$1,1,(INT((O1414-1)/$C$1)+2)),$A$100:$C$160,3)</f>
        <v>#VALUE!</v>
      </c>
      <c r="R1414" s="1">
        <f t="shared" si="447"/>
        <v>3.5179762631153425E-2</v>
      </c>
      <c r="S1414" s="1">
        <f t="shared" si="448"/>
        <v>0.84586738908899295</v>
      </c>
      <c r="T1414" s="14"/>
      <c r="U1414" s="14"/>
      <c r="V1414" s="14"/>
      <c r="W1414" s="2"/>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2"/>
      <c r="BC1414" s="2"/>
      <c r="BD1414" s="2"/>
      <c r="BE1414" s="35"/>
      <c r="BF1414" s="35"/>
      <c r="BG1414" s="35"/>
      <c r="BH1414" s="35"/>
      <c r="BI1414" s="35"/>
      <c r="BJ1414" s="35"/>
      <c r="BK1414" s="35"/>
      <c r="BL1414" s="35"/>
      <c r="BM1414" s="35"/>
      <c r="BN1414" s="35"/>
      <c r="BO1414" s="35"/>
      <c r="BP1414" s="1"/>
      <c r="BQ1414" s="1">
        <f t="shared" ref="BQ1414:BQ1477" si="452">N1414</f>
        <v>1409</v>
      </c>
      <c r="BR1414" s="1">
        <v>1410</v>
      </c>
      <c r="BS1414" s="1">
        <f t="shared" si="442"/>
        <v>-2</v>
      </c>
      <c r="BT1414" s="1">
        <f t="shared" si="443"/>
        <v>-2</v>
      </c>
      <c r="BU1414" s="1">
        <f t="shared" si="444"/>
        <v>6.1257422745431001E-17</v>
      </c>
      <c r="BV1414" s="1">
        <f t="shared" si="445"/>
        <v>1</v>
      </c>
      <c r="BW1414" s="1">
        <f t="shared" ref="BW1414:BW1477" si="453">IF($A$13=TRUE,R1414,-2)</f>
        <v>-2</v>
      </c>
      <c r="BX1414" s="1">
        <f t="shared" ref="BX1414:BX1477" si="454">IF($A$13=TRUE,S1414,-2)</f>
        <v>-2</v>
      </c>
      <c r="BY1414" s="24">
        <f t="shared" ref="BY1414:BY1477" si="455">IF(AND($A$10=TRUE,$C$11+1&gt;$BQ1414),R1414,BY1413)</f>
        <v>0.7818314824680298</v>
      </c>
      <c r="BZ1414" s="24">
        <f t="shared" ref="BZ1414:BZ1477" si="456">IF(AND($A$10=TRUE,$C$11+1&gt;$BQ1414),S1414,BZ1413)</f>
        <v>0.62348980185873348</v>
      </c>
      <c r="CA1414" s="1"/>
      <c r="CB1414" s="1"/>
      <c r="CC1414" s="1" t="str">
        <f t="shared" si="446"/>
        <v/>
      </c>
      <c r="CD1414" s="1"/>
      <c r="CE1414" s="2"/>
      <c r="CF1414" s="2"/>
    </row>
    <row r="1415" spans="2:84" s="28" customFormat="1" x14ac:dyDescent="0.25">
      <c r="B1415" s="10"/>
      <c r="C1415" s="10"/>
      <c r="D1415" s="10"/>
      <c r="E1415" s="10"/>
      <c r="F1415" s="10"/>
      <c r="G1415" s="10"/>
      <c r="H1415" s="10"/>
      <c r="I1415" s="10"/>
      <c r="J1415" s="10"/>
      <c r="K1415" s="10"/>
      <c r="L1415" s="10"/>
      <c r="M1415" s="2"/>
      <c r="N1415" s="1">
        <v>1410</v>
      </c>
      <c r="O1415" s="1" t="str">
        <f t="shared" si="449"/>
        <v>NA</v>
      </c>
      <c r="P1415" s="1" t="e">
        <f t="shared" si="450"/>
        <v>#VALUE!</v>
      </c>
      <c r="Q1415" s="1" t="e">
        <f t="shared" si="451"/>
        <v>#VALUE!</v>
      </c>
      <c r="R1415" s="1">
        <f t="shared" si="447"/>
        <v>-0.59191154791128908</v>
      </c>
      <c r="S1415" s="1">
        <f t="shared" si="448"/>
        <v>0.53202918177062009</v>
      </c>
      <c r="T1415" s="14"/>
      <c r="U1415" s="14"/>
      <c r="V1415" s="14"/>
      <c r="W1415" s="2"/>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2"/>
      <c r="BC1415" s="2"/>
      <c r="BD1415" s="2"/>
      <c r="BE1415" s="35"/>
      <c r="BF1415" s="35"/>
      <c r="BG1415" s="35"/>
      <c r="BH1415" s="35"/>
      <c r="BI1415" s="35"/>
      <c r="BJ1415" s="35"/>
      <c r="BK1415" s="35"/>
      <c r="BL1415" s="35"/>
      <c r="BM1415" s="35"/>
      <c r="BN1415" s="35"/>
      <c r="BO1415" s="35"/>
      <c r="BP1415" s="1"/>
      <c r="BQ1415" s="1">
        <f t="shared" si="452"/>
        <v>1410</v>
      </c>
      <c r="BR1415" s="1">
        <v>1411</v>
      </c>
      <c r="BS1415" s="1">
        <f t="shared" ref="BS1415:BS1478" si="457">IF($A$9=TRUE,IF(BQ1415-1&lt;$N$4,P1415,BS1414),-2)</f>
        <v>-2</v>
      </c>
      <c r="BT1415" s="1">
        <f t="shared" ref="BT1415:BT1478" si="458">IF($A$9=TRUE,IF(BQ1415-1&lt;$N$4,Q1415,BT1414),-2)</f>
        <v>-2</v>
      </c>
      <c r="BU1415" s="1">
        <f t="shared" ref="BU1415:BU1478" si="459">IF($A$16=TRUE,IF(BQ1415-1&lt;$N$4,P1415,BU1414),-2)</f>
        <v>6.1257422745431001E-17</v>
      </c>
      <c r="BV1415" s="1">
        <f t="shared" ref="BV1415:BV1478" si="460">IF($A$16=TRUE,IF(BQ1415-1&lt;$N$4,Q1415,BV1414),-2)</f>
        <v>1</v>
      </c>
      <c r="BW1415" s="1">
        <f t="shared" si="453"/>
        <v>-2</v>
      </c>
      <c r="BX1415" s="1">
        <f t="shared" si="454"/>
        <v>-2</v>
      </c>
      <c r="BY1415" s="24">
        <f t="shared" si="455"/>
        <v>0.7818314824680298</v>
      </c>
      <c r="BZ1415" s="24">
        <f t="shared" si="456"/>
        <v>0.62348980185873348</v>
      </c>
      <c r="CA1415" s="1"/>
      <c r="CB1415" s="1"/>
      <c r="CC1415" s="1" t="str">
        <f t="shared" ref="CC1415:CC1478" si="461">IF(AND($A$9=TRUE,BR1414&lt;$CC$3),IF(BR1414&lt;1000,BR1414,""),"")</f>
        <v/>
      </c>
      <c r="CD1415" s="1"/>
      <c r="CE1415" s="2"/>
      <c r="CF1415" s="2"/>
    </row>
    <row r="1416" spans="2:84" s="28" customFormat="1" x14ac:dyDescent="0.25">
      <c r="B1416" s="10"/>
      <c r="C1416" s="10"/>
      <c r="D1416" s="10"/>
      <c r="E1416" s="10"/>
      <c r="F1416" s="10"/>
      <c r="G1416" s="10"/>
      <c r="H1416" s="10"/>
      <c r="I1416" s="10"/>
      <c r="J1416" s="10"/>
      <c r="K1416" s="10"/>
      <c r="L1416" s="10"/>
      <c r="M1416" s="2"/>
      <c r="N1416" s="1">
        <v>1411</v>
      </c>
      <c r="O1416" s="1" t="str">
        <f t="shared" si="449"/>
        <v>NA</v>
      </c>
      <c r="P1416" s="1" t="e">
        <f t="shared" si="450"/>
        <v>#VALUE!</v>
      </c>
      <c r="Q1416" s="1" t="e">
        <f t="shared" si="451"/>
        <v>#VALUE!</v>
      </c>
      <c r="R1416" s="1">
        <f t="shared" si="447"/>
        <v>-0.73752799398589752</v>
      </c>
      <c r="S1416" s="1">
        <f t="shared" si="448"/>
        <v>-0.10819515884617291</v>
      </c>
      <c r="T1416" s="14"/>
      <c r="U1416" s="14"/>
      <c r="V1416" s="14"/>
      <c r="W1416" s="2"/>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2"/>
      <c r="BC1416" s="2"/>
      <c r="BD1416" s="2"/>
      <c r="BE1416" s="35"/>
      <c r="BF1416" s="35"/>
      <c r="BG1416" s="35"/>
      <c r="BH1416" s="35"/>
      <c r="BI1416" s="35"/>
      <c r="BJ1416" s="35"/>
      <c r="BK1416" s="35"/>
      <c r="BL1416" s="35"/>
      <c r="BM1416" s="35"/>
      <c r="BN1416" s="35"/>
      <c r="BO1416" s="35"/>
      <c r="BP1416" s="1"/>
      <c r="BQ1416" s="1">
        <f t="shared" si="452"/>
        <v>1411</v>
      </c>
      <c r="BR1416" s="1">
        <v>1412</v>
      </c>
      <c r="BS1416" s="1">
        <f t="shared" si="457"/>
        <v>-2</v>
      </c>
      <c r="BT1416" s="1">
        <f t="shared" si="458"/>
        <v>-2</v>
      </c>
      <c r="BU1416" s="1">
        <f t="shared" si="459"/>
        <v>6.1257422745431001E-17</v>
      </c>
      <c r="BV1416" s="1">
        <f t="shared" si="460"/>
        <v>1</v>
      </c>
      <c r="BW1416" s="1">
        <f t="shared" si="453"/>
        <v>-2</v>
      </c>
      <c r="BX1416" s="1">
        <f t="shared" si="454"/>
        <v>-2</v>
      </c>
      <c r="BY1416" s="24">
        <f t="shared" si="455"/>
        <v>0.7818314824680298</v>
      </c>
      <c r="BZ1416" s="24">
        <f t="shared" si="456"/>
        <v>0.62348980185873348</v>
      </c>
      <c r="CA1416" s="1"/>
      <c r="CB1416" s="1"/>
      <c r="CC1416" s="1" t="str">
        <f t="shared" si="461"/>
        <v/>
      </c>
      <c r="CD1416" s="1"/>
      <c r="CE1416" s="2"/>
      <c r="CF1416" s="2"/>
    </row>
    <row r="1417" spans="2:84" s="28" customFormat="1" x14ac:dyDescent="0.25">
      <c r="B1417" s="10"/>
      <c r="C1417" s="10"/>
      <c r="D1417" s="10"/>
      <c r="E1417" s="10"/>
      <c r="F1417" s="10"/>
      <c r="G1417" s="10"/>
      <c r="H1417" s="10"/>
      <c r="I1417" s="10"/>
      <c r="J1417" s="10"/>
      <c r="K1417" s="10"/>
      <c r="L1417" s="10"/>
      <c r="M1417" s="2"/>
      <c r="N1417" s="1">
        <v>1412</v>
      </c>
      <c r="O1417" s="1" t="str">
        <f t="shared" si="449"/>
        <v>NA</v>
      </c>
      <c r="P1417" s="1" t="e">
        <f t="shared" si="450"/>
        <v>#VALUE!</v>
      </c>
      <c r="Q1417" s="1" t="e">
        <f t="shared" si="451"/>
        <v>#VALUE!</v>
      </c>
      <c r="R1417" s="1">
        <f t="shared" si="447"/>
        <v>-0.36352421385525135</v>
      </c>
      <c r="S1417" s="1">
        <f t="shared" si="448"/>
        <v>-0.59270364608040527</v>
      </c>
      <c r="T1417" s="14"/>
      <c r="U1417" s="14"/>
      <c r="V1417" s="14"/>
      <c r="W1417" s="2"/>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2"/>
      <c r="BC1417" s="2"/>
      <c r="BD1417" s="2"/>
      <c r="BE1417" s="35"/>
      <c r="BF1417" s="35"/>
      <c r="BG1417" s="35"/>
      <c r="BH1417" s="35"/>
      <c r="BI1417" s="35"/>
      <c r="BJ1417" s="35"/>
      <c r="BK1417" s="35"/>
      <c r="BL1417" s="35"/>
      <c r="BM1417" s="35"/>
      <c r="BN1417" s="35"/>
      <c r="BO1417" s="35"/>
      <c r="BP1417" s="1"/>
      <c r="BQ1417" s="1">
        <f t="shared" si="452"/>
        <v>1412</v>
      </c>
      <c r="BR1417" s="1">
        <v>1413</v>
      </c>
      <c r="BS1417" s="1">
        <f t="shared" si="457"/>
        <v>-2</v>
      </c>
      <c r="BT1417" s="1">
        <f t="shared" si="458"/>
        <v>-2</v>
      </c>
      <c r="BU1417" s="1">
        <f t="shared" si="459"/>
        <v>6.1257422745431001E-17</v>
      </c>
      <c r="BV1417" s="1">
        <f t="shared" si="460"/>
        <v>1</v>
      </c>
      <c r="BW1417" s="1">
        <f t="shared" si="453"/>
        <v>-2</v>
      </c>
      <c r="BX1417" s="1">
        <f t="shared" si="454"/>
        <v>-2</v>
      </c>
      <c r="BY1417" s="24">
        <f t="shared" si="455"/>
        <v>0.7818314824680298</v>
      </c>
      <c r="BZ1417" s="24">
        <f t="shared" si="456"/>
        <v>0.62348980185873348</v>
      </c>
      <c r="CA1417" s="1"/>
      <c r="CB1417" s="1"/>
      <c r="CC1417" s="1" t="str">
        <f t="shared" si="461"/>
        <v/>
      </c>
      <c r="CD1417" s="1"/>
      <c r="CE1417" s="2"/>
      <c r="CF1417" s="2"/>
    </row>
    <row r="1418" spans="2:84" s="28" customFormat="1" x14ac:dyDescent="0.25">
      <c r="B1418" s="10"/>
      <c r="C1418" s="10"/>
      <c r="D1418" s="10"/>
      <c r="E1418" s="10"/>
      <c r="F1418" s="10"/>
      <c r="G1418" s="10"/>
      <c r="H1418" s="10"/>
      <c r="I1418" s="10"/>
      <c r="J1418" s="10"/>
      <c r="K1418" s="10"/>
      <c r="L1418" s="10"/>
      <c r="M1418" s="2"/>
      <c r="N1418" s="1">
        <v>1413</v>
      </c>
      <c r="O1418" s="1" t="str">
        <f t="shared" si="449"/>
        <v>NA</v>
      </c>
      <c r="P1418" s="1" t="e">
        <f t="shared" si="450"/>
        <v>#VALUE!</v>
      </c>
      <c r="Q1418" s="1" t="e">
        <f t="shared" si="451"/>
        <v>#VALUE!</v>
      </c>
      <c r="R1418" s="1">
        <f t="shared" si="447"/>
        <v>0.20388356206082522</v>
      </c>
      <c r="S1418" s="1">
        <f t="shared" si="448"/>
        <v>-0.61255776821787666</v>
      </c>
      <c r="T1418" s="14"/>
      <c r="U1418" s="14"/>
      <c r="V1418" s="14"/>
      <c r="W1418" s="2"/>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2"/>
      <c r="BC1418" s="2"/>
      <c r="BD1418" s="2"/>
      <c r="BE1418" s="35"/>
      <c r="BF1418" s="35"/>
      <c r="BG1418" s="35"/>
      <c r="BH1418" s="35"/>
      <c r="BI1418" s="35"/>
      <c r="BJ1418" s="35"/>
      <c r="BK1418" s="35"/>
      <c r="BL1418" s="35"/>
      <c r="BM1418" s="35"/>
      <c r="BN1418" s="35"/>
      <c r="BO1418" s="35"/>
      <c r="BP1418" s="1"/>
      <c r="BQ1418" s="1">
        <f t="shared" si="452"/>
        <v>1413</v>
      </c>
      <c r="BR1418" s="1">
        <v>1414</v>
      </c>
      <c r="BS1418" s="1">
        <f t="shared" si="457"/>
        <v>-2</v>
      </c>
      <c r="BT1418" s="1">
        <f t="shared" si="458"/>
        <v>-2</v>
      </c>
      <c r="BU1418" s="1">
        <f t="shared" si="459"/>
        <v>6.1257422745431001E-17</v>
      </c>
      <c r="BV1418" s="1">
        <f t="shared" si="460"/>
        <v>1</v>
      </c>
      <c r="BW1418" s="1">
        <f t="shared" si="453"/>
        <v>-2</v>
      </c>
      <c r="BX1418" s="1">
        <f t="shared" si="454"/>
        <v>-2</v>
      </c>
      <c r="BY1418" s="24">
        <f t="shared" si="455"/>
        <v>0.7818314824680298</v>
      </c>
      <c r="BZ1418" s="24">
        <f t="shared" si="456"/>
        <v>0.62348980185873348</v>
      </c>
      <c r="CA1418" s="1"/>
      <c r="CB1418" s="1"/>
      <c r="CC1418" s="1" t="str">
        <f t="shared" si="461"/>
        <v/>
      </c>
      <c r="CD1418" s="1"/>
      <c r="CE1418" s="2"/>
      <c r="CF1418" s="2"/>
    </row>
    <row r="1419" spans="2:84" s="28" customFormat="1" x14ac:dyDescent="0.25">
      <c r="B1419" s="10"/>
      <c r="C1419" s="10"/>
      <c r="D1419" s="10"/>
      <c r="E1419" s="10"/>
      <c r="F1419" s="10"/>
      <c r="G1419" s="10"/>
      <c r="H1419" s="10"/>
      <c r="I1419" s="10"/>
      <c r="J1419" s="10"/>
      <c r="K1419" s="10"/>
      <c r="L1419" s="10"/>
      <c r="M1419" s="2"/>
      <c r="N1419" s="1">
        <v>1414</v>
      </c>
      <c r="O1419" s="1" t="str">
        <f t="shared" si="449"/>
        <v>NA</v>
      </c>
      <c r="P1419" s="1" t="e">
        <f t="shared" si="450"/>
        <v>#VALUE!</v>
      </c>
      <c r="Q1419" s="1" t="e">
        <f t="shared" si="451"/>
        <v>#VALUE!</v>
      </c>
      <c r="R1419" s="1">
        <f t="shared" si="447"/>
        <v>0.55333746367076475</v>
      </c>
      <c r="S1419" s="1">
        <f t="shared" si="448"/>
        <v>-0.22252093395631442</v>
      </c>
      <c r="T1419" s="14"/>
      <c r="U1419" s="14"/>
      <c r="V1419" s="14"/>
      <c r="W1419" s="2"/>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2"/>
      <c r="BC1419" s="2"/>
      <c r="BD1419" s="2"/>
      <c r="BE1419" s="35"/>
      <c r="BF1419" s="35"/>
      <c r="BG1419" s="35"/>
      <c r="BH1419" s="35"/>
      <c r="BI1419" s="35"/>
      <c r="BJ1419" s="35"/>
      <c r="BK1419" s="35"/>
      <c r="BL1419" s="35"/>
      <c r="BM1419" s="35"/>
      <c r="BN1419" s="35"/>
      <c r="BO1419" s="35"/>
      <c r="BP1419" s="1"/>
      <c r="BQ1419" s="1">
        <f t="shared" si="452"/>
        <v>1414</v>
      </c>
      <c r="BR1419" s="1">
        <v>1415</v>
      </c>
      <c r="BS1419" s="1">
        <f t="shared" si="457"/>
        <v>-2</v>
      </c>
      <c r="BT1419" s="1">
        <f t="shared" si="458"/>
        <v>-2</v>
      </c>
      <c r="BU1419" s="1">
        <f t="shared" si="459"/>
        <v>6.1257422745431001E-17</v>
      </c>
      <c r="BV1419" s="1">
        <f t="shared" si="460"/>
        <v>1</v>
      </c>
      <c r="BW1419" s="1">
        <f t="shared" si="453"/>
        <v>-2</v>
      </c>
      <c r="BX1419" s="1">
        <f t="shared" si="454"/>
        <v>-2</v>
      </c>
      <c r="BY1419" s="24">
        <f t="shared" si="455"/>
        <v>0.7818314824680298</v>
      </c>
      <c r="BZ1419" s="24">
        <f t="shared" si="456"/>
        <v>0.62348980185873348</v>
      </c>
      <c r="CA1419" s="1"/>
      <c r="CB1419" s="1"/>
      <c r="CC1419" s="1" t="str">
        <f t="shared" si="461"/>
        <v/>
      </c>
      <c r="CD1419" s="1"/>
      <c r="CE1419" s="2"/>
      <c r="CF1419" s="2"/>
    </row>
    <row r="1420" spans="2:84" s="28" customFormat="1" x14ac:dyDescent="0.25">
      <c r="B1420" s="10"/>
      <c r="C1420" s="10"/>
      <c r="D1420" s="10"/>
      <c r="E1420" s="10"/>
      <c r="F1420" s="10"/>
      <c r="G1420" s="10"/>
      <c r="H1420" s="10"/>
      <c r="I1420" s="10"/>
      <c r="J1420" s="10"/>
      <c r="K1420" s="10"/>
      <c r="L1420" s="10"/>
      <c r="M1420" s="2"/>
      <c r="N1420" s="1">
        <v>1415</v>
      </c>
      <c r="O1420" s="1" t="str">
        <f t="shared" si="449"/>
        <v>NA</v>
      </c>
      <c r="P1420" s="1" t="e">
        <f t="shared" si="450"/>
        <v>#VALUE!</v>
      </c>
      <c r="Q1420" s="1" t="e">
        <f t="shared" si="451"/>
        <v>#VALUE!</v>
      </c>
      <c r="R1420" s="1">
        <f t="shared" si="447"/>
        <v>0.48611696910937335</v>
      </c>
      <c r="S1420" s="1">
        <f t="shared" si="448"/>
        <v>0.25267553083575045</v>
      </c>
      <c r="T1420" s="14"/>
      <c r="U1420" s="14"/>
      <c r="V1420" s="14"/>
      <c r="W1420" s="2"/>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2"/>
      <c r="BC1420" s="2"/>
      <c r="BD1420" s="2"/>
      <c r="BE1420" s="35"/>
      <c r="BF1420" s="35"/>
      <c r="BG1420" s="35"/>
      <c r="BH1420" s="35"/>
      <c r="BI1420" s="35"/>
      <c r="BJ1420" s="35"/>
      <c r="BK1420" s="35"/>
      <c r="BL1420" s="35"/>
      <c r="BM1420" s="35"/>
      <c r="BN1420" s="35"/>
      <c r="BO1420" s="35"/>
      <c r="BP1420" s="1"/>
      <c r="BQ1420" s="1">
        <f t="shared" si="452"/>
        <v>1415</v>
      </c>
      <c r="BR1420" s="1">
        <v>1416</v>
      </c>
      <c r="BS1420" s="1">
        <f t="shared" si="457"/>
        <v>-2</v>
      </c>
      <c r="BT1420" s="1">
        <f t="shared" si="458"/>
        <v>-2</v>
      </c>
      <c r="BU1420" s="1">
        <f t="shared" si="459"/>
        <v>6.1257422745431001E-17</v>
      </c>
      <c r="BV1420" s="1">
        <f t="shared" si="460"/>
        <v>1</v>
      </c>
      <c r="BW1420" s="1">
        <f t="shared" si="453"/>
        <v>-2</v>
      </c>
      <c r="BX1420" s="1">
        <f t="shared" si="454"/>
        <v>-2</v>
      </c>
      <c r="BY1420" s="24">
        <f t="shared" si="455"/>
        <v>0.7818314824680298</v>
      </c>
      <c r="BZ1420" s="24">
        <f t="shared" si="456"/>
        <v>0.62348980185873348</v>
      </c>
      <c r="CA1420" s="1"/>
      <c r="CB1420" s="1"/>
      <c r="CC1420" s="1" t="str">
        <f t="shared" si="461"/>
        <v/>
      </c>
      <c r="CD1420" s="1"/>
      <c r="CE1420" s="2"/>
      <c r="CF1420" s="2"/>
    </row>
    <row r="1421" spans="2:84" s="28" customFormat="1" x14ac:dyDescent="0.25">
      <c r="B1421" s="10"/>
      <c r="C1421" s="10"/>
      <c r="D1421" s="10"/>
      <c r="E1421" s="10"/>
      <c r="F1421" s="10"/>
      <c r="G1421" s="10"/>
      <c r="H1421" s="10"/>
      <c r="I1421" s="10"/>
      <c r="J1421" s="10"/>
      <c r="K1421" s="10"/>
      <c r="L1421" s="10"/>
      <c r="M1421" s="2"/>
      <c r="N1421" s="1">
        <v>1416</v>
      </c>
      <c r="O1421" s="1" t="str">
        <f t="shared" si="449"/>
        <v>NA</v>
      </c>
      <c r="P1421" s="1" t="e">
        <f t="shared" si="450"/>
        <v>#VALUE!</v>
      </c>
      <c r="Q1421" s="1" t="e">
        <f t="shared" si="451"/>
        <v>#VALUE!</v>
      </c>
      <c r="R1421" s="1">
        <f t="shared" si="447"/>
        <v>0.11726587543717794</v>
      </c>
      <c r="S1421" s="1">
        <f t="shared" si="448"/>
        <v>0.48622463029664342</v>
      </c>
      <c r="T1421" s="14"/>
      <c r="U1421" s="14"/>
      <c r="V1421" s="14"/>
      <c r="W1421" s="2"/>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2"/>
      <c r="BC1421" s="2"/>
      <c r="BD1421" s="2"/>
      <c r="BE1421" s="35"/>
      <c r="BF1421" s="35"/>
      <c r="BG1421" s="35"/>
      <c r="BH1421" s="35"/>
      <c r="BI1421" s="35"/>
      <c r="BJ1421" s="35"/>
      <c r="BK1421" s="35"/>
      <c r="BL1421" s="35"/>
      <c r="BM1421" s="35"/>
      <c r="BN1421" s="35"/>
      <c r="BO1421" s="35"/>
      <c r="BP1421" s="1"/>
      <c r="BQ1421" s="1">
        <f t="shared" si="452"/>
        <v>1416</v>
      </c>
      <c r="BR1421" s="1">
        <v>1417</v>
      </c>
      <c r="BS1421" s="1">
        <f t="shared" si="457"/>
        <v>-2</v>
      </c>
      <c r="BT1421" s="1">
        <f t="shared" si="458"/>
        <v>-2</v>
      </c>
      <c r="BU1421" s="1">
        <f t="shared" si="459"/>
        <v>6.1257422745431001E-17</v>
      </c>
      <c r="BV1421" s="1">
        <f t="shared" si="460"/>
        <v>1</v>
      </c>
      <c r="BW1421" s="1">
        <f t="shared" si="453"/>
        <v>-2</v>
      </c>
      <c r="BX1421" s="1">
        <f t="shared" si="454"/>
        <v>-2</v>
      </c>
      <c r="BY1421" s="24">
        <f t="shared" si="455"/>
        <v>0.7818314824680298</v>
      </c>
      <c r="BZ1421" s="24">
        <f t="shared" si="456"/>
        <v>0.62348980185873348</v>
      </c>
      <c r="CA1421" s="1"/>
      <c r="CB1421" s="1"/>
      <c r="CC1421" s="1" t="str">
        <f t="shared" si="461"/>
        <v/>
      </c>
      <c r="CD1421" s="1"/>
      <c r="CE1421" s="2"/>
      <c r="CF1421" s="2"/>
    </row>
    <row r="1422" spans="2:84" s="28" customFormat="1" x14ac:dyDescent="0.25">
      <c r="B1422" s="10"/>
      <c r="C1422" s="10"/>
      <c r="D1422" s="10"/>
      <c r="E1422" s="10"/>
      <c r="F1422" s="10"/>
      <c r="G1422" s="10"/>
      <c r="H1422" s="10"/>
      <c r="I1422" s="10"/>
      <c r="J1422" s="10"/>
      <c r="K1422" s="10"/>
      <c r="L1422" s="10"/>
      <c r="M1422" s="2"/>
      <c r="N1422" s="1">
        <v>1417</v>
      </c>
      <c r="O1422" s="1" t="str">
        <f t="shared" si="449"/>
        <v>NA</v>
      </c>
      <c r="P1422" s="1" t="e">
        <f t="shared" si="450"/>
        <v>#VALUE!</v>
      </c>
      <c r="Q1422" s="1" t="e">
        <f t="shared" si="451"/>
        <v>#VALUE!</v>
      </c>
      <c r="R1422" s="1">
        <f t="shared" si="447"/>
        <v>-0.25955166243699235</v>
      </c>
      <c r="S1422" s="1">
        <f t="shared" si="448"/>
        <v>0.37197309661642181</v>
      </c>
      <c r="T1422" s="14"/>
      <c r="U1422" s="14"/>
      <c r="V1422" s="14"/>
      <c r="W1422" s="2"/>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2"/>
      <c r="BC1422" s="2"/>
      <c r="BD1422" s="2"/>
      <c r="BE1422" s="35"/>
      <c r="BF1422" s="35"/>
      <c r="BG1422" s="35"/>
      <c r="BH1422" s="35"/>
      <c r="BI1422" s="35"/>
      <c r="BJ1422" s="35"/>
      <c r="BK1422" s="35"/>
      <c r="BL1422" s="35"/>
      <c r="BM1422" s="35"/>
      <c r="BN1422" s="35"/>
      <c r="BO1422" s="35"/>
      <c r="BP1422" s="1"/>
      <c r="BQ1422" s="1">
        <f t="shared" si="452"/>
        <v>1417</v>
      </c>
      <c r="BR1422" s="1">
        <v>1418</v>
      </c>
      <c r="BS1422" s="1">
        <f t="shared" si="457"/>
        <v>-2</v>
      </c>
      <c r="BT1422" s="1">
        <f t="shared" si="458"/>
        <v>-2</v>
      </c>
      <c r="BU1422" s="1">
        <f t="shared" si="459"/>
        <v>6.1257422745431001E-17</v>
      </c>
      <c r="BV1422" s="1">
        <f t="shared" si="460"/>
        <v>1</v>
      </c>
      <c r="BW1422" s="1">
        <f t="shared" si="453"/>
        <v>-2</v>
      </c>
      <c r="BX1422" s="1">
        <f t="shared" si="454"/>
        <v>-2</v>
      </c>
      <c r="BY1422" s="24">
        <f t="shared" si="455"/>
        <v>0.7818314824680298</v>
      </c>
      <c r="BZ1422" s="24">
        <f t="shared" si="456"/>
        <v>0.62348980185873348</v>
      </c>
      <c r="CA1422" s="1"/>
      <c r="CB1422" s="1"/>
      <c r="CC1422" s="1" t="str">
        <f t="shared" si="461"/>
        <v/>
      </c>
      <c r="CD1422" s="1"/>
      <c r="CE1422" s="2"/>
      <c r="CF1422" s="2"/>
    </row>
    <row r="1423" spans="2:84" s="28" customFormat="1" x14ac:dyDescent="0.25">
      <c r="B1423" s="10"/>
      <c r="C1423" s="10"/>
      <c r="D1423" s="10"/>
      <c r="E1423" s="10"/>
      <c r="F1423" s="10"/>
      <c r="G1423" s="10"/>
      <c r="H1423" s="10"/>
      <c r="I1423" s="10"/>
      <c r="J1423" s="10"/>
      <c r="K1423" s="10"/>
      <c r="L1423" s="10"/>
      <c r="M1423" s="2"/>
      <c r="N1423" s="1">
        <v>1418</v>
      </c>
      <c r="O1423" s="1" t="str">
        <f t="shared" si="449"/>
        <v>NA</v>
      </c>
      <c r="P1423" s="1" t="e">
        <f t="shared" si="450"/>
        <v>#VALUE!</v>
      </c>
      <c r="Q1423" s="1" t="e">
        <f t="shared" si="451"/>
        <v>#VALUE!</v>
      </c>
      <c r="R1423" s="1">
        <f t="shared" si="447"/>
        <v>-0.40516810851160079</v>
      </c>
      <c r="S1423" s="1">
        <f t="shared" si="448"/>
        <v>5.1860926308025412E-2</v>
      </c>
      <c r="T1423" s="14"/>
      <c r="U1423" s="14"/>
      <c r="V1423" s="14"/>
      <c r="W1423" s="2"/>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2"/>
      <c r="BC1423" s="2"/>
      <c r="BD1423" s="2"/>
      <c r="BE1423" s="35"/>
      <c r="BF1423" s="35"/>
      <c r="BG1423" s="35"/>
      <c r="BH1423" s="35"/>
      <c r="BI1423" s="35"/>
      <c r="BJ1423" s="35"/>
      <c r="BK1423" s="35"/>
      <c r="BL1423" s="35"/>
      <c r="BM1423" s="35"/>
      <c r="BN1423" s="35"/>
      <c r="BO1423" s="35"/>
      <c r="BP1423" s="1"/>
      <c r="BQ1423" s="1">
        <f t="shared" si="452"/>
        <v>1418</v>
      </c>
      <c r="BR1423" s="1">
        <v>1419</v>
      </c>
      <c r="BS1423" s="1">
        <f t="shared" si="457"/>
        <v>-2</v>
      </c>
      <c r="BT1423" s="1">
        <f t="shared" si="458"/>
        <v>-2</v>
      </c>
      <c r="BU1423" s="1">
        <f t="shared" si="459"/>
        <v>6.1257422745431001E-17</v>
      </c>
      <c r="BV1423" s="1">
        <f t="shared" si="460"/>
        <v>1</v>
      </c>
      <c r="BW1423" s="1">
        <f t="shared" si="453"/>
        <v>-2</v>
      </c>
      <c r="BX1423" s="1">
        <f t="shared" si="454"/>
        <v>-2</v>
      </c>
      <c r="BY1423" s="24">
        <f t="shared" si="455"/>
        <v>0.7818314824680298</v>
      </c>
      <c r="BZ1423" s="24">
        <f t="shared" si="456"/>
        <v>0.62348980185873348</v>
      </c>
      <c r="CA1423" s="1"/>
      <c r="CB1423" s="1"/>
      <c r="CC1423" s="1" t="str">
        <f t="shared" si="461"/>
        <v/>
      </c>
      <c r="CD1423" s="1"/>
      <c r="CE1423" s="2"/>
      <c r="CF1423" s="2"/>
    </row>
    <row r="1424" spans="2:84" s="28" customFormat="1" x14ac:dyDescent="0.25">
      <c r="B1424" s="10"/>
      <c r="C1424" s="10"/>
      <c r="D1424" s="10"/>
      <c r="E1424" s="10"/>
      <c r="F1424" s="10"/>
      <c r="G1424" s="10"/>
      <c r="H1424" s="10"/>
      <c r="I1424" s="10"/>
      <c r="J1424" s="10"/>
      <c r="K1424" s="10"/>
      <c r="L1424" s="10"/>
      <c r="M1424" s="2"/>
      <c r="N1424" s="1">
        <v>1419</v>
      </c>
      <c r="O1424" s="1" t="str">
        <f t="shared" si="449"/>
        <v>NA</v>
      </c>
      <c r="P1424" s="1" t="e">
        <f t="shared" si="450"/>
        <v>#VALUE!</v>
      </c>
      <c r="Q1424" s="1" t="e">
        <f t="shared" si="451"/>
        <v>#VALUE!</v>
      </c>
      <c r="R1424" s="1">
        <f t="shared" si="447"/>
        <v>-0.28143810104922684</v>
      </c>
      <c r="S1424" s="1">
        <f t="shared" si="448"/>
        <v>-0.23306088728805568</v>
      </c>
      <c r="T1424" s="14"/>
      <c r="U1424" s="14"/>
      <c r="V1424" s="14"/>
      <c r="W1424" s="2"/>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2"/>
      <c r="BC1424" s="2"/>
      <c r="BD1424" s="2"/>
      <c r="BE1424" s="35"/>
      <c r="BF1424" s="35"/>
      <c r="BG1424" s="35"/>
      <c r="BH1424" s="35"/>
      <c r="BI1424" s="35"/>
      <c r="BJ1424" s="35"/>
      <c r="BK1424" s="35"/>
      <c r="BL1424" s="35"/>
      <c r="BM1424" s="35"/>
      <c r="BN1424" s="35"/>
      <c r="BO1424" s="35"/>
      <c r="BP1424" s="1"/>
      <c r="BQ1424" s="1">
        <f t="shared" si="452"/>
        <v>1419</v>
      </c>
      <c r="BR1424" s="1">
        <v>1420</v>
      </c>
      <c r="BS1424" s="1">
        <f t="shared" si="457"/>
        <v>-2</v>
      </c>
      <c r="BT1424" s="1">
        <f t="shared" si="458"/>
        <v>-2</v>
      </c>
      <c r="BU1424" s="1">
        <f t="shared" si="459"/>
        <v>6.1257422745431001E-17</v>
      </c>
      <c r="BV1424" s="1">
        <f t="shared" si="460"/>
        <v>1</v>
      </c>
      <c r="BW1424" s="1">
        <f t="shared" si="453"/>
        <v>-2</v>
      </c>
      <c r="BX1424" s="1">
        <f t="shared" si="454"/>
        <v>-2</v>
      </c>
      <c r="BY1424" s="24">
        <f t="shared" si="455"/>
        <v>0.7818314824680298</v>
      </c>
      <c r="BZ1424" s="24">
        <f t="shared" si="456"/>
        <v>0.62348980185873348</v>
      </c>
      <c r="CA1424" s="1"/>
      <c r="CB1424" s="1"/>
      <c r="CC1424" s="1" t="str">
        <f t="shared" si="461"/>
        <v/>
      </c>
      <c r="CD1424" s="1"/>
      <c r="CE1424" s="2"/>
      <c r="CF1424" s="2"/>
    </row>
    <row r="1425" spans="2:84" s="28" customFormat="1" x14ac:dyDescent="0.25">
      <c r="B1425" s="10"/>
      <c r="C1425" s="10"/>
      <c r="D1425" s="10"/>
      <c r="E1425" s="10"/>
      <c r="F1425" s="10"/>
      <c r="G1425" s="10"/>
      <c r="H1425" s="10"/>
      <c r="I1425" s="10"/>
      <c r="J1425" s="10"/>
      <c r="K1425" s="10"/>
      <c r="L1425" s="10"/>
      <c r="M1425" s="2"/>
      <c r="N1425" s="1">
        <v>1420</v>
      </c>
      <c r="O1425" s="1" t="str">
        <f t="shared" si="449"/>
        <v>NA</v>
      </c>
      <c r="P1425" s="1" t="e">
        <f t="shared" si="450"/>
        <v>#VALUE!</v>
      </c>
      <c r="Q1425" s="1" t="e">
        <f t="shared" si="451"/>
        <v>#VALUE!</v>
      </c>
      <c r="R1425" s="1">
        <f t="shared" si="447"/>
        <v>-2.6116614995907617E-2</v>
      </c>
      <c r="S1425" s="1">
        <f t="shared" si="448"/>
        <v>-0.3241466685333344</v>
      </c>
      <c r="T1425" s="14"/>
      <c r="U1425" s="14"/>
      <c r="V1425" s="14"/>
      <c r="W1425" s="2"/>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2"/>
      <c r="BC1425" s="2"/>
      <c r="BD1425" s="2"/>
      <c r="BE1425" s="35"/>
      <c r="BF1425" s="35"/>
      <c r="BG1425" s="35"/>
      <c r="BH1425" s="35"/>
      <c r="BI1425" s="35"/>
      <c r="BJ1425" s="35"/>
      <c r="BK1425" s="35"/>
      <c r="BL1425" s="35"/>
      <c r="BM1425" s="35"/>
      <c r="BN1425" s="35"/>
      <c r="BO1425" s="35"/>
      <c r="BP1425" s="1"/>
      <c r="BQ1425" s="1">
        <f t="shared" si="452"/>
        <v>1420</v>
      </c>
      <c r="BR1425" s="1">
        <v>1421</v>
      </c>
      <c r="BS1425" s="1">
        <f t="shared" si="457"/>
        <v>-2</v>
      </c>
      <c r="BT1425" s="1">
        <f t="shared" si="458"/>
        <v>-2</v>
      </c>
      <c r="BU1425" s="1">
        <f t="shared" si="459"/>
        <v>6.1257422745431001E-17</v>
      </c>
      <c r="BV1425" s="1">
        <f t="shared" si="460"/>
        <v>1</v>
      </c>
      <c r="BW1425" s="1">
        <f t="shared" si="453"/>
        <v>-2</v>
      </c>
      <c r="BX1425" s="1">
        <f t="shared" si="454"/>
        <v>-2</v>
      </c>
      <c r="BY1425" s="24">
        <f t="shared" si="455"/>
        <v>0.7818314824680298</v>
      </c>
      <c r="BZ1425" s="24">
        <f t="shared" si="456"/>
        <v>0.62348980185873348</v>
      </c>
      <c r="CA1425" s="1"/>
      <c r="CB1425" s="1"/>
      <c r="CC1425" s="1" t="str">
        <f t="shared" si="461"/>
        <v/>
      </c>
      <c r="CD1425" s="1"/>
      <c r="CE1425" s="2"/>
      <c r="CF1425" s="2"/>
    </row>
    <row r="1426" spans="2:84" s="28" customFormat="1" x14ac:dyDescent="0.25">
      <c r="B1426" s="10"/>
      <c r="C1426" s="10"/>
      <c r="D1426" s="10"/>
      <c r="E1426" s="10"/>
      <c r="F1426" s="10"/>
      <c r="G1426" s="10"/>
      <c r="H1426" s="10"/>
      <c r="I1426" s="10"/>
      <c r="J1426" s="10"/>
      <c r="K1426" s="10"/>
      <c r="L1426" s="10"/>
      <c r="M1426" s="2"/>
      <c r="N1426" s="1">
        <v>1421</v>
      </c>
      <c r="O1426" s="1" t="str">
        <f t="shared" si="449"/>
        <v>NA</v>
      </c>
      <c r="P1426" s="1" t="e">
        <f t="shared" si="450"/>
        <v>#VALUE!</v>
      </c>
      <c r="Q1426" s="1" t="e">
        <f t="shared" si="451"/>
        <v>#VALUE!</v>
      </c>
      <c r="R1426" s="1">
        <f t="shared" si="447"/>
        <v>0.18444582122358816</v>
      </c>
      <c r="S1426" s="1">
        <f t="shared" si="448"/>
        <v>-0.22252093395631442</v>
      </c>
      <c r="T1426" s="14"/>
      <c r="U1426" s="14"/>
      <c r="V1426" s="14"/>
      <c r="W1426" s="2"/>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2"/>
      <c r="BC1426" s="2"/>
      <c r="BD1426" s="2"/>
      <c r="BE1426" s="35"/>
      <c r="BF1426" s="35"/>
      <c r="BG1426" s="35"/>
      <c r="BH1426" s="35"/>
      <c r="BI1426" s="35"/>
      <c r="BJ1426" s="35"/>
      <c r="BK1426" s="35"/>
      <c r="BL1426" s="35"/>
      <c r="BM1426" s="35"/>
      <c r="BN1426" s="35"/>
      <c r="BO1426" s="35"/>
      <c r="BP1426" s="1"/>
      <c r="BQ1426" s="1">
        <f t="shared" si="452"/>
        <v>1421</v>
      </c>
      <c r="BR1426" s="1">
        <v>1422</v>
      </c>
      <c r="BS1426" s="1">
        <f t="shared" si="457"/>
        <v>-2</v>
      </c>
      <c r="BT1426" s="1">
        <f t="shared" si="458"/>
        <v>-2</v>
      </c>
      <c r="BU1426" s="1">
        <f t="shared" si="459"/>
        <v>6.1257422745431001E-17</v>
      </c>
      <c r="BV1426" s="1">
        <f t="shared" si="460"/>
        <v>1</v>
      </c>
      <c r="BW1426" s="1">
        <f t="shared" si="453"/>
        <v>-2</v>
      </c>
      <c r="BX1426" s="1">
        <f t="shared" si="454"/>
        <v>-2</v>
      </c>
      <c r="BY1426" s="24">
        <f t="shared" si="455"/>
        <v>0.7818314824680298</v>
      </c>
      <c r="BZ1426" s="24">
        <f t="shared" si="456"/>
        <v>0.62348980185873348</v>
      </c>
      <c r="CA1426" s="1"/>
      <c r="CB1426" s="1"/>
      <c r="CC1426" s="1" t="str">
        <f t="shared" si="461"/>
        <v/>
      </c>
      <c r="CD1426" s="1"/>
      <c r="CE1426" s="2"/>
      <c r="CF1426" s="2"/>
    </row>
    <row r="1427" spans="2:84" s="28" customFormat="1" x14ac:dyDescent="0.25">
      <c r="B1427" s="10"/>
      <c r="C1427" s="10"/>
      <c r="D1427" s="10"/>
      <c r="E1427" s="10"/>
      <c r="F1427" s="10"/>
      <c r="G1427" s="10"/>
      <c r="H1427" s="10"/>
      <c r="I1427" s="10"/>
      <c r="J1427" s="10"/>
      <c r="K1427" s="10"/>
      <c r="L1427" s="10"/>
      <c r="M1427" s="2"/>
      <c r="N1427" s="1">
        <v>1422</v>
      </c>
      <c r="O1427" s="1" t="str">
        <f t="shared" si="449"/>
        <v>NA</v>
      </c>
      <c r="P1427" s="1" t="e">
        <f t="shared" si="450"/>
        <v>#VALUE!</v>
      </c>
      <c r="Q1427" s="1" t="e">
        <f t="shared" si="451"/>
        <v>#VALUE!</v>
      </c>
      <c r="R1427" s="1">
        <f t="shared" si="447"/>
        <v>0.25611679205264043</v>
      </c>
      <c r="S1427" s="1">
        <f t="shared" si="448"/>
        <v>-3.5735568848792032E-2</v>
      </c>
      <c r="T1427" s="14"/>
      <c r="U1427" s="14"/>
      <c r="V1427" s="14"/>
      <c r="W1427" s="2"/>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2"/>
      <c r="BC1427" s="2"/>
      <c r="BD1427" s="2"/>
      <c r="BE1427" s="35"/>
      <c r="BF1427" s="35"/>
      <c r="BG1427" s="35"/>
      <c r="BH1427" s="35"/>
      <c r="BI1427" s="35"/>
      <c r="BJ1427" s="35"/>
      <c r="BK1427" s="35"/>
      <c r="BL1427" s="35"/>
      <c r="BM1427" s="35"/>
      <c r="BN1427" s="35"/>
      <c r="BO1427" s="35"/>
      <c r="BP1427" s="1"/>
      <c r="BQ1427" s="1">
        <f t="shared" si="452"/>
        <v>1422</v>
      </c>
      <c r="BR1427" s="1">
        <v>1423</v>
      </c>
      <c r="BS1427" s="1">
        <f t="shared" si="457"/>
        <v>-2</v>
      </c>
      <c r="BT1427" s="1">
        <f t="shared" si="458"/>
        <v>-2</v>
      </c>
      <c r="BU1427" s="1">
        <f t="shared" si="459"/>
        <v>6.1257422745431001E-17</v>
      </c>
      <c r="BV1427" s="1">
        <f t="shared" si="460"/>
        <v>1</v>
      </c>
      <c r="BW1427" s="1">
        <f t="shared" si="453"/>
        <v>-2</v>
      </c>
      <c r="BX1427" s="1">
        <f t="shared" si="454"/>
        <v>-2</v>
      </c>
      <c r="BY1427" s="24">
        <f t="shared" si="455"/>
        <v>0.7818314824680298</v>
      </c>
      <c r="BZ1427" s="24">
        <f t="shared" si="456"/>
        <v>0.62348980185873348</v>
      </c>
      <c r="CA1427" s="1"/>
      <c r="CB1427" s="1"/>
      <c r="CC1427" s="1" t="str">
        <f t="shared" si="461"/>
        <v/>
      </c>
      <c r="CD1427" s="1"/>
      <c r="CE1427" s="2"/>
      <c r="CF1427" s="2"/>
    </row>
    <row r="1428" spans="2:84" s="28" customFormat="1" x14ac:dyDescent="0.25">
      <c r="B1428" s="10"/>
      <c r="C1428" s="10"/>
      <c r="D1428" s="10"/>
      <c r="E1428" s="10"/>
      <c r="F1428" s="10"/>
      <c r="G1428" s="10"/>
      <c r="H1428" s="10"/>
      <c r="I1428" s="10"/>
      <c r="J1428" s="10"/>
      <c r="K1428" s="10"/>
      <c r="L1428" s="10"/>
      <c r="M1428" s="2"/>
      <c r="N1428" s="1">
        <v>1423</v>
      </c>
      <c r="O1428" s="1" t="str">
        <f t="shared" si="449"/>
        <v>NA</v>
      </c>
      <c r="P1428" s="1" t="e">
        <f t="shared" si="450"/>
        <v>#VALUE!</v>
      </c>
      <c r="Q1428" s="1" t="e">
        <f t="shared" si="451"/>
        <v>#VALUE!</v>
      </c>
      <c r="R1428" s="1">
        <f t="shared" si="447"/>
        <v>0.19935198824320244</v>
      </c>
      <c r="S1428" s="1">
        <f t="shared" si="448"/>
        <v>0.1265818715042939</v>
      </c>
      <c r="T1428" s="14"/>
      <c r="U1428" s="14"/>
      <c r="V1428" s="14"/>
      <c r="W1428" s="2"/>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2"/>
      <c r="BC1428" s="2"/>
      <c r="BD1428" s="2"/>
      <c r="BE1428" s="35"/>
      <c r="BF1428" s="35"/>
      <c r="BG1428" s="35"/>
      <c r="BH1428" s="35"/>
      <c r="BI1428" s="35"/>
      <c r="BJ1428" s="35"/>
      <c r="BK1428" s="35"/>
      <c r="BL1428" s="35"/>
      <c r="BM1428" s="35"/>
      <c r="BN1428" s="35"/>
      <c r="BO1428" s="35"/>
      <c r="BP1428" s="1"/>
      <c r="BQ1428" s="1">
        <f t="shared" si="452"/>
        <v>1423</v>
      </c>
      <c r="BR1428" s="1">
        <v>1424</v>
      </c>
      <c r="BS1428" s="1">
        <f t="shared" si="457"/>
        <v>-2</v>
      </c>
      <c r="BT1428" s="1">
        <f t="shared" si="458"/>
        <v>-2</v>
      </c>
      <c r="BU1428" s="1">
        <f t="shared" si="459"/>
        <v>6.1257422745431001E-17</v>
      </c>
      <c r="BV1428" s="1">
        <f t="shared" si="460"/>
        <v>1</v>
      </c>
      <c r="BW1428" s="1">
        <f t="shared" si="453"/>
        <v>-2</v>
      </c>
      <c r="BX1428" s="1">
        <f t="shared" si="454"/>
        <v>-2</v>
      </c>
      <c r="BY1428" s="24">
        <f t="shared" si="455"/>
        <v>0.7818314824680298</v>
      </c>
      <c r="BZ1428" s="24">
        <f t="shared" si="456"/>
        <v>0.62348980185873348</v>
      </c>
      <c r="CA1428" s="1"/>
      <c r="CB1428" s="1"/>
      <c r="CC1428" s="1" t="str">
        <f t="shared" si="461"/>
        <v/>
      </c>
      <c r="CD1428" s="1"/>
      <c r="CE1428" s="2"/>
      <c r="CF1428" s="2"/>
    </row>
    <row r="1429" spans="2:84" s="28" customFormat="1" x14ac:dyDescent="0.25">
      <c r="B1429" s="10"/>
      <c r="C1429" s="10"/>
      <c r="D1429" s="10"/>
      <c r="E1429" s="10"/>
      <c r="F1429" s="10"/>
      <c r="G1429" s="10"/>
      <c r="H1429" s="10"/>
      <c r="I1429" s="10"/>
      <c r="J1429" s="10"/>
      <c r="K1429" s="10"/>
      <c r="L1429" s="10"/>
      <c r="M1429" s="2"/>
      <c r="N1429" s="1">
        <v>1424</v>
      </c>
      <c r="O1429" s="1" t="str">
        <f t="shared" si="449"/>
        <v>NA</v>
      </c>
      <c r="P1429" s="1" t="e">
        <f t="shared" si="450"/>
        <v>#VALUE!</v>
      </c>
      <c r="Q1429" s="1" t="e">
        <f t="shared" si="451"/>
        <v>#VALUE!</v>
      </c>
      <c r="R1429" s="1">
        <f t="shared" si="447"/>
        <v>7.2808223037304276E-2</v>
      </c>
      <c r="S1429" s="1">
        <f t="shared" si="448"/>
        <v>0.21191701146222364</v>
      </c>
      <c r="T1429" s="14"/>
      <c r="U1429" s="14"/>
      <c r="V1429" s="14"/>
      <c r="W1429" s="2"/>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2"/>
      <c r="BC1429" s="2"/>
      <c r="BD1429" s="2"/>
      <c r="BE1429" s="35"/>
      <c r="BF1429" s="35"/>
      <c r="BG1429" s="35"/>
      <c r="BH1429" s="35"/>
      <c r="BI1429" s="35"/>
      <c r="BJ1429" s="35"/>
      <c r="BK1429" s="35"/>
      <c r="BL1429" s="35"/>
      <c r="BM1429" s="35"/>
      <c r="BN1429" s="35"/>
      <c r="BO1429" s="35"/>
      <c r="BP1429" s="1"/>
      <c r="BQ1429" s="1">
        <f t="shared" si="452"/>
        <v>1424</v>
      </c>
      <c r="BR1429" s="1">
        <v>1425</v>
      </c>
      <c r="BS1429" s="1">
        <f t="shared" si="457"/>
        <v>-2</v>
      </c>
      <c r="BT1429" s="1">
        <f t="shared" si="458"/>
        <v>-2</v>
      </c>
      <c r="BU1429" s="1">
        <f t="shared" si="459"/>
        <v>6.1257422745431001E-17</v>
      </c>
      <c r="BV1429" s="1">
        <f t="shared" si="460"/>
        <v>1</v>
      </c>
      <c r="BW1429" s="1">
        <f t="shared" si="453"/>
        <v>-2</v>
      </c>
      <c r="BX1429" s="1">
        <f t="shared" si="454"/>
        <v>-2</v>
      </c>
      <c r="BY1429" s="24">
        <f t="shared" si="455"/>
        <v>0.7818314824680298</v>
      </c>
      <c r="BZ1429" s="24">
        <f t="shared" si="456"/>
        <v>0.62348980185873348</v>
      </c>
      <c r="CA1429" s="1"/>
      <c r="CB1429" s="1"/>
      <c r="CC1429" s="1" t="str">
        <f t="shared" si="461"/>
        <v/>
      </c>
      <c r="CD1429" s="1"/>
      <c r="CE1429" s="2"/>
      <c r="CF1429" s="2"/>
    </row>
    <row r="1430" spans="2:84" s="28" customFormat="1" x14ac:dyDescent="0.25">
      <c r="B1430" s="10"/>
      <c r="C1430" s="10"/>
      <c r="D1430" s="10"/>
      <c r="E1430" s="10"/>
      <c r="F1430" s="10"/>
      <c r="G1430" s="10"/>
      <c r="H1430" s="10"/>
      <c r="I1430" s="10"/>
      <c r="J1430" s="10"/>
      <c r="K1430" s="10"/>
      <c r="L1430" s="10"/>
      <c r="M1430" s="2"/>
      <c r="N1430" s="1">
        <v>1425</v>
      </c>
      <c r="O1430" s="1" t="str">
        <f t="shared" si="449"/>
        <v>NA</v>
      </c>
      <c r="P1430" s="1" t="e">
        <f t="shared" si="450"/>
        <v>#VALUE!</v>
      </c>
      <c r="Q1430" s="1" t="e">
        <f t="shared" si="451"/>
        <v>#VALUE!</v>
      </c>
      <c r="R1430" s="1">
        <f t="shared" si="447"/>
        <v>-7.2808223037304332E-2</v>
      </c>
      <c r="S1430" s="1">
        <f t="shared" si="448"/>
        <v>0.21191701146222364</v>
      </c>
      <c r="T1430" s="14"/>
      <c r="U1430" s="14"/>
      <c r="V1430" s="14"/>
      <c r="W1430" s="2"/>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2"/>
      <c r="BC1430" s="2"/>
      <c r="BD1430" s="2"/>
      <c r="BE1430" s="35"/>
      <c r="BF1430" s="35"/>
      <c r="BG1430" s="35"/>
      <c r="BH1430" s="35"/>
      <c r="BI1430" s="35"/>
      <c r="BJ1430" s="35"/>
      <c r="BK1430" s="35"/>
      <c r="BL1430" s="35"/>
      <c r="BM1430" s="35"/>
      <c r="BN1430" s="35"/>
      <c r="BO1430" s="35"/>
      <c r="BP1430" s="1"/>
      <c r="BQ1430" s="1">
        <f t="shared" si="452"/>
        <v>1425</v>
      </c>
      <c r="BR1430" s="1">
        <v>1426</v>
      </c>
      <c r="BS1430" s="1">
        <f t="shared" si="457"/>
        <v>-2</v>
      </c>
      <c r="BT1430" s="1">
        <f t="shared" si="458"/>
        <v>-2</v>
      </c>
      <c r="BU1430" s="1">
        <f t="shared" si="459"/>
        <v>6.1257422745431001E-17</v>
      </c>
      <c r="BV1430" s="1">
        <f t="shared" si="460"/>
        <v>1</v>
      </c>
      <c r="BW1430" s="1">
        <f t="shared" si="453"/>
        <v>-2</v>
      </c>
      <c r="BX1430" s="1">
        <f t="shared" si="454"/>
        <v>-2</v>
      </c>
      <c r="BY1430" s="24">
        <f t="shared" si="455"/>
        <v>0.7818314824680298</v>
      </c>
      <c r="BZ1430" s="24">
        <f t="shared" si="456"/>
        <v>0.62348980185873348</v>
      </c>
      <c r="CA1430" s="1"/>
      <c r="CB1430" s="1"/>
      <c r="CC1430" s="1" t="str">
        <f t="shared" si="461"/>
        <v/>
      </c>
      <c r="CD1430" s="1"/>
      <c r="CE1430" s="2"/>
      <c r="CF1430" s="2"/>
    </row>
    <row r="1431" spans="2:84" s="28" customFormat="1" x14ac:dyDescent="0.25">
      <c r="B1431" s="10"/>
      <c r="C1431" s="10"/>
      <c r="D1431" s="10"/>
      <c r="E1431" s="10"/>
      <c r="F1431" s="10"/>
      <c r="G1431" s="10"/>
      <c r="H1431" s="10"/>
      <c r="I1431" s="10"/>
      <c r="J1431" s="10"/>
      <c r="K1431" s="10"/>
      <c r="L1431" s="10"/>
      <c r="M1431" s="2"/>
      <c r="N1431" s="1">
        <v>1426</v>
      </c>
      <c r="O1431" s="1" t="str">
        <f t="shared" si="449"/>
        <v>NA</v>
      </c>
      <c r="P1431" s="1" t="e">
        <f t="shared" si="450"/>
        <v>#VALUE!</v>
      </c>
      <c r="Q1431" s="1" t="e">
        <f t="shared" si="451"/>
        <v>#VALUE!</v>
      </c>
      <c r="R1431" s="1">
        <f t="shared" si="447"/>
        <v>-0.19935198824320233</v>
      </c>
      <c r="S1431" s="1">
        <f t="shared" si="448"/>
        <v>0.12658187150429395</v>
      </c>
      <c r="T1431" s="14"/>
      <c r="U1431" s="14"/>
      <c r="V1431" s="14"/>
      <c r="W1431" s="2"/>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2"/>
      <c r="BC1431" s="2"/>
      <c r="BD1431" s="2"/>
      <c r="BE1431" s="35"/>
      <c r="BF1431" s="35"/>
      <c r="BG1431" s="35"/>
      <c r="BH1431" s="35"/>
      <c r="BI1431" s="35"/>
      <c r="BJ1431" s="35"/>
      <c r="BK1431" s="35"/>
      <c r="BL1431" s="35"/>
      <c r="BM1431" s="35"/>
      <c r="BN1431" s="35"/>
      <c r="BO1431" s="35"/>
      <c r="BP1431" s="1"/>
      <c r="BQ1431" s="1">
        <f t="shared" si="452"/>
        <v>1426</v>
      </c>
      <c r="BR1431" s="1">
        <v>1427</v>
      </c>
      <c r="BS1431" s="1">
        <f t="shared" si="457"/>
        <v>-2</v>
      </c>
      <c r="BT1431" s="1">
        <f t="shared" si="458"/>
        <v>-2</v>
      </c>
      <c r="BU1431" s="1">
        <f t="shared" si="459"/>
        <v>6.1257422745431001E-17</v>
      </c>
      <c r="BV1431" s="1">
        <f t="shared" si="460"/>
        <v>1</v>
      </c>
      <c r="BW1431" s="1">
        <f t="shared" si="453"/>
        <v>-2</v>
      </c>
      <c r="BX1431" s="1">
        <f t="shared" si="454"/>
        <v>-2</v>
      </c>
      <c r="BY1431" s="24">
        <f t="shared" si="455"/>
        <v>0.7818314824680298</v>
      </c>
      <c r="BZ1431" s="24">
        <f t="shared" si="456"/>
        <v>0.62348980185873348</v>
      </c>
      <c r="CA1431" s="1"/>
      <c r="CB1431" s="1"/>
      <c r="CC1431" s="1" t="str">
        <f t="shared" si="461"/>
        <v/>
      </c>
      <c r="CD1431" s="1"/>
      <c r="CE1431" s="2"/>
      <c r="CF1431" s="2"/>
    </row>
    <row r="1432" spans="2:84" s="28" customFormat="1" x14ac:dyDescent="0.25">
      <c r="B1432" s="10"/>
      <c r="C1432" s="10"/>
      <c r="D1432" s="10"/>
      <c r="E1432" s="10"/>
      <c r="F1432" s="10"/>
      <c r="G1432" s="10"/>
      <c r="H1432" s="10"/>
      <c r="I1432" s="10"/>
      <c r="J1432" s="10"/>
      <c r="K1432" s="10"/>
      <c r="L1432" s="10"/>
      <c r="M1432" s="2"/>
      <c r="N1432" s="1">
        <v>1427</v>
      </c>
      <c r="O1432" s="1" t="str">
        <f t="shared" si="449"/>
        <v>NA</v>
      </c>
      <c r="P1432" s="1" t="e">
        <f t="shared" si="450"/>
        <v>#VALUE!</v>
      </c>
      <c r="Q1432" s="1" t="e">
        <f t="shared" si="451"/>
        <v>#VALUE!</v>
      </c>
      <c r="R1432" s="1">
        <f t="shared" si="447"/>
        <v>-0.25611679205264043</v>
      </c>
      <c r="S1432" s="1">
        <f t="shared" si="448"/>
        <v>-3.5735568848792088E-2</v>
      </c>
      <c r="T1432" s="14"/>
      <c r="U1432" s="14"/>
      <c r="V1432" s="14"/>
      <c r="W1432" s="2"/>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2"/>
      <c r="BC1432" s="2"/>
      <c r="BD1432" s="2"/>
      <c r="BE1432" s="35"/>
      <c r="BF1432" s="35"/>
      <c r="BG1432" s="35"/>
      <c r="BH1432" s="35"/>
      <c r="BI1432" s="35"/>
      <c r="BJ1432" s="35"/>
      <c r="BK1432" s="35"/>
      <c r="BL1432" s="35"/>
      <c r="BM1432" s="35"/>
      <c r="BN1432" s="35"/>
      <c r="BO1432" s="35"/>
      <c r="BP1432" s="1"/>
      <c r="BQ1432" s="1">
        <f t="shared" si="452"/>
        <v>1427</v>
      </c>
      <c r="BR1432" s="1">
        <v>1428</v>
      </c>
      <c r="BS1432" s="1">
        <f t="shared" si="457"/>
        <v>-2</v>
      </c>
      <c r="BT1432" s="1">
        <f t="shared" si="458"/>
        <v>-2</v>
      </c>
      <c r="BU1432" s="1">
        <f t="shared" si="459"/>
        <v>6.1257422745431001E-17</v>
      </c>
      <c r="BV1432" s="1">
        <f t="shared" si="460"/>
        <v>1</v>
      </c>
      <c r="BW1432" s="1">
        <f t="shared" si="453"/>
        <v>-2</v>
      </c>
      <c r="BX1432" s="1">
        <f t="shared" si="454"/>
        <v>-2</v>
      </c>
      <c r="BY1432" s="24">
        <f t="shared" si="455"/>
        <v>0.7818314824680298</v>
      </c>
      <c r="BZ1432" s="24">
        <f t="shared" si="456"/>
        <v>0.62348980185873348</v>
      </c>
      <c r="CA1432" s="1"/>
      <c r="CB1432" s="1"/>
      <c r="CC1432" s="1" t="str">
        <f t="shared" si="461"/>
        <v/>
      </c>
      <c r="CD1432" s="1"/>
      <c r="CE1432" s="2"/>
      <c r="CF1432" s="2"/>
    </row>
    <row r="1433" spans="2:84" s="28" customFormat="1" x14ac:dyDescent="0.25">
      <c r="B1433" s="10"/>
      <c r="C1433" s="10"/>
      <c r="D1433" s="10"/>
      <c r="E1433" s="10"/>
      <c r="F1433" s="10"/>
      <c r="G1433" s="10"/>
      <c r="H1433" s="10"/>
      <c r="I1433" s="10"/>
      <c r="J1433" s="10"/>
      <c r="K1433" s="10"/>
      <c r="L1433" s="10"/>
      <c r="M1433" s="2"/>
      <c r="N1433" s="1">
        <v>1428</v>
      </c>
      <c r="O1433" s="1" t="str">
        <f t="shared" si="449"/>
        <v>NA</v>
      </c>
      <c r="P1433" s="1" t="e">
        <f t="shared" si="450"/>
        <v>#VALUE!</v>
      </c>
      <c r="Q1433" s="1" t="e">
        <f t="shared" si="451"/>
        <v>#VALUE!</v>
      </c>
      <c r="R1433" s="1">
        <f t="shared" si="447"/>
        <v>-0.18444582122358832</v>
      </c>
      <c r="S1433" s="1">
        <f t="shared" si="448"/>
        <v>-0.22252093395631445</v>
      </c>
      <c r="T1433" s="14"/>
      <c r="U1433" s="14"/>
      <c r="V1433" s="14"/>
      <c r="W1433" s="2"/>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2"/>
      <c r="BC1433" s="2"/>
      <c r="BD1433" s="2"/>
      <c r="BE1433" s="35"/>
      <c r="BF1433" s="35"/>
      <c r="BG1433" s="35"/>
      <c r="BH1433" s="35"/>
      <c r="BI1433" s="35"/>
      <c r="BJ1433" s="35"/>
      <c r="BK1433" s="35"/>
      <c r="BL1433" s="35"/>
      <c r="BM1433" s="35"/>
      <c r="BN1433" s="35"/>
      <c r="BO1433" s="35"/>
      <c r="BP1433" s="1"/>
      <c r="BQ1433" s="1">
        <f t="shared" si="452"/>
        <v>1428</v>
      </c>
      <c r="BR1433" s="1">
        <v>1429</v>
      </c>
      <c r="BS1433" s="1">
        <f t="shared" si="457"/>
        <v>-2</v>
      </c>
      <c r="BT1433" s="1">
        <f t="shared" si="458"/>
        <v>-2</v>
      </c>
      <c r="BU1433" s="1">
        <f t="shared" si="459"/>
        <v>6.1257422745431001E-17</v>
      </c>
      <c r="BV1433" s="1">
        <f t="shared" si="460"/>
        <v>1</v>
      </c>
      <c r="BW1433" s="1">
        <f t="shared" si="453"/>
        <v>-2</v>
      </c>
      <c r="BX1433" s="1">
        <f t="shared" si="454"/>
        <v>-2</v>
      </c>
      <c r="BY1433" s="24">
        <f t="shared" si="455"/>
        <v>0.7818314824680298</v>
      </c>
      <c r="BZ1433" s="24">
        <f t="shared" si="456"/>
        <v>0.62348980185873348</v>
      </c>
      <c r="CA1433" s="1"/>
      <c r="CB1433" s="1"/>
      <c r="CC1433" s="1" t="str">
        <f t="shared" si="461"/>
        <v/>
      </c>
      <c r="CD1433" s="1"/>
      <c r="CE1433" s="2"/>
      <c r="CF1433" s="2"/>
    </row>
    <row r="1434" spans="2:84" s="28" customFormat="1" x14ac:dyDescent="0.25">
      <c r="B1434" s="10"/>
      <c r="C1434" s="10"/>
      <c r="D1434" s="10"/>
      <c r="E1434" s="10"/>
      <c r="F1434" s="10"/>
      <c r="G1434" s="10"/>
      <c r="H1434" s="10"/>
      <c r="I1434" s="10"/>
      <c r="J1434" s="10"/>
      <c r="K1434" s="10"/>
      <c r="L1434" s="10"/>
      <c r="M1434" s="2"/>
      <c r="N1434" s="1">
        <v>1429</v>
      </c>
      <c r="O1434" s="1" t="str">
        <f t="shared" si="449"/>
        <v>NA</v>
      </c>
      <c r="P1434" s="1" t="e">
        <f t="shared" si="450"/>
        <v>#VALUE!</v>
      </c>
      <c r="Q1434" s="1" t="e">
        <f t="shared" si="451"/>
        <v>#VALUE!</v>
      </c>
      <c r="R1434" s="1">
        <f t="shared" si="447"/>
        <v>2.6116614995907672E-2</v>
      </c>
      <c r="S1434" s="1">
        <f t="shared" si="448"/>
        <v>-0.32414666853333435</v>
      </c>
      <c r="T1434" s="14"/>
      <c r="U1434" s="14"/>
      <c r="V1434" s="14"/>
      <c r="W1434" s="2"/>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2"/>
      <c r="BC1434" s="2"/>
      <c r="BD1434" s="2"/>
      <c r="BE1434" s="35"/>
      <c r="BF1434" s="35"/>
      <c r="BG1434" s="35"/>
      <c r="BH1434" s="35"/>
      <c r="BI1434" s="35"/>
      <c r="BJ1434" s="35"/>
      <c r="BK1434" s="35"/>
      <c r="BL1434" s="35"/>
      <c r="BM1434" s="35"/>
      <c r="BN1434" s="35"/>
      <c r="BO1434" s="35"/>
      <c r="BP1434" s="1"/>
      <c r="BQ1434" s="1">
        <f t="shared" si="452"/>
        <v>1429</v>
      </c>
      <c r="BR1434" s="1">
        <v>1430</v>
      </c>
      <c r="BS1434" s="1">
        <f t="shared" si="457"/>
        <v>-2</v>
      </c>
      <c r="BT1434" s="1">
        <f t="shared" si="458"/>
        <v>-2</v>
      </c>
      <c r="BU1434" s="1">
        <f t="shared" si="459"/>
        <v>6.1257422745431001E-17</v>
      </c>
      <c r="BV1434" s="1">
        <f t="shared" si="460"/>
        <v>1</v>
      </c>
      <c r="BW1434" s="1">
        <f t="shared" si="453"/>
        <v>-2</v>
      </c>
      <c r="BX1434" s="1">
        <f t="shared" si="454"/>
        <v>-2</v>
      </c>
      <c r="BY1434" s="24">
        <f t="shared" si="455"/>
        <v>0.7818314824680298</v>
      </c>
      <c r="BZ1434" s="24">
        <f t="shared" si="456"/>
        <v>0.62348980185873348</v>
      </c>
      <c r="CA1434" s="1"/>
      <c r="CB1434" s="1"/>
      <c r="CC1434" s="1" t="str">
        <f t="shared" si="461"/>
        <v/>
      </c>
      <c r="CD1434" s="1"/>
      <c r="CE1434" s="2"/>
      <c r="CF1434" s="2"/>
    </row>
    <row r="1435" spans="2:84" s="28" customFormat="1" x14ac:dyDescent="0.25">
      <c r="B1435" s="10"/>
      <c r="C1435" s="10"/>
      <c r="D1435" s="10"/>
      <c r="E1435" s="10"/>
      <c r="F1435" s="10"/>
      <c r="G1435" s="10"/>
      <c r="H1435" s="10"/>
      <c r="I1435" s="10"/>
      <c r="J1435" s="10"/>
      <c r="K1435" s="10"/>
      <c r="L1435" s="10"/>
      <c r="M1435" s="2"/>
      <c r="N1435" s="1">
        <v>1430</v>
      </c>
      <c r="O1435" s="1" t="str">
        <f t="shared" si="449"/>
        <v>NA</v>
      </c>
      <c r="P1435" s="1" t="e">
        <f t="shared" si="450"/>
        <v>#VALUE!</v>
      </c>
      <c r="Q1435" s="1" t="e">
        <f t="shared" si="451"/>
        <v>#VALUE!</v>
      </c>
      <c r="R1435" s="1">
        <f t="shared" si="447"/>
        <v>0.28143810104922695</v>
      </c>
      <c r="S1435" s="1">
        <f t="shared" si="448"/>
        <v>-0.23306088728805574</v>
      </c>
      <c r="T1435" s="14"/>
      <c r="U1435" s="14"/>
      <c r="V1435" s="14"/>
      <c r="W1435" s="2"/>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2"/>
      <c r="BC1435" s="2"/>
      <c r="BD1435" s="2"/>
      <c r="BE1435" s="35"/>
      <c r="BF1435" s="35"/>
      <c r="BG1435" s="35"/>
      <c r="BH1435" s="35"/>
      <c r="BI1435" s="35"/>
      <c r="BJ1435" s="35"/>
      <c r="BK1435" s="35"/>
      <c r="BL1435" s="35"/>
      <c r="BM1435" s="35"/>
      <c r="BN1435" s="35"/>
      <c r="BO1435" s="35"/>
      <c r="BP1435" s="1"/>
      <c r="BQ1435" s="1">
        <f t="shared" si="452"/>
        <v>1430</v>
      </c>
      <c r="BR1435" s="1">
        <v>1431</v>
      </c>
      <c r="BS1435" s="1">
        <f t="shared" si="457"/>
        <v>-2</v>
      </c>
      <c r="BT1435" s="1">
        <f t="shared" si="458"/>
        <v>-2</v>
      </c>
      <c r="BU1435" s="1">
        <f t="shared" si="459"/>
        <v>6.1257422745431001E-17</v>
      </c>
      <c r="BV1435" s="1">
        <f t="shared" si="460"/>
        <v>1</v>
      </c>
      <c r="BW1435" s="1">
        <f t="shared" si="453"/>
        <v>-2</v>
      </c>
      <c r="BX1435" s="1">
        <f t="shared" si="454"/>
        <v>-2</v>
      </c>
      <c r="BY1435" s="24">
        <f t="shared" si="455"/>
        <v>0.7818314824680298</v>
      </c>
      <c r="BZ1435" s="24">
        <f t="shared" si="456"/>
        <v>0.62348980185873348</v>
      </c>
      <c r="CA1435" s="1"/>
      <c r="CB1435" s="1"/>
      <c r="CC1435" s="1" t="str">
        <f t="shared" si="461"/>
        <v/>
      </c>
      <c r="CD1435" s="1"/>
      <c r="CE1435" s="2"/>
      <c r="CF1435" s="2"/>
    </row>
    <row r="1436" spans="2:84" s="28" customFormat="1" x14ac:dyDescent="0.25">
      <c r="B1436" s="10"/>
      <c r="C1436" s="10"/>
      <c r="D1436" s="10"/>
      <c r="E1436" s="10"/>
      <c r="F1436" s="10"/>
      <c r="G1436" s="10"/>
      <c r="H1436" s="10"/>
      <c r="I1436" s="10"/>
      <c r="J1436" s="10"/>
      <c r="K1436" s="10"/>
      <c r="L1436" s="10"/>
      <c r="M1436" s="2"/>
      <c r="N1436" s="1">
        <v>1431</v>
      </c>
      <c r="O1436" s="1" t="str">
        <f t="shared" si="449"/>
        <v>NA</v>
      </c>
      <c r="P1436" s="1" t="e">
        <f t="shared" si="450"/>
        <v>#VALUE!</v>
      </c>
      <c r="Q1436" s="1" t="e">
        <f t="shared" si="451"/>
        <v>#VALUE!</v>
      </c>
      <c r="R1436" s="1">
        <f t="shared" si="447"/>
        <v>0.40516810851160079</v>
      </c>
      <c r="S1436" s="1">
        <f t="shared" si="448"/>
        <v>5.186092630802544E-2</v>
      </c>
      <c r="T1436" s="14"/>
      <c r="U1436" s="14"/>
      <c r="V1436" s="14"/>
      <c r="W1436" s="2"/>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2"/>
      <c r="BC1436" s="2"/>
      <c r="BD1436" s="2"/>
      <c r="BE1436" s="35"/>
      <c r="BF1436" s="35"/>
      <c r="BG1436" s="35"/>
      <c r="BH1436" s="35"/>
      <c r="BI1436" s="35"/>
      <c r="BJ1436" s="35"/>
      <c r="BK1436" s="35"/>
      <c r="BL1436" s="35"/>
      <c r="BM1436" s="35"/>
      <c r="BN1436" s="35"/>
      <c r="BO1436" s="35"/>
      <c r="BP1436" s="1"/>
      <c r="BQ1436" s="1">
        <f t="shared" si="452"/>
        <v>1431</v>
      </c>
      <c r="BR1436" s="1">
        <v>1432</v>
      </c>
      <c r="BS1436" s="1">
        <f t="shared" si="457"/>
        <v>-2</v>
      </c>
      <c r="BT1436" s="1">
        <f t="shared" si="458"/>
        <v>-2</v>
      </c>
      <c r="BU1436" s="1">
        <f t="shared" si="459"/>
        <v>6.1257422745431001E-17</v>
      </c>
      <c r="BV1436" s="1">
        <f t="shared" si="460"/>
        <v>1</v>
      </c>
      <c r="BW1436" s="1">
        <f t="shared" si="453"/>
        <v>-2</v>
      </c>
      <c r="BX1436" s="1">
        <f t="shared" si="454"/>
        <v>-2</v>
      </c>
      <c r="BY1436" s="24">
        <f t="shared" si="455"/>
        <v>0.7818314824680298</v>
      </c>
      <c r="BZ1436" s="24">
        <f t="shared" si="456"/>
        <v>0.62348980185873348</v>
      </c>
      <c r="CA1436" s="1"/>
      <c r="CB1436" s="1"/>
      <c r="CC1436" s="1" t="str">
        <f t="shared" si="461"/>
        <v/>
      </c>
      <c r="CD1436" s="1"/>
      <c r="CE1436" s="2"/>
      <c r="CF1436" s="2"/>
    </row>
    <row r="1437" spans="2:84" s="28" customFormat="1" x14ac:dyDescent="0.25">
      <c r="B1437" s="10"/>
      <c r="C1437" s="10"/>
      <c r="D1437" s="10"/>
      <c r="E1437" s="10"/>
      <c r="F1437" s="10"/>
      <c r="G1437" s="10"/>
      <c r="H1437" s="10"/>
      <c r="I1437" s="10"/>
      <c r="J1437" s="10"/>
      <c r="K1437" s="10"/>
      <c r="L1437" s="10"/>
      <c r="M1437" s="2"/>
      <c r="N1437" s="1">
        <v>1432</v>
      </c>
      <c r="O1437" s="1" t="str">
        <f t="shared" si="449"/>
        <v>NA</v>
      </c>
      <c r="P1437" s="1" t="e">
        <f t="shared" si="450"/>
        <v>#VALUE!</v>
      </c>
      <c r="Q1437" s="1" t="e">
        <f t="shared" si="451"/>
        <v>#VALUE!</v>
      </c>
      <c r="R1437" s="1">
        <f t="shared" si="447"/>
        <v>0.2595516624369924</v>
      </c>
      <c r="S1437" s="1">
        <f t="shared" si="448"/>
        <v>0.37197309661642197</v>
      </c>
      <c r="T1437" s="14"/>
      <c r="U1437" s="14"/>
      <c r="V1437" s="14"/>
      <c r="W1437" s="2"/>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2"/>
      <c r="BC1437" s="2"/>
      <c r="BD1437" s="2"/>
      <c r="BE1437" s="35"/>
      <c r="BF1437" s="35"/>
      <c r="BG1437" s="35"/>
      <c r="BH1437" s="35"/>
      <c r="BI1437" s="35"/>
      <c r="BJ1437" s="35"/>
      <c r="BK1437" s="35"/>
      <c r="BL1437" s="35"/>
      <c r="BM1437" s="35"/>
      <c r="BN1437" s="35"/>
      <c r="BO1437" s="35"/>
      <c r="BP1437" s="1"/>
      <c r="BQ1437" s="1">
        <f t="shared" si="452"/>
        <v>1432</v>
      </c>
      <c r="BR1437" s="1">
        <v>1433</v>
      </c>
      <c r="BS1437" s="1">
        <f t="shared" si="457"/>
        <v>-2</v>
      </c>
      <c r="BT1437" s="1">
        <f t="shared" si="458"/>
        <v>-2</v>
      </c>
      <c r="BU1437" s="1">
        <f t="shared" si="459"/>
        <v>6.1257422745431001E-17</v>
      </c>
      <c r="BV1437" s="1">
        <f t="shared" si="460"/>
        <v>1</v>
      </c>
      <c r="BW1437" s="1">
        <f t="shared" si="453"/>
        <v>-2</v>
      </c>
      <c r="BX1437" s="1">
        <f t="shared" si="454"/>
        <v>-2</v>
      </c>
      <c r="BY1437" s="24">
        <f t="shared" si="455"/>
        <v>0.7818314824680298</v>
      </c>
      <c r="BZ1437" s="24">
        <f t="shared" si="456"/>
        <v>0.62348980185873348</v>
      </c>
      <c r="CA1437" s="1"/>
      <c r="CB1437" s="1"/>
      <c r="CC1437" s="1" t="str">
        <f t="shared" si="461"/>
        <v/>
      </c>
      <c r="CD1437" s="1"/>
      <c r="CE1437" s="2"/>
      <c r="CF1437" s="2"/>
    </row>
    <row r="1438" spans="2:84" s="28" customFormat="1" x14ac:dyDescent="0.25">
      <c r="B1438" s="10"/>
      <c r="C1438" s="10"/>
      <c r="D1438" s="10"/>
      <c r="E1438" s="10"/>
      <c r="F1438" s="10"/>
      <c r="G1438" s="10"/>
      <c r="H1438" s="10"/>
      <c r="I1438" s="10"/>
      <c r="J1438" s="10"/>
      <c r="K1438" s="10"/>
      <c r="L1438" s="10"/>
      <c r="M1438" s="2"/>
      <c r="N1438" s="1">
        <v>1433</v>
      </c>
      <c r="O1438" s="1" t="str">
        <f t="shared" si="449"/>
        <v>NA</v>
      </c>
      <c r="P1438" s="1" t="e">
        <f t="shared" si="450"/>
        <v>#VALUE!</v>
      </c>
      <c r="Q1438" s="1" t="e">
        <f t="shared" si="451"/>
        <v>#VALUE!</v>
      </c>
      <c r="R1438" s="1">
        <f t="shared" si="447"/>
        <v>-0.11726587543717781</v>
      </c>
      <c r="S1438" s="1">
        <f t="shared" si="448"/>
        <v>0.48622463029664342</v>
      </c>
      <c r="T1438" s="14"/>
      <c r="U1438" s="14"/>
      <c r="V1438" s="14"/>
      <c r="W1438" s="2"/>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2"/>
      <c r="BC1438" s="2"/>
      <c r="BD1438" s="2"/>
      <c r="BE1438" s="35"/>
      <c r="BF1438" s="35"/>
      <c r="BG1438" s="35"/>
      <c r="BH1438" s="35"/>
      <c r="BI1438" s="35"/>
      <c r="BJ1438" s="35"/>
      <c r="BK1438" s="35"/>
      <c r="BL1438" s="35"/>
      <c r="BM1438" s="35"/>
      <c r="BN1438" s="35"/>
      <c r="BO1438" s="35"/>
      <c r="BP1438" s="1"/>
      <c r="BQ1438" s="1">
        <f t="shared" si="452"/>
        <v>1433</v>
      </c>
      <c r="BR1438" s="1">
        <v>1434</v>
      </c>
      <c r="BS1438" s="1">
        <f t="shared" si="457"/>
        <v>-2</v>
      </c>
      <c r="BT1438" s="1">
        <f t="shared" si="458"/>
        <v>-2</v>
      </c>
      <c r="BU1438" s="1">
        <f t="shared" si="459"/>
        <v>6.1257422745431001E-17</v>
      </c>
      <c r="BV1438" s="1">
        <f t="shared" si="460"/>
        <v>1</v>
      </c>
      <c r="BW1438" s="1">
        <f t="shared" si="453"/>
        <v>-2</v>
      </c>
      <c r="BX1438" s="1">
        <f t="shared" si="454"/>
        <v>-2</v>
      </c>
      <c r="BY1438" s="24">
        <f t="shared" si="455"/>
        <v>0.7818314824680298</v>
      </c>
      <c r="BZ1438" s="24">
        <f t="shared" si="456"/>
        <v>0.62348980185873348</v>
      </c>
      <c r="CA1438" s="1"/>
      <c r="CB1438" s="1"/>
      <c r="CC1438" s="1" t="str">
        <f t="shared" si="461"/>
        <v/>
      </c>
      <c r="CD1438" s="1"/>
      <c r="CE1438" s="2"/>
      <c r="CF1438" s="2"/>
    </row>
    <row r="1439" spans="2:84" s="28" customFormat="1" x14ac:dyDescent="0.25">
      <c r="B1439" s="10"/>
      <c r="C1439" s="10"/>
      <c r="D1439" s="10"/>
      <c r="E1439" s="10"/>
      <c r="F1439" s="10"/>
      <c r="G1439" s="10"/>
      <c r="H1439" s="10"/>
      <c r="I1439" s="10"/>
      <c r="J1439" s="10"/>
      <c r="K1439" s="10"/>
      <c r="L1439" s="10"/>
      <c r="M1439" s="2"/>
      <c r="N1439" s="1">
        <v>1434</v>
      </c>
      <c r="O1439" s="1" t="str">
        <f t="shared" si="449"/>
        <v>NA</v>
      </c>
      <c r="P1439" s="1" t="e">
        <f t="shared" si="450"/>
        <v>#VALUE!</v>
      </c>
      <c r="Q1439" s="1" t="e">
        <f t="shared" si="451"/>
        <v>#VALUE!</v>
      </c>
      <c r="R1439" s="1">
        <f t="shared" si="447"/>
        <v>-0.48611696910937346</v>
      </c>
      <c r="S1439" s="1">
        <f t="shared" si="448"/>
        <v>0.25267553083575034</v>
      </c>
      <c r="T1439" s="14"/>
      <c r="U1439" s="14"/>
      <c r="V1439" s="14"/>
      <c r="W1439" s="2"/>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2"/>
      <c r="BC1439" s="2"/>
      <c r="BD1439" s="2"/>
      <c r="BE1439" s="35"/>
      <c r="BF1439" s="35"/>
      <c r="BG1439" s="35"/>
      <c r="BH1439" s="35"/>
      <c r="BI1439" s="35"/>
      <c r="BJ1439" s="35"/>
      <c r="BK1439" s="35"/>
      <c r="BL1439" s="35"/>
      <c r="BM1439" s="35"/>
      <c r="BN1439" s="35"/>
      <c r="BO1439" s="35"/>
      <c r="BP1439" s="1"/>
      <c r="BQ1439" s="1">
        <f t="shared" si="452"/>
        <v>1434</v>
      </c>
      <c r="BR1439" s="1">
        <v>1435</v>
      </c>
      <c r="BS1439" s="1">
        <f t="shared" si="457"/>
        <v>-2</v>
      </c>
      <c r="BT1439" s="1">
        <f t="shared" si="458"/>
        <v>-2</v>
      </c>
      <c r="BU1439" s="1">
        <f t="shared" si="459"/>
        <v>6.1257422745431001E-17</v>
      </c>
      <c r="BV1439" s="1">
        <f t="shared" si="460"/>
        <v>1</v>
      </c>
      <c r="BW1439" s="1">
        <f t="shared" si="453"/>
        <v>-2</v>
      </c>
      <c r="BX1439" s="1">
        <f t="shared" si="454"/>
        <v>-2</v>
      </c>
      <c r="BY1439" s="24">
        <f t="shared" si="455"/>
        <v>0.7818314824680298</v>
      </c>
      <c r="BZ1439" s="24">
        <f t="shared" si="456"/>
        <v>0.62348980185873348</v>
      </c>
      <c r="CA1439" s="1"/>
      <c r="CB1439" s="1"/>
      <c r="CC1439" s="1" t="str">
        <f t="shared" si="461"/>
        <v/>
      </c>
      <c r="CD1439" s="1"/>
      <c r="CE1439" s="2"/>
      <c r="CF1439" s="2"/>
    </row>
    <row r="1440" spans="2:84" s="28" customFormat="1" x14ac:dyDescent="0.25">
      <c r="B1440" s="10"/>
      <c r="C1440" s="10"/>
      <c r="D1440" s="10"/>
      <c r="E1440" s="10"/>
      <c r="F1440" s="10"/>
      <c r="G1440" s="10"/>
      <c r="H1440" s="10"/>
      <c r="I1440" s="10"/>
      <c r="J1440" s="10"/>
      <c r="K1440" s="10"/>
      <c r="L1440" s="10"/>
      <c r="M1440" s="2"/>
      <c r="N1440" s="1">
        <v>1435</v>
      </c>
      <c r="O1440" s="1" t="str">
        <f t="shared" si="449"/>
        <v>NA</v>
      </c>
      <c r="P1440" s="1" t="e">
        <f t="shared" si="450"/>
        <v>#VALUE!</v>
      </c>
      <c r="Q1440" s="1" t="e">
        <f t="shared" si="451"/>
        <v>#VALUE!</v>
      </c>
      <c r="R1440" s="1">
        <f t="shared" si="447"/>
        <v>-0.55333746367076475</v>
      </c>
      <c r="S1440" s="1">
        <f t="shared" si="448"/>
        <v>-0.22252093395631448</v>
      </c>
      <c r="T1440" s="14"/>
      <c r="U1440" s="14"/>
      <c r="V1440" s="14"/>
      <c r="W1440" s="2"/>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2"/>
      <c r="BC1440" s="2"/>
      <c r="BD1440" s="2"/>
      <c r="BE1440" s="35"/>
      <c r="BF1440" s="35"/>
      <c r="BG1440" s="35"/>
      <c r="BH1440" s="35"/>
      <c r="BI1440" s="35"/>
      <c r="BJ1440" s="35"/>
      <c r="BK1440" s="35"/>
      <c r="BL1440" s="35"/>
      <c r="BM1440" s="35"/>
      <c r="BN1440" s="35"/>
      <c r="BO1440" s="35"/>
      <c r="BP1440" s="1"/>
      <c r="BQ1440" s="1">
        <f t="shared" si="452"/>
        <v>1435</v>
      </c>
      <c r="BR1440" s="1">
        <v>1436</v>
      </c>
      <c r="BS1440" s="1">
        <f t="shared" si="457"/>
        <v>-2</v>
      </c>
      <c r="BT1440" s="1">
        <f t="shared" si="458"/>
        <v>-2</v>
      </c>
      <c r="BU1440" s="1">
        <f t="shared" si="459"/>
        <v>6.1257422745431001E-17</v>
      </c>
      <c r="BV1440" s="1">
        <f t="shared" si="460"/>
        <v>1</v>
      </c>
      <c r="BW1440" s="1">
        <f t="shared" si="453"/>
        <v>-2</v>
      </c>
      <c r="BX1440" s="1">
        <f t="shared" si="454"/>
        <v>-2</v>
      </c>
      <c r="BY1440" s="24">
        <f t="shared" si="455"/>
        <v>0.7818314824680298</v>
      </c>
      <c r="BZ1440" s="24">
        <f t="shared" si="456"/>
        <v>0.62348980185873348</v>
      </c>
      <c r="CA1440" s="1"/>
      <c r="CB1440" s="1"/>
      <c r="CC1440" s="1" t="str">
        <f t="shared" si="461"/>
        <v/>
      </c>
      <c r="CD1440" s="1"/>
      <c r="CE1440" s="2"/>
      <c r="CF1440" s="2"/>
    </row>
    <row r="1441" spans="2:84" s="28" customFormat="1" x14ac:dyDescent="0.25">
      <c r="B1441" s="10"/>
      <c r="C1441" s="10"/>
      <c r="D1441" s="10"/>
      <c r="E1441" s="10"/>
      <c r="F1441" s="10"/>
      <c r="G1441" s="10"/>
      <c r="H1441" s="10"/>
      <c r="I1441" s="10"/>
      <c r="J1441" s="10"/>
      <c r="K1441" s="10"/>
      <c r="L1441" s="10"/>
      <c r="M1441" s="2"/>
      <c r="N1441" s="1">
        <v>1436</v>
      </c>
      <c r="O1441" s="1" t="str">
        <f t="shared" si="449"/>
        <v>NA</v>
      </c>
      <c r="P1441" s="1" t="e">
        <f t="shared" si="450"/>
        <v>#VALUE!</v>
      </c>
      <c r="Q1441" s="1" t="e">
        <f t="shared" si="451"/>
        <v>#VALUE!</v>
      </c>
      <c r="R1441" s="1">
        <f t="shared" si="447"/>
        <v>-0.20388356206082531</v>
      </c>
      <c r="S1441" s="1">
        <f t="shared" si="448"/>
        <v>-0.61255776821787677</v>
      </c>
      <c r="T1441" s="14"/>
      <c r="U1441" s="14"/>
      <c r="V1441" s="14"/>
      <c r="W1441" s="2"/>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2"/>
      <c r="BC1441" s="2"/>
      <c r="BD1441" s="2"/>
      <c r="BE1441" s="35"/>
      <c r="BF1441" s="35"/>
      <c r="BG1441" s="35"/>
      <c r="BH1441" s="35"/>
      <c r="BI1441" s="35"/>
      <c r="BJ1441" s="35"/>
      <c r="BK1441" s="35"/>
      <c r="BL1441" s="35"/>
      <c r="BM1441" s="35"/>
      <c r="BN1441" s="35"/>
      <c r="BO1441" s="35"/>
      <c r="BP1441" s="1"/>
      <c r="BQ1441" s="1">
        <f t="shared" si="452"/>
        <v>1436</v>
      </c>
      <c r="BR1441" s="1">
        <v>1437</v>
      </c>
      <c r="BS1441" s="1">
        <f t="shared" si="457"/>
        <v>-2</v>
      </c>
      <c r="BT1441" s="1">
        <f t="shared" si="458"/>
        <v>-2</v>
      </c>
      <c r="BU1441" s="1">
        <f t="shared" si="459"/>
        <v>6.1257422745431001E-17</v>
      </c>
      <c r="BV1441" s="1">
        <f t="shared" si="460"/>
        <v>1</v>
      </c>
      <c r="BW1441" s="1">
        <f t="shared" si="453"/>
        <v>-2</v>
      </c>
      <c r="BX1441" s="1">
        <f t="shared" si="454"/>
        <v>-2</v>
      </c>
      <c r="BY1441" s="24">
        <f t="shared" si="455"/>
        <v>0.7818314824680298</v>
      </c>
      <c r="BZ1441" s="24">
        <f t="shared" si="456"/>
        <v>0.62348980185873348</v>
      </c>
      <c r="CA1441" s="1"/>
      <c r="CB1441" s="1"/>
      <c r="CC1441" s="1" t="str">
        <f t="shared" si="461"/>
        <v/>
      </c>
      <c r="CD1441" s="1"/>
      <c r="CE1441" s="2"/>
      <c r="CF1441" s="2"/>
    </row>
    <row r="1442" spans="2:84" s="28" customFormat="1" x14ac:dyDescent="0.25">
      <c r="B1442" s="10"/>
      <c r="C1442" s="10"/>
      <c r="D1442" s="10"/>
      <c r="E1442" s="10"/>
      <c r="F1442" s="10"/>
      <c r="G1442" s="10"/>
      <c r="H1442" s="10"/>
      <c r="I1442" s="10"/>
      <c r="J1442" s="10"/>
      <c r="K1442" s="10"/>
      <c r="L1442" s="10"/>
      <c r="M1442" s="2"/>
      <c r="N1442" s="1">
        <v>1437</v>
      </c>
      <c r="O1442" s="1" t="str">
        <f t="shared" si="449"/>
        <v>NA</v>
      </c>
      <c r="P1442" s="1" t="e">
        <f t="shared" si="450"/>
        <v>#VALUE!</v>
      </c>
      <c r="Q1442" s="1" t="e">
        <f t="shared" si="451"/>
        <v>#VALUE!</v>
      </c>
      <c r="R1442" s="1">
        <f t="shared" si="447"/>
        <v>0.36352421385525147</v>
      </c>
      <c r="S1442" s="1">
        <f t="shared" si="448"/>
        <v>-0.59270364608040527</v>
      </c>
      <c r="T1442" s="14"/>
      <c r="U1442" s="14"/>
      <c r="V1442" s="14"/>
      <c r="W1442" s="2"/>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2"/>
      <c r="BC1442" s="2"/>
      <c r="BD1442" s="2"/>
      <c r="BE1442" s="35"/>
      <c r="BF1442" s="35"/>
      <c r="BG1442" s="35"/>
      <c r="BH1442" s="35"/>
      <c r="BI1442" s="35"/>
      <c r="BJ1442" s="35"/>
      <c r="BK1442" s="35"/>
      <c r="BL1442" s="35"/>
      <c r="BM1442" s="35"/>
      <c r="BN1442" s="35"/>
      <c r="BO1442" s="35"/>
      <c r="BP1442" s="1"/>
      <c r="BQ1442" s="1">
        <f t="shared" si="452"/>
        <v>1437</v>
      </c>
      <c r="BR1442" s="1">
        <v>1438</v>
      </c>
      <c r="BS1442" s="1">
        <f t="shared" si="457"/>
        <v>-2</v>
      </c>
      <c r="BT1442" s="1">
        <f t="shared" si="458"/>
        <v>-2</v>
      </c>
      <c r="BU1442" s="1">
        <f t="shared" si="459"/>
        <v>6.1257422745431001E-17</v>
      </c>
      <c r="BV1442" s="1">
        <f t="shared" si="460"/>
        <v>1</v>
      </c>
      <c r="BW1442" s="1">
        <f t="shared" si="453"/>
        <v>-2</v>
      </c>
      <c r="BX1442" s="1">
        <f t="shared" si="454"/>
        <v>-2</v>
      </c>
      <c r="BY1442" s="24">
        <f t="shared" si="455"/>
        <v>0.7818314824680298</v>
      </c>
      <c r="BZ1442" s="24">
        <f t="shared" si="456"/>
        <v>0.62348980185873348</v>
      </c>
      <c r="CA1442" s="1"/>
      <c r="CB1442" s="1"/>
      <c r="CC1442" s="1" t="str">
        <f t="shared" si="461"/>
        <v/>
      </c>
      <c r="CD1442" s="1"/>
      <c r="CE1442" s="2"/>
      <c r="CF1442" s="2"/>
    </row>
    <row r="1443" spans="2:84" s="28" customFormat="1" x14ac:dyDescent="0.25">
      <c r="B1443" s="10"/>
      <c r="C1443" s="10"/>
      <c r="D1443" s="10"/>
      <c r="E1443" s="10"/>
      <c r="F1443" s="10"/>
      <c r="G1443" s="10"/>
      <c r="H1443" s="10"/>
      <c r="I1443" s="10"/>
      <c r="J1443" s="10"/>
      <c r="K1443" s="10"/>
      <c r="L1443" s="10"/>
      <c r="M1443" s="2"/>
      <c r="N1443" s="1">
        <v>1438</v>
      </c>
      <c r="O1443" s="1" t="str">
        <f t="shared" si="449"/>
        <v>NA</v>
      </c>
      <c r="P1443" s="1" t="e">
        <f t="shared" si="450"/>
        <v>#VALUE!</v>
      </c>
      <c r="Q1443" s="1" t="e">
        <f t="shared" si="451"/>
        <v>#VALUE!</v>
      </c>
      <c r="R1443" s="1">
        <f t="shared" si="447"/>
        <v>0.73752799398589752</v>
      </c>
      <c r="S1443" s="1">
        <f t="shared" si="448"/>
        <v>-0.10819515884617284</v>
      </c>
      <c r="T1443" s="14"/>
      <c r="U1443" s="14"/>
      <c r="V1443" s="14"/>
      <c r="W1443" s="2"/>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2"/>
      <c r="BC1443" s="2"/>
      <c r="BD1443" s="2"/>
      <c r="BE1443" s="35"/>
      <c r="BF1443" s="35"/>
      <c r="BG1443" s="35"/>
      <c r="BH1443" s="35"/>
      <c r="BI1443" s="35"/>
      <c r="BJ1443" s="35"/>
      <c r="BK1443" s="35"/>
      <c r="BL1443" s="35"/>
      <c r="BM1443" s="35"/>
      <c r="BN1443" s="35"/>
      <c r="BO1443" s="35"/>
      <c r="BP1443" s="1"/>
      <c r="BQ1443" s="1">
        <f t="shared" si="452"/>
        <v>1438</v>
      </c>
      <c r="BR1443" s="1">
        <v>1439</v>
      </c>
      <c r="BS1443" s="1">
        <f t="shared" si="457"/>
        <v>-2</v>
      </c>
      <c r="BT1443" s="1">
        <f t="shared" si="458"/>
        <v>-2</v>
      </c>
      <c r="BU1443" s="1">
        <f t="shared" si="459"/>
        <v>6.1257422745431001E-17</v>
      </c>
      <c r="BV1443" s="1">
        <f t="shared" si="460"/>
        <v>1</v>
      </c>
      <c r="BW1443" s="1">
        <f t="shared" si="453"/>
        <v>-2</v>
      </c>
      <c r="BX1443" s="1">
        <f t="shared" si="454"/>
        <v>-2</v>
      </c>
      <c r="BY1443" s="24">
        <f t="shared" si="455"/>
        <v>0.7818314824680298</v>
      </c>
      <c r="BZ1443" s="24">
        <f t="shared" si="456"/>
        <v>0.62348980185873348</v>
      </c>
      <c r="CA1443" s="1"/>
      <c r="CB1443" s="1"/>
      <c r="CC1443" s="1" t="str">
        <f t="shared" si="461"/>
        <v/>
      </c>
      <c r="CD1443" s="1"/>
      <c r="CE1443" s="2"/>
      <c r="CF1443" s="2"/>
    </row>
    <row r="1444" spans="2:84" s="28" customFormat="1" x14ac:dyDescent="0.25">
      <c r="B1444" s="10"/>
      <c r="C1444" s="10"/>
      <c r="D1444" s="10"/>
      <c r="E1444" s="10"/>
      <c r="F1444" s="10"/>
      <c r="G1444" s="10"/>
      <c r="H1444" s="10"/>
      <c r="I1444" s="10"/>
      <c r="J1444" s="10"/>
      <c r="K1444" s="10"/>
      <c r="L1444" s="10"/>
      <c r="M1444" s="2"/>
      <c r="N1444" s="1">
        <v>1439</v>
      </c>
      <c r="O1444" s="1" t="str">
        <f t="shared" si="449"/>
        <v>NA</v>
      </c>
      <c r="P1444" s="1" t="e">
        <f t="shared" si="450"/>
        <v>#VALUE!</v>
      </c>
      <c r="Q1444" s="1" t="e">
        <f t="shared" si="451"/>
        <v>#VALUE!</v>
      </c>
      <c r="R1444" s="1">
        <f t="shared" si="447"/>
        <v>0.59191154791128886</v>
      </c>
      <c r="S1444" s="1">
        <f t="shared" si="448"/>
        <v>0.5320291817706202</v>
      </c>
      <c r="T1444" s="14"/>
      <c r="U1444" s="14"/>
      <c r="V1444" s="14"/>
      <c r="W1444" s="2"/>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2"/>
      <c r="BC1444" s="2"/>
      <c r="BD1444" s="2"/>
      <c r="BE1444" s="35"/>
      <c r="BF1444" s="35"/>
      <c r="BG1444" s="35"/>
      <c r="BH1444" s="35"/>
      <c r="BI1444" s="35"/>
      <c r="BJ1444" s="35"/>
      <c r="BK1444" s="35"/>
      <c r="BL1444" s="35"/>
      <c r="BM1444" s="35"/>
      <c r="BN1444" s="35"/>
      <c r="BO1444" s="35"/>
      <c r="BP1444" s="1"/>
      <c r="BQ1444" s="1">
        <f t="shared" si="452"/>
        <v>1439</v>
      </c>
      <c r="BR1444" s="1">
        <v>1440</v>
      </c>
      <c r="BS1444" s="1">
        <f t="shared" si="457"/>
        <v>-2</v>
      </c>
      <c r="BT1444" s="1">
        <f t="shared" si="458"/>
        <v>-2</v>
      </c>
      <c r="BU1444" s="1">
        <f t="shared" si="459"/>
        <v>6.1257422745431001E-17</v>
      </c>
      <c r="BV1444" s="1">
        <f t="shared" si="460"/>
        <v>1</v>
      </c>
      <c r="BW1444" s="1">
        <f t="shared" si="453"/>
        <v>-2</v>
      </c>
      <c r="BX1444" s="1">
        <f t="shared" si="454"/>
        <v>-2</v>
      </c>
      <c r="BY1444" s="24">
        <f t="shared" si="455"/>
        <v>0.7818314824680298</v>
      </c>
      <c r="BZ1444" s="24">
        <f t="shared" si="456"/>
        <v>0.62348980185873348</v>
      </c>
      <c r="CA1444" s="1"/>
      <c r="CB1444" s="1"/>
      <c r="CC1444" s="1" t="str">
        <f t="shared" si="461"/>
        <v/>
      </c>
      <c r="CD1444" s="1"/>
      <c r="CE1444" s="2"/>
      <c r="CF1444" s="2"/>
    </row>
    <row r="1445" spans="2:84" s="28" customFormat="1" x14ac:dyDescent="0.25">
      <c r="B1445" s="10"/>
      <c r="C1445" s="10"/>
      <c r="D1445" s="10"/>
      <c r="E1445" s="10"/>
      <c r="F1445" s="10"/>
      <c r="G1445" s="10"/>
      <c r="H1445" s="10"/>
      <c r="I1445" s="10"/>
      <c r="J1445" s="10"/>
      <c r="K1445" s="10"/>
      <c r="L1445" s="10"/>
      <c r="M1445" s="2"/>
      <c r="N1445" s="1">
        <v>1440</v>
      </c>
      <c r="O1445" s="1" t="str">
        <f t="shared" si="449"/>
        <v>NA</v>
      </c>
      <c r="P1445" s="1" t="e">
        <f t="shared" si="450"/>
        <v>#VALUE!</v>
      </c>
      <c r="Q1445" s="1" t="e">
        <f t="shared" si="451"/>
        <v>#VALUE!</v>
      </c>
      <c r="R1445" s="1">
        <f t="shared" si="447"/>
        <v>-3.5179762631153279E-2</v>
      </c>
      <c r="S1445" s="1">
        <f t="shared" si="448"/>
        <v>0.84586738908899317</v>
      </c>
      <c r="T1445" s="14"/>
      <c r="U1445" s="14"/>
      <c r="V1445" s="14"/>
      <c r="W1445" s="2"/>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2"/>
      <c r="BC1445" s="2"/>
      <c r="BD1445" s="2"/>
      <c r="BE1445" s="35"/>
      <c r="BF1445" s="35"/>
      <c r="BG1445" s="35"/>
      <c r="BH1445" s="35"/>
      <c r="BI1445" s="35"/>
      <c r="BJ1445" s="35"/>
      <c r="BK1445" s="35"/>
      <c r="BL1445" s="35"/>
      <c r="BM1445" s="35"/>
      <c r="BN1445" s="35"/>
      <c r="BO1445" s="35"/>
      <c r="BP1445" s="1"/>
      <c r="BQ1445" s="1">
        <f t="shared" si="452"/>
        <v>1440</v>
      </c>
      <c r="BR1445" s="1">
        <v>1441</v>
      </c>
      <c r="BS1445" s="1">
        <f t="shared" si="457"/>
        <v>-2</v>
      </c>
      <c r="BT1445" s="1">
        <f t="shared" si="458"/>
        <v>-2</v>
      </c>
      <c r="BU1445" s="1">
        <f t="shared" si="459"/>
        <v>6.1257422745431001E-17</v>
      </c>
      <c r="BV1445" s="1">
        <f t="shared" si="460"/>
        <v>1</v>
      </c>
      <c r="BW1445" s="1">
        <f t="shared" si="453"/>
        <v>-2</v>
      </c>
      <c r="BX1445" s="1">
        <f t="shared" si="454"/>
        <v>-2</v>
      </c>
      <c r="BY1445" s="24">
        <f t="shared" si="455"/>
        <v>0.7818314824680298</v>
      </c>
      <c r="BZ1445" s="24">
        <f t="shared" si="456"/>
        <v>0.62348980185873348</v>
      </c>
      <c r="CA1445" s="1"/>
      <c r="CB1445" s="1"/>
      <c r="CC1445" s="1" t="str">
        <f t="shared" si="461"/>
        <v/>
      </c>
      <c r="CD1445" s="1"/>
      <c r="CE1445" s="2"/>
      <c r="CF1445" s="2"/>
    </row>
    <row r="1446" spans="2:84" s="28" customFormat="1" x14ac:dyDescent="0.25">
      <c r="B1446" s="10"/>
      <c r="C1446" s="10"/>
      <c r="D1446" s="10"/>
      <c r="E1446" s="10"/>
      <c r="F1446" s="10"/>
      <c r="G1446" s="10"/>
      <c r="H1446" s="10"/>
      <c r="I1446" s="10"/>
      <c r="J1446" s="10"/>
      <c r="K1446" s="10"/>
      <c r="L1446" s="10"/>
      <c r="M1446" s="2"/>
      <c r="N1446" s="1">
        <v>1441</v>
      </c>
      <c r="O1446" s="1" t="str">
        <f t="shared" si="449"/>
        <v>NA</v>
      </c>
      <c r="P1446" s="1" t="e">
        <f t="shared" si="450"/>
        <v>#VALUE!</v>
      </c>
      <c r="Q1446" s="1" t="e">
        <f t="shared" si="451"/>
        <v>#VALUE!</v>
      </c>
      <c r="R1446" s="1">
        <f t="shared" si="447"/>
        <v>-0.71611714616610622</v>
      </c>
      <c r="S1446" s="1">
        <f t="shared" si="448"/>
        <v>0.54108663052029271</v>
      </c>
      <c r="T1446" s="14"/>
      <c r="U1446" s="14"/>
      <c r="V1446" s="14"/>
      <c r="W1446" s="2"/>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2"/>
      <c r="BC1446" s="2"/>
      <c r="BD1446" s="2"/>
      <c r="BE1446" s="35"/>
      <c r="BF1446" s="35"/>
      <c r="BG1446" s="35"/>
      <c r="BH1446" s="35"/>
      <c r="BI1446" s="35"/>
      <c r="BJ1446" s="35"/>
      <c r="BK1446" s="35"/>
      <c r="BL1446" s="35"/>
      <c r="BM1446" s="35"/>
      <c r="BN1446" s="35"/>
      <c r="BO1446" s="35"/>
      <c r="BP1446" s="1"/>
      <c r="BQ1446" s="1">
        <f t="shared" si="452"/>
        <v>1441</v>
      </c>
      <c r="BR1446" s="1">
        <v>1442</v>
      </c>
      <c r="BS1446" s="1">
        <f t="shared" si="457"/>
        <v>-2</v>
      </c>
      <c r="BT1446" s="1">
        <f t="shared" si="458"/>
        <v>-2</v>
      </c>
      <c r="BU1446" s="1">
        <f t="shared" si="459"/>
        <v>6.1257422745431001E-17</v>
      </c>
      <c r="BV1446" s="1">
        <f t="shared" si="460"/>
        <v>1</v>
      </c>
      <c r="BW1446" s="1">
        <f t="shared" si="453"/>
        <v>-2</v>
      </c>
      <c r="BX1446" s="1">
        <f t="shared" si="454"/>
        <v>-2</v>
      </c>
      <c r="BY1446" s="24">
        <f t="shared" si="455"/>
        <v>0.7818314824680298</v>
      </c>
      <c r="BZ1446" s="24">
        <f t="shared" si="456"/>
        <v>0.62348980185873348</v>
      </c>
      <c r="CA1446" s="1"/>
      <c r="CB1446" s="1"/>
      <c r="CC1446" s="1" t="str">
        <f t="shared" si="461"/>
        <v/>
      </c>
      <c r="CD1446" s="1"/>
      <c r="CE1446" s="2"/>
      <c r="CF1446" s="2"/>
    </row>
    <row r="1447" spans="2:84" s="28" customFormat="1" x14ac:dyDescent="0.25">
      <c r="B1447" s="10"/>
      <c r="C1447" s="10"/>
      <c r="D1447" s="10"/>
      <c r="E1447" s="10"/>
      <c r="F1447" s="10"/>
      <c r="G1447" s="10"/>
      <c r="H1447" s="10"/>
      <c r="I1447" s="10"/>
      <c r="J1447" s="10"/>
      <c r="K1447" s="10"/>
      <c r="L1447" s="10"/>
      <c r="M1447" s="2"/>
      <c r="N1447" s="1">
        <v>1442</v>
      </c>
      <c r="O1447" s="1" t="str">
        <f t="shared" si="449"/>
        <v>NA</v>
      </c>
      <c r="P1447" s="1" t="e">
        <f t="shared" si="450"/>
        <v>#VALUE!</v>
      </c>
      <c r="Q1447" s="1" t="e">
        <f t="shared" si="451"/>
        <v>#VALUE!</v>
      </c>
      <c r="R1447" s="1">
        <f t="shared" si="447"/>
        <v>-0.9222291061179414</v>
      </c>
      <c r="S1447" s="1">
        <f t="shared" si="448"/>
        <v>-0.22252093395631448</v>
      </c>
      <c r="T1447" s="14"/>
      <c r="U1447" s="14"/>
      <c r="V1447" s="14"/>
      <c r="W1447" s="2"/>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2"/>
      <c r="BC1447" s="2"/>
      <c r="BD1447" s="2"/>
      <c r="BE1447" s="35"/>
      <c r="BF1447" s="35"/>
      <c r="BG1447" s="35"/>
      <c r="BH1447" s="35"/>
      <c r="BI1447" s="35"/>
      <c r="BJ1447" s="35"/>
      <c r="BK1447" s="35"/>
      <c r="BL1447" s="35"/>
      <c r="BM1447" s="35"/>
      <c r="BN1447" s="35"/>
      <c r="BO1447" s="35"/>
      <c r="BP1447" s="1"/>
      <c r="BQ1447" s="1">
        <f t="shared" si="452"/>
        <v>1442</v>
      </c>
      <c r="BR1447" s="1">
        <v>1443</v>
      </c>
      <c r="BS1447" s="1">
        <f t="shared" si="457"/>
        <v>-2</v>
      </c>
      <c r="BT1447" s="1">
        <f t="shared" si="458"/>
        <v>-2</v>
      </c>
      <c r="BU1447" s="1">
        <f t="shared" si="459"/>
        <v>6.1257422745431001E-17</v>
      </c>
      <c r="BV1447" s="1">
        <f t="shared" si="460"/>
        <v>1</v>
      </c>
      <c r="BW1447" s="1">
        <f t="shared" si="453"/>
        <v>-2</v>
      </c>
      <c r="BX1447" s="1">
        <f t="shared" si="454"/>
        <v>-2</v>
      </c>
      <c r="BY1447" s="24">
        <f t="shared" si="455"/>
        <v>0.7818314824680298</v>
      </c>
      <c r="BZ1447" s="24">
        <f t="shared" si="456"/>
        <v>0.62348980185873348</v>
      </c>
      <c r="CA1447" s="1"/>
      <c r="CB1447" s="1"/>
      <c r="CC1447" s="1" t="str">
        <f t="shared" si="461"/>
        <v/>
      </c>
      <c r="CD1447" s="1"/>
      <c r="CE1447" s="2"/>
      <c r="CF1447" s="2"/>
    </row>
    <row r="1448" spans="2:84" s="28" customFormat="1" x14ac:dyDescent="0.25">
      <c r="B1448" s="10"/>
      <c r="C1448" s="10"/>
      <c r="D1448" s="10"/>
      <c r="E1448" s="10"/>
      <c r="F1448" s="10"/>
      <c r="G1448" s="10"/>
      <c r="H1448" s="10"/>
      <c r="I1448" s="10"/>
      <c r="J1448" s="10"/>
      <c r="K1448" s="10"/>
      <c r="L1448" s="10"/>
      <c r="M1448" s="2"/>
      <c r="N1448" s="1">
        <v>1443</v>
      </c>
      <c r="O1448" s="1" t="str">
        <f t="shared" si="449"/>
        <v>NA</v>
      </c>
      <c r="P1448" s="1" t="e">
        <f t="shared" si="450"/>
        <v>#VALUE!</v>
      </c>
      <c r="Q1448" s="1" t="e">
        <f t="shared" si="451"/>
        <v>#VALUE!</v>
      </c>
      <c r="R1448" s="1">
        <f t="shared" si="447"/>
        <v>-0.43388373911755806</v>
      </c>
      <c r="S1448" s="1">
        <f t="shared" si="448"/>
        <v>-0.90096886790241915</v>
      </c>
      <c r="T1448" s="14"/>
      <c r="U1448" s="14"/>
      <c r="V1448" s="14"/>
      <c r="W1448" s="2"/>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2"/>
      <c r="BC1448" s="2"/>
      <c r="BD1448" s="2"/>
      <c r="BE1448" s="35"/>
      <c r="BF1448" s="35"/>
      <c r="BG1448" s="35"/>
      <c r="BH1448" s="35"/>
      <c r="BI1448" s="35"/>
      <c r="BJ1448" s="35"/>
      <c r="BK1448" s="35"/>
      <c r="BL1448" s="35"/>
      <c r="BM1448" s="35"/>
      <c r="BN1448" s="35"/>
      <c r="BO1448" s="35"/>
      <c r="BP1448" s="1"/>
      <c r="BQ1448" s="1">
        <f t="shared" si="452"/>
        <v>1443</v>
      </c>
      <c r="BR1448" s="1">
        <v>1444</v>
      </c>
      <c r="BS1448" s="1">
        <f t="shared" si="457"/>
        <v>-2</v>
      </c>
      <c r="BT1448" s="1">
        <f t="shared" si="458"/>
        <v>-2</v>
      </c>
      <c r="BU1448" s="1">
        <f t="shared" si="459"/>
        <v>6.1257422745431001E-17</v>
      </c>
      <c r="BV1448" s="1">
        <f t="shared" si="460"/>
        <v>1</v>
      </c>
      <c r="BW1448" s="1">
        <f t="shared" si="453"/>
        <v>-2</v>
      </c>
      <c r="BX1448" s="1">
        <f t="shared" si="454"/>
        <v>-2</v>
      </c>
      <c r="BY1448" s="24">
        <f t="shared" si="455"/>
        <v>0.7818314824680298</v>
      </c>
      <c r="BZ1448" s="24">
        <f t="shared" si="456"/>
        <v>0.62348980185873348</v>
      </c>
      <c r="CA1448" s="1"/>
      <c r="CB1448" s="1"/>
      <c r="CC1448" s="1" t="str">
        <f t="shared" si="461"/>
        <v/>
      </c>
      <c r="CD1448" s="1"/>
      <c r="CE1448" s="2"/>
      <c r="CF1448" s="2"/>
    </row>
    <row r="1449" spans="2:84" s="28" customFormat="1" x14ac:dyDescent="0.25">
      <c r="B1449" s="10"/>
      <c r="C1449" s="10"/>
      <c r="D1449" s="10"/>
      <c r="E1449" s="10"/>
      <c r="F1449" s="10"/>
      <c r="G1449" s="10"/>
      <c r="H1449" s="10"/>
      <c r="I1449" s="10"/>
      <c r="J1449" s="10"/>
      <c r="K1449" s="10"/>
      <c r="L1449" s="10"/>
      <c r="M1449" s="2"/>
      <c r="N1449" s="1">
        <v>1444</v>
      </c>
      <c r="O1449" s="1" t="str">
        <f t="shared" si="449"/>
        <v>NA</v>
      </c>
      <c r="P1449" s="1" t="e">
        <f t="shared" si="450"/>
        <v>#VALUE!</v>
      </c>
      <c r="Q1449" s="1" t="e">
        <f t="shared" si="451"/>
        <v>#VALUE!</v>
      </c>
      <c r="R1449" s="1">
        <f t="shared" si="447"/>
        <v>0.40102657096659639</v>
      </c>
      <c r="S1449" s="1">
        <f t="shared" si="448"/>
        <v>-0.85976728223319887</v>
      </c>
      <c r="T1449" s="14"/>
      <c r="U1449" s="14"/>
      <c r="V1449" s="14"/>
      <c r="W1449" s="2"/>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2"/>
      <c r="BC1449" s="2"/>
      <c r="BD1449" s="2"/>
      <c r="BE1449" s="35"/>
      <c r="BF1449" s="35"/>
      <c r="BG1449" s="35"/>
      <c r="BH1449" s="35"/>
      <c r="BI1449" s="35"/>
      <c r="BJ1449" s="35"/>
      <c r="BK1449" s="35"/>
      <c r="BL1449" s="35"/>
      <c r="BM1449" s="35"/>
      <c r="BN1449" s="35"/>
      <c r="BO1449" s="35"/>
      <c r="BP1449" s="1"/>
      <c r="BQ1449" s="1">
        <f t="shared" si="452"/>
        <v>1444</v>
      </c>
      <c r="BR1449" s="1">
        <v>1445</v>
      </c>
      <c r="BS1449" s="1">
        <f t="shared" si="457"/>
        <v>-2</v>
      </c>
      <c r="BT1449" s="1">
        <f t="shared" si="458"/>
        <v>-2</v>
      </c>
      <c r="BU1449" s="1">
        <f t="shared" si="459"/>
        <v>6.1257422745431001E-17</v>
      </c>
      <c r="BV1449" s="1">
        <f t="shared" si="460"/>
        <v>1</v>
      </c>
      <c r="BW1449" s="1">
        <f t="shared" si="453"/>
        <v>-2</v>
      </c>
      <c r="BX1449" s="1">
        <f t="shared" si="454"/>
        <v>-2</v>
      </c>
      <c r="BY1449" s="24">
        <f t="shared" si="455"/>
        <v>0.7818314824680298</v>
      </c>
      <c r="BZ1449" s="24">
        <f t="shared" si="456"/>
        <v>0.62348980185873348</v>
      </c>
      <c r="CA1449" s="1"/>
      <c r="CB1449" s="1"/>
      <c r="CC1449" s="1" t="str">
        <f t="shared" si="461"/>
        <v/>
      </c>
      <c r="CD1449" s="1"/>
      <c r="CE1449" s="2"/>
      <c r="CF1449" s="2"/>
    </row>
    <row r="1450" spans="2:84" s="28" customFormat="1" x14ac:dyDescent="0.25">
      <c r="B1450" s="10"/>
      <c r="C1450" s="10"/>
      <c r="D1450" s="10"/>
      <c r="E1450" s="10"/>
      <c r="F1450" s="10"/>
      <c r="G1450" s="10"/>
      <c r="H1450" s="10"/>
      <c r="I1450" s="10"/>
      <c r="J1450" s="10"/>
      <c r="K1450" s="10"/>
      <c r="L1450" s="10"/>
      <c r="M1450" s="2"/>
      <c r="N1450" s="1">
        <v>1445</v>
      </c>
      <c r="O1450" s="1" t="str">
        <f t="shared" si="449"/>
        <v>NA</v>
      </c>
      <c r="P1450" s="1" t="e">
        <f t="shared" si="450"/>
        <v>#VALUE!</v>
      </c>
      <c r="Q1450" s="1" t="e">
        <f t="shared" si="451"/>
        <v>#VALUE!</v>
      </c>
      <c r="R1450" s="1">
        <f t="shared" si="447"/>
        <v>0.86953030005405896</v>
      </c>
      <c r="S1450" s="1">
        <f t="shared" si="448"/>
        <v>-0.22252093395631439</v>
      </c>
      <c r="T1450" s="14"/>
      <c r="U1450" s="14"/>
      <c r="V1450" s="14"/>
      <c r="W1450" s="2"/>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2"/>
      <c r="BC1450" s="2"/>
      <c r="BD1450" s="2"/>
      <c r="BE1450" s="35"/>
      <c r="BF1450" s="35"/>
      <c r="BG1450" s="35"/>
      <c r="BH1450" s="35"/>
      <c r="BI1450" s="35"/>
      <c r="BJ1450" s="35"/>
      <c r="BK1450" s="35"/>
      <c r="BL1450" s="35"/>
      <c r="BM1450" s="35"/>
      <c r="BN1450" s="35"/>
      <c r="BO1450" s="35"/>
      <c r="BP1450" s="1"/>
      <c r="BQ1450" s="1">
        <f t="shared" si="452"/>
        <v>1445</v>
      </c>
      <c r="BR1450" s="1">
        <v>1446</v>
      </c>
      <c r="BS1450" s="1">
        <f t="shared" si="457"/>
        <v>-2</v>
      </c>
      <c r="BT1450" s="1">
        <f t="shared" si="458"/>
        <v>-2</v>
      </c>
      <c r="BU1450" s="1">
        <f t="shared" si="459"/>
        <v>6.1257422745431001E-17</v>
      </c>
      <c r="BV1450" s="1">
        <f t="shared" si="460"/>
        <v>1</v>
      </c>
      <c r="BW1450" s="1">
        <f t="shared" si="453"/>
        <v>-2</v>
      </c>
      <c r="BX1450" s="1">
        <f t="shared" si="454"/>
        <v>-2</v>
      </c>
      <c r="BY1450" s="24">
        <f t="shared" si="455"/>
        <v>0.7818314824680298</v>
      </c>
      <c r="BZ1450" s="24">
        <f t="shared" si="456"/>
        <v>0.62348980185873348</v>
      </c>
      <c r="CA1450" s="1"/>
      <c r="CB1450" s="1"/>
      <c r="CC1450" s="1" t="str">
        <f t="shared" si="461"/>
        <v/>
      </c>
      <c r="CD1450" s="1"/>
      <c r="CE1450" s="2"/>
      <c r="CF1450" s="2"/>
    </row>
    <row r="1451" spans="2:84" s="28" customFormat="1" x14ac:dyDescent="0.25">
      <c r="B1451" s="10"/>
      <c r="C1451" s="10"/>
      <c r="D1451" s="10"/>
      <c r="E1451" s="10"/>
      <c r="F1451" s="10"/>
      <c r="G1451" s="10"/>
      <c r="H1451" s="10"/>
      <c r="I1451" s="10"/>
      <c r="J1451" s="10"/>
      <c r="K1451" s="10"/>
      <c r="L1451" s="10"/>
      <c r="M1451" s="2"/>
      <c r="N1451" s="1">
        <v>1446</v>
      </c>
      <c r="O1451" s="1" t="str">
        <f t="shared" si="449"/>
        <v>NA</v>
      </c>
      <c r="P1451" s="1" t="e">
        <f t="shared" si="450"/>
        <v>#VALUE!</v>
      </c>
      <c r="Q1451" s="1" t="e">
        <f t="shared" si="451"/>
        <v>#VALUE!</v>
      </c>
      <c r="R1451" s="1">
        <f t="shared" si="447"/>
        <v>0.68325997801514426</v>
      </c>
      <c r="S1451" s="1">
        <f t="shared" si="448"/>
        <v>0.49988504485107244</v>
      </c>
      <c r="T1451" s="14"/>
      <c r="U1451" s="14"/>
      <c r="V1451" s="14"/>
      <c r="W1451" s="2"/>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2"/>
      <c r="BC1451" s="2"/>
      <c r="BD1451" s="2"/>
      <c r="BE1451" s="35"/>
      <c r="BF1451" s="35"/>
      <c r="BG1451" s="35"/>
      <c r="BH1451" s="35"/>
      <c r="BI1451" s="35"/>
      <c r="BJ1451" s="35"/>
      <c r="BK1451" s="35"/>
      <c r="BL1451" s="35"/>
      <c r="BM1451" s="35"/>
      <c r="BN1451" s="35"/>
      <c r="BO1451" s="35"/>
      <c r="BP1451" s="1"/>
      <c r="BQ1451" s="1">
        <f t="shared" si="452"/>
        <v>1446</v>
      </c>
      <c r="BR1451" s="1">
        <v>1447</v>
      </c>
      <c r="BS1451" s="1">
        <f t="shared" si="457"/>
        <v>-2</v>
      </c>
      <c r="BT1451" s="1">
        <f t="shared" si="458"/>
        <v>-2</v>
      </c>
      <c r="BU1451" s="1">
        <f t="shared" si="459"/>
        <v>6.1257422745431001E-17</v>
      </c>
      <c r="BV1451" s="1">
        <f t="shared" si="460"/>
        <v>1</v>
      </c>
      <c r="BW1451" s="1">
        <f t="shared" si="453"/>
        <v>-2</v>
      </c>
      <c r="BX1451" s="1">
        <f t="shared" si="454"/>
        <v>-2</v>
      </c>
      <c r="BY1451" s="24">
        <f t="shared" si="455"/>
        <v>0.7818314824680298</v>
      </c>
      <c r="BZ1451" s="24">
        <f t="shared" si="456"/>
        <v>0.62348980185873348</v>
      </c>
      <c r="CA1451" s="1"/>
      <c r="CB1451" s="1"/>
      <c r="CC1451" s="1" t="str">
        <f t="shared" si="461"/>
        <v/>
      </c>
      <c r="CD1451" s="1"/>
      <c r="CE1451" s="2"/>
      <c r="CF1451" s="2"/>
    </row>
    <row r="1452" spans="2:84" s="28" customFormat="1" x14ac:dyDescent="0.25">
      <c r="B1452" s="10"/>
      <c r="C1452" s="10"/>
      <c r="D1452" s="10"/>
      <c r="E1452" s="10"/>
      <c r="F1452" s="10"/>
      <c r="G1452" s="10"/>
      <c r="H1452" s="10"/>
      <c r="I1452" s="10"/>
      <c r="J1452" s="10"/>
      <c r="K1452" s="10"/>
      <c r="L1452" s="10"/>
      <c r="M1452" s="2"/>
      <c r="N1452" s="1">
        <v>1447</v>
      </c>
      <c r="O1452" s="1" t="str">
        <f t="shared" si="449"/>
        <v>NA</v>
      </c>
      <c r="P1452" s="1" t="e">
        <f t="shared" si="450"/>
        <v>#VALUE!</v>
      </c>
      <c r="Q1452" s="1" t="e">
        <f t="shared" si="451"/>
        <v>#VALUE!</v>
      </c>
      <c r="R1452" s="1">
        <f t="shared" si="447"/>
        <v>4.6906350174871214E-2</v>
      </c>
      <c r="S1452" s="1">
        <f t="shared" si="448"/>
        <v>0.79448985211865741</v>
      </c>
      <c r="T1452" s="14"/>
      <c r="U1452" s="14"/>
      <c r="V1452" s="14"/>
      <c r="W1452" s="2"/>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2"/>
      <c r="BC1452" s="2"/>
      <c r="BD1452" s="2"/>
      <c r="BE1452" s="35"/>
      <c r="BF1452" s="35"/>
      <c r="BG1452" s="35"/>
      <c r="BH1452" s="35"/>
      <c r="BI1452" s="35"/>
      <c r="BJ1452" s="35"/>
      <c r="BK1452" s="35"/>
      <c r="BL1452" s="35"/>
      <c r="BM1452" s="35"/>
      <c r="BN1452" s="35"/>
      <c r="BO1452" s="35"/>
      <c r="BP1452" s="1"/>
      <c r="BQ1452" s="1">
        <f t="shared" si="452"/>
        <v>1447</v>
      </c>
      <c r="BR1452" s="1">
        <v>1448</v>
      </c>
      <c r="BS1452" s="1">
        <f t="shared" si="457"/>
        <v>-2</v>
      </c>
      <c r="BT1452" s="1">
        <f t="shared" si="458"/>
        <v>-2</v>
      </c>
      <c r="BU1452" s="1">
        <f t="shared" si="459"/>
        <v>6.1257422745431001E-17</v>
      </c>
      <c r="BV1452" s="1">
        <f t="shared" si="460"/>
        <v>1</v>
      </c>
      <c r="BW1452" s="1">
        <f t="shared" si="453"/>
        <v>-2</v>
      </c>
      <c r="BX1452" s="1">
        <f t="shared" si="454"/>
        <v>-2</v>
      </c>
      <c r="BY1452" s="24">
        <f t="shared" si="455"/>
        <v>0.7818314824680298</v>
      </c>
      <c r="BZ1452" s="24">
        <f t="shared" si="456"/>
        <v>0.62348980185873348</v>
      </c>
      <c r="CA1452" s="1"/>
      <c r="CB1452" s="1"/>
      <c r="CC1452" s="1" t="str">
        <f t="shared" si="461"/>
        <v/>
      </c>
      <c r="CD1452" s="1"/>
      <c r="CE1452" s="2"/>
      <c r="CF1452" s="2"/>
    </row>
    <row r="1453" spans="2:84" s="28" customFormat="1" x14ac:dyDescent="0.25">
      <c r="B1453" s="10"/>
      <c r="C1453" s="10"/>
      <c r="D1453" s="10"/>
      <c r="E1453" s="10"/>
      <c r="F1453" s="10"/>
      <c r="G1453" s="10"/>
      <c r="H1453" s="10"/>
      <c r="I1453" s="10"/>
      <c r="J1453" s="10"/>
      <c r="K1453" s="10"/>
      <c r="L1453" s="10"/>
      <c r="M1453" s="2"/>
      <c r="N1453" s="1">
        <v>1448</v>
      </c>
      <c r="O1453" s="1" t="str">
        <f t="shared" si="449"/>
        <v>NA</v>
      </c>
      <c r="P1453" s="1" t="e">
        <f t="shared" si="450"/>
        <v>#VALUE!</v>
      </c>
      <c r="Q1453" s="1" t="e">
        <f t="shared" si="451"/>
        <v>#VALUE!</v>
      </c>
      <c r="R1453" s="1">
        <f t="shared" si="447"/>
        <v>-0.54443156427210382</v>
      </c>
      <c r="S1453" s="1">
        <f t="shared" si="448"/>
        <v>0.50916402674859174</v>
      </c>
      <c r="T1453" s="14"/>
      <c r="U1453" s="14"/>
      <c r="V1453" s="14"/>
      <c r="W1453" s="2"/>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2"/>
      <c r="BC1453" s="2"/>
      <c r="BD1453" s="2"/>
      <c r="BE1453" s="35"/>
      <c r="BF1453" s="35"/>
      <c r="BG1453" s="35"/>
      <c r="BH1453" s="35"/>
      <c r="BI1453" s="35"/>
      <c r="BJ1453" s="35"/>
      <c r="BK1453" s="35"/>
      <c r="BL1453" s="35"/>
      <c r="BM1453" s="35"/>
      <c r="BN1453" s="35"/>
      <c r="BO1453" s="35"/>
      <c r="BP1453" s="1"/>
      <c r="BQ1453" s="1">
        <f t="shared" si="452"/>
        <v>1448</v>
      </c>
      <c r="BR1453" s="1">
        <v>1449</v>
      </c>
      <c r="BS1453" s="1">
        <f t="shared" si="457"/>
        <v>-2</v>
      </c>
      <c r="BT1453" s="1">
        <f t="shared" si="458"/>
        <v>-2</v>
      </c>
      <c r="BU1453" s="1">
        <f t="shared" si="459"/>
        <v>6.1257422745431001E-17</v>
      </c>
      <c r="BV1453" s="1">
        <f t="shared" si="460"/>
        <v>1</v>
      </c>
      <c r="BW1453" s="1">
        <f t="shared" si="453"/>
        <v>-2</v>
      </c>
      <c r="BX1453" s="1">
        <f t="shared" si="454"/>
        <v>-2</v>
      </c>
      <c r="BY1453" s="24">
        <f t="shared" si="455"/>
        <v>0.7818314824680298</v>
      </c>
      <c r="BZ1453" s="24">
        <f t="shared" si="456"/>
        <v>0.62348980185873348</v>
      </c>
      <c r="CA1453" s="1"/>
      <c r="CB1453" s="1"/>
      <c r="CC1453" s="1" t="str">
        <f t="shared" si="461"/>
        <v/>
      </c>
      <c r="CD1453" s="1"/>
      <c r="CE1453" s="2"/>
      <c r="CF1453" s="2"/>
    </row>
    <row r="1454" spans="2:84" s="28" customFormat="1" x14ac:dyDescent="0.25">
      <c r="B1454" s="10"/>
      <c r="C1454" s="10"/>
      <c r="D1454" s="10"/>
      <c r="E1454" s="10"/>
      <c r="F1454" s="10"/>
      <c r="G1454" s="10"/>
      <c r="H1454" s="10"/>
      <c r="I1454" s="10"/>
      <c r="J1454" s="10"/>
      <c r="K1454" s="10"/>
      <c r="L1454" s="10"/>
      <c r="M1454" s="2"/>
      <c r="N1454" s="1">
        <v>1449</v>
      </c>
      <c r="O1454" s="1" t="str">
        <f t="shared" si="449"/>
        <v>NA</v>
      </c>
      <c r="P1454" s="1" t="e">
        <f t="shared" si="450"/>
        <v>#VALUE!</v>
      </c>
      <c r="Q1454" s="1" t="e">
        <f t="shared" si="451"/>
        <v>#VALUE!</v>
      </c>
      <c r="R1454" s="1">
        <f t="shared" si="447"/>
        <v>-0.69004801034671215</v>
      </c>
      <c r="S1454" s="1">
        <f t="shared" si="448"/>
        <v>-8.5330003824144546E-2</v>
      </c>
      <c r="T1454" s="14"/>
      <c r="U1454" s="14"/>
      <c r="V1454" s="14"/>
      <c r="W1454" s="2"/>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2"/>
      <c r="BC1454" s="2"/>
      <c r="BD1454" s="2"/>
      <c r="BE1454" s="35"/>
      <c r="BF1454" s="35"/>
      <c r="BG1454" s="35"/>
      <c r="BH1454" s="35"/>
      <c r="BI1454" s="35"/>
      <c r="BJ1454" s="35"/>
      <c r="BK1454" s="35"/>
      <c r="BL1454" s="35"/>
      <c r="BM1454" s="35"/>
      <c r="BN1454" s="35"/>
      <c r="BO1454" s="35"/>
      <c r="BP1454" s="1"/>
      <c r="BQ1454" s="1">
        <f t="shared" si="452"/>
        <v>1449</v>
      </c>
      <c r="BR1454" s="1">
        <v>1450</v>
      </c>
      <c r="BS1454" s="1">
        <f t="shared" si="457"/>
        <v>-2</v>
      </c>
      <c r="BT1454" s="1">
        <f t="shared" si="458"/>
        <v>-2</v>
      </c>
      <c r="BU1454" s="1">
        <f t="shared" si="459"/>
        <v>6.1257422745431001E-17</v>
      </c>
      <c r="BV1454" s="1">
        <f t="shared" si="460"/>
        <v>1</v>
      </c>
      <c r="BW1454" s="1">
        <f t="shared" si="453"/>
        <v>-2</v>
      </c>
      <c r="BX1454" s="1">
        <f t="shared" si="454"/>
        <v>-2</v>
      </c>
      <c r="BY1454" s="24">
        <f t="shared" si="455"/>
        <v>0.7818314824680298</v>
      </c>
      <c r="BZ1454" s="24">
        <f t="shared" si="456"/>
        <v>0.62348980185873348</v>
      </c>
      <c r="CA1454" s="1"/>
      <c r="CB1454" s="1"/>
      <c r="CC1454" s="1" t="str">
        <f t="shared" si="461"/>
        <v/>
      </c>
      <c r="CD1454" s="1"/>
      <c r="CE1454" s="2"/>
      <c r="CF1454" s="2"/>
    </row>
    <row r="1455" spans="2:84" s="28" customFormat="1" x14ac:dyDescent="0.25">
      <c r="B1455" s="10"/>
      <c r="C1455" s="10"/>
      <c r="D1455" s="10"/>
      <c r="E1455" s="10"/>
      <c r="F1455" s="10"/>
      <c r="G1455" s="10"/>
      <c r="H1455" s="10"/>
      <c r="I1455" s="10"/>
      <c r="J1455" s="10"/>
      <c r="K1455" s="10"/>
      <c r="L1455" s="10"/>
      <c r="M1455" s="2"/>
      <c r="N1455" s="1">
        <v>1450</v>
      </c>
      <c r="O1455" s="1" t="str">
        <f t="shared" si="449"/>
        <v>NA</v>
      </c>
      <c r="P1455" s="1" t="e">
        <f t="shared" si="450"/>
        <v>#VALUE!</v>
      </c>
      <c r="Q1455" s="1" t="e">
        <f t="shared" si="451"/>
        <v>#VALUE!</v>
      </c>
      <c r="R1455" s="1">
        <f t="shared" si="447"/>
        <v>-0.35179762631153355</v>
      </c>
      <c r="S1455" s="1">
        <f t="shared" si="448"/>
        <v>-0.5413261091100694</v>
      </c>
      <c r="T1455" s="14"/>
      <c r="U1455" s="14"/>
      <c r="V1455" s="14"/>
      <c r="W1455" s="2"/>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2"/>
      <c r="BC1455" s="2"/>
      <c r="BD1455" s="2"/>
      <c r="BE1455" s="35"/>
      <c r="BF1455" s="35"/>
      <c r="BG1455" s="35"/>
      <c r="BH1455" s="35"/>
      <c r="BI1455" s="35"/>
      <c r="BJ1455" s="35"/>
      <c r="BK1455" s="35"/>
      <c r="BL1455" s="35"/>
      <c r="BM1455" s="35"/>
      <c r="BN1455" s="35"/>
      <c r="BO1455" s="35"/>
      <c r="BP1455" s="1"/>
      <c r="BQ1455" s="1">
        <f t="shared" si="452"/>
        <v>1450</v>
      </c>
      <c r="BR1455" s="1">
        <v>1451</v>
      </c>
      <c r="BS1455" s="1">
        <f t="shared" si="457"/>
        <v>-2</v>
      </c>
      <c r="BT1455" s="1">
        <f t="shared" si="458"/>
        <v>-2</v>
      </c>
      <c r="BU1455" s="1">
        <f t="shared" si="459"/>
        <v>6.1257422745431001E-17</v>
      </c>
      <c r="BV1455" s="1">
        <f t="shared" si="460"/>
        <v>1</v>
      </c>
      <c r="BW1455" s="1">
        <f t="shared" si="453"/>
        <v>-2</v>
      </c>
      <c r="BX1455" s="1">
        <f t="shared" si="454"/>
        <v>-2</v>
      </c>
      <c r="BY1455" s="24">
        <f t="shared" si="455"/>
        <v>0.7818314824680298</v>
      </c>
      <c r="BZ1455" s="24">
        <f t="shared" si="456"/>
        <v>0.62348980185873348</v>
      </c>
      <c r="CA1455" s="1"/>
      <c r="CB1455" s="1"/>
      <c r="CC1455" s="1" t="str">
        <f t="shared" si="461"/>
        <v/>
      </c>
      <c r="CD1455" s="1"/>
      <c r="CE1455" s="2"/>
      <c r="CF1455" s="2"/>
    </row>
    <row r="1456" spans="2:84" s="28" customFormat="1" x14ac:dyDescent="0.25">
      <c r="B1456" s="10"/>
      <c r="C1456" s="10"/>
      <c r="D1456" s="10"/>
      <c r="E1456" s="10"/>
      <c r="F1456" s="10"/>
      <c r="G1456" s="10"/>
      <c r="H1456" s="10"/>
      <c r="I1456" s="10"/>
      <c r="J1456" s="10"/>
      <c r="K1456" s="10"/>
      <c r="L1456" s="10"/>
      <c r="M1456" s="2"/>
      <c r="N1456" s="1">
        <v>1451</v>
      </c>
      <c r="O1456" s="1" t="str">
        <f t="shared" si="449"/>
        <v>NA</v>
      </c>
      <c r="P1456" s="1" t="e">
        <f t="shared" si="450"/>
        <v>#VALUE!</v>
      </c>
      <c r="Q1456" s="1" t="e">
        <f t="shared" si="451"/>
        <v>#VALUE!</v>
      </c>
      <c r="R1456" s="1">
        <f t="shared" si="447"/>
        <v>0.17102639390986343</v>
      </c>
      <c r="S1456" s="1">
        <f t="shared" si="448"/>
        <v>-0.57135618254865639</v>
      </c>
      <c r="T1456" s="14"/>
      <c r="U1456" s="14"/>
      <c r="V1456" s="14"/>
      <c r="W1456" s="2"/>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2"/>
      <c r="BC1456" s="2"/>
      <c r="BD1456" s="2"/>
      <c r="BE1456" s="35"/>
      <c r="BF1456" s="35"/>
      <c r="BG1456" s="35"/>
      <c r="BH1456" s="35"/>
      <c r="BI1456" s="35"/>
      <c r="BJ1456" s="35"/>
      <c r="BK1456" s="35"/>
      <c r="BL1456" s="35"/>
      <c r="BM1456" s="35"/>
      <c r="BN1456" s="35"/>
      <c r="BO1456" s="35"/>
      <c r="BP1456" s="1"/>
      <c r="BQ1456" s="1">
        <f t="shared" si="452"/>
        <v>1451</v>
      </c>
      <c r="BR1456" s="1">
        <v>1452</v>
      </c>
      <c r="BS1456" s="1">
        <f t="shared" si="457"/>
        <v>-2</v>
      </c>
      <c r="BT1456" s="1">
        <f t="shared" si="458"/>
        <v>-2</v>
      </c>
      <c r="BU1456" s="1">
        <f t="shared" si="459"/>
        <v>6.1257422745431001E-17</v>
      </c>
      <c r="BV1456" s="1">
        <f t="shared" si="460"/>
        <v>1</v>
      </c>
      <c r="BW1456" s="1">
        <f t="shared" si="453"/>
        <v>-2</v>
      </c>
      <c r="BX1456" s="1">
        <f t="shared" si="454"/>
        <v>-2</v>
      </c>
      <c r="BY1456" s="24">
        <f t="shared" si="455"/>
        <v>0.7818314824680298</v>
      </c>
      <c r="BZ1456" s="24">
        <f t="shared" si="456"/>
        <v>0.62348980185873348</v>
      </c>
      <c r="CA1456" s="1"/>
      <c r="CB1456" s="1"/>
      <c r="CC1456" s="1" t="str">
        <f t="shared" si="461"/>
        <v/>
      </c>
      <c r="CD1456" s="1"/>
      <c r="CE1456" s="2"/>
      <c r="CF1456" s="2"/>
    </row>
    <row r="1457" spans="2:84" s="28" customFormat="1" x14ac:dyDescent="0.25">
      <c r="B1457" s="10"/>
      <c r="C1457" s="10"/>
      <c r="D1457" s="10"/>
      <c r="E1457" s="10"/>
      <c r="F1457" s="10"/>
      <c r="G1457" s="10"/>
      <c r="H1457" s="10"/>
      <c r="I1457" s="10"/>
      <c r="J1457" s="10"/>
      <c r="K1457" s="10"/>
      <c r="L1457" s="10"/>
      <c r="M1457" s="2"/>
      <c r="N1457" s="1">
        <v>1452</v>
      </c>
      <c r="O1457" s="1" t="str">
        <f t="shared" si="449"/>
        <v>NA</v>
      </c>
      <c r="P1457" s="1" t="e">
        <f t="shared" si="450"/>
        <v>#VALUE!</v>
      </c>
      <c r="Q1457" s="1" t="e">
        <f t="shared" si="451"/>
        <v>#VALUE!</v>
      </c>
      <c r="R1457" s="1">
        <f t="shared" si="447"/>
        <v>0.50063865760688242</v>
      </c>
      <c r="S1457" s="1">
        <f t="shared" si="448"/>
        <v>-0.22252093395631445</v>
      </c>
      <c r="T1457" s="14"/>
      <c r="U1457" s="14"/>
      <c r="V1457" s="14"/>
      <c r="W1457" s="2"/>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2"/>
      <c r="BC1457" s="2"/>
      <c r="BD1457" s="2"/>
      <c r="BE1457" s="35"/>
      <c r="BF1457" s="35"/>
      <c r="BG1457" s="35"/>
      <c r="BH1457" s="35"/>
      <c r="BI1457" s="35"/>
      <c r="BJ1457" s="35"/>
      <c r="BK1457" s="35"/>
      <c r="BL1457" s="35"/>
      <c r="BM1457" s="35"/>
      <c r="BN1457" s="35"/>
      <c r="BO1457" s="35"/>
      <c r="BP1457" s="1"/>
      <c r="BQ1457" s="1">
        <f t="shared" si="452"/>
        <v>1452</v>
      </c>
      <c r="BR1457" s="1">
        <v>1453</v>
      </c>
      <c r="BS1457" s="1">
        <f t="shared" si="457"/>
        <v>-2</v>
      </c>
      <c r="BT1457" s="1">
        <f t="shared" si="458"/>
        <v>-2</v>
      </c>
      <c r="BU1457" s="1">
        <f t="shared" si="459"/>
        <v>6.1257422745431001E-17</v>
      </c>
      <c r="BV1457" s="1">
        <f t="shared" si="460"/>
        <v>1</v>
      </c>
      <c r="BW1457" s="1">
        <f t="shared" si="453"/>
        <v>-2</v>
      </c>
      <c r="BX1457" s="1">
        <f t="shared" si="454"/>
        <v>-2</v>
      </c>
      <c r="BY1457" s="24">
        <f t="shared" si="455"/>
        <v>0.7818314824680298</v>
      </c>
      <c r="BZ1457" s="24">
        <f t="shared" si="456"/>
        <v>0.62348980185873348</v>
      </c>
      <c r="CA1457" s="1"/>
      <c r="CB1457" s="1"/>
      <c r="CC1457" s="1" t="str">
        <f t="shared" si="461"/>
        <v/>
      </c>
      <c r="CD1457" s="1"/>
      <c r="CE1457" s="2"/>
      <c r="CF1457" s="2"/>
    </row>
    <row r="1458" spans="2:84" s="28" customFormat="1" x14ac:dyDescent="0.25">
      <c r="B1458" s="10"/>
      <c r="C1458" s="10"/>
      <c r="D1458" s="10"/>
      <c r="E1458" s="10"/>
      <c r="F1458" s="10"/>
      <c r="G1458" s="10"/>
      <c r="H1458" s="10"/>
      <c r="I1458" s="10"/>
      <c r="J1458" s="10"/>
      <c r="K1458" s="10"/>
      <c r="L1458" s="10"/>
      <c r="M1458" s="2"/>
      <c r="N1458" s="1">
        <v>1453</v>
      </c>
      <c r="O1458" s="1" t="str">
        <f t="shared" si="449"/>
        <v>NA</v>
      </c>
      <c r="P1458" s="1" t="e">
        <f t="shared" si="450"/>
        <v>#VALUE!</v>
      </c>
      <c r="Q1458" s="1" t="e">
        <f t="shared" si="451"/>
        <v>#VALUE!</v>
      </c>
      <c r="R1458" s="1">
        <f t="shared" si="447"/>
        <v>0.4532598009584114</v>
      </c>
      <c r="S1458" s="1">
        <f t="shared" si="448"/>
        <v>0.21147394516653004</v>
      </c>
      <c r="T1458" s="14"/>
      <c r="U1458" s="14"/>
      <c r="V1458" s="14"/>
      <c r="W1458" s="2"/>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2"/>
      <c r="BC1458" s="2"/>
      <c r="BD1458" s="2"/>
      <c r="BE1458" s="35"/>
      <c r="BF1458" s="35"/>
      <c r="BG1458" s="35"/>
      <c r="BH1458" s="35"/>
      <c r="BI1458" s="35"/>
      <c r="BJ1458" s="35"/>
      <c r="BK1458" s="35"/>
      <c r="BL1458" s="35"/>
      <c r="BM1458" s="35"/>
      <c r="BN1458" s="35"/>
      <c r="BO1458" s="35"/>
      <c r="BP1458" s="1"/>
      <c r="BQ1458" s="1">
        <f t="shared" si="452"/>
        <v>1453</v>
      </c>
      <c r="BR1458" s="1">
        <v>1454</v>
      </c>
      <c r="BS1458" s="1">
        <f t="shared" si="457"/>
        <v>-2</v>
      </c>
      <c r="BT1458" s="1">
        <f t="shared" si="458"/>
        <v>-2</v>
      </c>
      <c r="BU1458" s="1">
        <f t="shared" si="459"/>
        <v>6.1257422745431001E-17</v>
      </c>
      <c r="BV1458" s="1">
        <f t="shared" si="460"/>
        <v>1</v>
      </c>
      <c r="BW1458" s="1">
        <f t="shared" si="453"/>
        <v>-2</v>
      </c>
      <c r="BX1458" s="1">
        <f t="shared" si="454"/>
        <v>-2</v>
      </c>
      <c r="BY1458" s="24">
        <f t="shared" si="455"/>
        <v>0.7818314824680298</v>
      </c>
      <c r="BZ1458" s="24">
        <f t="shared" si="456"/>
        <v>0.62348980185873348</v>
      </c>
      <c r="CA1458" s="1"/>
      <c r="CB1458" s="1"/>
      <c r="CC1458" s="1" t="str">
        <f t="shared" si="461"/>
        <v/>
      </c>
      <c r="CD1458" s="1"/>
      <c r="CE1458" s="2"/>
      <c r="CF1458" s="2"/>
    </row>
    <row r="1459" spans="2:84" s="28" customFormat="1" x14ac:dyDescent="0.25">
      <c r="B1459" s="10"/>
      <c r="C1459" s="10"/>
      <c r="D1459" s="10"/>
      <c r="E1459" s="10"/>
      <c r="F1459" s="10"/>
      <c r="G1459" s="10"/>
      <c r="H1459" s="10"/>
      <c r="I1459" s="10"/>
      <c r="J1459" s="10"/>
      <c r="K1459" s="10"/>
      <c r="L1459" s="10"/>
      <c r="M1459" s="2"/>
      <c r="N1459" s="1">
        <v>1454</v>
      </c>
      <c r="O1459" s="1" t="str">
        <f t="shared" si="449"/>
        <v>NA</v>
      </c>
      <c r="P1459" s="1" t="e">
        <f t="shared" si="450"/>
        <v>#VALUE!</v>
      </c>
      <c r="Q1459" s="1" t="e">
        <f t="shared" si="451"/>
        <v>#VALUE!</v>
      </c>
      <c r="R1459" s="1">
        <f t="shared" si="447"/>
        <v>0.12899246298089573</v>
      </c>
      <c r="S1459" s="1">
        <f t="shared" si="448"/>
        <v>0.43484709332630772</v>
      </c>
      <c r="T1459" s="14"/>
      <c r="U1459" s="14"/>
      <c r="V1459" s="14"/>
      <c r="W1459" s="2"/>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2"/>
      <c r="BC1459" s="2"/>
      <c r="BD1459" s="2"/>
      <c r="BE1459" s="35"/>
      <c r="BF1459" s="35"/>
      <c r="BG1459" s="35"/>
      <c r="BH1459" s="35"/>
      <c r="BI1459" s="35"/>
      <c r="BJ1459" s="35"/>
      <c r="BK1459" s="35"/>
      <c r="BL1459" s="35"/>
      <c r="BM1459" s="35"/>
      <c r="BN1459" s="35"/>
      <c r="BO1459" s="35"/>
      <c r="BP1459" s="1"/>
      <c r="BQ1459" s="1">
        <f t="shared" si="452"/>
        <v>1454</v>
      </c>
      <c r="BR1459" s="1">
        <v>1455</v>
      </c>
      <c r="BS1459" s="1">
        <f t="shared" si="457"/>
        <v>-2</v>
      </c>
      <c r="BT1459" s="1">
        <f t="shared" si="458"/>
        <v>-2</v>
      </c>
      <c r="BU1459" s="1">
        <f t="shared" si="459"/>
        <v>6.1257422745431001E-17</v>
      </c>
      <c r="BV1459" s="1">
        <f t="shared" si="460"/>
        <v>1</v>
      </c>
      <c r="BW1459" s="1">
        <f t="shared" si="453"/>
        <v>-2</v>
      </c>
      <c r="BX1459" s="1">
        <f t="shared" si="454"/>
        <v>-2</v>
      </c>
      <c r="BY1459" s="24">
        <f t="shared" si="455"/>
        <v>0.7818314824680298</v>
      </c>
      <c r="BZ1459" s="24">
        <f t="shared" si="456"/>
        <v>0.62348980185873348</v>
      </c>
      <c r="CA1459" s="1"/>
      <c r="CB1459" s="1"/>
      <c r="CC1459" s="1" t="str">
        <f t="shared" si="461"/>
        <v/>
      </c>
      <c r="CD1459" s="1"/>
      <c r="CE1459" s="2"/>
      <c r="CF1459" s="2"/>
    </row>
    <row r="1460" spans="2:84" s="28" customFormat="1" x14ac:dyDescent="0.25">
      <c r="B1460" s="10"/>
      <c r="C1460" s="10"/>
      <c r="D1460" s="10"/>
      <c r="E1460" s="10"/>
      <c r="F1460" s="10"/>
      <c r="G1460" s="10"/>
      <c r="H1460" s="10"/>
      <c r="I1460" s="10"/>
      <c r="J1460" s="10"/>
      <c r="K1460" s="10"/>
      <c r="L1460" s="10"/>
      <c r="M1460" s="2"/>
      <c r="N1460" s="1">
        <v>1455</v>
      </c>
      <c r="O1460" s="1" t="str">
        <f t="shared" si="449"/>
        <v>NA</v>
      </c>
      <c r="P1460" s="1" t="e">
        <f t="shared" si="450"/>
        <v>#VALUE!</v>
      </c>
      <c r="Q1460" s="1" t="e">
        <f t="shared" si="451"/>
        <v>#VALUE!</v>
      </c>
      <c r="R1460" s="1">
        <f t="shared" si="447"/>
        <v>-0.21207167879780714</v>
      </c>
      <c r="S1460" s="1">
        <f t="shared" si="448"/>
        <v>0.34910794159439357</v>
      </c>
      <c r="T1460" s="14"/>
      <c r="U1460" s="14"/>
      <c r="V1460" s="14"/>
      <c r="W1460" s="2"/>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2"/>
      <c r="BC1460" s="2"/>
      <c r="BD1460" s="2"/>
      <c r="BE1460" s="35"/>
      <c r="BF1460" s="35"/>
      <c r="BG1460" s="35"/>
      <c r="BH1460" s="35"/>
      <c r="BI1460" s="35"/>
      <c r="BJ1460" s="35"/>
      <c r="BK1460" s="35"/>
      <c r="BL1460" s="35"/>
      <c r="BM1460" s="35"/>
      <c r="BN1460" s="35"/>
      <c r="BO1460" s="35"/>
      <c r="BP1460" s="1"/>
      <c r="BQ1460" s="1">
        <f t="shared" si="452"/>
        <v>1455</v>
      </c>
      <c r="BR1460" s="1">
        <v>1456</v>
      </c>
      <c r="BS1460" s="1">
        <f t="shared" si="457"/>
        <v>-2</v>
      </c>
      <c r="BT1460" s="1">
        <f t="shared" si="458"/>
        <v>-2</v>
      </c>
      <c r="BU1460" s="1">
        <f t="shared" si="459"/>
        <v>6.1257422745431001E-17</v>
      </c>
      <c r="BV1460" s="1">
        <f t="shared" si="460"/>
        <v>1</v>
      </c>
      <c r="BW1460" s="1">
        <f t="shared" si="453"/>
        <v>-2</v>
      </c>
      <c r="BX1460" s="1">
        <f t="shared" si="454"/>
        <v>-2</v>
      </c>
      <c r="BY1460" s="24">
        <f t="shared" si="455"/>
        <v>0.7818314824680298</v>
      </c>
      <c r="BZ1460" s="24">
        <f t="shared" si="456"/>
        <v>0.62348980185873348</v>
      </c>
      <c r="CA1460" s="1"/>
      <c r="CB1460" s="1"/>
      <c r="CC1460" s="1" t="str">
        <f t="shared" si="461"/>
        <v/>
      </c>
      <c r="CD1460" s="1"/>
      <c r="CE1460" s="2"/>
      <c r="CF1460" s="2"/>
    </row>
    <row r="1461" spans="2:84" s="28" customFormat="1" x14ac:dyDescent="0.25">
      <c r="B1461" s="10"/>
      <c r="C1461" s="10"/>
      <c r="D1461" s="10"/>
      <c r="E1461" s="10"/>
      <c r="F1461" s="10"/>
      <c r="G1461" s="10"/>
      <c r="H1461" s="10"/>
      <c r="I1461" s="10"/>
      <c r="J1461" s="10"/>
      <c r="K1461" s="10"/>
      <c r="L1461" s="10"/>
      <c r="M1461" s="2"/>
      <c r="N1461" s="1">
        <v>1456</v>
      </c>
      <c r="O1461" s="1" t="str">
        <f t="shared" si="449"/>
        <v>NA</v>
      </c>
      <c r="P1461" s="1" t="e">
        <f t="shared" si="450"/>
        <v>#VALUE!</v>
      </c>
      <c r="Q1461" s="1" t="e">
        <f t="shared" si="451"/>
        <v>#VALUE!</v>
      </c>
      <c r="R1461" s="1">
        <f t="shared" si="447"/>
        <v>-0.35768812487241564</v>
      </c>
      <c r="S1461" s="1">
        <f t="shared" si="448"/>
        <v>7.4726081330053706E-2</v>
      </c>
      <c r="T1461" s="14"/>
      <c r="U1461" s="14"/>
      <c r="V1461" s="14"/>
      <c r="W1461" s="2"/>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2"/>
      <c r="BC1461" s="2"/>
      <c r="BD1461" s="2"/>
      <c r="BE1461" s="35"/>
      <c r="BF1461" s="35"/>
      <c r="BG1461" s="35"/>
      <c r="BH1461" s="35"/>
      <c r="BI1461" s="35"/>
      <c r="BJ1461" s="35"/>
      <c r="BK1461" s="35"/>
      <c r="BL1461" s="35"/>
      <c r="BM1461" s="35"/>
      <c r="BN1461" s="35"/>
      <c r="BO1461" s="35"/>
      <c r="BP1461" s="1"/>
      <c r="BQ1461" s="1">
        <f t="shared" si="452"/>
        <v>1456</v>
      </c>
      <c r="BR1461" s="1">
        <v>1457</v>
      </c>
      <c r="BS1461" s="1">
        <f t="shared" si="457"/>
        <v>-2</v>
      </c>
      <c r="BT1461" s="1">
        <f t="shared" si="458"/>
        <v>-2</v>
      </c>
      <c r="BU1461" s="1">
        <f t="shared" si="459"/>
        <v>6.1257422745431001E-17</v>
      </c>
      <c r="BV1461" s="1">
        <f t="shared" si="460"/>
        <v>1</v>
      </c>
      <c r="BW1461" s="1">
        <f t="shared" si="453"/>
        <v>-2</v>
      </c>
      <c r="BX1461" s="1">
        <f t="shared" si="454"/>
        <v>-2</v>
      </c>
      <c r="BY1461" s="24">
        <f t="shared" si="455"/>
        <v>0.7818314824680298</v>
      </c>
      <c r="BZ1461" s="24">
        <f t="shared" si="456"/>
        <v>0.62348980185873348</v>
      </c>
      <c r="CA1461" s="1"/>
      <c r="CB1461" s="1"/>
      <c r="CC1461" s="1" t="str">
        <f t="shared" si="461"/>
        <v/>
      </c>
      <c r="CD1461" s="1"/>
      <c r="CE1461" s="2"/>
      <c r="CF1461" s="2"/>
    </row>
    <row r="1462" spans="2:84" s="28" customFormat="1" x14ac:dyDescent="0.25">
      <c r="B1462" s="10"/>
      <c r="C1462" s="10"/>
      <c r="D1462" s="10"/>
      <c r="E1462" s="10"/>
      <c r="F1462" s="10"/>
      <c r="G1462" s="10"/>
      <c r="H1462" s="10"/>
      <c r="I1462" s="10"/>
      <c r="J1462" s="10"/>
      <c r="K1462" s="10"/>
      <c r="L1462" s="10"/>
      <c r="M1462" s="2"/>
      <c r="N1462" s="1">
        <v>1457</v>
      </c>
      <c r="O1462" s="1" t="str">
        <f t="shared" si="449"/>
        <v>NA</v>
      </c>
      <c r="P1462" s="1" t="e">
        <f t="shared" si="450"/>
        <v>#VALUE!</v>
      </c>
      <c r="Q1462" s="1" t="e">
        <f t="shared" si="451"/>
        <v>#VALUE!</v>
      </c>
      <c r="R1462" s="1">
        <f t="shared" si="447"/>
        <v>-0.26971151350550904</v>
      </c>
      <c r="S1462" s="1">
        <f t="shared" si="448"/>
        <v>-0.18168335031771998</v>
      </c>
      <c r="T1462" s="14"/>
      <c r="U1462" s="14"/>
      <c r="V1462" s="14"/>
      <c r="W1462" s="2"/>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2"/>
      <c r="BC1462" s="2"/>
      <c r="BD1462" s="2"/>
      <c r="BE1462" s="35"/>
      <c r="BF1462" s="35"/>
      <c r="BG1462" s="35"/>
      <c r="BH1462" s="35"/>
      <c r="BI1462" s="35"/>
      <c r="BJ1462" s="35"/>
      <c r="BK1462" s="35"/>
      <c r="BL1462" s="35"/>
      <c r="BM1462" s="35"/>
      <c r="BN1462" s="35"/>
      <c r="BO1462" s="35"/>
      <c r="BP1462" s="1"/>
      <c r="BQ1462" s="1">
        <f t="shared" si="452"/>
        <v>1457</v>
      </c>
      <c r="BR1462" s="1">
        <v>1458</v>
      </c>
      <c r="BS1462" s="1">
        <f t="shared" si="457"/>
        <v>-2</v>
      </c>
      <c r="BT1462" s="1">
        <f t="shared" si="458"/>
        <v>-2</v>
      </c>
      <c r="BU1462" s="1">
        <f t="shared" si="459"/>
        <v>6.1257422745431001E-17</v>
      </c>
      <c r="BV1462" s="1">
        <f t="shared" si="460"/>
        <v>1</v>
      </c>
      <c r="BW1462" s="1">
        <f t="shared" si="453"/>
        <v>-2</v>
      </c>
      <c r="BX1462" s="1">
        <f t="shared" si="454"/>
        <v>-2</v>
      </c>
      <c r="BY1462" s="24">
        <f t="shared" si="455"/>
        <v>0.7818314824680298</v>
      </c>
      <c r="BZ1462" s="24">
        <f t="shared" si="456"/>
        <v>0.62348980185873348</v>
      </c>
      <c r="CA1462" s="1"/>
      <c r="CB1462" s="1"/>
      <c r="CC1462" s="1" t="str">
        <f t="shared" si="461"/>
        <v/>
      </c>
      <c r="CD1462" s="1"/>
      <c r="CE1462" s="2"/>
      <c r="CF1462" s="2"/>
    </row>
    <row r="1463" spans="2:84" s="28" customFormat="1" x14ac:dyDescent="0.25">
      <c r="B1463" s="10"/>
      <c r="C1463" s="10"/>
      <c r="D1463" s="10"/>
      <c r="E1463" s="10"/>
      <c r="F1463" s="10"/>
      <c r="G1463" s="10"/>
      <c r="H1463" s="10"/>
      <c r="I1463" s="10"/>
      <c r="J1463" s="10"/>
      <c r="K1463" s="10"/>
      <c r="L1463" s="10"/>
      <c r="M1463" s="2"/>
      <c r="N1463" s="1">
        <v>1458</v>
      </c>
      <c r="O1463" s="1" t="str">
        <f t="shared" si="449"/>
        <v>NA</v>
      </c>
      <c r="P1463" s="1" t="e">
        <f t="shared" si="450"/>
        <v>#VALUE!</v>
      </c>
      <c r="Q1463" s="1" t="e">
        <f t="shared" si="451"/>
        <v>#VALUE!</v>
      </c>
      <c r="R1463" s="1">
        <f t="shared" si="447"/>
        <v>-5.8973783146869518E-2</v>
      </c>
      <c r="S1463" s="1">
        <f t="shared" si="448"/>
        <v>-0.28294508286411402</v>
      </c>
      <c r="T1463" s="14"/>
      <c r="U1463" s="14"/>
      <c r="V1463" s="14"/>
      <c r="W1463" s="2"/>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2"/>
      <c r="BC1463" s="2"/>
      <c r="BD1463" s="2"/>
      <c r="BE1463" s="35"/>
      <c r="BF1463" s="35"/>
      <c r="BG1463" s="35"/>
      <c r="BH1463" s="35"/>
      <c r="BI1463" s="35"/>
      <c r="BJ1463" s="35"/>
      <c r="BK1463" s="35"/>
      <c r="BL1463" s="35"/>
      <c r="BM1463" s="35"/>
      <c r="BN1463" s="35"/>
      <c r="BO1463" s="35"/>
      <c r="BP1463" s="1"/>
      <c r="BQ1463" s="1">
        <f t="shared" si="452"/>
        <v>1458</v>
      </c>
      <c r="BR1463" s="1">
        <v>1459</v>
      </c>
      <c r="BS1463" s="1">
        <f t="shared" si="457"/>
        <v>-2</v>
      </c>
      <c r="BT1463" s="1">
        <f t="shared" si="458"/>
        <v>-2</v>
      </c>
      <c r="BU1463" s="1">
        <f t="shared" si="459"/>
        <v>6.1257422745431001E-17</v>
      </c>
      <c r="BV1463" s="1">
        <f t="shared" si="460"/>
        <v>1</v>
      </c>
      <c r="BW1463" s="1">
        <f t="shared" si="453"/>
        <v>-2</v>
      </c>
      <c r="BX1463" s="1">
        <f t="shared" si="454"/>
        <v>-2</v>
      </c>
      <c r="BY1463" s="24">
        <f t="shared" si="455"/>
        <v>0.7818314824680298</v>
      </c>
      <c r="BZ1463" s="24">
        <f t="shared" si="456"/>
        <v>0.62348980185873348</v>
      </c>
      <c r="CA1463" s="1"/>
      <c r="CB1463" s="1"/>
      <c r="CC1463" s="1" t="str">
        <f t="shared" si="461"/>
        <v/>
      </c>
      <c r="CD1463" s="1"/>
      <c r="CE1463" s="2"/>
      <c r="CF1463" s="2"/>
    </row>
    <row r="1464" spans="2:84" s="28" customFormat="1" x14ac:dyDescent="0.25">
      <c r="B1464" s="10"/>
      <c r="C1464" s="10"/>
      <c r="D1464" s="10"/>
      <c r="E1464" s="10"/>
      <c r="F1464" s="10"/>
      <c r="G1464" s="10"/>
      <c r="H1464" s="10"/>
      <c r="I1464" s="10"/>
      <c r="J1464" s="10"/>
      <c r="K1464" s="10"/>
      <c r="L1464" s="10"/>
      <c r="M1464" s="2"/>
      <c r="N1464" s="1">
        <v>1459</v>
      </c>
      <c r="O1464" s="1" t="str">
        <f t="shared" si="449"/>
        <v>NA</v>
      </c>
      <c r="P1464" s="1" t="e">
        <f t="shared" si="450"/>
        <v>#VALUE!</v>
      </c>
      <c r="Q1464" s="1" t="e">
        <f t="shared" si="451"/>
        <v>#VALUE!</v>
      </c>
      <c r="R1464" s="1">
        <f t="shared" si="447"/>
        <v>0.13174701515970588</v>
      </c>
      <c r="S1464" s="1">
        <f t="shared" si="448"/>
        <v>-0.22252093395631445</v>
      </c>
      <c r="T1464" s="14"/>
      <c r="U1464" s="14"/>
      <c r="V1464" s="14"/>
      <c r="W1464" s="2"/>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2"/>
      <c r="BC1464" s="2"/>
      <c r="BD1464" s="2"/>
      <c r="BE1464" s="35"/>
      <c r="BF1464" s="35"/>
      <c r="BG1464" s="35"/>
      <c r="BH1464" s="35"/>
      <c r="BI1464" s="35"/>
      <c r="BJ1464" s="35"/>
      <c r="BK1464" s="35"/>
      <c r="BL1464" s="35"/>
      <c r="BM1464" s="35"/>
      <c r="BN1464" s="35"/>
      <c r="BO1464" s="35"/>
      <c r="BP1464" s="1"/>
      <c r="BQ1464" s="1">
        <f t="shared" si="452"/>
        <v>1459</v>
      </c>
      <c r="BR1464" s="1">
        <v>1460</v>
      </c>
      <c r="BS1464" s="1">
        <f t="shared" si="457"/>
        <v>-2</v>
      </c>
      <c r="BT1464" s="1">
        <f t="shared" si="458"/>
        <v>-2</v>
      </c>
      <c r="BU1464" s="1">
        <f t="shared" si="459"/>
        <v>6.1257422745431001E-17</v>
      </c>
      <c r="BV1464" s="1">
        <f t="shared" si="460"/>
        <v>1</v>
      </c>
      <c r="BW1464" s="1">
        <f t="shared" si="453"/>
        <v>-2</v>
      </c>
      <c r="BX1464" s="1">
        <f t="shared" si="454"/>
        <v>-2</v>
      </c>
      <c r="BY1464" s="24">
        <f t="shared" si="455"/>
        <v>0.7818314824680298</v>
      </c>
      <c r="BZ1464" s="24">
        <f t="shared" si="456"/>
        <v>0.62348980185873348</v>
      </c>
      <c r="CA1464" s="1"/>
      <c r="CB1464" s="1"/>
      <c r="CC1464" s="1" t="str">
        <f t="shared" si="461"/>
        <v/>
      </c>
      <c r="CD1464" s="1"/>
      <c r="CE1464" s="2"/>
      <c r="CF1464" s="2"/>
    </row>
    <row r="1465" spans="2:84" s="28" customFormat="1" x14ac:dyDescent="0.25">
      <c r="B1465" s="10"/>
      <c r="C1465" s="10"/>
      <c r="D1465" s="10"/>
      <c r="E1465" s="10"/>
      <c r="F1465" s="10"/>
      <c r="G1465" s="10"/>
      <c r="H1465" s="10"/>
      <c r="I1465" s="10"/>
      <c r="J1465" s="10"/>
      <c r="K1465" s="10"/>
      <c r="L1465" s="10"/>
      <c r="M1465" s="2"/>
      <c r="N1465" s="1">
        <v>1460</v>
      </c>
      <c r="O1465" s="1" t="str">
        <f t="shared" si="449"/>
        <v>NA</v>
      </c>
      <c r="P1465" s="1" t="e">
        <f t="shared" si="450"/>
        <v>#VALUE!</v>
      </c>
      <c r="Q1465" s="1" t="e">
        <f t="shared" si="451"/>
        <v>#VALUE!</v>
      </c>
      <c r="R1465" s="1">
        <f t="shared" si="447"/>
        <v>0.22325962390167867</v>
      </c>
      <c r="S1465" s="1">
        <f t="shared" si="448"/>
        <v>-7.6937154518012363E-2</v>
      </c>
      <c r="T1465" s="14"/>
      <c r="U1465" s="14"/>
      <c r="V1465" s="14"/>
      <c r="W1465" s="2"/>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2"/>
      <c r="BC1465" s="2"/>
      <c r="BD1465" s="2"/>
      <c r="BE1465" s="35"/>
      <c r="BF1465" s="35"/>
      <c r="BG1465" s="35"/>
      <c r="BH1465" s="35"/>
      <c r="BI1465" s="35"/>
      <c r="BJ1465" s="35"/>
      <c r="BK1465" s="35"/>
      <c r="BL1465" s="35"/>
      <c r="BM1465" s="35"/>
      <c r="BN1465" s="35"/>
      <c r="BO1465" s="35"/>
      <c r="BP1465" s="1"/>
      <c r="BQ1465" s="1">
        <f t="shared" si="452"/>
        <v>1460</v>
      </c>
      <c r="BR1465" s="1">
        <v>1461</v>
      </c>
      <c r="BS1465" s="1">
        <f t="shared" si="457"/>
        <v>-2</v>
      </c>
      <c r="BT1465" s="1">
        <f t="shared" si="458"/>
        <v>-2</v>
      </c>
      <c r="BU1465" s="1">
        <f t="shared" si="459"/>
        <v>6.1257422745431001E-17</v>
      </c>
      <c r="BV1465" s="1">
        <f t="shared" si="460"/>
        <v>1</v>
      </c>
      <c r="BW1465" s="1">
        <f t="shared" si="453"/>
        <v>-2</v>
      </c>
      <c r="BX1465" s="1">
        <f t="shared" si="454"/>
        <v>-2</v>
      </c>
      <c r="BY1465" s="24">
        <f t="shared" si="455"/>
        <v>0.7818314824680298</v>
      </c>
      <c r="BZ1465" s="24">
        <f t="shared" si="456"/>
        <v>0.62348980185873348</v>
      </c>
      <c r="CA1465" s="1"/>
      <c r="CB1465" s="1"/>
      <c r="CC1465" s="1" t="str">
        <f t="shared" si="461"/>
        <v/>
      </c>
      <c r="CD1465" s="1"/>
      <c r="CE1465" s="2"/>
      <c r="CF1465" s="2"/>
    </row>
    <row r="1466" spans="2:84" s="28" customFormat="1" x14ac:dyDescent="0.25">
      <c r="B1466" s="10"/>
      <c r="C1466" s="10"/>
      <c r="D1466" s="10"/>
      <c r="E1466" s="10"/>
      <c r="F1466" s="10"/>
      <c r="G1466" s="10"/>
      <c r="H1466" s="10"/>
      <c r="I1466" s="10"/>
      <c r="J1466" s="10"/>
      <c r="K1466" s="10"/>
      <c r="L1466" s="10"/>
      <c r="M1466" s="2"/>
      <c r="N1466" s="1">
        <v>1461</v>
      </c>
      <c r="O1466" s="1" t="str">
        <f t="shared" si="449"/>
        <v>NA</v>
      </c>
      <c r="P1466" s="1" t="e">
        <f t="shared" si="450"/>
        <v>#VALUE!</v>
      </c>
      <c r="Q1466" s="1" t="e">
        <f t="shared" si="451"/>
        <v>#VALUE!</v>
      </c>
      <c r="R1466" s="1">
        <f t="shared" si="447"/>
        <v>0.21107857578692024</v>
      </c>
      <c r="S1466" s="1">
        <f t="shared" si="448"/>
        <v>7.5204334533958195E-2</v>
      </c>
      <c r="T1466" s="14"/>
      <c r="U1466" s="14"/>
      <c r="V1466" s="14"/>
      <c r="W1466" s="2"/>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2"/>
      <c r="BC1466" s="2"/>
      <c r="BD1466" s="2"/>
      <c r="BE1466" s="35"/>
      <c r="BF1466" s="35"/>
      <c r="BG1466" s="35"/>
      <c r="BH1466" s="35"/>
      <c r="BI1466" s="35"/>
      <c r="BJ1466" s="35"/>
      <c r="BK1466" s="35"/>
      <c r="BL1466" s="35"/>
      <c r="BM1466" s="35"/>
      <c r="BN1466" s="35"/>
      <c r="BO1466" s="35"/>
      <c r="BP1466" s="1"/>
      <c r="BQ1466" s="1">
        <f t="shared" si="452"/>
        <v>1461</v>
      </c>
      <c r="BR1466" s="1">
        <v>1462</v>
      </c>
      <c r="BS1466" s="1">
        <f t="shared" si="457"/>
        <v>-2</v>
      </c>
      <c r="BT1466" s="1">
        <f t="shared" si="458"/>
        <v>-2</v>
      </c>
      <c r="BU1466" s="1">
        <f t="shared" si="459"/>
        <v>6.1257422745431001E-17</v>
      </c>
      <c r="BV1466" s="1">
        <f t="shared" si="460"/>
        <v>1</v>
      </c>
      <c r="BW1466" s="1">
        <f t="shared" si="453"/>
        <v>-2</v>
      </c>
      <c r="BX1466" s="1">
        <f t="shared" si="454"/>
        <v>-2</v>
      </c>
      <c r="BY1466" s="24">
        <f t="shared" si="455"/>
        <v>0.7818314824680298</v>
      </c>
      <c r="BZ1466" s="24">
        <f t="shared" si="456"/>
        <v>0.62348980185873348</v>
      </c>
      <c r="CA1466" s="1"/>
      <c r="CB1466" s="1"/>
      <c r="CC1466" s="1" t="str">
        <f t="shared" si="461"/>
        <v/>
      </c>
      <c r="CD1466" s="1"/>
      <c r="CE1466" s="2"/>
      <c r="CF1466" s="2"/>
    </row>
    <row r="1467" spans="2:84" s="28" customFormat="1" x14ac:dyDescent="0.25">
      <c r="B1467" s="10"/>
      <c r="C1467" s="10"/>
      <c r="D1467" s="10"/>
      <c r="E1467" s="10"/>
      <c r="F1467" s="10"/>
      <c r="G1467" s="10"/>
      <c r="H1467" s="10"/>
      <c r="I1467" s="10"/>
      <c r="J1467" s="10"/>
      <c r="K1467" s="10"/>
      <c r="L1467" s="10"/>
      <c r="M1467" s="2"/>
      <c r="N1467" s="1">
        <v>1462</v>
      </c>
      <c r="O1467" s="1" t="str">
        <f t="shared" si="449"/>
        <v>NA</v>
      </c>
      <c r="P1467" s="1" t="e">
        <f t="shared" si="450"/>
        <v>#VALUE!</v>
      </c>
      <c r="Q1467" s="1" t="e">
        <f t="shared" si="451"/>
        <v>#VALUE!</v>
      </c>
      <c r="R1467" s="1">
        <f t="shared" si="447"/>
        <v>0.12028820667648948</v>
      </c>
      <c r="S1467" s="1">
        <f t="shared" si="448"/>
        <v>0.18905185644019534</v>
      </c>
      <c r="T1467" s="14"/>
      <c r="U1467" s="14"/>
      <c r="V1467" s="14"/>
      <c r="W1467" s="2"/>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2"/>
      <c r="BC1467" s="2"/>
      <c r="BD1467" s="2"/>
      <c r="BE1467" s="35"/>
      <c r="BF1467" s="35"/>
      <c r="BG1467" s="35"/>
      <c r="BH1467" s="35"/>
      <c r="BI1467" s="35"/>
      <c r="BJ1467" s="35"/>
      <c r="BK1467" s="35"/>
      <c r="BL1467" s="35"/>
      <c r="BM1467" s="35"/>
      <c r="BN1467" s="35"/>
      <c r="BO1467" s="35"/>
      <c r="BP1467" s="1"/>
      <c r="BQ1467" s="1">
        <f t="shared" si="452"/>
        <v>1462</v>
      </c>
      <c r="BR1467" s="1">
        <v>1463</v>
      </c>
      <c r="BS1467" s="1">
        <f t="shared" si="457"/>
        <v>-2</v>
      </c>
      <c r="BT1467" s="1">
        <f t="shared" si="458"/>
        <v>-2</v>
      </c>
      <c r="BU1467" s="1">
        <f t="shared" si="459"/>
        <v>6.1257422745431001E-17</v>
      </c>
      <c r="BV1467" s="1">
        <f t="shared" si="460"/>
        <v>1</v>
      </c>
      <c r="BW1467" s="1">
        <f t="shared" si="453"/>
        <v>-2</v>
      </c>
      <c r="BX1467" s="1">
        <f t="shared" si="454"/>
        <v>-2</v>
      </c>
      <c r="BY1467" s="24">
        <f t="shared" si="455"/>
        <v>0.7818314824680298</v>
      </c>
      <c r="BZ1467" s="24">
        <f t="shared" si="456"/>
        <v>0.62348980185873348</v>
      </c>
      <c r="CA1467" s="1"/>
      <c r="CB1467" s="1"/>
      <c r="CC1467" s="1" t="str">
        <f t="shared" si="461"/>
        <v/>
      </c>
      <c r="CD1467" s="1"/>
      <c r="CE1467" s="2"/>
      <c r="CF1467" s="2"/>
    </row>
    <row r="1468" spans="2:84" s="28" customFormat="1" x14ac:dyDescent="0.25">
      <c r="B1468" s="10"/>
      <c r="C1468" s="10"/>
      <c r="D1468" s="10"/>
      <c r="E1468" s="10"/>
      <c r="F1468" s="10"/>
      <c r="G1468" s="10"/>
      <c r="H1468" s="10"/>
      <c r="I1468" s="10"/>
      <c r="J1468" s="10"/>
      <c r="K1468" s="10"/>
      <c r="L1468" s="10"/>
      <c r="M1468" s="2"/>
      <c r="N1468" s="1">
        <v>1463</v>
      </c>
      <c r="O1468" s="1" t="str">
        <f t="shared" si="449"/>
        <v>NA</v>
      </c>
      <c r="P1468" s="1" t="e">
        <f t="shared" si="450"/>
        <v>#VALUE!</v>
      </c>
      <c r="Q1468" s="1" t="e">
        <f t="shared" si="451"/>
        <v>#VALUE!</v>
      </c>
      <c r="R1468" s="1">
        <f t="shared" si="447"/>
        <v>-2.5328239398119012E-2</v>
      </c>
      <c r="S1468" s="1">
        <f t="shared" si="448"/>
        <v>0.23478216648425199</v>
      </c>
      <c r="T1468" s="14"/>
      <c r="U1468" s="14"/>
      <c r="V1468" s="14"/>
      <c r="W1468" s="2"/>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2"/>
      <c r="BC1468" s="2"/>
      <c r="BD1468" s="2"/>
      <c r="BE1468" s="35"/>
      <c r="BF1468" s="35"/>
      <c r="BG1468" s="35"/>
      <c r="BH1468" s="35"/>
      <c r="BI1468" s="35"/>
      <c r="BJ1468" s="35"/>
      <c r="BK1468" s="35"/>
      <c r="BL1468" s="35"/>
      <c r="BM1468" s="35"/>
      <c r="BN1468" s="35"/>
      <c r="BO1468" s="35"/>
      <c r="BP1468" s="1"/>
      <c r="BQ1468" s="1">
        <f t="shared" si="452"/>
        <v>1463</v>
      </c>
      <c r="BR1468" s="1">
        <v>1464</v>
      </c>
      <c r="BS1468" s="1">
        <f t="shared" si="457"/>
        <v>-2</v>
      </c>
      <c r="BT1468" s="1">
        <f t="shared" si="458"/>
        <v>-2</v>
      </c>
      <c r="BU1468" s="1">
        <f t="shared" si="459"/>
        <v>6.1257422745431001E-17</v>
      </c>
      <c r="BV1468" s="1">
        <f t="shared" si="460"/>
        <v>1</v>
      </c>
      <c r="BW1468" s="1">
        <f t="shared" si="453"/>
        <v>-2</v>
      </c>
      <c r="BX1468" s="1">
        <f t="shared" si="454"/>
        <v>-2</v>
      </c>
      <c r="BY1468" s="24">
        <f t="shared" si="455"/>
        <v>0.7818314824680298</v>
      </c>
      <c r="BZ1468" s="24">
        <f t="shared" si="456"/>
        <v>0.62348980185873348</v>
      </c>
      <c r="CA1468" s="1"/>
      <c r="CB1468" s="1"/>
      <c r="CC1468" s="1" t="str">
        <f t="shared" si="461"/>
        <v/>
      </c>
      <c r="CD1468" s="1"/>
      <c r="CE1468" s="2"/>
      <c r="CF1468" s="2"/>
    </row>
    <row r="1469" spans="2:84" s="28" customFormat="1" x14ac:dyDescent="0.25">
      <c r="B1469" s="10"/>
      <c r="C1469" s="10"/>
      <c r="D1469" s="10"/>
      <c r="E1469" s="10"/>
      <c r="F1469" s="10"/>
      <c r="G1469" s="10"/>
      <c r="H1469" s="10"/>
      <c r="I1469" s="10"/>
      <c r="J1469" s="10"/>
      <c r="K1469" s="10"/>
      <c r="L1469" s="10"/>
      <c r="M1469" s="2"/>
      <c r="N1469" s="1">
        <v>1464</v>
      </c>
      <c r="O1469" s="1" t="str">
        <f t="shared" si="449"/>
        <v>NA</v>
      </c>
      <c r="P1469" s="1" t="e">
        <f t="shared" si="450"/>
        <v>#VALUE!</v>
      </c>
      <c r="Q1469" s="1" t="e">
        <f t="shared" si="451"/>
        <v>#VALUE!</v>
      </c>
      <c r="R1469" s="1">
        <f t="shared" si="447"/>
        <v>-0.18762540069948455</v>
      </c>
      <c r="S1469" s="1">
        <f t="shared" si="448"/>
        <v>0.17795940847462949</v>
      </c>
      <c r="T1469" s="14"/>
      <c r="U1469" s="14"/>
      <c r="V1469" s="14"/>
      <c r="W1469" s="2"/>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2"/>
      <c r="BC1469" s="2"/>
      <c r="BD1469" s="2"/>
      <c r="BE1469" s="35"/>
      <c r="BF1469" s="35"/>
      <c r="BG1469" s="35"/>
      <c r="BH1469" s="35"/>
      <c r="BI1469" s="35"/>
      <c r="BJ1469" s="35"/>
      <c r="BK1469" s="35"/>
      <c r="BL1469" s="35"/>
      <c r="BM1469" s="35"/>
      <c r="BN1469" s="35"/>
      <c r="BO1469" s="35"/>
      <c r="BP1469" s="1"/>
      <c r="BQ1469" s="1">
        <f t="shared" si="452"/>
        <v>1464</v>
      </c>
      <c r="BR1469" s="1">
        <v>1465</v>
      </c>
      <c r="BS1469" s="1">
        <f t="shared" si="457"/>
        <v>-2</v>
      </c>
      <c r="BT1469" s="1">
        <f t="shared" si="458"/>
        <v>-2</v>
      </c>
      <c r="BU1469" s="1">
        <f t="shared" si="459"/>
        <v>6.1257422745431001E-17</v>
      </c>
      <c r="BV1469" s="1">
        <f t="shared" si="460"/>
        <v>1</v>
      </c>
      <c r="BW1469" s="1">
        <f t="shared" si="453"/>
        <v>-2</v>
      </c>
      <c r="BX1469" s="1">
        <f t="shared" si="454"/>
        <v>-2</v>
      </c>
      <c r="BY1469" s="24">
        <f t="shared" si="455"/>
        <v>0.7818314824680298</v>
      </c>
      <c r="BZ1469" s="24">
        <f t="shared" si="456"/>
        <v>0.62348980185873348</v>
      </c>
      <c r="CA1469" s="1"/>
      <c r="CB1469" s="1"/>
      <c r="CC1469" s="1" t="str">
        <f t="shared" si="461"/>
        <v/>
      </c>
      <c r="CD1469" s="1"/>
      <c r="CE1469" s="2"/>
      <c r="CF1469" s="2"/>
    </row>
    <row r="1470" spans="2:84" s="28" customFormat="1" x14ac:dyDescent="0.25">
      <c r="B1470" s="10"/>
      <c r="C1470" s="10"/>
      <c r="D1470" s="10"/>
      <c r="E1470" s="10"/>
      <c r="F1470" s="10"/>
      <c r="G1470" s="10"/>
      <c r="H1470" s="10"/>
      <c r="I1470" s="10"/>
      <c r="J1470" s="10"/>
      <c r="K1470" s="10"/>
      <c r="L1470" s="10"/>
      <c r="M1470" s="2"/>
      <c r="N1470" s="1">
        <v>1465</v>
      </c>
      <c r="O1470" s="1" t="str">
        <f t="shared" si="449"/>
        <v>NA</v>
      </c>
      <c r="P1470" s="1" t="e">
        <f t="shared" si="450"/>
        <v>#VALUE!</v>
      </c>
      <c r="Q1470" s="1" t="e">
        <f t="shared" si="451"/>
        <v>#VALUE!</v>
      </c>
      <c r="R1470" s="1">
        <f t="shared" si="447"/>
        <v>-0.28897396020360233</v>
      </c>
      <c r="S1470" s="1">
        <f t="shared" si="448"/>
        <v>5.4660168204283544E-3</v>
      </c>
      <c r="T1470" s="14"/>
      <c r="U1470" s="14"/>
      <c r="V1470" s="14"/>
      <c r="W1470" s="2"/>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2"/>
      <c r="BC1470" s="2"/>
      <c r="BD1470" s="2"/>
      <c r="BE1470" s="35"/>
      <c r="BF1470" s="35"/>
      <c r="BG1470" s="35"/>
      <c r="BH1470" s="35"/>
      <c r="BI1470" s="35"/>
      <c r="BJ1470" s="35"/>
      <c r="BK1470" s="35"/>
      <c r="BL1470" s="35"/>
      <c r="BM1470" s="35"/>
      <c r="BN1470" s="35"/>
      <c r="BO1470" s="35"/>
      <c r="BP1470" s="1"/>
      <c r="BQ1470" s="1">
        <f t="shared" si="452"/>
        <v>1465</v>
      </c>
      <c r="BR1470" s="1">
        <v>1466</v>
      </c>
      <c r="BS1470" s="1">
        <f t="shared" si="457"/>
        <v>-2</v>
      </c>
      <c r="BT1470" s="1">
        <f t="shared" si="458"/>
        <v>-2</v>
      </c>
      <c r="BU1470" s="1">
        <f t="shared" si="459"/>
        <v>6.1257422745431001E-17</v>
      </c>
      <c r="BV1470" s="1">
        <f t="shared" si="460"/>
        <v>1</v>
      </c>
      <c r="BW1470" s="1">
        <f t="shared" si="453"/>
        <v>-2</v>
      </c>
      <c r="BX1470" s="1">
        <f t="shared" si="454"/>
        <v>-2</v>
      </c>
      <c r="BY1470" s="24">
        <f t="shared" si="455"/>
        <v>0.7818314824680298</v>
      </c>
      <c r="BZ1470" s="24">
        <f t="shared" si="456"/>
        <v>0.62348980185873348</v>
      </c>
      <c r="CA1470" s="1"/>
      <c r="CB1470" s="1"/>
      <c r="CC1470" s="1" t="str">
        <f t="shared" si="461"/>
        <v/>
      </c>
      <c r="CD1470" s="1"/>
      <c r="CE1470" s="2"/>
      <c r="CF1470" s="2"/>
    </row>
    <row r="1471" spans="2:84" s="28" customFormat="1" x14ac:dyDescent="0.25">
      <c r="B1471" s="10"/>
      <c r="C1471" s="10"/>
      <c r="D1471" s="10"/>
      <c r="E1471" s="10"/>
      <c r="F1471" s="10"/>
      <c r="G1471" s="10"/>
      <c r="H1471" s="10"/>
      <c r="I1471" s="10"/>
      <c r="J1471" s="10"/>
      <c r="K1471" s="10"/>
      <c r="L1471" s="10"/>
      <c r="M1471" s="2"/>
      <c r="N1471" s="1">
        <v>1466</v>
      </c>
      <c r="O1471" s="1" t="str">
        <f t="shared" si="449"/>
        <v>NA</v>
      </c>
      <c r="P1471" s="1" t="e">
        <f t="shared" si="450"/>
        <v>#VALUE!</v>
      </c>
      <c r="Q1471" s="1" t="e">
        <f t="shared" si="451"/>
        <v>#VALUE!</v>
      </c>
      <c r="R1471" s="1">
        <f t="shared" si="447"/>
        <v>-0.23714462728747054</v>
      </c>
      <c r="S1471" s="1">
        <f t="shared" si="448"/>
        <v>-0.22252093395631445</v>
      </c>
      <c r="T1471" s="14"/>
      <c r="U1471" s="14"/>
      <c r="V1471" s="14"/>
      <c r="W1471" s="2"/>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2"/>
      <c r="BC1471" s="2"/>
      <c r="BD1471" s="2"/>
      <c r="BE1471" s="35"/>
      <c r="BF1471" s="35"/>
      <c r="BG1471" s="35"/>
      <c r="BH1471" s="35"/>
      <c r="BI1471" s="35"/>
      <c r="BJ1471" s="35"/>
      <c r="BK1471" s="35"/>
      <c r="BL1471" s="35"/>
      <c r="BM1471" s="35"/>
      <c r="BN1471" s="35"/>
      <c r="BO1471" s="35"/>
      <c r="BP1471" s="1"/>
      <c r="BQ1471" s="1">
        <f t="shared" si="452"/>
        <v>1466</v>
      </c>
      <c r="BR1471" s="1">
        <v>1467</v>
      </c>
      <c r="BS1471" s="1">
        <f t="shared" si="457"/>
        <v>-2</v>
      </c>
      <c r="BT1471" s="1">
        <f t="shared" si="458"/>
        <v>-2</v>
      </c>
      <c r="BU1471" s="1">
        <f t="shared" si="459"/>
        <v>6.1257422745431001E-17</v>
      </c>
      <c r="BV1471" s="1">
        <f t="shared" si="460"/>
        <v>1</v>
      </c>
      <c r="BW1471" s="1">
        <f t="shared" si="453"/>
        <v>-2</v>
      </c>
      <c r="BX1471" s="1">
        <f t="shared" si="454"/>
        <v>-2</v>
      </c>
      <c r="BY1471" s="24">
        <f t="shared" si="455"/>
        <v>0.7818314824680298</v>
      </c>
      <c r="BZ1471" s="24">
        <f t="shared" si="456"/>
        <v>0.62348980185873348</v>
      </c>
      <c r="CA1471" s="1"/>
      <c r="CB1471" s="1"/>
      <c r="CC1471" s="1" t="str">
        <f t="shared" si="461"/>
        <v/>
      </c>
      <c r="CD1471" s="1"/>
      <c r="CE1471" s="2"/>
      <c r="CF1471" s="2"/>
    </row>
    <row r="1472" spans="2:84" s="28" customFormat="1" x14ac:dyDescent="0.25">
      <c r="B1472" s="10"/>
      <c r="C1472" s="10"/>
      <c r="D1472" s="10"/>
      <c r="E1472" s="10"/>
      <c r="F1472" s="10"/>
      <c r="G1472" s="10"/>
      <c r="H1472" s="10"/>
      <c r="I1472" s="10"/>
      <c r="J1472" s="10"/>
      <c r="K1472" s="10"/>
      <c r="L1472" s="10"/>
      <c r="M1472" s="2"/>
      <c r="N1472" s="1">
        <v>1467</v>
      </c>
      <c r="O1472" s="1" t="str">
        <f t="shared" si="449"/>
        <v>NA</v>
      </c>
      <c r="P1472" s="1" t="e">
        <f t="shared" si="450"/>
        <v>#VALUE!</v>
      </c>
      <c r="Q1472" s="1" t="e">
        <f t="shared" si="451"/>
        <v>#VALUE!</v>
      </c>
      <c r="R1472" s="1">
        <f t="shared" si="447"/>
        <v>-6.7405531550542297E-3</v>
      </c>
      <c r="S1472" s="1">
        <f t="shared" si="448"/>
        <v>-0.36534825420255479</v>
      </c>
      <c r="T1472" s="14"/>
      <c r="U1472" s="14"/>
      <c r="V1472" s="14"/>
      <c r="W1472" s="2"/>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2"/>
      <c r="BC1472" s="2"/>
      <c r="BD1472" s="2"/>
      <c r="BE1472" s="35"/>
      <c r="BF1472" s="35"/>
      <c r="BG1472" s="35"/>
      <c r="BH1472" s="35"/>
      <c r="BI1472" s="35"/>
      <c r="BJ1472" s="35"/>
      <c r="BK1472" s="35"/>
      <c r="BL1472" s="35"/>
      <c r="BM1472" s="35"/>
      <c r="BN1472" s="35"/>
      <c r="BO1472" s="35"/>
      <c r="BP1472" s="1"/>
      <c r="BQ1472" s="1">
        <f t="shared" si="452"/>
        <v>1467</v>
      </c>
      <c r="BR1472" s="1">
        <v>1468</v>
      </c>
      <c r="BS1472" s="1">
        <f t="shared" si="457"/>
        <v>-2</v>
      </c>
      <c r="BT1472" s="1">
        <f t="shared" si="458"/>
        <v>-2</v>
      </c>
      <c r="BU1472" s="1">
        <f t="shared" si="459"/>
        <v>6.1257422745431001E-17</v>
      </c>
      <c r="BV1472" s="1">
        <f t="shared" si="460"/>
        <v>1</v>
      </c>
      <c r="BW1472" s="1">
        <f t="shared" si="453"/>
        <v>-2</v>
      </c>
      <c r="BX1472" s="1">
        <f t="shared" si="454"/>
        <v>-2</v>
      </c>
      <c r="BY1472" s="24">
        <f t="shared" si="455"/>
        <v>0.7818314824680298</v>
      </c>
      <c r="BZ1472" s="24">
        <f t="shared" si="456"/>
        <v>0.62348980185873348</v>
      </c>
      <c r="CA1472" s="1"/>
      <c r="CB1472" s="1"/>
      <c r="CC1472" s="1" t="str">
        <f t="shared" si="461"/>
        <v/>
      </c>
      <c r="CD1472" s="1"/>
      <c r="CE1472" s="2"/>
      <c r="CF1472" s="2"/>
    </row>
    <row r="1473" spans="2:84" s="28" customFormat="1" x14ac:dyDescent="0.25">
      <c r="B1473" s="10"/>
      <c r="C1473" s="10"/>
      <c r="D1473" s="10"/>
      <c r="E1473" s="10"/>
      <c r="F1473" s="10"/>
      <c r="G1473" s="10"/>
      <c r="H1473" s="10"/>
      <c r="I1473" s="10"/>
      <c r="J1473" s="10"/>
      <c r="K1473" s="10"/>
      <c r="L1473" s="10"/>
      <c r="M1473" s="2"/>
      <c r="N1473" s="1">
        <v>1468</v>
      </c>
      <c r="O1473" s="1" t="str">
        <f t="shared" si="449"/>
        <v>NA</v>
      </c>
      <c r="P1473" s="1" t="e">
        <f t="shared" si="450"/>
        <v>#VALUE!</v>
      </c>
      <c r="Q1473" s="1" t="e">
        <f t="shared" si="451"/>
        <v>#VALUE!</v>
      </c>
      <c r="R1473" s="1">
        <f t="shared" si="447"/>
        <v>0.2931646885929447</v>
      </c>
      <c r="S1473" s="1">
        <f t="shared" si="448"/>
        <v>-0.28443842425839128</v>
      </c>
      <c r="T1473" s="14"/>
      <c r="U1473" s="14"/>
      <c r="V1473" s="14"/>
      <c r="W1473" s="2"/>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2"/>
      <c r="BC1473" s="2"/>
      <c r="BD1473" s="2"/>
      <c r="BE1473" s="35"/>
      <c r="BF1473" s="35"/>
      <c r="BG1473" s="35"/>
      <c r="BH1473" s="35"/>
      <c r="BI1473" s="35"/>
      <c r="BJ1473" s="35"/>
      <c r="BK1473" s="35"/>
      <c r="BL1473" s="35"/>
      <c r="BM1473" s="35"/>
      <c r="BN1473" s="35"/>
      <c r="BO1473" s="35"/>
      <c r="BP1473" s="1"/>
      <c r="BQ1473" s="1">
        <f t="shared" si="452"/>
        <v>1468</v>
      </c>
      <c r="BR1473" s="1">
        <v>1469</v>
      </c>
      <c r="BS1473" s="1">
        <f t="shared" si="457"/>
        <v>-2</v>
      </c>
      <c r="BT1473" s="1">
        <f t="shared" si="458"/>
        <v>-2</v>
      </c>
      <c r="BU1473" s="1">
        <f t="shared" si="459"/>
        <v>6.1257422745431001E-17</v>
      </c>
      <c r="BV1473" s="1">
        <f t="shared" si="460"/>
        <v>1</v>
      </c>
      <c r="BW1473" s="1">
        <f t="shared" si="453"/>
        <v>-2</v>
      </c>
      <c r="BX1473" s="1">
        <f t="shared" si="454"/>
        <v>-2</v>
      </c>
      <c r="BY1473" s="24">
        <f t="shared" si="455"/>
        <v>0.7818314824680298</v>
      </c>
      <c r="BZ1473" s="24">
        <f t="shared" si="456"/>
        <v>0.62348980185873348</v>
      </c>
      <c r="CA1473" s="1"/>
      <c r="CB1473" s="1"/>
      <c r="CC1473" s="1" t="str">
        <f t="shared" si="461"/>
        <v/>
      </c>
      <c r="CD1473" s="1"/>
      <c r="CE1473" s="2"/>
      <c r="CF1473" s="2"/>
    </row>
    <row r="1474" spans="2:84" s="28" customFormat="1" x14ac:dyDescent="0.25">
      <c r="B1474" s="10"/>
      <c r="C1474" s="10"/>
      <c r="D1474" s="10"/>
      <c r="E1474" s="10"/>
      <c r="F1474" s="10"/>
      <c r="G1474" s="10"/>
      <c r="H1474" s="10"/>
      <c r="I1474" s="10"/>
      <c r="J1474" s="10"/>
      <c r="K1474" s="10"/>
      <c r="L1474" s="10"/>
      <c r="M1474" s="2"/>
      <c r="N1474" s="1">
        <v>1469</v>
      </c>
      <c r="O1474" s="1" t="str">
        <f t="shared" si="449"/>
        <v>NA</v>
      </c>
      <c r="P1474" s="1" t="e">
        <f t="shared" si="450"/>
        <v>#VALUE!</v>
      </c>
      <c r="Q1474" s="1" t="e">
        <f t="shared" si="451"/>
        <v>#VALUE!</v>
      </c>
      <c r="R1474" s="1">
        <f t="shared" si="447"/>
        <v>0.45264809215078622</v>
      </c>
      <c r="S1474" s="1">
        <f t="shared" si="448"/>
        <v>2.8995771285997063E-2</v>
      </c>
      <c r="T1474" s="14"/>
      <c r="U1474" s="14"/>
      <c r="V1474" s="14"/>
      <c r="W1474" s="2"/>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2"/>
      <c r="BC1474" s="2"/>
      <c r="BD1474" s="2"/>
      <c r="BE1474" s="35"/>
      <c r="BF1474" s="35"/>
      <c r="BG1474" s="35"/>
      <c r="BH1474" s="35"/>
      <c r="BI1474" s="35"/>
      <c r="BJ1474" s="35"/>
      <c r="BK1474" s="35"/>
      <c r="BL1474" s="35"/>
      <c r="BM1474" s="35"/>
      <c r="BN1474" s="35"/>
      <c r="BO1474" s="35"/>
      <c r="BP1474" s="1"/>
      <c r="BQ1474" s="1">
        <f t="shared" si="452"/>
        <v>1469</v>
      </c>
      <c r="BR1474" s="1">
        <v>1470</v>
      </c>
      <c r="BS1474" s="1">
        <f t="shared" si="457"/>
        <v>-2</v>
      </c>
      <c r="BT1474" s="1">
        <f t="shared" si="458"/>
        <v>-2</v>
      </c>
      <c r="BU1474" s="1">
        <f t="shared" si="459"/>
        <v>6.1257422745431001E-17</v>
      </c>
      <c r="BV1474" s="1">
        <f t="shared" si="460"/>
        <v>1</v>
      </c>
      <c r="BW1474" s="1">
        <f t="shared" si="453"/>
        <v>-2</v>
      </c>
      <c r="BX1474" s="1">
        <f t="shared" si="454"/>
        <v>-2</v>
      </c>
      <c r="BY1474" s="24">
        <f t="shared" si="455"/>
        <v>0.7818314824680298</v>
      </c>
      <c r="BZ1474" s="24">
        <f t="shared" si="456"/>
        <v>0.62348980185873348</v>
      </c>
      <c r="CA1474" s="1"/>
      <c r="CB1474" s="1"/>
      <c r="CC1474" s="1" t="str">
        <f t="shared" si="461"/>
        <v/>
      </c>
      <c r="CD1474" s="1"/>
      <c r="CE1474" s="2"/>
      <c r="CF1474" s="2"/>
    </row>
    <row r="1475" spans="2:84" s="28" customFormat="1" x14ac:dyDescent="0.25">
      <c r="B1475" s="10"/>
      <c r="C1475" s="10"/>
      <c r="D1475" s="10"/>
      <c r="E1475" s="10"/>
      <c r="F1475" s="10"/>
      <c r="G1475" s="10"/>
      <c r="H1475" s="10"/>
      <c r="I1475" s="10"/>
      <c r="J1475" s="10"/>
      <c r="K1475" s="10"/>
      <c r="L1475" s="10"/>
      <c r="M1475" s="2"/>
      <c r="N1475" s="1">
        <v>1470</v>
      </c>
      <c r="O1475" s="1" t="str">
        <f t="shared" si="449"/>
        <v>NA</v>
      </c>
      <c r="P1475" s="1" t="e">
        <f t="shared" si="450"/>
        <v>#VALUE!</v>
      </c>
      <c r="Q1475" s="1" t="e">
        <f t="shared" si="451"/>
        <v>#VALUE!</v>
      </c>
      <c r="R1475" s="1">
        <f t="shared" si="447"/>
        <v>0.30703164607617744</v>
      </c>
      <c r="S1475" s="1">
        <f t="shared" si="448"/>
        <v>0.39483825163845021</v>
      </c>
      <c r="T1475" s="14"/>
      <c r="U1475" s="14"/>
      <c r="V1475" s="14"/>
      <c r="W1475" s="2"/>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2"/>
      <c r="BC1475" s="2"/>
      <c r="BD1475" s="2"/>
      <c r="BE1475" s="35"/>
      <c r="BF1475" s="35"/>
      <c r="BG1475" s="35"/>
      <c r="BH1475" s="35"/>
      <c r="BI1475" s="35"/>
      <c r="BJ1475" s="35"/>
      <c r="BK1475" s="35"/>
      <c r="BL1475" s="35"/>
      <c r="BM1475" s="35"/>
      <c r="BN1475" s="35"/>
      <c r="BO1475" s="35"/>
      <c r="BP1475" s="1"/>
      <c r="BQ1475" s="1">
        <f t="shared" si="452"/>
        <v>1470</v>
      </c>
      <c r="BR1475" s="1">
        <v>1471</v>
      </c>
      <c r="BS1475" s="1">
        <f t="shared" si="457"/>
        <v>-2</v>
      </c>
      <c r="BT1475" s="1">
        <f t="shared" si="458"/>
        <v>-2</v>
      </c>
      <c r="BU1475" s="1">
        <f t="shared" si="459"/>
        <v>6.1257422745431001E-17</v>
      </c>
      <c r="BV1475" s="1">
        <f t="shared" si="460"/>
        <v>1</v>
      </c>
      <c r="BW1475" s="1">
        <f t="shared" si="453"/>
        <v>-2</v>
      </c>
      <c r="BX1475" s="1">
        <f t="shared" si="454"/>
        <v>-2</v>
      </c>
      <c r="BY1475" s="24">
        <f t="shared" si="455"/>
        <v>0.7818314824680298</v>
      </c>
      <c r="BZ1475" s="24">
        <f t="shared" si="456"/>
        <v>0.62348980185873348</v>
      </c>
      <c r="CA1475" s="1"/>
      <c r="CB1475" s="1"/>
      <c r="CC1475" s="1" t="str">
        <f t="shared" si="461"/>
        <v/>
      </c>
      <c r="CD1475" s="1"/>
      <c r="CE1475" s="2"/>
      <c r="CF1475" s="2"/>
    </row>
    <row r="1476" spans="2:84" s="28" customFormat="1" x14ac:dyDescent="0.25">
      <c r="B1476" s="10"/>
      <c r="C1476" s="10"/>
      <c r="D1476" s="10"/>
      <c r="E1476" s="10"/>
      <c r="F1476" s="10"/>
      <c r="G1476" s="10"/>
      <c r="H1476" s="10"/>
      <c r="I1476" s="10"/>
      <c r="J1476" s="10"/>
      <c r="K1476" s="10"/>
      <c r="L1476" s="10"/>
      <c r="M1476" s="2"/>
      <c r="N1476" s="1">
        <v>1471</v>
      </c>
      <c r="O1476" s="1" t="str">
        <f t="shared" si="449"/>
        <v>NA</v>
      </c>
      <c r="P1476" s="1" t="e">
        <f t="shared" si="450"/>
        <v>#VALUE!</v>
      </c>
      <c r="Q1476" s="1" t="e">
        <f t="shared" si="451"/>
        <v>#VALUE!</v>
      </c>
      <c r="R1476" s="1">
        <f t="shared" si="447"/>
        <v>-0.10553928789346001</v>
      </c>
      <c r="S1476" s="1">
        <f t="shared" si="448"/>
        <v>0.53760216726697918</v>
      </c>
      <c r="T1476" s="14"/>
      <c r="U1476" s="14"/>
      <c r="V1476" s="14"/>
      <c r="W1476" s="2"/>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2"/>
      <c r="BC1476" s="2"/>
      <c r="BD1476" s="2"/>
      <c r="BE1476" s="35"/>
      <c r="BF1476" s="35"/>
      <c r="BG1476" s="35"/>
      <c r="BH1476" s="35"/>
      <c r="BI1476" s="35"/>
      <c r="BJ1476" s="35"/>
      <c r="BK1476" s="35"/>
      <c r="BL1476" s="35"/>
      <c r="BM1476" s="35"/>
      <c r="BN1476" s="35"/>
      <c r="BO1476" s="35"/>
      <c r="BP1476" s="1"/>
      <c r="BQ1476" s="1">
        <f t="shared" si="452"/>
        <v>1471</v>
      </c>
      <c r="BR1476" s="1">
        <v>1472</v>
      </c>
      <c r="BS1476" s="1">
        <f t="shared" si="457"/>
        <v>-2</v>
      </c>
      <c r="BT1476" s="1">
        <f t="shared" si="458"/>
        <v>-2</v>
      </c>
      <c r="BU1476" s="1">
        <f t="shared" si="459"/>
        <v>6.1257422745431001E-17</v>
      </c>
      <c r="BV1476" s="1">
        <f t="shared" si="460"/>
        <v>1</v>
      </c>
      <c r="BW1476" s="1">
        <f t="shared" si="453"/>
        <v>-2</v>
      </c>
      <c r="BX1476" s="1">
        <f t="shared" si="454"/>
        <v>-2</v>
      </c>
      <c r="BY1476" s="24">
        <f t="shared" si="455"/>
        <v>0.7818314824680298</v>
      </c>
      <c r="BZ1476" s="24">
        <f t="shared" si="456"/>
        <v>0.62348980185873348</v>
      </c>
      <c r="CA1476" s="1"/>
      <c r="CB1476" s="1"/>
      <c r="CC1476" s="1" t="str">
        <f t="shared" si="461"/>
        <v/>
      </c>
      <c r="CD1476" s="1"/>
      <c r="CE1476" s="2"/>
      <c r="CF1476" s="2"/>
    </row>
    <row r="1477" spans="2:84" s="28" customFormat="1" x14ac:dyDescent="0.25">
      <c r="B1477" s="10"/>
      <c r="C1477" s="10"/>
      <c r="D1477" s="10"/>
      <c r="E1477" s="10"/>
      <c r="F1477" s="10"/>
      <c r="G1477" s="10"/>
      <c r="H1477" s="10"/>
      <c r="I1477" s="10"/>
      <c r="J1477" s="10"/>
      <c r="K1477" s="10"/>
      <c r="L1477" s="10"/>
      <c r="M1477" s="2"/>
      <c r="N1477" s="1">
        <v>1472</v>
      </c>
      <c r="O1477" s="1" t="str">
        <f t="shared" si="449"/>
        <v>NA</v>
      </c>
      <c r="P1477" s="1" t="e">
        <f t="shared" si="450"/>
        <v>#VALUE!</v>
      </c>
      <c r="Q1477" s="1" t="e">
        <f t="shared" si="451"/>
        <v>#VALUE!</v>
      </c>
      <c r="R1477" s="1">
        <f t="shared" ref="R1477:R1540" si="462">VLOOKUP(MOD(N1477*$E$1,$A$1*$C$1),$N$5:$Q$2019,3)</f>
        <v>-0.51897413726033514</v>
      </c>
      <c r="S1477" s="1">
        <f t="shared" ref="S1477:S1540" si="463">VLOOKUP(MOD(N1477*$E$1,$A$1*$C$1),$N$5:$Q$2019,4)</f>
        <v>0.29387711650497061</v>
      </c>
      <c r="T1477" s="14"/>
      <c r="U1477" s="14"/>
      <c r="V1477" s="14"/>
      <c r="W1477" s="2"/>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2"/>
      <c r="BC1477" s="2"/>
      <c r="BD1477" s="2"/>
      <c r="BE1477" s="35"/>
      <c r="BF1477" s="35"/>
      <c r="BG1477" s="35"/>
      <c r="BH1477" s="35"/>
      <c r="BI1477" s="35"/>
      <c r="BJ1477" s="35"/>
      <c r="BK1477" s="35"/>
      <c r="BL1477" s="35"/>
      <c r="BM1477" s="35"/>
      <c r="BN1477" s="35"/>
      <c r="BO1477" s="35"/>
      <c r="BP1477" s="1"/>
      <c r="BQ1477" s="1">
        <f t="shared" si="452"/>
        <v>1472</v>
      </c>
      <c r="BR1477" s="1">
        <v>1473</v>
      </c>
      <c r="BS1477" s="1">
        <f t="shared" si="457"/>
        <v>-2</v>
      </c>
      <c r="BT1477" s="1">
        <f t="shared" si="458"/>
        <v>-2</v>
      </c>
      <c r="BU1477" s="1">
        <f t="shared" si="459"/>
        <v>6.1257422745431001E-17</v>
      </c>
      <c r="BV1477" s="1">
        <f t="shared" si="460"/>
        <v>1</v>
      </c>
      <c r="BW1477" s="1">
        <f t="shared" si="453"/>
        <v>-2</v>
      </c>
      <c r="BX1477" s="1">
        <f t="shared" si="454"/>
        <v>-2</v>
      </c>
      <c r="BY1477" s="24">
        <f t="shared" si="455"/>
        <v>0.7818314824680298</v>
      </c>
      <c r="BZ1477" s="24">
        <f t="shared" si="456"/>
        <v>0.62348980185873348</v>
      </c>
      <c r="CA1477" s="1"/>
      <c r="CB1477" s="1"/>
      <c r="CC1477" s="1" t="str">
        <f t="shared" si="461"/>
        <v/>
      </c>
      <c r="CD1477" s="1"/>
      <c r="CE1477" s="2"/>
      <c r="CF1477" s="2"/>
    </row>
    <row r="1478" spans="2:84" s="28" customFormat="1" x14ac:dyDescent="0.25">
      <c r="B1478" s="10"/>
      <c r="C1478" s="10"/>
      <c r="D1478" s="10"/>
      <c r="E1478" s="10"/>
      <c r="F1478" s="10"/>
      <c r="G1478" s="10"/>
      <c r="H1478" s="10"/>
      <c r="I1478" s="10"/>
      <c r="J1478" s="10"/>
      <c r="K1478" s="10"/>
      <c r="L1478" s="10"/>
      <c r="M1478" s="2"/>
      <c r="N1478" s="1">
        <v>1473</v>
      </c>
      <c r="O1478" s="1" t="str">
        <f t="shared" ref="O1478:O1541" si="464">IF($N$4&gt;=O1477,O1477+1,"NA")</f>
        <v>NA</v>
      </c>
      <c r="P1478" s="1" t="e">
        <f t="shared" ref="P1478:P1541" si="465">(1-MOD(O1478-1,$C$1)/$C$1)*VLOOKUP(IF(INT((O1478-1)/$C$1)=$A$1,1,INT((O1478-1)/$C$1)+1),$A$100:$C$160,2)+MOD(O1478-1,$C$1)/$C$1*VLOOKUP(IF(INT((O1478-1)/$C$1)+1=$A$1,1,(INT((O1478-1)/$C$1)+2)),$A$100:$C$160,2)</f>
        <v>#VALUE!</v>
      </c>
      <c r="Q1478" s="1" t="e">
        <f t="shared" ref="Q1478:Q1541" si="466">(1-MOD(O1478-1,$C$1)/$C$1)*VLOOKUP(IF(INT((O1478-1)/$C$1)=$A$1,1,INT((O1478-1)/$C$1)+1),$A$100:$C$160,3)+MOD(O1478-1,$C$1)/$C$1*VLOOKUP(IF(INT((O1478-1)/$C$1)+1=$A$1,1,(INT((O1478-1)/$C$1)+2)),$A$100:$C$160,3)</f>
        <v>#VALUE!</v>
      </c>
      <c r="R1478" s="1">
        <f t="shared" si="462"/>
        <v>-0.60603626973464719</v>
      </c>
      <c r="S1478" s="1">
        <f t="shared" si="463"/>
        <v>-0.2225209339563145</v>
      </c>
      <c r="T1478" s="14"/>
      <c r="U1478" s="14"/>
      <c r="V1478" s="14"/>
      <c r="W1478" s="2"/>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2"/>
      <c r="BC1478" s="2"/>
      <c r="BD1478" s="2"/>
      <c r="BE1478" s="35"/>
      <c r="BF1478" s="35"/>
      <c r="BG1478" s="35"/>
      <c r="BH1478" s="35"/>
      <c r="BI1478" s="35"/>
      <c r="BJ1478" s="35"/>
      <c r="BK1478" s="35"/>
      <c r="BL1478" s="35"/>
      <c r="BM1478" s="35"/>
      <c r="BN1478" s="35"/>
      <c r="BO1478" s="35"/>
      <c r="BP1478" s="1"/>
      <c r="BQ1478" s="1">
        <f t="shared" ref="BQ1478:BQ1541" si="467">N1478</f>
        <v>1473</v>
      </c>
      <c r="BR1478" s="1">
        <v>1474</v>
      </c>
      <c r="BS1478" s="1">
        <f t="shared" si="457"/>
        <v>-2</v>
      </c>
      <c r="BT1478" s="1">
        <f t="shared" si="458"/>
        <v>-2</v>
      </c>
      <c r="BU1478" s="1">
        <f t="shared" si="459"/>
        <v>6.1257422745431001E-17</v>
      </c>
      <c r="BV1478" s="1">
        <f t="shared" si="460"/>
        <v>1</v>
      </c>
      <c r="BW1478" s="1">
        <f t="shared" ref="BW1478:BW1541" si="468">IF($A$13=TRUE,R1478,-2)</f>
        <v>-2</v>
      </c>
      <c r="BX1478" s="1">
        <f t="shared" ref="BX1478:BX1541" si="469">IF($A$13=TRUE,S1478,-2)</f>
        <v>-2</v>
      </c>
      <c r="BY1478" s="24">
        <f t="shared" ref="BY1478:BY1541" si="470">IF(AND($A$10=TRUE,$C$11+1&gt;$BQ1478),R1478,BY1477)</f>
        <v>0.7818314824680298</v>
      </c>
      <c r="BZ1478" s="24">
        <f t="shared" ref="BZ1478:BZ1541" si="471">IF(AND($A$10=TRUE,$C$11+1&gt;$BQ1478),S1478,BZ1477)</f>
        <v>0.62348980185873348</v>
      </c>
      <c r="CA1478" s="1"/>
      <c r="CB1478" s="1"/>
      <c r="CC1478" s="1" t="str">
        <f t="shared" si="461"/>
        <v/>
      </c>
      <c r="CD1478" s="1"/>
      <c r="CE1478" s="2"/>
      <c r="CF1478" s="2"/>
    </row>
    <row r="1479" spans="2:84" s="28" customFormat="1" x14ac:dyDescent="0.25">
      <c r="B1479" s="10"/>
      <c r="C1479" s="10"/>
      <c r="D1479" s="10"/>
      <c r="E1479" s="10"/>
      <c r="F1479" s="10"/>
      <c r="G1479" s="10"/>
      <c r="H1479" s="10"/>
      <c r="I1479" s="10"/>
      <c r="J1479" s="10"/>
      <c r="K1479" s="10"/>
      <c r="L1479" s="10"/>
      <c r="M1479" s="2"/>
      <c r="N1479" s="1">
        <v>1474</v>
      </c>
      <c r="O1479" s="1" t="str">
        <f t="shared" si="464"/>
        <v>NA</v>
      </c>
      <c r="P1479" s="1" t="e">
        <f t="shared" si="465"/>
        <v>#VALUE!</v>
      </c>
      <c r="Q1479" s="1" t="e">
        <f t="shared" si="466"/>
        <v>#VALUE!</v>
      </c>
      <c r="R1479" s="1">
        <f t="shared" si="462"/>
        <v>-0.23674073021178704</v>
      </c>
      <c r="S1479" s="1">
        <f t="shared" si="463"/>
        <v>-0.65375935388709716</v>
      </c>
      <c r="T1479" s="14"/>
      <c r="U1479" s="14"/>
      <c r="V1479" s="14"/>
      <c r="W1479" s="2"/>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2"/>
      <c r="BC1479" s="2"/>
      <c r="BD1479" s="2"/>
      <c r="BE1479" s="35"/>
      <c r="BF1479" s="35"/>
      <c r="BG1479" s="35"/>
      <c r="BH1479" s="35"/>
      <c r="BI1479" s="35"/>
      <c r="BJ1479" s="35"/>
      <c r="BK1479" s="35"/>
      <c r="BL1479" s="35"/>
      <c r="BM1479" s="35"/>
      <c r="BN1479" s="35"/>
      <c r="BO1479" s="35"/>
      <c r="BP1479" s="1"/>
      <c r="BQ1479" s="1">
        <f t="shared" si="467"/>
        <v>1474</v>
      </c>
      <c r="BR1479" s="1">
        <v>1475</v>
      </c>
      <c r="BS1479" s="1">
        <f t="shared" ref="BS1479:BS1542" si="472">IF($A$9=TRUE,IF(BQ1479-1&lt;$N$4,P1479,BS1478),-2)</f>
        <v>-2</v>
      </c>
      <c r="BT1479" s="1">
        <f t="shared" ref="BT1479:BT1542" si="473">IF($A$9=TRUE,IF(BQ1479-1&lt;$N$4,Q1479,BT1478),-2)</f>
        <v>-2</v>
      </c>
      <c r="BU1479" s="1">
        <f t="shared" ref="BU1479:BU1542" si="474">IF($A$16=TRUE,IF(BQ1479-1&lt;$N$4,P1479,BU1478),-2)</f>
        <v>6.1257422745431001E-17</v>
      </c>
      <c r="BV1479" s="1">
        <f t="shared" ref="BV1479:BV1542" si="475">IF($A$16=TRUE,IF(BQ1479-1&lt;$N$4,Q1479,BV1478),-2)</f>
        <v>1</v>
      </c>
      <c r="BW1479" s="1">
        <f t="shared" si="468"/>
        <v>-2</v>
      </c>
      <c r="BX1479" s="1">
        <f t="shared" si="469"/>
        <v>-2</v>
      </c>
      <c r="BY1479" s="24">
        <f t="shared" si="470"/>
        <v>0.7818314824680298</v>
      </c>
      <c r="BZ1479" s="24">
        <f t="shared" si="471"/>
        <v>0.62348980185873348</v>
      </c>
      <c r="CA1479" s="1"/>
      <c r="CB1479" s="1"/>
      <c r="CC1479" s="1" t="str">
        <f t="shared" ref="CC1479:CC1542" si="476">IF(AND($A$9=TRUE,BR1478&lt;$CC$3),IF(BR1478&lt;1000,BR1478,""),"")</f>
        <v/>
      </c>
      <c r="CD1479" s="1"/>
      <c r="CE1479" s="2"/>
      <c r="CF1479" s="2"/>
    </row>
    <row r="1480" spans="2:84" s="28" customFormat="1" x14ac:dyDescent="0.25">
      <c r="B1480" s="10"/>
      <c r="C1480" s="10"/>
      <c r="D1480" s="10"/>
      <c r="E1480" s="10"/>
      <c r="F1480" s="10"/>
      <c r="G1480" s="10"/>
      <c r="H1480" s="10"/>
      <c r="I1480" s="10"/>
      <c r="J1480" s="10"/>
      <c r="K1480" s="10"/>
      <c r="L1480" s="10"/>
      <c r="M1480" s="2"/>
      <c r="N1480" s="1">
        <v>1475</v>
      </c>
      <c r="O1480" s="1" t="str">
        <f t="shared" si="464"/>
        <v>NA</v>
      </c>
      <c r="P1480" s="1" t="e">
        <f t="shared" si="465"/>
        <v>#VALUE!</v>
      </c>
      <c r="Q1480" s="1" t="e">
        <f t="shared" si="466"/>
        <v>#VALUE!</v>
      </c>
      <c r="R1480" s="1">
        <f t="shared" si="462"/>
        <v>0.37525080139896927</v>
      </c>
      <c r="S1480" s="1">
        <f t="shared" si="463"/>
        <v>-0.64408118305074102</v>
      </c>
      <c r="T1480" s="14"/>
      <c r="U1480" s="14"/>
      <c r="V1480" s="14"/>
      <c r="W1480" s="2"/>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2"/>
      <c r="BC1480" s="2"/>
      <c r="BD1480" s="2"/>
      <c r="BE1480" s="35"/>
      <c r="BF1480" s="35"/>
      <c r="BG1480" s="35"/>
      <c r="BH1480" s="35"/>
      <c r="BI1480" s="35"/>
      <c r="BJ1480" s="35"/>
      <c r="BK1480" s="35"/>
      <c r="BL1480" s="35"/>
      <c r="BM1480" s="35"/>
      <c r="BN1480" s="35"/>
      <c r="BO1480" s="35"/>
      <c r="BP1480" s="1"/>
      <c r="BQ1480" s="1">
        <f t="shared" si="467"/>
        <v>1475</v>
      </c>
      <c r="BR1480" s="1">
        <v>1476</v>
      </c>
      <c r="BS1480" s="1">
        <f t="shared" si="472"/>
        <v>-2</v>
      </c>
      <c r="BT1480" s="1">
        <f t="shared" si="473"/>
        <v>-2</v>
      </c>
      <c r="BU1480" s="1">
        <f t="shared" si="474"/>
        <v>6.1257422745431001E-17</v>
      </c>
      <c r="BV1480" s="1">
        <f t="shared" si="475"/>
        <v>1</v>
      </c>
      <c r="BW1480" s="1">
        <f t="shared" si="468"/>
        <v>-2</v>
      </c>
      <c r="BX1480" s="1">
        <f t="shared" si="469"/>
        <v>-2</v>
      </c>
      <c r="BY1480" s="24">
        <f t="shared" si="470"/>
        <v>0.7818314824680298</v>
      </c>
      <c r="BZ1480" s="24">
        <f t="shared" si="471"/>
        <v>0.62348980185873348</v>
      </c>
      <c r="CA1480" s="1"/>
      <c r="CB1480" s="1"/>
      <c r="CC1480" s="1" t="str">
        <f t="shared" si="476"/>
        <v/>
      </c>
      <c r="CD1480" s="1"/>
      <c r="CE1480" s="2"/>
      <c r="CF1480" s="2"/>
    </row>
    <row r="1481" spans="2:84" s="28" customFormat="1" x14ac:dyDescent="0.25">
      <c r="B1481" s="10"/>
      <c r="C1481" s="10"/>
      <c r="D1481" s="10"/>
      <c r="E1481" s="10"/>
      <c r="F1481" s="10"/>
      <c r="G1481" s="10"/>
      <c r="H1481" s="10"/>
      <c r="I1481" s="10"/>
      <c r="J1481" s="10"/>
      <c r="K1481" s="10"/>
      <c r="L1481" s="10"/>
      <c r="M1481" s="2"/>
      <c r="N1481" s="1">
        <v>1476</v>
      </c>
      <c r="O1481" s="1" t="str">
        <f t="shared" si="464"/>
        <v>NA</v>
      </c>
      <c r="P1481" s="1" t="e">
        <f t="shared" si="465"/>
        <v>#VALUE!</v>
      </c>
      <c r="Q1481" s="1" t="e">
        <f t="shared" si="466"/>
        <v>#VALUE!</v>
      </c>
      <c r="R1481" s="1">
        <f t="shared" si="462"/>
        <v>0.78500797762508268</v>
      </c>
      <c r="S1481" s="1">
        <f t="shared" si="463"/>
        <v>-0.13106031386820111</v>
      </c>
      <c r="T1481" s="14"/>
      <c r="U1481" s="14"/>
      <c r="V1481" s="14"/>
      <c r="W1481" s="2"/>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2"/>
      <c r="BC1481" s="2"/>
      <c r="BD1481" s="2"/>
      <c r="BE1481" s="35"/>
      <c r="BF1481" s="35"/>
      <c r="BG1481" s="35"/>
      <c r="BH1481" s="35"/>
      <c r="BI1481" s="35"/>
      <c r="BJ1481" s="35"/>
      <c r="BK1481" s="35"/>
      <c r="BL1481" s="35"/>
      <c r="BM1481" s="35"/>
      <c r="BN1481" s="35"/>
      <c r="BO1481" s="35"/>
      <c r="BP1481" s="1"/>
      <c r="BQ1481" s="1">
        <f t="shared" si="467"/>
        <v>1476</v>
      </c>
      <c r="BR1481" s="1">
        <v>1477</v>
      </c>
      <c r="BS1481" s="1">
        <f t="shared" si="472"/>
        <v>-2</v>
      </c>
      <c r="BT1481" s="1">
        <f t="shared" si="473"/>
        <v>-2</v>
      </c>
      <c r="BU1481" s="1">
        <f t="shared" si="474"/>
        <v>6.1257422745431001E-17</v>
      </c>
      <c r="BV1481" s="1">
        <f t="shared" si="475"/>
        <v>1</v>
      </c>
      <c r="BW1481" s="1">
        <f t="shared" si="468"/>
        <v>-2</v>
      </c>
      <c r="BX1481" s="1">
        <f t="shared" si="469"/>
        <v>-2</v>
      </c>
      <c r="BY1481" s="24">
        <f t="shared" si="470"/>
        <v>0.7818314824680298</v>
      </c>
      <c r="BZ1481" s="24">
        <f t="shared" si="471"/>
        <v>0.62348980185873348</v>
      </c>
      <c r="CA1481" s="1"/>
      <c r="CB1481" s="1"/>
      <c r="CC1481" s="1" t="str">
        <f t="shared" si="476"/>
        <v/>
      </c>
      <c r="CD1481" s="1"/>
      <c r="CE1481" s="2"/>
      <c r="CF1481" s="2"/>
    </row>
    <row r="1482" spans="2:84" s="28" customFormat="1" x14ac:dyDescent="0.25">
      <c r="B1482" s="10"/>
      <c r="C1482" s="10"/>
      <c r="D1482" s="10"/>
      <c r="E1482" s="10"/>
      <c r="F1482" s="10"/>
      <c r="G1482" s="10"/>
      <c r="H1482" s="10"/>
      <c r="I1482" s="10"/>
      <c r="J1482" s="10"/>
      <c r="K1482" s="10"/>
      <c r="L1482" s="10"/>
      <c r="M1482" s="2"/>
      <c r="N1482" s="1">
        <v>1477</v>
      </c>
      <c r="O1482" s="1" t="str">
        <f t="shared" si="464"/>
        <v>NA</v>
      </c>
      <c r="P1482" s="1" t="e">
        <f t="shared" si="465"/>
        <v>#VALUE!</v>
      </c>
      <c r="Q1482" s="1" t="e">
        <f t="shared" si="466"/>
        <v>#VALUE!</v>
      </c>
      <c r="R1482" s="1">
        <f t="shared" si="462"/>
        <v>0.63939153155047423</v>
      </c>
      <c r="S1482" s="1">
        <f t="shared" si="463"/>
        <v>0.55489433679264855</v>
      </c>
      <c r="T1482" s="14"/>
      <c r="U1482" s="14"/>
      <c r="V1482" s="14"/>
      <c r="W1482" s="2"/>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2"/>
      <c r="BC1482" s="2"/>
      <c r="BD1482" s="2"/>
      <c r="BE1482" s="35"/>
      <c r="BF1482" s="35"/>
      <c r="BG1482" s="35"/>
      <c r="BH1482" s="35"/>
      <c r="BI1482" s="35"/>
      <c r="BJ1482" s="35"/>
      <c r="BK1482" s="35"/>
      <c r="BL1482" s="35"/>
      <c r="BM1482" s="35"/>
      <c r="BN1482" s="35"/>
      <c r="BO1482" s="35"/>
      <c r="BP1482" s="1"/>
      <c r="BQ1482" s="1">
        <f t="shared" si="467"/>
        <v>1477</v>
      </c>
      <c r="BR1482" s="1">
        <v>1478</v>
      </c>
      <c r="BS1482" s="1">
        <f t="shared" si="472"/>
        <v>-2</v>
      </c>
      <c r="BT1482" s="1">
        <f t="shared" si="473"/>
        <v>-2</v>
      </c>
      <c r="BU1482" s="1">
        <f t="shared" si="474"/>
        <v>6.1257422745431001E-17</v>
      </c>
      <c r="BV1482" s="1">
        <f t="shared" si="475"/>
        <v>1</v>
      </c>
      <c r="BW1482" s="1">
        <f t="shared" si="468"/>
        <v>-2</v>
      </c>
      <c r="BX1482" s="1">
        <f t="shared" si="469"/>
        <v>-2</v>
      </c>
      <c r="BY1482" s="24">
        <f t="shared" si="470"/>
        <v>0.7818314824680298</v>
      </c>
      <c r="BZ1482" s="24">
        <f t="shared" si="471"/>
        <v>0.62348980185873348</v>
      </c>
      <c r="CA1482" s="1"/>
      <c r="CB1482" s="1"/>
      <c r="CC1482" s="1" t="str">
        <f t="shared" si="476"/>
        <v/>
      </c>
      <c r="CD1482" s="1"/>
      <c r="CE1482" s="2"/>
      <c r="CF1482" s="2"/>
    </row>
    <row r="1483" spans="2:84" s="28" customFormat="1" x14ac:dyDescent="0.25">
      <c r="B1483" s="10"/>
      <c r="C1483" s="10"/>
      <c r="D1483" s="10"/>
      <c r="E1483" s="10"/>
      <c r="F1483" s="10"/>
      <c r="G1483" s="10"/>
      <c r="H1483" s="10"/>
      <c r="I1483" s="10"/>
      <c r="J1483" s="10"/>
      <c r="K1483" s="10"/>
      <c r="L1483" s="10"/>
      <c r="M1483" s="2"/>
      <c r="N1483" s="1">
        <v>1478</v>
      </c>
      <c r="O1483" s="1" t="str">
        <f t="shared" si="464"/>
        <v>NA</v>
      </c>
      <c r="P1483" s="1" t="e">
        <f t="shared" si="465"/>
        <v>#VALUE!</v>
      </c>
      <c r="Q1483" s="1" t="e">
        <f t="shared" si="466"/>
        <v>#VALUE!</v>
      </c>
      <c r="R1483" s="1">
        <f t="shared" si="462"/>
        <v>-2.3453175087435513E-2</v>
      </c>
      <c r="S1483" s="1">
        <f t="shared" si="463"/>
        <v>0.89724492605932871</v>
      </c>
      <c r="T1483" s="14"/>
      <c r="U1483" s="14"/>
      <c r="V1483" s="14"/>
      <c r="W1483" s="2"/>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2"/>
      <c r="BC1483" s="2"/>
      <c r="BD1483" s="2"/>
      <c r="BE1483" s="35"/>
      <c r="BF1483" s="35"/>
      <c r="BG1483" s="35"/>
      <c r="BH1483" s="35"/>
      <c r="BI1483" s="35"/>
      <c r="BJ1483" s="35"/>
      <c r="BK1483" s="35"/>
      <c r="BL1483" s="35"/>
      <c r="BM1483" s="35"/>
      <c r="BN1483" s="35"/>
      <c r="BO1483" s="35"/>
      <c r="BP1483" s="1"/>
      <c r="BQ1483" s="1">
        <f t="shared" si="467"/>
        <v>1478</v>
      </c>
      <c r="BR1483" s="1">
        <v>1479</v>
      </c>
      <c r="BS1483" s="1">
        <f t="shared" si="472"/>
        <v>-2</v>
      </c>
      <c r="BT1483" s="1">
        <f t="shared" si="473"/>
        <v>-2</v>
      </c>
      <c r="BU1483" s="1">
        <f t="shared" si="474"/>
        <v>6.1257422745431001E-17</v>
      </c>
      <c r="BV1483" s="1">
        <f t="shared" si="475"/>
        <v>1</v>
      </c>
      <c r="BW1483" s="1">
        <f t="shared" si="468"/>
        <v>-2</v>
      </c>
      <c r="BX1483" s="1">
        <f t="shared" si="469"/>
        <v>-2</v>
      </c>
      <c r="BY1483" s="24">
        <f t="shared" si="470"/>
        <v>0.7818314824680298</v>
      </c>
      <c r="BZ1483" s="24">
        <f t="shared" si="471"/>
        <v>0.62348980185873348</v>
      </c>
      <c r="CA1483" s="1"/>
      <c r="CB1483" s="1"/>
      <c r="CC1483" s="1" t="str">
        <f t="shared" si="476"/>
        <v/>
      </c>
      <c r="CD1483" s="1"/>
      <c r="CE1483" s="2"/>
      <c r="CF1483" s="2"/>
    </row>
    <row r="1484" spans="2:84" s="28" customFormat="1" x14ac:dyDescent="0.25">
      <c r="B1484" s="10"/>
      <c r="C1484" s="10"/>
      <c r="D1484" s="10"/>
      <c r="E1484" s="10"/>
      <c r="F1484" s="10"/>
      <c r="G1484" s="10"/>
      <c r="H1484" s="10"/>
      <c r="I1484" s="10"/>
      <c r="J1484" s="10"/>
      <c r="K1484" s="10"/>
      <c r="L1484" s="10"/>
      <c r="M1484" s="2"/>
      <c r="N1484" s="1">
        <v>1479</v>
      </c>
      <c r="O1484" s="1" t="str">
        <f t="shared" si="464"/>
        <v>NA</v>
      </c>
      <c r="P1484" s="1" t="e">
        <f t="shared" si="465"/>
        <v>#VALUE!</v>
      </c>
      <c r="Q1484" s="1" t="e">
        <f t="shared" si="466"/>
        <v>#VALUE!</v>
      </c>
      <c r="R1484" s="1">
        <f t="shared" si="462"/>
        <v>-0.74897431431706807</v>
      </c>
      <c r="S1484" s="1">
        <f t="shared" si="463"/>
        <v>0.5822882161895131</v>
      </c>
      <c r="T1484" s="14"/>
      <c r="U1484" s="14"/>
      <c r="V1484" s="14"/>
      <c r="W1484" s="2"/>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2"/>
      <c r="BC1484" s="2"/>
      <c r="BD1484" s="2"/>
      <c r="BE1484" s="35"/>
      <c r="BF1484" s="35"/>
      <c r="BG1484" s="35"/>
      <c r="BH1484" s="35"/>
      <c r="BI1484" s="35"/>
      <c r="BJ1484" s="35"/>
      <c r="BK1484" s="35"/>
      <c r="BL1484" s="35"/>
      <c r="BM1484" s="35"/>
      <c r="BN1484" s="35"/>
      <c r="BO1484" s="35"/>
      <c r="BP1484" s="1"/>
      <c r="BQ1484" s="1">
        <f t="shared" si="467"/>
        <v>1479</v>
      </c>
      <c r="BR1484" s="1">
        <v>1480</v>
      </c>
      <c r="BS1484" s="1">
        <f t="shared" si="472"/>
        <v>-2</v>
      </c>
      <c r="BT1484" s="1">
        <f t="shared" si="473"/>
        <v>-2</v>
      </c>
      <c r="BU1484" s="1">
        <f t="shared" si="474"/>
        <v>6.1257422745431001E-17</v>
      </c>
      <c r="BV1484" s="1">
        <f t="shared" si="475"/>
        <v>1</v>
      </c>
      <c r="BW1484" s="1">
        <f t="shared" si="468"/>
        <v>-2</v>
      </c>
      <c r="BX1484" s="1">
        <f t="shared" si="469"/>
        <v>-2</v>
      </c>
      <c r="BY1484" s="24">
        <f t="shared" si="470"/>
        <v>0.7818314824680298</v>
      </c>
      <c r="BZ1484" s="24">
        <f t="shared" si="471"/>
        <v>0.62348980185873348</v>
      </c>
      <c r="CA1484" s="1"/>
      <c r="CB1484" s="1"/>
      <c r="CC1484" s="1" t="str">
        <f t="shared" si="476"/>
        <v/>
      </c>
      <c r="CD1484" s="1"/>
      <c r="CE1484" s="2"/>
      <c r="CF1484" s="2"/>
    </row>
    <row r="1485" spans="2:84" s="28" customFormat="1" x14ac:dyDescent="0.25">
      <c r="B1485" s="10"/>
      <c r="C1485" s="10"/>
      <c r="D1485" s="10"/>
      <c r="E1485" s="10"/>
      <c r="F1485" s="10"/>
      <c r="G1485" s="10"/>
      <c r="H1485" s="10"/>
      <c r="I1485" s="10"/>
      <c r="J1485" s="10"/>
      <c r="K1485" s="10"/>
      <c r="L1485" s="10"/>
      <c r="M1485" s="2"/>
      <c r="N1485" s="1">
        <v>1480</v>
      </c>
      <c r="O1485" s="1" t="str">
        <f t="shared" si="464"/>
        <v>NA</v>
      </c>
      <c r="P1485" s="1" t="e">
        <f t="shared" si="465"/>
        <v>#VALUE!</v>
      </c>
      <c r="Q1485" s="1" t="e">
        <f t="shared" si="466"/>
        <v>#VALUE!</v>
      </c>
      <c r="R1485" s="1">
        <f t="shared" si="462"/>
        <v>-0.97492791218182362</v>
      </c>
      <c r="S1485" s="1">
        <f t="shared" si="463"/>
        <v>-0.2225209339563145</v>
      </c>
      <c r="T1485" s="14"/>
      <c r="U1485" s="14"/>
      <c r="V1485" s="14"/>
      <c r="W1485" s="2"/>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2"/>
      <c r="BC1485" s="2"/>
      <c r="BD1485" s="2"/>
      <c r="BE1485" s="35"/>
      <c r="BF1485" s="35"/>
      <c r="BG1485" s="35"/>
      <c r="BH1485" s="35"/>
      <c r="BI1485" s="35"/>
      <c r="BJ1485" s="35"/>
      <c r="BK1485" s="35"/>
      <c r="BL1485" s="35"/>
      <c r="BM1485" s="35"/>
      <c r="BN1485" s="35"/>
      <c r="BO1485" s="35"/>
      <c r="BP1485" s="1"/>
      <c r="BQ1485" s="1">
        <f t="shared" si="467"/>
        <v>1480</v>
      </c>
      <c r="BR1485" s="1">
        <v>1481</v>
      </c>
      <c r="BS1485" s="1">
        <f t="shared" si="472"/>
        <v>-2</v>
      </c>
      <c r="BT1485" s="1">
        <f t="shared" si="473"/>
        <v>-2</v>
      </c>
      <c r="BU1485" s="1">
        <f t="shared" si="474"/>
        <v>6.1257422745431001E-17</v>
      </c>
      <c r="BV1485" s="1">
        <f t="shared" si="475"/>
        <v>1</v>
      </c>
      <c r="BW1485" s="1">
        <f t="shared" si="468"/>
        <v>-2</v>
      </c>
      <c r="BX1485" s="1">
        <f t="shared" si="469"/>
        <v>-2</v>
      </c>
      <c r="BY1485" s="24">
        <f t="shared" si="470"/>
        <v>0.7818314824680298</v>
      </c>
      <c r="BZ1485" s="24">
        <f t="shared" si="471"/>
        <v>0.62348980185873348</v>
      </c>
      <c r="CA1485" s="1"/>
      <c r="CB1485" s="1"/>
      <c r="CC1485" s="1" t="str">
        <f t="shared" si="476"/>
        <v/>
      </c>
      <c r="CD1485" s="1"/>
      <c r="CE1485" s="2"/>
      <c r="CF1485" s="2"/>
    </row>
    <row r="1486" spans="2:84" s="28" customFormat="1" x14ac:dyDescent="0.25">
      <c r="B1486" s="10"/>
      <c r="C1486" s="10"/>
      <c r="D1486" s="10"/>
      <c r="E1486" s="10"/>
      <c r="F1486" s="10"/>
      <c r="G1486" s="10"/>
      <c r="H1486" s="10"/>
      <c r="I1486" s="10"/>
      <c r="J1486" s="10"/>
      <c r="K1486" s="10"/>
      <c r="L1486" s="10"/>
      <c r="M1486" s="2"/>
      <c r="N1486" s="1">
        <v>1481</v>
      </c>
      <c r="O1486" s="1" t="str">
        <f t="shared" si="464"/>
        <v>NA</v>
      </c>
      <c r="P1486" s="1" t="e">
        <f t="shared" si="465"/>
        <v>#VALUE!</v>
      </c>
      <c r="Q1486" s="1" t="e">
        <f t="shared" si="466"/>
        <v>#VALUE!</v>
      </c>
      <c r="R1486" s="1">
        <f t="shared" si="462"/>
        <v>-0.42215715157384032</v>
      </c>
      <c r="S1486" s="1">
        <f t="shared" si="463"/>
        <v>-0.8495913309320835</v>
      </c>
      <c r="T1486" s="14"/>
      <c r="U1486" s="14"/>
      <c r="V1486" s="14"/>
      <c r="W1486" s="2"/>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2"/>
      <c r="BC1486" s="2"/>
      <c r="BD1486" s="2"/>
      <c r="BE1486" s="35"/>
      <c r="BF1486" s="35"/>
      <c r="BG1486" s="35"/>
      <c r="BH1486" s="35"/>
      <c r="BI1486" s="35"/>
      <c r="BJ1486" s="35"/>
      <c r="BK1486" s="35"/>
      <c r="BL1486" s="35"/>
      <c r="BM1486" s="35"/>
      <c r="BN1486" s="35"/>
      <c r="BO1486" s="35"/>
      <c r="BP1486" s="1"/>
      <c r="BQ1486" s="1">
        <f t="shared" si="467"/>
        <v>1481</v>
      </c>
      <c r="BR1486" s="1">
        <v>1482</v>
      </c>
      <c r="BS1486" s="1">
        <f t="shared" si="472"/>
        <v>-2</v>
      </c>
      <c r="BT1486" s="1">
        <f t="shared" si="473"/>
        <v>-2</v>
      </c>
      <c r="BU1486" s="1">
        <f t="shared" si="474"/>
        <v>6.1257422745431001E-17</v>
      </c>
      <c r="BV1486" s="1">
        <f t="shared" si="475"/>
        <v>1</v>
      </c>
      <c r="BW1486" s="1">
        <f t="shared" si="468"/>
        <v>-2</v>
      </c>
      <c r="BX1486" s="1">
        <f t="shared" si="469"/>
        <v>-2</v>
      </c>
      <c r="BY1486" s="24">
        <f t="shared" si="470"/>
        <v>0.7818314824680298</v>
      </c>
      <c r="BZ1486" s="24">
        <f t="shared" si="471"/>
        <v>0.62348980185873348</v>
      </c>
      <c r="CA1486" s="1"/>
      <c r="CB1486" s="1"/>
      <c r="CC1486" s="1" t="str">
        <f t="shared" si="476"/>
        <v/>
      </c>
      <c r="CD1486" s="1"/>
      <c r="CE1486" s="2"/>
      <c r="CF1486" s="2"/>
    </row>
    <row r="1487" spans="2:84" s="28" customFormat="1" x14ac:dyDescent="0.25">
      <c r="B1487" s="10"/>
      <c r="C1487" s="10"/>
      <c r="D1487" s="10"/>
      <c r="E1487" s="10"/>
      <c r="F1487" s="10"/>
      <c r="G1487" s="10"/>
      <c r="H1487" s="10"/>
      <c r="I1487" s="10"/>
      <c r="J1487" s="10"/>
      <c r="K1487" s="10"/>
      <c r="L1487" s="10"/>
      <c r="M1487" s="2"/>
      <c r="N1487" s="1">
        <v>1482</v>
      </c>
      <c r="O1487" s="1" t="str">
        <f t="shared" si="464"/>
        <v>NA</v>
      </c>
      <c r="P1487" s="1" t="e">
        <f t="shared" si="465"/>
        <v>#VALUE!</v>
      </c>
      <c r="Q1487" s="1" t="e">
        <f t="shared" si="466"/>
        <v>#VALUE!</v>
      </c>
      <c r="R1487" s="1">
        <f t="shared" si="462"/>
        <v>0.36816940281563454</v>
      </c>
      <c r="S1487" s="1">
        <f t="shared" si="463"/>
        <v>-0.81856569656397848</v>
      </c>
      <c r="T1487" s="14"/>
      <c r="U1487" s="14"/>
      <c r="V1487" s="14"/>
      <c r="W1487" s="2"/>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2"/>
      <c r="BC1487" s="2"/>
      <c r="BD1487" s="2"/>
      <c r="BE1487" s="35"/>
      <c r="BF1487" s="35"/>
      <c r="BG1487" s="35"/>
      <c r="BH1487" s="35"/>
      <c r="BI1487" s="35"/>
      <c r="BJ1487" s="35"/>
      <c r="BK1487" s="35"/>
      <c r="BL1487" s="35"/>
      <c r="BM1487" s="35"/>
      <c r="BN1487" s="35"/>
      <c r="BO1487" s="35"/>
      <c r="BP1487" s="1"/>
      <c r="BQ1487" s="1">
        <f t="shared" si="467"/>
        <v>1482</v>
      </c>
      <c r="BR1487" s="1">
        <v>1483</v>
      </c>
      <c r="BS1487" s="1">
        <f t="shared" si="472"/>
        <v>-2</v>
      </c>
      <c r="BT1487" s="1">
        <f t="shared" si="473"/>
        <v>-2</v>
      </c>
      <c r="BU1487" s="1">
        <f t="shared" si="474"/>
        <v>6.1257422745431001E-17</v>
      </c>
      <c r="BV1487" s="1">
        <f t="shared" si="475"/>
        <v>1</v>
      </c>
      <c r="BW1487" s="1">
        <f t="shared" si="468"/>
        <v>-2</v>
      </c>
      <c r="BX1487" s="1">
        <f t="shared" si="469"/>
        <v>-2</v>
      </c>
      <c r="BY1487" s="24">
        <f t="shared" si="470"/>
        <v>0.7818314824680298</v>
      </c>
      <c r="BZ1487" s="24">
        <f t="shared" si="471"/>
        <v>0.62348980185873348</v>
      </c>
      <c r="CA1487" s="1"/>
      <c r="CB1487" s="1"/>
      <c r="CC1487" s="1" t="str">
        <f t="shared" si="476"/>
        <v/>
      </c>
      <c r="CD1487" s="1"/>
      <c r="CE1487" s="2"/>
      <c r="CF1487" s="2"/>
    </row>
    <row r="1488" spans="2:84" s="28" customFormat="1" x14ac:dyDescent="0.25">
      <c r="B1488" s="10"/>
      <c r="C1488" s="10"/>
      <c r="D1488" s="10"/>
      <c r="E1488" s="10"/>
      <c r="F1488" s="10"/>
      <c r="G1488" s="10"/>
      <c r="H1488" s="10"/>
      <c r="I1488" s="10"/>
      <c r="J1488" s="10"/>
      <c r="K1488" s="10"/>
      <c r="L1488" s="10"/>
      <c r="M1488" s="2"/>
      <c r="N1488" s="1">
        <v>1483</v>
      </c>
      <c r="O1488" s="1" t="str">
        <f t="shared" si="464"/>
        <v>NA</v>
      </c>
      <c r="P1488" s="1" t="e">
        <f t="shared" si="465"/>
        <v>#VALUE!</v>
      </c>
      <c r="Q1488" s="1" t="e">
        <f t="shared" si="466"/>
        <v>#VALUE!</v>
      </c>
      <c r="R1488" s="1">
        <f t="shared" si="462"/>
        <v>0.81683149399017652</v>
      </c>
      <c r="S1488" s="1">
        <f t="shared" si="463"/>
        <v>-0.22252093395631439</v>
      </c>
      <c r="T1488" s="14"/>
      <c r="U1488" s="14"/>
      <c r="V1488" s="14"/>
      <c r="W1488" s="2"/>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2"/>
      <c r="BC1488" s="2"/>
      <c r="BD1488" s="2"/>
      <c r="BE1488" s="35"/>
      <c r="BF1488" s="35"/>
      <c r="BG1488" s="35"/>
      <c r="BH1488" s="35"/>
      <c r="BI1488" s="35"/>
      <c r="BJ1488" s="35"/>
      <c r="BK1488" s="35"/>
      <c r="BL1488" s="35"/>
      <c r="BM1488" s="35"/>
      <c r="BN1488" s="35"/>
      <c r="BO1488" s="35"/>
      <c r="BP1488" s="1"/>
      <c r="BQ1488" s="1">
        <f t="shared" si="467"/>
        <v>1483</v>
      </c>
      <c r="BR1488" s="1">
        <v>1484</v>
      </c>
      <c r="BS1488" s="1">
        <f t="shared" si="472"/>
        <v>-2</v>
      </c>
      <c r="BT1488" s="1">
        <f t="shared" si="473"/>
        <v>-2</v>
      </c>
      <c r="BU1488" s="1">
        <f t="shared" si="474"/>
        <v>6.1257422745431001E-17</v>
      </c>
      <c r="BV1488" s="1">
        <f t="shared" si="475"/>
        <v>1</v>
      </c>
      <c r="BW1488" s="1">
        <f t="shared" si="468"/>
        <v>-2</v>
      </c>
      <c r="BX1488" s="1">
        <f t="shared" si="469"/>
        <v>-2</v>
      </c>
      <c r="BY1488" s="24">
        <f t="shared" si="470"/>
        <v>0.7818314824680298</v>
      </c>
      <c r="BZ1488" s="24">
        <f t="shared" si="471"/>
        <v>0.62348980185873348</v>
      </c>
      <c r="CA1488" s="1"/>
      <c r="CB1488" s="1"/>
      <c r="CC1488" s="1" t="str">
        <f t="shared" si="476"/>
        <v/>
      </c>
      <c r="CD1488" s="1"/>
      <c r="CE1488" s="2"/>
      <c r="CF1488" s="2"/>
    </row>
    <row r="1489" spans="2:84" s="28" customFormat="1" x14ac:dyDescent="0.25">
      <c r="B1489" s="10"/>
      <c r="C1489" s="10"/>
      <c r="D1489" s="10"/>
      <c r="E1489" s="10"/>
      <c r="F1489" s="10"/>
      <c r="G1489" s="10"/>
      <c r="H1489" s="10"/>
      <c r="I1489" s="10"/>
      <c r="J1489" s="10"/>
      <c r="K1489" s="10"/>
      <c r="L1489" s="10"/>
      <c r="M1489" s="2"/>
      <c r="N1489" s="1">
        <v>1484</v>
      </c>
      <c r="O1489" s="1" t="str">
        <f t="shared" si="464"/>
        <v>NA</v>
      </c>
      <c r="P1489" s="1" t="e">
        <f t="shared" si="465"/>
        <v>#VALUE!</v>
      </c>
      <c r="Q1489" s="1" t="e">
        <f t="shared" si="466"/>
        <v>#VALUE!</v>
      </c>
      <c r="R1489" s="1">
        <f t="shared" si="462"/>
        <v>0.65040280986418253</v>
      </c>
      <c r="S1489" s="1">
        <f t="shared" si="463"/>
        <v>0.4586834591818521</v>
      </c>
      <c r="T1489" s="14"/>
      <c r="U1489" s="14"/>
      <c r="V1489" s="14"/>
      <c r="W1489" s="2"/>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2"/>
      <c r="BC1489" s="2"/>
      <c r="BD1489" s="2"/>
      <c r="BE1489" s="35"/>
      <c r="BF1489" s="35"/>
      <c r="BG1489" s="35"/>
      <c r="BH1489" s="35"/>
      <c r="BI1489" s="35"/>
      <c r="BJ1489" s="35"/>
      <c r="BK1489" s="35"/>
      <c r="BL1489" s="35"/>
      <c r="BM1489" s="35"/>
      <c r="BN1489" s="35"/>
      <c r="BO1489" s="35"/>
      <c r="BP1489" s="1"/>
      <c r="BQ1489" s="1">
        <f t="shared" si="467"/>
        <v>1484</v>
      </c>
      <c r="BR1489" s="1">
        <v>1485</v>
      </c>
      <c r="BS1489" s="1">
        <f t="shared" si="472"/>
        <v>-2</v>
      </c>
      <c r="BT1489" s="1">
        <f t="shared" si="473"/>
        <v>-2</v>
      </c>
      <c r="BU1489" s="1">
        <f t="shared" si="474"/>
        <v>6.1257422745431001E-17</v>
      </c>
      <c r="BV1489" s="1">
        <f t="shared" si="475"/>
        <v>1</v>
      </c>
      <c r="BW1489" s="1">
        <f t="shared" si="468"/>
        <v>-2</v>
      </c>
      <c r="BX1489" s="1">
        <f t="shared" si="469"/>
        <v>-2</v>
      </c>
      <c r="BY1489" s="24">
        <f t="shared" si="470"/>
        <v>0.7818314824680298</v>
      </c>
      <c r="BZ1489" s="24">
        <f t="shared" si="471"/>
        <v>0.62348980185873348</v>
      </c>
      <c r="CA1489" s="1"/>
      <c r="CB1489" s="1"/>
      <c r="CC1489" s="1" t="str">
        <f t="shared" si="476"/>
        <v/>
      </c>
      <c r="CD1489" s="1"/>
      <c r="CE1489" s="2"/>
      <c r="CF1489" s="2"/>
    </row>
    <row r="1490" spans="2:84" s="28" customFormat="1" x14ac:dyDescent="0.25">
      <c r="B1490" s="10"/>
      <c r="C1490" s="10"/>
      <c r="D1490" s="10"/>
      <c r="E1490" s="10"/>
      <c r="F1490" s="10"/>
      <c r="G1490" s="10"/>
      <c r="H1490" s="10"/>
      <c r="I1490" s="10"/>
      <c r="J1490" s="10"/>
      <c r="K1490" s="10"/>
      <c r="L1490" s="10"/>
      <c r="M1490" s="2"/>
      <c r="N1490" s="1">
        <v>1485</v>
      </c>
      <c r="O1490" s="1" t="str">
        <f t="shared" si="464"/>
        <v>NA</v>
      </c>
      <c r="P1490" s="1" t="e">
        <f t="shared" si="465"/>
        <v>#VALUE!</v>
      </c>
      <c r="Q1490" s="1" t="e">
        <f t="shared" si="466"/>
        <v>#VALUE!</v>
      </c>
      <c r="R1490" s="1">
        <f t="shared" si="462"/>
        <v>5.8632937718589004E-2</v>
      </c>
      <c r="S1490" s="1">
        <f t="shared" si="463"/>
        <v>0.74311231514832177</v>
      </c>
      <c r="T1490" s="14"/>
      <c r="U1490" s="14"/>
      <c r="V1490" s="14"/>
      <c r="W1490" s="2"/>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2"/>
      <c r="BC1490" s="2"/>
      <c r="BD1490" s="2"/>
      <c r="BE1490" s="35"/>
      <c r="BF1490" s="35"/>
      <c r="BG1490" s="35"/>
      <c r="BH1490" s="35"/>
      <c r="BI1490" s="35"/>
      <c r="BJ1490" s="35"/>
      <c r="BK1490" s="35"/>
      <c r="BL1490" s="35"/>
      <c r="BM1490" s="35"/>
      <c r="BN1490" s="35"/>
      <c r="BO1490" s="35"/>
      <c r="BP1490" s="1"/>
      <c r="BQ1490" s="1">
        <f t="shared" si="467"/>
        <v>1485</v>
      </c>
      <c r="BR1490" s="1">
        <v>1486</v>
      </c>
      <c r="BS1490" s="1">
        <f t="shared" si="472"/>
        <v>-2</v>
      </c>
      <c r="BT1490" s="1">
        <f t="shared" si="473"/>
        <v>-2</v>
      </c>
      <c r="BU1490" s="1">
        <f t="shared" si="474"/>
        <v>6.1257422745431001E-17</v>
      </c>
      <c r="BV1490" s="1">
        <f t="shared" si="475"/>
        <v>1</v>
      </c>
      <c r="BW1490" s="1">
        <f t="shared" si="468"/>
        <v>-2</v>
      </c>
      <c r="BX1490" s="1">
        <f t="shared" si="469"/>
        <v>-2</v>
      </c>
      <c r="BY1490" s="24">
        <f t="shared" si="470"/>
        <v>0.7818314824680298</v>
      </c>
      <c r="BZ1490" s="24">
        <f t="shared" si="471"/>
        <v>0.62348980185873348</v>
      </c>
      <c r="CA1490" s="1"/>
      <c r="CB1490" s="1"/>
      <c r="CC1490" s="1" t="str">
        <f t="shared" si="476"/>
        <v/>
      </c>
      <c r="CD1490" s="1"/>
      <c r="CE1490" s="2"/>
      <c r="CF1490" s="2"/>
    </row>
    <row r="1491" spans="2:84" s="28" customFormat="1" x14ac:dyDescent="0.25">
      <c r="B1491" s="10"/>
      <c r="C1491" s="10"/>
      <c r="D1491" s="10"/>
      <c r="E1491" s="10"/>
      <c r="F1491" s="10"/>
      <c r="G1491" s="10"/>
      <c r="H1491" s="10"/>
      <c r="I1491" s="10"/>
      <c r="J1491" s="10"/>
      <c r="K1491" s="10"/>
      <c r="L1491" s="10"/>
      <c r="M1491" s="2"/>
      <c r="N1491" s="1">
        <v>1486</v>
      </c>
      <c r="O1491" s="1" t="str">
        <f t="shared" si="464"/>
        <v>NA</v>
      </c>
      <c r="P1491" s="1" t="e">
        <f t="shared" si="465"/>
        <v>#VALUE!</v>
      </c>
      <c r="Q1491" s="1" t="e">
        <f t="shared" si="466"/>
        <v>#VALUE!</v>
      </c>
      <c r="R1491" s="1">
        <f t="shared" si="462"/>
        <v>-0.49695158063291844</v>
      </c>
      <c r="S1491" s="1">
        <f t="shared" si="463"/>
        <v>0.48629887172656344</v>
      </c>
      <c r="T1491" s="14"/>
      <c r="U1491" s="14"/>
      <c r="V1491" s="14"/>
      <c r="W1491" s="2"/>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2"/>
      <c r="BC1491" s="2"/>
      <c r="BD1491" s="2"/>
      <c r="BE1491" s="35"/>
      <c r="BF1491" s="35"/>
      <c r="BG1491" s="35"/>
      <c r="BH1491" s="35"/>
      <c r="BI1491" s="35"/>
      <c r="BJ1491" s="35"/>
      <c r="BK1491" s="35"/>
      <c r="BL1491" s="35"/>
      <c r="BM1491" s="35"/>
      <c r="BN1491" s="35"/>
      <c r="BO1491" s="35"/>
      <c r="BP1491" s="1"/>
      <c r="BQ1491" s="1">
        <f t="shared" si="467"/>
        <v>1486</v>
      </c>
      <c r="BR1491" s="1">
        <v>1487</v>
      </c>
      <c r="BS1491" s="1">
        <f t="shared" si="472"/>
        <v>-2</v>
      </c>
      <c r="BT1491" s="1">
        <f t="shared" si="473"/>
        <v>-2</v>
      </c>
      <c r="BU1491" s="1">
        <f t="shared" si="474"/>
        <v>6.1257422745431001E-17</v>
      </c>
      <c r="BV1491" s="1">
        <f t="shared" si="475"/>
        <v>1</v>
      </c>
      <c r="BW1491" s="1">
        <f t="shared" si="468"/>
        <v>-2</v>
      </c>
      <c r="BX1491" s="1">
        <f t="shared" si="469"/>
        <v>-2</v>
      </c>
      <c r="BY1491" s="24">
        <f t="shared" si="470"/>
        <v>0.7818314824680298</v>
      </c>
      <c r="BZ1491" s="24">
        <f t="shared" si="471"/>
        <v>0.62348980185873348</v>
      </c>
      <c r="CA1491" s="1"/>
      <c r="CB1491" s="1"/>
      <c r="CC1491" s="1" t="str">
        <f t="shared" si="476"/>
        <v/>
      </c>
      <c r="CD1491" s="1"/>
      <c r="CE1491" s="2"/>
      <c r="CF1491" s="2"/>
    </row>
    <row r="1492" spans="2:84" s="28" customFormat="1" x14ac:dyDescent="0.25">
      <c r="B1492" s="10"/>
      <c r="C1492" s="10"/>
      <c r="D1492" s="10"/>
      <c r="E1492" s="10"/>
      <c r="F1492" s="10"/>
      <c r="G1492" s="10"/>
      <c r="H1492" s="10"/>
      <c r="I1492" s="10"/>
      <c r="J1492" s="10"/>
      <c r="K1492" s="10"/>
      <c r="L1492" s="10"/>
      <c r="M1492" s="2"/>
      <c r="N1492" s="1">
        <v>1487</v>
      </c>
      <c r="O1492" s="1" t="str">
        <f t="shared" si="464"/>
        <v>NA</v>
      </c>
      <c r="P1492" s="1" t="e">
        <f t="shared" si="465"/>
        <v>#VALUE!</v>
      </c>
      <c r="Q1492" s="1" t="e">
        <f t="shared" si="466"/>
        <v>#VALUE!</v>
      </c>
      <c r="R1492" s="1">
        <f t="shared" si="462"/>
        <v>-0.64256802670752688</v>
      </c>
      <c r="S1492" s="1">
        <f t="shared" si="463"/>
        <v>-6.2464848802116224E-2</v>
      </c>
      <c r="T1492" s="14"/>
      <c r="U1492" s="14"/>
      <c r="V1492" s="14"/>
      <c r="W1492" s="2"/>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2"/>
      <c r="BC1492" s="2"/>
      <c r="BD1492" s="2"/>
      <c r="BE1492" s="35"/>
      <c r="BF1492" s="35"/>
      <c r="BG1492" s="35"/>
      <c r="BH1492" s="35"/>
      <c r="BI1492" s="35"/>
      <c r="BJ1492" s="35"/>
      <c r="BK1492" s="35"/>
      <c r="BL1492" s="35"/>
      <c r="BM1492" s="35"/>
      <c r="BN1492" s="35"/>
      <c r="BO1492" s="35"/>
      <c r="BP1492" s="1"/>
      <c r="BQ1492" s="1">
        <f t="shared" si="467"/>
        <v>1487</v>
      </c>
      <c r="BR1492" s="1">
        <v>1488</v>
      </c>
      <c r="BS1492" s="1">
        <f t="shared" si="472"/>
        <v>-2</v>
      </c>
      <c r="BT1492" s="1">
        <f t="shared" si="473"/>
        <v>-2</v>
      </c>
      <c r="BU1492" s="1">
        <f t="shared" si="474"/>
        <v>6.1257422745431001E-17</v>
      </c>
      <c r="BV1492" s="1">
        <f t="shared" si="475"/>
        <v>1</v>
      </c>
      <c r="BW1492" s="1">
        <f t="shared" si="468"/>
        <v>-2</v>
      </c>
      <c r="BX1492" s="1">
        <f t="shared" si="469"/>
        <v>-2</v>
      </c>
      <c r="BY1492" s="24">
        <f t="shared" si="470"/>
        <v>0.7818314824680298</v>
      </c>
      <c r="BZ1492" s="24">
        <f t="shared" si="471"/>
        <v>0.62348980185873348</v>
      </c>
      <c r="CA1492" s="1"/>
      <c r="CB1492" s="1"/>
      <c r="CC1492" s="1" t="str">
        <f t="shared" si="476"/>
        <v/>
      </c>
      <c r="CD1492" s="1"/>
      <c r="CE1492" s="2"/>
      <c r="CF1492" s="2"/>
    </row>
    <row r="1493" spans="2:84" s="28" customFormat="1" x14ac:dyDescent="0.25">
      <c r="B1493" s="10"/>
      <c r="C1493" s="10"/>
      <c r="D1493" s="10"/>
      <c r="E1493" s="10"/>
      <c r="F1493" s="10"/>
      <c r="G1493" s="10"/>
      <c r="H1493" s="10"/>
      <c r="I1493" s="10"/>
      <c r="J1493" s="10"/>
      <c r="K1493" s="10"/>
      <c r="L1493" s="10"/>
      <c r="M1493" s="2"/>
      <c r="N1493" s="1">
        <v>1488</v>
      </c>
      <c r="O1493" s="1" t="str">
        <f t="shared" si="464"/>
        <v>NA</v>
      </c>
      <c r="P1493" s="1" t="e">
        <f t="shared" si="465"/>
        <v>#VALUE!</v>
      </c>
      <c r="Q1493" s="1" t="e">
        <f t="shared" si="466"/>
        <v>#VALUE!</v>
      </c>
      <c r="R1493" s="1">
        <f t="shared" si="462"/>
        <v>-0.3400710387678158</v>
      </c>
      <c r="S1493" s="1">
        <f t="shared" si="463"/>
        <v>-0.48994857213973386</v>
      </c>
      <c r="T1493" s="14"/>
      <c r="U1493" s="14"/>
      <c r="V1493" s="14"/>
      <c r="W1493" s="2"/>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2"/>
      <c r="BC1493" s="2"/>
      <c r="BD1493" s="2"/>
      <c r="BE1493" s="35"/>
      <c r="BF1493" s="35"/>
      <c r="BG1493" s="35"/>
      <c r="BH1493" s="35"/>
      <c r="BI1493" s="35"/>
      <c r="BJ1493" s="35"/>
      <c r="BK1493" s="35"/>
      <c r="BL1493" s="35"/>
      <c r="BM1493" s="35"/>
      <c r="BN1493" s="35"/>
      <c r="BO1493" s="35"/>
      <c r="BP1493" s="1"/>
      <c r="BQ1493" s="1">
        <f t="shared" si="467"/>
        <v>1488</v>
      </c>
      <c r="BR1493" s="1">
        <v>1489</v>
      </c>
      <c r="BS1493" s="1">
        <f t="shared" si="472"/>
        <v>-2</v>
      </c>
      <c r="BT1493" s="1">
        <f t="shared" si="473"/>
        <v>-2</v>
      </c>
      <c r="BU1493" s="1">
        <f t="shared" si="474"/>
        <v>6.1257422745431001E-17</v>
      </c>
      <c r="BV1493" s="1">
        <f t="shared" si="475"/>
        <v>1</v>
      </c>
      <c r="BW1493" s="1">
        <f t="shared" si="468"/>
        <v>-2</v>
      </c>
      <c r="BX1493" s="1">
        <f t="shared" si="469"/>
        <v>-2</v>
      </c>
      <c r="BY1493" s="24">
        <f t="shared" si="470"/>
        <v>0.7818314824680298</v>
      </c>
      <c r="BZ1493" s="24">
        <f t="shared" si="471"/>
        <v>0.62348980185873348</v>
      </c>
      <c r="CA1493" s="1"/>
      <c r="CB1493" s="1"/>
      <c r="CC1493" s="1" t="str">
        <f t="shared" si="476"/>
        <v/>
      </c>
      <c r="CD1493" s="1"/>
      <c r="CE1493" s="2"/>
      <c r="CF1493" s="2"/>
    </row>
    <row r="1494" spans="2:84" s="28" customFormat="1" x14ac:dyDescent="0.25">
      <c r="B1494" s="10"/>
      <c r="C1494" s="10"/>
      <c r="D1494" s="10"/>
      <c r="E1494" s="10"/>
      <c r="F1494" s="10"/>
      <c r="G1494" s="10"/>
      <c r="H1494" s="10"/>
      <c r="I1494" s="10"/>
      <c r="J1494" s="10"/>
      <c r="K1494" s="10"/>
      <c r="L1494" s="10"/>
      <c r="M1494" s="2"/>
      <c r="N1494" s="1">
        <v>1489</v>
      </c>
      <c r="O1494" s="1" t="str">
        <f t="shared" si="464"/>
        <v>NA</v>
      </c>
      <c r="P1494" s="1" t="e">
        <f t="shared" si="465"/>
        <v>#VALUE!</v>
      </c>
      <c r="Q1494" s="1" t="e">
        <f t="shared" si="466"/>
        <v>#VALUE!</v>
      </c>
      <c r="R1494" s="1">
        <f t="shared" si="462"/>
        <v>0.13816922575890164</v>
      </c>
      <c r="S1494" s="1">
        <f t="shared" si="463"/>
        <v>-0.53015459687943611</v>
      </c>
      <c r="T1494" s="14"/>
      <c r="U1494" s="14"/>
      <c r="V1494" s="14"/>
      <c r="W1494" s="2"/>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2"/>
      <c r="BC1494" s="2"/>
      <c r="BD1494" s="2"/>
      <c r="BE1494" s="35"/>
      <c r="BF1494" s="35"/>
      <c r="BG1494" s="35"/>
      <c r="BH1494" s="35"/>
      <c r="BI1494" s="35"/>
      <c r="BJ1494" s="35"/>
      <c r="BK1494" s="35"/>
      <c r="BL1494" s="35"/>
      <c r="BM1494" s="35"/>
      <c r="BN1494" s="35"/>
      <c r="BO1494" s="35"/>
      <c r="BP1494" s="1"/>
      <c r="BQ1494" s="1">
        <f t="shared" si="467"/>
        <v>1489</v>
      </c>
      <c r="BR1494" s="1">
        <v>1490</v>
      </c>
      <c r="BS1494" s="1">
        <f t="shared" si="472"/>
        <v>-2</v>
      </c>
      <c r="BT1494" s="1">
        <f t="shared" si="473"/>
        <v>-2</v>
      </c>
      <c r="BU1494" s="1">
        <f t="shared" si="474"/>
        <v>6.1257422745431001E-17</v>
      </c>
      <c r="BV1494" s="1">
        <f t="shared" si="475"/>
        <v>1</v>
      </c>
      <c r="BW1494" s="1">
        <f t="shared" si="468"/>
        <v>-2</v>
      </c>
      <c r="BX1494" s="1">
        <f t="shared" si="469"/>
        <v>-2</v>
      </c>
      <c r="BY1494" s="24">
        <f t="shared" si="470"/>
        <v>0.7818314824680298</v>
      </c>
      <c r="BZ1494" s="24">
        <f t="shared" si="471"/>
        <v>0.62348980185873348</v>
      </c>
      <c r="CA1494" s="1"/>
      <c r="CB1494" s="1"/>
      <c r="CC1494" s="1" t="str">
        <f t="shared" si="476"/>
        <v/>
      </c>
      <c r="CD1494" s="1"/>
      <c r="CE1494" s="2"/>
      <c r="CF1494" s="2"/>
    </row>
    <row r="1495" spans="2:84" s="28" customFormat="1" x14ac:dyDescent="0.25">
      <c r="B1495" s="10"/>
      <c r="C1495" s="10"/>
      <c r="D1495" s="10"/>
      <c r="E1495" s="10"/>
      <c r="F1495" s="10"/>
      <c r="G1495" s="10"/>
      <c r="H1495" s="10"/>
      <c r="I1495" s="10"/>
      <c r="J1495" s="10"/>
      <c r="K1495" s="10"/>
      <c r="L1495" s="10"/>
      <c r="M1495" s="2"/>
      <c r="N1495" s="1">
        <v>1490</v>
      </c>
      <c r="O1495" s="1" t="str">
        <f t="shared" si="464"/>
        <v>NA</v>
      </c>
      <c r="P1495" s="1" t="e">
        <f t="shared" si="465"/>
        <v>#VALUE!</v>
      </c>
      <c r="Q1495" s="1" t="e">
        <f t="shared" si="466"/>
        <v>#VALUE!</v>
      </c>
      <c r="R1495" s="1">
        <f t="shared" si="462"/>
        <v>0.44793985154300003</v>
      </c>
      <c r="S1495" s="1">
        <f t="shared" si="463"/>
        <v>-0.22252093395631442</v>
      </c>
      <c r="T1495" s="14"/>
      <c r="U1495" s="14"/>
      <c r="V1495" s="14"/>
      <c r="W1495" s="2"/>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2"/>
      <c r="BC1495" s="2"/>
      <c r="BD1495" s="2"/>
      <c r="BE1495" s="35"/>
      <c r="BF1495" s="35"/>
      <c r="BG1495" s="35"/>
      <c r="BH1495" s="35"/>
      <c r="BI1495" s="35"/>
      <c r="BJ1495" s="35"/>
      <c r="BK1495" s="35"/>
      <c r="BL1495" s="35"/>
      <c r="BM1495" s="35"/>
      <c r="BN1495" s="35"/>
      <c r="BO1495" s="35"/>
      <c r="BP1495" s="1"/>
      <c r="BQ1495" s="1">
        <f t="shared" si="467"/>
        <v>1490</v>
      </c>
      <c r="BR1495" s="1">
        <v>1491</v>
      </c>
      <c r="BS1495" s="1">
        <f t="shared" si="472"/>
        <v>-2</v>
      </c>
      <c r="BT1495" s="1">
        <f t="shared" si="473"/>
        <v>-2</v>
      </c>
      <c r="BU1495" s="1">
        <f t="shared" si="474"/>
        <v>6.1257422745431001E-17</v>
      </c>
      <c r="BV1495" s="1">
        <f t="shared" si="475"/>
        <v>1</v>
      </c>
      <c r="BW1495" s="1">
        <f t="shared" si="468"/>
        <v>-2</v>
      </c>
      <c r="BX1495" s="1">
        <f t="shared" si="469"/>
        <v>-2</v>
      </c>
      <c r="BY1495" s="24">
        <f t="shared" si="470"/>
        <v>0.7818314824680298</v>
      </c>
      <c r="BZ1495" s="24">
        <f t="shared" si="471"/>
        <v>0.62348980185873348</v>
      </c>
      <c r="CA1495" s="1"/>
      <c r="CB1495" s="1"/>
      <c r="CC1495" s="1" t="str">
        <f t="shared" si="476"/>
        <v/>
      </c>
      <c r="CD1495" s="1"/>
      <c r="CE1495" s="2"/>
      <c r="CF1495" s="2"/>
    </row>
    <row r="1496" spans="2:84" s="28" customFormat="1" x14ac:dyDescent="0.25">
      <c r="B1496" s="10"/>
      <c r="C1496" s="10"/>
      <c r="D1496" s="10"/>
      <c r="E1496" s="10"/>
      <c r="F1496" s="10"/>
      <c r="G1496" s="10"/>
      <c r="H1496" s="10"/>
      <c r="I1496" s="10"/>
      <c r="J1496" s="10"/>
      <c r="K1496" s="10"/>
      <c r="L1496" s="10"/>
      <c r="M1496" s="2"/>
      <c r="N1496" s="1">
        <v>1491</v>
      </c>
      <c r="O1496" s="1" t="str">
        <f t="shared" si="464"/>
        <v>NA</v>
      </c>
      <c r="P1496" s="1" t="e">
        <f t="shared" si="465"/>
        <v>#VALUE!</v>
      </c>
      <c r="Q1496" s="1" t="e">
        <f t="shared" si="466"/>
        <v>#VALUE!</v>
      </c>
      <c r="R1496" s="1">
        <f t="shared" si="462"/>
        <v>0.42040263280744961</v>
      </c>
      <c r="S1496" s="1">
        <f t="shared" si="463"/>
        <v>0.17027235949730968</v>
      </c>
      <c r="T1496" s="14"/>
      <c r="U1496" s="14"/>
      <c r="V1496" s="14"/>
      <c r="W1496" s="2"/>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2"/>
      <c r="BC1496" s="2"/>
      <c r="BD1496" s="2"/>
      <c r="BE1496" s="35"/>
      <c r="BF1496" s="35"/>
      <c r="BG1496" s="35"/>
      <c r="BH1496" s="35"/>
      <c r="BI1496" s="35"/>
      <c r="BJ1496" s="35"/>
      <c r="BK1496" s="35"/>
      <c r="BL1496" s="35"/>
      <c r="BM1496" s="35"/>
      <c r="BN1496" s="35"/>
      <c r="BO1496" s="35"/>
      <c r="BP1496" s="1"/>
      <c r="BQ1496" s="1">
        <f t="shared" si="467"/>
        <v>1491</v>
      </c>
      <c r="BR1496" s="1">
        <v>1492</v>
      </c>
      <c r="BS1496" s="1">
        <f t="shared" si="472"/>
        <v>-2</v>
      </c>
      <c r="BT1496" s="1">
        <f t="shared" si="473"/>
        <v>-2</v>
      </c>
      <c r="BU1496" s="1">
        <f t="shared" si="474"/>
        <v>6.1257422745431001E-17</v>
      </c>
      <c r="BV1496" s="1">
        <f t="shared" si="475"/>
        <v>1</v>
      </c>
      <c r="BW1496" s="1">
        <f t="shared" si="468"/>
        <v>-2</v>
      </c>
      <c r="BX1496" s="1">
        <f t="shared" si="469"/>
        <v>-2</v>
      </c>
      <c r="BY1496" s="24">
        <f t="shared" si="470"/>
        <v>0.7818314824680298</v>
      </c>
      <c r="BZ1496" s="24">
        <f t="shared" si="471"/>
        <v>0.62348980185873348</v>
      </c>
      <c r="CA1496" s="1"/>
      <c r="CB1496" s="1"/>
      <c r="CC1496" s="1" t="str">
        <f t="shared" si="476"/>
        <v/>
      </c>
      <c r="CD1496" s="1"/>
      <c r="CE1496" s="2"/>
      <c r="CF1496" s="2"/>
    </row>
    <row r="1497" spans="2:84" s="28" customFormat="1" x14ac:dyDescent="0.25">
      <c r="B1497" s="10"/>
      <c r="C1497" s="10"/>
      <c r="D1497" s="10"/>
      <c r="E1497" s="10"/>
      <c r="F1497" s="10"/>
      <c r="G1497" s="10"/>
      <c r="H1497" s="10"/>
      <c r="I1497" s="10"/>
      <c r="J1497" s="10"/>
      <c r="K1497" s="10"/>
      <c r="L1497" s="10"/>
      <c r="M1497" s="2"/>
      <c r="N1497" s="1">
        <v>1492</v>
      </c>
      <c r="O1497" s="1" t="str">
        <f t="shared" si="464"/>
        <v>NA</v>
      </c>
      <c r="P1497" s="1" t="e">
        <f t="shared" si="465"/>
        <v>#VALUE!</v>
      </c>
      <c r="Q1497" s="1" t="e">
        <f t="shared" si="466"/>
        <v>#VALUE!</v>
      </c>
      <c r="R1497" s="1">
        <f t="shared" si="462"/>
        <v>0.1407190505246135</v>
      </c>
      <c r="S1497" s="1">
        <f t="shared" si="463"/>
        <v>0.38346955635597213</v>
      </c>
      <c r="T1497" s="14"/>
      <c r="U1497" s="14"/>
      <c r="V1497" s="14"/>
      <c r="W1497" s="2"/>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2"/>
      <c r="BC1497" s="2"/>
      <c r="BD1497" s="2"/>
      <c r="BE1497" s="35"/>
      <c r="BF1497" s="35"/>
      <c r="BG1497" s="35"/>
      <c r="BH1497" s="35"/>
      <c r="BI1497" s="35"/>
      <c r="BJ1497" s="35"/>
      <c r="BK1497" s="35"/>
      <c r="BL1497" s="35"/>
      <c r="BM1497" s="35"/>
      <c r="BN1497" s="35"/>
      <c r="BO1497" s="35"/>
      <c r="BP1497" s="1"/>
      <c r="BQ1497" s="1">
        <f t="shared" si="467"/>
        <v>1492</v>
      </c>
      <c r="BR1497" s="1">
        <v>1493</v>
      </c>
      <c r="BS1497" s="1">
        <f t="shared" si="472"/>
        <v>-2</v>
      </c>
      <c r="BT1497" s="1">
        <f t="shared" si="473"/>
        <v>-2</v>
      </c>
      <c r="BU1497" s="1">
        <f t="shared" si="474"/>
        <v>6.1257422745431001E-17</v>
      </c>
      <c r="BV1497" s="1">
        <f t="shared" si="475"/>
        <v>1</v>
      </c>
      <c r="BW1497" s="1">
        <f t="shared" si="468"/>
        <v>-2</v>
      </c>
      <c r="BX1497" s="1">
        <f t="shared" si="469"/>
        <v>-2</v>
      </c>
      <c r="BY1497" s="24">
        <f t="shared" si="470"/>
        <v>0.7818314824680298</v>
      </c>
      <c r="BZ1497" s="24">
        <f t="shared" si="471"/>
        <v>0.62348980185873348</v>
      </c>
      <c r="CA1497" s="1"/>
      <c r="CB1497" s="1"/>
      <c r="CC1497" s="1" t="str">
        <f t="shared" si="476"/>
        <v/>
      </c>
      <c r="CD1497" s="1"/>
      <c r="CE1497" s="2"/>
      <c r="CF1497" s="2"/>
    </row>
    <row r="1498" spans="2:84" s="28" customFormat="1" x14ac:dyDescent="0.25">
      <c r="B1498" s="10"/>
      <c r="C1498" s="10"/>
      <c r="D1498" s="10"/>
      <c r="E1498" s="10"/>
      <c r="F1498" s="10"/>
      <c r="G1498" s="10"/>
      <c r="H1498" s="10"/>
      <c r="I1498" s="10"/>
      <c r="J1498" s="10"/>
      <c r="K1498" s="10"/>
      <c r="L1498" s="10"/>
      <c r="M1498" s="2"/>
      <c r="N1498" s="1">
        <v>1493</v>
      </c>
      <c r="O1498" s="1" t="str">
        <f t="shared" si="464"/>
        <v>NA</v>
      </c>
      <c r="P1498" s="1" t="e">
        <f t="shared" si="465"/>
        <v>#VALUE!</v>
      </c>
      <c r="Q1498" s="1" t="e">
        <f t="shared" si="466"/>
        <v>#VALUE!</v>
      </c>
      <c r="R1498" s="1">
        <f t="shared" si="462"/>
        <v>-0.16459169515862188</v>
      </c>
      <c r="S1498" s="1">
        <f t="shared" si="463"/>
        <v>0.32624278657236522</v>
      </c>
      <c r="T1498" s="14"/>
      <c r="U1498" s="14"/>
      <c r="V1498" s="14"/>
      <c r="W1498" s="2"/>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2"/>
      <c r="BC1498" s="2"/>
      <c r="BD1498" s="2"/>
      <c r="BE1498" s="35"/>
      <c r="BF1498" s="35"/>
      <c r="BG1498" s="35"/>
      <c r="BH1498" s="35"/>
      <c r="BI1498" s="35"/>
      <c r="BJ1498" s="35"/>
      <c r="BK1498" s="35"/>
      <c r="BL1498" s="35"/>
      <c r="BM1498" s="35"/>
      <c r="BN1498" s="35"/>
      <c r="BO1498" s="35"/>
      <c r="BP1498" s="1"/>
      <c r="BQ1498" s="1">
        <f t="shared" si="467"/>
        <v>1493</v>
      </c>
      <c r="BR1498" s="1">
        <v>1494</v>
      </c>
      <c r="BS1498" s="1">
        <f t="shared" si="472"/>
        <v>-2</v>
      </c>
      <c r="BT1498" s="1">
        <f t="shared" si="473"/>
        <v>-2</v>
      </c>
      <c r="BU1498" s="1">
        <f t="shared" si="474"/>
        <v>6.1257422745431001E-17</v>
      </c>
      <c r="BV1498" s="1">
        <f t="shared" si="475"/>
        <v>1</v>
      </c>
      <c r="BW1498" s="1">
        <f t="shared" si="468"/>
        <v>-2</v>
      </c>
      <c r="BX1498" s="1">
        <f t="shared" si="469"/>
        <v>-2</v>
      </c>
      <c r="BY1498" s="24">
        <f t="shared" si="470"/>
        <v>0.7818314824680298</v>
      </c>
      <c r="BZ1498" s="24">
        <f t="shared" si="471"/>
        <v>0.62348980185873348</v>
      </c>
      <c r="CA1498" s="1"/>
      <c r="CB1498" s="1"/>
      <c r="CC1498" s="1" t="str">
        <f t="shared" si="476"/>
        <v/>
      </c>
      <c r="CD1498" s="1"/>
      <c r="CE1498" s="2"/>
      <c r="CF1498" s="2"/>
    </row>
    <row r="1499" spans="2:84" s="28" customFormat="1" x14ac:dyDescent="0.25">
      <c r="B1499" s="10"/>
      <c r="C1499" s="10"/>
      <c r="D1499" s="10"/>
      <c r="E1499" s="10"/>
      <c r="F1499" s="10"/>
      <c r="G1499" s="10"/>
      <c r="H1499" s="10"/>
      <c r="I1499" s="10"/>
      <c r="J1499" s="10"/>
      <c r="K1499" s="10"/>
      <c r="L1499" s="10"/>
      <c r="M1499" s="2"/>
      <c r="N1499" s="1">
        <v>1494</v>
      </c>
      <c r="O1499" s="1" t="str">
        <f t="shared" si="464"/>
        <v>NA</v>
      </c>
      <c r="P1499" s="1" t="e">
        <f t="shared" si="465"/>
        <v>#VALUE!</v>
      </c>
      <c r="Q1499" s="1" t="e">
        <f t="shared" si="466"/>
        <v>#VALUE!</v>
      </c>
      <c r="R1499" s="1">
        <f t="shared" si="462"/>
        <v>-0.31020814123323037</v>
      </c>
      <c r="S1499" s="1">
        <f t="shared" si="463"/>
        <v>9.7591236352082056E-2</v>
      </c>
      <c r="T1499" s="14"/>
      <c r="U1499" s="14"/>
      <c r="V1499" s="14"/>
      <c r="W1499" s="2"/>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2"/>
      <c r="BC1499" s="2"/>
      <c r="BD1499" s="2"/>
      <c r="BE1499" s="35"/>
      <c r="BF1499" s="35"/>
      <c r="BG1499" s="35"/>
      <c r="BH1499" s="35"/>
      <c r="BI1499" s="35"/>
      <c r="BJ1499" s="35"/>
      <c r="BK1499" s="35"/>
      <c r="BL1499" s="35"/>
      <c r="BM1499" s="35"/>
      <c r="BN1499" s="35"/>
      <c r="BO1499" s="35"/>
      <c r="BP1499" s="1"/>
      <c r="BQ1499" s="1">
        <f t="shared" si="467"/>
        <v>1494</v>
      </c>
      <c r="BR1499" s="1">
        <v>1495</v>
      </c>
      <c r="BS1499" s="1">
        <f t="shared" si="472"/>
        <v>-2</v>
      </c>
      <c r="BT1499" s="1">
        <f t="shared" si="473"/>
        <v>-2</v>
      </c>
      <c r="BU1499" s="1">
        <f t="shared" si="474"/>
        <v>6.1257422745431001E-17</v>
      </c>
      <c r="BV1499" s="1">
        <f t="shared" si="475"/>
        <v>1</v>
      </c>
      <c r="BW1499" s="1">
        <f t="shared" si="468"/>
        <v>-2</v>
      </c>
      <c r="BX1499" s="1">
        <f t="shared" si="469"/>
        <v>-2</v>
      </c>
      <c r="BY1499" s="24">
        <f t="shared" si="470"/>
        <v>0.7818314824680298</v>
      </c>
      <c r="BZ1499" s="24">
        <f t="shared" si="471"/>
        <v>0.62348980185873348</v>
      </c>
      <c r="CA1499" s="1"/>
      <c r="CB1499" s="1"/>
      <c r="CC1499" s="1" t="str">
        <f t="shared" si="476"/>
        <v/>
      </c>
      <c r="CD1499" s="1"/>
      <c r="CE1499" s="2"/>
      <c r="CF1499" s="2"/>
    </row>
    <row r="1500" spans="2:84" s="28" customFormat="1" x14ac:dyDescent="0.25">
      <c r="B1500" s="10"/>
      <c r="C1500" s="10"/>
      <c r="D1500" s="10"/>
      <c r="E1500" s="10"/>
      <c r="F1500" s="10"/>
      <c r="G1500" s="10"/>
      <c r="H1500" s="10"/>
      <c r="I1500" s="10"/>
      <c r="J1500" s="10"/>
      <c r="K1500" s="10"/>
      <c r="L1500" s="10"/>
      <c r="M1500" s="2"/>
      <c r="N1500" s="1">
        <v>1495</v>
      </c>
      <c r="O1500" s="1" t="str">
        <f t="shared" si="464"/>
        <v>NA</v>
      </c>
      <c r="P1500" s="1" t="e">
        <f t="shared" si="465"/>
        <v>#VALUE!</v>
      </c>
      <c r="Q1500" s="1" t="e">
        <f t="shared" si="466"/>
        <v>#VALUE!</v>
      </c>
      <c r="R1500" s="1">
        <f t="shared" si="462"/>
        <v>-0.25798492596179123</v>
      </c>
      <c r="S1500" s="1">
        <f t="shared" si="463"/>
        <v>-0.13030581334738428</v>
      </c>
      <c r="T1500" s="14"/>
      <c r="U1500" s="14"/>
      <c r="V1500" s="14"/>
      <c r="W1500" s="2"/>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2"/>
      <c r="BC1500" s="2"/>
      <c r="BD1500" s="2"/>
      <c r="BE1500" s="35"/>
      <c r="BF1500" s="35"/>
      <c r="BG1500" s="35"/>
      <c r="BH1500" s="35"/>
      <c r="BI1500" s="35"/>
      <c r="BJ1500" s="35"/>
      <c r="BK1500" s="35"/>
      <c r="BL1500" s="35"/>
      <c r="BM1500" s="35"/>
      <c r="BN1500" s="35"/>
      <c r="BO1500" s="35"/>
      <c r="BP1500" s="1"/>
      <c r="BQ1500" s="1">
        <f t="shared" si="467"/>
        <v>1495</v>
      </c>
      <c r="BR1500" s="1">
        <v>1496</v>
      </c>
      <c r="BS1500" s="1">
        <f t="shared" si="472"/>
        <v>-2</v>
      </c>
      <c r="BT1500" s="1">
        <f t="shared" si="473"/>
        <v>-2</v>
      </c>
      <c r="BU1500" s="1">
        <f t="shared" si="474"/>
        <v>6.1257422745431001E-17</v>
      </c>
      <c r="BV1500" s="1">
        <f t="shared" si="475"/>
        <v>1</v>
      </c>
      <c r="BW1500" s="1">
        <f t="shared" si="468"/>
        <v>-2</v>
      </c>
      <c r="BX1500" s="1">
        <f t="shared" si="469"/>
        <v>-2</v>
      </c>
      <c r="BY1500" s="24">
        <f t="shared" si="470"/>
        <v>0.7818314824680298</v>
      </c>
      <c r="BZ1500" s="24">
        <f t="shared" si="471"/>
        <v>0.62348980185873348</v>
      </c>
      <c r="CA1500" s="1"/>
      <c r="CB1500" s="1"/>
      <c r="CC1500" s="1" t="str">
        <f t="shared" si="476"/>
        <v/>
      </c>
      <c r="CD1500" s="1"/>
      <c r="CE1500" s="2"/>
      <c r="CF1500" s="2"/>
    </row>
    <row r="1501" spans="2:84" s="28" customFormat="1" x14ac:dyDescent="0.25">
      <c r="B1501" s="10"/>
      <c r="C1501" s="10"/>
      <c r="D1501" s="10"/>
      <c r="E1501" s="10"/>
      <c r="F1501" s="10"/>
      <c r="G1501" s="10"/>
      <c r="H1501" s="10"/>
      <c r="I1501" s="10"/>
      <c r="J1501" s="10"/>
      <c r="K1501" s="10"/>
      <c r="L1501" s="10"/>
      <c r="M1501" s="2"/>
      <c r="N1501" s="1">
        <v>1496</v>
      </c>
      <c r="O1501" s="1" t="str">
        <f t="shared" si="464"/>
        <v>NA</v>
      </c>
      <c r="P1501" s="1" t="e">
        <f t="shared" si="465"/>
        <v>#VALUE!</v>
      </c>
      <c r="Q1501" s="1" t="e">
        <f t="shared" si="466"/>
        <v>#VALUE!</v>
      </c>
      <c r="R1501" s="1">
        <f t="shared" si="462"/>
        <v>-9.1830951297831309E-2</v>
      </c>
      <c r="S1501" s="1">
        <f t="shared" si="463"/>
        <v>-0.24174349719489374</v>
      </c>
      <c r="T1501" s="14"/>
      <c r="U1501" s="14"/>
      <c r="V1501" s="14"/>
      <c r="W1501" s="2"/>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2"/>
      <c r="BC1501" s="2"/>
      <c r="BD1501" s="2"/>
      <c r="BE1501" s="35"/>
      <c r="BF1501" s="35"/>
      <c r="BG1501" s="35"/>
      <c r="BH1501" s="35"/>
      <c r="BI1501" s="35"/>
      <c r="BJ1501" s="35"/>
      <c r="BK1501" s="35"/>
      <c r="BL1501" s="35"/>
      <c r="BM1501" s="35"/>
      <c r="BN1501" s="35"/>
      <c r="BO1501" s="35"/>
      <c r="BP1501" s="1"/>
      <c r="BQ1501" s="1">
        <f t="shared" si="467"/>
        <v>1496</v>
      </c>
      <c r="BR1501" s="1">
        <v>1497</v>
      </c>
      <c r="BS1501" s="1">
        <f t="shared" si="472"/>
        <v>-2</v>
      </c>
      <c r="BT1501" s="1">
        <f t="shared" si="473"/>
        <v>-2</v>
      </c>
      <c r="BU1501" s="1">
        <f t="shared" si="474"/>
        <v>6.1257422745431001E-17</v>
      </c>
      <c r="BV1501" s="1">
        <f t="shared" si="475"/>
        <v>1</v>
      </c>
      <c r="BW1501" s="1">
        <f t="shared" si="468"/>
        <v>-2</v>
      </c>
      <c r="BX1501" s="1">
        <f t="shared" si="469"/>
        <v>-2</v>
      </c>
      <c r="BY1501" s="24">
        <f t="shared" si="470"/>
        <v>0.7818314824680298</v>
      </c>
      <c r="BZ1501" s="24">
        <f t="shared" si="471"/>
        <v>0.62348980185873348</v>
      </c>
      <c r="CA1501" s="1"/>
      <c r="CB1501" s="1"/>
      <c r="CC1501" s="1" t="str">
        <f t="shared" si="476"/>
        <v/>
      </c>
      <c r="CD1501" s="1"/>
      <c r="CE1501" s="2"/>
      <c r="CF1501" s="2"/>
    </row>
    <row r="1502" spans="2:84" s="28" customFormat="1" x14ac:dyDescent="0.25">
      <c r="B1502" s="10"/>
      <c r="C1502" s="10"/>
      <c r="D1502" s="10"/>
      <c r="E1502" s="10"/>
      <c r="F1502" s="10"/>
      <c r="G1502" s="10"/>
      <c r="H1502" s="10"/>
      <c r="I1502" s="10"/>
      <c r="J1502" s="10"/>
      <c r="K1502" s="10"/>
      <c r="L1502" s="10"/>
      <c r="M1502" s="2"/>
      <c r="N1502" s="1">
        <v>1497</v>
      </c>
      <c r="O1502" s="1" t="str">
        <f t="shared" si="464"/>
        <v>NA</v>
      </c>
      <c r="P1502" s="1" t="e">
        <f t="shared" si="465"/>
        <v>#VALUE!</v>
      </c>
      <c r="Q1502" s="1" t="e">
        <f t="shared" si="466"/>
        <v>#VALUE!</v>
      </c>
      <c r="R1502" s="1">
        <f t="shared" si="462"/>
        <v>7.9048209095823552E-2</v>
      </c>
      <c r="S1502" s="1">
        <f t="shared" si="463"/>
        <v>-0.22252093395631445</v>
      </c>
      <c r="T1502" s="14"/>
      <c r="U1502" s="14"/>
      <c r="V1502" s="14"/>
      <c r="W1502" s="2"/>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2"/>
      <c r="BC1502" s="2"/>
      <c r="BD1502" s="2"/>
      <c r="BE1502" s="35"/>
      <c r="BF1502" s="35"/>
      <c r="BG1502" s="35"/>
      <c r="BH1502" s="35"/>
      <c r="BI1502" s="35"/>
      <c r="BJ1502" s="35"/>
      <c r="BK1502" s="35"/>
      <c r="BL1502" s="35"/>
      <c r="BM1502" s="35"/>
      <c r="BN1502" s="35"/>
      <c r="BO1502" s="35"/>
      <c r="BP1502" s="1"/>
      <c r="BQ1502" s="1">
        <f t="shared" si="467"/>
        <v>1497</v>
      </c>
      <c r="BR1502" s="1">
        <v>1498</v>
      </c>
      <c r="BS1502" s="1">
        <f t="shared" si="472"/>
        <v>-2</v>
      </c>
      <c r="BT1502" s="1">
        <f t="shared" si="473"/>
        <v>-2</v>
      </c>
      <c r="BU1502" s="1">
        <f t="shared" si="474"/>
        <v>6.1257422745431001E-17</v>
      </c>
      <c r="BV1502" s="1">
        <f t="shared" si="475"/>
        <v>1</v>
      </c>
      <c r="BW1502" s="1">
        <f t="shared" si="468"/>
        <v>-2</v>
      </c>
      <c r="BX1502" s="1">
        <f t="shared" si="469"/>
        <v>-2</v>
      </c>
      <c r="BY1502" s="24">
        <f t="shared" si="470"/>
        <v>0.7818314824680298</v>
      </c>
      <c r="BZ1502" s="24">
        <f t="shared" si="471"/>
        <v>0.62348980185873348</v>
      </c>
      <c r="CA1502" s="1"/>
      <c r="CB1502" s="1"/>
      <c r="CC1502" s="1" t="str">
        <f t="shared" si="476"/>
        <v/>
      </c>
      <c r="CD1502" s="1"/>
      <c r="CE1502" s="2"/>
      <c r="CF1502" s="2"/>
    </row>
    <row r="1503" spans="2:84" s="28" customFormat="1" x14ac:dyDescent="0.25">
      <c r="B1503" s="10"/>
      <c r="C1503" s="10"/>
      <c r="D1503" s="10"/>
      <c r="E1503" s="10"/>
      <c r="F1503" s="10"/>
      <c r="G1503" s="10"/>
      <c r="H1503" s="10"/>
      <c r="I1503" s="10"/>
      <c r="J1503" s="10"/>
      <c r="K1503" s="10"/>
      <c r="L1503" s="10"/>
      <c r="M1503" s="2"/>
      <c r="N1503" s="1">
        <v>1498</v>
      </c>
      <c r="O1503" s="1" t="str">
        <f t="shared" si="464"/>
        <v>NA</v>
      </c>
      <c r="P1503" s="1" t="e">
        <f t="shared" si="465"/>
        <v>#VALUE!</v>
      </c>
      <c r="Q1503" s="1" t="e">
        <f t="shared" si="466"/>
        <v>#VALUE!</v>
      </c>
      <c r="R1503" s="1">
        <f t="shared" si="462"/>
        <v>0.19040245575071676</v>
      </c>
      <c r="S1503" s="1">
        <f t="shared" si="463"/>
        <v>-0.11813874018723269</v>
      </c>
      <c r="T1503" s="14"/>
      <c r="U1503" s="14"/>
      <c r="V1503" s="14"/>
      <c r="W1503" s="2"/>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2"/>
      <c r="BC1503" s="2"/>
      <c r="BD1503" s="2"/>
      <c r="BE1503" s="35"/>
      <c r="BF1503" s="35"/>
      <c r="BG1503" s="35"/>
      <c r="BH1503" s="35"/>
      <c r="BI1503" s="35"/>
      <c r="BJ1503" s="35"/>
      <c r="BK1503" s="35"/>
      <c r="BL1503" s="35"/>
      <c r="BM1503" s="35"/>
      <c r="BN1503" s="35"/>
      <c r="BO1503" s="35"/>
      <c r="BP1503" s="1"/>
      <c r="BQ1503" s="1">
        <f t="shared" si="467"/>
        <v>1498</v>
      </c>
      <c r="BR1503" s="1">
        <v>1499</v>
      </c>
      <c r="BS1503" s="1">
        <f t="shared" si="472"/>
        <v>-2</v>
      </c>
      <c r="BT1503" s="1">
        <f t="shared" si="473"/>
        <v>-2</v>
      </c>
      <c r="BU1503" s="1">
        <f t="shared" si="474"/>
        <v>6.1257422745431001E-17</v>
      </c>
      <c r="BV1503" s="1">
        <f t="shared" si="475"/>
        <v>1</v>
      </c>
      <c r="BW1503" s="1">
        <f t="shared" si="468"/>
        <v>-2</v>
      </c>
      <c r="BX1503" s="1">
        <f t="shared" si="469"/>
        <v>-2</v>
      </c>
      <c r="BY1503" s="24">
        <f t="shared" si="470"/>
        <v>0.7818314824680298</v>
      </c>
      <c r="BZ1503" s="24">
        <f t="shared" si="471"/>
        <v>0.62348980185873348</v>
      </c>
      <c r="CA1503" s="1"/>
      <c r="CB1503" s="1"/>
      <c r="CC1503" s="1" t="str">
        <f t="shared" si="476"/>
        <v/>
      </c>
      <c r="CD1503" s="1"/>
      <c r="CE1503" s="2"/>
      <c r="CF1503" s="2"/>
    </row>
    <row r="1504" spans="2:84" s="28" customFormat="1" x14ac:dyDescent="0.25">
      <c r="B1504" s="10"/>
      <c r="C1504" s="10"/>
      <c r="D1504" s="10"/>
      <c r="E1504" s="10"/>
      <c r="F1504" s="10"/>
      <c r="G1504" s="10"/>
      <c r="H1504" s="10"/>
      <c r="I1504" s="10"/>
      <c r="J1504" s="10"/>
      <c r="K1504" s="10"/>
      <c r="L1504" s="10"/>
      <c r="M1504" s="2"/>
      <c r="N1504" s="1">
        <v>1499</v>
      </c>
      <c r="O1504" s="1" t="str">
        <f t="shared" si="464"/>
        <v>NA</v>
      </c>
      <c r="P1504" s="1" t="e">
        <f t="shared" si="465"/>
        <v>#VALUE!</v>
      </c>
      <c r="Q1504" s="1" t="e">
        <f t="shared" si="466"/>
        <v>#VALUE!</v>
      </c>
      <c r="R1504" s="1">
        <f t="shared" si="462"/>
        <v>0.22280516333063799</v>
      </c>
      <c r="S1504" s="1">
        <f t="shared" si="463"/>
        <v>2.3826797563622659E-2</v>
      </c>
      <c r="T1504" s="14"/>
      <c r="U1504" s="14"/>
      <c r="V1504" s="14"/>
      <c r="W1504" s="2"/>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2"/>
      <c r="BC1504" s="2"/>
      <c r="BD1504" s="2"/>
      <c r="BE1504" s="35"/>
      <c r="BF1504" s="35"/>
      <c r="BG1504" s="35"/>
      <c r="BH1504" s="35"/>
      <c r="BI1504" s="35"/>
      <c r="BJ1504" s="35"/>
      <c r="BK1504" s="35"/>
      <c r="BL1504" s="35"/>
      <c r="BM1504" s="35"/>
      <c r="BN1504" s="35"/>
      <c r="BO1504" s="35"/>
      <c r="BP1504" s="1"/>
      <c r="BQ1504" s="1">
        <f t="shared" si="467"/>
        <v>1499</v>
      </c>
      <c r="BR1504" s="1">
        <v>1500</v>
      </c>
      <c r="BS1504" s="1">
        <f t="shared" si="472"/>
        <v>-2</v>
      </c>
      <c r="BT1504" s="1">
        <f t="shared" si="473"/>
        <v>-2</v>
      </c>
      <c r="BU1504" s="1">
        <f t="shared" si="474"/>
        <v>6.1257422745431001E-17</v>
      </c>
      <c r="BV1504" s="1">
        <f t="shared" si="475"/>
        <v>1</v>
      </c>
      <c r="BW1504" s="1">
        <f t="shared" si="468"/>
        <v>-2</v>
      </c>
      <c r="BX1504" s="1">
        <f t="shared" si="469"/>
        <v>-2</v>
      </c>
      <c r="BY1504" s="24">
        <f t="shared" si="470"/>
        <v>0.7818314824680298</v>
      </c>
      <c r="BZ1504" s="24">
        <f t="shared" si="471"/>
        <v>0.62348980185873348</v>
      </c>
      <c r="CA1504" s="1"/>
      <c r="CB1504" s="1"/>
      <c r="CC1504" s="1" t="str">
        <f t="shared" si="476"/>
        <v/>
      </c>
      <c r="CD1504" s="1"/>
      <c r="CE1504" s="2"/>
      <c r="CF1504" s="2"/>
    </row>
    <row r="1505" spans="2:84" s="28" customFormat="1" x14ac:dyDescent="0.25">
      <c r="B1505" s="10"/>
      <c r="C1505" s="10"/>
      <c r="D1505" s="10"/>
      <c r="E1505" s="10"/>
      <c r="F1505" s="10"/>
      <c r="G1505" s="10"/>
      <c r="H1505" s="10"/>
      <c r="I1505" s="10"/>
      <c r="J1505" s="10"/>
      <c r="K1505" s="10"/>
      <c r="L1505" s="10"/>
      <c r="M1505" s="2"/>
      <c r="N1505" s="1">
        <v>1500</v>
      </c>
      <c r="O1505" s="1" t="str">
        <f t="shared" si="464"/>
        <v>NA</v>
      </c>
      <c r="P1505" s="1" t="e">
        <f t="shared" si="465"/>
        <v>#VALUE!</v>
      </c>
      <c r="Q1505" s="1" t="e">
        <f t="shared" si="466"/>
        <v>#VALUE!</v>
      </c>
      <c r="R1505" s="1">
        <f t="shared" si="462"/>
        <v>0.1677681903156748</v>
      </c>
      <c r="S1505" s="1">
        <f t="shared" si="463"/>
        <v>0.16618670141816699</v>
      </c>
      <c r="T1505" s="14"/>
      <c r="U1505" s="14"/>
      <c r="V1505" s="14"/>
      <c r="W1505" s="2"/>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2"/>
      <c r="BC1505" s="2"/>
      <c r="BD1505" s="2"/>
      <c r="BE1505" s="35"/>
      <c r="BF1505" s="35"/>
      <c r="BG1505" s="35"/>
      <c r="BH1505" s="35"/>
      <c r="BI1505" s="35"/>
      <c r="BJ1505" s="35"/>
      <c r="BK1505" s="35"/>
      <c r="BL1505" s="35"/>
      <c r="BM1505" s="35"/>
      <c r="BN1505" s="35"/>
      <c r="BO1505" s="35"/>
      <c r="BP1505" s="1"/>
      <c r="BQ1505" s="1">
        <f t="shared" si="467"/>
        <v>1500</v>
      </c>
      <c r="BR1505" s="1">
        <v>1501</v>
      </c>
      <c r="BS1505" s="1">
        <f t="shared" si="472"/>
        <v>-2</v>
      </c>
      <c r="BT1505" s="1">
        <f t="shared" si="473"/>
        <v>-2</v>
      </c>
      <c r="BU1505" s="1">
        <f t="shared" si="474"/>
        <v>6.1257422745431001E-17</v>
      </c>
      <c r="BV1505" s="1">
        <f t="shared" si="475"/>
        <v>1</v>
      </c>
      <c r="BW1505" s="1">
        <f t="shared" si="468"/>
        <v>-2</v>
      </c>
      <c r="BX1505" s="1">
        <f t="shared" si="469"/>
        <v>-2</v>
      </c>
      <c r="BY1505" s="24">
        <f t="shared" si="470"/>
        <v>0.7818314824680298</v>
      </c>
      <c r="BZ1505" s="24">
        <f t="shared" si="471"/>
        <v>0.62348980185873348</v>
      </c>
      <c r="CA1505" s="1"/>
      <c r="CB1505" s="1"/>
      <c r="CC1505" s="1" t="str">
        <f t="shared" si="476"/>
        <v/>
      </c>
      <c r="CD1505" s="1"/>
      <c r="CE1505" s="2"/>
      <c r="CF1505" s="2"/>
    </row>
    <row r="1506" spans="2:84" s="28" customFormat="1" x14ac:dyDescent="0.25">
      <c r="B1506" s="10"/>
      <c r="C1506" s="10"/>
      <c r="D1506" s="10"/>
      <c r="E1506" s="10"/>
      <c r="F1506" s="10"/>
      <c r="G1506" s="10"/>
      <c r="H1506" s="10"/>
      <c r="I1506" s="10"/>
      <c r="J1506" s="10"/>
      <c r="K1506" s="10"/>
      <c r="L1506" s="10"/>
      <c r="M1506" s="2"/>
      <c r="N1506" s="1">
        <v>1501</v>
      </c>
      <c r="O1506" s="1" t="str">
        <f t="shared" si="464"/>
        <v>NA</v>
      </c>
      <c r="P1506" s="1" t="e">
        <f t="shared" si="465"/>
        <v>#VALUE!</v>
      </c>
      <c r="Q1506" s="1" t="e">
        <f t="shared" si="466"/>
        <v>#VALUE!</v>
      </c>
      <c r="R1506" s="1">
        <f t="shared" si="462"/>
        <v>2.215174424106614E-2</v>
      </c>
      <c r="S1506" s="1">
        <f t="shared" si="463"/>
        <v>0.25764732150628028</v>
      </c>
      <c r="T1506" s="14"/>
      <c r="U1506" s="14"/>
      <c r="V1506" s="14"/>
      <c r="W1506" s="2"/>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2"/>
      <c r="BC1506" s="2"/>
      <c r="BD1506" s="2"/>
      <c r="BE1506" s="35"/>
      <c r="BF1506" s="35"/>
      <c r="BG1506" s="35"/>
      <c r="BH1506" s="35"/>
      <c r="BI1506" s="35"/>
      <c r="BJ1506" s="35"/>
      <c r="BK1506" s="35"/>
      <c r="BL1506" s="35"/>
      <c r="BM1506" s="35"/>
      <c r="BN1506" s="35"/>
      <c r="BO1506" s="35"/>
      <c r="BP1506" s="1"/>
      <c r="BQ1506" s="1">
        <f t="shared" si="467"/>
        <v>1501</v>
      </c>
      <c r="BR1506" s="1">
        <v>1502</v>
      </c>
      <c r="BS1506" s="1">
        <f t="shared" si="472"/>
        <v>-2</v>
      </c>
      <c r="BT1506" s="1">
        <f t="shared" si="473"/>
        <v>-2</v>
      </c>
      <c r="BU1506" s="1">
        <f t="shared" si="474"/>
        <v>6.1257422745431001E-17</v>
      </c>
      <c r="BV1506" s="1">
        <f t="shared" si="475"/>
        <v>1</v>
      </c>
      <c r="BW1506" s="1">
        <f t="shared" si="468"/>
        <v>-2</v>
      </c>
      <c r="BX1506" s="1">
        <f t="shared" si="469"/>
        <v>-2</v>
      </c>
      <c r="BY1506" s="24">
        <f t="shared" si="470"/>
        <v>0.7818314824680298</v>
      </c>
      <c r="BZ1506" s="24">
        <f t="shared" si="471"/>
        <v>0.62348980185873348</v>
      </c>
      <c r="CA1506" s="1"/>
      <c r="CB1506" s="1"/>
      <c r="CC1506" s="1" t="str">
        <f t="shared" si="476"/>
        <v/>
      </c>
      <c r="CD1506" s="1"/>
      <c r="CE1506" s="2"/>
      <c r="CF1506" s="2"/>
    </row>
    <row r="1507" spans="2:84" s="28" customFormat="1" x14ac:dyDescent="0.25">
      <c r="B1507" s="10"/>
      <c r="C1507" s="10"/>
      <c r="D1507" s="10"/>
      <c r="E1507" s="10"/>
      <c r="F1507" s="10"/>
      <c r="G1507" s="10"/>
      <c r="H1507" s="10"/>
      <c r="I1507" s="10"/>
      <c r="J1507" s="10"/>
      <c r="K1507" s="10"/>
      <c r="L1507" s="10"/>
      <c r="M1507" s="2"/>
      <c r="N1507" s="1">
        <v>1502</v>
      </c>
      <c r="O1507" s="1" t="str">
        <f t="shared" si="464"/>
        <v>NA</v>
      </c>
      <c r="P1507" s="1" t="e">
        <f t="shared" si="465"/>
        <v>#VALUE!</v>
      </c>
      <c r="Q1507" s="1" t="e">
        <f t="shared" si="466"/>
        <v>#VALUE!</v>
      </c>
      <c r="R1507" s="1">
        <f t="shared" si="462"/>
        <v>-0.17589881315576675</v>
      </c>
      <c r="S1507" s="1">
        <f t="shared" si="463"/>
        <v>0.2293369454449653</v>
      </c>
      <c r="T1507" s="14"/>
      <c r="U1507" s="14"/>
      <c r="V1507" s="14"/>
      <c r="W1507" s="2"/>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2"/>
      <c r="BC1507" s="2"/>
      <c r="BD1507" s="2"/>
      <c r="BE1507" s="35"/>
      <c r="BF1507" s="35"/>
      <c r="BG1507" s="35"/>
      <c r="BH1507" s="35"/>
      <c r="BI1507" s="35"/>
      <c r="BJ1507" s="35"/>
      <c r="BK1507" s="35"/>
      <c r="BL1507" s="35"/>
      <c r="BM1507" s="35"/>
      <c r="BN1507" s="35"/>
      <c r="BO1507" s="35"/>
      <c r="BP1507" s="1"/>
      <c r="BQ1507" s="1">
        <f t="shared" si="467"/>
        <v>1502</v>
      </c>
      <c r="BR1507" s="1">
        <v>1503</v>
      </c>
      <c r="BS1507" s="1">
        <f t="shared" si="472"/>
        <v>-2</v>
      </c>
      <c r="BT1507" s="1">
        <f t="shared" si="473"/>
        <v>-2</v>
      </c>
      <c r="BU1507" s="1">
        <f t="shared" si="474"/>
        <v>6.1257422745431001E-17</v>
      </c>
      <c r="BV1507" s="1">
        <f t="shared" si="475"/>
        <v>1</v>
      </c>
      <c r="BW1507" s="1">
        <f t="shared" si="468"/>
        <v>-2</v>
      </c>
      <c r="BX1507" s="1">
        <f t="shared" si="469"/>
        <v>-2</v>
      </c>
      <c r="BY1507" s="24">
        <f t="shared" si="470"/>
        <v>0.7818314824680298</v>
      </c>
      <c r="BZ1507" s="24">
        <f t="shared" si="471"/>
        <v>0.62348980185873348</v>
      </c>
      <c r="CA1507" s="1"/>
      <c r="CB1507" s="1"/>
      <c r="CC1507" s="1" t="str">
        <f t="shared" si="476"/>
        <v/>
      </c>
      <c r="CD1507" s="1"/>
      <c r="CE1507" s="2"/>
      <c r="CF1507" s="2"/>
    </row>
    <row r="1508" spans="2:84" s="28" customFormat="1" x14ac:dyDescent="0.25">
      <c r="B1508" s="10"/>
      <c r="C1508" s="10"/>
      <c r="D1508" s="10"/>
      <c r="E1508" s="10"/>
      <c r="F1508" s="10"/>
      <c r="G1508" s="10"/>
      <c r="H1508" s="10"/>
      <c r="I1508" s="10"/>
      <c r="J1508" s="10"/>
      <c r="K1508" s="10"/>
      <c r="L1508" s="10"/>
      <c r="M1508" s="2"/>
      <c r="N1508" s="1">
        <v>1503</v>
      </c>
      <c r="O1508" s="1" t="str">
        <f t="shared" si="464"/>
        <v>NA</v>
      </c>
      <c r="P1508" s="1" t="e">
        <f t="shared" si="465"/>
        <v>#VALUE!</v>
      </c>
      <c r="Q1508" s="1" t="e">
        <f t="shared" si="466"/>
        <v>#VALUE!</v>
      </c>
      <c r="R1508" s="1">
        <f t="shared" si="462"/>
        <v>-0.32183112835456407</v>
      </c>
      <c r="S1508" s="1">
        <f t="shared" si="463"/>
        <v>4.666760248964863E-2</v>
      </c>
      <c r="T1508" s="14"/>
      <c r="U1508" s="14"/>
      <c r="V1508" s="14"/>
      <c r="W1508" s="2"/>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2"/>
      <c r="BC1508" s="2"/>
      <c r="BD1508" s="2"/>
      <c r="BE1508" s="35"/>
      <c r="BF1508" s="35"/>
      <c r="BG1508" s="35"/>
      <c r="BH1508" s="35"/>
      <c r="BI1508" s="35"/>
      <c r="BJ1508" s="35"/>
      <c r="BK1508" s="35"/>
      <c r="BL1508" s="35"/>
      <c r="BM1508" s="35"/>
      <c r="BN1508" s="35"/>
      <c r="BO1508" s="35"/>
      <c r="BP1508" s="1"/>
      <c r="BQ1508" s="1">
        <f t="shared" si="467"/>
        <v>1503</v>
      </c>
      <c r="BR1508" s="1">
        <v>1504</v>
      </c>
      <c r="BS1508" s="1">
        <f t="shared" si="472"/>
        <v>-2</v>
      </c>
      <c r="BT1508" s="1">
        <f t="shared" si="473"/>
        <v>-2</v>
      </c>
      <c r="BU1508" s="1">
        <f t="shared" si="474"/>
        <v>6.1257422745431001E-17</v>
      </c>
      <c r="BV1508" s="1">
        <f t="shared" si="475"/>
        <v>1</v>
      </c>
      <c r="BW1508" s="1">
        <f t="shared" si="468"/>
        <v>-2</v>
      </c>
      <c r="BX1508" s="1">
        <f t="shared" si="469"/>
        <v>-2</v>
      </c>
      <c r="BY1508" s="24">
        <f t="shared" si="470"/>
        <v>0.7818314824680298</v>
      </c>
      <c r="BZ1508" s="24">
        <f t="shared" si="471"/>
        <v>0.62348980185873348</v>
      </c>
      <c r="CA1508" s="1"/>
      <c r="CB1508" s="1"/>
      <c r="CC1508" s="1" t="str">
        <f t="shared" si="476"/>
        <v/>
      </c>
      <c r="CD1508" s="1"/>
      <c r="CE1508" s="2"/>
      <c r="CF1508" s="2"/>
    </row>
    <row r="1509" spans="2:84" s="28" customFormat="1" x14ac:dyDescent="0.25">
      <c r="B1509" s="10"/>
      <c r="C1509" s="10"/>
      <c r="D1509" s="10"/>
      <c r="E1509" s="10"/>
      <c r="F1509" s="10"/>
      <c r="G1509" s="10"/>
      <c r="H1509" s="10"/>
      <c r="I1509" s="10"/>
      <c r="J1509" s="10"/>
      <c r="K1509" s="10"/>
      <c r="L1509" s="10"/>
      <c r="M1509" s="2"/>
      <c r="N1509" s="1">
        <v>1504</v>
      </c>
      <c r="O1509" s="1" t="str">
        <f t="shared" si="464"/>
        <v>NA</v>
      </c>
      <c r="P1509" s="1" t="e">
        <f t="shared" si="465"/>
        <v>#VALUE!</v>
      </c>
      <c r="Q1509" s="1" t="e">
        <f t="shared" si="466"/>
        <v>#VALUE!</v>
      </c>
      <c r="R1509" s="1">
        <f t="shared" si="462"/>
        <v>-0.28984343335135299</v>
      </c>
      <c r="S1509" s="1">
        <f t="shared" si="463"/>
        <v>-0.22252093395631448</v>
      </c>
      <c r="T1509" s="14"/>
      <c r="U1509" s="14"/>
      <c r="V1509" s="14"/>
      <c r="W1509" s="2"/>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2"/>
      <c r="BC1509" s="2"/>
      <c r="BD1509" s="2"/>
      <c r="BE1509" s="35"/>
      <c r="BF1509" s="35"/>
      <c r="BG1509" s="35"/>
      <c r="BH1509" s="35"/>
      <c r="BI1509" s="35"/>
      <c r="BJ1509" s="35"/>
      <c r="BK1509" s="35"/>
      <c r="BL1509" s="35"/>
      <c r="BM1509" s="35"/>
      <c r="BN1509" s="35"/>
      <c r="BO1509" s="35"/>
      <c r="BP1509" s="1"/>
      <c r="BQ1509" s="1">
        <f t="shared" si="467"/>
        <v>1504</v>
      </c>
      <c r="BR1509" s="1">
        <v>1505</v>
      </c>
      <c r="BS1509" s="1">
        <f t="shared" si="472"/>
        <v>-2</v>
      </c>
      <c r="BT1509" s="1">
        <f t="shared" si="473"/>
        <v>-2</v>
      </c>
      <c r="BU1509" s="1">
        <f t="shared" si="474"/>
        <v>6.1257422745431001E-17</v>
      </c>
      <c r="BV1509" s="1">
        <f t="shared" si="475"/>
        <v>1</v>
      </c>
      <c r="BW1509" s="1">
        <f t="shared" si="468"/>
        <v>-2</v>
      </c>
      <c r="BX1509" s="1">
        <f t="shared" si="469"/>
        <v>-2</v>
      </c>
      <c r="BY1509" s="24">
        <f t="shared" si="470"/>
        <v>0.7818314824680298</v>
      </c>
      <c r="BZ1509" s="24">
        <f t="shared" si="471"/>
        <v>0.62348980185873348</v>
      </c>
      <c r="CA1509" s="1"/>
      <c r="CB1509" s="1"/>
      <c r="CC1509" s="1" t="str">
        <f t="shared" si="476"/>
        <v/>
      </c>
      <c r="CD1509" s="1"/>
      <c r="CE1509" s="2"/>
      <c r="CF1509" s="2"/>
    </row>
    <row r="1510" spans="2:84" s="28" customFormat="1" x14ac:dyDescent="0.25">
      <c r="B1510" s="10"/>
      <c r="C1510" s="10"/>
      <c r="D1510" s="10"/>
      <c r="E1510" s="10"/>
      <c r="F1510" s="10"/>
      <c r="G1510" s="10"/>
      <c r="H1510" s="10"/>
      <c r="I1510" s="10"/>
      <c r="J1510" s="10"/>
      <c r="K1510" s="10"/>
      <c r="L1510" s="10"/>
      <c r="M1510" s="2"/>
      <c r="N1510" s="1">
        <v>1505</v>
      </c>
      <c r="O1510" s="1" t="str">
        <f t="shared" si="464"/>
        <v>NA</v>
      </c>
      <c r="P1510" s="1" t="e">
        <f t="shared" si="465"/>
        <v>#VALUE!</v>
      </c>
      <c r="Q1510" s="1" t="e">
        <f t="shared" si="466"/>
        <v>#VALUE!</v>
      </c>
      <c r="R1510" s="1">
        <f t="shared" si="462"/>
        <v>-3.959772130601602E-2</v>
      </c>
      <c r="S1510" s="1">
        <f t="shared" si="463"/>
        <v>-0.40654983987177501</v>
      </c>
      <c r="T1510" s="14"/>
      <c r="U1510" s="14"/>
      <c r="V1510" s="14"/>
      <c r="W1510" s="2"/>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2"/>
      <c r="BC1510" s="2"/>
      <c r="BD1510" s="2"/>
      <c r="BE1510" s="35"/>
      <c r="BF1510" s="35"/>
      <c r="BG1510" s="35"/>
      <c r="BH1510" s="35"/>
      <c r="BI1510" s="35"/>
      <c r="BJ1510" s="35"/>
      <c r="BK1510" s="35"/>
      <c r="BL1510" s="35"/>
      <c r="BM1510" s="35"/>
      <c r="BN1510" s="35"/>
      <c r="BO1510" s="35"/>
      <c r="BP1510" s="1"/>
      <c r="BQ1510" s="1">
        <f t="shared" si="467"/>
        <v>1505</v>
      </c>
      <c r="BR1510" s="1">
        <v>1506</v>
      </c>
      <c r="BS1510" s="1">
        <f t="shared" si="472"/>
        <v>-2</v>
      </c>
      <c r="BT1510" s="1">
        <f t="shared" si="473"/>
        <v>-2</v>
      </c>
      <c r="BU1510" s="1">
        <f t="shared" si="474"/>
        <v>6.1257422745431001E-17</v>
      </c>
      <c r="BV1510" s="1">
        <f t="shared" si="475"/>
        <v>1</v>
      </c>
      <c r="BW1510" s="1">
        <f t="shared" si="468"/>
        <v>-2</v>
      </c>
      <c r="BX1510" s="1">
        <f t="shared" si="469"/>
        <v>-2</v>
      </c>
      <c r="BY1510" s="24">
        <f t="shared" si="470"/>
        <v>0.7818314824680298</v>
      </c>
      <c r="BZ1510" s="24">
        <f t="shared" si="471"/>
        <v>0.62348980185873348</v>
      </c>
      <c r="CA1510" s="1"/>
      <c r="CB1510" s="1"/>
      <c r="CC1510" s="1" t="str">
        <f t="shared" si="476"/>
        <v/>
      </c>
      <c r="CD1510" s="1"/>
      <c r="CE1510" s="2"/>
      <c r="CF1510" s="2"/>
    </row>
    <row r="1511" spans="2:84" s="28" customFormat="1" x14ac:dyDescent="0.25">
      <c r="B1511" s="10"/>
      <c r="C1511" s="10"/>
      <c r="D1511" s="10"/>
      <c r="E1511" s="10"/>
      <c r="F1511" s="10"/>
      <c r="G1511" s="10"/>
      <c r="H1511" s="10"/>
      <c r="I1511" s="10"/>
      <c r="J1511" s="10"/>
      <c r="K1511" s="10"/>
      <c r="L1511" s="10"/>
      <c r="M1511" s="2"/>
      <c r="N1511" s="1">
        <v>1506</v>
      </c>
      <c r="O1511" s="1" t="str">
        <f t="shared" si="464"/>
        <v>NA</v>
      </c>
      <c r="P1511" s="1" t="e">
        <f t="shared" si="465"/>
        <v>#VALUE!</v>
      </c>
      <c r="Q1511" s="1" t="e">
        <f t="shared" si="466"/>
        <v>#VALUE!</v>
      </c>
      <c r="R1511" s="1">
        <f t="shared" si="462"/>
        <v>0.3048912761366625</v>
      </c>
      <c r="S1511" s="1">
        <f t="shared" si="463"/>
        <v>-0.33581596122872703</v>
      </c>
      <c r="T1511" s="14"/>
      <c r="U1511" s="14"/>
      <c r="V1511" s="14"/>
      <c r="W1511" s="2"/>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2"/>
      <c r="BC1511" s="2"/>
      <c r="BD1511" s="2"/>
      <c r="BE1511" s="35"/>
      <c r="BF1511" s="35"/>
      <c r="BG1511" s="35"/>
      <c r="BH1511" s="35"/>
      <c r="BI1511" s="35"/>
      <c r="BJ1511" s="35"/>
      <c r="BK1511" s="35"/>
      <c r="BL1511" s="35"/>
      <c r="BM1511" s="35"/>
      <c r="BN1511" s="35"/>
      <c r="BO1511" s="35"/>
      <c r="BP1511" s="1"/>
      <c r="BQ1511" s="1">
        <f t="shared" si="467"/>
        <v>1506</v>
      </c>
      <c r="BR1511" s="1">
        <v>1507</v>
      </c>
      <c r="BS1511" s="1">
        <f t="shared" si="472"/>
        <v>-2</v>
      </c>
      <c r="BT1511" s="1">
        <f t="shared" si="473"/>
        <v>-2</v>
      </c>
      <c r="BU1511" s="1">
        <f t="shared" si="474"/>
        <v>6.1257422745431001E-17</v>
      </c>
      <c r="BV1511" s="1">
        <f t="shared" si="475"/>
        <v>1</v>
      </c>
      <c r="BW1511" s="1">
        <f t="shared" si="468"/>
        <v>-2</v>
      </c>
      <c r="BX1511" s="1">
        <f t="shared" si="469"/>
        <v>-2</v>
      </c>
      <c r="BY1511" s="24">
        <f t="shared" si="470"/>
        <v>0.7818314824680298</v>
      </c>
      <c r="BZ1511" s="24">
        <f t="shared" si="471"/>
        <v>0.62348980185873348</v>
      </c>
      <c r="CA1511" s="1"/>
      <c r="CB1511" s="1"/>
      <c r="CC1511" s="1" t="str">
        <f t="shared" si="476"/>
        <v/>
      </c>
      <c r="CD1511" s="1"/>
      <c r="CE1511" s="2"/>
      <c r="CF1511" s="2"/>
    </row>
    <row r="1512" spans="2:84" s="28" customFormat="1" x14ac:dyDescent="0.25">
      <c r="B1512" s="10"/>
      <c r="C1512" s="10"/>
      <c r="D1512" s="10"/>
      <c r="E1512" s="10"/>
      <c r="F1512" s="10"/>
      <c r="G1512" s="10"/>
      <c r="H1512" s="10"/>
      <c r="I1512" s="10"/>
      <c r="J1512" s="10"/>
      <c r="K1512" s="10"/>
      <c r="L1512" s="10"/>
      <c r="M1512" s="2"/>
      <c r="N1512" s="1">
        <v>1507</v>
      </c>
      <c r="O1512" s="1" t="str">
        <f t="shared" si="464"/>
        <v>NA</v>
      </c>
      <c r="P1512" s="1" t="e">
        <f t="shared" si="465"/>
        <v>#VALUE!</v>
      </c>
      <c r="Q1512" s="1" t="e">
        <f t="shared" si="466"/>
        <v>#VALUE!</v>
      </c>
      <c r="R1512" s="1">
        <f t="shared" si="462"/>
        <v>0.50012807578997132</v>
      </c>
      <c r="S1512" s="1">
        <f t="shared" si="463"/>
        <v>6.1306162639687967E-3</v>
      </c>
      <c r="T1512" s="14"/>
      <c r="U1512" s="14"/>
      <c r="V1512" s="14"/>
      <c r="W1512" s="2"/>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2"/>
      <c r="BC1512" s="2"/>
      <c r="BD1512" s="2"/>
      <c r="BE1512" s="35"/>
      <c r="BF1512" s="35"/>
      <c r="BG1512" s="35"/>
      <c r="BH1512" s="35"/>
      <c r="BI1512" s="35"/>
      <c r="BJ1512" s="35"/>
      <c r="BK1512" s="35"/>
      <c r="BL1512" s="35"/>
      <c r="BM1512" s="35"/>
      <c r="BN1512" s="35"/>
      <c r="BO1512" s="35"/>
      <c r="BP1512" s="1"/>
      <c r="BQ1512" s="1">
        <f t="shared" si="467"/>
        <v>1507</v>
      </c>
      <c r="BR1512" s="1">
        <v>1508</v>
      </c>
      <c r="BS1512" s="1">
        <f t="shared" si="472"/>
        <v>-2</v>
      </c>
      <c r="BT1512" s="1">
        <f t="shared" si="473"/>
        <v>-2</v>
      </c>
      <c r="BU1512" s="1">
        <f t="shared" si="474"/>
        <v>6.1257422745431001E-17</v>
      </c>
      <c r="BV1512" s="1">
        <f t="shared" si="475"/>
        <v>1</v>
      </c>
      <c r="BW1512" s="1">
        <f t="shared" si="468"/>
        <v>-2</v>
      </c>
      <c r="BX1512" s="1">
        <f t="shared" si="469"/>
        <v>-2</v>
      </c>
      <c r="BY1512" s="24">
        <f t="shared" si="470"/>
        <v>0.7818314824680298</v>
      </c>
      <c r="BZ1512" s="24">
        <f t="shared" si="471"/>
        <v>0.62348980185873348</v>
      </c>
      <c r="CA1512" s="1"/>
      <c r="CB1512" s="1"/>
      <c r="CC1512" s="1" t="str">
        <f t="shared" si="476"/>
        <v/>
      </c>
      <c r="CD1512" s="1"/>
      <c r="CE1512" s="2"/>
      <c r="CF1512" s="2"/>
    </row>
    <row r="1513" spans="2:84" s="28" customFormat="1" x14ac:dyDescent="0.25">
      <c r="B1513" s="10"/>
      <c r="C1513" s="10"/>
      <c r="D1513" s="10"/>
      <c r="E1513" s="10"/>
      <c r="F1513" s="10"/>
      <c r="G1513" s="10"/>
      <c r="H1513" s="10"/>
      <c r="I1513" s="10"/>
      <c r="J1513" s="10"/>
      <c r="K1513" s="10"/>
      <c r="L1513" s="10"/>
      <c r="M1513" s="2"/>
      <c r="N1513" s="1">
        <v>1508</v>
      </c>
      <c r="O1513" s="1" t="str">
        <f t="shared" si="464"/>
        <v>NA</v>
      </c>
      <c r="P1513" s="1" t="e">
        <f t="shared" si="465"/>
        <v>#VALUE!</v>
      </c>
      <c r="Q1513" s="1" t="e">
        <f t="shared" si="466"/>
        <v>#VALUE!</v>
      </c>
      <c r="R1513" s="1">
        <f t="shared" si="462"/>
        <v>0.35451162971536287</v>
      </c>
      <c r="S1513" s="1">
        <f t="shared" si="463"/>
        <v>0.41770340666047862</v>
      </c>
      <c r="T1513" s="14"/>
      <c r="U1513" s="14"/>
      <c r="V1513" s="14"/>
      <c r="W1513" s="2"/>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2"/>
      <c r="BC1513" s="2"/>
      <c r="BD1513" s="2"/>
      <c r="BE1513" s="35"/>
      <c r="BF1513" s="35"/>
      <c r="BG1513" s="35"/>
      <c r="BH1513" s="35"/>
      <c r="BI1513" s="35"/>
      <c r="BJ1513" s="35"/>
      <c r="BK1513" s="35"/>
      <c r="BL1513" s="35"/>
      <c r="BM1513" s="35"/>
      <c r="BN1513" s="35"/>
      <c r="BO1513" s="35"/>
      <c r="BP1513" s="1"/>
      <c r="BQ1513" s="1">
        <f t="shared" si="467"/>
        <v>1508</v>
      </c>
      <c r="BR1513" s="1">
        <v>1509</v>
      </c>
      <c r="BS1513" s="1">
        <f t="shared" si="472"/>
        <v>-2</v>
      </c>
      <c r="BT1513" s="1">
        <f t="shared" si="473"/>
        <v>-2</v>
      </c>
      <c r="BU1513" s="1">
        <f t="shared" si="474"/>
        <v>6.1257422745431001E-17</v>
      </c>
      <c r="BV1513" s="1">
        <f t="shared" si="475"/>
        <v>1</v>
      </c>
      <c r="BW1513" s="1">
        <f t="shared" si="468"/>
        <v>-2</v>
      </c>
      <c r="BX1513" s="1">
        <f t="shared" si="469"/>
        <v>-2</v>
      </c>
      <c r="BY1513" s="24">
        <f t="shared" si="470"/>
        <v>0.7818314824680298</v>
      </c>
      <c r="BZ1513" s="24">
        <f t="shared" si="471"/>
        <v>0.62348980185873348</v>
      </c>
      <c r="CA1513" s="1"/>
      <c r="CB1513" s="1"/>
      <c r="CC1513" s="1" t="str">
        <f t="shared" si="476"/>
        <v/>
      </c>
      <c r="CD1513" s="1"/>
      <c r="CE1513" s="2"/>
      <c r="CF1513" s="2"/>
    </row>
    <row r="1514" spans="2:84" s="28" customFormat="1" x14ac:dyDescent="0.25">
      <c r="B1514" s="10"/>
      <c r="C1514" s="10"/>
      <c r="D1514" s="10"/>
      <c r="E1514" s="10"/>
      <c r="F1514" s="10"/>
      <c r="G1514" s="10"/>
      <c r="H1514" s="10"/>
      <c r="I1514" s="10"/>
      <c r="J1514" s="10"/>
      <c r="K1514" s="10"/>
      <c r="L1514" s="10"/>
      <c r="M1514" s="2"/>
      <c r="N1514" s="1">
        <v>1509</v>
      </c>
      <c r="O1514" s="1" t="str">
        <f t="shared" si="464"/>
        <v>NA</v>
      </c>
      <c r="P1514" s="1" t="e">
        <f t="shared" si="465"/>
        <v>#VALUE!</v>
      </c>
      <c r="Q1514" s="1" t="e">
        <f t="shared" si="466"/>
        <v>#VALUE!</v>
      </c>
      <c r="R1514" s="1">
        <f t="shared" si="462"/>
        <v>-9.3812700349742248E-2</v>
      </c>
      <c r="S1514" s="1">
        <f t="shared" si="463"/>
        <v>0.58897970423731472</v>
      </c>
      <c r="T1514" s="14"/>
      <c r="U1514" s="14"/>
      <c r="V1514" s="14"/>
      <c r="W1514" s="2"/>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2"/>
      <c r="BC1514" s="2"/>
      <c r="BD1514" s="2"/>
      <c r="BE1514" s="35"/>
      <c r="BF1514" s="35"/>
      <c r="BG1514" s="35"/>
      <c r="BH1514" s="35"/>
      <c r="BI1514" s="35"/>
      <c r="BJ1514" s="35"/>
      <c r="BK1514" s="35"/>
      <c r="BL1514" s="35"/>
      <c r="BM1514" s="35"/>
      <c r="BN1514" s="35"/>
      <c r="BO1514" s="35"/>
      <c r="BP1514" s="1"/>
      <c r="BQ1514" s="1">
        <f t="shared" si="467"/>
        <v>1509</v>
      </c>
      <c r="BR1514" s="1">
        <v>1510</v>
      </c>
      <c r="BS1514" s="1">
        <f t="shared" si="472"/>
        <v>-2</v>
      </c>
      <c r="BT1514" s="1">
        <f t="shared" si="473"/>
        <v>-2</v>
      </c>
      <c r="BU1514" s="1">
        <f t="shared" si="474"/>
        <v>6.1257422745431001E-17</v>
      </c>
      <c r="BV1514" s="1">
        <f t="shared" si="475"/>
        <v>1</v>
      </c>
      <c r="BW1514" s="1">
        <f t="shared" si="468"/>
        <v>-2</v>
      </c>
      <c r="BX1514" s="1">
        <f t="shared" si="469"/>
        <v>-2</v>
      </c>
      <c r="BY1514" s="24">
        <f t="shared" si="470"/>
        <v>0.7818314824680298</v>
      </c>
      <c r="BZ1514" s="24">
        <f t="shared" si="471"/>
        <v>0.62348980185873348</v>
      </c>
      <c r="CA1514" s="1"/>
      <c r="CB1514" s="1"/>
      <c r="CC1514" s="1" t="str">
        <f t="shared" si="476"/>
        <v/>
      </c>
      <c r="CD1514" s="1"/>
      <c r="CE1514" s="2"/>
      <c r="CF1514" s="2"/>
    </row>
    <row r="1515" spans="2:84" s="28" customFormat="1" x14ac:dyDescent="0.25">
      <c r="B1515" s="10"/>
      <c r="C1515" s="10"/>
      <c r="D1515" s="10"/>
      <c r="E1515" s="10"/>
      <c r="F1515" s="10"/>
      <c r="G1515" s="10"/>
      <c r="H1515" s="10"/>
      <c r="I1515" s="10"/>
      <c r="J1515" s="10"/>
      <c r="K1515" s="10"/>
      <c r="L1515" s="10"/>
      <c r="M1515" s="2"/>
      <c r="N1515" s="1">
        <v>1510</v>
      </c>
      <c r="O1515" s="1" t="str">
        <f t="shared" si="464"/>
        <v>NA</v>
      </c>
      <c r="P1515" s="1" t="e">
        <f t="shared" si="465"/>
        <v>#VALUE!</v>
      </c>
      <c r="Q1515" s="1" t="e">
        <f t="shared" si="466"/>
        <v>#VALUE!</v>
      </c>
      <c r="R1515" s="1">
        <f t="shared" si="462"/>
        <v>-0.5518313054112971</v>
      </c>
      <c r="S1515" s="1">
        <f t="shared" si="463"/>
        <v>0.33507870217419106</v>
      </c>
      <c r="T1515" s="14"/>
      <c r="U1515" s="14"/>
      <c r="V1515" s="14"/>
      <c r="W1515" s="2"/>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2"/>
      <c r="BC1515" s="2"/>
      <c r="BD1515" s="2"/>
      <c r="BE1515" s="35"/>
      <c r="BF1515" s="35"/>
      <c r="BG1515" s="35"/>
      <c r="BH1515" s="35"/>
      <c r="BI1515" s="35"/>
      <c r="BJ1515" s="35"/>
      <c r="BK1515" s="35"/>
      <c r="BL1515" s="35"/>
      <c r="BM1515" s="35"/>
      <c r="BN1515" s="35"/>
      <c r="BO1515" s="35"/>
      <c r="BP1515" s="1"/>
      <c r="BQ1515" s="1">
        <f t="shared" si="467"/>
        <v>1510</v>
      </c>
      <c r="BR1515" s="1">
        <v>1511</v>
      </c>
      <c r="BS1515" s="1">
        <f t="shared" si="472"/>
        <v>-2</v>
      </c>
      <c r="BT1515" s="1">
        <f t="shared" si="473"/>
        <v>-2</v>
      </c>
      <c r="BU1515" s="1">
        <f t="shared" si="474"/>
        <v>6.1257422745431001E-17</v>
      </c>
      <c r="BV1515" s="1">
        <f t="shared" si="475"/>
        <v>1</v>
      </c>
      <c r="BW1515" s="1">
        <f t="shared" si="468"/>
        <v>-2</v>
      </c>
      <c r="BX1515" s="1">
        <f t="shared" si="469"/>
        <v>-2</v>
      </c>
      <c r="BY1515" s="24">
        <f t="shared" si="470"/>
        <v>0.7818314824680298</v>
      </c>
      <c r="BZ1515" s="24">
        <f t="shared" si="471"/>
        <v>0.62348980185873348</v>
      </c>
      <c r="CA1515" s="1"/>
      <c r="CB1515" s="1"/>
      <c r="CC1515" s="1" t="str">
        <f t="shared" si="476"/>
        <v/>
      </c>
      <c r="CD1515" s="1"/>
      <c r="CE1515" s="2"/>
      <c r="CF1515" s="2"/>
    </row>
    <row r="1516" spans="2:84" s="28" customFormat="1" x14ac:dyDescent="0.25">
      <c r="B1516" s="10"/>
      <c r="C1516" s="10"/>
      <c r="D1516" s="10"/>
      <c r="E1516" s="10"/>
      <c r="F1516" s="10"/>
      <c r="G1516" s="10"/>
      <c r="H1516" s="10"/>
      <c r="I1516" s="10"/>
      <c r="J1516" s="10"/>
      <c r="K1516" s="10"/>
      <c r="L1516" s="10"/>
      <c r="M1516" s="2"/>
      <c r="N1516" s="1">
        <v>1511</v>
      </c>
      <c r="O1516" s="1" t="str">
        <f t="shared" si="464"/>
        <v>NA</v>
      </c>
      <c r="P1516" s="1" t="e">
        <f t="shared" si="465"/>
        <v>#VALUE!</v>
      </c>
      <c r="Q1516" s="1" t="e">
        <f t="shared" si="466"/>
        <v>#VALUE!</v>
      </c>
      <c r="R1516" s="1">
        <f t="shared" si="462"/>
        <v>-0.65873507579852941</v>
      </c>
      <c r="S1516" s="1">
        <f t="shared" si="463"/>
        <v>-0.22252093395631448</v>
      </c>
      <c r="T1516" s="14"/>
      <c r="U1516" s="14"/>
      <c r="V1516" s="14"/>
      <c r="W1516" s="2"/>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2"/>
      <c r="BC1516" s="2"/>
      <c r="BD1516" s="2"/>
      <c r="BE1516" s="35"/>
      <c r="BF1516" s="35"/>
      <c r="BG1516" s="35"/>
      <c r="BH1516" s="35"/>
      <c r="BI1516" s="35"/>
      <c r="BJ1516" s="35"/>
      <c r="BK1516" s="35"/>
      <c r="BL1516" s="35"/>
      <c r="BM1516" s="35"/>
      <c r="BN1516" s="35"/>
      <c r="BO1516" s="35"/>
      <c r="BP1516" s="1"/>
      <c r="BQ1516" s="1">
        <f t="shared" si="467"/>
        <v>1511</v>
      </c>
      <c r="BR1516" s="1">
        <v>1512</v>
      </c>
      <c r="BS1516" s="1">
        <f t="shared" si="472"/>
        <v>-2</v>
      </c>
      <c r="BT1516" s="1">
        <f t="shared" si="473"/>
        <v>-2</v>
      </c>
      <c r="BU1516" s="1">
        <f t="shared" si="474"/>
        <v>6.1257422745431001E-17</v>
      </c>
      <c r="BV1516" s="1">
        <f t="shared" si="475"/>
        <v>1</v>
      </c>
      <c r="BW1516" s="1">
        <f t="shared" si="468"/>
        <v>-2</v>
      </c>
      <c r="BX1516" s="1">
        <f t="shared" si="469"/>
        <v>-2</v>
      </c>
      <c r="BY1516" s="24">
        <f t="shared" si="470"/>
        <v>0.7818314824680298</v>
      </c>
      <c r="BZ1516" s="24">
        <f t="shared" si="471"/>
        <v>0.62348980185873348</v>
      </c>
      <c r="CA1516" s="1"/>
      <c r="CB1516" s="1"/>
      <c r="CC1516" s="1" t="str">
        <f t="shared" si="476"/>
        <v/>
      </c>
      <c r="CD1516" s="1"/>
      <c r="CE1516" s="2"/>
      <c r="CF1516" s="2"/>
    </row>
    <row r="1517" spans="2:84" s="28" customFormat="1" x14ac:dyDescent="0.25">
      <c r="B1517" s="10"/>
      <c r="C1517" s="10"/>
      <c r="D1517" s="10"/>
      <c r="E1517" s="10"/>
      <c r="F1517" s="10"/>
      <c r="G1517" s="10"/>
      <c r="H1517" s="10"/>
      <c r="I1517" s="10"/>
      <c r="J1517" s="10"/>
      <c r="K1517" s="10"/>
      <c r="L1517" s="10"/>
      <c r="M1517" s="2"/>
      <c r="N1517" s="1">
        <v>1512</v>
      </c>
      <c r="O1517" s="1" t="str">
        <f t="shared" si="464"/>
        <v>NA</v>
      </c>
      <c r="P1517" s="1" t="e">
        <f t="shared" si="465"/>
        <v>#VALUE!</v>
      </c>
      <c r="Q1517" s="1" t="e">
        <f t="shared" si="466"/>
        <v>#VALUE!</v>
      </c>
      <c r="R1517" s="1">
        <f t="shared" si="462"/>
        <v>-0.26959789836274894</v>
      </c>
      <c r="S1517" s="1">
        <f t="shared" si="463"/>
        <v>-0.69496093955631755</v>
      </c>
      <c r="T1517" s="14"/>
      <c r="U1517" s="14"/>
      <c r="V1517" s="14"/>
      <c r="W1517" s="2"/>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2"/>
      <c r="BC1517" s="2"/>
      <c r="BD1517" s="2"/>
      <c r="BE1517" s="35"/>
      <c r="BF1517" s="35"/>
      <c r="BG1517" s="35"/>
      <c r="BH1517" s="35"/>
      <c r="BI1517" s="35"/>
      <c r="BJ1517" s="35"/>
      <c r="BK1517" s="35"/>
      <c r="BL1517" s="35"/>
      <c r="BM1517" s="35"/>
      <c r="BN1517" s="35"/>
      <c r="BO1517" s="35"/>
      <c r="BP1517" s="1"/>
      <c r="BQ1517" s="1">
        <f t="shared" si="467"/>
        <v>1512</v>
      </c>
      <c r="BR1517" s="1">
        <v>1513</v>
      </c>
      <c r="BS1517" s="1">
        <f t="shared" si="472"/>
        <v>-2</v>
      </c>
      <c r="BT1517" s="1">
        <f t="shared" si="473"/>
        <v>-2</v>
      </c>
      <c r="BU1517" s="1">
        <f t="shared" si="474"/>
        <v>6.1257422745431001E-17</v>
      </c>
      <c r="BV1517" s="1">
        <f t="shared" si="475"/>
        <v>1</v>
      </c>
      <c r="BW1517" s="1">
        <f t="shared" si="468"/>
        <v>-2</v>
      </c>
      <c r="BX1517" s="1">
        <f t="shared" si="469"/>
        <v>-2</v>
      </c>
      <c r="BY1517" s="24">
        <f t="shared" si="470"/>
        <v>0.7818314824680298</v>
      </c>
      <c r="BZ1517" s="24">
        <f t="shared" si="471"/>
        <v>0.62348980185873348</v>
      </c>
      <c r="CA1517" s="1"/>
      <c r="CB1517" s="1"/>
      <c r="CC1517" s="1" t="str">
        <f t="shared" si="476"/>
        <v/>
      </c>
      <c r="CD1517" s="1"/>
      <c r="CE1517" s="2"/>
      <c r="CF1517" s="2"/>
    </row>
    <row r="1518" spans="2:84" s="28" customFormat="1" x14ac:dyDescent="0.25">
      <c r="B1518" s="10"/>
      <c r="C1518" s="10"/>
      <c r="D1518" s="10"/>
      <c r="E1518" s="10"/>
      <c r="F1518" s="10"/>
      <c r="G1518" s="10"/>
      <c r="H1518" s="10"/>
      <c r="I1518" s="10"/>
      <c r="J1518" s="10"/>
      <c r="K1518" s="10"/>
      <c r="L1518" s="10"/>
      <c r="M1518" s="2"/>
      <c r="N1518" s="1">
        <v>1513</v>
      </c>
      <c r="O1518" s="1" t="str">
        <f t="shared" si="464"/>
        <v>NA</v>
      </c>
      <c r="P1518" s="1" t="e">
        <f t="shared" si="465"/>
        <v>#VALUE!</v>
      </c>
      <c r="Q1518" s="1" t="e">
        <f t="shared" si="466"/>
        <v>#VALUE!</v>
      </c>
      <c r="R1518" s="1">
        <f t="shared" si="462"/>
        <v>0.38697738894268702</v>
      </c>
      <c r="S1518" s="1">
        <f t="shared" si="463"/>
        <v>-0.69545872002107656</v>
      </c>
      <c r="T1518" s="14"/>
      <c r="U1518" s="14"/>
      <c r="V1518" s="14"/>
      <c r="W1518" s="2"/>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2"/>
      <c r="BC1518" s="2"/>
      <c r="BD1518" s="2"/>
      <c r="BE1518" s="35"/>
      <c r="BF1518" s="35"/>
      <c r="BG1518" s="35"/>
      <c r="BH1518" s="35"/>
      <c r="BI1518" s="35"/>
      <c r="BJ1518" s="35"/>
      <c r="BK1518" s="35"/>
      <c r="BL1518" s="35"/>
      <c r="BM1518" s="35"/>
      <c r="BN1518" s="35"/>
      <c r="BO1518" s="35"/>
      <c r="BP1518" s="1"/>
      <c r="BQ1518" s="1">
        <f t="shared" si="467"/>
        <v>1513</v>
      </c>
      <c r="BR1518" s="1">
        <v>1514</v>
      </c>
      <c r="BS1518" s="1">
        <f t="shared" si="472"/>
        <v>-2</v>
      </c>
      <c r="BT1518" s="1">
        <f t="shared" si="473"/>
        <v>-2</v>
      </c>
      <c r="BU1518" s="1">
        <f t="shared" si="474"/>
        <v>6.1257422745431001E-17</v>
      </c>
      <c r="BV1518" s="1">
        <f t="shared" si="475"/>
        <v>1</v>
      </c>
      <c r="BW1518" s="1">
        <f t="shared" si="468"/>
        <v>-2</v>
      </c>
      <c r="BX1518" s="1">
        <f t="shared" si="469"/>
        <v>-2</v>
      </c>
      <c r="BY1518" s="24">
        <f t="shared" si="470"/>
        <v>0.7818314824680298</v>
      </c>
      <c r="BZ1518" s="24">
        <f t="shared" si="471"/>
        <v>0.62348980185873348</v>
      </c>
      <c r="CA1518" s="1"/>
      <c r="CB1518" s="1"/>
      <c r="CC1518" s="1" t="str">
        <f t="shared" si="476"/>
        <v/>
      </c>
      <c r="CD1518" s="1"/>
      <c r="CE1518" s="2"/>
      <c r="CF1518" s="2"/>
    </row>
    <row r="1519" spans="2:84" s="28" customFormat="1" x14ac:dyDescent="0.25">
      <c r="B1519" s="10"/>
      <c r="C1519" s="10"/>
      <c r="D1519" s="10"/>
      <c r="E1519" s="10"/>
      <c r="F1519" s="10"/>
      <c r="G1519" s="10"/>
      <c r="H1519" s="10"/>
      <c r="I1519" s="10"/>
      <c r="J1519" s="10"/>
      <c r="K1519" s="10"/>
      <c r="L1519" s="10"/>
      <c r="M1519" s="2"/>
      <c r="N1519" s="1">
        <v>1514</v>
      </c>
      <c r="O1519" s="1" t="str">
        <f t="shared" si="464"/>
        <v>NA</v>
      </c>
      <c r="P1519" s="1" t="e">
        <f t="shared" si="465"/>
        <v>#VALUE!</v>
      </c>
      <c r="Q1519" s="1" t="e">
        <f t="shared" si="466"/>
        <v>#VALUE!</v>
      </c>
      <c r="R1519" s="1">
        <f t="shared" si="462"/>
        <v>0.83248796126426805</v>
      </c>
      <c r="S1519" s="1">
        <f t="shared" si="463"/>
        <v>-0.15392546889022948</v>
      </c>
      <c r="T1519" s="14"/>
      <c r="U1519" s="14"/>
      <c r="V1519" s="14"/>
      <c r="W1519" s="2"/>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2"/>
      <c r="BC1519" s="2"/>
      <c r="BD1519" s="2"/>
      <c r="BE1519" s="35"/>
      <c r="BF1519" s="35"/>
      <c r="BG1519" s="35"/>
      <c r="BH1519" s="35"/>
      <c r="BI1519" s="35"/>
      <c r="BJ1519" s="35"/>
      <c r="BK1519" s="35"/>
      <c r="BL1519" s="35"/>
      <c r="BM1519" s="35"/>
      <c r="BN1519" s="35"/>
      <c r="BO1519" s="35"/>
      <c r="BP1519" s="1"/>
      <c r="BQ1519" s="1">
        <f t="shared" si="467"/>
        <v>1514</v>
      </c>
      <c r="BR1519" s="1">
        <v>1515</v>
      </c>
      <c r="BS1519" s="1">
        <f t="shared" si="472"/>
        <v>-2</v>
      </c>
      <c r="BT1519" s="1">
        <f t="shared" si="473"/>
        <v>-2</v>
      </c>
      <c r="BU1519" s="1">
        <f t="shared" si="474"/>
        <v>6.1257422745431001E-17</v>
      </c>
      <c r="BV1519" s="1">
        <f t="shared" si="475"/>
        <v>1</v>
      </c>
      <c r="BW1519" s="1">
        <f t="shared" si="468"/>
        <v>-2</v>
      </c>
      <c r="BX1519" s="1">
        <f t="shared" si="469"/>
        <v>-2</v>
      </c>
      <c r="BY1519" s="24">
        <f t="shared" si="470"/>
        <v>0.7818314824680298</v>
      </c>
      <c r="BZ1519" s="24">
        <f t="shared" si="471"/>
        <v>0.62348980185873348</v>
      </c>
      <c r="CA1519" s="1"/>
      <c r="CB1519" s="1"/>
      <c r="CC1519" s="1" t="str">
        <f t="shared" si="476"/>
        <v/>
      </c>
      <c r="CD1519" s="1"/>
      <c r="CE1519" s="2"/>
      <c r="CF1519" s="2"/>
    </row>
    <row r="1520" spans="2:84" s="28" customFormat="1" x14ac:dyDescent="0.25">
      <c r="B1520" s="10"/>
      <c r="C1520" s="10"/>
      <c r="D1520" s="10"/>
      <c r="E1520" s="10"/>
      <c r="F1520" s="10"/>
      <c r="G1520" s="10"/>
      <c r="H1520" s="10"/>
      <c r="I1520" s="10"/>
      <c r="J1520" s="10"/>
      <c r="K1520" s="10"/>
      <c r="L1520" s="10"/>
      <c r="M1520" s="2"/>
      <c r="N1520" s="1">
        <v>1515</v>
      </c>
      <c r="O1520" s="1" t="str">
        <f t="shared" si="464"/>
        <v>NA</v>
      </c>
      <c r="P1520" s="1" t="e">
        <f t="shared" si="465"/>
        <v>#VALUE!</v>
      </c>
      <c r="Q1520" s="1" t="e">
        <f t="shared" si="466"/>
        <v>#VALUE!</v>
      </c>
      <c r="R1520" s="1">
        <f t="shared" si="462"/>
        <v>0.68687151518965939</v>
      </c>
      <c r="S1520" s="1">
        <f t="shared" si="463"/>
        <v>0.5777594918146769</v>
      </c>
      <c r="T1520" s="14"/>
      <c r="U1520" s="14"/>
      <c r="V1520" s="14"/>
      <c r="W1520" s="2"/>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2"/>
      <c r="BC1520" s="2"/>
      <c r="BD1520" s="2"/>
      <c r="BE1520" s="35"/>
      <c r="BF1520" s="35"/>
      <c r="BG1520" s="35"/>
      <c r="BH1520" s="35"/>
      <c r="BI1520" s="35"/>
      <c r="BJ1520" s="35"/>
      <c r="BK1520" s="35"/>
      <c r="BL1520" s="35"/>
      <c r="BM1520" s="35"/>
      <c r="BN1520" s="35"/>
      <c r="BO1520" s="35"/>
      <c r="BP1520" s="1"/>
      <c r="BQ1520" s="1">
        <f t="shared" si="467"/>
        <v>1515</v>
      </c>
      <c r="BR1520" s="1">
        <v>1516</v>
      </c>
      <c r="BS1520" s="1">
        <f t="shared" si="472"/>
        <v>-2</v>
      </c>
      <c r="BT1520" s="1">
        <f t="shared" si="473"/>
        <v>-2</v>
      </c>
      <c r="BU1520" s="1">
        <f t="shared" si="474"/>
        <v>6.1257422745431001E-17</v>
      </c>
      <c r="BV1520" s="1">
        <f t="shared" si="475"/>
        <v>1</v>
      </c>
      <c r="BW1520" s="1">
        <f t="shared" si="468"/>
        <v>-2</v>
      </c>
      <c r="BX1520" s="1">
        <f t="shared" si="469"/>
        <v>-2</v>
      </c>
      <c r="BY1520" s="24">
        <f t="shared" si="470"/>
        <v>0.7818314824680298</v>
      </c>
      <c r="BZ1520" s="24">
        <f t="shared" si="471"/>
        <v>0.62348980185873348</v>
      </c>
      <c r="CA1520" s="1"/>
      <c r="CB1520" s="1"/>
      <c r="CC1520" s="1" t="str">
        <f t="shared" si="476"/>
        <v/>
      </c>
      <c r="CD1520" s="1"/>
      <c r="CE1520" s="2"/>
      <c r="CF1520" s="2"/>
    </row>
    <row r="1521" spans="2:84" s="28" customFormat="1" x14ac:dyDescent="0.25">
      <c r="B1521" s="10"/>
      <c r="C1521" s="10"/>
      <c r="D1521" s="10"/>
      <c r="E1521" s="10"/>
      <c r="F1521" s="10"/>
      <c r="G1521" s="10"/>
      <c r="H1521" s="10"/>
      <c r="I1521" s="10"/>
      <c r="J1521" s="10"/>
      <c r="K1521" s="10"/>
      <c r="L1521" s="10"/>
      <c r="M1521" s="2"/>
      <c r="N1521" s="1">
        <v>1516</v>
      </c>
      <c r="O1521" s="1" t="str">
        <f t="shared" si="464"/>
        <v>NA</v>
      </c>
      <c r="P1521" s="1" t="e">
        <f t="shared" si="465"/>
        <v>#VALUE!</v>
      </c>
      <c r="Q1521" s="1" t="e">
        <f t="shared" si="466"/>
        <v>#VALUE!</v>
      </c>
      <c r="R1521" s="1">
        <f t="shared" si="462"/>
        <v>-1.1726587543717703E-2</v>
      </c>
      <c r="S1521" s="1">
        <f t="shared" si="463"/>
        <v>0.94862246302966446</v>
      </c>
      <c r="T1521" s="14"/>
      <c r="U1521" s="14"/>
      <c r="V1521" s="14"/>
      <c r="W1521" s="2"/>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2"/>
      <c r="BC1521" s="2"/>
      <c r="BD1521" s="2"/>
      <c r="BE1521" s="35"/>
      <c r="BF1521" s="35"/>
      <c r="BG1521" s="35"/>
      <c r="BH1521" s="35"/>
      <c r="BI1521" s="35"/>
      <c r="BJ1521" s="35"/>
      <c r="BK1521" s="35"/>
      <c r="BL1521" s="35"/>
      <c r="BM1521" s="35"/>
      <c r="BN1521" s="35"/>
      <c r="BO1521" s="35"/>
      <c r="BP1521" s="1"/>
      <c r="BQ1521" s="1">
        <f t="shared" si="467"/>
        <v>1516</v>
      </c>
      <c r="BR1521" s="1">
        <v>1517</v>
      </c>
      <c r="BS1521" s="1">
        <f t="shared" si="472"/>
        <v>-2</v>
      </c>
      <c r="BT1521" s="1">
        <f t="shared" si="473"/>
        <v>-2</v>
      </c>
      <c r="BU1521" s="1">
        <f t="shared" si="474"/>
        <v>6.1257422745431001E-17</v>
      </c>
      <c r="BV1521" s="1">
        <f t="shared" si="475"/>
        <v>1</v>
      </c>
      <c r="BW1521" s="1">
        <f t="shared" si="468"/>
        <v>-2</v>
      </c>
      <c r="BX1521" s="1">
        <f t="shared" si="469"/>
        <v>-2</v>
      </c>
      <c r="BY1521" s="24">
        <f t="shared" si="470"/>
        <v>0.7818314824680298</v>
      </c>
      <c r="BZ1521" s="24">
        <f t="shared" si="471"/>
        <v>0.62348980185873348</v>
      </c>
      <c r="CA1521" s="1"/>
      <c r="CB1521" s="1"/>
      <c r="CC1521" s="1" t="str">
        <f t="shared" si="476"/>
        <v/>
      </c>
      <c r="CD1521" s="1"/>
      <c r="CE1521" s="2"/>
      <c r="CF1521" s="2"/>
    </row>
    <row r="1522" spans="2:84" s="28" customFormat="1" x14ac:dyDescent="0.25">
      <c r="B1522" s="10"/>
      <c r="C1522" s="10"/>
      <c r="D1522" s="10"/>
      <c r="E1522" s="10"/>
      <c r="F1522" s="10"/>
      <c r="G1522" s="10"/>
      <c r="H1522" s="10"/>
      <c r="I1522" s="10"/>
      <c r="J1522" s="10"/>
      <c r="K1522" s="10"/>
      <c r="L1522" s="10"/>
      <c r="M1522" s="2"/>
      <c r="N1522" s="1">
        <v>1517</v>
      </c>
      <c r="O1522" s="1" t="str">
        <f t="shared" si="464"/>
        <v>NA</v>
      </c>
      <c r="P1522" s="1" t="e">
        <f t="shared" si="465"/>
        <v>#VALUE!</v>
      </c>
      <c r="Q1522" s="1" t="e">
        <f t="shared" si="466"/>
        <v>#VALUE!</v>
      </c>
      <c r="R1522" s="1">
        <f t="shared" si="462"/>
        <v>-0.78183148246802991</v>
      </c>
      <c r="S1522" s="1">
        <f t="shared" si="463"/>
        <v>0.62348980185873337</v>
      </c>
      <c r="T1522" s="14"/>
      <c r="U1522" s="14"/>
      <c r="V1522" s="14"/>
      <c r="W1522" s="2"/>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2"/>
      <c r="BC1522" s="2"/>
      <c r="BD1522" s="2"/>
      <c r="BE1522" s="35"/>
      <c r="BF1522" s="35"/>
      <c r="BG1522" s="35"/>
      <c r="BH1522" s="35"/>
      <c r="BI1522" s="35"/>
      <c r="BJ1522" s="35"/>
      <c r="BK1522" s="35"/>
      <c r="BL1522" s="35"/>
      <c r="BM1522" s="35"/>
      <c r="BN1522" s="35"/>
      <c r="BO1522" s="35"/>
      <c r="BP1522" s="1"/>
      <c r="BQ1522" s="1">
        <f t="shared" si="467"/>
        <v>1517</v>
      </c>
      <c r="BR1522" s="1">
        <v>1518</v>
      </c>
      <c r="BS1522" s="1">
        <f t="shared" si="472"/>
        <v>-2</v>
      </c>
      <c r="BT1522" s="1">
        <f t="shared" si="473"/>
        <v>-2</v>
      </c>
      <c r="BU1522" s="1">
        <f t="shared" si="474"/>
        <v>6.1257422745431001E-17</v>
      </c>
      <c r="BV1522" s="1">
        <f t="shared" si="475"/>
        <v>1</v>
      </c>
      <c r="BW1522" s="1">
        <f t="shared" si="468"/>
        <v>-2</v>
      </c>
      <c r="BX1522" s="1">
        <f t="shared" si="469"/>
        <v>-2</v>
      </c>
      <c r="BY1522" s="24">
        <f t="shared" si="470"/>
        <v>0.7818314824680298</v>
      </c>
      <c r="BZ1522" s="24">
        <f t="shared" si="471"/>
        <v>0.62348980185873348</v>
      </c>
      <c r="CA1522" s="1"/>
      <c r="CB1522" s="1"/>
      <c r="CC1522" s="1" t="str">
        <f t="shared" si="476"/>
        <v/>
      </c>
      <c r="CD1522" s="1"/>
      <c r="CE1522" s="2"/>
      <c r="CF1522" s="2"/>
    </row>
    <row r="1523" spans="2:84" s="28" customFormat="1" x14ac:dyDescent="0.25">
      <c r="B1523" s="10"/>
      <c r="C1523" s="10"/>
      <c r="D1523" s="10"/>
      <c r="E1523" s="10"/>
      <c r="F1523" s="10"/>
      <c r="G1523" s="10"/>
      <c r="H1523" s="10"/>
      <c r="I1523" s="10"/>
      <c r="J1523" s="10"/>
      <c r="K1523" s="10"/>
      <c r="L1523" s="10"/>
      <c r="M1523" s="2"/>
      <c r="N1523" s="1">
        <v>1518</v>
      </c>
      <c r="O1523" s="1" t="str">
        <f t="shared" si="464"/>
        <v>NA</v>
      </c>
      <c r="P1523" s="1" t="e">
        <f t="shared" si="465"/>
        <v>#VALUE!</v>
      </c>
      <c r="Q1523" s="1" t="e">
        <f t="shared" si="466"/>
        <v>#VALUE!</v>
      </c>
      <c r="R1523" s="1">
        <f t="shared" si="462"/>
        <v>-0.92744792854263847</v>
      </c>
      <c r="S1523" s="1">
        <f t="shared" si="463"/>
        <v>-0.19965577893428618</v>
      </c>
      <c r="T1523" s="14"/>
      <c r="U1523" s="14"/>
      <c r="V1523" s="14"/>
      <c r="W1523" s="2"/>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2"/>
      <c r="BC1523" s="2"/>
      <c r="BD1523" s="2"/>
      <c r="BE1523" s="35"/>
      <c r="BF1523" s="35"/>
      <c r="BG1523" s="35"/>
      <c r="BH1523" s="35"/>
      <c r="BI1523" s="35"/>
      <c r="BJ1523" s="35"/>
      <c r="BK1523" s="35"/>
      <c r="BL1523" s="35"/>
      <c r="BM1523" s="35"/>
      <c r="BN1523" s="35"/>
      <c r="BO1523" s="35"/>
      <c r="BP1523" s="1"/>
      <c r="BQ1523" s="1">
        <f t="shared" si="467"/>
        <v>1518</v>
      </c>
      <c r="BR1523" s="1">
        <v>1519</v>
      </c>
      <c r="BS1523" s="1">
        <f t="shared" si="472"/>
        <v>-2</v>
      </c>
      <c r="BT1523" s="1">
        <f t="shared" si="473"/>
        <v>-2</v>
      </c>
      <c r="BU1523" s="1">
        <f t="shared" si="474"/>
        <v>6.1257422745431001E-17</v>
      </c>
      <c r="BV1523" s="1">
        <f t="shared" si="475"/>
        <v>1</v>
      </c>
      <c r="BW1523" s="1">
        <f t="shared" si="468"/>
        <v>-2</v>
      </c>
      <c r="BX1523" s="1">
        <f t="shared" si="469"/>
        <v>-2</v>
      </c>
      <c r="BY1523" s="24">
        <f t="shared" si="470"/>
        <v>0.7818314824680298</v>
      </c>
      <c r="BZ1523" s="24">
        <f t="shared" si="471"/>
        <v>0.62348980185873348</v>
      </c>
      <c r="CA1523" s="1"/>
      <c r="CB1523" s="1"/>
      <c r="CC1523" s="1" t="str">
        <f t="shared" si="476"/>
        <v/>
      </c>
      <c r="CD1523" s="1"/>
      <c r="CE1523" s="2"/>
      <c r="CF1523" s="2"/>
    </row>
    <row r="1524" spans="2:84" s="28" customFormat="1" x14ac:dyDescent="0.25">
      <c r="B1524" s="10"/>
      <c r="C1524" s="10"/>
      <c r="D1524" s="10"/>
      <c r="E1524" s="10"/>
      <c r="F1524" s="10"/>
      <c r="G1524" s="10"/>
      <c r="H1524" s="10"/>
      <c r="I1524" s="10"/>
      <c r="J1524" s="10"/>
      <c r="K1524" s="10"/>
      <c r="L1524" s="10"/>
      <c r="M1524" s="2"/>
      <c r="N1524" s="1">
        <v>1519</v>
      </c>
      <c r="O1524" s="1" t="str">
        <f t="shared" si="464"/>
        <v>NA</v>
      </c>
      <c r="P1524" s="1" t="e">
        <f t="shared" si="465"/>
        <v>#VALUE!</v>
      </c>
      <c r="Q1524" s="1" t="e">
        <f t="shared" si="466"/>
        <v>#VALUE!</v>
      </c>
      <c r="R1524" s="1">
        <f t="shared" si="462"/>
        <v>-0.41043056403012251</v>
      </c>
      <c r="S1524" s="1">
        <f t="shared" si="463"/>
        <v>-0.79821379396174785</v>
      </c>
      <c r="T1524" s="14"/>
      <c r="U1524" s="14"/>
      <c r="V1524" s="14"/>
      <c r="W1524" s="2"/>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2"/>
      <c r="BC1524" s="2"/>
      <c r="BD1524" s="2"/>
      <c r="BE1524" s="35"/>
      <c r="BF1524" s="35"/>
      <c r="BG1524" s="35"/>
      <c r="BH1524" s="35"/>
      <c r="BI1524" s="35"/>
      <c r="BJ1524" s="35"/>
      <c r="BK1524" s="35"/>
      <c r="BL1524" s="35"/>
      <c r="BM1524" s="35"/>
      <c r="BN1524" s="35"/>
      <c r="BO1524" s="35"/>
      <c r="BP1524" s="1"/>
      <c r="BQ1524" s="1">
        <f t="shared" si="467"/>
        <v>1519</v>
      </c>
      <c r="BR1524" s="1">
        <v>1520</v>
      </c>
      <c r="BS1524" s="1">
        <f t="shared" si="472"/>
        <v>-2</v>
      </c>
      <c r="BT1524" s="1">
        <f t="shared" si="473"/>
        <v>-2</v>
      </c>
      <c r="BU1524" s="1">
        <f t="shared" si="474"/>
        <v>6.1257422745431001E-17</v>
      </c>
      <c r="BV1524" s="1">
        <f t="shared" si="475"/>
        <v>1</v>
      </c>
      <c r="BW1524" s="1">
        <f t="shared" si="468"/>
        <v>-2</v>
      </c>
      <c r="BX1524" s="1">
        <f t="shared" si="469"/>
        <v>-2</v>
      </c>
      <c r="BY1524" s="24">
        <f t="shared" si="470"/>
        <v>0.7818314824680298</v>
      </c>
      <c r="BZ1524" s="24">
        <f t="shared" si="471"/>
        <v>0.62348980185873348</v>
      </c>
      <c r="CA1524" s="1"/>
      <c r="CB1524" s="1"/>
      <c r="CC1524" s="1" t="str">
        <f t="shared" si="476"/>
        <v/>
      </c>
      <c r="CD1524" s="1"/>
      <c r="CE1524" s="2"/>
      <c r="CF1524" s="2"/>
    </row>
    <row r="1525" spans="2:84" s="28" customFormat="1" x14ac:dyDescent="0.25">
      <c r="B1525" s="10"/>
      <c r="C1525" s="10"/>
      <c r="D1525" s="10"/>
      <c r="E1525" s="10"/>
      <c r="F1525" s="10"/>
      <c r="G1525" s="10"/>
      <c r="H1525" s="10"/>
      <c r="I1525" s="10"/>
      <c r="J1525" s="10"/>
      <c r="K1525" s="10"/>
      <c r="L1525" s="10"/>
      <c r="M1525" s="2"/>
      <c r="N1525" s="1">
        <v>1520</v>
      </c>
      <c r="O1525" s="1" t="str">
        <f t="shared" si="464"/>
        <v>NA</v>
      </c>
      <c r="P1525" s="1" t="e">
        <f t="shared" si="465"/>
        <v>#VALUE!</v>
      </c>
      <c r="Q1525" s="1" t="e">
        <f t="shared" si="466"/>
        <v>#VALUE!</v>
      </c>
      <c r="R1525" s="1">
        <f t="shared" si="462"/>
        <v>0.33531223466467264</v>
      </c>
      <c r="S1525" s="1">
        <f t="shared" si="463"/>
        <v>-0.7773641108947581</v>
      </c>
      <c r="T1525" s="14"/>
      <c r="U1525" s="14"/>
      <c r="V1525" s="14"/>
      <c r="W1525" s="2"/>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2"/>
      <c r="BC1525" s="2"/>
      <c r="BD1525" s="2"/>
      <c r="BE1525" s="35"/>
      <c r="BF1525" s="35"/>
      <c r="BG1525" s="35"/>
      <c r="BH1525" s="35"/>
      <c r="BI1525" s="35"/>
      <c r="BJ1525" s="35"/>
      <c r="BK1525" s="35"/>
      <c r="BL1525" s="35"/>
      <c r="BM1525" s="35"/>
      <c r="BN1525" s="35"/>
      <c r="BO1525" s="35"/>
      <c r="BP1525" s="1"/>
      <c r="BQ1525" s="1">
        <f t="shared" si="467"/>
        <v>1520</v>
      </c>
      <c r="BR1525" s="1">
        <v>1521</v>
      </c>
      <c r="BS1525" s="1">
        <f t="shared" si="472"/>
        <v>-2</v>
      </c>
      <c r="BT1525" s="1">
        <f t="shared" si="473"/>
        <v>-2</v>
      </c>
      <c r="BU1525" s="1">
        <f t="shared" si="474"/>
        <v>6.1257422745431001E-17</v>
      </c>
      <c r="BV1525" s="1">
        <f t="shared" si="475"/>
        <v>1</v>
      </c>
      <c r="BW1525" s="1">
        <f t="shared" si="468"/>
        <v>-2</v>
      </c>
      <c r="BX1525" s="1">
        <f t="shared" si="469"/>
        <v>-2</v>
      </c>
      <c r="BY1525" s="24">
        <f t="shared" si="470"/>
        <v>0.7818314824680298</v>
      </c>
      <c r="BZ1525" s="24">
        <f t="shared" si="471"/>
        <v>0.62348980185873348</v>
      </c>
      <c r="CA1525" s="1"/>
      <c r="CB1525" s="1"/>
      <c r="CC1525" s="1" t="str">
        <f t="shared" si="476"/>
        <v/>
      </c>
      <c r="CD1525" s="1"/>
      <c r="CE1525" s="2"/>
      <c r="CF1525" s="2"/>
    </row>
    <row r="1526" spans="2:84" s="28" customFormat="1" x14ac:dyDescent="0.25">
      <c r="B1526" s="10"/>
      <c r="C1526" s="10"/>
      <c r="D1526" s="10"/>
      <c r="E1526" s="10"/>
      <c r="F1526" s="10"/>
      <c r="G1526" s="10"/>
      <c r="H1526" s="10"/>
      <c r="I1526" s="10"/>
      <c r="J1526" s="10"/>
      <c r="K1526" s="10"/>
      <c r="L1526" s="10"/>
      <c r="M1526" s="2"/>
      <c r="N1526" s="1">
        <v>1521</v>
      </c>
      <c r="O1526" s="1" t="str">
        <f t="shared" si="464"/>
        <v>NA</v>
      </c>
      <c r="P1526" s="1" t="e">
        <f t="shared" si="465"/>
        <v>#VALUE!</v>
      </c>
      <c r="Q1526" s="1" t="e">
        <f t="shared" si="466"/>
        <v>#VALUE!</v>
      </c>
      <c r="R1526" s="1">
        <f t="shared" si="462"/>
        <v>0.76413268792629419</v>
      </c>
      <c r="S1526" s="1">
        <f t="shared" si="463"/>
        <v>-0.22252093395631439</v>
      </c>
      <c r="T1526" s="14"/>
      <c r="U1526" s="14"/>
      <c r="V1526" s="14"/>
      <c r="W1526" s="2"/>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2"/>
      <c r="BC1526" s="2"/>
      <c r="BD1526" s="2"/>
      <c r="BE1526" s="35"/>
      <c r="BF1526" s="35"/>
      <c r="BG1526" s="35"/>
      <c r="BH1526" s="35"/>
      <c r="BI1526" s="35"/>
      <c r="BJ1526" s="35"/>
      <c r="BK1526" s="35"/>
      <c r="BL1526" s="35"/>
      <c r="BM1526" s="35"/>
      <c r="BN1526" s="35"/>
      <c r="BO1526" s="35"/>
      <c r="BP1526" s="1"/>
      <c r="BQ1526" s="1">
        <f t="shared" si="467"/>
        <v>1521</v>
      </c>
      <c r="BR1526" s="1">
        <v>1522</v>
      </c>
      <c r="BS1526" s="1">
        <f t="shared" si="472"/>
        <v>-2</v>
      </c>
      <c r="BT1526" s="1">
        <f t="shared" si="473"/>
        <v>-2</v>
      </c>
      <c r="BU1526" s="1">
        <f t="shared" si="474"/>
        <v>6.1257422745431001E-17</v>
      </c>
      <c r="BV1526" s="1">
        <f t="shared" si="475"/>
        <v>1</v>
      </c>
      <c r="BW1526" s="1">
        <f t="shared" si="468"/>
        <v>-2</v>
      </c>
      <c r="BX1526" s="1">
        <f t="shared" si="469"/>
        <v>-2</v>
      </c>
      <c r="BY1526" s="24">
        <f t="shared" si="470"/>
        <v>0.7818314824680298</v>
      </c>
      <c r="BZ1526" s="24">
        <f t="shared" si="471"/>
        <v>0.62348980185873348</v>
      </c>
      <c r="CA1526" s="1"/>
      <c r="CB1526" s="1"/>
      <c r="CC1526" s="1" t="str">
        <f t="shared" si="476"/>
        <v/>
      </c>
      <c r="CD1526" s="1"/>
      <c r="CE1526" s="2"/>
      <c r="CF1526" s="2"/>
    </row>
    <row r="1527" spans="2:84" s="28" customFormat="1" x14ac:dyDescent="0.25">
      <c r="B1527" s="10"/>
      <c r="C1527" s="10"/>
      <c r="D1527" s="10"/>
      <c r="E1527" s="10"/>
      <c r="F1527" s="10"/>
      <c r="G1527" s="10"/>
      <c r="H1527" s="10"/>
      <c r="I1527" s="10"/>
      <c r="J1527" s="10"/>
      <c r="K1527" s="10"/>
      <c r="L1527" s="10"/>
      <c r="M1527" s="2"/>
      <c r="N1527" s="1">
        <v>1522</v>
      </c>
      <c r="O1527" s="1" t="str">
        <f t="shared" si="464"/>
        <v>NA</v>
      </c>
      <c r="P1527" s="1" t="e">
        <f t="shared" si="465"/>
        <v>#VALUE!</v>
      </c>
      <c r="Q1527" s="1" t="e">
        <f t="shared" si="466"/>
        <v>#VALUE!</v>
      </c>
      <c r="R1527" s="1">
        <f t="shared" si="462"/>
        <v>0.61754564171322068</v>
      </c>
      <c r="S1527" s="1">
        <f t="shared" si="463"/>
        <v>0.41748187351263177</v>
      </c>
      <c r="T1527" s="14"/>
      <c r="U1527" s="14"/>
      <c r="V1527" s="14"/>
      <c r="W1527" s="2"/>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2"/>
      <c r="BC1527" s="2"/>
      <c r="BD1527" s="2"/>
      <c r="BE1527" s="35"/>
      <c r="BF1527" s="35"/>
      <c r="BG1527" s="35"/>
      <c r="BH1527" s="35"/>
      <c r="BI1527" s="35"/>
      <c r="BJ1527" s="35"/>
      <c r="BK1527" s="35"/>
      <c r="BL1527" s="35"/>
      <c r="BM1527" s="35"/>
      <c r="BN1527" s="35"/>
      <c r="BO1527" s="35"/>
      <c r="BP1527" s="1"/>
      <c r="BQ1527" s="1">
        <f t="shared" si="467"/>
        <v>1522</v>
      </c>
      <c r="BR1527" s="1">
        <v>1523</v>
      </c>
      <c r="BS1527" s="1">
        <f t="shared" si="472"/>
        <v>-2</v>
      </c>
      <c r="BT1527" s="1">
        <f t="shared" si="473"/>
        <v>-2</v>
      </c>
      <c r="BU1527" s="1">
        <f t="shared" si="474"/>
        <v>6.1257422745431001E-17</v>
      </c>
      <c r="BV1527" s="1">
        <f t="shared" si="475"/>
        <v>1</v>
      </c>
      <c r="BW1527" s="1">
        <f t="shared" si="468"/>
        <v>-2</v>
      </c>
      <c r="BX1527" s="1">
        <f t="shared" si="469"/>
        <v>-2</v>
      </c>
      <c r="BY1527" s="24">
        <f t="shared" si="470"/>
        <v>0.7818314824680298</v>
      </c>
      <c r="BZ1527" s="24">
        <f t="shared" si="471"/>
        <v>0.62348980185873348</v>
      </c>
      <c r="CA1527" s="1"/>
      <c r="CB1527" s="1"/>
      <c r="CC1527" s="1" t="str">
        <f t="shared" si="476"/>
        <v/>
      </c>
      <c r="CD1527" s="1"/>
      <c r="CE1527" s="2"/>
      <c r="CF1527" s="2"/>
    </row>
    <row r="1528" spans="2:84" s="28" customFormat="1" x14ac:dyDescent="0.25">
      <c r="B1528" s="10"/>
      <c r="C1528" s="10"/>
      <c r="D1528" s="10"/>
      <c r="E1528" s="10"/>
      <c r="F1528" s="10"/>
      <c r="G1528" s="10"/>
      <c r="H1528" s="10"/>
      <c r="I1528" s="10"/>
      <c r="J1528" s="10"/>
      <c r="K1528" s="10"/>
      <c r="L1528" s="10"/>
      <c r="M1528" s="2"/>
      <c r="N1528" s="1">
        <v>1523</v>
      </c>
      <c r="O1528" s="1" t="str">
        <f t="shared" si="464"/>
        <v>NA</v>
      </c>
      <c r="P1528" s="1" t="e">
        <f t="shared" si="465"/>
        <v>#VALUE!</v>
      </c>
      <c r="Q1528" s="1" t="e">
        <f t="shared" si="466"/>
        <v>#VALUE!</v>
      </c>
      <c r="R1528" s="1">
        <f t="shared" si="462"/>
        <v>7.0359525262306793E-2</v>
      </c>
      <c r="S1528" s="1">
        <f t="shared" si="463"/>
        <v>0.69173477817798612</v>
      </c>
      <c r="T1528" s="14"/>
      <c r="U1528" s="14"/>
      <c r="V1528" s="14"/>
      <c r="W1528" s="2"/>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2"/>
      <c r="BC1528" s="2"/>
      <c r="BD1528" s="2"/>
      <c r="BE1528" s="35"/>
      <c r="BF1528" s="35"/>
      <c r="BG1528" s="35"/>
      <c r="BH1528" s="35"/>
      <c r="BI1528" s="35"/>
      <c r="BJ1528" s="35"/>
      <c r="BK1528" s="35"/>
      <c r="BL1528" s="35"/>
      <c r="BM1528" s="35"/>
      <c r="BN1528" s="35"/>
      <c r="BO1528" s="35"/>
      <c r="BP1528" s="1"/>
      <c r="BQ1528" s="1">
        <f t="shared" si="467"/>
        <v>1523</v>
      </c>
      <c r="BR1528" s="1">
        <v>1524</v>
      </c>
      <c r="BS1528" s="1">
        <f t="shared" si="472"/>
        <v>-2</v>
      </c>
      <c r="BT1528" s="1">
        <f t="shared" si="473"/>
        <v>-2</v>
      </c>
      <c r="BU1528" s="1">
        <f t="shared" si="474"/>
        <v>6.1257422745431001E-17</v>
      </c>
      <c r="BV1528" s="1">
        <f t="shared" si="475"/>
        <v>1</v>
      </c>
      <c r="BW1528" s="1">
        <f t="shared" si="468"/>
        <v>-2</v>
      </c>
      <c r="BX1528" s="1">
        <f t="shared" si="469"/>
        <v>-2</v>
      </c>
      <c r="BY1528" s="24">
        <f t="shared" si="470"/>
        <v>0.7818314824680298</v>
      </c>
      <c r="BZ1528" s="24">
        <f t="shared" si="471"/>
        <v>0.62348980185873348</v>
      </c>
      <c r="CA1528" s="1"/>
      <c r="CB1528" s="1"/>
      <c r="CC1528" s="1" t="str">
        <f t="shared" si="476"/>
        <v/>
      </c>
      <c r="CD1528" s="1"/>
      <c r="CE1528" s="2"/>
      <c r="CF1528" s="2"/>
    </row>
    <row r="1529" spans="2:84" s="28" customFormat="1" x14ac:dyDescent="0.25">
      <c r="B1529" s="10"/>
      <c r="C1529" s="10"/>
      <c r="D1529" s="10"/>
      <c r="E1529" s="10"/>
      <c r="F1529" s="10"/>
      <c r="G1529" s="10"/>
      <c r="H1529" s="10"/>
      <c r="I1529" s="10"/>
      <c r="J1529" s="10"/>
      <c r="K1529" s="10"/>
      <c r="L1529" s="10"/>
      <c r="M1529" s="2"/>
      <c r="N1529" s="1">
        <v>1524</v>
      </c>
      <c r="O1529" s="1" t="str">
        <f t="shared" si="464"/>
        <v>NA</v>
      </c>
      <c r="P1529" s="1" t="e">
        <f t="shared" si="465"/>
        <v>#VALUE!</v>
      </c>
      <c r="Q1529" s="1" t="e">
        <f t="shared" si="466"/>
        <v>#VALUE!</v>
      </c>
      <c r="R1529" s="1">
        <f t="shared" si="462"/>
        <v>-0.44947159699373324</v>
      </c>
      <c r="S1529" s="1">
        <f t="shared" si="463"/>
        <v>0.46343371670453515</v>
      </c>
      <c r="T1529" s="14"/>
      <c r="U1529" s="14"/>
      <c r="V1529" s="14"/>
      <c r="W1529" s="2"/>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2"/>
      <c r="BC1529" s="2"/>
      <c r="BD1529" s="2"/>
      <c r="BE1529" s="35"/>
      <c r="BF1529" s="35"/>
      <c r="BG1529" s="35"/>
      <c r="BH1529" s="35"/>
      <c r="BI1529" s="35"/>
      <c r="BJ1529" s="35"/>
      <c r="BK1529" s="35"/>
      <c r="BL1529" s="35"/>
      <c r="BM1529" s="35"/>
      <c r="BN1529" s="35"/>
      <c r="BO1529" s="35"/>
      <c r="BP1529" s="1"/>
      <c r="BQ1529" s="1">
        <f t="shared" si="467"/>
        <v>1524</v>
      </c>
      <c r="BR1529" s="1">
        <v>1525</v>
      </c>
      <c r="BS1529" s="1">
        <f t="shared" si="472"/>
        <v>-2</v>
      </c>
      <c r="BT1529" s="1">
        <f t="shared" si="473"/>
        <v>-2</v>
      </c>
      <c r="BU1529" s="1">
        <f t="shared" si="474"/>
        <v>6.1257422745431001E-17</v>
      </c>
      <c r="BV1529" s="1">
        <f t="shared" si="475"/>
        <v>1</v>
      </c>
      <c r="BW1529" s="1">
        <f t="shared" si="468"/>
        <v>-2</v>
      </c>
      <c r="BX1529" s="1">
        <f t="shared" si="469"/>
        <v>-2</v>
      </c>
      <c r="BY1529" s="24">
        <f t="shared" si="470"/>
        <v>0.7818314824680298</v>
      </c>
      <c r="BZ1529" s="24">
        <f t="shared" si="471"/>
        <v>0.62348980185873348</v>
      </c>
      <c r="CA1529" s="1"/>
      <c r="CB1529" s="1"/>
      <c r="CC1529" s="1" t="str">
        <f t="shared" si="476"/>
        <v/>
      </c>
      <c r="CD1529" s="1"/>
      <c r="CE1529" s="2"/>
      <c r="CF1529" s="2"/>
    </row>
    <row r="1530" spans="2:84" s="28" customFormat="1" x14ac:dyDescent="0.25">
      <c r="B1530" s="10"/>
      <c r="C1530" s="10"/>
      <c r="D1530" s="10"/>
      <c r="E1530" s="10"/>
      <c r="F1530" s="10"/>
      <c r="G1530" s="10"/>
      <c r="H1530" s="10"/>
      <c r="I1530" s="10"/>
      <c r="J1530" s="10"/>
      <c r="K1530" s="10"/>
      <c r="L1530" s="10"/>
      <c r="M1530" s="2"/>
      <c r="N1530" s="1">
        <v>1525</v>
      </c>
      <c r="O1530" s="1" t="str">
        <f t="shared" si="464"/>
        <v>NA</v>
      </c>
      <c r="P1530" s="1" t="e">
        <f t="shared" si="465"/>
        <v>#VALUE!</v>
      </c>
      <c r="Q1530" s="1" t="e">
        <f t="shared" si="466"/>
        <v>#VALUE!</v>
      </c>
      <c r="R1530" s="1">
        <f t="shared" si="462"/>
        <v>-0.59508804306834184</v>
      </c>
      <c r="S1530" s="1">
        <f t="shared" si="463"/>
        <v>-3.9599693780087902E-2</v>
      </c>
      <c r="T1530" s="14"/>
      <c r="U1530" s="14"/>
      <c r="V1530" s="14"/>
      <c r="W1530" s="2"/>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2"/>
      <c r="BC1530" s="2"/>
      <c r="BD1530" s="2"/>
      <c r="BE1530" s="35"/>
      <c r="BF1530" s="35"/>
      <c r="BG1530" s="35"/>
      <c r="BH1530" s="35"/>
      <c r="BI1530" s="35"/>
      <c r="BJ1530" s="35"/>
      <c r="BK1530" s="35"/>
      <c r="BL1530" s="35"/>
      <c r="BM1530" s="35"/>
      <c r="BN1530" s="35"/>
      <c r="BO1530" s="35"/>
      <c r="BP1530" s="1"/>
      <c r="BQ1530" s="1">
        <f t="shared" si="467"/>
        <v>1525</v>
      </c>
      <c r="BR1530" s="1">
        <v>1526</v>
      </c>
      <c r="BS1530" s="1">
        <f t="shared" si="472"/>
        <v>-2</v>
      </c>
      <c r="BT1530" s="1">
        <f t="shared" si="473"/>
        <v>-2</v>
      </c>
      <c r="BU1530" s="1">
        <f t="shared" si="474"/>
        <v>6.1257422745431001E-17</v>
      </c>
      <c r="BV1530" s="1">
        <f t="shared" si="475"/>
        <v>1</v>
      </c>
      <c r="BW1530" s="1">
        <f t="shared" si="468"/>
        <v>-2</v>
      </c>
      <c r="BX1530" s="1">
        <f t="shared" si="469"/>
        <v>-2</v>
      </c>
      <c r="BY1530" s="24">
        <f t="shared" si="470"/>
        <v>0.7818314824680298</v>
      </c>
      <c r="BZ1530" s="24">
        <f t="shared" si="471"/>
        <v>0.62348980185873348</v>
      </c>
      <c r="CA1530" s="1"/>
      <c r="CB1530" s="1"/>
      <c r="CC1530" s="1" t="str">
        <f t="shared" si="476"/>
        <v/>
      </c>
      <c r="CD1530" s="1"/>
      <c r="CE1530" s="2"/>
      <c r="CF1530" s="2"/>
    </row>
    <row r="1531" spans="2:84" s="28" customFormat="1" x14ac:dyDescent="0.25">
      <c r="B1531" s="10"/>
      <c r="C1531" s="10"/>
      <c r="D1531" s="10"/>
      <c r="E1531" s="10"/>
      <c r="F1531" s="10"/>
      <c r="G1531" s="10"/>
      <c r="H1531" s="10"/>
      <c r="I1531" s="10"/>
      <c r="J1531" s="10"/>
      <c r="K1531" s="10"/>
      <c r="L1531" s="10"/>
      <c r="M1531" s="2"/>
      <c r="N1531" s="1">
        <v>1526</v>
      </c>
      <c r="O1531" s="1" t="str">
        <f t="shared" si="464"/>
        <v>NA</v>
      </c>
      <c r="P1531" s="1" t="e">
        <f t="shared" si="465"/>
        <v>#VALUE!</v>
      </c>
      <c r="Q1531" s="1" t="e">
        <f t="shared" si="466"/>
        <v>#VALUE!</v>
      </c>
      <c r="R1531" s="1">
        <f t="shared" si="462"/>
        <v>-0.328344451224098</v>
      </c>
      <c r="S1531" s="1">
        <f t="shared" si="463"/>
        <v>-0.43857103516939827</v>
      </c>
      <c r="T1531" s="14"/>
      <c r="U1531" s="14"/>
      <c r="V1531" s="14"/>
      <c r="W1531" s="2"/>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2"/>
      <c r="BC1531" s="2"/>
      <c r="BD1531" s="2"/>
      <c r="BE1531" s="35"/>
      <c r="BF1531" s="35"/>
      <c r="BG1531" s="35"/>
      <c r="BH1531" s="35"/>
      <c r="BI1531" s="35"/>
      <c r="BJ1531" s="35"/>
      <c r="BK1531" s="35"/>
      <c r="BL1531" s="35"/>
      <c r="BM1531" s="35"/>
      <c r="BN1531" s="35"/>
      <c r="BO1531" s="35"/>
      <c r="BP1531" s="1"/>
      <c r="BQ1531" s="1">
        <f t="shared" si="467"/>
        <v>1526</v>
      </c>
      <c r="BR1531" s="1">
        <v>1527</v>
      </c>
      <c r="BS1531" s="1">
        <f t="shared" si="472"/>
        <v>-2</v>
      </c>
      <c r="BT1531" s="1">
        <f t="shared" si="473"/>
        <v>-2</v>
      </c>
      <c r="BU1531" s="1">
        <f t="shared" si="474"/>
        <v>6.1257422745431001E-17</v>
      </c>
      <c r="BV1531" s="1">
        <f t="shared" si="475"/>
        <v>1</v>
      </c>
      <c r="BW1531" s="1">
        <f t="shared" si="468"/>
        <v>-2</v>
      </c>
      <c r="BX1531" s="1">
        <f t="shared" si="469"/>
        <v>-2</v>
      </c>
      <c r="BY1531" s="24">
        <f t="shared" si="470"/>
        <v>0.7818314824680298</v>
      </c>
      <c r="BZ1531" s="24">
        <f t="shared" si="471"/>
        <v>0.62348980185873348</v>
      </c>
      <c r="CA1531" s="1"/>
      <c r="CB1531" s="1"/>
      <c r="CC1531" s="1" t="str">
        <f t="shared" si="476"/>
        <v/>
      </c>
      <c r="CD1531" s="1"/>
      <c r="CE1531" s="2"/>
      <c r="CF1531" s="2"/>
    </row>
    <row r="1532" spans="2:84" s="28" customFormat="1" x14ac:dyDescent="0.25">
      <c r="B1532" s="10"/>
      <c r="C1532" s="10"/>
      <c r="D1532" s="10"/>
      <c r="E1532" s="10"/>
      <c r="F1532" s="10"/>
      <c r="G1532" s="10"/>
      <c r="H1532" s="10"/>
      <c r="I1532" s="10"/>
      <c r="J1532" s="10"/>
      <c r="K1532" s="10"/>
      <c r="L1532" s="10"/>
      <c r="M1532" s="2"/>
      <c r="N1532" s="1">
        <v>1527</v>
      </c>
      <c r="O1532" s="1" t="str">
        <f t="shared" si="464"/>
        <v>NA</v>
      </c>
      <c r="P1532" s="1" t="e">
        <f t="shared" si="465"/>
        <v>#VALUE!</v>
      </c>
      <c r="Q1532" s="1" t="e">
        <f t="shared" si="466"/>
        <v>#VALUE!</v>
      </c>
      <c r="R1532" s="1">
        <f t="shared" si="462"/>
        <v>0.10531205760793977</v>
      </c>
      <c r="S1532" s="1">
        <f t="shared" si="463"/>
        <v>-0.48895301121021573</v>
      </c>
      <c r="T1532" s="14"/>
      <c r="U1532" s="14"/>
      <c r="V1532" s="14"/>
      <c r="W1532" s="2"/>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2"/>
      <c r="BC1532" s="2"/>
      <c r="BD1532" s="2"/>
      <c r="BE1532" s="35"/>
      <c r="BF1532" s="35"/>
      <c r="BG1532" s="35"/>
      <c r="BH1532" s="35"/>
      <c r="BI1532" s="35"/>
      <c r="BJ1532" s="35"/>
      <c r="BK1532" s="35"/>
      <c r="BL1532" s="35"/>
      <c r="BM1532" s="35"/>
      <c r="BN1532" s="35"/>
      <c r="BO1532" s="35"/>
      <c r="BP1532" s="1"/>
      <c r="BQ1532" s="1">
        <f t="shared" si="467"/>
        <v>1527</v>
      </c>
      <c r="BR1532" s="1">
        <v>1528</v>
      </c>
      <c r="BS1532" s="1">
        <f t="shared" si="472"/>
        <v>-2</v>
      </c>
      <c r="BT1532" s="1">
        <f t="shared" si="473"/>
        <v>-2</v>
      </c>
      <c r="BU1532" s="1">
        <f t="shared" si="474"/>
        <v>6.1257422745431001E-17</v>
      </c>
      <c r="BV1532" s="1">
        <f t="shared" si="475"/>
        <v>1</v>
      </c>
      <c r="BW1532" s="1">
        <f t="shared" si="468"/>
        <v>-2</v>
      </c>
      <c r="BX1532" s="1">
        <f t="shared" si="469"/>
        <v>-2</v>
      </c>
      <c r="BY1532" s="24">
        <f t="shared" si="470"/>
        <v>0.7818314824680298</v>
      </c>
      <c r="BZ1532" s="24">
        <f t="shared" si="471"/>
        <v>0.62348980185873348</v>
      </c>
      <c r="CA1532" s="1"/>
      <c r="CB1532" s="1"/>
      <c r="CC1532" s="1" t="str">
        <f t="shared" si="476"/>
        <v/>
      </c>
      <c r="CD1532" s="1"/>
      <c r="CE1532" s="2"/>
      <c r="CF1532" s="2"/>
    </row>
    <row r="1533" spans="2:84" s="28" customFormat="1" x14ac:dyDescent="0.25">
      <c r="B1533" s="10"/>
      <c r="C1533" s="10"/>
      <c r="D1533" s="10"/>
      <c r="E1533" s="10"/>
      <c r="F1533" s="10"/>
      <c r="G1533" s="10"/>
      <c r="H1533" s="10"/>
      <c r="I1533" s="10"/>
      <c r="J1533" s="10"/>
      <c r="K1533" s="10"/>
      <c r="L1533" s="10"/>
      <c r="M1533" s="2"/>
      <c r="N1533" s="1">
        <v>1528</v>
      </c>
      <c r="O1533" s="1" t="str">
        <f t="shared" si="464"/>
        <v>NA</v>
      </c>
      <c r="P1533" s="1" t="e">
        <f t="shared" si="465"/>
        <v>#VALUE!</v>
      </c>
      <c r="Q1533" s="1" t="e">
        <f t="shared" si="466"/>
        <v>#VALUE!</v>
      </c>
      <c r="R1533" s="1">
        <f t="shared" si="462"/>
        <v>0.39524104547911765</v>
      </c>
      <c r="S1533" s="1">
        <f t="shared" si="463"/>
        <v>-0.22252093395631442</v>
      </c>
      <c r="T1533" s="14"/>
      <c r="U1533" s="14"/>
      <c r="V1533" s="14"/>
      <c r="W1533" s="2"/>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2"/>
      <c r="BC1533" s="2"/>
      <c r="BD1533" s="2"/>
      <c r="BE1533" s="35"/>
      <c r="BF1533" s="35"/>
      <c r="BG1533" s="35"/>
      <c r="BH1533" s="35"/>
      <c r="BI1533" s="35"/>
      <c r="BJ1533" s="35"/>
      <c r="BK1533" s="35"/>
      <c r="BL1533" s="35"/>
      <c r="BM1533" s="35"/>
      <c r="BN1533" s="35"/>
      <c r="BO1533" s="35"/>
      <c r="BP1533" s="1"/>
      <c r="BQ1533" s="1">
        <f t="shared" si="467"/>
        <v>1528</v>
      </c>
      <c r="BR1533" s="1">
        <v>1529</v>
      </c>
      <c r="BS1533" s="1">
        <f t="shared" si="472"/>
        <v>-2</v>
      </c>
      <c r="BT1533" s="1">
        <f t="shared" si="473"/>
        <v>-2</v>
      </c>
      <c r="BU1533" s="1">
        <f t="shared" si="474"/>
        <v>6.1257422745431001E-17</v>
      </c>
      <c r="BV1533" s="1">
        <f t="shared" si="475"/>
        <v>1</v>
      </c>
      <c r="BW1533" s="1">
        <f t="shared" si="468"/>
        <v>-2</v>
      </c>
      <c r="BX1533" s="1">
        <f t="shared" si="469"/>
        <v>-2</v>
      </c>
      <c r="BY1533" s="24">
        <f t="shared" si="470"/>
        <v>0.7818314824680298</v>
      </c>
      <c r="BZ1533" s="24">
        <f t="shared" si="471"/>
        <v>0.62348980185873348</v>
      </c>
      <c r="CA1533" s="1"/>
      <c r="CB1533" s="1"/>
      <c r="CC1533" s="1" t="str">
        <f t="shared" si="476"/>
        <v/>
      </c>
      <c r="CD1533" s="1"/>
      <c r="CE1533" s="2"/>
      <c r="CF1533" s="2"/>
    </row>
    <row r="1534" spans="2:84" s="28" customFormat="1" x14ac:dyDescent="0.25">
      <c r="B1534" s="10"/>
      <c r="C1534" s="10"/>
      <c r="D1534" s="10"/>
      <c r="E1534" s="10"/>
      <c r="F1534" s="10"/>
      <c r="G1534" s="10"/>
      <c r="H1534" s="10"/>
      <c r="I1534" s="10"/>
      <c r="J1534" s="10"/>
      <c r="K1534" s="10"/>
      <c r="L1534" s="10"/>
      <c r="M1534" s="2"/>
      <c r="N1534" s="1">
        <v>1529</v>
      </c>
      <c r="O1534" s="1" t="str">
        <f t="shared" si="464"/>
        <v>NA</v>
      </c>
      <c r="P1534" s="1" t="e">
        <f t="shared" si="465"/>
        <v>#VALUE!</v>
      </c>
      <c r="Q1534" s="1" t="e">
        <f t="shared" si="466"/>
        <v>#VALUE!</v>
      </c>
      <c r="R1534" s="1">
        <f t="shared" si="462"/>
        <v>0.38754546465648776</v>
      </c>
      <c r="S1534" s="1">
        <f t="shared" si="463"/>
        <v>0.12907077382808935</v>
      </c>
      <c r="T1534" s="14"/>
      <c r="U1534" s="14"/>
      <c r="V1534" s="14"/>
      <c r="W1534" s="2"/>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2"/>
      <c r="BC1534" s="2"/>
      <c r="BD1534" s="2"/>
      <c r="BE1534" s="35"/>
      <c r="BF1534" s="35"/>
      <c r="BG1534" s="35"/>
      <c r="BH1534" s="35"/>
      <c r="BI1534" s="35"/>
      <c r="BJ1534" s="35"/>
      <c r="BK1534" s="35"/>
      <c r="BL1534" s="35"/>
      <c r="BM1534" s="35"/>
      <c r="BN1534" s="35"/>
      <c r="BO1534" s="35"/>
      <c r="BP1534" s="1"/>
      <c r="BQ1534" s="1">
        <f t="shared" si="467"/>
        <v>1529</v>
      </c>
      <c r="BR1534" s="1">
        <v>1530</v>
      </c>
      <c r="BS1534" s="1">
        <f t="shared" si="472"/>
        <v>-2</v>
      </c>
      <c r="BT1534" s="1">
        <f t="shared" si="473"/>
        <v>-2</v>
      </c>
      <c r="BU1534" s="1">
        <f t="shared" si="474"/>
        <v>6.1257422745431001E-17</v>
      </c>
      <c r="BV1534" s="1">
        <f t="shared" si="475"/>
        <v>1</v>
      </c>
      <c r="BW1534" s="1">
        <f t="shared" si="468"/>
        <v>-2</v>
      </c>
      <c r="BX1534" s="1">
        <f t="shared" si="469"/>
        <v>-2</v>
      </c>
      <c r="BY1534" s="24">
        <f t="shared" si="470"/>
        <v>0.7818314824680298</v>
      </c>
      <c r="BZ1534" s="24">
        <f t="shared" si="471"/>
        <v>0.62348980185873348</v>
      </c>
      <c r="CA1534" s="1"/>
      <c r="CB1534" s="1"/>
      <c r="CC1534" s="1" t="str">
        <f t="shared" si="476"/>
        <v/>
      </c>
      <c r="CD1534" s="1"/>
      <c r="CE1534" s="2"/>
      <c r="CF1534" s="2"/>
    </row>
    <row r="1535" spans="2:84" s="28" customFormat="1" x14ac:dyDescent="0.25">
      <c r="B1535" s="10"/>
      <c r="C1535" s="10"/>
      <c r="D1535" s="10"/>
      <c r="E1535" s="10"/>
      <c r="F1535" s="10"/>
      <c r="G1535" s="10"/>
      <c r="H1535" s="10"/>
      <c r="I1535" s="10"/>
      <c r="J1535" s="10"/>
      <c r="K1535" s="10"/>
      <c r="L1535" s="10"/>
      <c r="M1535" s="2"/>
      <c r="N1535" s="1">
        <v>1530</v>
      </c>
      <c r="O1535" s="1" t="str">
        <f t="shared" si="464"/>
        <v>NA</v>
      </c>
      <c r="P1535" s="1" t="e">
        <f t="shared" si="465"/>
        <v>#VALUE!</v>
      </c>
      <c r="Q1535" s="1" t="e">
        <f t="shared" si="466"/>
        <v>#VALUE!</v>
      </c>
      <c r="R1535" s="1">
        <f t="shared" si="462"/>
        <v>0.15244563806833128</v>
      </c>
      <c r="S1535" s="1">
        <f t="shared" si="463"/>
        <v>0.33209201938563654</v>
      </c>
      <c r="T1535" s="14"/>
      <c r="U1535" s="14"/>
      <c r="V1535" s="14"/>
      <c r="W1535" s="2"/>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2"/>
      <c r="BC1535" s="2"/>
      <c r="BD1535" s="2"/>
      <c r="BE1535" s="35"/>
      <c r="BF1535" s="35"/>
      <c r="BG1535" s="35"/>
      <c r="BH1535" s="35"/>
      <c r="BI1535" s="35"/>
      <c r="BJ1535" s="35"/>
      <c r="BK1535" s="35"/>
      <c r="BL1535" s="35"/>
      <c r="BM1535" s="35"/>
      <c r="BN1535" s="35"/>
      <c r="BO1535" s="35"/>
      <c r="BP1535" s="1"/>
      <c r="BQ1535" s="1">
        <f t="shared" si="467"/>
        <v>1530</v>
      </c>
      <c r="BR1535" s="1">
        <v>1531</v>
      </c>
      <c r="BS1535" s="1">
        <f t="shared" si="472"/>
        <v>-2</v>
      </c>
      <c r="BT1535" s="1">
        <f t="shared" si="473"/>
        <v>-2</v>
      </c>
      <c r="BU1535" s="1">
        <f t="shared" si="474"/>
        <v>6.1257422745431001E-17</v>
      </c>
      <c r="BV1535" s="1">
        <f t="shared" si="475"/>
        <v>1</v>
      </c>
      <c r="BW1535" s="1">
        <f t="shared" si="468"/>
        <v>-2</v>
      </c>
      <c r="BX1535" s="1">
        <f t="shared" si="469"/>
        <v>-2</v>
      </c>
      <c r="BY1535" s="24">
        <f t="shared" si="470"/>
        <v>0.7818314824680298</v>
      </c>
      <c r="BZ1535" s="24">
        <f t="shared" si="471"/>
        <v>0.62348980185873348</v>
      </c>
      <c r="CA1535" s="1"/>
      <c r="CB1535" s="1"/>
      <c r="CC1535" s="1" t="str">
        <f t="shared" si="476"/>
        <v/>
      </c>
      <c r="CD1535" s="1"/>
      <c r="CE1535" s="2"/>
      <c r="CF1535" s="2"/>
    </row>
    <row r="1536" spans="2:84" s="28" customFormat="1" x14ac:dyDescent="0.25">
      <c r="B1536" s="10"/>
      <c r="C1536" s="10"/>
      <c r="D1536" s="10"/>
      <c r="E1536" s="10"/>
      <c r="F1536" s="10"/>
      <c r="G1536" s="10"/>
      <c r="H1536" s="10"/>
      <c r="I1536" s="10"/>
      <c r="J1536" s="10"/>
      <c r="K1536" s="10"/>
      <c r="L1536" s="10"/>
      <c r="M1536" s="2"/>
      <c r="N1536" s="1">
        <v>1531</v>
      </c>
      <c r="O1536" s="1" t="str">
        <f t="shared" si="464"/>
        <v>NA</v>
      </c>
      <c r="P1536" s="1" t="e">
        <f t="shared" si="465"/>
        <v>#VALUE!</v>
      </c>
      <c r="Q1536" s="1" t="e">
        <f t="shared" si="466"/>
        <v>#VALUE!</v>
      </c>
      <c r="R1536" s="1">
        <f t="shared" si="462"/>
        <v>-0.11711171151943661</v>
      </c>
      <c r="S1536" s="1">
        <f t="shared" si="463"/>
        <v>0.30337763155033692</v>
      </c>
      <c r="T1536" s="14"/>
      <c r="U1536" s="14"/>
      <c r="V1536" s="14"/>
      <c r="W1536" s="2"/>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2"/>
      <c r="BC1536" s="2"/>
      <c r="BD1536" s="2"/>
      <c r="BE1536" s="35"/>
      <c r="BF1536" s="35"/>
      <c r="BG1536" s="35"/>
      <c r="BH1536" s="35"/>
      <c r="BI1536" s="35"/>
      <c r="BJ1536" s="35"/>
      <c r="BK1536" s="35"/>
      <c r="BL1536" s="35"/>
      <c r="BM1536" s="35"/>
      <c r="BN1536" s="35"/>
      <c r="BO1536" s="35"/>
      <c r="BP1536" s="1"/>
      <c r="BQ1536" s="1">
        <f t="shared" si="467"/>
        <v>1531</v>
      </c>
      <c r="BR1536" s="1">
        <v>1532</v>
      </c>
      <c r="BS1536" s="1">
        <f t="shared" si="472"/>
        <v>-2</v>
      </c>
      <c r="BT1536" s="1">
        <f t="shared" si="473"/>
        <v>-2</v>
      </c>
      <c r="BU1536" s="1">
        <f t="shared" si="474"/>
        <v>6.1257422745431001E-17</v>
      </c>
      <c r="BV1536" s="1">
        <f t="shared" si="475"/>
        <v>1</v>
      </c>
      <c r="BW1536" s="1">
        <f t="shared" si="468"/>
        <v>-2</v>
      </c>
      <c r="BX1536" s="1">
        <f t="shared" si="469"/>
        <v>-2</v>
      </c>
      <c r="BY1536" s="24">
        <f t="shared" si="470"/>
        <v>0.7818314824680298</v>
      </c>
      <c r="BZ1536" s="24">
        <f t="shared" si="471"/>
        <v>0.62348980185873348</v>
      </c>
      <c r="CA1536" s="1"/>
      <c r="CB1536" s="1"/>
      <c r="CC1536" s="1" t="str">
        <f t="shared" si="476"/>
        <v/>
      </c>
      <c r="CD1536" s="1"/>
      <c r="CE1536" s="2"/>
      <c r="CF1536" s="2"/>
    </row>
    <row r="1537" spans="2:84" s="28" customFormat="1" x14ac:dyDescent="0.25">
      <c r="B1537" s="10"/>
      <c r="C1537" s="10"/>
      <c r="D1537" s="10"/>
      <c r="E1537" s="10"/>
      <c r="F1537" s="10"/>
      <c r="G1537" s="10"/>
      <c r="H1537" s="10"/>
      <c r="I1537" s="10"/>
      <c r="J1537" s="10"/>
      <c r="K1537" s="10"/>
      <c r="L1537" s="10"/>
      <c r="M1537" s="2"/>
      <c r="N1537" s="1">
        <v>1532</v>
      </c>
      <c r="O1537" s="1" t="str">
        <f t="shared" si="464"/>
        <v>NA</v>
      </c>
      <c r="P1537" s="1" t="e">
        <f t="shared" si="465"/>
        <v>#VALUE!</v>
      </c>
      <c r="Q1537" s="1" t="e">
        <f t="shared" si="466"/>
        <v>#VALUE!</v>
      </c>
      <c r="R1537" s="1">
        <f t="shared" si="462"/>
        <v>-0.26272815759404511</v>
      </c>
      <c r="S1537" s="1">
        <f t="shared" si="463"/>
        <v>0.12045639137411038</v>
      </c>
      <c r="T1537" s="14"/>
      <c r="U1537" s="14"/>
      <c r="V1537" s="14"/>
      <c r="W1537" s="2"/>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2"/>
      <c r="BC1537" s="2"/>
      <c r="BD1537" s="2"/>
      <c r="BE1537" s="35"/>
      <c r="BF1537" s="35"/>
      <c r="BG1537" s="35"/>
      <c r="BH1537" s="35"/>
      <c r="BI1537" s="35"/>
      <c r="BJ1537" s="35"/>
      <c r="BK1537" s="35"/>
      <c r="BL1537" s="35"/>
      <c r="BM1537" s="35"/>
      <c r="BN1537" s="35"/>
      <c r="BO1537" s="35"/>
      <c r="BP1537" s="1"/>
      <c r="BQ1537" s="1">
        <f t="shared" si="467"/>
        <v>1532</v>
      </c>
      <c r="BR1537" s="1">
        <v>1533</v>
      </c>
      <c r="BS1537" s="1">
        <f t="shared" si="472"/>
        <v>-2</v>
      </c>
      <c r="BT1537" s="1">
        <f t="shared" si="473"/>
        <v>-2</v>
      </c>
      <c r="BU1537" s="1">
        <f t="shared" si="474"/>
        <v>6.1257422745431001E-17</v>
      </c>
      <c r="BV1537" s="1">
        <f t="shared" si="475"/>
        <v>1</v>
      </c>
      <c r="BW1537" s="1">
        <f t="shared" si="468"/>
        <v>-2</v>
      </c>
      <c r="BX1537" s="1">
        <f t="shared" si="469"/>
        <v>-2</v>
      </c>
      <c r="BY1537" s="24">
        <f t="shared" si="470"/>
        <v>0.7818314824680298</v>
      </c>
      <c r="BZ1537" s="24">
        <f t="shared" si="471"/>
        <v>0.62348980185873348</v>
      </c>
      <c r="CA1537" s="1"/>
      <c r="CB1537" s="1"/>
      <c r="CC1537" s="1" t="str">
        <f t="shared" si="476"/>
        <v/>
      </c>
      <c r="CD1537" s="1"/>
      <c r="CE1537" s="2"/>
      <c r="CF1537" s="2"/>
    </row>
    <row r="1538" spans="2:84" s="28" customFormat="1" x14ac:dyDescent="0.25">
      <c r="B1538" s="10"/>
      <c r="C1538" s="10"/>
      <c r="D1538" s="10"/>
      <c r="E1538" s="10"/>
      <c r="F1538" s="10"/>
      <c r="G1538" s="10"/>
      <c r="H1538" s="10"/>
      <c r="I1538" s="10"/>
      <c r="J1538" s="10"/>
      <c r="K1538" s="10"/>
      <c r="L1538" s="10"/>
      <c r="M1538" s="2"/>
      <c r="N1538" s="1">
        <v>1533</v>
      </c>
      <c r="O1538" s="1" t="str">
        <f t="shared" si="464"/>
        <v>NA</v>
      </c>
      <c r="P1538" s="1" t="e">
        <f t="shared" si="465"/>
        <v>#VALUE!</v>
      </c>
      <c r="Q1538" s="1" t="e">
        <f t="shared" si="466"/>
        <v>#VALUE!</v>
      </c>
      <c r="R1538" s="1">
        <f t="shared" si="462"/>
        <v>-0.24625833841807346</v>
      </c>
      <c r="S1538" s="1">
        <f t="shared" si="463"/>
        <v>-7.8928276377048689E-2</v>
      </c>
      <c r="T1538" s="14"/>
      <c r="U1538" s="14"/>
      <c r="V1538" s="14"/>
      <c r="W1538" s="2"/>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2"/>
      <c r="BC1538" s="2"/>
      <c r="BD1538" s="2"/>
      <c r="BE1538" s="35"/>
      <c r="BF1538" s="35"/>
      <c r="BG1538" s="35"/>
      <c r="BH1538" s="35"/>
      <c r="BI1538" s="35"/>
      <c r="BJ1538" s="35"/>
      <c r="BK1538" s="35"/>
      <c r="BL1538" s="35"/>
      <c r="BM1538" s="35"/>
      <c r="BN1538" s="35"/>
      <c r="BO1538" s="35"/>
      <c r="BP1538" s="1"/>
      <c r="BQ1538" s="1">
        <f t="shared" si="467"/>
        <v>1533</v>
      </c>
      <c r="BR1538" s="1">
        <v>1534</v>
      </c>
      <c r="BS1538" s="1">
        <f t="shared" si="472"/>
        <v>-2</v>
      </c>
      <c r="BT1538" s="1">
        <f t="shared" si="473"/>
        <v>-2</v>
      </c>
      <c r="BU1538" s="1">
        <f t="shared" si="474"/>
        <v>6.1257422745431001E-17</v>
      </c>
      <c r="BV1538" s="1">
        <f t="shared" si="475"/>
        <v>1</v>
      </c>
      <c r="BW1538" s="1">
        <f t="shared" si="468"/>
        <v>-2</v>
      </c>
      <c r="BX1538" s="1">
        <f t="shared" si="469"/>
        <v>-2</v>
      </c>
      <c r="BY1538" s="24">
        <f t="shared" si="470"/>
        <v>0.7818314824680298</v>
      </c>
      <c r="BZ1538" s="24">
        <f t="shared" si="471"/>
        <v>0.62348980185873348</v>
      </c>
      <c r="CA1538" s="1"/>
      <c r="CB1538" s="1"/>
      <c r="CC1538" s="1" t="str">
        <f t="shared" si="476"/>
        <v/>
      </c>
      <c r="CD1538" s="1"/>
      <c r="CE1538" s="2"/>
      <c r="CF1538" s="2"/>
    </row>
    <row r="1539" spans="2:84" s="28" customFormat="1" x14ac:dyDescent="0.25">
      <c r="B1539" s="10"/>
      <c r="C1539" s="10"/>
      <c r="D1539" s="10"/>
      <c r="E1539" s="10"/>
      <c r="F1539" s="10"/>
      <c r="G1539" s="10"/>
      <c r="H1539" s="10"/>
      <c r="I1539" s="10"/>
      <c r="J1539" s="10"/>
      <c r="K1539" s="10"/>
      <c r="L1539" s="10"/>
      <c r="M1539" s="2"/>
      <c r="N1539" s="1">
        <v>1534</v>
      </c>
      <c r="O1539" s="1" t="str">
        <f t="shared" si="464"/>
        <v>NA</v>
      </c>
      <c r="P1539" s="1" t="e">
        <f t="shared" si="465"/>
        <v>#VALUE!</v>
      </c>
      <c r="Q1539" s="1" t="e">
        <f t="shared" si="466"/>
        <v>#VALUE!</v>
      </c>
      <c r="R1539" s="1">
        <f t="shared" si="462"/>
        <v>-0.1246881194487931</v>
      </c>
      <c r="S1539" s="1">
        <f t="shared" si="463"/>
        <v>-0.20054191152567341</v>
      </c>
      <c r="T1539" s="14"/>
      <c r="U1539" s="14"/>
      <c r="V1539" s="14"/>
      <c r="W1539" s="2"/>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2"/>
      <c r="BC1539" s="2"/>
      <c r="BD1539" s="2"/>
      <c r="BE1539" s="35"/>
      <c r="BF1539" s="35"/>
      <c r="BG1539" s="35"/>
      <c r="BH1539" s="35"/>
      <c r="BI1539" s="35"/>
      <c r="BJ1539" s="35"/>
      <c r="BK1539" s="35"/>
      <c r="BL1539" s="35"/>
      <c r="BM1539" s="35"/>
      <c r="BN1539" s="35"/>
      <c r="BO1539" s="35"/>
      <c r="BP1539" s="1"/>
      <c r="BQ1539" s="1">
        <f t="shared" si="467"/>
        <v>1534</v>
      </c>
      <c r="BR1539" s="1">
        <v>1535</v>
      </c>
      <c r="BS1539" s="1">
        <f t="shared" si="472"/>
        <v>-2</v>
      </c>
      <c r="BT1539" s="1">
        <f t="shared" si="473"/>
        <v>-2</v>
      </c>
      <c r="BU1539" s="1">
        <f t="shared" si="474"/>
        <v>6.1257422745431001E-17</v>
      </c>
      <c r="BV1539" s="1">
        <f t="shared" si="475"/>
        <v>1</v>
      </c>
      <c r="BW1539" s="1">
        <f t="shared" si="468"/>
        <v>-2</v>
      </c>
      <c r="BX1539" s="1">
        <f t="shared" si="469"/>
        <v>-2</v>
      </c>
      <c r="BY1539" s="24">
        <f t="shared" si="470"/>
        <v>0.7818314824680298</v>
      </c>
      <c r="BZ1539" s="24">
        <f t="shared" si="471"/>
        <v>0.62348980185873348</v>
      </c>
      <c r="CA1539" s="1"/>
      <c r="CB1539" s="1"/>
      <c r="CC1539" s="1" t="str">
        <f t="shared" si="476"/>
        <v/>
      </c>
      <c r="CD1539" s="1"/>
      <c r="CE1539" s="2"/>
      <c r="CF1539" s="2"/>
    </row>
    <row r="1540" spans="2:84" s="28" customFormat="1" x14ac:dyDescent="0.25">
      <c r="B1540" s="10"/>
      <c r="C1540" s="10"/>
      <c r="D1540" s="10"/>
      <c r="E1540" s="10"/>
      <c r="F1540" s="10"/>
      <c r="G1540" s="10"/>
      <c r="H1540" s="10"/>
      <c r="I1540" s="10"/>
      <c r="J1540" s="10"/>
      <c r="K1540" s="10"/>
      <c r="L1540" s="10"/>
      <c r="M1540" s="2"/>
      <c r="N1540" s="1">
        <v>1535</v>
      </c>
      <c r="O1540" s="1" t="str">
        <f t="shared" si="464"/>
        <v>NA</v>
      </c>
      <c r="P1540" s="1" t="e">
        <f t="shared" si="465"/>
        <v>#VALUE!</v>
      </c>
      <c r="Q1540" s="1" t="e">
        <f t="shared" si="466"/>
        <v>#VALUE!</v>
      </c>
      <c r="R1540" s="1">
        <f t="shared" si="462"/>
        <v>2.6349403031941165E-2</v>
      </c>
      <c r="S1540" s="1">
        <f t="shared" si="463"/>
        <v>-0.22252093395631445</v>
      </c>
      <c r="T1540" s="14"/>
      <c r="U1540" s="14"/>
      <c r="V1540" s="14"/>
      <c r="W1540" s="2"/>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2"/>
      <c r="BC1540" s="2"/>
      <c r="BD1540" s="2"/>
      <c r="BE1540" s="35"/>
      <c r="BF1540" s="35"/>
      <c r="BG1540" s="35"/>
      <c r="BH1540" s="35"/>
      <c r="BI1540" s="35"/>
      <c r="BJ1540" s="35"/>
      <c r="BK1540" s="35"/>
      <c r="BL1540" s="35"/>
      <c r="BM1540" s="35"/>
      <c r="BN1540" s="35"/>
      <c r="BO1540" s="35"/>
      <c r="BP1540" s="1"/>
      <c r="BQ1540" s="1">
        <f t="shared" si="467"/>
        <v>1535</v>
      </c>
      <c r="BR1540" s="1">
        <v>1536</v>
      </c>
      <c r="BS1540" s="1">
        <f t="shared" si="472"/>
        <v>-2</v>
      </c>
      <c r="BT1540" s="1">
        <f t="shared" si="473"/>
        <v>-2</v>
      </c>
      <c r="BU1540" s="1">
        <f t="shared" si="474"/>
        <v>6.1257422745431001E-17</v>
      </c>
      <c r="BV1540" s="1">
        <f t="shared" si="475"/>
        <v>1</v>
      </c>
      <c r="BW1540" s="1">
        <f t="shared" si="468"/>
        <v>-2</v>
      </c>
      <c r="BX1540" s="1">
        <f t="shared" si="469"/>
        <v>-2</v>
      </c>
      <c r="BY1540" s="24">
        <f t="shared" si="470"/>
        <v>0.7818314824680298</v>
      </c>
      <c r="BZ1540" s="24">
        <f t="shared" si="471"/>
        <v>0.62348980185873348</v>
      </c>
      <c r="CA1540" s="1"/>
      <c r="CB1540" s="1"/>
      <c r="CC1540" s="1" t="str">
        <f t="shared" si="476"/>
        <v/>
      </c>
      <c r="CD1540" s="1"/>
      <c r="CE1540" s="2"/>
      <c r="CF1540" s="2"/>
    </row>
    <row r="1541" spans="2:84" s="28" customFormat="1" x14ac:dyDescent="0.25">
      <c r="B1541" s="10"/>
      <c r="C1541" s="10"/>
      <c r="D1541" s="10"/>
      <c r="E1541" s="10"/>
      <c r="F1541" s="10"/>
      <c r="G1541" s="10"/>
      <c r="H1541" s="10"/>
      <c r="I1541" s="10"/>
      <c r="J1541" s="10"/>
      <c r="K1541" s="10"/>
      <c r="L1541" s="10"/>
      <c r="M1541" s="2"/>
      <c r="N1541" s="1">
        <v>1536</v>
      </c>
      <c r="O1541" s="1" t="str">
        <f t="shared" si="464"/>
        <v>NA</v>
      </c>
      <c r="P1541" s="1" t="e">
        <f t="shared" si="465"/>
        <v>#VALUE!</v>
      </c>
      <c r="Q1541" s="1" t="e">
        <f t="shared" si="466"/>
        <v>#VALUE!</v>
      </c>
      <c r="R1541" s="1">
        <f t="shared" ref="R1541:R1604" si="477">VLOOKUP(MOD(N1541*$E$1,$A$1*$C$1),$N$5:$Q$2019,3)</f>
        <v>0.15754528759975497</v>
      </c>
      <c r="S1541" s="1">
        <f t="shared" ref="S1541:S1604" si="478">VLOOKUP(MOD(N1541*$E$1,$A$1*$C$1),$N$5:$Q$2019,4)</f>
        <v>-0.15934032585645297</v>
      </c>
      <c r="T1541" s="14"/>
      <c r="U1541" s="14"/>
      <c r="V1541" s="14"/>
      <c r="W1541" s="2"/>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2"/>
      <c r="BC1541" s="2"/>
      <c r="BD1541" s="2"/>
      <c r="BE1541" s="35"/>
      <c r="BF1541" s="35"/>
      <c r="BG1541" s="35"/>
      <c r="BH1541" s="35"/>
      <c r="BI1541" s="35"/>
      <c r="BJ1541" s="35"/>
      <c r="BK1541" s="35"/>
      <c r="BL1541" s="35"/>
      <c r="BM1541" s="35"/>
      <c r="BN1541" s="35"/>
      <c r="BO1541" s="35"/>
      <c r="BP1541" s="1"/>
      <c r="BQ1541" s="1">
        <f t="shared" si="467"/>
        <v>1536</v>
      </c>
      <c r="BR1541" s="1">
        <v>1537</v>
      </c>
      <c r="BS1541" s="1">
        <f t="shared" si="472"/>
        <v>-2</v>
      </c>
      <c r="BT1541" s="1">
        <f t="shared" si="473"/>
        <v>-2</v>
      </c>
      <c r="BU1541" s="1">
        <f t="shared" si="474"/>
        <v>6.1257422745431001E-17</v>
      </c>
      <c r="BV1541" s="1">
        <f t="shared" si="475"/>
        <v>1</v>
      </c>
      <c r="BW1541" s="1">
        <f t="shared" si="468"/>
        <v>-2</v>
      </c>
      <c r="BX1541" s="1">
        <f t="shared" si="469"/>
        <v>-2</v>
      </c>
      <c r="BY1541" s="24">
        <f t="shared" si="470"/>
        <v>0.7818314824680298</v>
      </c>
      <c r="BZ1541" s="24">
        <f t="shared" si="471"/>
        <v>0.62348980185873348</v>
      </c>
      <c r="CA1541" s="1"/>
      <c r="CB1541" s="1"/>
      <c r="CC1541" s="1" t="str">
        <f t="shared" si="476"/>
        <v/>
      </c>
      <c r="CD1541" s="1"/>
      <c r="CE1541" s="2"/>
      <c r="CF1541" s="2"/>
    </row>
    <row r="1542" spans="2:84" s="28" customFormat="1" x14ac:dyDescent="0.25">
      <c r="B1542" s="10"/>
      <c r="C1542" s="10"/>
      <c r="D1542" s="10"/>
      <c r="E1542" s="10"/>
      <c r="F1542" s="10"/>
      <c r="G1542" s="10"/>
      <c r="H1542" s="10"/>
      <c r="I1542" s="10"/>
      <c r="J1542" s="10"/>
      <c r="K1542" s="10"/>
      <c r="L1542" s="10"/>
      <c r="M1542" s="2"/>
      <c r="N1542" s="1">
        <v>1537</v>
      </c>
      <c r="O1542" s="1" t="str">
        <f t="shared" ref="O1542:O1605" si="479">IF($N$4&gt;=O1541,O1541+1,"NA")</f>
        <v>NA</v>
      </c>
      <c r="P1542" s="1" t="e">
        <f t="shared" ref="P1542:P1605" si="480">(1-MOD(O1542-1,$C$1)/$C$1)*VLOOKUP(IF(INT((O1542-1)/$C$1)=$A$1,1,INT((O1542-1)/$C$1)+1),$A$100:$C$160,2)+MOD(O1542-1,$C$1)/$C$1*VLOOKUP(IF(INT((O1542-1)/$C$1)+1=$A$1,1,(INT((O1542-1)/$C$1)+2)),$A$100:$C$160,2)</f>
        <v>#VALUE!</v>
      </c>
      <c r="Q1542" s="1" t="e">
        <f t="shared" ref="Q1542:Q1605" si="481">(1-MOD(O1542-1,$C$1)/$C$1)*VLOOKUP(IF(INT((O1542-1)/$C$1)=$A$1,1,INT((O1542-1)/$C$1)+1),$A$100:$C$160,3)+MOD(O1542-1,$C$1)/$C$1*VLOOKUP(IF(INT((O1542-1)/$C$1)+1=$A$1,1,(INT((O1542-1)/$C$1)+2)),$A$100:$C$160,3)</f>
        <v>#VALUE!</v>
      </c>
      <c r="R1542" s="1">
        <f t="shared" si="477"/>
        <v>0.23453175087435582</v>
      </c>
      <c r="S1542" s="1">
        <f t="shared" si="478"/>
        <v>-2.7550739406713098E-2</v>
      </c>
      <c r="T1542" s="14"/>
      <c r="U1542" s="14"/>
      <c r="V1542" s="14"/>
      <c r="W1542" s="2"/>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2"/>
      <c r="BC1542" s="2"/>
      <c r="BD1542" s="2"/>
      <c r="BE1542" s="35"/>
      <c r="BF1542" s="35"/>
      <c r="BG1542" s="35"/>
      <c r="BH1542" s="35"/>
      <c r="BI1542" s="35"/>
      <c r="BJ1542" s="35"/>
      <c r="BK1542" s="35"/>
      <c r="BL1542" s="35"/>
      <c r="BM1542" s="35"/>
      <c r="BN1542" s="35"/>
      <c r="BO1542" s="35"/>
      <c r="BP1542" s="1"/>
      <c r="BQ1542" s="1">
        <f t="shared" ref="BQ1542:BQ1605" si="482">N1542</f>
        <v>1537</v>
      </c>
      <c r="BR1542" s="1">
        <v>1538</v>
      </c>
      <c r="BS1542" s="1">
        <f t="shared" si="472"/>
        <v>-2</v>
      </c>
      <c r="BT1542" s="1">
        <f t="shared" si="473"/>
        <v>-2</v>
      </c>
      <c r="BU1542" s="1">
        <f t="shared" si="474"/>
        <v>6.1257422745431001E-17</v>
      </c>
      <c r="BV1542" s="1">
        <f t="shared" si="475"/>
        <v>1</v>
      </c>
      <c r="BW1542" s="1">
        <f t="shared" ref="BW1542:BW1605" si="483">IF($A$13=TRUE,R1542,-2)</f>
        <v>-2</v>
      </c>
      <c r="BX1542" s="1">
        <f t="shared" ref="BX1542:BX1605" si="484">IF($A$13=TRUE,S1542,-2)</f>
        <v>-2</v>
      </c>
      <c r="BY1542" s="24">
        <f t="shared" ref="BY1542:BY1605" si="485">IF(AND($A$10=TRUE,$C$11+1&gt;$BQ1542),R1542,BY1541)</f>
        <v>0.7818314824680298</v>
      </c>
      <c r="BZ1542" s="24">
        <f t="shared" ref="BZ1542:BZ1605" si="486">IF(AND($A$10=TRUE,$C$11+1&gt;$BQ1542),S1542,BZ1541)</f>
        <v>0.62348980185873348</v>
      </c>
      <c r="CA1542" s="1"/>
      <c r="CB1542" s="1"/>
      <c r="CC1542" s="1" t="str">
        <f t="shared" si="476"/>
        <v/>
      </c>
      <c r="CD1542" s="1"/>
      <c r="CE1542" s="2"/>
      <c r="CF1542" s="2"/>
    </row>
    <row r="1543" spans="2:84" s="28" customFormat="1" x14ac:dyDescent="0.25">
      <c r="B1543" s="10"/>
      <c r="C1543" s="10"/>
      <c r="D1543" s="10"/>
      <c r="E1543" s="10"/>
      <c r="F1543" s="10"/>
      <c r="G1543" s="10"/>
      <c r="H1543" s="10"/>
      <c r="I1543" s="10"/>
      <c r="J1543" s="10"/>
      <c r="K1543" s="10"/>
      <c r="L1543" s="10"/>
      <c r="M1543" s="2"/>
      <c r="N1543" s="1">
        <v>1538</v>
      </c>
      <c r="O1543" s="1" t="str">
        <f t="shared" si="479"/>
        <v>NA</v>
      </c>
      <c r="P1543" s="1" t="e">
        <f t="shared" si="480"/>
        <v>#VALUE!</v>
      </c>
      <c r="Q1543" s="1" t="e">
        <f t="shared" si="481"/>
        <v>#VALUE!</v>
      </c>
      <c r="R1543" s="1">
        <f t="shared" si="477"/>
        <v>0.2152481739548599</v>
      </c>
      <c r="S1543" s="1">
        <f t="shared" si="478"/>
        <v>0.1433215463961387</v>
      </c>
      <c r="T1543" s="14"/>
      <c r="U1543" s="14"/>
      <c r="V1543" s="14"/>
      <c r="W1543" s="2"/>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2"/>
      <c r="BC1543" s="2"/>
      <c r="BD1543" s="2"/>
      <c r="BE1543" s="35"/>
      <c r="BF1543" s="35"/>
      <c r="BG1543" s="35"/>
      <c r="BH1543" s="35"/>
      <c r="BI1543" s="35"/>
      <c r="BJ1543" s="35"/>
      <c r="BK1543" s="35"/>
      <c r="BL1543" s="35"/>
      <c r="BM1543" s="35"/>
      <c r="BN1543" s="35"/>
      <c r="BO1543" s="35"/>
      <c r="BP1543" s="1"/>
      <c r="BQ1543" s="1">
        <f t="shared" si="482"/>
        <v>1538</v>
      </c>
      <c r="BR1543" s="1">
        <v>1539</v>
      </c>
      <c r="BS1543" s="1">
        <f t="shared" ref="BS1543:BS1606" si="487">IF($A$9=TRUE,IF(BQ1543-1&lt;$N$4,P1543,BS1542),-2)</f>
        <v>-2</v>
      </c>
      <c r="BT1543" s="1">
        <f t="shared" ref="BT1543:BT1606" si="488">IF($A$9=TRUE,IF(BQ1543-1&lt;$N$4,Q1543,BT1542),-2)</f>
        <v>-2</v>
      </c>
      <c r="BU1543" s="1">
        <f t="shared" ref="BU1543:BU1606" si="489">IF($A$16=TRUE,IF(BQ1543-1&lt;$N$4,P1543,BU1542),-2)</f>
        <v>6.1257422745431001E-17</v>
      </c>
      <c r="BV1543" s="1">
        <f t="shared" ref="BV1543:BV1606" si="490">IF($A$16=TRUE,IF(BQ1543-1&lt;$N$4,Q1543,BV1542),-2)</f>
        <v>1</v>
      </c>
      <c r="BW1543" s="1">
        <f t="shared" si="483"/>
        <v>-2</v>
      </c>
      <c r="BX1543" s="1">
        <f t="shared" si="484"/>
        <v>-2</v>
      </c>
      <c r="BY1543" s="24">
        <f t="shared" si="485"/>
        <v>0.7818314824680298</v>
      </c>
      <c r="BZ1543" s="24">
        <f t="shared" si="486"/>
        <v>0.62348980185873348</v>
      </c>
      <c r="CA1543" s="1"/>
      <c r="CB1543" s="1"/>
      <c r="CC1543" s="1" t="str">
        <f t="shared" ref="CC1543:CC1606" si="491">IF(AND($A$9=TRUE,BR1542&lt;$CC$3),IF(BR1542&lt;1000,BR1542,""),"")</f>
        <v/>
      </c>
      <c r="CD1543" s="1"/>
      <c r="CE1543" s="2"/>
      <c r="CF1543" s="2"/>
    </row>
    <row r="1544" spans="2:84" s="28" customFormat="1" x14ac:dyDescent="0.25">
      <c r="B1544" s="10"/>
      <c r="C1544" s="10"/>
      <c r="D1544" s="10"/>
      <c r="E1544" s="10"/>
      <c r="F1544" s="10"/>
      <c r="G1544" s="10"/>
      <c r="H1544" s="10"/>
      <c r="I1544" s="10"/>
      <c r="J1544" s="10"/>
      <c r="K1544" s="10"/>
      <c r="L1544" s="10"/>
      <c r="M1544" s="2"/>
      <c r="N1544" s="1">
        <v>1539</v>
      </c>
      <c r="O1544" s="1" t="str">
        <f t="shared" si="479"/>
        <v>NA</v>
      </c>
      <c r="P1544" s="1" t="e">
        <f t="shared" si="480"/>
        <v>#VALUE!</v>
      </c>
      <c r="Q1544" s="1" t="e">
        <f t="shared" si="481"/>
        <v>#VALUE!</v>
      </c>
      <c r="R1544" s="1">
        <f t="shared" si="477"/>
        <v>6.9631727880251459E-2</v>
      </c>
      <c r="S1544" s="1">
        <f t="shared" si="478"/>
        <v>0.28051247652830869</v>
      </c>
      <c r="T1544" s="14"/>
      <c r="U1544" s="14"/>
      <c r="V1544" s="14"/>
      <c r="W1544" s="2"/>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2"/>
      <c r="BC1544" s="2"/>
      <c r="BD1544" s="2"/>
      <c r="BE1544" s="35"/>
      <c r="BF1544" s="35"/>
      <c r="BG1544" s="35"/>
      <c r="BH1544" s="35"/>
      <c r="BI1544" s="35"/>
      <c r="BJ1544" s="35"/>
      <c r="BK1544" s="35"/>
      <c r="BL1544" s="35"/>
      <c r="BM1544" s="35"/>
      <c r="BN1544" s="35"/>
      <c r="BO1544" s="35"/>
      <c r="BP1544" s="1"/>
      <c r="BQ1544" s="1">
        <f t="shared" si="482"/>
        <v>1539</v>
      </c>
      <c r="BR1544" s="1">
        <v>1540</v>
      </c>
      <c r="BS1544" s="1">
        <f t="shared" si="487"/>
        <v>-2</v>
      </c>
      <c r="BT1544" s="1">
        <f t="shared" si="488"/>
        <v>-2</v>
      </c>
      <c r="BU1544" s="1">
        <f t="shared" si="489"/>
        <v>6.1257422745431001E-17</v>
      </c>
      <c r="BV1544" s="1">
        <f t="shared" si="490"/>
        <v>1</v>
      </c>
      <c r="BW1544" s="1">
        <f t="shared" si="483"/>
        <v>-2</v>
      </c>
      <c r="BX1544" s="1">
        <f t="shared" si="484"/>
        <v>-2</v>
      </c>
      <c r="BY1544" s="24">
        <f t="shared" si="485"/>
        <v>0.7818314824680298</v>
      </c>
      <c r="BZ1544" s="24">
        <f t="shared" si="486"/>
        <v>0.62348980185873348</v>
      </c>
      <c r="CA1544" s="1"/>
      <c r="CB1544" s="1"/>
      <c r="CC1544" s="1" t="str">
        <f t="shared" si="491"/>
        <v/>
      </c>
      <c r="CD1544" s="1"/>
      <c r="CE1544" s="2"/>
      <c r="CF1544" s="2"/>
    </row>
    <row r="1545" spans="2:84" s="28" customFormat="1" x14ac:dyDescent="0.25">
      <c r="B1545" s="10"/>
      <c r="C1545" s="10"/>
      <c r="D1545" s="10"/>
      <c r="E1545" s="10"/>
      <c r="F1545" s="10"/>
      <c r="G1545" s="10"/>
      <c r="H1545" s="10"/>
      <c r="I1545" s="10"/>
      <c r="J1545" s="10"/>
      <c r="K1545" s="10"/>
      <c r="L1545" s="10"/>
      <c r="M1545" s="2"/>
      <c r="N1545" s="1">
        <v>1540</v>
      </c>
      <c r="O1545" s="1" t="str">
        <f t="shared" si="479"/>
        <v>NA</v>
      </c>
      <c r="P1545" s="1" t="e">
        <f t="shared" si="480"/>
        <v>#VALUE!</v>
      </c>
      <c r="Q1545" s="1" t="e">
        <f t="shared" si="481"/>
        <v>#VALUE!</v>
      </c>
      <c r="R1545" s="1">
        <f t="shared" si="477"/>
        <v>-0.16417222561204897</v>
      </c>
      <c r="S1545" s="1">
        <f t="shared" si="478"/>
        <v>0.28071448241530084</v>
      </c>
      <c r="T1545" s="14"/>
      <c r="U1545" s="14"/>
      <c r="V1545" s="14"/>
      <c r="W1545" s="2"/>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2"/>
      <c r="BC1545" s="2"/>
      <c r="BD1545" s="2"/>
      <c r="BE1545" s="35"/>
      <c r="BF1545" s="35"/>
      <c r="BG1545" s="35"/>
      <c r="BH1545" s="35"/>
      <c r="BI1545" s="35"/>
      <c r="BJ1545" s="35"/>
      <c r="BK1545" s="35"/>
      <c r="BL1545" s="35"/>
      <c r="BM1545" s="35"/>
      <c r="BN1545" s="35"/>
      <c r="BO1545" s="35"/>
      <c r="BP1545" s="1"/>
      <c r="BQ1545" s="1">
        <f t="shared" si="482"/>
        <v>1540</v>
      </c>
      <c r="BR1545" s="1">
        <v>1541</v>
      </c>
      <c r="BS1545" s="1">
        <f t="shared" si="487"/>
        <v>-2</v>
      </c>
      <c r="BT1545" s="1">
        <f t="shared" si="488"/>
        <v>-2</v>
      </c>
      <c r="BU1545" s="1">
        <f t="shared" si="489"/>
        <v>6.1257422745431001E-17</v>
      </c>
      <c r="BV1545" s="1">
        <f t="shared" si="490"/>
        <v>1</v>
      </c>
      <c r="BW1545" s="1">
        <f t="shared" si="483"/>
        <v>-2</v>
      </c>
      <c r="BX1545" s="1">
        <f t="shared" si="484"/>
        <v>-2</v>
      </c>
      <c r="BY1545" s="24">
        <f t="shared" si="485"/>
        <v>0.7818314824680298</v>
      </c>
      <c r="BZ1545" s="24">
        <f t="shared" si="486"/>
        <v>0.62348980185873348</v>
      </c>
      <c r="CA1545" s="1"/>
      <c r="CB1545" s="1"/>
      <c r="CC1545" s="1" t="str">
        <f t="shared" si="491"/>
        <v/>
      </c>
      <c r="CD1545" s="1"/>
      <c r="CE1545" s="2"/>
      <c r="CF1545" s="2"/>
    </row>
    <row r="1546" spans="2:84" s="28" customFormat="1" x14ac:dyDescent="0.25">
      <c r="B1546" s="10"/>
      <c r="C1546" s="10"/>
      <c r="D1546" s="10"/>
      <c r="E1546" s="10"/>
      <c r="F1546" s="10"/>
      <c r="G1546" s="10"/>
      <c r="H1546" s="10"/>
      <c r="I1546" s="10"/>
      <c r="J1546" s="10"/>
      <c r="K1546" s="10"/>
      <c r="L1546" s="10"/>
      <c r="M1546" s="2"/>
      <c r="N1546" s="1">
        <v>1541</v>
      </c>
      <c r="O1546" s="1" t="str">
        <f t="shared" si="479"/>
        <v>NA</v>
      </c>
      <c r="P1546" s="1" t="e">
        <f t="shared" si="480"/>
        <v>#VALUE!</v>
      </c>
      <c r="Q1546" s="1" t="e">
        <f t="shared" si="481"/>
        <v>#VALUE!</v>
      </c>
      <c r="R1546" s="1">
        <f t="shared" si="477"/>
        <v>-0.35468829650552602</v>
      </c>
      <c r="S1546" s="1">
        <f t="shared" si="478"/>
        <v>8.7869188158869016E-2</v>
      </c>
      <c r="T1546" s="14"/>
      <c r="U1546" s="14"/>
      <c r="V1546" s="14"/>
      <c r="W1546" s="2"/>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2"/>
      <c r="BC1546" s="2"/>
      <c r="BD1546" s="2"/>
      <c r="BE1546" s="35"/>
      <c r="BF1546" s="35"/>
      <c r="BG1546" s="35"/>
      <c r="BH1546" s="35"/>
      <c r="BI1546" s="35"/>
      <c r="BJ1546" s="35"/>
      <c r="BK1546" s="35"/>
      <c r="BL1546" s="35"/>
      <c r="BM1546" s="35"/>
      <c r="BN1546" s="35"/>
      <c r="BO1546" s="35"/>
      <c r="BP1546" s="1"/>
      <c r="BQ1546" s="1">
        <f t="shared" si="482"/>
        <v>1541</v>
      </c>
      <c r="BR1546" s="1">
        <v>1542</v>
      </c>
      <c r="BS1546" s="1">
        <f t="shared" si="487"/>
        <v>-2</v>
      </c>
      <c r="BT1546" s="1">
        <f t="shared" si="488"/>
        <v>-2</v>
      </c>
      <c r="BU1546" s="1">
        <f t="shared" si="489"/>
        <v>6.1257422745431001E-17</v>
      </c>
      <c r="BV1546" s="1">
        <f t="shared" si="490"/>
        <v>1</v>
      </c>
      <c r="BW1546" s="1">
        <f t="shared" si="483"/>
        <v>-2</v>
      </c>
      <c r="BX1546" s="1">
        <f t="shared" si="484"/>
        <v>-2</v>
      </c>
      <c r="BY1546" s="24">
        <f t="shared" si="485"/>
        <v>0.7818314824680298</v>
      </c>
      <c r="BZ1546" s="24">
        <f t="shared" si="486"/>
        <v>0.62348980185873348</v>
      </c>
      <c r="CA1546" s="1"/>
      <c r="CB1546" s="1"/>
      <c r="CC1546" s="1" t="str">
        <f t="shared" si="491"/>
        <v/>
      </c>
      <c r="CD1546" s="1"/>
      <c r="CE1546" s="2"/>
      <c r="CF1546" s="2"/>
    </row>
    <row r="1547" spans="2:84" s="28" customFormat="1" x14ac:dyDescent="0.25">
      <c r="B1547" s="10"/>
      <c r="C1547" s="10"/>
      <c r="D1547" s="10"/>
      <c r="E1547" s="10"/>
      <c r="F1547" s="10"/>
      <c r="G1547" s="10"/>
      <c r="H1547" s="10"/>
      <c r="I1547" s="10"/>
      <c r="J1547" s="10"/>
      <c r="K1547" s="10"/>
      <c r="L1547" s="10"/>
      <c r="M1547" s="2"/>
      <c r="N1547" s="1">
        <v>1542</v>
      </c>
      <c r="O1547" s="1" t="str">
        <f t="shared" si="479"/>
        <v>NA</v>
      </c>
      <c r="P1547" s="1" t="e">
        <f t="shared" si="480"/>
        <v>#VALUE!</v>
      </c>
      <c r="Q1547" s="1" t="e">
        <f t="shared" si="481"/>
        <v>#VALUE!</v>
      </c>
      <c r="R1547" s="1">
        <f t="shared" si="477"/>
        <v>-0.34254223941523526</v>
      </c>
      <c r="S1547" s="1">
        <f t="shared" si="478"/>
        <v>-0.22252093395631445</v>
      </c>
      <c r="T1547" s="14"/>
      <c r="U1547" s="14"/>
      <c r="V1547" s="14"/>
      <c r="W1547" s="2"/>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2"/>
      <c r="BC1547" s="2"/>
      <c r="BD1547" s="2"/>
      <c r="BE1547" s="35"/>
      <c r="BF1547" s="35"/>
      <c r="BG1547" s="35"/>
      <c r="BH1547" s="35"/>
      <c r="BI1547" s="35"/>
      <c r="BJ1547" s="35"/>
      <c r="BK1547" s="35"/>
      <c r="BL1547" s="35"/>
      <c r="BM1547" s="35"/>
      <c r="BN1547" s="35"/>
      <c r="BO1547" s="35"/>
      <c r="BP1547" s="1"/>
      <c r="BQ1547" s="1">
        <f t="shared" si="482"/>
        <v>1542</v>
      </c>
      <c r="BR1547" s="1">
        <v>1543</v>
      </c>
      <c r="BS1547" s="1">
        <f t="shared" si="487"/>
        <v>-2</v>
      </c>
      <c r="BT1547" s="1">
        <f t="shared" si="488"/>
        <v>-2</v>
      </c>
      <c r="BU1547" s="1">
        <f t="shared" si="489"/>
        <v>6.1257422745431001E-17</v>
      </c>
      <c r="BV1547" s="1">
        <f t="shared" si="490"/>
        <v>1</v>
      </c>
      <c r="BW1547" s="1">
        <f t="shared" si="483"/>
        <v>-2</v>
      </c>
      <c r="BX1547" s="1">
        <f t="shared" si="484"/>
        <v>-2</v>
      </c>
      <c r="BY1547" s="24">
        <f t="shared" si="485"/>
        <v>0.7818314824680298</v>
      </c>
      <c r="BZ1547" s="24">
        <f t="shared" si="486"/>
        <v>0.62348980185873348</v>
      </c>
      <c r="CA1547" s="1"/>
      <c r="CB1547" s="1"/>
      <c r="CC1547" s="1" t="str">
        <f t="shared" si="491"/>
        <v/>
      </c>
      <c r="CD1547" s="1"/>
      <c r="CE1547" s="2"/>
      <c r="CF1547" s="2"/>
    </row>
    <row r="1548" spans="2:84" s="28" customFormat="1" x14ac:dyDescent="0.25">
      <c r="B1548" s="10"/>
      <c r="C1548" s="10"/>
      <c r="D1548" s="10"/>
      <c r="E1548" s="10"/>
      <c r="F1548" s="10"/>
      <c r="G1548" s="10"/>
      <c r="H1548" s="10"/>
      <c r="I1548" s="10"/>
      <c r="J1548" s="10"/>
      <c r="K1548" s="10"/>
      <c r="L1548" s="10"/>
      <c r="M1548" s="2"/>
      <c r="N1548" s="1">
        <v>1543</v>
      </c>
      <c r="O1548" s="1" t="str">
        <f t="shared" si="479"/>
        <v>NA</v>
      </c>
      <c r="P1548" s="1" t="e">
        <f t="shared" si="480"/>
        <v>#VALUE!</v>
      </c>
      <c r="Q1548" s="1" t="e">
        <f t="shared" si="481"/>
        <v>#VALUE!</v>
      </c>
      <c r="R1548" s="1">
        <f t="shared" si="477"/>
        <v>-7.245488945697795E-2</v>
      </c>
      <c r="S1548" s="1">
        <f t="shared" si="478"/>
        <v>-0.44775142554099545</v>
      </c>
      <c r="T1548" s="14"/>
      <c r="U1548" s="14"/>
      <c r="V1548" s="14"/>
      <c r="W1548" s="2"/>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2"/>
      <c r="BC1548" s="2"/>
      <c r="BD1548" s="2"/>
      <c r="BE1548" s="35"/>
      <c r="BF1548" s="35"/>
      <c r="BG1548" s="35"/>
      <c r="BH1548" s="35"/>
      <c r="BI1548" s="35"/>
      <c r="BJ1548" s="35"/>
      <c r="BK1548" s="35"/>
      <c r="BL1548" s="35"/>
      <c r="BM1548" s="35"/>
      <c r="BN1548" s="35"/>
      <c r="BO1548" s="35"/>
      <c r="BP1548" s="1"/>
      <c r="BQ1548" s="1">
        <f t="shared" si="482"/>
        <v>1543</v>
      </c>
      <c r="BR1548" s="1">
        <v>1544</v>
      </c>
      <c r="BS1548" s="1">
        <f t="shared" si="487"/>
        <v>-2</v>
      </c>
      <c r="BT1548" s="1">
        <f t="shared" si="488"/>
        <v>-2</v>
      </c>
      <c r="BU1548" s="1">
        <f t="shared" si="489"/>
        <v>6.1257422745431001E-17</v>
      </c>
      <c r="BV1548" s="1">
        <f t="shared" si="490"/>
        <v>1</v>
      </c>
      <c r="BW1548" s="1">
        <f t="shared" si="483"/>
        <v>-2</v>
      </c>
      <c r="BX1548" s="1">
        <f t="shared" si="484"/>
        <v>-2</v>
      </c>
      <c r="BY1548" s="24">
        <f t="shared" si="485"/>
        <v>0.7818314824680298</v>
      </c>
      <c r="BZ1548" s="24">
        <f t="shared" si="486"/>
        <v>0.62348980185873348</v>
      </c>
      <c r="CA1548" s="1"/>
      <c r="CB1548" s="1"/>
      <c r="CC1548" s="1" t="str">
        <f t="shared" si="491"/>
        <v/>
      </c>
      <c r="CD1548" s="1"/>
      <c r="CE1548" s="2"/>
      <c r="CF1548" s="2"/>
    </row>
    <row r="1549" spans="2:84" s="28" customFormat="1" x14ac:dyDescent="0.25">
      <c r="B1549" s="10"/>
      <c r="C1549" s="10"/>
      <c r="D1549" s="10"/>
      <c r="E1549" s="10"/>
      <c r="F1549" s="10"/>
      <c r="G1549" s="10"/>
      <c r="H1549" s="10"/>
      <c r="I1549" s="10"/>
      <c r="J1549" s="10"/>
      <c r="K1549" s="10"/>
      <c r="L1549" s="10"/>
      <c r="M1549" s="2"/>
      <c r="N1549" s="1">
        <v>1544</v>
      </c>
      <c r="O1549" s="1" t="str">
        <f t="shared" si="479"/>
        <v>NA</v>
      </c>
      <c r="P1549" s="1" t="e">
        <f t="shared" si="480"/>
        <v>#VALUE!</v>
      </c>
      <c r="Q1549" s="1" t="e">
        <f t="shared" si="481"/>
        <v>#VALUE!</v>
      </c>
      <c r="R1549" s="1">
        <f t="shared" si="477"/>
        <v>0.31661786368038031</v>
      </c>
      <c r="S1549" s="1">
        <f t="shared" si="478"/>
        <v>-0.38719349819906257</v>
      </c>
      <c r="T1549" s="14"/>
      <c r="U1549" s="14"/>
      <c r="V1549" s="14"/>
      <c r="W1549" s="2"/>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2"/>
      <c r="BC1549" s="2"/>
      <c r="BD1549" s="2"/>
      <c r="BE1549" s="35"/>
      <c r="BF1549" s="35"/>
      <c r="BG1549" s="35"/>
      <c r="BH1549" s="35"/>
      <c r="BI1549" s="35"/>
      <c r="BJ1549" s="35"/>
      <c r="BK1549" s="35"/>
      <c r="BL1549" s="35"/>
      <c r="BM1549" s="35"/>
      <c r="BN1549" s="35"/>
      <c r="BO1549" s="35"/>
      <c r="BP1549" s="1"/>
      <c r="BQ1549" s="1">
        <f t="shared" si="482"/>
        <v>1544</v>
      </c>
      <c r="BR1549" s="1">
        <v>1545</v>
      </c>
      <c r="BS1549" s="1">
        <f t="shared" si="487"/>
        <v>-2</v>
      </c>
      <c r="BT1549" s="1">
        <f t="shared" si="488"/>
        <v>-2</v>
      </c>
      <c r="BU1549" s="1">
        <f t="shared" si="489"/>
        <v>6.1257422745431001E-17</v>
      </c>
      <c r="BV1549" s="1">
        <f t="shared" si="490"/>
        <v>1</v>
      </c>
      <c r="BW1549" s="1">
        <f t="shared" si="483"/>
        <v>-2</v>
      </c>
      <c r="BX1549" s="1">
        <f t="shared" si="484"/>
        <v>-2</v>
      </c>
      <c r="BY1549" s="24">
        <f t="shared" si="485"/>
        <v>0.7818314824680298</v>
      </c>
      <c r="BZ1549" s="24">
        <f t="shared" si="486"/>
        <v>0.62348980185873348</v>
      </c>
      <c r="CA1549" s="1"/>
      <c r="CB1549" s="1"/>
      <c r="CC1549" s="1" t="str">
        <f t="shared" si="491"/>
        <v/>
      </c>
      <c r="CD1549" s="1"/>
      <c r="CE1549" s="2"/>
      <c r="CF1549" s="2"/>
    </row>
    <row r="1550" spans="2:84" s="28" customFormat="1" x14ac:dyDescent="0.25">
      <c r="B1550" s="10"/>
      <c r="C1550" s="10"/>
      <c r="D1550" s="10"/>
      <c r="E1550" s="10"/>
      <c r="F1550" s="10"/>
      <c r="G1550" s="10"/>
      <c r="H1550" s="10"/>
      <c r="I1550" s="10"/>
      <c r="J1550" s="10"/>
      <c r="K1550" s="10"/>
      <c r="L1550" s="10"/>
      <c r="M1550" s="2"/>
      <c r="N1550" s="1">
        <v>1545</v>
      </c>
      <c r="O1550" s="1" t="str">
        <f t="shared" si="479"/>
        <v>NA</v>
      </c>
      <c r="P1550" s="1" t="e">
        <f t="shared" si="480"/>
        <v>#VALUE!</v>
      </c>
      <c r="Q1550" s="1" t="e">
        <f t="shared" si="481"/>
        <v>#VALUE!</v>
      </c>
      <c r="R1550" s="1">
        <f t="shared" si="477"/>
        <v>0.54760805942915658</v>
      </c>
      <c r="S1550" s="1">
        <f t="shared" si="478"/>
        <v>-1.6734538758059581E-2</v>
      </c>
      <c r="T1550" s="14"/>
      <c r="U1550" s="14"/>
      <c r="V1550" s="14"/>
      <c r="W1550" s="2"/>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2"/>
      <c r="BC1550" s="2"/>
      <c r="BD1550" s="2"/>
      <c r="BE1550" s="35"/>
      <c r="BF1550" s="35"/>
      <c r="BG1550" s="35"/>
      <c r="BH1550" s="35"/>
      <c r="BI1550" s="35"/>
      <c r="BJ1550" s="35"/>
      <c r="BK1550" s="35"/>
      <c r="BL1550" s="35"/>
      <c r="BM1550" s="35"/>
      <c r="BN1550" s="35"/>
      <c r="BO1550" s="35"/>
      <c r="BP1550" s="1"/>
      <c r="BQ1550" s="1">
        <f t="shared" si="482"/>
        <v>1545</v>
      </c>
      <c r="BR1550" s="1">
        <v>1546</v>
      </c>
      <c r="BS1550" s="1">
        <f t="shared" si="487"/>
        <v>-2</v>
      </c>
      <c r="BT1550" s="1">
        <f t="shared" si="488"/>
        <v>-2</v>
      </c>
      <c r="BU1550" s="1">
        <f t="shared" si="489"/>
        <v>6.1257422745431001E-17</v>
      </c>
      <c r="BV1550" s="1">
        <f t="shared" si="490"/>
        <v>1</v>
      </c>
      <c r="BW1550" s="1">
        <f t="shared" si="483"/>
        <v>-2</v>
      </c>
      <c r="BX1550" s="1">
        <f t="shared" si="484"/>
        <v>-2</v>
      </c>
      <c r="BY1550" s="24">
        <f t="shared" si="485"/>
        <v>0.7818314824680298</v>
      </c>
      <c r="BZ1550" s="24">
        <f t="shared" si="486"/>
        <v>0.62348980185873348</v>
      </c>
      <c r="CA1550" s="1"/>
      <c r="CB1550" s="1"/>
      <c r="CC1550" s="1" t="str">
        <f t="shared" si="491"/>
        <v/>
      </c>
      <c r="CD1550" s="1"/>
      <c r="CE1550" s="2"/>
      <c r="CF1550" s="2"/>
    </row>
    <row r="1551" spans="2:84" s="28" customFormat="1" x14ac:dyDescent="0.25">
      <c r="B1551" s="10"/>
      <c r="C1551" s="10"/>
      <c r="D1551" s="10"/>
      <c r="E1551" s="10"/>
      <c r="F1551" s="10"/>
      <c r="G1551" s="10"/>
      <c r="H1551" s="10"/>
      <c r="I1551" s="10"/>
      <c r="J1551" s="10"/>
      <c r="K1551" s="10"/>
      <c r="L1551" s="10"/>
      <c r="M1551" s="2"/>
      <c r="N1551" s="1">
        <v>1546</v>
      </c>
      <c r="O1551" s="1" t="str">
        <f t="shared" si="479"/>
        <v>NA</v>
      </c>
      <c r="P1551" s="1" t="e">
        <f t="shared" si="480"/>
        <v>#VALUE!</v>
      </c>
      <c r="Q1551" s="1" t="e">
        <f t="shared" si="481"/>
        <v>#VALUE!</v>
      </c>
      <c r="R1551" s="1">
        <f t="shared" si="477"/>
        <v>0.40199161335454792</v>
      </c>
      <c r="S1551" s="1">
        <f t="shared" si="478"/>
        <v>0.44056856168250685</v>
      </c>
      <c r="T1551" s="14"/>
      <c r="U1551" s="14"/>
      <c r="V1551" s="14"/>
      <c r="W1551" s="2"/>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2"/>
      <c r="BC1551" s="2"/>
      <c r="BD1551" s="2"/>
      <c r="BE1551" s="35"/>
      <c r="BF1551" s="35"/>
      <c r="BG1551" s="35"/>
      <c r="BH1551" s="35"/>
      <c r="BI1551" s="35"/>
      <c r="BJ1551" s="35"/>
      <c r="BK1551" s="35"/>
      <c r="BL1551" s="35"/>
      <c r="BM1551" s="35"/>
      <c r="BN1551" s="35"/>
      <c r="BO1551" s="35"/>
      <c r="BP1551" s="1"/>
      <c r="BQ1551" s="1">
        <f t="shared" si="482"/>
        <v>1546</v>
      </c>
      <c r="BR1551" s="1">
        <v>1547</v>
      </c>
      <c r="BS1551" s="1">
        <f t="shared" si="487"/>
        <v>-2</v>
      </c>
      <c r="BT1551" s="1">
        <f t="shared" si="488"/>
        <v>-2</v>
      </c>
      <c r="BU1551" s="1">
        <f t="shared" si="489"/>
        <v>6.1257422745431001E-17</v>
      </c>
      <c r="BV1551" s="1">
        <f t="shared" si="490"/>
        <v>1</v>
      </c>
      <c r="BW1551" s="1">
        <f t="shared" si="483"/>
        <v>-2</v>
      </c>
      <c r="BX1551" s="1">
        <f t="shared" si="484"/>
        <v>-2</v>
      </c>
      <c r="BY1551" s="24">
        <f t="shared" si="485"/>
        <v>0.7818314824680298</v>
      </c>
      <c r="BZ1551" s="24">
        <f t="shared" si="486"/>
        <v>0.62348980185873348</v>
      </c>
      <c r="CA1551" s="1"/>
      <c r="CB1551" s="1"/>
      <c r="CC1551" s="1" t="str">
        <f t="shared" si="491"/>
        <v/>
      </c>
      <c r="CD1551" s="1"/>
      <c r="CE1551" s="2"/>
      <c r="CF1551" s="2"/>
    </row>
    <row r="1552" spans="2:84" s="28" customFormat="1" x14ac:dyDescent="0.25">
      <c r="B1552" s="10"/>
      <c r="C1552" s="10"/>
      <c r="D1552" s="10"/>
      <c r="E1552" s="10"/>
      <c r="F1552" s="10"/>
      <c r="G1552" s="10"/>
      <c r="H1552" s="10"/>
      <c r="I1552" s="10"/>
      <c r="J1552" s="10"/>
      <c r="K1552" s="10"/>
      <c r="L1552" s="10"/>
      <c r="M1552" s="2"/>
      <c r="N1552" s="1">
        <v>1547</v>
      </c>
      <c r="O1552" s="1" t="str">
        <f t="shared" si="479"/>
        <v>NA</v>
      </c>
      <c r="P1552" s="1" t="e">
        <f t="shared" si="480"/>
        <v>#VALUE!</v>
      </c>
      <c r="Q1552" s="1" t="e">
        <f t="shared" si="481"/>
        <v>#VALUE!</v>
      </c>
      <c r="R1552" s="1">
        <f t="shared" si="477"/>
        <v>-8.208611280602443E-2</v>
      </c>
      <c r="S1552" s="1">
        <f t="shared" si="478"/>
        <v>0.64035724120765058</v>
      </c>
      <c r="T1552" s="14"/>
      <c r="U1552" s="14"/>
      <c r="V1552" s="14"/>
      <c r="W1552" s="2"/>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2"/>
      <c r="BC1552" s="2"/>
      <c r="BD1552" s="2"/>
      <c r="BE1552" s="35"/>
      <c r="BF1552" s="35"/>
      <c r="BG1552" s="35"/>
      <c r="BH1552" s="35"/>
      <c r="BI1552" s="35"/>
      <c r="BJ1552" s="35"/>
      <c r="BK1552" s="35"/>
      <c r="BL1552" s="35"/>
      <c r="BM1552" s="35"/>
      <c r="BN1552" s="35"/>
      <c r="BO1552" s="35"/>
      <c r="BP1552" s="1"/>
      <c r="BQ1552" s="1">
        <f t="shared" si="482"/>
        <v>1547</v>
      </c>
      <c r="BR1552" s="1">
        <v>1548</v>
      </c>
      <c r="BS1552" s="1">
        <f t="shared" si="487"/>
        <v>-2</v>
      </c>
      <c r="BT1552" s="1">
        <f t="shared" si="488"/>
        <v>-2</v>
      </c>
      <c r="BU1552" s="1">
        <f t="shared" si="489"/>
        <v>6.1257422745431001E-17</v>
      </c>
      <c r="BV1552" s="1">
        <f t="shared" si="490"/>
        <v>1</v>
      </c>
      <c r="BW1552" s="1">
        <f t="shared" si="483"/>
        <v>-2</v>
      </c>
      <c r="BX1552" s="1">
        <f t="shared" si="484"/>
        <v>-2</v>
      </c>
      <c r="BY1552" s="24">
        <f t="shared" si="485"/>
        <v>0.7818314824680298</v>
      </c>
      <c r="BZ1552" s="24">
        <f t="shared" si="486"/>
        <v>0.62348980185873348</v>
      </c>
      <c r="CA1552" s="1"/>
      <c r="CB1552" s="1"/>
      <c r="CC1552" s="1" t="str">
        <f t="shared" si="491"/>
        <v/>
      </c>
      <c r="CD1552" s="1"/>
      <c r="CE1552" s="2"/>
      <c r="CF1552" s="2"/>
    </row>
    <row r="1553" spans="2:84" s="28" customFormat="1" x14ac:dyDescent="0.25">
      <c r="B1553" s="10"/>
      <c r="C1553" s="10"/>
      <c r="D1553" s="10"/>
      <c r="E1553" s="10"/>
      <c r="F1553" s="10"/>
      <c r="G1553" s="10"/>
      <c r="H1553" s="10"/>
      <c r="I1553" s="10"/>
      <c r="J1553" s="10"/>
      <c r="K1553" s="10"/>
      <c r="L1553" s="10"/>
      <c r="M1553" s="2"/>
      <c r="N1553" s="1">
        <v>1548</v>
      </c>
      <c r="O1553" s="1" t="str">
        <f t="shared" si="479"/>
        <v>NA</v>
      </c>
      <c r="P1553" s="1" t="e">
        <f t="shared" si="480"/>
        <v>#VALUE!</v>
      </c>
      <c r="Q1553" s="1" t="e">
        <f t="shared" si="481"/>
        <v>#VALUE!</v>
      </c>
      <c r="R1553" s="1">
        <f t="shared" si="477"/>
        <v>-0.58468847356225884</v>
      </c>
      <c r="S1553" s="1">
        <f t="shared" si="478"/>
        <v>0.37628028784341133</v>
      </c>
      <c r="T1553" s="14"/>
      <c r="U1553" s="14"/>
      <c r="V1553" s="14"/>
      <c r="W1553" s="2"/>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2"/>
      <c r="BC1553" s="2"/>
      <c r="BD1553" s="2"/>
      <c r="BE1553" s="35"/>
      <c r="BF1553" s="35"/>
      <c r="BG1553" s="35"/>
      <c r="BH1553" s="35"/>
      <c r="BI1553" s="35"/>
      <c r="BJ1553" s="35"/>
      <c r="BK1553" s="35"/>
      <c r="BL1553" s="35"/>
      <c r="BM1553" s="35"/>
      <c r="BN1553" s="35"/>
      <c r="BO1553" s="35"/>
      <c r="BP1553" s="1"/>
      <c r="BQ1553" s="1">
        <f t="shared" si="482"/>
        <v>1548</v>
      </c>
      <c r="BR1553" s="1">
        <v>1549</v>
      </c>
      <c r="BS1553" s="1">
        <f t="shared" si="487"/>
        <v>-2</v>
      </c>
      <c r="BT1553" s="1">
        <f t="shared" si="488"/>
        <v>-2</v>
      </c>
      <c r="BU1553" s="1">
        <f t="shared" si="489"/>
        <v>6.1257422745431001E-17</v>
      </c>
      <c r="BV1553" s="1">
        <f t="shared" si="490"/>
        <v>1</v>
      </c>
      <c r="BW1553" s="1">
        <f t="shared" si="483"/>
        <v>-2</v>
      </c>
      <c r="BX1553" s="1">
        <f t="shared" si="484"/>
        <v>-2</v>
      </c>
      <c r="BY1553" s="24">
        <f t="shared" si="485"/>
        <v>0.7818314824680298</v>
      </c>
      <c r="BZ1553" s="24">
        <f t="shared" si="486"/>
        <v>0.62348980185873348</v>
      </c>
      <c r="CA1553" s="1"/>
      <c r="CB1553" s="1"/>
      <c r="CC1553" s="1" t="str">
        <f t="shared" si="491"/>
        <v/>
      </c>
      <c r="CD1553" s="1"/>
      <c r="CE1553" s="2"/>
      <c r="CF1553" s="2"/>
    </row>
    <row r="1554" spans="2:84" s="28" customFormat="1" x14ac:dyDescent="0.25">
      <c r="B1554" s="10"/>
      <c r="C1554" s="10"/>
      <c r="D1554" s="10"/>
      <c r="E1554" s="10"/>
      <c r="F1554" s="10"/>
      <c r="G1554" s="10"/>
      <c r="H1554" s="10"/>
      <c r="I1554" s="10"/>
      <c r="J1554" s="10"/>
      <c r="K1554" s="10"/>
      <c r="L1554" s="10"/>
      <c r="M1554" s="2"/>
      <c r="N1554" s="1">
        <v>1549</v>
      </c>
      <c r="O1554" s="1" t="str">
        <f t="shared" si="479"/>
        <v>NA</v>
      </c>
      <c r="P1554" s="1" t="e">
        <f t="shared" si="480"/>
        <v>#VALUE!</v>
      </c>
      <c r="Q1554" s="1" t="e">
        <f t="shared" si="481"/>
        <v>#VALUE!</v>
      </c>
      <c r="R1554" s="1">
        <f t="shared" si="477"/>
        <v>-0.71143388186241185</v>
      </c>
      <c r="S1554" s="1">
        <f t="shared" si="478"/>
        <v>-0.2225209339563145</v>
      </c>
      <c r="T1554" s="14"/>
      <c r="U1554" s="14"/>
      <c r="V1554" s="14"/>
      <c r="W1554" s="2"/>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2"/>
      <c r="BC1554" s="2"/>
      <c r="BD1554" s="2"/>
      <c r="BE1554" s="35"/>
      <c r="BF1554" s="35"/>
      <c r="BG1554" s="35"/>
      <c r="BH1554" s="35"/>
      <c r="BI1554" s="35"/>
      <c r="BJ1554" s="35"/>
      <c r="BK1554" s="35"/>
      <c r="BL1554" s="35"/>
      <c r="BM1554" s="35"/>
      <c r="BN1554" s="35"/>
      <c r="BO1554" s="35"/>
      <c r="BP1554" s="1"/>
      <c r="BQ1554" s="1">
        <f t="shared" si="482"/>
        <v>1549</v>
      </c>
      <c r="BR1554" s="1">
        <v>1550</v>
      </c>
      <c r="BS1554" s="1">
        <f t="shared" si="487"/>
        <v>-2</v>
      </c>
      <c r="BT1554" s="1">
        <f t="shared" si="488"/>
        <v>-2</v>
      </c>
      <c r="BU1554" s="1">
        <f t="shared" si="489"/>
        <v>6.1257422745431001E-17</v>
      </c>
      <c r="BV1554" s="1">
        <f t="shared" si="490"/>
        <v>1</v>
      </c>
      <c r="BW1554" s="1">
        <f t="shared" si="483"/>
        <v>-2</v>
      </c>
      <c r="BX1554" s="1">
        <f t="shared" si="484"/>
        <v>-2</v>
      </c>
      <c r="BY1554" s="24">
        <f t="shared" si="485"/>
        <v>0.7818314824680298</v>
      </c>
      <c r="BZ1554" s="24">
        <f t="shared" si="486"/>
        <v>0.62348980185873348</v>
      </c>
      <c r="CA1554" s="1"/>
      <c r="CB1554" s="1"/>
      <c r="CC1554" s="1" t="str">
        <f t="shared" si="491"/>
        <v/>
      </c>
      <c r="CD1554" s="1"/>
      <c r="CE1554" s="2"/>
      <c r="CF1554" s="2"/>
    </row>
    <row r="1555" spans="2:84" s="28" customFormat="1" x14ac:dyDescent="0.25">
      <c r="B1555" s="10"/>
      <c r="C1555" s="10"/>
      <c r="D1555" s="10"/>
      <c r="E1555" s="10"/>
      <c r="F1555" s="10"/>
      <c r="G1555" s="10"/>
      <c r="H1555" s="10"/>
      <c r="I1555" s="10"/>
      <c r="J1555" s="10"/>
      <c r="K1555" s="10"/>
      <c r="L1555" s="10"/>
      <c r="M1555" s="2"/>
      <c r="N1555" s="1">
        <v>1550</v>
      </c>
      <c r="O1555" s="1" t="str">
        <f t="shared" si="479"/>
        <v>NA</v>
      </c>
      <c r="P1555" s="1" t="e">
        <f t="shared" si="480"/>
        <v>#VALUE!</v>
      </c>
      <c r="Q1555" s="1" t="e">
        <f t="shared" si="481"/>
        <v>#VALUE!</v>
      </c>
      <c r="R1555" s="1">
        <f t="shared" si="477"/>
        <v>-0.30245506651371068</v>
      </c>
      <c r="S1555" s="1">
        <f t="shared" si="478"/>
        <v>-0.73616252522553782</v>
      </c>
      <c r="T1555" s="14"/>
      <c r="U1555" s="14"/>
      <c r="V1555" s="14"/>
      <c r="W1555" s="2"/>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2"/>
      <c r="BC1555" s="2"/>
      <c r="BD1555" s="2"/>
      <c r="BE1555" s="35"/>
      <c r="BF1555" s="35"/>
      <c r="BG1555" s="35"/>
      <c r="BH1555" s="35"/>
      <c r="BI1555" s="35"/>
      <c r="BJ1555" s="35"/>
      <c r="BK1555" s="35"/>
      <c r="BL1555" s="35"/>
      <c r="BM1555" s="35"/>
      <c r="BN1555" s="35"/>
      <c r="BO1555" s="35"/>
      <c r="BP1555" s="1"/>
      <c r="BQ1555" s="1">
        <f t="shared" si="482"/>
        <v>1550</v>
      </c>
      <c r="BR1555" s="1">
        <v>1551</v>
      </c>
      <c r="BS1555" s="1">
        <f t="shared" si="487"/>
        <v>-2</v>
      </c>
      <c r="BT1555" s="1">
        <f t="shared" si="488"/>
        <v>-2</v>
      </c>
      <c r="BU1555" s="1">
        <f t="shared" si="489"/>
        <v>6.1257422745431001E-17</v>
      </c>
      <c r="BV1555" s="1">
        <f t="shared" si="490"/>
        <v>1</v>
      </c>
      <c r="BW1555" s="1">
        <f t="shared" si="483"/>
        <v>-2</v>
      </c>
      <c r="BX1555" s="1">
        <f t="shared" si="484"/>
        <v>-2</v>
      </c>
      <c r="BY1555" s="24">
        <f t="shared" si="485"/>
        <v>0.7818314824680298</v>
      </c>
      <c r="BZ1555" s="24">
        <f t="shared" si="486"/>
        <v>0.62348980185873348</v>
      </c>
      <c r="CA1555" s="1"/>
      <c r="CB1555" s="1"/>
      <c r="CC1555" s="1" t="str">
        <f t="shared" si="491"/>
        <v/>
      </c>
      <c r="CD1555" s="1"/>
      <c r="CE1555" s="2"/>
      <c r="CF1555" s="2"/>
    </row>
    <row r="1556" spans="2:84" s="28" customFormat="1" x14ac:dyDescent="0.25">
      <c r="B1556" s="10"/>
      <c r="C1556" s="10"/>
      <c r="D1556" s="10"/>
      <c r="E1556" s="10"/>
      <c r="F1556" s="10"/>
      <c r="G1556" s="10"/>
      <c r="H1556" s="10"/>
      <c r="I1556" s="10"/>
      <c r="J1556" s="10"/>
      <c r="K1556" s="10"/>
      <c r="L1556" s="10"/>
      <c r="M1556" s="2"/>
      <c r="N1556" s="1">
        <v>1551</v>
      </c>
      <c r="O1556" s="1" t="str">
        <f t="shared" si="479"/>
        <v>NA</v>
      </c>
      <c r="P1556" s="1" t="e">
        <f t="shared" si="480"/>
        <v>#VALUE!</v>
      </c>
      <c r="Q1556" s="1" t="e">
        <f t="shared" si="481"/>
        <v>#VALUE!</v>
      </c>
      <c r="R1556" s="1">
        <f t="shared" si="477"/>
        <v>0.39870397648640482</v>
      </c>
      <c r="S1556" s="1">
        <f t="shared" si="478"/>
        <v>-0.74683625699141232</v>
      </c>
      <c r="T1556" s="14"/>
      <c r="U1556" s="14"/>
      <c r="V1556" s="14"/>
      <c r="W1556" s="2"/>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2"/>
      <c r="BC1556" s="2"/>
      <c r="BD1556" s="2"/>
      <c r="BE1556" s="35"/>
      <c r="BF1556" s="35"/>
      <c r="BG1556" s="35"/>
      <c r="BH1556" s="35"/>
      <c r="BI1556" s="35"/>
      <c r="BJ1556" s="35"/>
      <c r="BK1556" s="35"/>
      <c r="BL1556" s="35"/>
      <c r="BM1556" s="35"/>
      <c r="BN1556" s="35"/>
      <c r="BO1556" s="35"/>
      <c r="BP1556" s="1"/>
      <c r="BQ1556" s="1">
        <f t="shared" si="482"/>
        <v>1551</v>
      </c>
      <c r="BR1556" s="1">
        <v>1552</v>
      </c>
      <c r="BS1556" s="1">
        <f t="shared" si="487"/>
        <v>-2</v>
      </c>
      <c r="BT1556" s="1">
        <f t="shared" si="488"/>
        <v>-2</v>
      </c>
      <c r="BU1556" s="1">
        <f t="shared" si="489"/>
        <v>6.1257422745431001E-17</v>
      </c>
      <c r="BV1556" s="1">
        <f t="shared" si="490"/>
        <v>1</v>
      </c>
      <c r="BW1556" s="1">
        <f t="shared" si="483"/>
        <v>-2</v>
      </c>
      <c r="BX1556" s="1">
        <f t="shared" si="484"/>
        <v>-2</v>
      </c>
      <c r="BY1556" s="24">
        <f t="shared" si="485"/>
        <v>0.7818314824680298</v>
      </c>
      <c r="BZ1556" s="24">
        <f t="shared" si="486"/>
        <v>0.62348980185873348</v>
      </c>
      <c r="CA1556" s="1"/>
      <c r="CB1556" s="1"/>
      <c r="CC1556" s="1" t="str">
        <f t="shared" si="491"/>
        <v/>
      </c>
      <c r="CD1556" s="1"/>
      <c r="CE1556" s="2"/>
      <c r="CF1556" s="2"/>
    </row>
    <row r="1557" spans="2:84" s="28" customFormat="1" x14ac:dyDescent="0.25">
      <c r="B1557" s="10"/>
      <c r="C1557" s="10"/>
      <c r="D1557" s="10"/>
      <c r="E1557" s="10"/>
      <c r="F1557" s="10"/>
      <c r="G1557" s="10"/>
      <c r="H1557" s="10"/>
      <c r="I1557" s="10"/>
      <c r="J1557" s="10"/>
      <c r="K1557" s="10"/>
      <c r="L1557" s="10"/>
      <c r="M1557" s="2"/>
      <c r="N1557" s="1">
        <v>1552</v>
      </c>
      <c r="O1557" s="1" t="str">
        <f t="shared" si="479"/>
        <v>NA</v>
      </c>
      <c r="P1557" s="1" t="e">
        <f t="shared" si="480"/>
        <v>#VALUE!</v>
      </c>
      <c r="Q1557" s="1" t="e">
        <f t="shared" si="481"/>
        <v>#VALUE!</v>
      </c>
      <c r="R1557" s="1">
        <f t="shared" si="477"/>
        <v>0.8799679449034532</v>
      </c>
      <c r="S1557" s="1">
        <f t="shared" si="478"/>
        <v>-0.17679062391225775</v>
      </c>
      <c r="T1557" s="14"/>
      <c r="U1557" s="14"/>
      <c r="V1557" s="14"/>
      <c r="W1557" s="2"/>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2"/>
      <c r="BC1557" s="2"/>
      <c r="BD1557" s="2"/>
      <c r="BE1557" s="35"/>
      <c r="BF1557" s="35"/>
      <c r="BG1557" s="35"/>
      <c r="BH1557" s="35"/>
      <c r="BI1557" s="35"/>
      <c r="BJ1557" s="35"/>
      <c r="BK1557" s="35"/>
      <c r="BL1557" s="35"/>
      <c r="BM1557" s="35"/>
      <c r="BN1557" s="35"/>
      <c r="BO1557" s="35"/>
      <c r="BP1557" s="1"/>
      <c r="BQ1557" s="1">
        <f t="shared" si="482"/>
        <v>1552</v>
      </c>
      <c r="BR1557" s="1">
        <v>1553</v>
      </c>
      <c r="BS1557" s="1">
        <f t="shared" si="487"/>
        <v>-2</v>
      </c>
      <c r="BT1557" s="1">
        <f t="shared" si="488"/>
        <v>-2</v>
      </c>
      <c r="BU1557" s="1">
        <f t="shared" si="489"/>
        <v>6.1257422745431001E-17</v>
      </c>
      <c r="BV1557" s="1">
        <f t="shared" si="490"/>
        <v>1</v>
      </c>
      <c r="BW1557" s="1">
        <f t="shared" si="483"/>
        <v>-2</v>
      </c>
      <c r="BX1557" s="1">
        <f t="shared" si="484"/>
        <v>-2</v>
      </c>
      <c r="BY1557" s="24">
        <f t="shared" si="485"/>
        <v>0.7818314824680298</v>
      </c>
      <c r="BZ1557" s="24">
        <f t="shared" si="486"/>
        <v>0.62348980185873348</v>
      </c>
      <c r="CA1557" s="1"/>
      <c r="CB1557" s="1"/>
      <c r="CC1557" s="1" t="str">
        <f t="shared" si="491"/>
        <v/>
      </c>
      <c r="CD1557" s="1"/>
      <c r="CE1557" s="2"/>
      <c r="CF1557" s="2"/>
    </row>
    <row r="1558" spans="2:84" s="28" customFormat="1" x14ac:dyDescent="0.25">
      <c r="B1558" s="10"/>
      <c r="C1558" s="10"/>
      <c r="D1558" s="10"/>
      <c r="E1558" s="10"/>
      <c r="F1558" s="10"/>
      <c r="G1558" s="10"/>
      <c r="H1558" s="10"/>
      <c r="I1558" s="10"/>
      <c r="J1558" s="10"/>
      <c r="K1558" s="10"/>
      <c r="L1558" s="10"/>
      <c r="M1558" s="2"/>
      <c r="N1558" s="1">
        <v>1553</v>
      </c>
      <c r="O1558" s="1" t="str">
        <f t="shared" si="479"/>
        <v>NA</v>
      </c>
      <c r="P1558" s="1" t="e">
        <f t="shared" si="480"/>
        <v>#VALUE!</v>
      </c>
      <c r="Q1558" s="1" t="e">
        <f t="shared" si="481"/>
        <v>#VALUE!</v>
      </c>
      <c r="R1558" s="1">
        <f t="shared" si="477"/>
        <v>0.73435149882884465</v>
      </c>
      <c r="S1558" s="1">
        <f t="shared" si="478"/>
        <v>0.60062464683670513</v>
      </c>
      <c r="T1558" s="14"/>
      <c r="U1558" s="14"/>
      <c r="V1558" s="14"/>
      <c r="W1558" s="2"/>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2"/>
      <c r="BC1558" s="2"/>
      <c r="BD1558" s="2"/>
      <c r="BE1558" s="35"/>
      <c r="BF1558" s="35"/>
      <c r="BG1558" s="35"/>
      <c r="BH1558" s="35"/>
      <c r="BI1558" s="35"/>
      <c r="BJ1558" s="35"/>
      <c r="BK1558" s="35"/>
      <c r="BL1558" s="35"/>
      <c r="BM1558" s="35"/>
      <c r="BN1558" s="35"/>
      <c r="BO1558" s="35"/>
      <c r="BP1558" s="1"/>
      <c r="BQ1558" s="1">
        <f t="shared" si="482"/>
        <v>1553</v>
      </c>
      <c r="BR1558" s="1">
        <v>1554</v>
      </c>
      <c r="BS1558" s="1">
        <f t="shared" si="487"/>
        <v>-2</v>
      </c>
      <c r="BT1558" s="1">
        <f t="shared" si="488"/>
        <v>-2</v>
      </c>
      <c r="BU1558" s="1">
        <f t="shared" si="489"/>
        <v>6.1257422745431001E-17</v>
      </c>
      <c r="BV1558" s="1">
        <f t="shared" si="490"/>
        <v>1</v>
      </c>
      <c r="BW1558" s="1">
        <f t="shared" si="483"/>
        <v>-2</v>
      </c>
      <c r="BX1558" s="1">
        <f t="shared" si="484"/>
        <v>-2</v>
      </c>
      <c r="BY1558" s="24">
        <f t="shared" si="485"/>
        <v>0.7818314824680298</v>
      </c>
      <c r="BZ1558" s="24">
        <f t="shared" si="486"/>
        <v>0.62348980185873348</v>
      </c>
      <c r="CA1558" s="1"/>
      <c r="CB1558" s="1"/>
      <c r="CC1558" s="1" t="str">
        <f t="shared" si="491"/>
        <v/>
      </c>
      <c r="CD1558" s="1"/>
      <c r="CE1558" s="2"/>
      <c r="CF1558" s="2"/>
    </row>
    <row r="1559" spans="2:84" s="28" customFormat="1" x14ac:dyDescent="0.25">
      <c r="B1559" s="10"/>
      <c r="C1559" s="10"/>
      <c r="D1559" s="10"/>
      <c r="E1559" s="10"/>
      <c r="F1559" s="10"/>
      <c r="G1559" s="10"/>
      <c r="H1559" s="10"/>
      <c r="I1559" s="10"/>
      <c r="J1559" s="10"/>
      <c r="K1559" s="10"/>
      <c r="L1559" s="10"/>
      <c r="M1559" s="2"/>
      <c r="N1559" s="1">
        <v>1554</v>
      </c>
      <c r="O1559" s="1" t="str">
        <f t="shared" si="479"/>
        <v>NA</v>
      </c>
      <c r="P1559" s="1" t="e">
        <f t="shared" si="480"/>
        <v>#VALUE!</v>
      </c>
      <c r="Q1559" s="1" t="e">
        <f t="shared" si="481"/>
        <v>#VALUE!</v>
      </c>
      <c r="R1559" s="1">
        <f t="shared" si="477"/>
        <v>6.1257422745431001E-17</v>
      </c>
      <c r="S1559" s="1">
        <f t="shared" si="478"/>
        <v>1</v>
      </c>
      <c r="T1559" s="14"/>
      <c r="U1559" s="14"/>
      <c r="V1559" s="14"/>
      <c r="W1559" s="2"/>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2"/>
      <c r="BC1559" s="2"/>
      <c r="BD1559" s="2"/>
      <c r="BE1559" s="35"/>
      <c r="BF1559" s="35"/>
      <c r="BG1559" s="35"/>
      <c r="BH1559" s="35"/>
      <c r="BI1559" s="35"/>
      <c r="BJ1559" s="35"/>
      <c r="BK1559" s="35"/>
      <c r="BL1559" s="35"/>
      <c r="BM1559" s="35"/>
      <c r="BN1559" s="35"/>
      <c r="BO1559" s="35"/>
      <c r="BP1559" s="1"/>
      <c r="BQ1559" s="1">
        <f t="shared" si="482"/>
        <v>1554</v>
      </c>
      <c r="BR1559" s="1">
        <v>1555</v>
      </c>
      <c r="BS1559" s="1">
        <f t="shared" si="487"/>
        <v>-2</v>
      </c>
      <c r="BT1559" s="1">
        <f t="shared" si="488"/>
        <v>-2</v>
      </c>
      <c r="BU1559" s="1">
        <f t="shared" si="489"/>
        <v>6.1257422745431001E-17</v>
      </c>
      <c r="BV1559" s="1">
        <f t="shared" si="490"/>
        <v>1</v>
      </c>
      <c r="BW1559" s="1">
        <f t="shared" si="483"/>
        <v>-2</v>
      </c>
      <c r="BX1559" s="1">
        <f t="shared" si="484"/>
        <v>-2</v>
      </c>
      <c r="BY1559" s="24">
        <f t="shared" si="485"/>
        <v>0.7818314824680298</v>
      </c>
      <c r="BZ1559" s="24">
        <f t="shared" si="486"/>
        <v>0.62348980185873348</v>
      </c>
      <c r="CA1559" s="1"/>
      <c r="CB1559" s="1"/>
      <c r="CC1559" s="1" t="str">
        <f t="shared" si="491"/>
        <v/>
      </c>
      <c r="CD1559" s="1"/>
      <c r="CE1559" s="2"/>
      <c r="CF1559" s="2"/>
    </row>
    <row r="1560" spans="2:84" s="28" customFormat="1" x14ac:dyDescent="0.25">
      <c r="B1560" s="10"/>
      <c r="C1560" s="10"/>
      <c r="D1560" s="10"/>
      <c r="E1560" s="10"/>
      <c r="F1560" s="10"/>
      <c r="G1560" s="10"/>
      <c r="H1560" s="10"/>
      <c r="I1560" s="10"/>
      <c r="J1560" s="10"/>
      <c r="K1560" s="10"/>
      <c r="L1560" s="10"/>
      <c r="M1560" s="2"/>
      <c r="N1560" s="1">
        <v>1555</v>
      </c>
      <c r="O1560" s="1" t="str">
        <f t="shared" si="479"/>
        <v>NA</v>
      </c>
      <c r="P1560" s="1" t="e">
        <f t="shared" si="480"/>
        <v>#VALUE!</v>
      </c>
      <c r="Q1560" s="1" t="e">
        <f t="shared" si="481"/>
        <v>#VALUE!</v>
      </c>
      <c r="R1560" s="1">
        <f t="shared" si="477"/>
        <v>-0.73435149882884465</v>
      </c>
      <c r="S1560" s="1">
        <f t="shared" si="478"/>
        <v>0.60062464683670502</v>
      </c>
      <c r="T1560" s="14"/>
      <c r="U1560" s="14"/>
      <c r="V1560" s="14"/>
      <c r="W1560" s="2"/>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2"/>
      <c r="BC1560" s="2"/>
      <c r="BD1560" s="2"/>
      <c r="BE1560" s="35"/>
      <c r="BF1560" s="35"/>
      <c r="BG1560" s="35"/>
      <c r="BH1560" s="35"/>
      <c r="BI1560" s="35"/>
      <c r="BJ1560" s="35"/>
      <c r="BK1560" s="35"/>
      <c r="BL1560" s="35"/>
      <c r="BM1560" s="35"/>
      <c r="BN1560" s="35"/>
      <c r="BO1560" s="35"/>
      <c r="BP1560" s="1"/>
      <c r="BQ1560" s="1">
        <f t="shared" si="482"/>
        <v>1555</v>
      </c>
      <c r="BR1560" s="1">
        <v>1556</v>
      </c>
      <c r="BS1560" s="1">
        <f t="shared" si="487"/>
        <v>-2</v>
      </c>
      <c r="BT1560" s="1">
        <f t="shared" si="488"/>
        <v>-2</v>
      </c>
      <c r="BU1560" s="1">
        <f t="shared" si="489"/>
        <v>6.1257422745431001E-17</v>
      </c>
      <c r="BV1560" s="1">
        <f t="shared" si="490"/>
        <v>1</v>
      </c>
      <c r="BW1560" s="1">
        <f t="shared" si="483"/>
        <v>-2</v>
      </c>
      <c r="BX1560" s="1">
        <f t="shared" si="484"/>
        <v>-2</v>
      </c>
      <c r="BY1560" s="24">
        <f t="shared" si="485"/>
        <v>0.7818314824680298</v>
      </c>
      <c r="BZ1560" s="24">
        <f t="shared" si="486"/>
        <v>0.62348980185873348</v>
      </c>
      <c r="CA1560" s="1"/>
      <c r="CB1560" s="1"/>
      <c r="CC1560" s="1" t="str">
        <f t="shared" si="491"/>
        <v/>
      </c>
      <c r="CD1560" s="1"/>
      <c r="CE1560" s="2"/>
      <c r="CF1560" s="2"/>
    </row>
    <row r="1561" spans="2:84" s="28" customFormat="1" x14ac:dyDescent="0.25">
      <c r="B1561" s="10"/>
      <c r="C1561" s="10"/>
      <c r="D1561" s="10"/>
      <c r="E1561" s="10"/>
      <c r="F1561" s="10"/>
      <c r="G1561" s="10"/>
      <c r="H1561" s="10"/>
      <c r="I1561" s="10"/>
      <c r="J1561" s="10"/>
      <c r="K1561" s="10"/>
      <c r="L1561" s="10"/>
      <c r="M1561" s="2"/>
      <c r="N1561" s="1">
        <v>1556</v>
      </c>
      <c r="O1561" s="1" t="str">
        <f t="shared" si="479"/>
        <v>NA</v>
      </c>
      <c r="P1561" s="1" t="e">
        <f t="shared" si="480"/>
        <v>#VALUE!</v>
      </c>
      <c r="Q1561" s="1" t="e">
        <f t="shared" si="481"/>
        <v>#VALUE!</v>
      </c>
      <c r="R1561" s="1">
        <f t="shared" si="477"/>
        <v>-0.8799679449034532</v>
      </c>
      <c r="S1561" s="1">
        <f t="shared" si="478"/>
        <v>-0.17679062391225786</v>
      </c>
      <c r="T1561" s="14"/>
      <c r="U1561" s="14"/>
      <c r="V1561" s="14"/>
      <c r="W1561" s="2"/>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2"/>
      <c r="BC1561" s="2"/>
      <c r="BD1561" s="2"/>
      <c r="BE1561" s="35"/>
      <c r="BF1561" s="35"/>
      <c r="BG1561" s="35"/>
      <c r="BH1561" s="35"/>
      <c r="BI1561" s="35"/>
      <c r="BJ1561" s="35"/>
      <c r="BK1561" s="35"/>
      <c r="BL1561" s="35"/>
      <c r="BM1561" s="35"/>
      <c r="BN1561" s="35"/>
      <c r="BO1561" s="35"/>
      <c r="BP1561" s="1"/>
      <c r="BQ1561" s="1">
        <f t="shared" si="482"/>
        <v>1556</v>
      </c>
      <c r="BR1561" s="1">
        <v>1557</v>
      </c>
      <c r="BS1561" s="1">
        <f t="shared" si="487"/>
        <v>-2</v>
      </c>
      <c r="BT1561" s="1">
        <f t="shared" si="488"/>
        <v>-2</v>
      </c>
      <c r="BU1561" s="1">
        <f t="shared" si="489"/>
        <v>6.1257422745431001E-17</v>
      </c>
      <c r="BV1561" s="1">
        <f t="shared" si="490"/>
        <v>1</v>
      </c>
      <c r="BW1561" s="1">
        <f t="shared" si="483"/>
        <v>-2</v>
      </c>
      <c r="BX1561" s="1">
        <f t="shared" si="484"/>
        <v>-2</v>
      </c>
      <c r="BY1561" s="24">
        <f t="shared" si="485"/>
        <v>0.7818314824680298</v>
      </c>
      <c r="BZ1561" s="24">
        <f t="shared" si="486"/>
        <v>0.62348980185873348</v>
      </c>
      <c r="CA1561" s="1"/>
      <c r="CB1561" s="1"/>
      <c r="CC1561" s="1" t="str">
        <f t="shared" si="491"/>
        <v/>
      </c>
      <c r="CD1561" s="1"/>
      <c r="CE1561" s="2"/>
      <c r="CF1561" s="2"/>
    </row>
    <row r="1562" spans="2:84" s="28" customFormat="1" x14ac:dyDescent="0.25">
      <c r="B1562" s="10"/>
      <c r="C1562" s="10"/>
      <c r="D1562" s="10"/>
      <c r="E1562" s="10"/>
      <c r="F1562" s="10"/>
      <c r="G1562" s="10"/>
      <c r="H1562" s="10"/>
      <c r="I1562" s="10"/>
      <c r="J1562" s="10"/>
      <c r="K1562" s="10"/>
      <c r="L1562" s="10"/>
      <c r="M1562" s="2"/>
      <c r="N1562" s="1">
        <v>1557</v>
      </c>
      <c r="O1562" s="1" t="str">
        <f t="shared" si="479"/>
        <v>NA</v>
      </c>
      <c r="P1562" s="1" t="e">
        <f t="shared" si="480"/>
        <v>#VALUE!</v>
      </c>
      <c r="Q1562" s="1" t="e">
        <f t="shared" si="481"/>
        <v>#VALUE!</v>
      </c>
      <c r="R1562" s="1">
        <f t="shared" si="477"/>
        <v>-0.39870397648640471</v>
      </c>
      <c r="S1562" s="1">
        <f t="shared" si="478"/>
        <v>-0.74683625699141221</v>
      </c>
      <c r="T1562" s="14"/>
      <c r="U1562" s="14"/>
      <c r="V1562" s="14"/>
      <c r="W1562" s="2"/>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2"/>
      <c r="BC1562" s="2"/>
      <c r="BD1562" s="2"/>
      <c r="BE1562" s="35"/>
      <c r="BF1562" s="35"/>
      <c r="BG1562" s="35"/>
      <c r="BH1562" s="35"/>
      <c r="BI1562" s="35"/>
      <c r="BJ1562" s="35"/>
      <c r="BK1562" s="35"/>
      <c r="BL1562" s="35"/>
      <c r="BM1562" s="35"/>
      <c r="BN1562" s="35"/>
      <c r="BO1562" s="35"/>
      <c r="BP1562" s="1"/>
      <c r="BQ1562" s="1">
        <f t="shared" si="482"/>
        <v>1557</v>
      </c>
      <c r="BR1562" s="1">
        <v>1558</v>
      </c>
      <c r="BS1562" s="1">
        <f t="shared" si="487"/>
        <v>-2</v>
      </c>
      <c r="BT1562" s="1">
        <f t="shared" si="488"/>
        <v>-2</v>
      </c>
      <c r="BU1562" s="1">
        <f t="shared" si="489"/>
        <v>6.1257422745431001E-17</v>
      </c>
      <c r="BV1562" s="1">
        <f t="shared" si="490"/>
        <v>1</v>
      </c>
      <c r="BW1562" s="1">
        <f t="shared" si="483"/>
        <v>-2</v>
      </c>
      <c r="BX1562" s="1">
        <f t="shared" si="484"/>
        <v>-2</v>
      </c>
      <c r="BY1562" s="24">
        <f t="shared" si="485"/>
        <v>0.7818314824680298</v>
      </c>
      <c r="BZ1562" s="24">
        <f t="shared" si="486"/>
        <v>0.62348980185873348</v>
      </c>
      <c r="CA1562" s="1"/>
      <c r="CB1562" s="1"/>
      <c r="CC1562" s="1" t="str">
        <f t="shared" si="491"/>
        <v/>
      </c>
      <c r="CD1562" s="1"/>
      <c r="CE1562" s="2"/>
      <c r="CF1562" s="2"/>
    </row>
    <row r="1563" spans="2:84" s="28" customFormat="1" x14ac:dyDescent="0.25">
      <c r="B1563" s="10"/>
      <c r="C1563" s="10"/>
      <c r="D1563" s="10"/>
      <c r="E1563" s="10"/>
      <c r="F1563" s="10"/>
      <c r="G1563" s="10"/>
      <c r="H1563" s="10"/>
      <c r="I1563" s="10"/>
      <c r="J1563" s="10"/>
      <c r="K1563" s="10"/>
      <c r="L1563" s="10"/>
      <c r="M1563" s="2"/>
      <c r="N1563" s="1">
        <v>1558</v>
      </c>
      <c r="O1563" s="1" t="str">
        <f t="shared" si="479"/>
        <v>NA</v>
      </c>
      <c r="P1563" s="1" t="e">
        <f t="shared" si="480"/>
        <v>#VALUE!</v>
      </c>
      <c r="Q1563" s="1" t="e">
        <f t="shared" si="481"/>
        <v>#VALUE!</v>
      </c>
      <c r="R1563" s="1">
        <f t="shared" si="477"/>
        <v>0.30245506651371079</v>
      </c>
      <c r="S1563" s="1">
        <f t="shared" si="478"/>
        <v>-0.73616252522553782</v>
      </c>
      <c r="T1563" s="14"/>
      <c r="U1563" s="14"/>
      <c r="V1563" s="14"/>
      <c r="W1563" s="2"/>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2"/>
      <c r="BC1563" s="2"/>
      <c r="BD1563" s="2"/>
      <c r="BE1563" s="35"/>
      <c r="BF1563" s="35"/>
      <c r="BG1563" s="35"/>
      <c r="BH1563" s="35"/>
      <c r="BI1563" s="35"/>
      <c r="BJ1563" s="35"/>
      <c r="BK1563" s="35"/>
      <c r="BL1563" s="35"/>
      <c r="BM1563" s="35"/>
      <c r="BN1563" s="35"/>
      <c r="BO1563" s="35"/>
      <c r="BP1563" s="1"/>
      <c r="BQ1563" s="1">
        <f t="shared" si="482"/>
        <v>1558</v>
      </c>
      <c r="BR1563" s="1">
        <v>1559</v>
      </c>
      <c r="BS1563" s="1">
        <f t="shared" si="487"/>
        <v>-2</v>
      </c>
      <c r="BT1563" s="1">
        <f t="shared" si="488"/>
        <v>-2</v>
      </c>
      <c r="BU1563" s="1">
        <f t="shared" si="489"/>
        <v>6.1257422745431001E-17</v>
      </c>
      <c r="BV1563" s="1">
        <f t="shared" si="490"/>
        <v>1</v>
      </c>
      <c r="BW1563" s="1">
        <f t="shared" si="483"/>
        <v>-2</v>
      </c>
      <c r="BX1563" s="1">
        <f t="shared" si="484"/>
        <v>-2</v>
      </c>
      <c r="BY1563" s="24">
        <f t="shared" si="485"/>
        <v>0.7818314824680298</v>
      </c>
      <c r="BZ1563" s="24">
        <f t="shared" si="486"/>
        <v>0.62348980185873348</v>
      </c>
      <c r="CA1563" s="1"/>
      <c r="CB1563" s="1"/>
      <c r="CC1563" s="1" t="str">
        <f t="shared" si="491"/>
        <v/>
      </c>
      <c r="CD1563" s="1"/>
      <c r="CE1563" s="2"/>
      <c r="CF1563" s="2"/>
    </row>
    <row r="1564" spans="2:84" s="28" customFormat="1" x14ac:dyDescent="0.25">
      <c r="B1564" s="10"/>
      <c r="C1564" s="10"/>
      <c r="D1564" s="10"/>
      <c r="E1564" s="10"/>
      <c r="F1564" s="10"/>
      <c r="G1564" s="10"/>
      <c r="H1564" s="10"/>
      <c r="I1564" s="10"/>
      <c r="J1564" s="10"/>
      <c r="K1564" s="10"/>
      <c r="L1564" s="10"/>
      <c r="M1564" s="2"/>
      <c r="N1564" s="1">
        <v>1559</v>
      </c>
      <c r="O1564" s="1" t="str">
        <f t="shared" si="479"/>
        <v>NA</v>
      </c>
      <c r="P1564" s="1" t="e">
        <f t="shared" si="480"/>
        <v>#VALUE!</v>
      </c>
      <c r="Q1564" s="1" t="e">
        <f t="shared" si="481"/>
        <v>#VALUE!</v>
      </c>
      <c r="R1564" s="1">
        <f t="shared" si="477"/>
        <v>0.71143388186241185</v>
      </c>
      <c r="S1564" s="1">
        <f t="shared" si="478"/>
        <v>-0.22252093395631442</v>
      </c>
      <c r="T1564" s="14"/>
      <c r="U1564" s="14"/>
      <c r="V1564" s="14"/>
      <c r="W1564" s="2"/>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2"/>
      <c r="BC1564" s="2"/>
      <c r="BD1564" s="2"/>
      <c r="BE1564" s="35"/>
      <c r="BF1564" s="35"/>
      <c r="BG1564" s="35"/>
      <c r="BH1564" s="35"/>
      <c r="BI1564" s="35"/>
      <c r="BJ1564" s="35"/>
      <c r="BK1564" s="35"/>
      <c r="BL1564" s="35"/>
      <c r="BM1564" s="35"/>
      <c r="BN1564" s="35"/>
      <c r="BO1564" s="35"/>
      <c r="BP1564" s="1"/>
      <c r="BQ1564" s="1">
        <f t="shared" si="482"/>
        <v>1559</v>
      </c>
      <c r="BR1564" s="1">
        <v>1560</v>
      </c>
      <c r="BS1564" s="1">
        <f t="shared" si="487"/>
        <v>-2</v>
      </c>
      <c r="BT1564" s="1">
        <f t="shared" si="488"/>
        <v>-2</v>
      </c>
      <c r="BU1564" s="1">
        <f t="shared" si="489"/>
        <v>6.1257422745431001E-17</v>
      </c>
      <c r="BV1564" s="1">
        <f t="shared" si="490"/>
        <v>1</v>
      </c>
      <c r="BW1564" s="1">
        <f t="shared" si="483"/>
        <v>-2</v>
      </c>
      <c r="BX1564" s="1">
        <f t="shared" si="484"/>
        <v>-2</v>
      </c>
      <c r="BY1564" s="24">
        <f t="shared" si="485"/>
        <v>0.7818314824680298</v>
      </c>
      <c r="BZ1564" s="24">
        <f t="shared" si="486"/>
        <v>0.62348980185873348</v>
      </c>
      <c r="CA1564" s="1"/>
      <c r="CB1564" s="1"/>
      <c r="CC1564" s="1" t="str">
        <f t="shared" si="491"/>
        <v/>
      </c>
      <c r="CD1564" s="1"/>
      <c r="CE1564" s="2"/>
      <c r="CF1564" s="2"/>
    </row>
    <row r="1565" spans="2:84" s="28" customFormat="1" x14ac:dyDescent="0.25">
      <c r="B1565" s="10"/>
      <c r="C1565" s="10"/>
      <c r="D1565" s="10"/>
      <c r="E1565" s="10"/>
      <c r="F1565" s="10"/>
      <c r="G1565" s="10"/>
      <c r="H1565" s="10"/>
      <c r="I1565" s="10"/>
      <c r="J1565" s="10"/>
      <c r="K1565" s="10"/>
      <c r="L1565" s="10"/>
      <c r="M1565" s="2"/>
      <c r="N1565" s="1">
        <v>1560</v>
      </c>
      <c r="O1565" s="1" t="str">
        <f t="shared" si="479"/>
        <v>NA</v>
      </c>
      <c r="P1565" s="1" t="e">
        <f t="shared" si="480"/>
        <v>#VALUE!</v>
      </c>
      <c r="Q1565" s="1" t="e">
        <f t="shared" si="481"/>
        <v>#VALUE!</v>
      </c>
      <c r="R1565" s="1">
        <f t="shared" si="477"/>
        <v>0.58468847356225884</v>
      </c>
      <c r="S1565" s="1">
        <f t="shared" si="478"/>
        <v>0.37628028784341144</v>
      </c>
      <c r="T1565" s="14"/>
      <c r="U1565" s="14"/>
      <c r="V1565" s="14"/>
      <c r="W1565" s="2"/>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2"/>
      <c r="BC1565" s="2"/>
      <c r="BD1565" s="2"/>
      <c r="BE1565" s="35"/>
      <c r="BF1565" s="35"/>
      <c r="BG1565" s="35"/>
      <c r="BH1565" s="35"/>
      <c r="BI1565" s="35"/>
      <c r="BJ1565" s="35"/>
      <c r="BK1565" s="35"/>
      <c r="BL1565" s="35"/>
      <c r="BM1565" s="35"/>
      <c r="BN1565" s="35"/>
      <c r="BO1565" s="35"/>
      <c r="BP1565" s="1"/>
      <c r="BQ1565" s="1">
        <f t="shared" si="482"/>
        <v>1560</v>
      </c>
      <c r="BR1565" s="1">
        <v>1561</v>
      </c>
      <c r="BS1565" s="1">
        <f t="shared" si="487"/>
        <v>-2</v>
      </c>
      <c r="BT1565" s="1">
        <f t="shared" si="488"/>
        <v>-2</v>
      </c>
      <c r="BU1565" s="1">
        <f t="shared" si="489"/>
        <v>6.1257422745431001E-17</v>
      </c>
      <c r="BV1565" s="1">
        <f t="shared" si="490"/>
        <v>1</v>
      </c>
      <c r="BW1565" s="1">
        <f t="shared" si="483"/>
        <v>-2</v>
      </c>
      <c r="BX1565" s="1">
        <f t="shared" si="484"/>
        <v>-2</v>
      </c>
      <c r="BY1565" s="24">
        <f t="shared" si="485"/>
        <v>0.7818314824680298</v>
      </c>
      <c r="BZ1565" s="24">
        <f t="shared" si="486"/>
        <v>0.62348980185873348</v>
      </c>
      <c r="CA1565" s="1"/>
      <c r="CB1565" s="1"/>
      <c r="CC1565" s="1" t="str">
        <f t="shared" si="491"/>
        <v/>
      </c>
      <c r="CD1565" s="1"/>
      <c r="CE1565" s="2"/>
      <c r="CF1565" s="2"/>
    </row>
    <row r="1566" spans="2:84" s="28" customFormat="1" x14ac:dyDescent="0.25">
      <c r="B1566" s="10"/>
      <c r="C1566" s="10"/>
      <c r="D1566" s="10"/>
      <c r="E1566" s="10"/>
      <c r="F1566" s="10"/>
      <c r="G1566" s="10"/>
      <c r="H1566" s="10"/>
      <c r="I1566" s="10"/>
      <c r="J1566" s="10"/>
      <c r="K1566" s="10"/>
      <c r="L1566" s="10"/>
      <c r="M1566" s="2"/>
      <c r="N1566" s="1">
        <v>1561</v>
      </c>
      <c r="O1566" s="1" t="str">
        <f t="shared" si="479"/>
        <v>NA</v>
      </c>
      <c r="P1566" s="1" t="e">
        <f t="shared" si="480"/>
        <v>#VALUE!</v>
      </c>
      <c r="Q1566" s="1" t="e">
        <f t="shared" si="481"/>
        <v>#VALUE!</v>
      </c>
      <c r="R1566" s="1">
        <f t="shared" si="477"/>
        <v>8.2086112806024583E-2</v>
      </c>
      <c r="S1566" s="1">
        <f t="shared" si="478"/>
        <v>0.64035724120765036</v>
      </c>
      <c r="T1566" s="14"/>
      <c r="U1566" s="14"/>
      <c r="V1566" s="14"/>
      <c r="W1566" s="2"/>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2"/>
      <c r="BC1566" s="2"/>
      <c r="BD1566" s="2"/>
      <c r="BE1566" s="35"/>
      <c r="BF1566" s="35"/>
      <c r="BG1566" s="35"/>
      <c r="BH1566" s="35"/>
      <c r="BI1566" s="35"/>
      <c r="BJ1566" s="35"/>
      <c r="BK1566" s="35"/>
      <c r="BL1566" s="35"/>
      <c r="BM1566" s="35"/>
      <c r="BN1566" s="35"/>
      <c r="BO1566" s="35"/>
      <c r="BP1566" s="1"/>
      <c r="BQ1566" s="1">
        <f t="shared" si="482"/>
        <v>1561</v>
      </c>
      <c r="BR1566" s="1">
        <v>1562</v>
      </c>
      <c r="BS1566" s="1">
        <f t="shared" si="487"/>
        <v>-2</v>
      </c>
      <c r="BT1566" s="1">
        <f t="shared" si="488"/>
        <v>-2</v>
      </c>
      <c r="BU1566" s="1">
        <f t="shared" si="489"/>
        <v>6.1257422745431001E-17</v>
      </c>
      <c r="BV1566" s="1">
        <f t="shared" si="490"/>
        <v>1</v>
      </c>
      <c r="BW1566" s="1">
        <f t="shared" si="483"/>
        <v>-2</v>
      </c>
      <c r="BX1566" s="1">
        <f t="shared" si="484"/>
        <v>-2</v>
      </c>
      <c r="BY1566" s="24">
        <f t="shared" si="485"/>
        <v>0.7818314824680298</v>
      </c>
      <c r="BZ1566" s="24">
        <f t="shared" si="486"/>
        <v>0.62348980185873348</v>
      </c>
      <c r="CA1566" s="1"/>
      <c r="CB1566" s="1"/>
      <c r="CC1566" s="1" t="str">
        <f t="shared" si="491"/>
        <v/>
      </c>
      <c r="CD1566" s="1"/>
      <c r="CE1566" s="2"/>
      <c r="CF1566" s="2"/>
    </row>
    <row r="1567" spans="2:84" s="28" customFormat="1" x14ac:dyDescent="0.25">
      <c r="B1567" s="10"/>
      <c r="C1567" s="10"/>
      <c r="D1567" s="10"/>
      <c r="E1567" s="10"/>
      <c r="F1567" s="10"/>
      <c r="G1567" s="10"/>
      <c r="H1567" s="10"/>
      <c r="I1567" s="10"/>
      <c r="J1567" s="10"/>
      <c r="K1567" s="10"/>
      <c r="L1567" s="10"/>
      <c r="M1567" s="2"/>
      <c r="N1567" s="1">
        <v>1562</v>
      </c>
      <c r="O1567" s="1" t="str">
        <f t="shared" si="479"/>
        <v>NA</v>
      </c>
      <c r="P1567" s="1" t="e">
        <f t="shared" si="480"/>
        <v>#VALUE!</v>
      </c>
      <c r="Q1567" s="1" t="e">
        <f t="shared" si="481"/>
        <v>#VALUE!</v>
      </c>
      <c r="R1567" s="1">
        <f t="shared" si="477"/>
        <v>-0.40199161335454803</v>
      </c>
      <c r="S1567" s="1">
        <f t="shared" si="478"/>
        <v>0.4405685616825068</v>
      </c>
      <c r="T1567" s="14"/>
      <c r="U1567" s="14"/>
      <c r="V1567" s="14"/>
      <c r="W1567" s="2"/>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2"/>
      <c r="BC1567" s="2"/>
      <c r="BD1567" s="2"/>
      <c r="BE1567" s="35"/>
      <c r="BF1567" s="35"/>
      <c r="BG1567" s="35"/>
      <c r="BH1567" s="35"/>
      <c r="BI1567" s="35"/>
      <c r="BJ1567" s="35"/>
      <c r="BK1567" s="35"/>
      <c r="BL1567" s="35"/>
      <c r="BM1567" s="35"/>
      <c r="BN1567" s="35"/>
      <c r="BO1567" s="35"/>
      <c r="BP1567" s="1"/>
      <c r="BQ1567" s="1">
        <f t="shared" si="482"/>
        <v>1562</v>
      </c>
      <c r="BR1567" s="1">
        <v>1563</v>
      </c>
      <c r="BS1567" s="1">
        <f t="shared" si="487"/>
        <v>-2</v>
      </c>
      <c r="BT1567" s="1">
        <f t="shared" si="488"/>
        <v>-2</v>
      </c>
      <c r="BU1567" s="1">
        <f t="shared" si="489"/>
        <v>6.1257422745431001E-17</v>
      </c>
      <c r="BV1567" s="1">
        <f t="shared" si="490"/>
        <v>1</v>
      </c>
      <c r="BW1567" s="1">
        <f t="shared" si="483"/>
        <v>-2</v>
      </c>
      <c r="BX1567" s="1">
        <f t="shared" si="484"/>
        <v>-2</v>
      </c>
      <c r="BY1567" s="24">
        <f t="shared" si="485"/>
        <v>0.7818314824680298</v>
      </c>
      <c r="BZ1567" s="24">
        <f t="shared" si="486"/>
        <v>0.62348980185873348</v>
      </c>
      <c r="CA1567" s="1"/>
      <c r="CB1567" s="1"/>
      <c r="CC1567" s="1" t="str">
        <f t="shared" si="491"/>
        <v/>
      </c>
      <c r="CD1567" s="1"/>
      <c r="CE1567" s="2"/>
      <c r="CF1567" s="2"/>
    </row>
    <row r="1568" spans="2:84" s="28" customFormat="1" x14ac:dyDescent="0.25">
      <c r="B1568" s="10"/>
      <c r="C1568" s="10"/>
      <c r="D1568" s="10"/>
      <c r="E1568" s="10"/>
      <c r="F1568" s="10"/>
      <c r="G1568" s="10"/>
      <c r="H1568" s="10"/>
      <c r="I1568" s="10"/>
      <c r="J1568" s="10"/>
      <c r="K1568" s="10"/>
      <c r="L1568" s="10"/>
      <c r="M1568" s="2"/>
      <c r="N1568" s="1">
        <v>1563</v>
      </c>
      <c r="O1568" s="1" t="str">
        <f t="shared" si="479"/>
        <v>NA</v>
      </c>
      <c r="P1568" s="1" t="e">
        <f t="shared" si="480"/>
        <v>#VALUE!</v>
      </c>
      <c r="Q1568" s="1" t="e">
        <f t="shared" si="481"/>
        <v>#VALUE!</v>
      </c>
      <c r="R1568" s="1">
        <f t="shared" si="477"/>
        <v>-0.54760805942915658</v>
      </c>
      <c r="S1568" s="1">
        <f t="shared" si="478"/>
        <v>-1.6734538758059608E-2</v>
      </c>
      <c r="T1568" s="14"/>
      <c r="U1568" s="14"/>
      <c r="V1568" s="14"/>
      <c r="W1568" s="2"/>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2"/>
      <c r="BC1568" s="2"/>
      <c r="BD1568" s="2"/>
      <c r="BE1568" s="35"/>
      <c r="BF1568" s="35"/>
      <c r="BG1568" s="35"/>
      <c r="BH1568" s="35"/>
      <c r="BI1568" s="35"/>
      <c r="BJ1568" s="35"/>
      <c r="BK1568" s="35"/>
      <c r="BL1568" s="35"/>
      <c r="BM1568" s="35"/>
      <c r="BN1568" s="35"/>
      <c r="BO1568" s="35"/>
      <c r="BP1568" s="1"/>
      <c r="BQ1568" s="1">
        <f t="shared" si="482"/>
        <v>1563</v>
      </c>
      <c r="BR1568" s="1">
        <v>1564</v>
      </c>
      <c r="BS1568" s="1">
        <f t="shared" si="487"/>
        <v>-2</v>
      </c>
      <c r="BT1568" s="1">
        <f t="shared" si="488"/>
        <v>-2</v>
      </c>
      <c r="BU1568" s="1">
        <f t="shared" si="489"/>
        <v>6.1257422745431001E-17</v>
      </c>
      <c r="BV1568" s="1">
        <f t="shared" si="490"/>
        <v>1</v>
      </c>
      <c r="BW1568" s="1">
        <f t="shared" si="483"/>
        <v>-2</v>
      </c>
      <c r="BX1568" s="1">
        <f t="shared" si="484"/>
        <v>-2</v>
      </c>
      <c r="BY1568" s="24">
        <f t="shared" si="485"/>
        <v>0.7818314824680298</v>
      </c>
      <c r="BZ1568" s="24">
        <f t="shared" si="486"/>
        <v>0.62348980185873348</v>
      </c>
      <c r="CA1568" s="1"/>
      <c r="CB1568" s="1"/>
      <c r="CC1568" s="1" t="str">
        <f t="shared" si="491"/>
        <v/>
      </c>
      <c r="CD1568" s="1"/>
      <c r="CE1568" s="2"/>
      <c r="CF1568" s="2"/>
    </row>
    <row r="1569" spans="2:84" s="28" customFormat="1" x14ac:dyDescent="0.25">
      <c r="B1569" s="10"/>
      <c r="C1569" s="10"/>
      <c r="D1569" s="10"/>
      <c r="E1569" s="10"/>
      <c r="F1569" s="10"/>
      <c r="G1569" s="10"/>
      <c r="H1569" s="10"/>
      <c r="I1569" s="10"/>
      <c r="J1569" s="10"/>
      <c r="K1569" s="10"/>
      <c r="L1569" s="10"/>
      <c r="M1569" s="2"/>
      <c r="N1569" s="1">
        <v>1564</v>
      </c>
      <c r="O1569" s="1" t="str">
        <f t="shared" si="479"/>
        <v>NA</v>
      </c>
      <c r="P1569" s="1" t="e">
        <f t="shared" si="480"/>
        <v>#VALUE!</v>
      </c>
      <c r="Q1569" s="1" t="e">
        <f t="shared" si="481"/>
        <v>#VALUE!</v>
      </c>
      <c r="R1569" s="1">
        <f t="shared" si="477"/>
        <v>-0.3166178636803802</v>
      </c>
      <c r="S1569" s="1">
        <f t="shared" si="478"/>
        <v>-0.38719349819906257</v>
      </c>
      <c r="T1569" s="14"/>
      <c r="U1569" s="14"/>
      <c r="V1569" s="14"/>
      <c r="W1569" s="2"/>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2"/>
      <c r="BC1569" s="2"/>
      <c r="BD1569" s="2"/>
      <c r="BE1569" s="35"/>
      <c r="BF1569" s="35"/>
      <c r="BG1569" s="35"/>
      <c r="BH1569" s="35"/>
      <c r="BI1569" s="35"/>
      <c r="BJ1569" s="35"/>
      <c r="BK1569" s="35"/>
      <c r="BL1569" s="35"/>
      <c r="BM1569" s="35"/>
      <c r="BN1569" s="35"/>
      <c r="BO1569" s="35"/>
      <c r="BP1569" s="1"/>
      <c r="BQ1569" s="1">
        <f t="shared" si="482"/>
        <v>1564</v>
      </c>
      <c r="BR1569" s="1">
        <v>1565</v>
      </c>
      <c r="BS1569" s="1">
        <f t="shared" si="487"/>
        <v>-2</v>
      </c>
      <c r="BT1569" s="1">
        <f t="shared" si="488"/>
        <v>-2</v>
      </c>
      <c r="BU1569" s="1">
        <f t="shared" si="489"/>
        <v>6.1257422745431001E-17</v>
      </c>
      <c r="BV1569" s="1">
        <f t="shared" si="490"/>
        <v>1</v>
      </c>
      <c r="BW1569" s="1">
        <f t="shared" si="483"/>
        <v>-2</v>
      </c>
      <c r="BX1569" s="1">
        <f t="shared" si="484"/>
        <v>-2</v>
      </c>
      <c r="BY1569" s="24">
        <f t="shared" si="485"/>
        <v>0.7818314824680298</v>
      </c>
      <c r="BZ1569" s="24">
        <f t="shared" si="486"/>
        <v>0.62348980185873348</v>
      </c>
      <c r="CA1569" s="1"/>
      <c r="CB1569" s="1"/>
      <c r="CC1569" s="1" t="str">
        <f t="shared" si="491"/>
        <v/>
      </c>
      <c r="CD1569" s="1"/>
      <c r="CE1569" s="2"/>
      <c r="CF1569" s="2"/>
    </row>
    <row r="1570" spans="2:84" s="28" customFormat="1" x14ac:dyDescent="0.25">
      <c r="B1570" s="10"/>
      <c r="C1570" s="10"/>
      <c r="D1570" s="10"/>
      <c r="E1570" s="10"/>
      <c r="F1570" s="10"/>
      <c r="G1570" s="10"/>
      <c r="H1570" s="10"/>
      <c r="I1570" s="10"/>
      <c r="J1570" s="10"/>
      <c r="K1570" s="10"/>
      <c r="L1570" s="10"/>
      <c r="M1570" s="2"/>
      <c r="N1570" s="1">
        <v>1565</v>
      </c>
      <c r="O1570" s="1" t="str">
        <f t="shared" si="479"/>
        <v>NA</v>
      </c>
      <c r="P1570" s="1" t="e">
        <f t="shared" si="480"/>
        <v>#VALUE!</v>
      </c>
      <c r="Q1570" s="1" t="e">
        <f t="shared" si="481"/>
        <v>#VALUE!</v>
      </c>
      <c r="R1570" s="1">
        <f t="shared" si="477"/>
        <v>7.2454889456977867E-2</v>
      </c>
      <c r="S1570" s="1">
        <f t="shared" si="478"/>
        <v>-0.44775142554099534</v>
      </c>
      <c r="T1570" s="14"/>
      <c r="U1570" s="14"/>
      <c r="V1570" s="14"/>
      <c r="W1570" s="2"/>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2"/>
      <c r="BC1570" s="2"/>
      <c r="BD1570" s="2"/>
      <c r="BE1570" s="35"/>
      <c r="BF1570" s="35"/>
      <c r="BG1570" s="35"/>
      <c r="BH1570" s="35"/>
      <c r="BI1570" s="35"/>
      <c r="BJ1570" s="35"/>
      <c r="BK1570" s="35"/>
      <c r="BL1570" s="35"/>
      <c r="BM1570" s="35"/>
      <c r="BN1570" s="35"/>
      <c r="BO1570" s="35"/>
      <c r="BP1570" s="1"/>
      <c r="BQ1570" s="1">
        <f t="shared" si="482"/>
        <v>1565</v>
      </c>
      <c r="BR1570" s="1">
        <v>1566</v>
      </c>
      <c r="BS1570" s="1">
        <f t="shared" si="487"/>
        <v>-2</v>
      </c>
      <c r="BT1570" s="1">
        <f t="shared" si="488"/>
        <v>-2</v>
      </c>
      <c r="BU1570" s="1">
        <f t="shared" si="489"/>
        <v>6.1257422745431001E-17</v>
      </c>
      <c r="BV1570" s="1">
        <f t="shared" si="490"/>
        <v>1</v>
      </c>
      <c r="BW1570" s="1">
        <f t="shared" si="483"/>
        <v>-2</v>
      </c>
      <c r="BX1570" s="1">
        <f t="shared" si="484"/>
        <v>-2</v>
      </c>
      <c r="BY1570" s="24">
        <f t="shared" si="485"/>
        <v>0.7818314824680298</v>
      </c>
      <c r="BZ1570" s="24">
        <f t="shared" si="486"/>
        <v>0.62348980185873348</v>
      </c>
      <c r="CA1570" s="1"/>
      <c r="CB1570" s="1"/>
      <c r="CC1570" s="1" t="str">
        <f t="shared" si="491"/>
        <v/>
      </c>
      <c r="CD1570" s="1"/>
      <c r="CE1570" s="2"/>
      <c r="CF1570" s="2"/>
    </row>
    <row r="1571" spans="2:84" s="28" customFormat="1" x14ac:dyDescent="0.25">
      <c r="B1571" s="10"/>
      <c r="C1571" s="10"/>
      <c r="D1571" s="10"/>
      <c r="E1571" s="10"/>
      <c r="F1571" s="10"/>
      <c r="G1571" s="10"/>
      <c r="H1571" s="10"/>
      <c r="I1571" s="10"/>
      <c r="J1571" s="10"/>
      <c r="K1571" s="10"/>
      <c r="L1571" s="10"/>
      <c r="M1571" s="2"/>
      <c r="N1571" s="1">
        <v>1566</v>
      </c>
      <c r="O1571" s="1" t="str">
        <f t="shared" si="479"/>
        <v>NA</v>
      </c>
      <c r="P1571" s="1" t="e">
        <f t="shared" si="480"/>
        <v>#VALUE!</v>
      </c>
      <c r="Q1571" s="1" t="e">
        <f t="shared" si="481"/>
        <v>#VALUE!</v>
      </c>
      <c r="R1571" s="1">
        <f t="shared" si="477"/>
        <v>0.34254223941523526</v>
      </c>
      <c r="S1571" s="1">
        <f t="shared" si="478"/>
        <v>-0.22252093395631442</v>
      </c>
      <c r="T1571" s="14"/>
      <c r="U1571" s="14"/>
      <c r="V1571" s="14"/>
      <c r="W1571" s="2"/>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2"/>
      <c r="BC1571" s="2"/>
      <c r="BD1571" s="2"/>
      <c r="BE1571" s="35"/>
      <c r="BF1571" s="35"/>
      <c r="BG1571" s="35"/>
      <c r="BH1571" s="35"/>
      <c r="BI1571" s="35"/>
      <c r="BJ1571" s="35"/>
      <c r="BK1571" s="35"/>
      <c r="BL1571" s="35"/>
      <c r="BM1571" s="35"/>
      <c r="BN1571" s="35"/>
      <c r="BO1571" s="35"/>
      <c r="BP1571" s="1"/>
      <c r="BQ1571" s="1">
        <f t="shared" si="482"/>
        <v>1566</v>
      </c>
      <c r="BR1571" s="1">
        <v>1567</v>
      </c>
      <c r="BS1571" s="1">
        <f t="shared" si="487"/>
        <v>-2</v>
      </c>
      <c r="BT1571" s="1">
        <f t="shared" si="488"/>
        <v>-2</v>
      </c>
      <c r="BU1571" s="1">
        <f t="shared" si="489"/>
        <v>6.1257422745431001E-17</v>
      </c>
      <c r="BV1571" s="1">
        <f t="shared" si="490"/>
        <v>1</v>
      </c>
      <c r="BW1571" s="1">
        <f t="shared" si="483"/>
        <v>-2</v>
      </c>
      <c r="BX1571" s="1">
        <f t="shared" si="484"/>
        <v>-2</v>
      </c>
      <c r="BY1571" s="24">
        <f t="shared" si="485"/>
        <v>0.7818314824680298</v>
      </c>
      <c r="BZ1571" s="24">
        <f t="shared" si="486"/>
        <v>0.62348980185873348</v>
      </c>
      <c r="CA1571" s="1"/>
      <c r="CB1571" s="1"/>
      <c r="CC1571" s="1" t="str">
        <f t="shared" si="491"/>
        <v/>
      </c>
      <c r="CD1571" s="1"/>
      <c r="CE1571" s="2"/>
      <c r="CF1571" s="2"/>
    </row>
    <row r="1572" spans="2:84" s="28" customFormat="1" x14ac:dyDescent="0.25">
      <c r="B1572" s="10"/>
      <c r="C1572" s="10"/>
      <c r="D1572" s="10"/>
      <c r="E1572" s="10"/>
      <c r="F1572" s="10"/>
      <c r="G1572" s="10"/>
      <c r="H1572" s="10"/>
      <c r="I1572" s="10"/>
      <c r="J1572" s="10"/>
      <c r="K1572" s="10"/>
      <c r="L1572" s="10"/>
      <c r="M1572" s="2"/>
      <c r="N1572" s="1">
        <v>1567</v>
      </c>
      <c r="O1572" s="1" t="str">
        <f t="shared" si="479"/>
        <v>NA</v>
      </c>
      <c r="P1572" s="1" t="e">
        <f t="shared" si="480"/>
        <v>#VALUE!</v>
      </c>
      <c r="Q1572" s="1" t="e">
        <f t="shared" si="481"/>
        <v>#VALUE!</v>
      </c>
      <c r="R1572" s="1">
        <f t="shared" si="477"/>
        <v>0.35468829650552602</v>
      </c>
      <c r="S1572" s="1">
        <f t="shared" si="478"/>
        <v>8.7869188158869072E-2</v>
      </c>
      <c r="T1572" s="14"/>
      <c r="U1572" s="14"/>
      <c r="V1572" s="14"/>
      <c r="W1572" s="2"/>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2"/>
      <c r="BC1572" s="2"/>
      <c r="BD1572" s="2"/>
      <c r="BE1572" s="35"/>
      <c r="BF1572" s="35"/>
      <c r="BG1572" s="35"/>
      <c r="BH1572" s="35"/>
      <c r="BI1572" s="35"/>
      <c r="BJ1572" s="35"/>
      <c r="BK1572" s="35"/>
      <c r="BL1572" s="35"/>
      <c r="BM1572" s="35"/>
      <c r="BN1572" s="35"/>
      <c r="BO1572" s="35"/>
      <c r="BP1572" s="1"/>
      <c r="BQ1572" s="1">
        <f t="shared" si="482"/>
        <v>1567</v>
      </c>
      <c r="BR1572" s="1">
        <v>1568</v>
      </c>
      <c r="BS1572" s="1">
        <f t="shared" si="487"/>
        <v>-2</v>
      </c>
      <c r="BT1572" s="1">
        <f t="shared" si="488"/>
        <v>-2</v>
      </c>
      <c r="BU1572" s="1">
        <f t="shared" si="489"/>
        <v>6.1257422745431001E-17</v>
      </c>
      <c r="BV1572" s="1">
        <f t="shared" si="490"/>
        <v>1</v>
      </c>
      <c r="BW1572" s="1">
        <f t="shared" si="483"/>
        <v>-2</v>
      </c>
      <c r="BX1572" s="1">
        <f t="shared" si="484"/>
        <v>-2</v>
      </c>
      <c r="BY1572" s="24">
        <f t="shared" si="485"/>
        <v>0.7818314824680298</v>
      </c>
      <c r="BZ1572" s="24">
        <f t="shared" si="486"/>
        <v>0.62348980185873348</v>
      </c>
      <c r="CA1572" s="1"/>
      <c r="CB1572" s="1"/>
      <c r="CC1572" s="1" t="str">
        <f t="shared" si="491"/>
        <v/>
      </c>
      <c r="CD1572" s="1"/>
      <c r="CE1572" s="2"/>
      <c r="CF1572" s="2"/>
    </row>
    <row r="1573" spans="2:84" s="28" customFormat="1" x14ac:dyDescent="0.25">
      <c r="B1573" s="10"/>
      <c r="C1573" s="10"/>
      <c r="D1573" s="10"/>
      <c r="E1573" s="10"/>
      <c r="F1573" s="10"/>
      <c r="G1573" s="10"/>
      <c r="H1573" s="10"/>
      <c r="I1573" s="10"/>
      <c r="J1573" s="10"/>
      <c r="K1573" s="10"/>
      <c r="L1573" s="10"/>
      <c r="M1573" s="2"/>
      <c r="N1573" s="1">
        <v>1568</v>
      </c>
      <c r="O1573" s="1" t="str">
        <f t="shared" si="479"/>
        <v>NA</v>
      </c>
      <c r="P1573" s="1" t="e">
        <f t="shared" si="480"/>
        <v>#VALUE!</v>
      </c>
      <c r="Q1573" s="1" t="e">
        <f t="shared" si="481"/>
        <v>#VALUE!</v>
      </c>
      <c r="R1573" s="1">
        <f t="shared" si="477"/>
        <v>0.16417222561204908</v>
      </c>
      <c r="S1573" s="1">
        <f t="shared" si="478"/>
        <v>0.28071448241530084</v>
      </c>
      <c r="T1573" s="14"/>
      <c r="U1573" s="14"/>
      <c r="V1573" s="14"/>
      <c r="W1573" s="2"/>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2"/>
      <c r="BC1573" s="2"/>
      <c r="BD1573" s="2"/>
      <c r="BE1573" s="35"/>
      <c r="BF1573" s="35"/>
      <c r="BG1573" s="35"/>
      <c r="BH1573" s="35"/>
      <c r="BI1573" s="35"/>
      <c r="BJ1573" s="35"/>
      <c r="BK1573" s="35"/>
      <c r="BL1573" s="35"/>
      <c r="BM1573" s="35"/>
      <c r="BN1573" s="35"/>
      <c r="BO1573" s="35"/>
      <c r="BP1573" s="1"/>
      <c r="BQ1573" s="1">
        <f t="shared" si="482"/>
        <v>1568</v>
      </c>
      <c r="BR1573" s="1">
        <v>1569</v>
      </c>
      <c r="BS1573" s="1">
        <f t="shared" si="487"/>
        <v>-2</v>
      </c>
      <c r="BT1573" s="1">
        <f t="shared" si="488"/>
        <v>-2</v>
      </c>
      <c r="BU1573" s="1">
        <f t="shared" si="489"/>
        <v>6.1257422745431001E-17</v>
      </c>
      <c r="BV1573" s="1">
        <f t="shared" si="490"/>
        <v>1</v>
      </c>
      <c r="BW1573" s="1">
        <f t="shared" si="483"/>
        <v>-2</v>
      </c>
      <c r="BX1573" s="1">
        <f t="shared" si="484"/>
        <v>-2</v>
      </c>
      <c r="BY1573" s="24">
        <f t="shared" si="485"/>
        <v>0.7818314824680298</v>
      </c>
      <c r="BZ1573" s="24">
        <f t="shared" si="486"/>
        <v>0.62348980185873348</v>
      </c>
      <c r="CA1573" s="1"/>
      <c r="CB1573" s="1"/>
      <c r="CC1573" s="1" t="str">
        <f t="shared" si="491"/>
        <v/>
      </c>
      <c r="CD1573" s="1"/>
      <c r="CE1573" s="2"/>
      <c r="CF1573" s="2"/>
    </row>
    <row r="1574" spans="2:84" s="28" customFormat="1" x14ac:dyDescent="0.25">
      <c r="B1574" s="10"/>
      <c r="C1574" s="10"/>
      <c r="D1574" s="10"/>
      <c r="E1574" s="10"/>
      <c r="F1574" s="10"/>
      <c r="G1574" s="10"/>
      <c r="H1574" s="10"/>
      <c r="I1574" s="10"/>
      <c r="J1574" s="10"/>
      <c r="K1574" s="10"/>
      <c r="L1574" s="10"/>
      <c r="M1574" s="2"/>
      <c r="N1574" s="1">
        <v>1569</v>
      </c>
      <c r="O1574" s="1" t="str">
        <f t="shared" si="479"/>
        <v>NA</v>
      </c>
      <c r="P1574" s="1" t="e">
        <f t="shared" si="480"/>
        <v>#VALUE!</v>
      </c>
      <c r="Q1574" s="1" t="e">
        <f t="shared" si="481"/>
        <v>#VALUE!</v>
      </c>
      <c r="R1574" s="1">
        <f t="shared" si="477"/>
        <v>-6.9631727880251348E-2</v>
      </c>
      <c r="S1574" s="1">
        <f t="shared" si="478"/>
        <v>0.28051247652830857</v>
      </c>
      <c r="T1574" s="14"/>
      <c r="U1574" s="14"/>
      <c r="V1574" s="14"/>
      <c r="W1574" s="2"/>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2"/>
      <c r="BC1574" s="2"/>
      <c r="BD1574" s="2"/>
      <c r="BE1574" s="35"/>
      <c r="BF1574" s="35"/>
      <c r="BG1574" s="35"/>
      <c r="BH1574" s="35"/>
      <c r="BI1574" s="35"/>
      <c r="BJ1574" s="35"/>
      <c r="BK1574" s="35"/>
      <c r="BL1574" s="35"/>
      <c r="BM1574" s="35"/>
      <c r="BN1574" s="35"/>
      <c r="BO1574" s="35"/>
      <c r="BP1574" s="1"/>
      <c r="BQ1574" s="1">
        <f t="shared" si="482"/>
        <v>1569</v>
      </c>
      <c r="BR1574" s="1">
        <v>1570</v>
      </c>
      <c r="BS1574" s="1">
        <f t="shared" si="487"/>
        <v>-2</v>
      </c>
      <c r="BT1574" s="1">
        <f t="shared" si="488"/>
        <v>-2</v>
      </c>
      <c r="BU1574" s="1">
        <f t="shared" si="489"/>
        <v>6.1257422745431001E-17</v>
      </c>
      <c r="BV1574" s="1">
        <f t="shared" si="490"/>
        <v>1</v>
      </c>
      <c r="BW1574" s="1">
        <f t="shared" si="483"/>
        <v>-2</v>
      </c>
      <c r="BX1574" s="1">
        <f t="shared" si="484"/>
        <v>-2</v>
      </c>
      <c r="BY1574" s="24">
        <f t="shared" si="485"/>
        <v>0.7818314824680298</v>
      </c>
      <c r="BZ1574" s="24">
        <f t="shared" si="486"/>
        <v>0.62348980185873348</v>
      </c>
      <c r="CA1574" s="1"/>
      <c r="CB1574" s="1"/>
      <c r="CC1574" s="1" t="str">
        <f t="shared" si="491"/>
        <v/>
      </c>
      <c r="CD1574" s="1"/>
      <c r="CE1574" s="2"/>
      <c r="CF1574" s="2"/>
    </row>
    <row r="1575" spans="2:84" s="28" customFormat="1" x14ac:dyDescent="0.25">
      <c r="B1575" s="10"/>
      <c r="C1575" s="10"/>
      <c r="D1575" s="10"/>
      <c r="E1575" s="10"/>
      <c r="F1575" s="10"/>
      <c r="G1575" s="10"/>
      <c r="H1575" s="10"/>
      <c r="I1575" s="10"/>
      <c r="J1575" s="10"/>
      <c r="K1575" s="10"/>
      <c r="L1575" s="10"/>
      <c r="M1575" s="2"/>
      <c r="N1575" s="1">
        <v>1570</v>
      </c>
      <c r="O1575" s="1" t="str">
        <f t="shared" si="479"/>
        <v>NA</v>
      </c>
      <c r="P1575" s="1" t="e">
        <f t="shared" si="480"/>
        <v>#VALUE!</v>
      </c>
      <c r="Q1575" s="1" t="e">
        <f t="shared" si="481"/>
        <v>#VALUE!</v>
      </c>
      <c r="R1575" s="1">
        <f t="shared" si="477"/>
        <v>-0.21524817395485996</v>
      </c>
      <c r="S1575" s="1">
        <f t="shared" si="478"/>
        <v>0.1433215463961387</v>
      </c>
      <c r="T1575" s="14"/>
      <c r="U1575" s="14"/>
      <c r="V1575" s="14"/>
      <c r="W1575" s="2"/>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2"/>
      <c r="BC1575" s="2"/>
      <c r="BD1575" s="2"/>
      <c r="BE1575" s="35"/>
      <c r="BF1575" s="35"/>
      <c r="BG1575" s="35"/>
      <c r="BH1575" s="35"/>
      <c r="BI1575" s="35"/>
      <c r="BJ1575" s="35"/>
      <c r="BK1575" s="35"/>
      <c r="BL1575" s="35"/>
      <c r="BM1575" s="35"/>
      <c r="BN1575" s="35"/>
      <c r="BO1575" s="35"/>
      <c r="BP1575" s="1"/>
      <c r="BQ1575" s="1">
        <f t="shared" si="482"/>
        <v>1570</v>
      </c>
      <c r="BR1575" s="1">
        <v>1571</v>
      </c>
      <c r="BS1575" s="1">
        <f t="shared" si="487"/>
        <v>-2</v>
      </c>
      <c r="BT1575" s="1">
        <f t="shared" si="488"/>
        <v>-2</v>
      </c>
      <c r="BU1575" s="1">
        <f t="shared" si="489"/>
        <v>6.1257422745431001E-17</v>
      </c>
      <c r="BV1575" s="1">
        <f t="shared" si="490"/>
        <v>1</v>
      </c>
      <c r="BW1575" s="1">
        <f t="shared" si="483"/>
        <v>-2</v>
      </c>
      <c r="BX1575" s="1">
        <f t="shared" si="484"/>
        <v>-2</v>
      </c>
      <c r="BY1575" s="24">
        <f t="shared" si="485"/>
        <v>0.7818314824680298</v>
      </c>
      <c r="BZ1575" s="24">
        <f t="shared" si="486"/>
        <v>0.62348980185873348</v>
      </c>
      <c r="CA1575" s="1"/>
      <c r="CB1575" s="1"/>
      <c r="CC1575" s="1" t="str">
        <f t="shared" si="491"/>
        <v/>
      </c>
      <c r="CD1575" s="1"/>
      <c r="CE1575" s="2"/>
      <c r="CF1575" s="2"/>
    </row>
    <row r="1576" spans="2:84" s="28" customFormat="1" x14ac:dyDescent="0.25">
      <c r="B1576" s="10"/>
      <c r="C1576" s="10"/>
      <c r="D1576" s="10"/>
      <c r="E1576" s="10"/>
      <c r="F1576" s="10"/>
      <c r="G1576" s="10"/>
      <c r="H1576" s="10"/>
      <c r="I1576" s="10"/>
      <c r="J1576" s="10"/>
      <c r="K1576" s="10"/>
      <c r="L1576" s="10"/>
      <c r="M1576" s="2"/>
      <c r="N1576" s="1">
        <v>1571</v>
      </c>
      <c r="O1576" s="1" t="str">
        <f t="shared" si="479"/>
        <v>NA</v>
      </c>
      <c r="P1576" s="1" t="e">
        <f t="shared" si="480"/>
        <v>#VALUE!</v>
      </c>
      <c r="Q1576" s="1" t="e">
        <f t="shared" si="481"/>
        <v>#VALUE!</v>
      </c>
      <c r="R1576" s="1">
        <f t="shared" si="477"/>
        <v>-0.23453175087435568</v>
      </c>
      <c r="S1576" s="1">
        <f t="shared" si="478"/>
        <v>-2.7550739406713043E-2</v>
      </c>
      <c r="T1576" s="14"/>
      <c r="U1576" s="14"/>
      <c r="V1576" s="14"/>
      <c r="W1576" s="2"/>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2"/>
      <c r="BC1576" s="2"/>
      <c r="BD1576" s="2"/>
      <c r="BE1576" s="35"/>
      <c r="BF1576" s="35"/>
      <c r="BG1576" s="35"/>
      <c r="BH1576" s="35"/>
      <c r="BI1576" s="35"/>
      <c r="BJ1576" s="35"/>
      <c r="BK1576" s="35"/>
      <c r="BL1576" s="35"/>
      <c r="BM1576" s="35"/>
      <c r="BN1576" s="35"/>
      <c r="BO1576" s="35"/>
      <c r="BP1576" s="1"/>
      <c r="BQ1576" s="1">
        <f t="shared" si="482"/>
        <v>1571</v>
      </c>
      <c r="BR1576" s="1">
        <v>1572</v>
      </c>
      <c r="BS1576" s="1">
        <f t="shared" si="487"/>
        <v>-2</v>
      </c>
      <c r="BT1576" s="1">
        <f t="shared" si="488"/>
        <v>-2</v>
      </c>
      <c r="BU1576" s="1">
        <f t="shared" si="489"/>
        <v>6.1257422745431001E-17</v>
      </c>
      <c r="BV1576" s="1">
        <f t="shared" si="490"/>
        <v>1</v>
      </c>
      <c r="BW1576" s="1">
        <f t="shared" si="483"/>
        <v>-2</v>
      </c>
      <c r="BX1576" s="1">
        <f t="shared" si="484"/>
        <v>-2</v>
      </c>
      <c r="BY1576" s="24">
        <f t="shared" si="485"/>
        <v>0.7818314824680298</v>
      </c>
      <c r="BZ1576" s="24">
        <f t="shared" si="486"/>
        <v>0.62348980185873348</v>
      </c>
      <c r="CA1576" s="1"/>
      <c r="CB1576" s="1"/>
      <c r="CC1576" s="1" t="str">
        <f t="shared" si="491"/>
        <v/>
      </c>
      <c r="CD1576" s="1"/>
      <c r="CE1576" s="2"/>
      <c r="CF1576" s="2"/>
    </row>
    <row r="1577" spans="2:84" s="28" customFormat="1" x14ac:dyDescent="0.25">
      <c r="B1577" s="10"/>
      <c r="C1577" s="10"/>
      <c r="D1577" s="10"/>
      <c r="E1577" s="10"/>
      <c r="F1577" s="10"/>
      <c r="G1577" s="10"/>
      <c r="H1577" s="10"/>
      <c r="I1577" s="10"/>
      <c r="J1577" s="10"/>
      <c r="K1577" s="10"/>
      <c r="L1577" s="10"/>
      <c r="M1577" s="2"/>
      <c r="N1577" s="1">
        <v>1572</v>
      </c>
      <c r="O1577" s="1" t="str">
        <f t="shared" si="479"/>
        <v>NA</v>
      </c>
      <c r="P1577" s="1" t="e">
        <f t="shared" si="480"/>
        <v>#VALUE!</v>
      </c>
      <c r="Q1577" s="1" t="e">
        <f t="shared" si="481"/>
        <v>#VALUE!</v>
      </c>
      <c r="R1577" s="1">
        <f t="shared" si="477"/>
        <v>-0.15754528759975497</v>
      </c>
      <c r="S1577" s="1">
        <f t="shared" si="478"/>
        <v>-0.15934032585645302</v>
      </c>
      <c r="T1577" s="14"/>
      <c r="U1577" s="14"/>
      <c r="V1577" s="14"/>
      <c r="W1577" s="2"/>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2"/>
      <c r="BC1577" s="2"/>
      <c r="BD1577" s="2"/>
      <c r="BE1577" s="35"/>
      <c r="BF1577" s="35"/>
      <c r="BG1577" s="35"/>
      <c r="BH1577" s="35"/>
      <c r="BI1577" s="35"/>
      <c r="BJ1577" s="35"/>
      <c r="BK1577" s="35"/>
      <c r="BL1577" s="35"/>
      <c r="BM1577" s="35"/>
      <c r="BN1577" s="35"/>
      <c r="BO1577" s="35"/>
      <c r="BP1577" s="1"/>
      <c r="BQ1577" s="1">
        <f t="shared" si="482"/>
        <v>1572</v>
      </c>
      <c r="BR1577" s="1">
        <v>1573</v>
      </c>
      <c r="BS1577" s="1">
        <f t="shared" si="487"/>
        <v>-2</v>
      </c>
      <c r="BT1577" s="1">
        <f t="shared" si="488"/>
        <v>-2</v>
      </c>
      <c r="BU1577" s="1">
        <f t="shared" si="489"/>
        <v>6.1257422745431001E-17</v>
      </c>
      <c r="BV1577" s="1">
        <f t="shared" si="490"/>
        <v>1</v>
      </c>
      <c r="BW1577" s="1">
        <f t="shared" si="483"/>
        <v>-2</v>
      </c>
      <c r="BX1577" s="1">
        <f t="shared" si="484"/>
        <v>-2</v>
      </c>
      <c r="BY1577" s="24">
        <f t="shared" si="485"/>
        <v>0.7818314824680298</v>
      </c>
      <c r="BZ1577" s="24">
        <f t="shared" si="486"/>
        <v>0.62348980185873348</v>
      </c>
      <c r="CA1577" s="1"/>
      <c r="CB1577" s="1"/>
      <c r="CC1577" s="1" t="str">
        <f t="shared" si="491"/>
        <v/>
      </c>
      <c r="CD1577" s="1"/>
      <c r="CE1577" s="2"/>
      <c r="CF1577" s="2"/>
    </row>
    <row r="1578" spans="2:84" s="28" customFormat="1" x14ac:dyDescent="0.25">
      <c r="B1578" s="10"/>
      <c r="C1578" s="10"/>
      <c r="D1578" s="10"/>
      <c r="E1578" s="10"/>
      <c r="F1578" s="10"/>
      <c r="G1578" s="10"/>
      <c r="H1578" s="10"/>
      <c r="I1578" s="10"/>
      <c r="J1578" s="10"/>
      <c r="K1578" s="10"/>
      <c r="L1578" s="10"/>
      <c r="M1578" s="2"/>
      <c r="N1578" s="1">
        <v>1573</v>
      </c>
      <c r="O1578" s="1" t="str">
        <f t="shared" si="479"/>
        <v>NA</v>
      </c>
      <c r="P1578" s="1" t="e">
        <f t="shared" si="480"/>
        <v>#VALUE!</v>
      </c>
      <c r="Q1578" s="1" t="e">
        <f t="shared" si="481"/>
        <v>#VALUE!</v>
      </c>
      <c r="R1578" s="1">
        <f t="shared" si="477"/>
        <v>-2.6349403031941165E-2</v>
      </c>
      <c r="S1578" s="1">
        <f t="shared" si="478"/>
        <v>-0.22252093395631445</v>
      </c>
      <c r="T1578" s="14"/>
      <c r="U1578" s="14"/>
      <c r="V1578" s="14"/>
      <c r="W1578" s="2"/>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2"/>
      <c r="BC1578" s="2"/>
      <c r="BD1578" s="2"/>
      <c r="BE1578" s="35"/>
      <c r="BF1578" s="35"/>
      <c r="BG1578" s="35"/>
      <c r="BH1578" s="35"/>
      <c r="BI1578" s="35"/>
      <c r="BJ1578" s="35"/>
      <c r="BK1578" s="35"/>
      <c r="BL1578" s="35"/>
      <c r="BM1578" s="35"/>
      <c r="BN1578" s="35"/>
      <c r="BO1578" s="35"/>
      <c r="BP1578" s="1"/>
      <c r="BQ1578" s="1">
        <f t="shared" si="482"/>
        <v>1573</v>
      </c>
      <c r="BR1578" s="1">
        <v>1574</v>
      </c>
      <c r="BS1578" s="1">
        <f t="shared" si="487"/>
        <v>-2</v>
      </c>
      <c r="BT1578" s="1">
        <f t="shared" si="488"/>
        <v>-2</v>
      </c>
      <c r="BU1578" s="1">
        <f t="shared" si="489"/>
        <v>6.1257422745431001E-17</v>
      </c>
      <c r="BV1578" s="1">
        <f t="shared" si="490"/>
        <v>1</v>
      </c>
      <c r="BW1578" s="1">
        <f t="shared" si="483"/>
        <v>-2</v>
      </c>
      <c r="BX1578" s="1">
        <f t="shared" si="484"/>
        <v>-2</v>
      </c>
      <c r="BY1578" s="24">
        <f t="shared" si="485"/>
        <v>0.7818314824680298</v>
      </c>
      <c r="BZ1578" s="24">
        <f t="shared" si="486"/>
        <v>0.62348980185873348</v>
      </c>
      <c r="CA1578" s="1"/>
      <c r="CB1578" s="1"/>
      <c r="CC1578" s="1" t="str">
        <f t="shared" si="491"/>
        <v/>
      </c>
      <c r="CD1578" s="1"/>
      <c r="CE1578" s="2"/>
      <c r="CF1578" s="2"/>
    </row>
    <row r="1579" spans="2:84" s="28" customFormat="1" x14ac:dyDescent="0.25">
      <c r="B1579" s="10"/>
      <c r="C1579" s="10"/>
      <c r="D1579" s="10"/>
      <c r="E1579" s="10"/>
      <c r="F1579" s="10"/>
      <c r="G1579" s="10"/>
      <c r="H1579" s="10"/>
      <c r="I1579" s="10"/>
      <c r="J1579" s="10"/>
      <c r="K1579" s="10"/>
      <c r="L1579" s="10"/>
      <c r="M1579" s="2"/>
      <c r="N1579" s="1">
        <v>1574</v>
      </c>
      <c r="O1579" s="1" t="str">
        <f t="shared" si="479"/>
        <v>NA</v>
      </c>
      <c r="P1579" s="1" t="e">
        <f t="shared" si="480"/>
        <v>#VALUE!</v>
      </c>
      <c r="Q1579" s="1" t="e">
        <f t="shared" si="481"/>
        <v>#VALUE!</v>
      </c>
      <c r="R1579" s="1">
        <f t="shared" si="477"/>
        <v>0.12468811944879307</v>
      </c>
      <c r="S1579" s="1">
        <f t="shared" si="478"/>
        <v>-0.20054191152567336</v>
      </c>
      <c r="T1579" s="14"/>
      <c r="U1579" s="14"/>
      <c r="V1579" s="14"/>
      <c r="W1579" s="2"/>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2"/>
      <c r="BC1579" s="2"/>
      <c r="BD1579" s="2"/>
      <c r="BE1579" s="35"/>
      <c r="BF1579" s="35"/>
      <c r="BG1579" s="35"/>
      <c r="BH1579" s="35"/>
      <c r="BI1579" s="35"/>
      <c r="BJ1579" s="35"/>
      <c r="BK1579" s="35"/>
      <c r="BL1579" s="35"/>
      <c r="BM1579" s="35"/>
      <c r="BN1579" s="35"/>
      <c r="BO1579" s="35"/>
      <c r="BP1579" s="1"/>
      <c r="BQ1579" s="1">
        <f t="shared" si="482"/>
        <v>1574</v>
      </c>
      <c r="BR1579" s="1">
        <v>1575</v>
      </c>
      <c r="BS1579" s="1">
        <f t="shared" si="487"/>
        <v>-2</v>
      </c>
      <c r="BT1579" s="1">
        <f t="shared" si="488"/>
        <v>-2</v>
      </c>
      <c r="BU1579" s="1">
        <f t="shared" si="489"/>
        <v>6.1257422745431001E-17</v>
      </c>
      <c r="BV1579" s="1">
        <f t="shared" si="490"/>
        <v>1</v>
      </c>
      <c r="BW1579" s="1">
        <f t="shared" si="483"/>
        <v>-2</v>
      </c>
      <c r="BX1579" s="1">
        <f t="shared" si="484"/>
        <v>-2</v>
      </c>
      <c r="BY1579" s="24">
        <f t="shared" si="485"/>
        <v>0.7818314824680298</v>
      </c>
      <c r="BZ1579" s="24">
        <f t="shared" si="486"/>
        <v>0.62348980185873348</v>
      </c>
      <c r="CA1579" s="1"/>
      <c r="CB1579" s="1"/>
      <c r="CC1579" s="1" t="str">
        <f t="shared" si="491"/>
        <v/>
      </c>
      <c r="CD1579" s="1"/>
      <c r="CE1579" s="2"/>
      <c r="CF1579" s="2"/>
    </row>
    <row r="1580" spans="2:84" s="28" customFormat="1" x14ac:dyDescent="0.25">
      <c r="B1580" s="10"/>
      <c r="C1580" s="10"/>
      <c r="D1580" s="10"/>
      <c r="E1580" s="10"/>
      <c r="F1580" s="10"/>
      <c r="G1580" s="10"/>
      <c r="H1580" s="10"/>
      <c r="I1580" s="10"/>
      <c r="J1580" s="10"/>
      <c r="K1580" s="10"/>
      <c r="L1580" s="10"/>
      <c r="M1580" s="2"/>
      <c r="N1580" s="1">
        <v>1575</v>
      </c>
      <c r="O1580" s="1" t="str">
        <f t="shared" si="479"/>
        <v>NA</v>
      </c>
      <c r="P1580" s="1" t="e">
        <f t="shared" si="480"/>
        <v>#VALUE!</v>
      </c>
      <c r="Q1580" s="1" t="e">
        <f t="shared" si="481"/>
        <v>#VALUE!</v>
      </c>
      <c r="R1580" s="1">
        <f t="shared" si="477"/>
        <v>0.24625833841807357</v>
      </c>
      <c r="S1580" s="1">
        <f t="shared" si="478"/>
        <v>-7.8928276377048689E-2</v>
      </c>
      <c r="T1580" s="14"/>
      <c r="U1580" s="14"/>
      <c r="V1580" s="14"/>
      <c r="W1580" s="2"/>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2"/>
      <c r="BC1580" s="2"/>
      <c r="BD1580" s="2"/>
      <c r="BE1580" s="35"/>
      <c r="BF1580" s="35"/>
      <c r="BG1580" s="35"/>
      <c r="BH1580" s="35"/>
      <c r="BI1580" s="35"/>
      <c r="BJ1580" s="35"/>
      <c r="BK1580" s="35"/>
      <c r="BL1580" s="35"/>
      <c r="BM1580" s="35"/>
      <c r="BN1580" s="35"/>
      <c r="BO1580" s="35"/>
      <c r="BP1580" s="1"/>
      <c r="BQ1580" s="1">
        <f t="shared" si="482"/>
        <v>1575</v>
      </c>
      <c r="BR1580" s="1">
        <v>1576</v>
      </c>
      <c r="BS1580" s="1">
        <f t="shared" si="487"/>
        <v>-2</v>
      </c>
      <c r="BT1580" s="1">
        <f t="shared" si="488"/>
        <v>-2</v>
      </c>
      <c r="BU1580" s="1">
        <f t="shared" si="489"/>
        <v>6.1257422745431001E-17</v>
      </c>
      <c r="BV1580" s="1">
        <f t="shared" si="490"/>
        <v>1</v>
      </c>
      <c r="BW1580" s="1">
        <f t="shared" si="483"/>
        <v>-2</v>
      </c>
      <c r="BX1580" s="1">
        <f t="shared" si="484"/>
        <v>-2</v>
      </c>
      <c r="BY1580" s="24">
        <f t="shared" si="485"/>
        <v>0.7818314824680298</v>
      </c>
      <c r="BZ1580" s="24">
        <f t="shared" si="486"/>
        <v>0.62348980185873348</v>
      </c>
      <c r="CA1580" s="1"/>
      <c r="CB1580" s="1"/>
      <c r="CC1580" s="1" t="str">
        <f t="shared" si="491"/>
        <v/>
      </c>
      <c r="CD1580" s="1"/>
      <c r="CE1580" s="2"/>
      <c r="CF1580" s="2"/>
    </row>
    <row r="1581" spans="2:84" s="28" customFormat="1" x14ac:dyDescent="0.25">
      <c r="B1581" s="10"/>
      <c r="C1581" s="10"/>
      <c r="D1581" s="10"/>
      <c r="E1581" s="10"/>
      <c r="F1581" s="10"/>
      <c r="G1581" s="10"/>
      <c r="H1581" s="10"/>
      <c r="I1581" s="10"/>
      <c r="J1581" s="10"/>
      <c r="K1581" s="10"/>
      <c r="L1581" s="10"/>
      <c r="M1581" s="2"/>
      <c r="N1581" s="1">
        <v>1576</v>
      </c>
      <c r="O1581" s="1" t="str">
        <f t="shared" si="479"/>
        <v>NA</v>
      </c>
      <c r="P1581" s="1" t="e">
        <f t="shared" si="480"/>
        <v>#VALUE!</v>
      </c>
      <c r="Q1581" s="1" t="e">
        <f t="shared" si="481"/>
        <v>#VALUE!</v>
      </c>
      <c r="R1581" s="1">
        <f t="shared" si="477"/>
        <v>0.26272815759404522</v>
      </c>
      <c r="S1581" s="1">
        <f t="shared" si="478"/>
        <v>0.12045639137411038</v>
      </c>
      <c r="T1581" s="14"/>
      <c r="U1581" s="14"/>
      <c r="V1581" s="14"/>
      <c r="W1581" s="2"/>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2"/>
      <c r="BC1581" s="2"/>
      <c r="BD1581" s="2"/>
      <c r="BE1581" s="35"/>
      <c r="BF1581" s="35"/>
      <c r="BG1581" s="35"/>
      <c r="BH1581" s="35"/>
      <c r="BI1581" s="35"/>
      <c r="BJ1581" s="35"/>
      <c r="BK1581" s="35"/>
      <c r="BL1581" s="35"/>
      <c r="BM1581" s="35"/>
      <c r="BN1581" s="35"/>
      <c r="BO1581" s="35"/>
      <c r="BP1581" s="1"/>
      <c r="BQ1581" s="1">
        <f t="shared" si="482"/>
        <v>1576</v>
      </c>
      <c r="BR1581" s="1">
        <v>1577</v>
      </c>
      <c r="BS1581" s="1">
        <f t="shared" si="487"/>
        <v>-2</v>
      </c>
      <c r="BT1581" s="1">
        <f t="shared" si="488"/>
        <v>-2</v>
      </c>
      <c r="BU1581" s="1">
        <f t="shared" si="489"/>
        <v>6.1257422745431001E-17</v>
      </c>
      <c r="BV1581" s="1">
        <f t="shared" si="490"/>
        <v>1</v>
      </c>
      <c r="BW1581" s="1">
        <f t="shared" si="483"/>
        <v>-2</v>
      </c>
      <c r="BX1581" s="1">
        <f t="shared" si="484"/>
        <v>-2</v>
      </c>
      <c r="BY1581" s="24">
        <f t="shared" si="485"/>
        <v>0.7818314824680298</v>
      </c>
      <c r="BZ1581" s="24">
        <f t="shared" si="486"/>
        <v>0.62348980185873348</v>
      </c>
      <c r="CA1581" s="1"/>
      <c r="CB1581" s="1"/>
      <c r="CC1581" s="1" t="str">
        <f t="shared" si="491"/>
        <v/>
      </c>
      <c r="CD1581" s="1"/>
      <c r="CE1581" s="2"/>
      <c r="CF1581" s="2"/>
    </row>
    <row r="1582" spans="2:84" s="28" customFormat="1" x14ac:dyDescent="0.25">
      <c r="B1582" s="10"/>
      <c r="C1582" s="10"/>
      <c r="D1582" s="10"/>
      <c r="E1582" s="10"/>
      <c r="F1582" s="10"/>
      <c r="G1582" s="10"/>
      <c r="H1582" s="10"/>
      <c r="I1582" s="10"/>
      <c r="J1582" s="10"/>
      <c r="K1582" s="10"/>
      <c r="L1582" s="10"/>
      <c r="M1582" s="2"/>
      <c r="N1582" s="1">
        <v>1577</v>
      </c>
      <c r="O1582" s="1" t="str">
        <f t="shared" si="479"/>
        <v>NA</v>
      </c>
      <c r="P1582" s="1" t="e">
        <f t="shared" si="480"/>
        <v>#VALUE!</v>
      </c>
      <c r="Q1582" s="1" t="e">
        <f t="shared" si="481"/>
        <v>#VALUE!</v>
      </c>
      <c r="R1582" s="1">
        <f t="shared" si="477"/>
        <v>0.11711171151943656</v>
      </c>
      <c r="S1582" s="1">
        <f t="shared" si="478"/>
        <v>0.30337763155033692</v>
      </c>
      <c r="T1582" s="14"/>
      <c r="U1582" s="14"/>
      <c r="V1582" s="14"/>
      <c r="W1582" s="2"/>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2"/>
      <c r="BC1582" s="2"/>
      <c r="BD1582" s="2"/>
      <c r="BE1582" s="35"/>
      <c r="BF1582" s="35"/>
      <c r="BG1582" s="35"/>
      <c r="BH1582" s="35"/>
      <c r="BI1582" s="35"/>
      <c r="BJ1582" s="35"/>
      <c r="BK1582" s="35"/>
      <c r="BL1582" s="35"/>
      <c r="BM1582" s="35"/>
      <c r="BN1582" s="35"/>
      <c r="BO1582" s="35"/>
      <c r="BP1582" s="1"/>
      <c r="BQ1582" s="1">
        <f t="shared" si="482"/>
        <v>1577</v>
      </c>
      <c r="BR1582" s="1">
        <v>1578</v>
      </c>
      <c r="BS1582" s="1">
        <f t="shared" si="487"/>
        <v>-2</v>
      </c>
      <c r="BT1582" s="1">
        <f t="shared" si="488"/>
        <v>-2</v>
      </c>
      <c r="BU1582" s="1">
        <f t="shared" si="489"/>
        <v>6.1257422745431001E-17</v>
      </c>
      <c r="BV1582" s="1">
        <f t="shared" si="490"/>
        <v>1</v>
      </c>
      <c r="BW1582" s="1">
        <f t="shared" si="483"/>
        <v>-2</v>
      </c>
      <c r="BX1582" s="1">
        <f t="shared" si="484"/>
        <v>-2</v>
      </c>
      <c r="BY1582" s="24">
        <f t="shared" si="485"/>
        <v>0.7818314824680298</v>
      </c>
      <c r="BZ1582" s="24">
        <f t="shared" si="486"/>
        <v>0.62348980185873348</v>
      </c>
      <c r="CA1582" s="1"/>
      <c r="CB1582" s="1"/>
      <c r="CC1582" s="1" t="str">
        <f t="shared" si="491"/>
        <v/>
      </c>
      <c r="CD1582" s="1"/>
      <c r="CE1582" s="2"/>
      <c r="CF1582" s="2"/>
    </row>
    <row r="1583" spans="2:84" s="28" customFormat="1" x14ac:dyDescent="0.25">
      <c r="B1583" s="10"/>
      <c r="C1583" s="10"/>
      <c r="D1583" s="10"/>
      <c r="E1583" s="10"/>
      <c r="F1583" s="10"/>
      <c r="G1583" s="10"/>
      <c r="H1583" s="10"/>
      <c r="I1583" s="10"/>
      <c r="J1583" s="10"/>
      <c r="K1583" s="10"/>
      <c r="L1583" s="10"/>
      <c r="M1583" s="2"/>
      <c r="N1583" s="1">
        <v>1578</v>
      </c>
      <c r="O1583" s="1" t="str">
        <f t="shared" si="479"/>
        <v>NA</v>
      </c>
      <c r="P1583" s="1" t="e">
        <f t="shared" si="480"/>
        <v>#VALUE!</v>
      </c>
      <c r="Q1583" s="1" t="e">
        <f t="shared" si="481"/>
        <v>#VALUE!</v>
      </c>
      <c r="R1583" s="1">
        <f t="shared" si="477"/>
        <v>-0.15244563806833117</v>
      </c>
      <c r="S1583" s="1">
        <f t="shared" si="478"/>
        <v>0.33209201938563659</v>
      </c>
      <c r="T1583" s="14"/>
      <c r="U1583" s="14"/>
      <c r="V1583" s="14"/>
      <c r="W1583" s="2"/>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2"/>
      <c r="BC1583" s="2"/>
      <c r="BD1583" s="2"/>
      <c r="BE1583" s="35"/>
      <c r="BF1583" s="35"/>
      <c r="BG1583" s="35"/>
      <c r="BH1583" s="35"/>
      <c r="BI1583" s="35"/>
      <c r="BJ1583" s="35"/>
      <c r="BK1583" s="35"/>
      <c r="BL1583" s="35"/>
      <c r="BM1583" s="35"/>
      <c r="BN1583" s="35"/>
      <c r="BO1583" s="35"/>
      <c r="BP1583" s="1"/>
      <c r="BQ1583" s="1">
        <f t="shared" si="482"/>
        <v>1578</v>
      </c>
      <c r="BR1583" s="1">
        <v>1579</v>
      </c>
      <c r="BS1583" s="1">
        <f t="shared" si="487"/>
        <v>-2</v>
      </c>
      <c r="BT1583" s="1">
        <f t="shared" si="488"/>
        <v>-2</v>
      </c>
      <c r="BU1583" s="1">
        <f t="shared" si="489"/>
        <v>6.1257422745431001E-17</v>
      </c>
      <c r="BV1583" s="1">
        <f t="shared" si="490"/>
        <v>1</v>
      </c>
      <c r="BW1583" s="1">
        <f t="shared" si="483"/>
        <v>-2</v>
      </c>
      <c r="BX1583" s="1">
        <f t="shared" si="484"/>
        <v>-2</v>
      </c>
      <c r="BY1583" s="24">
        <f t="shared" si="485"/>
        <v>0.7818314824680298</v>
      </c>
      <c r="BZ1583" s="24">
        <f t="shared" si="486"/>
        <v>0.62348980185873348</v>
      </c>
      <c r="CA1583" s="1"/>
      <c r="CB1583" s="1"/>
      <c r="CC1583" s="1" t="str">
        <f t="shared" si="491"/>
        <v/>
      </c>
      <c r="CD1583" s="1"/>
      <c r="CE1583" s="2"/>
      <c r="CF1583" s="2"/>
    </row>
    <row r="1584" spans="2:84" s="28" customFormat="1" x14ac:dyDescent="0.25">
      <c r="B1584" s="10"/>
      <c r="C1584" s="10"/>
      <c r="D1584" s="10"/>
      <c r="E1584" s="10"/>
      <c r="F1584" s="10"/>
      <c r="G1584" s="10"/>
      <c r="H1584" s="10"/>
      <c r="I1584" s="10"/>
      <c r="J1584" s="10"/>
      <c r="K1584" s="10"/>
      <c r="L1584" s="10"/>
      <c r="M1584" s="2"/>
      <c r="N1584" s="1">
        <v>1579</v>
      </c>
      <c r="O1584" s="1" t="str">
        <f t="shared" si="479"/>
        <v>NA</v>
      </c>
      <c r="P1584" s="1" t="e">
        <f t="shared" si="480"/>
        <v>#VALUE!</v>
      </c>
      <c r="Q1584" s="1" t="e">
        <f t="shared" si="481"/>
        <v>#VALUE!</v>
      </c>
      <c r="R1584" s="1">
        <f t="shared" si="477"/>
        <v>-0.38754546465648781</v>
      </c>
      <c r="S1584" s="1">
        <f t="shared" si="478"/>
        <v>0.12907077382808929</v>
      </c>
      <c r="T1584" s="14"/>
      <c r="U1584" s="14"/>
      <c r="V1584" s="14"/>
      <c r="W1584" s="2"/>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2"/>
      <c r="BC1584" s="2"/>
      <c r="BD1584" s="2"/>
      <c r="BE1584" s="35"/>
      <c r="BF1584" s="35"/>
      <c r="BG1584" s="35"/>
      <c r="BH1584" s="35"/>
      <c r="BI1584" s="35"/>
      <c r="BJ1584" s="35"/>
      <c r="BK1584" s="35"/>
      <c r="BL1584" s="35"/>
      <c r="BM1584" s="35"/>
      <c r="BN1584" s="35"/>
      <c r="BO1584" s="35"/>
      <c r="BP1584" s="1"/>
      <c r="BQ1584" s="1">
        <f t="shared" si="482"/>
        <v>1579</v>
      </c>
      <c r="BR1584" s="1">
        <v>1580</v>
      </c>
      <c r="BS1584" s="1">
        <f t="shared" si="487"/>
        <v>-2</v>
      </c>
      <c r="BT1584" s="1">
        <f t="shared" si="488"/>
        <v>-2</v>
      </c>
      <c r="BU1584" s="1">
        <f t="shared" si="489"/>
        <v>6.1257422745431001E-17</v>
      </c>
      <c r="BV1584" s="1">
        <f t="shared" si="490"/>
        <v>1</v>
      </c>
      <c r="BW1584" s="1">
        <f t="shared" si="483"/>
        <v>-2</v>
      </c>
      <c r="BX1584" s="1">
        <f t="shared" si="484"/>
        <v>-2</v>
      </c>
      <c r="BY1584" s="24">
        <f t="shared" si="485"/>
        <v>0.7818314824680298</v>
      </c>
      <c r="BZ1584" s="24">
        <f t="shared" si="486"/>
        <v>0.62348980185873348</v>
      </c>
      <c r="CA1584" s="1"/>
      <c r="CB1584" s="1"/>
      <c r="CC1584" s="1" t="str">
        <f t="shared" si="491"/>
        <v/>
      </c>
      <c r="CD1584" s="1"/>
      <c r="CE1584" s="2"/>
      <c r="CF1584" s="2"/>
    </row>
    <row r="1585" spans="2:84" s="28" customFormat="1" x14ac:dyDescent="0.25">
      <c r="B1585" s="10"/>
      <c r="C1585" s="10"/>
      <c r="D1585" s="10"/>
      <c r="E1585" s="10"/>
      <c r="F1585" s="10"/>
      <c r="G1585" s="10"/>
      <c r="H1585" s="10"/>
      <c r="I1585" s="10"/>
      <c r="J1585" s="10"/>
      <c r="K1585" s="10"/>
      <c r="L1585" s="10"/>
      <c r="M1585" s="2"/>
      <c r="N1585" s="1">
        <v>1580</v>
      </c>
      <c r="O1585" s="1" t="str">
        <f t="shared" si="479"/>
        <v>NA</v>
      </c>
      <c r="P1585" s="1" t="e">
        <f t="shared" si="480"/>
        <v>#VALUE!</v>
      </c>
      <c r="Q1585" s="1" t="e">
        <f t="shared" si="481"/>
        <v>#VALUE!</v>
      </c>
      <c r="R1585" s="1">
        <f t="shared" si="477"/>
        <v>-0.39524104547911781</v>
      </c>
      <c r="S1585" s="1">
        <f t="shared" si="478"/>
        <v>-0.22252093395631448</v>
      </c>
      <c r="T1585" s="14"/>
      <c r="U1585" s="14"/>
      <c r="V1585" s="14"/>
      <c r="W1585" s="2"/>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2"/>
      <c r="BC1585" s="2"/>
      <c r="BD1585" s="2"/>
      <c r="BE1585" s="35"/>
      <c r="BF1585" s="35"/>
      <c r="BG1585" s="35"/>
      <c r="BH1585" s="35"/>
      <c r="BI1585" s="35"/>
      <c r="BJ1585" s="35"/>
      <c r="BK1585" s="35"/>
      <c r="BL1585" s="35"/>
      <c r="BM1585" s="35"/>
      <c r="BN1585" s="35"/>
      <c r="BO1585" s="35"/>
      <c r="BP1585" s="1"/>
      <c r="BQ1585" s="1">
        <f t="shared" si="482"/>
        <v>1580</v>
      </c>
      <c r="BR1585" s="1">
        <v>1581</v>
      </c>
      <c r="BS1585" s="1">
        <f t="shared" si="487"/>
        <v>-2</v>
      </c>
      <c r="BT1585" s="1">
        <f t="shared" si="488"/>
        <v>-2</v>
      </c>
      <c r="BU1585" s="1">
        <f t="shared" si="489"/>
        <v>6.1257422745431001E-17</v>
      </c>
      <c r="BV1585" s="1">
        <f t="shared" si="490"/>
        <v>1</v>
      </c>
      <c r="BW1585" s="1">
        <f t="shared" si="483"/>
        <v>-2</v>
      </c>
      <c r="BX1585" s="1">
        <f t="shared" si="484"/>
        <v>-2</v>
      </c>
      <c r="BY1585" s="24">
        <f t="shared" si="485"/>
        <v>0.7818314824680298</v>
      </c>
      <c r="BZ1585" s="24">
        <f t="shared" si="486"/>
        <v>0.62348980185873348</v>
      </c>
      <c r="CA1585" s="1"/>
      <c r="CB1585" s="1"/>
      <c r="CC1585" s="1" t="str">
        <f t="shared" si="491"/>
        <v/>
      </c>
      <c r="CD1585" s="1"/>
      <c r="CE1585" s="2"/>
      <c r="CF1585" s="2"/>
    </row>
    <row r="1586" spans="2:84" s="28" customFormat="1" x14ac:dyDescent="0.25">
      <c r="B1586" s="10"/>
      <c r="C1586" s="10"/>
      <c r="D1586" s="10"/>
      <c r="E1586" s="10"/>
      <c r="F1586" s="10"/>
      <c r="G1586" s="10"/>
      <c r="H1586" s="10"/>
      <c r="I1586" s="10"/>
      <c r="J1586" s="10"/>
      <c r="K1586" s="10"/>
      <c r="L1586" s="10"/>
      <c r="M1586" s="2"/>
      <c r="N1586" s="1">
        <v>1581</v>
      </c>
      <c r="O1586" s="1" t="str">
        <f t="shared" si="479"/>
        <v>NA</v>
      </c>
      <c r="P1586" s="1" t="e">
        <f t="shared" si="480"/>
        <v>#VALUE!</v>
      </c>
      <c r="Q1586" s="1" t="e">
        <f t="shared" si="481"/>
        <v>#VALUE!</v>
      </c>
      <c r="R1586" s="1">
        <f t="shared" si="477"/>
        <v>-0.10531205760793969</v>
      </c>
      <c r="S1586" s="1">
        <f t="shared" si="478"/>
        <v>-0.48895301121021573</v>
      </c>
      <c r="T1586" s="14"/>
      <c r="U1586" s="14"/>
      <c r="V1586" s="14"/>
      <c r="W1586" s="2"/>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2"/>
      <c r="BC1586" s="2"/>
      <c r="BD1586" s="2"/>
      <c r="BE1586" s="35"/>
      <c r="BF1586" s="35"/>
      <c r="BG1586" s="35"/>
      <c r="BH1586" s="35"/>
      <c r="BI1586" s="35"/>
      <c r="BJ1586" s="35"/>
      <c r="BK1586" s="35"/>
      <c r="BL1586" s="35"/>
      <c r="BM1586" s="35"/>
      <c r="BN1586" s="35"/>
      <c r="BO1586" s="35"/>
      <c r="BP1586" s="1"/>
      <c r="BQ1586" s="1">
        <f t="shared" si="482"/>
        <v>1581</v>
      </c>
      <c r="BR1586" s="1">
        <v>1582</v>
      </c>
      <c r="BS1586" s="1">
        <f t="shared" si="487"/>
        <v>-2</v>
      </c>
      <c r="BT1586" s="1">
        <f t="shared" si="488"/>
        <v>-2</v>
      </c>
      <c r="BU1586" s="1">
        <f t="shared" si="489"/>
        <v>6.1257422745431001E-17</v>
      </c>
      <c r="BV1586" s="1">
        <f t="shared" si="490"/>
        <v>1</v>
      </c>
      <c r="BW1586" s="1">
        <f t="shared" si="483"/>
        <v>-2</v>
      </c>
      <c r="BX1586" s="1">
        <f t="shared" si="484"/>
        <v>-2</v>
      </c>
      <c r="BY1586" s="24">
        <f t="shared" si="485"/>
        <v>0.7818314824680298</v>
      </c>
      <c r="BZ1586" s="24">
        <f t="shared" si="486"/>
        <v>0.62348980185873348</v>
      </c>
      <c r="CA1586" s="1"/>
      <c r="CB1586" s="1"/>
      <c r="CC1586" s="1" t="str">
        <f t="shared" si="491"/>
        <v/>
      </c>
      <c r="CD1586" s="1"/>
      <c r="CE1586" s="2"/>
      <c r="CF1586" s="2"/>
    </row>
    <row r="1587" spans="2:84" s="28" customFormat="1" x14ac:dyDescent="0.25">
      <c r="B1587" s="10"/>
      <c r="C1587" s="10"/>
      <c r="D1587" s="10"/>
      <c r="E1587" s="10"/>
      <c r="F1587" s="10"/>
      <c r="G1587" s="10"/>
      <c r="H1587" s="10"/>
      <c r="I1587" s="10"/>
      <c r="J1587" s="10"/>
      <c r="K1587" s="10"/>
      <c r="L1587" s="10"/>
      <c r="M1587" s="2"/>
      <c r="N1587" s="1">
        <v>1582</v>
      </c>
      <c r="O1587" s="1" t="str">
        <f t="shared" si="479"/>
        <v>NA</v>
      </c>
      <c r="P1587" s="1" t="e">
        <f t="shared" si="480"/>
        <v>#VALUE!</v>
      </c>
      <c r="Q1587" s="1" t="e">
        <f t="shared" si="481"/>
        <v>#VALUE!</v>
      </c>
      <c r="R1587" s="1">
        <f t="shared" si="477"/>
        <v>0.32834445122409811</v>
      </c>
      <c r="S1587" s="1">
        <f t="shared" si="478"/>
        <v>-0.43857103516939833</v>
      </c>
      <c r="T1587" s="14"/>
      <c r="U1587" s="14"/>
      <c r="V1587" s="14"/>
      <c r="W1587" s="2"/>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2"/>
      <c r="BC1587" s="2"/>
      <c r="BD1587" s="2"/>
      <c r="BE1587" s="35"/>
      <c r="BF1587" s="35"/>
      <c r="BG1587" s="35"/>
      <c r="BH1587" s="35"/>
      <c r="BI1587" s="35"/>
      <c r="BJ1587" s="35"/>
      <c r="BK1587" s="35"/>
      <c r="BL1587" s="35"/>
      <c r="BM1587" s="35"/>
      <c r="BN1587" s="35"/>
      <c r="BO1587" s="35"/>
      <c r="BP1587" s="1"/>
      <c r="BQ1587" s="1">
        <f t="shared" si="482"/>
        <v>1582</v>
      </c>
      <c r="BR1587" s="1">
        <v>1583</v>
      </c>
      <c r="BS1587" s="1">
        <f t="shared" si="487"/>
        <v>-2</v>
      </c>
      <c r="BT1587" s="1">
        <f t="shared" si="488"/>
        <v>-2</v>
      </c>
      <c r="BU1587" s="1">
        <f t="shared" si="489"/>
        <v>6.1257422745431001E-17</v>
      </c>
      <c r="BV1587" s="1">
        <f t="shared" si="490"/>
        <v>1</v>
      </c>
      <c r="BW1587" s="1">
        <f t="shared" si="483"/>
        <v>-2</v>
      </c>
      <c r="BX1587" s="1">
        <f t="shared" si="484"/>
        <v>-2</v>
      </c>
      <c r="BY1587" s="24">
        <f t="shared" si="485"/>
        <v>0.7818314824680298</v>
      </c>
      <c r="BZ1587" s="24">
        <f t="shared" si="486"/>
        <v>0.62348980185873348</v>
      </c>
      <c r="CA1587" s="1"/>
      <c r="CB1587" s="1"/>
      <c r="CC1587" s="1" t="str">
        <f t="shared" si="491"/>
        <v/>
      </c>
      <c r="CD1587" s="1"/>
      <c r="CE1587" s="2"/>
      <c r="CF1587" s="2"/>
    </row>
    <row r="1588" spans="2:84" s="28" customFormat="1" x14ac:dyDescent="0.25">
      <c r="B1588" s="10"/>
      <c r="C1588" s="10"/>
      <c r="D1588" s="10"/>
      <c r="E1588" s="10"/>
      <c r="F1588" s="10"/>
      <c r="G1588" s="10"/>
      <c r="H1588" s="10"/>
      <c r="I1588" s="10"/>
      <c r="J1588" s="10"/>
      <c r="K1588" s="10"/>
      <c r="L1588" s="10"/>
      <c r="M1588" s="2"/>
      <c r="N1588" s="1">
        <v>1583</v>
      </c>
      <c r="O1588" s="1" t="str">
        <f t="shared" si="479"/>
        <v>NA</v>
      </c>
      <c r="P1588" s="1" t="e">
        <f t="shared" si="480"/>
        <v>#VALUE!</v>
      </c>
      <c r="Q1588" s="1" t="e">
        <f t="shared" si="481"/>
        <v>#VALUE!</v>
      </c>
      <c r="R1588" s="1">
        <f t="shared" si="477"/>
        <v>0.59508804306834173</v>
      </c>
      <c r="S1588" s="1">
        <f t="shared" si="478"/>
        <v>-3.9599693780087847E-2</v>
      </c>
      <c r="T1588" s="14"/>
      <c r="U1588" s="14"/>
      <c r="V1588" s="14"/>
      <c r="W1588" s="2"/>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2"/>
      <c r="BC1588" s="2"/>
      <c r="BD1588" s="2"/>
      <c r="BE1588" s="35"/>
      <c r="BF1588" s="35"/>
      <c r="BG1588" s="35"/>
      <c r="BH1588" s="35"/>
      <c r="BI1588" s="35"/>
      <c r="BJ1588" s="35"/>
      <c r="BK1588" s="35"/>
      <c r="BL1588" s="35"/>
      <c r="BM1588" s="35"/>
      <c r="BN1588" s="35"/>
      <c r="BO1588" s="35"/>
      <c r="BP1588" s="1"/>
      <c r="BQ1588" s="1">
        <f t="shared" si="482"/>
        <v>1583</v>
      </c>
      <c r="BR1588" s="1">
        <v>1584</v>
      </c>
      <c r="BS1588" s="1">
        <f t="shared" si="487"/>
        <v>-2</v>
      </c>
      <c r="BT1588" s="1">
        <f t="shared" si="488"/>
        <v>-2</v>
      </c>
      <c r="BU1588" s="1">
        <f t="shared" si="489"/>
        <v>6.1257422745431001E-17</v>
      </c>
      <c r="BV1588" s="1">
        <f t="shared" si="490"/>
        <v>1</v>
      </c>
      <c r="BW1588" s="1">
        <f t="shared" si="483"/>
        <v>-2</v>
      </c>
      <c r="BX1588" s="1">
        <f t="shared" si="484"/>
        <v>-2</v>
      </c>
      <c r="BY1588" s="24">
        <f t="shared" si="485"/>
        <v>0.7818314824680298</v>
      </c>
      <c r="BZ1588" s="24">
        <f t="shared" si="486"/>
        <v>0.62348980185873348</v>
      </c>
      <c r="CA1588" s="1"/>
      <c r="CB1588" s="1"/>
      <c r="CC1588" s="1" t="str">
        <f t="shared" si="491"/>
        <v/>
      </c>
      <c r="CD1588" s="1"/>
      <c r="CE1588" s="2"/>
      <c r="CF1588" s="2"/>
    </row>
    <row r="1589" spans="2:84" s="28" customFormat="1" x14ac:dyDescent="0.25">
      <c r="B1589" s="10"/>
      <c r="C1589" s="10"/>
      <c r="D1589" s="10"/>
      <c r="E1589" s="10"/>
      <c r="F1589" s="10"/>
      <c r="G1589" s="10"/>
      <c r="H1589" s="10"/>
      <c r="I1589" s="10"/>
      <c r="J1589" s="10"/>
      <c r="K1589" s="10"/>
      <c r="L1589" s="10"/>
      <c r="M1589" s="2"/>
      <c r="N1589" s="1">
        <v>1584</v>
      </c>
      <c r="O1589" s="1" t="str">
        <f t="shared" si="479"/>
        <v>NA</v>
      </c>
      <c r="P1589" s="1" t="e">
        <f t="shared" si="480"/>
        <v>#VALUE!</v>
      </c>
      <c r="Q1589" s="1" t="e">
        <f t="shared" si="481"/>
        <v>#VALUE!</v>
      </c>
      <c r="R1589" s="1">
        <f t="shared" si="477"/>
        <v>0.44947159699373329</v>
      </c>
      <c r="S1589" s="1">
        <f t="shared" si="478"/>
        <v>0.46343371670453526</v>
      </c>
      <c r="T1589" s="14"/>
      <c r="U1589" s="14"/>
      <c r="V1589" s="14"/>
      <c r="W1589" s="2"/>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2"/>
      <c r="BC1589" s="2"/>
      <c r="BD1589" s="2"/>
      <c r="BE1589" s="35"/>
      <c r="BF1589" s="35"/>
      <c r="BG1589" s="35"/>
      <c r="BH1589" s="35"/>
      <c r="BI1589" s="35"/>
      <c r="BJ1589" s="35"/>
      <c r="BK1589" s="35"/>
      <c r="BL1589" s="35"/>
      <c r="BM1589" s="35"/>
      <c r="BN1589" s="35"/>
      <c r="BO1589" s="35"/>
      <c r="BP1589" s="1"/>
      <c r="BQ1589" s="1">
        <f t="shared" si="482"/>
        <v>1584</v>
      </c>
      <c r="BR1589" s="1">
        <v>1585</v>
      </c>
      <c r="BS1589" s="1">
        <f t="shared" si="487"/>
        <v>-2</v>
      </c>
      <c r="BT1589" s="1">
        <f t="shared" si="488"/>
        <v>-2</v>
      </c>
      <c r="BU1589" s="1">
        <f t="shared" si="489"/>
        <v>6.1257422745431001E-17</v>
      </c>
      <c r="BV1589" s="1">
        <f t="shared" si="490"/>
        <v>1</v>
      </c>
      <c r="BW1589" s="1">
        <f t="shared" si="483"/>
        <v>-2</v>
      </c>
      <c r="BX1589" s="1">
        <f t="shared" si="484"/>
        <v>-2</v>
      </c>
      <c r="BY1589" s="24">
        <f t="shared" si="485"/>
        <v>0.7818314824680298</v>
      </c>
      <c r="BZ1589" s="24">
        <f t="shared" si="486"/>
        <v>0.62348980185873348</v>
      </c>
      <c r="CA1589" s="1"/>
      <c r="CB1589" s="1"/>
      <c r="CC1589" s="1" t="str">
        <f t="shared" si="491"/>
        <v/>
      </c>
      <c r="CD1589" s="1"/>
      <c r="CE1589" s="2"/>
      <c r="CF1589" s="2"/>
    </row>
    <row r="1590" spans="2:84" s="28" customFormat="1" x14ac:dyDescent="0.25">
      <c r="B1590" s="10"/>
      <c r="C1590" s="10"/>
      <c r="D1590" s="10"/>
      <c r="E1590" s="10"/>
      <c r="F1590" s="10"/>
      <c r="G1590" s="10"/>
      <c r="H1590" s="10"/>
      <c r="I1590" s="10"/>
      <c r="J1590" s="10"/>
      <c r="K1590" s="10"/>
      <c r="L1590" s="10"/>
      <c r="M1590" s="2"/>
      <c r="N1590" s="1">
        <v>1585</v>
      </c>
      <c r="O1590" s="1" t="str">
        <f t="shared" si="479"/>
        <v>NA</v>
      </c>
      <c r="P1590" s="1" t="e">
        <f t="shared" si="480"/>
        <v>#VALUE!</v>
      </c>
      <c r="Q1590" s="1" t="e">
        <f t="shared" si="481"/>
        <v>#VALUE!</v>
      </c>
      <c r="R1590" s="1">
        <f t="shared" si="477"/>
        <v>-7.0359525262306655E-2</v>
      </c>
      <c r="S1590" s="1">
        <f t="shared" si="478"/>
        <v>0.69173477817798612</v>
      </c>
      <c r="T1590" s="14"/>
      <c r="U1590" s="14"/>
      <c r="V1590" s="14"/>
      <c r="W1590" s="2"/>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2"/>
      <c r="BC1590" s="2"/>
      <c r="BD1590" s="2"/>
      <c r="BE1590" s="35"/>
      <c r="BF1590" s="35"/>
      <c r="BG1590" s="35"/>
      <c r="BH1590" s="35"/>
      <c r="BI1590" s="35"/>
      <c r="BJ1590" s="35"/>
      <c r="BK1590" s="35"/>
      <c r="BL1590" s="35"/>
      <c r="BM1590" s="35"/>
      <c r="BN1590" s="35"/>
      <c r="BO1590" s="35"/>
      <c r="BP1590" s="1"/>
      <c r="BQ1590" s="1">
        <f t="shared" si="482"/>
        <v>1585</v>
      </c>
      <c r="BR1590" s="1">
        <v>1586</v>
      </c>
      <c r="BS1590" s="1">
        <f t="shared" si="487"/>
        <v>-2</v>
      </c>
      <c r="BT1590" s="1">
        <f t="shared" si="488"/>
        <v>-2</v>
      </c>
      <c r="BU1590" s="1">
        <f t="shared" si="489"/>
        <v>6.1257422745431001E-17</v>
      </c>
      <c r="BV1590" s="1">
        <f t="shared" si="490"/>
        <v>1</v>
      </c>
      <c r="BW1590" s="1">
        <f t="shared" si="483"/>
        <v>-2</v>
      </c>
      <c r="BX1590" s="1">
        <f t="shared" si="484"/>
        <v>-2</v>
      </c>
      <c r="BY1590" s="24">
        <f t="shared" si="485"/>
        <v>0.7818314824680298</v>
      </c>
      <c r="BZ1590" s="24">
        <f t="shared" si="486"/>
        <v>0.62348980185873348</v>
      </c>
      <c r="CA1590" s="1"/>
      <c r="CB1590" s="1"/>
      <c r="CC1590" s="1" t="str">
        <f t="shared" si="491"/>
        <v/>
      </c>
      <c r="CD1590" s="1"/>
      <c r="CE1590" s="2"/>
      <c r="CF1590" s="2"/>
    </row>
    <row r="1591" spans="2:84" s="28" customFormat="1" x14ac:dyDescent="0.25">
      <c r="B1591" s="10"/>
      <c r="C1591" s="10"/>
      <c r="D1591" s="10"/>
      <c r="E1591" s="10"/>
      <c r="F1591" s="10"/>
      <c r="G1591" s="10"/>
      <c r="H1591" s="10"/>
      <c r="I1591" s="10"/>
      <c r="J1591" s="10"/>
      <c r="K1591" s="10"/>
      <c r="L1591" s="10"/>
      <c r="M1591" s="2"/>
      <c r="N1591" s="1">
        <v>1586</v>
      </c>
      <c r="O1591" s="1" t="str">
        <f t="shared" si="479"/>
        <v>NA</v>
      </c>
      <c r="P1591" s="1" t="e">
        <f t="shared" si="480"/>
        <v>#VALUE!</v>
      </c>
      <c r="Q1591" s="1" t="e">
        <f t="shared" si="481"/>
        <v>#VALUE!</v>
      </c>
      <c r="R1591" s="1">
        <f t="shared" si="477"/>
        <v>-0.61754564171322079</v>
      </c>
      <c r="S1591" s="1">
        <f t="shared" si="478"/>
        <v>0.41748187351263172</v>
      </c>
      <c r="T1591" s="14"/>
      <c r="U1591" s="14"/>
      <c r="V1591" s="14"/>
      <c r="W1591" s="2"/>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2"/>
      <c r="BC1591" s="2"/>
      <c r="BD1591" s="2"/>
      <c r="BE1591" s="35"/>
      <c r="BF1591" s="35"/>
      <c r="BG1591" s="35"/>
      <c r="BH1591" s="35"/>
      <c r="BI1591" s="35"/>
      <c r="BJ1591" s="35"/>
      <c r="BK1591" s="35"/>
      <c r="BL1591" s="35"/>
      <c r="BM1591" s="35"/>
      <c r="BN1591" s="35"/>
      <c r="BO1591" s="35"/>
      <c r="BP1591" s="1"/>
      <c r="BQ1591" s="1">
        <f t="shared" si="482"/>
        <v>1586</v>
      </c>
      <c r="BR1591" s="1">
        <v>1587</v>
      </c>
      <c r="BS1591" s="1">
        <f t="shared" si="487"/>
        <v>-2</v>
      </c>
      <c r="BT1591" s="1">
        <f t="shared" si="488"/>
        <v>-2</v>
      </c>
      <c r="BU1591" s="1">
        <f t="shared" si="489"/>
        <v>6.1257422745431001E-17</v>
      </c>
      <c r="BV1591" s="1">
        <f t="shared" si="490"/>
        <v>1</v>
      </c>
      <c r="BW1591" s="1">
        <f t="shared" si="483"/>
        <v>-2</v>
      </c>
      <c r="BX1591" s="1">
        <f t="shared" si="484"/>
        <v>-2</v>
      </c>
      <c r="BY1591" s="24">
        <f t="shared" si="485"/>
        <v>0.7818314824680298</v>
      </c>
      <c r="BZ1591" s="24">
        <f t="shared" si="486"/>
        <v>0.62348980185873348</v>
      </c>
      <c r="CA1591" s="1"/>
      <c r="CB1591" s="1"/>
      <c r="CC1591" s="1" t="str">
        <f t="shared" si="491"/>
        <v/>
      </c>
      <c r="CD1591" s="1"/>
      <c r="CE1591" s="2"/>
      <c r="CF1591" s="2"/>
    </row>
    <row r="1592" spans="2:84" s="28" customFormat="1" x14ac:dyDescent="0.25">
      <c r="B1592" s="10"/>
      <c r="C1592" s="10"/>
      <c r="D1592" s="10"/>
      <c r="E1592" s="10"/>
      <c r="F1592" s="10"/>
      <c r="G1592" s="10"/>
      <c r="H1592" s="10"/>
      <c r="I1592" s="10"/>
      <c r="J1592" s="10"/>
      <c r="K1592" s="10"/>
      <c r="L1592" s="10"/>
      <c r="M1592" s="2"/>
      <c r="N1592" s="1">
        <v>1587</v>
      </c>
      <c r="O1592" s="1" t="str">
        <f t="shared" si="479"/>
        <v>NA</v>
      </c>
      <c r="P1592" s="1" t="e">
        <f t="shared" si="480"/>
        <v>#VALUE!</v>
      </c>
      <c r="Q1592" s="1" t="e">
        <f t="shared" si="481"/>
        <v>#VALUE!</v>
      </c>
      <c r="R1592" s="1">
        <f t="shared" si="477"/>
        <v>-0.76413268792629419</v>
      </c>
      <c r="S1592" s="1">
        <f t="shared" si="478"/>
        <v>-0.2225209339563145</v>
      </c>
      <c r="T1592" s="14"/>
      <c r="U1592" s="14"/>
      <c r="V1592" s="14"/>
      <c r="W1592" s="2"/>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2"/>
      <c r="BC1592" s="2"/>
      <c r="BD1592" s="2"/>
      <c r="BE1592" s="35"/>
      <c r="BF1592" s="35"/>
      <c r="BG1592" s="35"/>
      <c r="BH1592" s="35"/>
      <c r="BI1592" s="35"/>
      <c r="BJ1592" s="35"/>
      <c r="BK1592" s="35"/>
      <c r="BL1592" s="35"/>
      <c r="BM1592" s="35"/>
      <c r="BN1592" s="35"/>
      <c r="BO1592" s="35"/>
      <c r="BP1592" s="1"/>
      <c r="BQ1592" s="1">
        <f t="shared" si="482"/>
        <v>1587</v>
      </c>
      <c r="BR1592" s="1">
        <v>1588</v>
      </c>
      <c r="BS1592" s="1">
        <f t="shared" si="487"/>
        <v>-2</v>
      </c>
      <c r="BT1592" s="1">
        <f t="shared" si="488"/>
        <v>-2</v>
      </c>
      <c r="BU1592" s="1">
        <f t="shared" si="489"/>
        <v>6.1257422745431001E-17</v>
      </c>
      <c r="BV1592" s="1">
        <f t="shared" si="490"/>
        <v>1</v>
      </c>
      <c r="BW1592" s="1">
        <f t="shared" si="483"/>
        <v>-2</v>
      </c>
      <c r="BX1592" s="1">
        <f t="shared" si="484"/>
        <v>-2</v>
      </c>
      <c r="BY1592" s="24">
        <f t="shared" si="485"/>
        <v>0.7818314824680298</v>
      </c>
      <c r="BZ1592" s="24">
        <f t="shared" si="486"/>
        <v>0.62348980185873348</v>
      </c>
      <c r="CA1592" s="1"/>
      <c r="CB1592" s="1"/>
      <c r="CC1592" s="1" t="str">
        <f t="shared" si="491"/>
        <v/>
      </c>
      <c r="CD1592" s="1"/>
      <c r="CE1592" s="2"/>
      <c r="CF1592" s="2"/>
    </row>
    <row r="1593" spans="2:84" s="28" customFormat="1" x14ac:dyDescent="0.25">
      <c r="B1593" s="10"/>
      <c r="C1593" s="10"/>
      <c r="D1593" s="10"/>
      <c r="E1593" s="10"/>
      <c r="F1593" s="10"/>
      <c r="G1593" s="10"/>
      <c r="H1593" s="10"/>
      <c r="I1593" s="10"/>
      <c r="J1593" s="10"/>
      <c r="K1593" s="10"/>
      <c r="L1593" s="10"/>
      <c r="M1593" s="2"/>
      <c r="N1593" s="1">
        <v>1588</v>
      </c>
      <c r="O1593" s="1" t="str">
        <f t="shared" si="479"/>
        <v>NA</v>
      </c>
      <c r="P1593" s="1" t="e">
        <f t="shared" si="480"/>
        <v>#VALUE!</v>
      </c>
      <c r="Q1593" s="1" t="e">
        <f t="shared" si="481"/>
        <v>#VALUE!</v>
      </c>
      <c r="R1593" s="1">
        <f t="shared" si="477"/>
        <v>-0.33531223466467264</v>
      </c>
      <c r="S1593" s="1">
        <f t="shared" si="478"/>
        <v>-0.77736411089475821</v>
      </c>
      <c r="T1593" s="14"/>
      <c r="U1593" s="14"/>
      <c r="V1593" s="14"/>
      <c r="W1593" s="2"/>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2"/>
      <c r="BC1593" s="2"/>
      <c r="BD1593" s="2"/>
      <c r="BE1593" s="35"/>
      <c r="BF1593" s="35"/>
      <c r="BG1593" s="35"/>
      <c r="BH1593" s="35"/>
      <c r="BI1593" s="35"/>
      <c r="BJ1593" s="35"/>
      <c r="BK1593" s="35"/>
      <c r="BL1593" s="35"/>
      <c r="BM1593" s="35"/>
      <c r="BN1593" s="35"/>
      <c r="BO1593" s="35"/>
      <c r="BP1593" s="1"/>
      <c r="BQ1593" s="1">
        <f t="shared" si="482"/>
        <v>1588</v>
      </c>
      <c r="BR1593" s="1">
        <v>1589</v>
      </c>
      <c r="BS1593" s="1">
        <f t="shared" si="487"/>
        <v>-2</v>
      </c>
      <c r="BT1593" s="1">
        <f t="shared" si="488"/>
        <v>-2</v>
      </c>
      <c r="BU1593" s="1">
        <f t="shared" si="489"/>
        <v>6.1257422745431001E-17</v>
      </c>
      <c r="BV1593" s="1">
        <f t="shared" si="490"/>
        <v>1</v>
      </c>
      <c r="BW1593" s="1">
        <f t="shared" si="483"/>
        <v>-2</v>
      </c>
      <c r="BX1593" s="1">
        <f t="shared" si="484"/>
        <v>-2</v>
      </c>
      <c r="BY1593" s="24">
        <f t="shared" si="485"/>
        <v>0.7818314824680298</v>
      </c>
      <c r="BZ1593" s="24">
        <f t="shared" si="486"/>
        <v>0.62348980185873348</v>
      </c>
      <c r="CA1593" s="1"/>
      <c r="CB1593" s="1"/>
      <c r="CC1593" s="1" t="str">
        <f t="shared" si="491"/>
        <v/>
      </c>
      <c r="CD1593" s="1"/>
      <c r="CE1593" s="2"/>
      <c r="CF1593" s="2"/>
    </row>
    <row r="1594" spans="2:84" s="28" customFormat="1" x14ac:dyDescent="0.25">
      <c r="B1594" s="10"/>
      <c r="C1594" s="10"/>
      <c r="D1594" s="10"/>
      <c r="E1594" s="10"/>
      <c r="F1594" s="10"/>
      <c r="G1594" s="10"/>
      <c r="H1594" s="10"/>
      <c r="I1594" s="10"/>
      <c r="J1594" s="10"/>
      <c r="K1594" s="10"/>
      <c r="L1594" s="10"/>
      <c r="M1594" s="2"/>
      <c r="N1594" s="1">
        <v>1589</v>
      </c>
      <c r="O1594" s="1" t="str">
        <f t="shared" si="479"/>
        <v>NA</v>
      </c>
      <c r="P1594" s="1" t="e">
        <f t="shared" si="480"/>
        <v>#VALUE!</v>
      </c>
      <c r="Q1594" s="1" t="e">
        <f t="shared" si="481"/>
        <v>#VALUE!</v>
      </c>
      <c r="R1594" s="1">
        <f t="shared" si="477"/>
        <v>0.41043056403012262</v>
      </c>
      <c r="S1594" s="1">
        <f t="shared" si="478"/>
        <v>-0.79821379396174785</v>
      </c>
      <c r="T1594" s="14"/>
      <c r="U1594" s="14"/>
      <c r="V1594" s="14"/>
      <c r="W1594" s="2"/>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2"/>
      <c r="BC1594" s="2"/>
      <c r="BD1594" s="2"/>
      <c r="BE1594" s="35"/>
      <c r="BF1594" s="35"/>
      <c r="BG1594" s="35"/>
      <c r="BH1594" s="35"/>
      <c r="BI1594" s="35"/>
      <c r="BJ1594" s="35"/>
      <c r="BK1594" s="35"/>
      <c r="BL1594" s="35"/>
      <c r="BM1594" s="35"/>
      <c r="BN1594" s="35"/>
      <c r="BO1594" s="35"/>
      <c r="BP1594" s="1"/>
      <c r="BQ1594" s="1">
        <f t="shared" si="482"/>
        <v>1589</v>
      </c>
      <c r="BR1594" s="1">
        <v>1590</v>
      </c>
      <c r="BS1594" s="1">
        <f t="shared" si="487"/>
        <v>-2</v>
      </c>
      <c r="BT1594" s="1">
        <f t="shared" si="488"/>
        <v>-2</v>
      </c>
      <c r="BU1594" s="1">
        <f t="shared" si="489"/>
        <v>6.1257422745431001E-17</v>
      </c>
      <c r="BV1594" s="1">
        <f t="shared" si="490"/>
        <v>1</v>
      </c>
      <c r="BW1594" s="1">
        <f t="shared" si="483"/>
        <v>-2</v>
      </c>
      <c r="BX1594" s="1">
        <f t="shared" si="484"/>
        <v>-2</v>
      </c>
      <c r="BY1594" s="24">
        <f t="shared" si="485"/>
        <v>0.7818314824680298</v>
      </c>
      <c r="BZ1594" s="24">
        <f t="shared" si="486"/>
        <v>0.62348980185873348</v>
      </c>
      <c r="CA1594" s="1"/>
      <c r="CB1594" s="1"/>
      <c r="CC1594" s="1" t="str">
        <f t="shared" si="491"/>
        <v/>
      </c>
      <c r="CD1594" s="1"/>
      <c r="CE1594" s="2"/>
      <c r="CF1594" s="2"/>
    </row>
    <row r="1595" spans="2:84" s="28" customFormat="1" x14ac:dyDescent="0.25">
      <c r="B1595" s="10"/>
      <c r="C1595" s="10"/>
      <c r="D1595" s="10"/>
      <c r="E1595" s="10"/>
      <c r="F1595" s="10"/>
      <c r="G1595" s="10"/>
      <c r="H1595" s="10"/>
      <c r="I1595" s="10"/>
      <c r="J1595" s="10"/>
      <c r="K1595" s="10"/>
      <c r="L1595" s="10"/>
      <c r="M1595" s="2"/>
      <c r="N1595" s="1">
        <v>1590</v>
      </c>
      <c r="O1595" s="1" t="str">
        <f t="shared" si="479"/>
        <v>NA</v>
      </c>
      <c r="P1595" s="1" t="e">
        <f t="shared" si="480"/>
        <v>#VALUE!</v>
      </c>
      <c r="Q1595" s="1" t="e">
        <f t="shared" si="481"/>
        <v>#VALUE!</v>
      </c>
      <c r="R1595" s="1">
        <f t="shared" si="477"/>
        <v>0.92744792854263847</v>
      </c>
      <c r="S1595" s="1">
        <f t="shared" si="478"/>
        <v>-0.19965577893428613</v>
      </c>
      <c r="T1595" s="14"/>
      <c r="U1595" s="14"/>
      <c r="V1595" s="14"/>
      <c r="W1595" s="2"/>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2"/>
      <c r="BC1595" s="2"/>
      <c r="BD1595" s="2"/>
      <c r="BE1595" s="35"/>
      <c r="BF1595" s="35"/>
      <c r="BG1595" s="35"/>
      <c r="BH1595" s="35"/>
      <c r="BI1595" s="35"/>
      <c r="BJ1595" s="35"/>
      <c r="BK1595" s="35"/>
      <c r="BL1595" s="35"/>
      <c r="BM1595" s="35"/>
      <c r="BN1595" s="35"/>
      <c r="BO1595" s="35"/>
      <c r="BP1595" s="1"/>
      <c r="BQ1595" s="1">
        <f t="shared" si="482"/>
        <v>1590</v>
      </c>
      <c r="BR1595" s="1">
        <v>1591</v>
      </c>
      <c r="BS1595" s="1">
        <f t="shared" si="487"/>
        <v>-2</v>
      </c>
      <c r="BT1595" s="1">
        <f t="shared" si="488"/>
        <v>-2</v>
      </c>
      <c r="BU1595" s="1">
        <f t="shared" si="489"/>
        <v>6.1257422745431001E-17</v>
      </c>
      <c r="BV1595" s="1">
        <f t="shared" si="490"/>
        <v>1</v>
      </c>
      <c r="BW1595" s="1">
        <f t="shared" si="483"/>
        <v>-2</v>
      </c>
      <c r="BX1595" s="1">
        <f t="shared" si="484"/>
        <v>-2</v>
      </c>
      <c r="BY1595" s="24">
        <f t="shared" si="485"/>
        <v>0.7818314824680298</v>
      </c>
      <c r="BZ1595" s="24">
        <f t="shared" si="486"/>
        <v>0.62348980185873348</v>
      </c>
      <c r="CA1595" s="1"/>
      <c r="CB1595" s="1"/>
      <c r="CC1595" s="1" t="str">
        <f t="shared" si="491"/>
        <v/>
      </c>
      <c r="CD1595" s="1"/>
      <c r="CE1595" s="2"/>
      <c r="CF1595" s="2"/>
    </row>
    <row r="1596" spans="2:84" s="28" customFormat="1" x14ac:dyDescent="0.25">
      <c r="B1596" s="10"/>
      <c r="C1596" s="10"/>
      <c r="D1596" s="10"/>
      <c r="E1596" s="10"/>
      <c r="F1596" s="10"/>
      <c r="G1596" s="10"/>
      <c r="H1596" s="10"/>
      <c r="I1596" s="10"/>
      <c r="J1596" s="10"/>
      <c r="K1596" s="10"/>
      <c r="L1596" s="10"/>
      <c r="M1596" s="2"/>
      <c r="N1596" s="1">
        <v>1591</v>
      </c>
      <c r="O1596" s="1" t="str">
        <f t="shared" si="479"/>
        <v>NA</v>
      </c>
      <c r="P1596" s="1" t="e">
        <f t="shared" si="480"/>
        <v>#VALUE!</v>
      </c>
      <c r="Q1596" s="1" t="e">
        <f t="shared" si="481"/>
        <v>#VALUE!</v>
      </c>
      <c r="R1596" s="1">
        <f t="shared" si="477"/>
        <v>0.7818314824680298</v>
      </c>
      <c r="S1596" s="1">
        <f t="shared" si="478"/>
        <v>0.62348980185873348</v>
      </c>
      <c r="T1596" s="14"/>
      <c r="U1596" s="14"/>
      <c r="V1596" s="14"/>
      <c r="W1596" s="2"/>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2"/>
      <c r="BC1596" s="2"/>
      <c r="BD1596" s="2"/>
      <c r="BE1596" s="35"/>
      <c r="BF1596" s="35"/>
      <c r="BG1596" s="35"/>
      <c r="BH1596" s="35"/>
      <c r="BI1596" s="35"/>
      <c r="BJ1596" s="35"/>
      <c r="BK1596" s="35"/>
      <c r="BL1596" s="35"/>
      <c r="BM1596" s="35"/>
      <c r="BN1596" s="35"/>
      <c r="BO1596" s="35"/>
      <c r="BP1596" s="1"/>
      <c r="BQ1596" s="1">
        <f t="shared" si="482"/>
        <v>1591</v>
      </c>
      <c r="BR1596" s="1">
        <v>1592</v>
      </c>
      <c r="BS1596" s="1">
        <f t="shared" si="487"/>
        <v>-2</v>
      </c>
      <c r="BT1596" s="1">
        <f t="shared" si="488"/>
        <v>-2</v>
      </c>
      <c r="BU1596" s="1">
        <f t="shared" si="489"/>
        <v>6.1257422745431001E-17</v>
      </c>
      <c r="BV1596" s="1">
        <f t="shared" si="490"/>
        <v>1</v>
      </c>
      <c r="BW1596" s="1">
        <f t="shared" si="483"/>
        <v>-2</v>
      </c>
      <c r="BX1596" s="1">
        <f t="shared" si="484"/>
        <v>-2</v>
      </c>
      <c r="BY1596" s="24">
        <f t="shared" si="485"/>
        <v>0.7818314824680298</v>
      </c>
      <c r="BZ1596" s="24">
        <f t="shared" si="486"/>
        <v>0.62348980185873348</v>
      </c>
      <c r="CA1596" s="1"/>
      <c r="CB1596" s="1"/>
      <c r="CC1596" s="1" t="str">
        <f t="shared" si="491"/>
        <v/>
      </c>
      <c r="CD1596" s="1"/>
      <c r="CE1596" s="2"/>
      <c r="CF1596" s="2"/>
    </row>
    <row r="1597" spans="2:84" s="28" customFormat="1" x14ac:dyDescent="0.25">
      <c r="B1597" s="10"/>
      <c r="C1597" s="10"/>
      <c r="D1597" s="10"/>
      <c r="E1597" s="10"/>
      <c r="F1597" s="10"/>
      <c r="G1597" s="10"/>
      <c r="H1597" s="10"/>
      <c r="I1597" s="10"/>
      <c r="J1597" s="10"/>
      <c r="K1597" s="10"/>
      <c r="L1597" s="10"/>
      <c r="M1597" s="2"/>
      <c r="N1597" s="1">
        <v>1592</v>
      </c>
      <c r="O1597" s="1" t="str">
        <f t="shared" si="479"/>
        <v>NA</v>
      </c>
      <c r="P1597" s="1" t="e">
        <f t="shared" si="480"/>
        <v>#VALUE!</v>
      </c>
      <c r="Q1597" s="1" t="e">
        <f t="shared" si="481"/>
        <v>#VALUE!</v>
      </c>
      <c r="R1597" s="1">
        <f t="shared" si="477"/>
        <v>1.1726587543717849E-2</v>
      </c>
      <c r="S1597" s="1">
        <f t="shared" si="478"/>
        <v>0.94862246302966435</v>
      </c>
      <c r="T1597" s="14"/>
      <c r="U1597" s="14"/>
      <c r="V1597" s="14"/>
      <c r="W1597" s="2"/>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2"/>
      <c r="BC1597" s="2"/>
      <c r="BD1597" s="2"/>
      <c r="BE1597" s="35"/>
      <c r="BF1597" s="35"/>
      <c r="BG1597" s="35"/>
      <c r="BH1597" s="35"/>
      <c r="BI1597" s="35"/>
      <c r="BJ1597" s="35"/>
      <c r="BK1597" s="35"/>
      <c r="BL1597" s="35"/>
      <c r="BM1597" s="35"/>
      <c r="BN1597" s="35"/>
      <c r="BO1597" s="35"/>
      <c r="BP1597" s="1"/>
      <c r="BQ1597" s="1">
        <f t="shared" si="482"/>
        <v>1592</v>
      </c>
      <c r="BR1597" s="1">
        <v>1593</v>
      </c>
      <c r="BS1597" s="1">
        <f t="shared" si="487"/>
        <v>-2</v>
      </c>
      <c r="BT1597" s="1">
        <f t="shared" si="488"/>
        <v>-2</v>
      </c>
      <c r="BU1597" s="1">
        <f t="shared" si="489"/>
        <v>6.1257422745431001E-17</v>
      </c>
      <c r="BV1597" s="1">
        <f t="shared" si="490"/>
        <v>1</v>
      </c>
      <c r="BW1597" s="1">
        <f t="shared" si="483"/>
        <v>-2</v>
      </c>
      <c r="BX1597" s="1">
        <f t="shared" si="484"/>
        <v>-2</v>
      </c>
      <c r="BY1597" s="24">
        <f t="shared" si="485"/>
        <v>0.7818314824680298</v>
      </c>
      <c r="BZ1597" s="24">
        <f t="shared" si="486"/>
        <v>0.62348980185873348</v>
      </c>
      <c r="CA1597" s="1"/>
      <c r="CB1597" s="1"/>
      <c r="CC1597" s="1" t="str">
        <f t="shared" si="491"/>
        <v/>
      </c>
      <c r="CD1597" s="1"/>
      <c r="CE1597" s="2"/>
      <c r="CF1597" s="2"/>
    </row>
    <row r="1598" spans="2:84" s="28" customFormat="1" x14ac:dyDescent="0.25">
      <c r="B1598" s="10"/>
      <c r="C1598" s="10"/>
      <c r="D1598" s="10"/>
      <c r="E1598" s="10"/>
      <c r="F1598" s="10"/>
      <c r="G1598" s="10"/>
      <c r="H1598" s="10"/>
      <c r="I1598" s="10"/>
      <c r="J1598" s="10"/>
      <c r="K1598" s="10"/>
      <c r="L1598" s="10"/>
      <c r="M1598" s="2"/>
      <c r="N1598" s="1">
        <v>1593</v>
      </c>
      <c r="O1598" s="1" t="str">
        <f t="shared" si="479"/>
        <v>NA</v>
      </c>
      <c r="P1598" s="1" t="e">
        <f t="shared" si="480"/>
        <v>#VALUE!</v>
      </c>
      <c r="Q1598" s="1" t="e">
        <f t="shared" si="481"/>
        <v>#VALUE!</v>
      </c>
      <c r="R1598" s="1">
        <f t="shared" si="477"/>
        <v>-0.6868715151896595</v>
      </c>
      <c r="S1598" s="1">
        <f t="shared" si="478"/>
        <v>0.57775949181467678</v>
      </c>
      <c r="T1598" s="14"/>
      <c r="U1598" s="14"/>
      <c r="V1598" s="14"/>
      <c r="W1598" s="2"/>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2"/>
      <c r="BC1598" s="2"/>
      <c r="BD1598" s="2"/>
      <c r="BE1598" s="35"/>
      <c r="BF1598" s="35"/>
      <c r="BG1598" s="35"/>
      <c r="BH1598" s="35"/>
      <c r="BI1598" s="35"/>
      <c r="BJ1598" s="35"/>
      <c r="BK1598" s="35"/>
      <c r="BL1598" s="35"/>
      <c r="BM1598" s="35"/>
      <c r="BN1598" s="35"/>
      <c r="BO1598" s="35"/>
      <c r="BP1598" s="1"/>
      <c r="BQ1598" s="1">
        <f t="shared" si="482"/>
        <v>1593</v>
      </c>
      <c r="BR1598" s="1">
        <v>1594</v>
      </c>
      <c r="BS1598" s="1">
        <f t="shared" si="487"/>
        <v>-2</v>
      </c>
      <c r="BT1598" s="1">
        <f t="shared" si="488"/>
        <v>-2</v>
      </c>
      <c r="BU1598" s="1">
        <f t="shared" si="489"/>
        <v>6.1257422745431001E-17</v>
      </c>
      <c r="BV1598" s="1">
        <f t="shared" si="490"/>
        <v>1</v>
      </c>
      <c r="BW1598" s="1">
        <f t="shared" si="483"/>
        <v>-2</v>
      </c>
      <c r="BX1598" s="1">
        <f t="shared" si="484"/>
        <v>-2</v>
      </c>
      <c r="BY1598" s="24">
        <f t="shared" si="485"/>
        <v>0.7818314824680298</v>
      </c>
      <c r="BZ1598" s="24">
        <f t="shared" si="486"/>
        <v>0.62348980185873348</v>
      </c>
      <c r="CA1598" s="1"/>
      <c r="CB1598" s="1"/>
      <c r="CC1598" s="1" t="str">
        <f t="shared" si="491"/>
        <v/>
      </c>
      <c r="CD1598" s="1"/>
      <c r="CE1598" s="2"/>
      <c r="CF1598" s="2"/>
    </row>
    <row r="1599" spans="2:84" s="28" customFormat="1" x14ac:dyDescent="0.25">
      <c r="B1599" s="10"/>
      <c r="C1599" s="10"/>
      <c r="D1599" s="10"/>
      <c r="E1599" s="10"/>
      <c r="F1599" s="10"/>
      <c r="G1599" s="10"/>
      <c r="H1599" s="10"/>
      <c r="I1599" s="10"/>
      <c r="J1599" s="10"/>
      <c r="K1599" s="10"/>
      <c r="L1599" s="10"/>
      <c r="M1599" s="2"/>
      <c r="N1599" s="1">
        <v>1594</v>
      </c>
      <c r="O1599" s="1" t="str">
        <f t="shared" si="479"/>
        <v>NA</v>
      </c>
      <c r="P1599" s="1" t="e">
        <f t="shared" si="480"/>
        <v>#VALUE!</v>
      </c>
      <c r="Q1599" s="1" t="e">
        <f t="shared" si="481"/>
        <v>#VALUE!</v>
      </c>
      <c r="R1599" s="1">
        <f t="shared" si="477"/>
        <v>-0.83248796126426794</v>
      </c>
      <c r="S1599" s="1">
        <f t="shared" si="478"/>
        <v>-0.15392546889022951</v>
      </c>
      <c r="T1599" s="14"/>
      <c r="U1599" s="14"/>
      <c r="V1599" s="14"/>
      <c r="W1599" s="2"/>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2"/>
      <c r="BC1599" s="2"/>
      <c r="BD1599" s="2"/>
      <c r="BE1599" s="35"/>
      <c r="BF1599" s="35"/>
      <c r="BG1599" s="35"/>
      <c r="BH1599" s="35"/>
      <c r="BI1599" s="35"/>
      <c r="BJ1599" s="35"/>
      <c r="BK1599" s="35"/>
      <c r="BL1599" s="35"/>
      <c r="BM1599" s="35"/>
      <c r="BN1599" s="35"/>
      <c r="BO1599" s="35"/>
      <c r="BP1599" s="1"/>
      <c r="BQ1599" s="1">
        <f t="shared" si="482"/>
        <v>1594</v>
      </c>
      <c r="BR1599" s="1">
        <v>1595</v>
      </c>
      <c r="BS1599" s="1">
        <f t="shared" si="487"/>
        <v>-2</v>
      </c>
      <c r="BT1599" s="1">
        <f t="shared" si="488"/>
        <v>-2</v>
      </c>
      <c r="BU1599" s="1">
        <f t="shared" si="489"/>
        <v>6.1257422745431001E-17</v>
      </c>
      <c r="BV1599" s="1">
        <f t="shared" si="490"/>
        <v>1</v>
      </c>
      <c r="BW1599" s="1">
        <f t="shared" si="483"/>
        <v>-2</v>
      </c>
      <c r="BX1599" s="1">
        <f t="shared" si="484"/>
        <v>-2</v>
      </c>
      <c r="BY1599" s="24">
        <f t="shared" si="485"/>
        <v>0.7818314824680298</v>
      </c>
      <c r="BZ1599" s="24">
        <f t="shared" si="486"/>
        <v>0.62348980185873348</v>
      </c>
      <c r="CA1599" s="1"/>
      <c r="CB1599" s="1"/>
      <c r="CC1599" s="1" t="str">
        <f t="shared" si="491"/>
        <v/>
      </c>
      <c r="CD1599" s="1"/>
      <c r="CE1599" s="2"/>
      <c r="CF1599" s="2"/>
    </row>
    <row r="1600" spans="2:84" s="28" customFormat="1" x14ac:dyDescent="0.25">
      <c r="B1600" s="10"/>
      <c r="C1600" s="10"/>
      <c r="D1600" s="10"/>
      <c r="E1600" s="10"/>
      <c r="F1600" s="10"/>
      <c r="G1600" s="10"/>
      <c r="H1600" s="10"/>
      <c r="I1600" s="10"/>
      <c r="J1600" s="10"/>
      <c r="K1600" s="10"/>
      <c r="L1600" s="10"/>
      <c r="M1600" s="2"/>
      <c r="N1600" s="1">
        <v>1595</v>
      </c>
      <c r="O1600" s="1" t="str">
        <f t="shared" si="479"/>
        <v>NA</v>
      </c>
      <c r="P1600" s="1" t="e">
        <f t="shared" si="480"/>
        <v>#VALUE!</v>
      </c>
      <c r="Q1600" s="1" t="e">
        <f t="shared" si="481"/>
        <v>#VALUE!</v>
      </c>
      <c r="R1600" s="1">
        <f t="shared" si="477"/>
        <v>-0.38697738894268691</v>
      </c>
      <c r="S1600" s="1">
        <f t="shared" si="478"/>
        <v>-0.69545872002107656</v>
      </c>
      <c r="T1600" s="14"/>
      <c r="U1600" s="14"/>
      <c r="V1600" s="14"/>
      <c r="W1600" s="2"/>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2"/>
      <c r="BC1600" s="2"/>
      <c r="BD1600" s="2"/>
      <c r="BE1600" s="35"/>
      <c r="BF1600" s="35"/>
      <c r="BG1600" s="35"/>
      <c r="BH1600" s="35"/>
      <c r="BI1600" s="35"/>
      <c r="BJ1600" s="35"/>
      <c r="BK1600" s="35"/>
      <c r="BL1600" s="35"/>
      <c r="BM1600" s="35"/>
      <c r="BN1600" s="35"/>
      <c r="BO1600" s="35"/>
      <c r="BP1600" s="1"/>
      <c r="BQ1600" s="1">
        <f t="shared" si="482"/>
        <v>1595</v>
      </c>
      <c r="BR1600" s="1">
        <v>1596</v>
      </c>
      <c r="BS1600" s="1">
        <f t="shared" si="487"/>
        <v>-2</v>
      </c>
      <c r="BT1600" s="1">
        <f t="shared" si="488"/>
        <v>-2</v>
      </c>
      <c r="BU1600" s="1">
        <f t="shared" si="489"/>
        <v>6.1257422745431001E-17</v>
      </c>
      <c r="BV1600" s="1">
        <f t="shared" si="490"/>
        <v>1</v>
      </c>
      <c r="BW1600" s="1">
        <f t="shared" si="483"/>
        <v>-2</v>
      </c>
      <c r="BX1600" s="1">
        <f t="shared" si="484"/>
        <v>-2</v>
      </c>
      <c r="BY1600" s="24">
        <f t="shared" si="485"/>
        <v>0.7818314824680298</v>
      </c>
      <c r="BZ1600" s="24">
        <f t="shared" si="486"/>
        <v>0.62348980185873348</v>
      </c>
      <c r="CA1600" s="1"/>
      <c r="CB1600" s="1"/>
      <c r="CC1600" s="1" t="str">
        <f t="shared" si="491"/>
        <v/>
      </c>
      <c r="CD1600" s="1"/>
      <c r="CE1600" s="2"/>
      <c r="CF1600" s="2"/>
    </row>
    <row r="1601" spans="2:84" s="28" customFormat="1" x14ac:dyDescent="0.25">
      <c r="B1601" s="10"/>
      <c r="C1601" s="10"/>
      <c r="D1601" s="10"/>
      <c r="E1601" s="10"/>
      <c r="F1601" s="10"/>
      <c r="G1601" s="10"/>
      <c r="H1601" s="10"/>
      <c r="I1601" s="10"/>
      <c r="J1601" s="10"/>
      <c r="K1601" s="10"/>
      <c r="L1601" s="10"/>
      <c r="M1601" s="2"/>
      <c r="N1601" s="1">
        <v>1596</v>
      </c>
      <c r="O1601" s="1" t="str">
        <f t="shared" si="479"/>
        <v>NA</v>
      </c>
      <c r="P1601" s="1" t="e">
        <f t="shared" si="480"/>
        <v>#VALUE!</v>
      </c>
      <c r="Q1601" s="1" t="e">
        <f t="shared" si="481"/>
        <v>#VALUE!</v>
      </c>
      <c r="R1601" s="1">
        <f t="shared" si="477"/>
        <v>0.269597898362749</v>
      </c>
      <c r="S1601" s="1">
        <f t="shared" si="478"/>
        <v>-0.69496093955631755</v>
      </c>
      <c r="T1601" s="14"/>
      <c r="U1601" s="14"/>
      <c r="V1601" s="14"/>
      <c r="W1601" s="2"/>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2"/>
      <c r="BC1601" s="2"/>
      <c r="BD1601" s="2"/>
      <c r="BE1601" s="35"/>
      <c r="BF1601" s="35"/>
      <c r="BG1601" s="35"/>
      <c r="BH1601" s="35"/>
      <c r="BI1601" s="35"/>
      <c r="BJ1601" s="35"/>
      <c r="BK1601" s="35"/>
      <c r="BL1601" s="35"/>
      <c r="BM1601" s="35"/>
      <c r="BN1601" s="35"/>
      <c r="BO1601" s="35"/>
      <c r="BP1601" s="1"/>
      <c r="BQ1601" s="1">
        <f t="shared" si="482"/>
        <v>1596</v>
      </c>
      <c r="BR1601" s="1">
        <v>1597</v>
      </c>
      <c r="BS1601" s="1">
        <f t="shared" si="487"/>
        <v>-2</v>
      </c>
      <c r="BT1601" s="1">
        <f t="shared" si="488"/>
        <v>-2</v>
      </c>
      <c r="BU1601" s="1">
        <f t="shared" si="489"/>
        <v>6.1257422745431001E-17</v>
      </c>
      <c r="BV1601" s="1">
        <f t="shared" si="490"/>
        <v>1</v>
      </c>
      <c r="BW1601" s="1">
        <f t="shared" si="483"/>
        <v>-2</v>
      </c>
      <c r="BX1601" s="1">
        <f t="shared" si="484"/>
        <v>-2</v>
      </c>
      <c r="BY1601" s="24">
        <f t="shared" si="485"/>
        <v>0.7818314824680298</v>
      </c>
      <c r="BZ1601" s="24">
        <f t="shared" si="486"/>
        <v>0.62348980185873348</v>
      </c>
      <c r="CA1601" s="1"/>
      <c r="CB1601" s="1"/>
      <c r="CC1601" s="1" t="str">
        <f t="shared" si="491"/>
        <v/>
      </c>
      <c r="CD1601" s="1"/>
      <c r="CE1601" s="2"/>
      <c r="CF1601" s="2"/>
    </row>
    <row r="1602" spans="2:84" s="28" customFormat="1" x14ac:dyDescent="0.25">
      <c r="B1602" s="10"/>
      <c r="C1602" s="10"/>
      <c r="D1602" s="10"/>
      <c r="E1602" s="10"/>
      <c r="F1602" s="10"/>
      <c r="G1602" s="10"/>
      <c r="H1602" s="10"/>
      <c r="I1602" s="10"/>
      <c r="J1602" s="10"/>
      <c r="K1602" s="10"/>
      <c r="L1602" s="10"/>
      <c r="M1602" s="2"/>
      <c r="N1602" s="1">
        <v>1597</v>
      </c>
      <c r="O1602" s="1" t="str">
        <f t="shared" si="479"/>
        <v>NA</v>
      </c>
      <c r="P1602" s="1" t="e">
        <f t="shared" si="480"/>
        <v>#VALUE!</v>
      </c>
      <c r="Q1602" s="1" t="e">
        <f t="shared" si="481"/>
        <v>#VALUE!</v>
      </c>
      <c r="R1602" s="1">
        <f t="shared" si="477"/>
        <v>0.65873507579852941</v>
      </c>
      <c r="S1602" s="1">
        <f t="shared" si="478"/>
        <v>-0.22252093395631442</v>
      </c>
      <c r="T1602" s="14"/>
      <c r="U1602" s="14"/>
      <c r="V1602" s="14"/>
      <c r="W1602" s="2"/>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2"/>
      <c r="BC1602" s="2"/>
      <c r="BD1602" s="2"/>
      <c r="BE1602" s="35"/>
      <c r="BF1602" s="35"/>
      <c r="BG1602" s="35"/>
      <c r="BH1602" s="35"/>
      <c r="BI1602" s="35"/>
      <c r="BJ1602" s="35"/>
      <c r="BK1602" s="35"/>
      <c r="BL1602" s="35"/>
      <c r="BM1602" s="35"/>
      <c r="BN1602" s="35"/>
      <c r="BO1602" s="35"/>
      <c r="BP1602" s="1"/>
      <c r="BQ1602" s="1">
        <f t="shared" si="482"/>
        <v>1597</v>
      </c>
      <c r="BR1602" s="1">
        <v>1598</v>
      </c>
      <c r="BS1602" s="1">
        <f t="shared" si="487"/>
        <v>-2</v>
      </c>
      <c r="BT1602" s="1">
        <f t="shared" si="488"/>
        <v>-2</v>
      </c>
      <c r="BU1602" s="1">
        <f t="shared" si="489"/>
        <v>6.1257422745431001E-17</v>
      </c>
      <c r="BV1602" s="1">
        <f t="shared" si="490"/>
        <v>1</v>
      </c>
      <c r="BW1602" s="1">
        <f t="shared" si="483"/>
        <v>-2</v>
      </c>
      <c r="BX1602" s="1">
        <f t="shared" si="484"/>
        <v>-2</v>
      </c>
      <c r="BY1602" s="24">
        <f t="shared" si="485"/>
        <v>0.7818314824680298</v>
      </c>
      <c r="BZ1602" s="24">
        <f t="shared" si="486"/>
        <v>0.62348980185873348</v>
      </c>
      <c r="CA1602" s="1"/>
      <c r="CB1602" s="1"/>
      <c r="CC1602" s="1" t="str">
        <f t="shared" si="491"/>
        <v/>
      </c>
      <c r="CD1602" s="1"/>
      <c r="CE1602" s="2"/>
      <c r="CF1602" s="2"/>
    </row>
    <row r="1603" spans="2:84" s="28" customFormat="1" x14ac:dyDescent="0.25">
      <c r="B1603" s="10"/>
      <c r="C1603" s="10"/>
      <c r="D1603" s="10"/>
      <c r="E1603" s="10"/>
      <c r="F1603" s="10"/>
      <c r="G1603" s="10"/>
      <c r="H1603" s="10"/>
      <c r="I1603" s="10"/>
      <c r="J1603" s="10"/>
      <c r="K1603" s="10"/>
      <c r="L1603" s="10"/>
      <c r="M1603" s="2"/>
      <c r="N1603" s="1">
        <v>1598</v>
      </c>
      <c r="O1603" s="1" t="str">
        <f t="shared" si="479"/>
        <v>NA</v>
      </c>
      <c r="P1603" s="1" t="e">
        <f t="shared" si="480"/>
        <v>#VALUE!</v>
      </c>
      <c r="Q1603" s="1" t="e">
        <f t="shared" si="481"/>
        <v>#VALUE!</v>
      </c>
      <c r="R1603" s="1">
        <f t="shared" si="477"/>
        <v>0.55183130541129688</v>
      </c>
      <c r="S1603" s="1">
        <f t="shared" si="478"/>
        <v>0.335078702174191</v>
      </c>
      <c r="T1603" s="14"/>
      <c r="U1603" s="14"/>
      <c r="V1603" s="14"/>
      <c r="W1603" s="2"/>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2"/>
      <c r="BC1603" s="2"/>
      <c r="BD1603" s="2"/>
      <c r="BE1603" s="35"/>
      <c r="BF1603" s="35"/>
      <c r="BG1603" s="35"/>
      <c r="BH1603" s="35"/>
      <c r="BI1603" s="35"/>
      <c r="BJ1603" s="35"/>
      <c r="BK1603" s="35"/>
      <c r="BL1603" s="35"/>
      <c r="BM1603" s="35"/>
      <c r="BN1603" s="35"/>
      <c r="BO1603" s="35"/>
      <c r="BP1603" s="1"/>
      <c r="BQ1603" s="1">
        <f t="shared" si="482"/>
        <v>1598</v>
      </c>
      <c r="BR1603" s="1">
        <v>1599</v>
      </c>
      <c r="BS1603" s="1">
        <f t="shared" si="487"/>
        <v>-2</v>
      </c>
      <c r="BT1603" s="1">
        <f t="shared" si="488"/>
        <v>-2</v>
      </c>
      <c r="BU1603" s="1">
        <f t="shared" si="489"/>
        <v>6.1257422745431001E-17</v>
      </c>
      <c r="BV1603" s="1">
        <f t="shared" si="490"/>
        <v>1</v>
      </c>
      <c r="BW1603" s="1">
        <f t="shared" si="483"/>
        <v>-2</v>
      </c>
      <c r="BX1603" s="1">
        <f t="shared" si="484"/>
        <v>-2</v>
      </c>
      <c r="BY1603" s="24">
        <f t="shared" si="485"/>
        <v>0.7818314824680298</v>
      </c>
      <c r="BZ1603" s="24">
        <f t="shared" si="486"/>
        <v>0.62348980185873348</v>
      </c>
      <c r="CA1603" s="1"/>
      <c r="CB1603" s="1"/>
      <c r="CC1603" s="1" t="str">
        <f t="shared" si="491"/>
        <v/>
      </c>
      <c r="CD1603" s="1"/>
      <c r="CE1603" s="2"/>
      <c r="CF1603" s="2"/>
    </row>
    <row r="1604" spans="2:84" s="28" customFormat="1" x14ac:dyDescent="0.25">
      <c r="B1604" s="10"/>
      <c r="C1604" s="10"/>
      <c r="D1604" s="10"/>
      <c r="E1604" s="10"/>
      <c r="F1604" s="10"/>
      <c r="G1604" s="10"/>
      <c r="H1604" s="10"/>
      <c r="I1604" s="10"/>
      <c r="J1604" s="10"/>
      <c r="K1604" s="10"/>
      <c r="L1604" s="10"/>
      <c r="M1604" s="2"/>
      <c r="N1604" s="1">
        <v>1599</v>
      </c>
      <c r="O1604" s="1" t="str">
        <f t="shared" si="479"/>
        <v>NA</v>
      </c>
      <c r="P1604" s="1" t="e">
        <f t="shared" si="480"/>
        <v>#VALUE!</v>
      </c>
      <c r="Q1604" s="1" t="e">
        <f t="shared" si="481"/>
        <v>#VALUE!</v>
      </c>
      <c r="R1604" s="1">
        <f t="shared" si="477"/>
        <v>9.3812700349742359E-2</v>
      </c>
      <c r="S1604" s="1">
        <f t="shared" si="478"/>
        <v>0.58897970423731472</v>
      </c>
      <c r="T1604" s="14"/>
      <c r="U1604" s="14"/>
      <c r="V1604" s="14"/>
      <c r="W1604" s="2"/>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2"/>
      <c r="BC1604" s="2"/>
      <c r="BD1604" s="2"/>
      <c r="BE1604" s="35"/>
      <c r="BF1604" s="35"/>
      <c r="BG1604" s="35"/>
      <c r="BH1604" s="35"/>
      <c r="BI1604" s="35"/>
      <c r="BJ1604" s="35"/>
      <c r="BK1604" s="35"/>
      <c r="BL1604" s="35"/>
      <c r="BM1604" s="35"/>
      <c r="BN1604" s="35"/>
      <c r="BO1604" s="35"/>
      <c r="BP1604" s="1"/>
      <c r="BQ1604" s="1">
        <f t="shared" si="482"/>
        <v>1599</v>
      </c>
      <c r="BR1604" s="1">
        <v>1600</v>
      </c>
      <c r="BS1604" s="1">
        <f t="shared" si="487"/>
        <v>-2</v>
      </c>
      <c r="BT1604" s="1">
        <f t="shared" si="488"/>
        <v>-2</v>
      </c>
      <c r="BU1604" s="1">
        <f t="shared" si="489"/>
        <v>6.1257422745431001E-17</v>
      </c>
      <c r="BV1604" s="1">
        <f t="shared" si="490"/>
        <v>1</v>
      </c>
      <c r="BW1604" s="1">
        <f t="shared" si="483"/>
        <v>-2</v>
      </c>
      <c r="BX1604" s="1">
        <f t="shared" si="484"/>
        <v>-2</v>
      </c>
      <c r="BY1604" s="24">
        <f t="shared" si="485"/>
        <v>0.7818314824680298</v>
      </c>
      <c r="BZ1604" s="24">
        <f t="shared" si="486"/>
        <v>0.62348980185873348</v>
      </c>
      <c r="CA1604" s="1"/>
      <c r="CB1604" s="1"/>
      <c r="CC1604" s="1" t="str">
        <f t="shared" si="491"/>
        <v/>
      </c>
      <c r="CD1604" s="1"/>
      <c r="CE1604" s="2"/>
      <c r="CF1604" s="2"/>
    </row>
    <row r="1605" spans="2:84" s="28" customFormat="1" x14ac:dyDescent="0.25">
      <c r="B1605" s="10"/>
      <c r="C1605" s="10"/>
      <c r="D1605" s="10"/>
      <c r="E1605" s="10"/>
      <c r="F1605" s="10"/>
      <c r="G1605" s="10"/>
      <c r="H1605" s="10"/>
      <c r="I1605" s="10"/>
      <c r="J1605" s="10"/>
      <c r="K1605" s="10"/>
      <c r="L1605" s="10"/>
      <c r="M1605" s="2"/>
      <c r="N1605" s="1">
        <v>1600</v>
      </c>
      <c r="O1605" s="1" t="str">
        <f t="shared" si="479"/>
        <v>NA</v>
      </c>
      <c r="P1605" s="1" t="e">
        <f t="shared" si="480"/>
        <v>#VALUE!</v>
      </c>
      <c r="Q1605" s="1" t="e">
        <f t="shared" si="481"/>
        <v>#VALUE!</v>
      </c>
      <c r="R1605" s="1">
        <f t="shared" ref="R1605:R1668" si="492">VLOOKUP(MOD(N1605*$E$1,$A$1*$C$1),$N$5:$Q$2019,3)</f>
        <v>-0.35451162971536287</v>
      </c>
      <c r="S1605" s="1">
        <f t="shared" ref="S1605:S1668" si="493">VLOOKUP(MOD(N1605*$E$1,$A$1*$C$1),$N$5:$Q$2019,4)</f>
        <v>0.4177034066604785</v>
      </c>
      <c r="T1605" s="14"/>
      <c r="U1605" s="14"/>
      <c r="V1605" s="14"/>
      <c r="W1605" s="2"/>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2"/>
      <c r="BC1605" s="2"/>
      <c r="BD1605" s="2"/>
      <c r="BE1605" s="35"/>
      <c r="BF1605" s="35"/>
      <c r="BG1605" s="35"/>
      <c r="BH1605" s="35"/>
      <c r="BI1605" s="35"/>
      <c r="BJ1605" s="35"/>
      <c r="BK1605" s="35"/>
      <c r="BL1605" s="35"/>
      <c r="BM1605" s="35"/>
      <c r="BN1605" s="35"/>
      <c r="BO1605" s="35"/>
      <c r="BP1605" s="1"/>
      <c r="BQ1605" s="1">
        <f t="shared" si="482"/>
        <v>1600</v>
      </c>
      <c r="BR1605" s="1">
        <v>1601</v>
      </c>
      <c r="BS1605" s="1">
        <f t="shared" si="487"/>
        <v>-2</v>
      </c>
      <c r="BT1605" s="1">
        <f t="shared" si="488"/>
        <v>-2</v>
      </c>
      <c r="BU1605" s="1">
        <f t="shared" si="489"/>
        <v>6.1257422745431001E-17</v>
      </c>
      <c r="BV1605" s="1">
        <f t="shared" si="490"/>
        <v>1</v>
      </c>
      <c r="BW1605" s="1">
        <f t="shared" si="483"/>
        <v>-2</v>
      </c>
      <c r="BX1605" s="1">
        <f t="shared" si="484"/>
        <v>-2</v>
      </c>
      <c r="BY1605" s="24">
        <f t="shared" si="485"/>
        <v>0.7818314824680298</v>
      </c>
      <c r="BZ1605" s="24">
        <f t="shared" si="486"/>
        <v>0.62348980185873348</v>
      </c>
      <c r="CA1605" s="1"/>
      <c r="CB1605" s="1"/>
      <c r="CC1605" s="1" t="str">
        <f t="shared" si="491"/>
        <v/>
      </c>
      <c r="CD1605" s="1"/>
      <c r="CE1605" s="2"/>
      <c r="CF1605" s="2"/>
    </row>
    <row r="1606" spans="2:84" s="28" customFormat="1" x14ac:dyDescent="0.25">
      <c r="B1606" s="10"/>
      <c r="C1606" s="10"/>
      <c r="D1606" s="10"/>
      <c r="E1606" s="10"/>
      <c r="F1606" s="10"/>
      <c r="G1606" s="10"/>
      <c r="H1606" s="10"/>
      <c r="I1606" s="10"/>
      <c r="J1606" s="10"/>
      <c r="K1606" s="10"/>
      <c r="L1606" s="10"/>
      <c r="M1606" s="2"/>
      <c r="N1606" s="1">
        <v>1601</v>
      </c>
      <c r="O1606" s="1" t="str">
        <f t="shared" ref="O1606:O1669" si="494">IF($N$4&gt;=O1605,O1605+1,"NA")</f>
        <v>NA</v>
      </c>
      <c r="P1606" s="1" t="e">
        <f t="shared" ref="P1606:P1669" si="495">(1-MOD(O1606-1,$C$1)/$C$1)*VLOOKUP(IF(INT((O1606-1)/$C$1)=$A$1,1,INT((O1606-1)/$C$1)+1),$A$100:$C$160,2)+MOD(O1606-1,$C$1)/$C$1*VLOOKUP(IF(INT((O1606-1)/$C$1)+1=$A$1,1,(INT((O1606-1)/$C$1)+2)),$A$100:$C$160,2)</f>
        <v>#VALUE!</v>
      </c>
      <c r="Q1606" s="1" t="e">
        <f t="shared" ref="Q1606:Q1669" si="496">(1-MOD(O1606-1,$C$1)/$C$1)*VLOOKUP(IF(INT((O1606-1)/$C$1)=$A$1,1,INT((O1606-1)/$C$1)+1),$A$100:$C$160,3)+MOD(O1606-1,$C$1)/$C$1*VLOOKUP(IF(INT((O1606-1)/$C$1)+1=$A$1,1,(INT((O1606-1)/$C$1)+2)),$A$100:$C$160,3)</f>
        <v>#VALUE!</v>
      </c>
      <c r="R1606" s="1">
        <f t="shared" si="492"/>
        <v>-0.50012807578997132</v>
      </c>
      <c r="S1606" s="1">
        <f t="shared" si="493"/>
        <v>6.1306162639687412E-3</v>
      </c>
      <c r="T1606" s="14"/>
      <c r="U1606" s="14"/>
      <c r="V1606" s="14"/>
      <c r="W1606" s="2"/>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2"/>
      <c r="BC1606" s="2"/>
      <c r="BD1606" s="2"/>
      <c r="BE1606" s="35"/>
      <c r="BF1606" s="35"/>
      <c r="BG1606" s="35"/>
      <c r="BH1606" s="35"/>
      <c r="BI1606" s="35"/>
      <c r="BJ1606" s="35"/>
      <c r="BK1606" s="35"/>
      <c r="BL1606" s="35"/>
      <c r="BM1606" s="35"/>
      <c r="BN1606" s="35"/>
      <c r="BO1606" s="35"/>
      <c r="BP1606" s="1"/>
      <c r="BQ1606" s="1">
        <f t="shared" ref="BQ1606:BQ1669" si="497">N1606</f>
        <v>1601</v>
      </c>
      <c r="BR1606" s="1">
        <v>1602</v>
      </c>
      <c r="BS1606" s="1">
        <f t="shared" si="487"/>
        <v>-2</v>
      </c>
      <c r="BT1606" s="1">
        <f t="shared" si="488"/>
        <v>-2</v>
      </c>
      <c r="BU1606" s="1">
        <f t="shared" si="489"/>
        <v>6.1257422745431001E-17</v>
      </c>
      <c r="BV1606" s="1">
        <f t="shared" si="490"/>
        <v>1</v>
      </c>
      <c r="BW1606" s="1">
        <f t="shared" ref="BW1606:BW1669" si="498">IF($A$13=TRUE,R1606,-2)</f>
        <v>-2</v>
      </c>
      <c r="BX1606" s="1">
        <f t="shared" ref="BX1606:BX1669" si="499">IF($A$13=TRUE,S1606,-2)</f>
        <v>-2</v>
      </c>
      <c r="BY1606" s="24">
        <f t="shared" ref="BY1606:BY1669" si="500">IF(AND($A$10=TRUE,$C$11+1&gt;$BQ1606),R1606,BY1605)</f>
        <v>0.7818314824680298</v>
      </c>
      <c r="BZ1606" s="24">
        <f t="shared" ref="BZ1606:BZ1669" si="501">IF(AND($A$10=TRUE,$C$11+1&gt;$BQ1606),S1606,BZ1605)</f>
        <v>0.62348980185873348</v>
      </c>
      <c r="CA1606" s="1"/>
      <c r="CB1606" s="1"/>
      <c r="CC1606" s="1" t="str">
        <f t="shared" si="491"/>
        <v/>
      </c>
      <c r="CD1606" s="1"/>
      <c r="CE1606" s="2"/>
      <c r="CF1606" s="2"/>
    </row>
    <row r="1607" spans="2:84" s="28" customFormat="1" x14ac:dyDescent="0.25">
      <c r="B1607" s="10"/>
      <c r="C1607" s="10"/>
      <c r="D1607" s="10"/>
      <c r="E1607" s="10"/>
      <c r="F1607" s="10"/>
      <c r="G1607" s="10"/>
      <c r="H1607" s="10"/>
      <c r="I1607" s="10"/>
      <c r="J1607" s="10"/>
      <c r="K1607" s="10"/>
      <c r="L1607" s="10"/>
      <c r="M1607" s="2"/>
      <c r="N1607" s="1">
        <v>1602</v>
      </c>
      <c r="O1607" s="1" t="str">
        <f t="shared" si="494"/>
        <v>NA</v>
      </c>
      <c r="P1607" s="1" t="e">
        <f t="shared" si="495"/>
        <v>#VALUE!</v>
      </c>
      <c r="Q1607" s="1" t="e">
        <f t="shared" si="496"/>
        <v>#VALUE!</v>
      </c>
      <c r="R1607" s="1">
        <f t="shared" si="492"/>
        <v>-0.30489127613666239</v>
      </c>
      <c r="S1607" s="1">
        <f t="shared" si="493"/>
        <v>-0.33581596122872687</v>
      </c>
      <c r="T1607" s="14"/>
      <c r="U1607" s="14"/>
      <c r="V1607" s="14"/>
      <c r="W1607" s="2"/>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2"/>
      <c r="BC1607" s="2"/>
      <c r="BD1607" s="2"/>
      <c r="BE1607" s="35"/>
      <c r="BF1607" s="35"/>
      <c r="BG1607" s="35"/>
      <c r="BH1607" s="35"/>
      <c r="BI1607" s="35"/>
      <c r="BJ1607" s="35"/>
      <c r="BK1607" s="35"/>
      <c r="BL1607" s="35"/>
      <c r="BM1607" s="35"/>
      <c r="BN1607" s="35"/>
      <c r="BO1607" s="35"/>
      <c r="BP1607" s="1"/>
      <c r="BQ1607" s="1">
        <f t="shared" si="497"/>
        <v>1602</v>
      </c>
      <c r="BR1607" s="1">
        <v>1603</v>
      </c>
      <c r="BS1607" s="1">
        <f t="shared" ref="BS1607:BS1670" si="502">IF($A$9=TRUE,IF(BQ1607-1&lt;$N$4,P1607,BS1606),-2)</f>
        <v>-2</v>
      </c>
      <c r="BT1607" s="1">
        <f t="shared" ref="BT1607:BT1670" si="503">IF($A$9=TRUE,IF(BQ1607-1&lt;$N$4,Q1607,BT1606),-2)</f>
        <v>-2</v>
      </c>
      <c r="BU1607" s="1">
        <f t="shared" ref="BU1607:BU1670" si="504">IF($A$16=TRUE,IF(BQ1607-1&lt;$N$4,P1607,BU1606),-2)</f>
        <v>6.1257422745431001E-17</v>
      </c>
      <c r="BV1607" s="1">
        <f t="shared" ref="BV1607:BV1670" si="505">IF($A$16=TRUE,IF(BQ1607-1&lt;$N$4,Q1607,BV1606),-2)</f>
        <v>1</v>
      </c>
      <c r="BW1607" s="1">
        <f t="shared" si="498"/>
        <v>-2</v>
      </c>
      <c r="BX1607" s="1">
        <f t="shared" si="499"/>
        <v>-2</v>
      </c>
      <c r="BY1607" s="24">
        <f t="shared" si="500"/>
        <v>0.7818314824680298</v>
      </c>
      <c r="BZ1607" s="24">
        <f t="shared" si="501"/>
        <v>0.62348980185873348</v>
      </c>
      <c r="CA1607" s="1"/>
      <c r="CB1607" s="1"/>
      <c r="CC1607" s="1" t="str">
        <f t="shared" ref="CC1607:CC1670" si="506">IF(AND($A$9=TRUE,BR1606&lt;$CC$3),IF(BR1606&lt;1000,BR1606,""),"")</f>
        <v/>
      </c>
      <c r="CD1607" s="1"/>
      <c r="CE1607" s="2"/>
      <c r="CF1607" s="2"/>
    </row>
    <row r="1608" spans="2:84" s="28" customFormat="1" x14ac:dyDescent="0.25">
      <c r="B1608" s="10"/>
      <c r="C1608" s="10"/>
      <c r="D1608" s="10"/>
      <c r="E1608" s="10"/>
      <c r="F1608" s="10"/>
      <c r="G1608" s="10"/>
      <c r="H1608" s="10"/>
      <c r="I1608" s="10"/>
      <c r="J1608" s="10"/>
      <c r="K1608" s="10"/>
      <c r="L1608" s="10"/>
      <c r="M1608" s="2"/>
      <c r="N1608" s="1">
        <v>1603</v>
      </c>
      <c r="O1608" s="1" t="str">
        <f t="shared" si="494"/>
        <v>NA</v>
      </c>
      <c r="P1608" s="1" t="e">
        <f t="shared" si="495"/>
        <v>#VALUE!</v>
      </c>
      <c r="Q1608" s="1" t="e">
        <f t="shared" si="496"/>
        <v>#VALUE!</v>
      </c>
      <c r="R1608" s="1">
        <f t="shared" si="492"/>
        <v>3.9597721306016076E-2</v>
      </c>
      <c r="S1608" s="1">
        <f t="shared" si="493"/>
        <v>-0.40654983987177506</v>
      </c>
      <c r="T1608" s="14"/>
      <c r="U1608" s="14"/>
      <c r="V1608" s="14"/>
      <c r="W1608" s="2"/>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2"/>
      <c r="BC1608" s="2"/>
      <c r="BD1608" s="2"/>
      <c r="BE1608" s="35"/>
      <c r="BF1608" s="35"/>
      <c r="BG1608" s="35"/>
      <c r="BH1608" s="35"/>
      <c r="BI1608" s="35"/>
      <c r="BJ1608" s="35"/>
      <c r="BK1608" s="35"/>
      <c r="BL1608" s="35"/>
      <c r="BM1608" s="35"/>
      <c r="BN1608" s="35"/>
      <c r="BO1608" s="35"/>
      <c r="BP1608" s="1"/>
      <c r="BQ1608" s="1">
        <f t="shared" si="497"/>
        <v>1603</v>
      </c>
      <c r="BR1608" s="1">
        <v>1604</v>
      </c>
      <c r="BS1608" s="1">
        <f t="shared" si="502"/>
        <v>-2</v>
      </c>
      <c r="BT1608" s="1">
        <f t="shared" si="503"/>
        <v>-2</v>
      </c>
      <c r="BU1608" s="1">
        <f t="shared" si="504"/>
        <v>6.1257422745431001E-17</v>
      </c>
      <c r="BV1608" s="1">
        <f t="shared" si="505"/>
        <v>1</v>
      </c>
      <c r="BW1608" s="1">
        <f t="shared" si="498"/>
        <v>-2</v>
      </c>
      <c r="BX1608" s="1">
        <f t="shared" si="499"/>
        <v>-2</v>
      </c>
      <c r="BY1608" s="24">
        <f t="shared" si="500"/>
        <v>0.7818314824680298</v>
      </c>
      <c r="BZ1608" s="24">
        <f t="shared" si="501"/>
        <v>0.62348980185873348</v>
      </c>
      <c r="CA1608" s="1"/>
      <c r="CB1608" s="1"/>
      <c r="CC1608" s="1" t="str">
        <f t="shared" si="506"/>
        <v/>
      </c>
      <c r="CD1608" s="1"/>
      <c r="CE1608" s="2"/>
      <c r="CF1608" s="2"/>
    </row>
    <row r="1609" spans="2:84" s="28" customFormat="1" x14ac:dyDescent="0.25">
      <c r="B1609" s="10"/>
      <c r="C1609" s="10"/>
      <c r="D1609" s="10"/>
      <c r="E1609" s="10"/>
      <c r="F1609" s="10"/>
      <c r="G1609" s="10"/>
      <c r="H1609" s="10"/>
      <c r="I1609" s="10"/>
      <c r="J1609" s="10"/>
      <c r="K1609" s="10"/>
      <c r="L1609" s="10"/>
      <c r="M1609" s="2"/>
      <c r="N1609" s="1">
        <v>1604</v>
      </c>
      <c r="O1609" s="1" t="str">
        <f t="shared" si="494"/>
        <v>NA</v>
      </c>
      <c r="P1609" s="1" t="e">
        <f t="shared" si="495"/>
        <v>#VALUE!</v>
      </c>
      <c r="Q1609" s="1" t="e">
        <f t="shared" si="496"/>
        <v>#VALUE!</v>
      </c>
      <c r="R1609" s="1">
        <f t="shared" si="492"/>
        <v>0.28984343335135293</v>
      </c>
      <c r="S1609" s="1">
        <f t="shared" si="493"/>
        <v>-0.22252093395631445</v>
      </c>
      <c r="T1609" s="14"/>
      <c r="U1609" s="14"/>
      <c r="V1609" s="14"/>
      <c r="W1609" s="2"/>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2"/>
      <c r="BC1609" s="2"/>
      <c r="BD1609" s="2"/>
      <c r="BE1609" s="35"/>
      <c r="BF1609" s="35"/>
      <c r="BG1609" s="35"/>
      <c r="BH1609" s="35"/>
      <c r="BI1609" s="35"/>
      <c r="BJ1609" s="35"/>
      <c r="BK1609" s="35"/>
      <c r="BL1609" s="35"/>
      <c r="BM1609" s="35"/>
      <c r="BN1609" s="35"/>
      <c r="BO1609" s="35"/>
      <c r="BP1609" s="1"/>
      <c r="BQ1609" s="1">
        <f t="shared" si="497"/>
        <v>1604</v>
      </c>
      <c r="BR1609" s="1">
        <v>1605</v>
      </c>
      <c r="BS1609" s="1">
        <f t="shared" si="502"/>
        <v>-2</v>
      </c>
      <c r="BT1609" s="1">
        <f t="shared" si="503"/>
        <v>-2</v>
      </c>
      <c r="BU1609" s="1">
        <f t="shared" si="504"/>
        <v>6.1257422745431001E-17</v>
      </c>
      <c r="BV1609" s="1">
        <f t="shared" si="505"/>
        <v>1</v>
      </c>
      <c r="BW1609" s="1">
        <f t="shared" si="498"/>
        <v>-2</v>
      </c>
      <c r="BX1609" s="1">
        <f t="shared" si="499"/>
        <v>-2</v>
      </c>
      <c r="BY1609" s="24">
        <f t="shared" si="500"/>
        <v>0.7818314824680298</v>
      </c>
      <c r="BZ1609" s="24">
        <f t="shared" si="501"/>
        <v>0.62348980185873348</v>
      </c>
      <c r="CA1609" s="1"/>
      <c r="CB1609" s="1"/>
      <c r="CC1609" s="1" t="str">
        <f t="shared" si="506"/>
        <v/>
      </c>
      <c r="CD1609" s="1"/>
      <c r="CE1609" s="2"/>
      <c r="CF1609" s="2"/>
    </row>
    <row r="1610" spans="2:84" s="28" customFormat="1" x14ac:dyDescent="0.25">
      <c r="B1610" s="10"/>
      <c r="C1610" s="10"/>
      <c r="D1610" s="10"/>
      <c r="E1610" s="10"/>
      <c r="F1610" s="10"/>
      <c r="G1610" s="10"/>
      <c r="H1610" s="10"/>
      <c r="I1610" s="10"/>
      <c r="J1610" s="10"/>
      <c r="K1610" s="10"/>
      <c r="L1610" s="10"/>
      <c r="M1610" s="2"/>
      <c r="N1610" s="1">
        <v>1605</v>
      </c>
      <c r="O1610" s="1" t="str">
        <f t="shared" si="494"/>
        <v>NA</v>
      </c>
      <c r="P1610" s="1" t="e">
        <f t="shared" si="495"/>
        <v>#VALUE!</v>
      </c>
      <c r="Q1610" s="1" t="e">
        <f t="shared" si="496"/>
        <v>#VALUE!</v>
      </c>
      <c r="R1610" s="1">
        <f t="shared" si="492"/>
        <v>0.32183112835456407</v>
      </c>
      <c r="S1610" s="1">
        <f t="shared" si="493"/>
        <v>4.6667602489648685E-2</v>
      </c>
      <c r="T1610" s="14"/>
      <c r="U1610" s="14"/>
      <c r="V1610" s="14"/>
      <c r="W1610" s="2"/>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2"/>
      <c r="BC1610" s="2"/>
      <c r="BD1610" s="2"/>
      <c r="BE1610" s="35"/>
      <c r="BF1610" s="35"/>
      <c r="BG1610" s="35"/>
      <c r="BH1610" s="35"/>
      <c r="BI1610" s="35"/>
      <c r="BJ1610" s="35"/>
      <c r="BK1610" s="35"/>
      <c r="BL1610" s="35"/>
      <c r="BM1610" s="35"/>
      <c r="BN1610" s="35"/>
      <c r="BO1610" s="35"/>
      <c r="BP1610" s="1"/>
      <c r="BQ1610" s="1">
        <f t="shared" si="497"/>
        <v>1605</v>
      </c>
      <c r="BR1610" s="1">
        <v>1606</v>
      </c>
      <c r="BS1610" s="1">
        <f t="shared" si="502"/>
        <v>-2</v>
      </c>
      <c r="BT1610" s="1">
        <f t="shared" si="503"/>
        <v>-2</v>
      </c>
      <c r="BU1610" s="1">
        <f t="shared" si="504"/>
        <v>6.1257422745431001E-17</v>
      </c>
      <c r="BV1610" s="1">
        <f t="shared" si="505"/>
        <v>1</v>
      </c>
      <c r="BW1610" s="1">
        <f t="shared" si="498"/>
        <v>-2</v>
      </c>
      <c r="BX1610" s="1">
        <f t="shared" si="499"/>
        <v>-2</v>
      </c>
      <c r="BY1610" s="24">
        <f t="shared" si="500"/>
        <v>0.7818314824680298</v>
      </c>
      <c r="BZ1610" s="24">
        <f t="shared" si="501"/>
        <v>0.62348980185873348</v>
      </c>
      <c r="CA1610" s="1"/>
      <c r="CB1610" s="1"/>
      <c r="CC1610" s="1" t="str">
        <f t="shared" si="506"/>
        <v/>
      </c>
      <c r="CD1610" s="1"/>
      <c r="CE1610" s="2"/>
      <c r="CF1610" s="2"/>
    </row>
    <row r="1611" spans="2:84" s="28" customFormat="1" x14ac:dyDescent="0.25">
      <c r="B1611" s="10"/>
      <c r="C1611" s="10"/>
      <c r="D1611" s="10"/>
      <c r="E1611" s="10"/>
      <c r="F1611" s="10"/>
      <c r="G1611" s="10"/>
      <c r="H1611" s="10"/>
      <c r="I1611" s="10"/>
      <c r="J1611" s="10"/>
      <c r="K1611" s="10"/>
      <c r="L1611" s="10"/>
      <c r="M1611" s="2"/>
      <c r="N1611" s="1">
        <v>1606</v>
      </c>
      <c r="O1611" s="1" t="str">
        <f t="shared" si="494"/>
        <v>NA</v>
      </c>
      <c r="P1611" s="1" t="e">
        <f t="shared" si="495"/>
        <v>#VALUE!</v>
      </c>
      <c r="Q1611" s="1" t="e">
        <f t="shared" si="496"/>
        <v>#VALUE!</v>
      </c>
      <c r="R1611" s="1">
        <f t="shared" si="492"/>
        <v>0.17589881315576686</v>
      </c>
      <c r="S1611" s="1">
        <f t="shared" si="493"/>
        <v>0.22933694544496513</v>
      </c>
      <c r="T1611" s="14"/>
      <c r="U1611" s="14"/>
      <c r="V1611" s="14"/>
      <c r="W1611" s="2"/>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2"/>
      <c r="BC1611" s="2"/>
      <c r="BD1611" s="2"/>
      <c r="BE1611" s="35"/>
      <c r="BF1611" s="35"/>
      <c r="BG1611" s="35"/>
      <c r="BH1611" s="35"/>
      <c r="BI1611" s="35"/>
      <c r="BJ1611" s="35"/>
      <c r="BK1611" s="35"/>
      <c r="BL1611" s="35"/>
      <c r="BM1611" s="35"/>
      <c r="BN1611" s="35"/>
      <c r="BO1611" s="35"/>
      <c r="BP1611" s="1"/>
      <c r="BQ1611" s="1">
        <f t="shared" si="497"/>
        <v>1606</v>
      </c>
      <c r="BR1611" s="1">
        <v>1607</v>
      </c>
      <c r="BS1611" s="1">
        <f t="shared" si="502"/>
        <v>-2</v>
      </c>
      <c r="BT1611" s="1">
        <f t="shared" si="503"/>
        <v>-2</v>
      </c>
      <c r="BU1611" s="1">
        <f t="shared" si="504"/>
        <v>6.1257422745431001E-17</v>
      </c>
      <c r="BV1611" s="1">
        <f t="shared" si="505"/>
        <v>1</v>
      </c>
      <c r="BW1611" s="1">
        <f t="shared" si="498"/>
        <v>-2</v>
      </c>
      <c r="BX1611" s="1">
        <f t="shared" si="499"/>
        <v>-2</v>
      </c>
      <c r="BY1611" s="24">
        <f t="shared" si="500"/>
        <v>0.7818314824680298</v>
      </c>
      <c r="BZ1611" s="24">
        <f t="shared" si="501"/>
        <v>0.62348980185873348</v>
      </c>
      <c r="CA1611" s="1"/>
      <c r="CB1611" s="1"/>
      <c r="CC1611" s="1" t="str">
        <f t="shared" si="506"/>
        <v/>
      </c>
      <c r="CD1611" s="1"/>
      <c r="CE1611" s="2"/>
      <c r="CF1611" s="2"/>
    </row>
    <row r="1612" spans="2:84" s="28" customFormat="1" x14ac:dyDescent="0.25">
      <c r="B1612" s="10"/>
      <c r="C1612" s="10"/>
      <c r="D1612" s="10"/>
      <c r="E1612" s="10"/>
      <c r="F1612" s="10"/>
      <c r="G1612" s="10"/>
      <c r="H1612" s="10"/>
      <c r="I1612" s="10"/>
      <c r="J1612" s="10"/>
      <c r="K1612" s="10"/>
      <c r="L1612" s="10"/>
      <c r="M1612" s="2"/>
      <c r="N1612" s="1">
        <v>1607</v>
      </c>
      <c r="O1612" s="1" t="str">
        <f t="shared" si="494"/>
        <v>NA</v>
      </c>
      <c r="P1612" s="1" t="e">
        <f t="shared" si="495"/>
        <v>#VALUE!</v>
      </c>
      <c r="Q1612" s="1" t="e">
        <f t="shared" si="496"/>
        <v>#VALUE!</v>
      </c>
      <c r="R1612" s="1">
        <f t="shared" si="492"/>
        <v>-2.2151744241066196E-2</v>
      </c>
      <c r="S1612" s="1">
        <f t="shared" si="493"/>
        <v>0.25764732150628028</v>
      </c>
      <c r="T1612" s="14"/>
      <c r="U1612" s="14"/>
      <c r="V1612" s="14"/>
      <c r="W1612" s="2"/>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2"/>
      <c r="BC1612" s="2"/>
      <c r="BD1612" s="2"/>
      <c r="BE1612" s="35"/>
      <c r="BF1612" s="35"/>
      <c r="BG1612" s="35"/>
      <c r="BH1612" s="35"/>
      <c r="BI1612" s="35"/>
      <c r="BJ1612" s="35"/>
      <c r="BK1612" s="35"/>
      <c r="BL1612" s="35"/>
      <c r="BM1612" s="35"/>
      <c r="BN1612" s="35"/>
      <c r="BO1612" s="35"/>
      <c r="BP1612" s="1"/>
      <c r="BQ1612" s="1">
        <f t="shared" si="497"/>
        <v>1607</v>
      </c>
      <c r="BR1612" s="1">
        <v>1608</v>
      </c>
      <c r="BS1612" s="1">
        <f t="shared" si="502"/>
        <v>-2</v>
      </c>
      <c r="BT1612" s="1">
        <f t="shared" si="503"/>
        <v>-2</v>
      </c>
      <c r="BU1612" s="1">
        <f t="shared" si="504"/>
        <v>6.1257422745431001E-17</v>
      </c>
      <c r="BV1612" s="1">
        <f t="shared" si="505"/>
        <v>1</v>
      </c>
      <c r="BW1612" s="1">
        <f t="shared" si="498"/>
        <v>-2</v>
      </c>
      <c r="BX1612" s="1">
        <f t="shared" si="499"/>
        <v>-2</v>
      </c>
      <c r="BY1612" s="24">
        <f t="shared" si="500"/>
        <v>0.7818314824680298</v>
      </c>
      <c r="BZ1612" s="24">
        <f t="shared" si="501"/>
        <v>0.62348980185873348</v>
      </c>
      <c r="CA1612" s="1"/>
      <c r="CB1612" s="1"/>
      <c r="CC1612" s="1" t="str">
        <f t="shared" si="506"/>
        <v/>
      </c>
      <c r="CD1612" s="1"/>
      <c r="CE1612" s="2"/>
      <c r="CF1612" s="2"/>
    </row>
    <row r="1613" spans="2:84" s="28" customFormat="1" x14ac:dyDescent="0.25">
      <c r="B1613" s="10"/>
      <c r="C1613" s="10"/>
      <c r="D1613" s="10"/>
      <c r="E1613" s="10"/>
      <c r="F1613" s="10"/>
      <c r="G1613" s="10"/>
      <c r="H1613" s="10"/>
      <c r="I1613" s="10"/>
      <c r="J1613" s="10"/>
      <c r="K1613" s="10"/>
      <c r="L1613" s="10"/>
      <c r="M1613" s="2"/>
      <c r="N1613" s="1">
        <v>1608</v>
      </c>
      <c r="O1613" s="1" t="str">
        <f t="shared" si="494"/>
        <v>NA</v>
      </c>
      <c r="P1613" s="1" t="e">
        <f t="shared" si="495"/>
        <v>#VALUE!</v>
      </c>
      <c r="Q1613" s="1" t="e">
        <f t="shared" si="496"/>
        <v>#VALUE!</v>
      </c>
      <c r="R1613" s="1">
        <f t="shared" si="492"/>
        <v>-0.1677681903156748</v>
      </c>
      <c r="S1613" s="1">
        <f t="shared" si="493"/>
        <v>0.16618670141816699</v>
      </c>
      <c r="T1613" s="14"/>
      <c r="U1613" s="14"/>
      <c r="V1613" s="14"/>
      <c r="W1613" s="2"/>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2"/>
      <c r="BC1613" s="2"/>
      <c r="BD1613" s="2"/>
      <c r="BE1613" s="35"/>
      <c r="BF1613" s="35"/>
      <c r="BG1613" s="35"/>
      <c r="BH1613" s="35"/>
      <c r="BI1613" s="35"/>
      <c r="BJ1613" s="35"/>
      <c r="BK1613" s="35"/>
      <c r="BL1613" s="35"/>
      <c r="BM1613" s="35"/>
      <c r="BN1613" s="35"/>
      <c r="BO1613" s="35"/>
      <c r="BP1613" s="1"/>
      <c r="BQ1613" s="1">
        <f t="shared" si="497"/>
        <v>1608</v>
      </c>
      <c r="BR1613" s="1">
        <v>1609</v>
      </c>
      <c r="BS1613" s="1">
        <f t="shared" si="502"/>
        <v>-2</v>
      </c>
      <c r="BT1613" s="1">
        <f t="shared" si="503"/>
        <v>-2</v>
      </c>
      <c r="BU1613" s="1">
        <f t="shared" si="504"/>
        <v>6.1257422745431001E-17</v>
      </c>
      <c r="BV1613" s="1">
        <f t="shared" si="505"/>
        <v>1</v>
      </c>
      <c r="BW1613" s="1">
        <f t="shared" si="498"/>
        <v>-2</v>
      </c>
      <c r="BX1613" s="1">
        <f t="shared" si="499"/>
        <v>-2</v>
      </c>
      <c r="BY1613" s="24">
        <f t="shared" si="500"/>
        <v>0.7818314824680298</v>
      </c>
      <c r="BZ1613" s="24">
        <f t="shared" si="501"/>
        <v>0.62348980185873348</v>
      </c>
      <c r="CA1613" s="1"/>
      <c r="CB1613" s="1"/>
      <c r="CC1613" s="1" t="str">
        <f t="shared" si="506"/>
        <v/>
      </c>
      <c r="CD1613" s="1"/>
      <c r="CE1613" s="2"/>
      <c r="CF1613" s="2"/>
    </row>
    <row r="1614" spans="2:84" s="28" customFormat="1" x14ac:dyDescent="0.25">
      <c r="B1614" s="10"/>
      <c r="C1614" s="10"/>
      <c r="D1614" s="10"/>
      <c r="E1614" s="10"/>
      <c r="F1614" s="10"/>
      <c r="G1614" s="10"/>
      <c r="H1614" s="10"/>
      <c r="I1614" s="10"/>
      <c r="J1614" s="10"/>
      <c r="K1614" s="10"/>
      <c r="L1614" s="10"/>
      <c r="M1614" s="2"/>
      <c r="N1614" s="1">
        <v>1609</v>
      </c>
      <c r="O1614" s="1" t="str">
        <f t="shared" si="494"/>
        <v>NA</v>
      </c>
      <c r="P1614" s="1" t="e">
        <f t="shared" si="495"/>
        <v>#VALUE!</v>
      </c>
      <c r="Q1614" s="1" t="e">
        <f t="shared" si="496"/>
        <v>#VALUE!</v>
      </c>
      <c r="R1614" s="1">
        <f t="shared" si="492"/>
        <v>-0.22280516333063788</v>
      </c>
      <c r="S1614" s="1">
        <f t="shared" si="493"/>
        <v>2.3826797563622659E-2</v>
      </c>
      <c r="T1614" s="14"/>
      <c r="U1614" s="14"/>
      <c r="V1614" s="14"/>
      <c r="W1614" s="2"/>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2"/>
      <c r="BC1614" s="2"/>
      <c r="BD1614" s="2"/>
      <c r="BE1614" s="35"/>
      <c r="BF1614" s="35"/>
      <c r="BG1614" s="35"/>
      <c r="BH1614" s="35"/>
      <c r="BI1614" s="35"/>
      <c r="BJ1614" s="35"/>
      <c r="BK1614" s="35"/>
      <c r="BL1614" s="35"/>
      <c r="BM1614" s="35"/>
      <c r="BN1614" s="35"/>
      <c r="BO1614" s="35"/>
      <c r="BP1614" s="1"/>
      <c r="BQ1614" s="1">
        <f t="shared" si="497"/>
        <v>1609</v>
      </c>
      <c r="BR1614" s="1">
        <v>1610</v>
      </c>
      <c r="BS1614" s="1">
        <f t="shared" si="502"/>
        <v>-2</v>
      </c>
      <c r="BT1614" s="1">
        <f t="shared" si="503"/>
        <v>-2</v>
      </c>
      <c r="BU1614" s="1">
        <f t="shared" si="504"/>
        <v>6.1257422745431001E-17</v>
      </c>
      <c r="BV1614" s="1">
        <f t="shared" si="505"/>
        <v>1</v>
      </c>
      <c r="BW1614" s="1">
        <f t="shared" si="498"/>
        <v>-2</v>
      </c>
      <c r="BX1614" s="1">
        <f t="shared" si="499"/>
        <v>-2</v>
      </c>
      <c r="BY1614" s="24">
        <f t="shared" si="500"/>
        <v>0.7818314824680298</v>
      </c>
      <c r="BZ1614" s="24">
        <f t="shared" si="501"/>
        <v>0.62348980185873348</v>
      </c>
      <c r="CA1614" s="1"/>
      <c r="CB1614" s="1"/>
      <c r="CC1614" s="1" t="str">
        <f t="shared" si="506"/>
        <v/>
      </c>
      <c r="CD1614" s="1"/>
      <c r="CE1614" s="2"/>
      <c r="CF1614" s="2"/>
    </row>
    <row r="1615" spans="2:84" s="28" customFormat="1" x14ac:dyDescent="0.25">
      <c r="B1615" s="10"/>
      <c r="C1615" s="10"/>
      <c r="D1615" s="10"/>
      <c r="E1615" s="10"/>
      <c r="F1615" s="10"/>
      <c r="G1615" s="10"/>
      <c r="H1615" s="10"/>
      <c r="I1615" s="10"/>
      <c r="J1615" s="10"/>
      <c r="K1615" s="10"/>
      <c r="L1615" s="10"/>
      <c r="M1615" s="2"/>
      <c r="N1615" s="1">
        <v>1610</v>
      </c>
      <c r="O1615" s="1" t="str">
        <f t="shared" si="494"/>
        <v>NA</v>
      </c>
      <c r="P1615" s="1" t="e">
        <f t="shared" si="495"/>
        <v>#VALUE!</v>
      </c>
      <c r="Q1615" s="1" t="e">
        <f t="shared" si="496"/>
        <v>#VALUE!</v>
      </c>
      <c r="R1615" s="1">
        <f t="shared" si="492"/>
        <v>-0.19040245575071676</v>
      </c>
      <c r="S1615" s="1">
        <f t="shared" si="493"/>
        <v>-0.11813874018723275</v>
      </c>
      <c r="T1615" s="14"/>
      <c r="U1615" s="14"/>
      <c r="V1615" s="14"/>
      <c r="W1615" s="2"/>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2"/>
      <c r="BC1615" s="2"/>
      <c r="BD1615" s="2"/>
      <c r="BE1615" s="35"/>
      <c r="BF1615" s="35"/>
      <c r="BG1615" s="35"/>
      <c r="BH1615" s="35"/>
      <c r="BI1615" s="35"/>
      <c r="BJ1615" s="35"/>
      <c r="BK1615" s="35"/>
      <c r="BL1615" s="35"/>
      <c r="BM1615" s="35"/>
      <c r="BN1615" s="35"/>
      <c r="BO1615" s="35"/>
      <c r="BP1615" s="1"/>
      <c r="BQ1615" s="1">
        <f t="shared" si="497"/>
        <v>1610</v>
      </c>
      <c r="BR1615" s="1">
        <v>1611</v>
      </c>
      <c r="BS1615" s="1">
        <f t="shared" si="502"/>
        <v>-2</v>
      </c>
      <c r="BT1615" s="1">
        <f t="shared" si="503"/>
        <v>-2</v>
      </c>
      <c r="BU1615" s="1">
        <f t="shared" si="504"/>
        <v>6.1257422745431001E-17</v>
      </c>
      <c r="BV1615" s="1">
        <f t="shared" si="505"/>
        <v>1</v>
      </c>
      <c r="BW1615" s="1">
        <f t="shared" si="498"/>
        <v>-2</v>
      </c>
      <c r="BX1615" s="1">
        <f t="shared" si="499"/>
        <v>-2</v>
      </c>
      <c r="BY1615" s="24">
        <f t="shared" si="500"/>
        <v>0.7818314824680298</v>
      </c>
      <c r="BZ1615" s="24">
        <f t="shared" si="501"/>
        <v>0.62348980185873348</v>
      </c>
      <c r="CA1615" s="1"/>
      <c r="CB1615" s="1"/>
      <c r="CC1615" s="1" t="str">
        <f t="shared" si="506"/>
        <v/>
      </c>
      <c r="CD1615" s="1"/>
      <c r="CE1615" s="2"/>
      <c r="CF1615" s="2"/>
    </row>
    <row r="1616" spans="2:84" s="28" customFormat="1" x14ac:dyDescent="0.25">
      <c r="B1616" s="10"/>
      <c r="C1616" s="10"/>
      <c r="D1616" s="10"/>
      <c r="E1616" s="10"/>
      <c r="F1616" s="10"/>
      <c r="G1616" s="10"/>
      <c r="H1616" s="10"/>
      <c r="I1616" s="10"/>
      <c r="J1616" s="10"/>
      <c r="K1616" s="10"/>
      <c r="L1616" s="10"/>
      <c r="M1616" s="2"/>
      <c r="N1616" s="1">
        <v>1611</v>
      </c>
      <c r="O1616" s="1" t="str">
        <f t="shared" si="494"/>
        <v>NA</v>
      </c>
      <c r="P1616" s="1" t="e">
        <f t="shared" si="495"/>
        <v>#VALUE!</v>
      </c>
      <c r="Q1616" s="1" t="e">
        <f t="shared" si="496"/>
        <v>#VALUE!</v>
      </c>
      <c r="R1616" s="1">
        <f t="shared" si="492"/>
        <v>-7.9048209095823607E-2</v>
      </c>
      <c r="S1616" s="1">
        <f t="shared" si="493"/>
        <v>-0.22252093395631445</v>
      </c>
      <c r="T1616" s="14"/>
      <c r="U1616" s="14"/>
      <c r="V1616" s="14"/>
      <c r="W1616" s="2"/>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2"/>
      <c r="BC1616" s="2"/>
      <c r="BD1616" s="2"/>
      <c r="BE1616" s="35"/>
      <c r="BF1616" s="35"/>
      <c r="BG1616" s="35"/>
      <c r="BH1616" s="35"/>
      <c r="BI1616" s="35"/>
      <c r="BJ1616" s="35"/>
      <c r="BK1616" s="35"/>
      <c r="BL1616" s="35"/>
      <c r="BM1616" s="35"/>
      <c r="BN1616" s="35"/>
      <c r="BO1616" s="35"/>
      <c r="BP1616" s="1"/>
      <c r="BQ1616" s="1">
        <f t="shared" si="497"/>
        <v>1611</v>
      </c>
      <c r="BR1616" s="1">
        <v>1612</v>
      </c>
      <c r="BS1616" s="1">
        <f t="shared" si="502"/>
        <v>-2</v>
      </c>
      <c r="BT1616" s="1">
        <f t="shared" si="503"/>
        <v>-2</v>
      </c>
      <c r="BU1616" s="1">
        <f t="shared" si="504"/>
        <v>6.1257422745431001E-17</v>
      </c>
      <c r="BV1616" s="1">
        <f t="shared" si="505"/>
        <v>1</v>
      </c>
      <c r="BW1616" s="1">
        <f t="shared" si="498"/>
        <v>-2</v>
      </c>
      <c r="BX1616" s="1">
        <f t="shared" si="499"/>
        <v>-2</v>
      </c>
      <c r="BY1616" s="24">
        <f t="shared" si="500"/>
        <v>0.7818314824680298</v>
      </c>
      <c r="BZ1616" s="24">
        <f t="shared" si="501"/>
        <v>0.62348980185873348</v>
      </c>
      <c r="CA1616" s="1"/>
      <c r="CB1616" s="1"/>
      <c r="CC1616" s="1" t="str">
        <f t="shared" si="506"/>
        <v/>
      </c>
      <c r="CD1616" s="1"/>
      <c r="CE1616" s="2"/>
      <c r="CF1616" s="2"/>
    </row>
    <row r="1617" spans="2:84" s="28" customFormat="1" x14ac:dyDescent="0.25">
      <c r="B1617" s="10"/>
      <c r="C1617" s="10"/>
      <c r="D1617" s="10"/>
      <c r="E1617" s="10"/>
      <c r="F1617" s="10"/>
      <c r="G1617" s="10"/>
      <c r="H1617" s="10"/>
      <c r="I1617" s="10"/>
      <c r="J1617" s="10"/>
      <c r="K1617" s="10"/>
      <c r="L1617" s="10"/>
      <c r="M1617" s="2"/>
      <c r="N1617" s="1">
        <v>1612</v>
      </c>
      <c r="O1617" s="1" t="str">
        <f t="shared" si="494"/>
        <v>NA</v>
      </c>
      <c r="P1617" s="1" t="e">
        <f t="shared" si="495"/>
        <v>#VALUE!</v>
      </c>
      <c r="Q1617" s="1" t="e">
        <f t="shared" si="496"/>
        <v>#VALUE!</v>
      </c>
      <c r="R1617" s="1">
        <f t="shared" si="492"/>
        <v>9.1830951297831309E-2</v>
      </c>
      <c r="S1617" s="1">
        <f t="shared" si="493"/>
        <v>-0.24174349719489369</v>
      </c>
      <c r="T1617" s="14"/>
      <c r="U1617" s="14"/>
      <c r="V1617" s="14"/>
      <c r="W1617" s="2"/>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2"/>
      <c r="BC1617" s="2"/>
      <c r="BD1617" s="2"/>
      <c r="BE1617" s="35"/>
      <c r="BF1617" s="35"/>
      <c r="BG1617" s="35"/>
      <c r="BH1617" s="35"/>
      <c r="BI1617" s="35"/>
      <c r="BJ1617" s="35"/>
      <c r="BK1617" s="35"/>
      <c r="BL1617" s="35"/>
      <c r="BM1617" s="35"/>
      <c r="BN1617" s="35"/>
      <c r="BO1617" s="35"/>
      <c r="BP1617" s="1"/>
      <c r="BQ1617" s="1">
        <f t="shared" si="497"/>
        <v>1612</v>
      </c>
      <c r="BR1617" s="1">
        <v>1613</v>
      </c>
      <c r="BS1617" s="1">
        <f t="shared" si="502"/>
        <v>-2</v>
      </c>
      <c r="BT1617" s="1">
        <f t="shared" si="503"/>
        <v>-2</v>
      </c>
      <c r="BU1617" s="1">
        <f t="shared" si="504"/>
        <v>6.1257422745431001E-17</v>
      </c>
      <c r="BV1617" s="1">
        <f t="shared" si="505"/>
        <v>1</v>
      </c>
      <c r="BW1617" s="1">
        <f t="shared" si="498"/>
        <v>-2</v>
      </c>
      <c r="BX1617" s="1">
        <f t="shared" si="499"/>
        <v>-2</v>
      </c>
      <c r="BY1617" s="24">
        <f t="shared" si="500"/>
        <v>0.7818314824680298</v>
      </c>
      <c r="BZ1617" s="24">
        <f t="shared" si="501"/>
        <v>0.62348980185873348</v>
      </c>
      <c r="CA1617" s="1"/>
      <c r="CB1617" s="1"/>
      <c r="CC1617" s="1" t="str">
        <f t="shared" si="506"/>
        <v/>
      </c>
      <c r="CD1617" s="1"/>
      <c r="CE1617" s="2"/>
      <c r="CF1617" s="2"/>
    </row>
    <row r="1618" spans="2:84" s="28" customFormat="1" x14ac:dyDescent="0.25">
      <c r="B1618" s="10"/>
      <c r="C1618" s="10"/>
      <c r="D1618" s="10"/>
      <c r="E1618" s="10"/>
      <c r="F1618" s="10"/>
      <c r="G1618" s="10"/>
      <c r="H1618" s="10"/>
      <c r="I1618" s="10"/>
      <c r="J1618" s="10"/>
      <c r="K1618" s="10"/>
      <c r="L1618" s="10"/>
      <c r="M1618" s="2"/>
      <c r="N1618" s="1">
        <v>1613</v>
      </c>
      <c r="O1618" s="1" t="str">
        <f t="shared" si="494"/>
        <v>NA</v>
      </c>
      <c r="P1618" s="1" t="e">
        <f t="shared" si="495"/>
        <v>#VALUE!</v>
      </c>
      <c r="Q1618" s="1" t="e">
        <f t="shared" si="496"/>
        <v>#VALUE!</v>
      </c>
      <c r="R1618" s="1">
        <f t="shared" si="492"/>
        <v>0.25798492596179134</v>
      </c>
      <c r="S1618" s="1">
        <f t="shared" si="493"/>
        <v>-0.13030581334738445</v>
      </c>
      <c r="T1618" s="14"/>
      <c r="U1618" s="14"/>
      <c r="V1618" s="14"/>
      <c r="W1618" s="2"/>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2"/>
      <c r="BC1618" s="2"/>
      <c r="BD1618" s="2"/>
      <c r="BE1618" s="35"/>
      <c r="BF1618" s="35"/>
      <c r="BG1618" s="35"/>
      <c r="BH1618" s="35"/>
      <c r="BI1618" s="35"/>
      <c r="BJ1618" s="35"/>
      <c r="BK1618" s="35"/>
      <c r="BL1618" s="35"/>
      <c r="BM1618" s="35"/>
      <c r="BN1618" s="35"/>
      <c r="BO1618" s="35"/>
      <c r="BP1618" s="1"/>
      <c r="BQ1618" s="1">
        <f t="shared" si="497"/>
        <v>1613</v>
      </c>
      <c r="BR1618" s="1">
        <v>1614</v>
      </c>
      <c r="BS1618" s="1">
        <f t="shared" si="502"/>
        <v>-2</v>
      </c>
      <c r="BT1618" s="1">
        <f t="shared" si="503"/>
        <v>-2</v>
      </c>
      <c r="BU1618" s="1">
        <f t="shared" si="504"/>
        <v>6.1257422745431001E-17</v>
      </c>
      <c r="BV1618" s="1">
        <f t="shared" si="505"/>
        <v>1</v>
      </c>
      <c r="BW1618" s="1">
        <f t="shared" si="498"/>
        <v>-2</v>
      </c>
      <c r="BX1618" s="1">
        <f t="shared" si="499"/>
        <v>-2</v>
      </c>
      <c r="BY1618" s="24">
        <f t="shared" si="500"/>
        <v>0.7818314824680298</v>
      </c>
      <c r="BZ1618" s="24">
        <f t="shared" si="501"/>
        <v>0.62348980185873348</v>
      </c>
      <c r="CA1618" s="1"/>
      <c r="CB1618" s="1"/>
      <c r="CC1618" s="1" t="str">
        <f t="shared" si="506"/>
        <v/>
      </c>
      <c r="CD1618" s="1"/>
      <c r="CE1618" s="2"/>
      <c r="CF1618" s="2"/>
    </row>
    <row r="1619" spans="2:84" s="28" customFormat="1" x14ac:dyDescent="0.25">
      <c r="B1619" s="10"/>
      <c r="C1619" s="10"/>
      <c r="D1619" s="10"/>
      <c r="E1619" s="10"/>
      <c r="F1619" s="10"/>
      <c r="G1619" s="10"/>
      <c r="H1619" s="10"/>
      <c r="I1619" s="10"/>
      <c r="J1619" s="10"/>
      <c r="K1619" s="10"/>
      <c r="L1619" s="10"/>
      <c r="M1619" s="2"/>
      <c r="N1619" s="1">
        <v>1614</v>
      </c>
      <c r="O1619" s="1" t="str">
        <f t="shared" si="494"/>
        <v>NA</v>
      </c>
      <c r="P1619" s="1" t="e">
        <f t="shared" si="495"/>
        <v>#VALUE!</v>
      </c>
      <c r="Q1619" s="1" t="e">
        <f t="shared" si="496"/>
        <v>#VALUE!</v>
      </c>
      <c r="R1619" s="1">
        <f t="shared" si="492"/>
        <v>0.31020814123323032</v>
      </c>
      <c r="S1619" s="1">
        <f t="shared" si="493"/>
        <v>9.7591236352082056E-2</v>
      </c>
      <c r="T1619" s="14"/>
      <c r="U1619" s="14"/>
      <c r="V1619" s="14"/>
      <c r="W1619" s="2"/>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2"/>
      <c r="BC1619" s="2"/>
      <c r="BD1619" s="2"/>
      <c r="BE1619" s="35"/>
      <c r="BF1619" s="35"/>
      <c r="BG1619" s="35"/>
      <c r="BH1619" s="35"/>
      <c r="BI1619" s="35"/>
      <c r="BJ1619" s="35"/>
      <c r="BK1619" s="35"/>
      <c r="BL1619" s="35"/>
      <c r="BM1619" s="35"/>
      <c r="BN1619" s="35"/>
      <c r="BO1619" s="35"/>
      <c r="BP1619" s="1"/>
      <c r="BQ1619" s="1">
        <f t="shared" si="497"/>
        <v>1614</v>
      </c>
      <c r="BR1619" s="1">
        <v>1615</v>
      </c>
      <c r="BS1619" s="1">
        <f t="shared" si="502"/>
        <v>-2</v>
      </c>
      <c r="BT1619" s="1">
        <f t="shared" si="503"/>
        <v>-2</v>
      </c>
      <c r="BU1619" s="1">
        <f t="shared" si="504"/>
        <v>6.1257422745431001E-17</v>
      </c>
      <c r="BV1619" s="1">
        <f t="shared" si="505"/>
        <v>1</v>
      </c>
      <c r="BW1619" s="1">
        <f t="shared" si="498"/>
        <v>-2</v>
      </c>
      <c r="BX1619" s="1">
        <f t="shared" si="499"/>
        <v>-2</v>
      </c>
      <c r="BY1619" s="24">
        <f t="shared" si="500"/>
        <v>0.7818314824680298</v>
      </c>
      <c r="BZ1619" s="24">
        <f t="shared" si="501"/>
        <v>0.62348980185873348</v>
      </c>
      <c r="CA1619" s="1"/>
      <c r="CB1619" s="1"/>
      <c r="CC1619" s="1" t="str">
        <f t="shared" si="506"/>
        <v/>
      </c>
      <c r="CD1619" s="1"/>
      <c r="CE1619" s="2"/>
      <c r="CF1619" s="2"/>
    </row>
    <row r="1620" spans="2:84" s="28" customFormat="1" x14ac:dyDescent="0.25">
      <c r="B1620" s="10"/>
      <c r="C1620" s="10"/>
      <c r="D1620" s="10"/>
      <c r="E1620" s="10"/>
      <c r="F1620" s="10"/>
      <c r="G1620" s="10"/>
      <c r="H1620" s="10"/>
      <c r="I1620" s="10"/>
      <c r="J1620" s="10"/>
      <c r="K1620" s="10"/>
      <c r="L1620" s="10"/>
      <c r="M1620" s="2"/>
      <c r="N1620" s="1">
        <v>1615</v>
      </c>
      <c r="O1620" s="1" t="str">
        <f t="shared" si="494"/>
        <v>NA</v>
      </c>
      <c r="P1620" s="1" t="e">
        <f t="shared" si="495"/>
        <v>#VALUE!</v>
      </c>
      <c r="Q1620" s="1" t="e">
        <f t="shared" si="496"/>
        <v>#VALUE!</v>
      </c>
      <c r="R1620" s="1">
        <f t="shared" si="492"/>
        <v>0.16459169515862193</v>
      </c>
      <c r="S1620" s="1">
        <f t="shared" si="493"/>
        <v>0.32624278657236533</v>
      </c>
      <c r="T1620" s="14"/>
      <c r="U1620" s="14"/>
      <c r="V1620" s="14"/>
      <c r="W1620" s="2"/>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2"/>
      <c r="BC1620" s="2"/>
      <c r="BD1620" s="2"/>
      <c r="BE1620" s="35"/>
      <c r="BF1620" s="35"/>
      <c r="BG1620" s="35"/>
      <c r="BH1620" s="35"/>
      <c r="BI1620" s="35"/>
      <c r="BJ1620" s="35"/>
      <c r="BK1620" s="35"/>
      <c r="BL1620" s="35"/>
      <c r="BM1620" s="35"/>
      <c r="BN1620" s="35"/>
      <c r="BO1620" s="35"/>
      <c r="BP1620" s="1"/>
      <c r="BQ1620" s="1">
        <f t="shared" si="497"/>
        <v>1615</v>
      </c>
      <c r="BR1620" s="1">
        <v>1616</v>
      </c>
      <c r="BS1620" s="1">
        <f t="shared" si="502"/>
        <v>-2</v>
      </c>
      <c r="BT1620" s="1">
        <f t="shared" si="503"/>
        <v>-2</v>
      </c>
      <c r="BU1620" s="1">
        <f t="shared" si="504"/>
        <v>6.1257422745431001E-17</v>
      </c>
      <c r="BV1620" s="1">
        <f t="shared" si="505"/>
        <v>1</v>
      </c>
      <c r="BW1620" s="1">
        <f t="shared" si="498"/>
        <v>-2</v>
      </c>
      <c r="BX1620" s="1">
        <f t="shared" si="499"/>
        <v>-2</v>
      </c>
      <c r="BY1620" s="24">
        <f t="shared" si="500"/>
        <v>0.7818314824680298</v>
      </c>
      <c r="BZ1620" s="24">
        <f t="shared" si="501"/>
        <v>0.62348980185873348</v>
      </c>
      <c r="CA1620" s="1"/>
      <c r="CB1620" s="1"/>
      <c r="CC1620" s="1" t="str">
        <f t="shared" si="506"/>
        <v/>
      </c>
      <c r="CD1620" s="1"/>
      <c r="CE1620" s="2"/>
      <c r="CF1620" s="2"/>
    </row>
    <row r="1621" spans="2:84" s="28" customFormat="1" x14ac:dyDescent="0.25">
      <c r="B1621" s="10"/>
      <c r="C1621" s="10"/>
      <c r="D1621" s="10"/>
      <c r="E1621" s="10"/>
      <c r="F1621" s="10"/>
      <c r="G1621" s="10"/>
      <c r="H1621" s="10"/>
      <c r="I1621" s="10"/>
      <c r="J1621" s="10"/>
      <c r="K1621" s="10"/>
      <c r="L1621" s="10"/>
      <c r="M1621" s="2"/>
      <c r="N1621" s="1">
        <v>1616</v>
      </c>
      <c r="O1621" s="1" t="str">
        <f t="shared" si="494"/>
        <v>NA</v>
      </c>
      <c r="P1621" s="1" t="e">
        <f t="shared" si="495"/>
        <v>#VALUE!</v>
      </c>
      <c r="Q1621" s="1" t="e">
        <f t="shared" si="496"/>
        <v>#VALUE!</v>
      </c>
      <c r="R1621" s="1">
        <f t="shared" si="492"/>
        <v>-0.14071905052461339</v>
      </c>
      <c r="S1621" s="1">
        <f t="shared" si="493"/>
        <v>0.38346955635597213</v>
      </c>
      <c r="T1621" s="14"/>
      <c r="U1621" s="14"/>
      <c r="V1621" s="14"/>
      <c r="W1621" s="2"/>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2"/>
      <c r="BC1621" s="2"/>
      <c r="BD1621" s="2"/>
      <c r="BE1621" s="35"/>
      <c r="BF1621" s="35"/>
      <c r="BG1621" s="35"/>
      <c r="BH1621" s="35"/>
      <c r="BI1621" s="35"/>
      <c r="BJ1621" s="35"/>
      <c r="BK1621" s="35"/>
      <c r="BL1621" s="35"/>
      <c r="BM1621" s="35"/>
      <c r="BN1621" s="35"/>
      <c r="BO1621" s="35"/>
      <c r="BP1621" s="1"/>
      <c r="BQ1621" s="1">
        <f t="shared" si="497"/>
        <v>1616</v>
      </c>
      <c r="BR1621" s="1">
        <v>1617</v>
      </c>
      <c r="BS1621" s="1">
        <f t="shared" si="502"/>
        <v>-2</v>
      </c>
      <c r="BT1621" s="1">
        <f t="shared" si="503"/>
        <v>-2</v>
      </c>
      <c r="BU1621" s="1">
        <f t="shared" si="504"/>
        <v>6.1257422745431001E-17</v>
      </c>
      <c r="BV1621" s="1">
        <f t="shared" si="505"/>
        <v>1</v>
      </c>
      <c r="BW1621" s="1">
        <f t="shared" si="498"/>
        <v>-2</v>
      </c>
      <c r="BX1621" s="1">
        <f t="shared" si="499"/>
        <v>-2</v>
      </c>
      <c r="BY1621" s="24">
        <f t="shared" si="500"/>
        <v>0.7818314824680298</v>
      </c>
      <c r="BZ1621" s="24">
        <f t="shared" si="501"/>
        <v>0.62348980185873348</v>
      </c>
      <c r="CA1621" s="1"/>
      <c r="CB1621" s="1"/>
      <c r="CC1621" s="1" t="str">
        <f t="shared" si="506"/>
        <v/>
      </c>
      <c r="CD1621" s="1"/>
      <c r="CE1621" s="2"/>
      <c r="CF1621" s="2"/>
    </row>
    <row r="1622" spans="2:84" s="28" customFormat="1" x14ac:dyDescent="0.25">
      <c r="B1622" s="10"/>
      <c r="C1622" s="10"/>
      <c r="D1622" s="10"/>
      <c r="E1622" s="10"/>
      <c r="F1622" s="10"/>
      <c r="G1622" s="10"/>
      <c r="H1622" s="10"/>
      <c r="I1622" s="10"/>
      <c r="J1622" s="10"/>
      <c r="K1622" s="10"/>
      <c r="L1622" s="10"/>
      <c r="M1622" s="2"/>
      <c r="N1622" s="1">
        <v>1617</v>
      </c>
      <c r="O1622" s="1" t="str">
        <f t="shared" si="494"/>
        <v>NA</v>
      </c>
      <c r="P1622" s="1" t="e">
        <f t="shared" si="495"/>
        <v>#VALUE!</v>
      </c>
      <c r="Q1622" s="1" t="e">
        <f t="shared" si="496"/>
        <v>#VALUE!</v>
      </c>
      <c r="R1622" s="1">
        <f t="shared" si="492"/>
        <v>-0.42040263280744972</v>
      </c>
      <c r="S1622" s="1">
        <f t="shared" si="493"/>
        <v>0.17027235949730968</v>
      </c>
      <c r="T1622" s="14"/>
      <c r="U1622" s="14"/>
      <c r="V1622" s="14"/>
      <c r="W1622" s="2"/>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2"/>
      <c r="BC1622" s="2"/>
      <c r="BD1622" s="2"/>
      <c r="BE1622" s="35"/>
      <c r="BF1622" s="35"/>
      <c r="BG1622" s="35"/>
      <c r="BH1622" s="35"/>
      <c r="BI1622" s="35"/>
      <c r="BJ1622" s="35"/>
      <c r="BK1622" s="35"/>
      <c r="BL1622" s="35"/>
      <c r="BM1622" s="35"/>
      <c r="BN1622" s="35"/>
      <c r="BO1622" s="35"/>
      <c r="BP1622" s="1"/>
      <c r="BQ1622" s="1">
        <f t="shared" si="497"/>
        <v>1617</v>
      </c>
      <c r="BR1622" s="1">
        <v>1618</v>
      </c>
      <c r="BS1622" s="1">
        <f t="shared" si="502"/>
        <v>-2</v>
      </c>
      <c r="BT1622" s="1">
        <f t="shared" si="503"/>
        <v>-2</v>
      </c>
      <c r="BU1622" s="1">
        <f t="shared" si="504"/>
        <v>6.1257422745431001E-17</v>
      </c>
      <c r="BV1622" s="1">
        <f t="shared" si="505"/>
        <v>1</v>
      </c>
      <c r="BW1622" s="1">
        <f t="shared" si="498"/>
        <v>-2</v>
      </c>
      <c r="BX1622" s="1">
        <f t="shared" si="499"/>
        <v>-2</v>
      </c>
      <c r="BY1622" s="24">
        <f t="shared" si="500"/>
        <v>0.7818314824680298</v>
      </c>
      <c r="BZ1622" s="24">
        <f t="shared" si="501"/>
        <v>0.62348980185873348</v>
      </c>
      <c r="CA1622" s="1"/>
      <c r="CB1622" s="1"/>
      <c r="CC1622" s="1" t="str">
        <f t="shared" si="506"/>
        <v/>
      </c>
      <c r="CD1622" s="1"/>
      <c r="CE1622" s="2"/>
      <c r="CF1622" s="2"/>
    </row>
    <row r="1623" spans="2:84" s="28" customFormat="1" x14ac:dyDescent="0.25">
      <c r="B1623" s="10"/>
      <c r="C1623" s="10"/>
      <c r="D1623" s="10"/>
      <c r="E1623" s="10"/>
      <c r="F1623" s="10"/>
      <c r="G1623" s="10"/>
      <c r="H1623" s="10"/>
      <c r="I1623" s="10"/>
      <c r="J1623" s="10"/>
      <c r="K1623" s="10"/>
      <c r="L1623" s="10"/>
      <c r="M1623" s="2"/>
      <c r="N1623" s="1">
        <v>1618</v>
      </c>
      <c r="O1623" s="1" t="str">
        <f t="shared" si="494"/>
        <v>NA</v>
      </c>
      <c r="P1623" s="1" t="e">
        <f t="shared" si="495"/>
        <v>#VALUE!</v>
      </c>
      <c r="Q1623" s="1" t="e">
        <f t="shared" si="496"/>
        <v>#VALUE!</v>
      </c>
      <c r="R1623" s="1">
        <f t="shared" si="492"/>
        <v>-0.44793985154300003</v>
      </c>
      <c r="S1623" s="1">
        <f t="shared" si="493"/>
        <v>-0.22252093395631448</v>
      </c>
      <c r="T1623" s="14"/>
      <c r="U1623" s="14"/>
      <c r="V1623" s="14"/>
      <c r="W1623" s="2"/>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2"/>
      <c r="BC1623" s="2"/>
      <c r="BD1623" s="2"/>
      <c r="BE1623" s="35"/>
      <c r="BF1623" s="35"/>
      <c r="BG1623" s="35"/>
      <c r="BH1623" s="35"/>
      <c r="BI1623" s="35"/>
      <c r="BJ1623" s="35"/>
      <c r="BK1623" s="35"/>
      <c r="BL1623" s="35"/>
      <c r="BM1623" s="35"/>
      <c r="BN1623" s="35"/>
      <c r="BO1623" s="35"/>
      <c r="BP1623" s="1"/>
      <c r="BQ1623" s="1">
        <f t="shared" si="497"/>
        <v>1618</v>
      </c>
      <c r="BR1623" s="1">
        <v>1619</v>
      </c>
      <c r="BS1623" s="1">
        <f t="shared" si="502"/>
        <v>-2</v>
      </c>
      <c r="BT1623" s="1">
        <f t="shared" si="503"/>
        <v>-2</v>
      </c>
      <c r="BU1623" s="1">
        <f t="shared" si="504"/>
        <v>6.1257422745431001E-17</v>
      </c>
      <c r="BV1623" s="1">
        <f t="shared" si="505"/>
        <v>1</v>
      </c>
      <c r="BW1623" s="1">
        <f t="shared" si="498"/>
        <v>-2</v>
      </c>
      <c r="BX1623" s="1">
        <f t="shared" si="499"/>
        <v>-2</v>
      </c>
      <c r="BY1623" s="24">
        <f t="shared" si="500"/>
        <v>0.7818314824680298</v>
      </c>
      <c r="BZ1623" s="24">
        <f t="shared" si="501"/>
        <v>0.62348980185873348</v>
      </c>
      <c r="CA1623" s="1"/>
      <c r="CB1623" s="1"/>
      <c r="CC1623" s="1" t="str">
        <f t="shared" si="506"/>
        <v/>
      </c>
      <c r="CD1623" s="1"/>
      <c r="CE1623" s="2"/>
      <c r="CF1623" s="2"/>
    </row>
    <row r="1624" spans="2:84" s="28" customFormat="1" x14ac:dyDescent="0.25">
      <c r="B1624" s="10"/>
      <c r="C1624" s="10"/>
      <c r="D1624" s="10"/>
      <c r="E1624" s="10"/>
      <c r="F1624" s="10"/>
      <c r="G1624" s="10"/>
      <c r="H1624" s="10"/>
      <c r="I1624" s="10"/>
      <c r="J1624" s="10"/>
      <c r="K1624" s="10"/>
      <c r="L1624" s="10"/>
      <c r="M1624" s="2"/>
      <c r="N1624" s="1">
        <v>1619</v>
      </c>
      <c r="O1624" s="1" t="str">
        <f t="shared" si="494"/>
        <v>NA</v>
      </c>
      <c r="P1624" s="1" t="e">
        <f t="shared" si="495"/>
        <v>#VALUE!</v>
      </c>
      <c r="Q1624" s="1" t="e">
        <f t="shared" si="496"/>
        <v>#VALUE!</v>
      </c>
      <c r="R1624" s="1">
        <f t="shared" si="492"/>
        <v>-0.13816922575890159</v>
      </c>
      <c r="S1624" s="1">
        <f t="shared" si="493"/>
        <v>-0.53015459687943611</v>
      </c>
      <c r="T1624" s="14"/>
      <c r="U1624" s="14"/>
      <c r="V1624" s="14"/>
      <c r="W1624" s="2"/>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2"/>
      <c r="BC1624" s="2"/>
      <c r="BD1624" s="2"/>
      <c r="BE1624" s="35"/>
      <c r="BF1624" s="35"/>
      <c r="BG1624" s="35"/>
      <c r="BH1624" s="35"/>
      <c r="BI1624" s="35"/>
      <c r="BJ1624" s="35"/>
      <c r="BK1624" s="35"/>
      <c r="BL1624" s="35"/>
      <c r="BM1624" s="35"/>
      <c r="BN1624" s="35"/>
      <c r="BO1624" s="35"/>
      <c r="BP1624" s="1"/>
      <c r="BQ1624" s="1">
        <f t="shared" si="497"/>
        <v>1619</v>
      </c>
      <c r="BR1624" s="1">
        <v>1620</v>
      </c>
      <c r="BS1624" s="1">
        <f t="shared" si="502"/>
        <v>-2</v>
      </c>
      <c r="BT1624" s="1">
        <f t="shared" si="503"/>
        <v>-2</v>
      </c>
      <c r="BU1624" s="1">
        <f t="shared" si="504"/>
        <v>6.1257422745431001E-17</v>
      </c>
      <c r="BV1624" s="1">
        <f t="shared" si="505"/>
        <v>1</v>
      </c>
      <c r="BW1624" s="1">
        <f t="shared" si="498"/>
        <v>-2</v>
      </c>
      <c r="BX1624" s="1">
        <f t="shared" si="499"/>
        <v>-2</v>
      </c>
      <c r="BY1624" s="24">
        <f t="shared" si="500"/>
        <v>0.7818314824680298</v>
      </c>
      <c r="BZ1624" s="24">
        <f t="shared" si="501"/>
        <v>0.62348980185873348</v>
      </c>
      <c r="CA1624" s="1"/>
      <c r="CB1624" s="1"/>
      <c r="CC1624" s="1" t="str">
        <f t="shared" si="506"/>
        <v/>
      </c>
      <c r="CD1624" s="1"/>
      <c r="CE1624" s="2"/>
      <c r="CF1624" s="2"/>
    </row>
    <row r="1625" spans="2:84" s="28" customFormat="1" x14ac:dyDescent="0.25">
      <c r="B1625" s="10"/>
      <c r="C1625" s="10"/>
      <c r="D1625" s="10"/>
      <c r="E1625" s="10"/>
      <c r="F1625" s="10"/>
      <c r="G1625" s="10"/>
      <c r="H1625" s="10"/>
      <c r="I1625" s="10"/>
      <c r="J1625" s="10"/>
      <c r="K1625" s="10"/>
      <c r="L1625" s="10"/>
      <c r="M1625" s="2"/>
      <c r="N1625" s="1">
        <v>1620</v>
      </c>
      <c r="O1625" s="1" t="str">
        <f t="shared" si="494"/>
        <v>NA</v>
      </c>
      <c r="P1625" s="1" t="e">
        <f t="shared" si="495"/>
        <v>#VALUE!</v>
      </c>
      <c r="Q1625" s="1" t="e">
        <f t="shared" si="496"/>
        <v>#VALUE!</v>
      </c>
      <c r="R1625" s="1">
        <f t="shared" si="492"/>
        <v>0.34007103876781586</v>
      </c>
      <c r="S1625" s="1">
        <f t="shared" si="493"/>
        <v>-0.48994857213973386</v>
      </c>
      <c r="T1625" s="14"/>
      <c r="U1625" s="14"/>
      <c r="V1625" s="14"/>
      <c r="W1625" s="2"/>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2"/>
      <c r="BC1625" s="2"/>
      <c r="BD1625" s="2"/>
      <c r="BE1625" s="35"/>
      <c r="BF1625" s="35"/>
      <c r="BG1625" s="35"/>
      <c r="BH1625" s="35"/>
      <c r="BI1625" s="35"/>
      <c r="BJ1625" s="35"/>
      <c r="BK1625" s="35"/>
      <c r="BL1625" s="35"/>
      <c r="BM1625" s="35"/>
      <c r="BN1625" s="35"/>
      <c r="BO1625" s="35"/>
      <c r="BP1625" s="1"/>
      <c r="BQ1625" s="1">
        <f t="shared" si="497"/>
        <v>1620</v>
      </c>
      <c r="BR1625" s="1">
        <v>1621</v>
      </c>
      <c r="BS1625" s="1">
        <f t="shared" si="502"/>
        <v>-2</v>
      </c>
      <c r="BT1625" s="1">
        <f t="shared" si="503"/>
        <v>-2</v>
      </c>
      <c r="BU1625" s="1">
        <f t="shared" si="504"/>
        <v>6.1257422745431001E-17</v>
      </c>
      <c r="BV1625" s="1">
        <f t="shared" si="505"/>
        <v>1</v>
      </c>
      <c r="BW1625" s="1">
        <f t="shared" si="498"/>
        <v>-2</v>
      </c>
      <c r="BX1625" s="1">
        <f t="shared" si="499"/>
        <v>-2</v>
      </c>
      <c r="BY1625" s="24">
        <f t="shared" si="500"/>
        <v>0.7818314824680298</v>
      </c>
      <c r="BZ1625" s="24">
        <f t="shared" si="501"/>
        <v>0.62348980185873348</v>
      </c>
      <c r="CA1625" s="1"/>
      <c r="CB1625" s="1"/>
      <c r="CC1625" s="1" t="str">
        <f t="shared" si="506"/>
        <v/>
      </c>
      <c r="CD1625" s="1"/>
      <c r="CE1625" s="2"/>
      <c r="CF1625" s="2"/>
    </row>
    <row r="1626" spans="2:84" s="28" customFormat="1" x14ac:dyDescent="0.25">
      <c r="B1626" s="10"/>
      <c r="C1626" s="10"/>
      <c r="D1626" s="10"/>
      <c r="E1626" s="10"/>
      <c r="F1626" s="10"/>
      <c r="G1626" s="10"/>
      <c r="H1626" s="10"/>
      <c r="I1626" s="10"/>
      <c r="J1626" s="10"/>
      <c r="K1626" s="10"/>
      <c r="L1626" s="10"/>
      <c r="M1626" s="2"/>
      <c r="N1626" s="1">
        <v>1621</v>
      </c>
      <c r="O1626" s="1" t="str">
        <f t="shared" si="494"/>
        <v>NA</v>
      </c>
      <c r="P1626" s="1" t="e">
        <f t="shared" si="495"/>
        <v>#VALUE!</v>
      </c>
      <c r="Q1626" s="1" t="e">
        <f t="shared" si="496"/>
        <v>#VALUE!</v>
      </c>
      <c r="R1626" s="1">
        <f t="shared" si="492"/>
        <v>0.64256802670752711</v>
      </c>
      <c r="S1626" s="1">
        <f t="shared" si="493"/>
        <v>-6.2464848802116196E-2</v>
      </c>
      <c r="T1626" s="14"/>
      <c r="U1626" s="14"/>
      <c r="V1626" s="14"/>
      <c r="W1626" s="2"/>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2"/>
      <c r="BC1626" s="2"/>
      <c r="BD1626" s="2"/>
      <c r="BE1626" s="35"/>
      <c r="BF1626" s="35"/>
      <c r="BG1626" s="35"/>
      <c r="BH1626" s="35"/>
      <c r="BI1626" s="35"/>
      <c r="BJ1626" s="35"/>
      <c r="BK1626" s="35"/>
      <c r="BL1626" s="35"/>
      <c r="BM1626" s="35"/>
      <c r="BN1626" s="35"/>
      <c r="BO1626" s="35"/>
      <c r="BP1626" s="1"/>
      <c r="BQ1626" s="1">
        <f t="shared" si="497"/>
        <v>1621</v>
      </c>
      <c r="BR1626" s="1">
        <v>1622</v>
      </c>
      <c r="BS1626" s="1">
        <f t="shared" si="502"/>
        <v>-2</v>
      </c>
      <c r="BT1626" s="1">
        <f t="shared" si="503"/>
        <v>-2</v>
      </c>
      <c r="BU1626" s="1">
        <f t="shared" si="504"/>
        <v>6.1257422745431001E-17</v>
      </c>
      <c r="BV1626" s="1">
        <f t="shared" si="505"/>
        <v>1</v>
      </c>
      <c r="BW1626" s="1">
        <f t="shared" si="498"/>
        <v>-2</v>
      </c>
      <c r="BX1626" s="1">
        <f t="shared" si="499"/>
        <v>-2</v>
      </c>
      <c r="BY1626" s="24">
        <f t="shared" si="500"/>
        <v>0.7818314824680298</v>
      </c>
      <c r="BZ1626" s="24">
        <f t="shared" si="501"/>
        <v>0.62348980185873348</v>
      </c>
      <c r="CA1626" s="1"/>
      <c r="CB1626" s="1"/>
      <c r="CC1626" s="1" t="str">
        <f t="shared" si="506"/>
        <v/>
      </c>
      <c r="CD1626" s="1"/>
      <c r="CE1626" s="2"/>
      <c r="CF1626" s="2"/>
    </row>
    <row r="1627" spans="2:84" s="28" customFormat="1" x14ac:dyDescent="0.25">
      <c r="B1627" s="10"/>
      <c r="C1627" s="10"/>
      <c r="D1627" s="10"/>
      <c r="E1627" s="10"/>
      <c r="F1627" s="10"/>
      <c r="G1627" s="10"/>
      <c r="H1627" s="10"/>
      <c r="I1627" s="10"/>
      <c r="J1627" s="10"/>
      <c r="K1627" s="10"/>
      <c r="L1627" s="10"/>
      <c r="M1627" s="2"/>
      <c r="N1627" s="1">
        <v>1622</v>
      </c>
      <c r="O1627" s="1" t="str">
        <f t="shared" si="494"/>
        <v>NA</v>
      </c>
      <c r="P1627" s="1" t="e">
        <f t="shared" si="495"/>
        <v>#VALUE!</v>
      </c>
      <c r="Q1627" s="1" t="e">
        <f t="shared" si="496"/>
        <v>#VALUE!</v>
      </c>
      <c r="R1627" s="1">
        <f t="shared" si="492"/>
        <v>0.49695158063291844</v>
      </c>
      <c r="S1627" s="1">
        <f t="shared" si="493"/>
        <v>0.48629887172656355</v>
      </c>
      <c r="T1627" s="14"/>
      <c r="U1627" s="14"/>
      <c r="V1627" s="14"/>
      <c r="W1627" s="2"/>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2"/>
      <c r="BC1627" s="2"/>
      <c r="BD1627" s="2"/>
      <c r="BE1627" s="35"/>
      <c r="BF1627" s="35"/>
      <c r="BG1627" s="35"/>
      <c r="BH1627" s="35"/>
      <c r="BI1627" s="35"/>
      <c r="BJ1627" s="35"/>
      <c r="BK1627" s="35"/>
      <c r="BL1627" s="35"/>
      <c r="BM1627" s="35"/>
      <c r="BN1627" s="35"/>
      <c r="BO1627" s="35"/>
      <c r="BP1627" s="1"/>
      <c r="BQ1627" s="1">
        <f t="shared" si="497"/>
        <v>1622</v>
      </c>
      <c r="BR1627" s="1">
        <v>1623</v>
      </c>
      <c r="BS1627" s="1">
        <f t="shared" si="502"/>
        <v>-2</v>
      </c>
      <c r="BT1627" s="1">
        <f t="shared" si="503"/>
        <v>-2</v>
      </c>
      <c r="BU1627" s="1">
        <f t="shared" si="504"/>
        <v>6.1257422745431001E-17</v>
      </c>
      <c r="BV1627" s="1">
        <f t="shared" si="505"/>
        <v>1</v>
      </c>
      <c r="BW1627" s="1">
        <f t="shared" si="498"/>
        <v>-2</v>
      </c>
      <c r="BX1627" s="1">
        <f t="shared" si="499"/>
        <v>-2</v>
      </c>
      <c r="BY1627" s="24">
        <f t="shared" si="500"/>
        <v>0.7818314824680298</v>
      </c>
      <c r="BZ1627" s="24">
        <f t="shared" si="501"/>
        <v>0.62348980185873348</v>
      </c>
      <c r="CA1627" s="1"/>
      <c r="CB1627" s="1"/>
      <c r="CC1627" s="1" t="str">
        <f t="shared" si="506"/>
        <v/>
      </c>
      <c r="CD1627" s="1"/>
      <c r="CE1627" s="2"/>
      <c r="CF1627" s="2"/>
    </row>
    <row r="1628" spans="2:84" s="28" customFormat="1" x14ac:dyDescent="0.25">
      <c r="B1628" s="10"/>
      <c r="C1628" s="10"/>
      <c r="D1628" s="10"/>
      <c r="E1628" s="10"/>
      <c r="F1628" s="10"/>
      <c r="G1628" s="10"/>
      <c r="H1628" s="10"/>
      <c r="I1628" s="10"/>
      <c r="J1628" s="10"/>
      <c r="K1628" s="10"/>
      <c r="L1628" s="10"/>
      <c r="M1628" s="2"/>
      <c r="N1628" s="1">
        <v>1623</v>
      </c>
      <c r="O1628" s="1" t="str">
        <f t="shared" si="494"/>
        <v>NA</v>
      </c>
      <c r="P1628" s="1" t="e">
        <f t="shared" si="495"/>
        <v>#VALUE!</v>
      </c>
      <c r="Q1628" s="1" t="e">
        <f t="shared" si="496"/>
        <v>#VALUE!</v>
      </c>
      <c r="R1628" s="1">
        <f t="shared" si="492"/>
        <v>-5.8632937718588851E-2</v>
      </c>
      <c r="S1628" s="1">
        <f t="shared" si="493"/>
        <v>0.74311231514832188</v>
      </c>
      <c r="T1628" s="14"/>
      <c r="U1628" s="14"/>
      <c r="V1628" s="14"/>
      <c r="W1628" s="2"/>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2"/>
      <c r="BC1628" s="2"/>
      <c r="BD1628" s="2"/>
      <c r="BE1628" s="35"/>
      <c r="BF1628" s="35"/>
      <c r="BG1628" s="35"/>
      <c r="BH1628" s="35"/>
      <c r="BI1628" s="35"/>
      <c r="BJ1628" s="35"/>
      <c r="BK1628" s="35"/>
      <c r="BL1628" s="35"/>
      <c r="BM1628" s="35"/>
      <c r="BN1628" s="35"/>
      <c r="BO1628" s="35"/>
      <c r="BP1628" s="1"/>
      <c r="BQ1628" s="1">
        <f t="shared" si="497"/>
        <v>1623</v>
      </c>
      <c r="BR1628" s="1">
        <v>1624</v>
      </c>
      <c r="BS1628" s="1">
        <f t="shared" si="502"/>
        <v>-2</v>
      </c>
      <c r="BT1628" s="1">
        <f t="shared" si="503"/>
        <v>-2</v>
      </c>
      <c r="BU1628" s="1">
        <f t="shared" si="504"/>
        <v>6.1257422745431001E-17</v>
      </c>
      <c r="BV1628" s="1">
        <f t="shared" si="505"/>
        <v>1</v>
      </c>
      <c r="BW1628" s="1">
        <f t="shared" si="498"/>
        <v>-2</v>
      </c>
      <c r="BX1628" s="1">
        <f t="shared" si="499"/>
        <v>-2</v>
      </c>
      <c r="BY1628" s="24">
        <f t="shared" si="500"/>
        <v>0.7818314824680298</v>
      </c>
      <c r="BZ1628" s="24">
        <f t="shared" si="501"/>
        <v>0.62348980185873348</v>
      </c>
      <c r="CA1628" s="1"/>
      <c r="CB1628" s="1"/>
      <c r="CC1628" s="1" t="str">
        <f t="shared" si="506"/>
        <v/>
      </c>
      <c r="CD1628" s="1"/>
      <c r="CE1628" s="2"/>
      <c r="CF1628" s="2"/>
    </row>
    <row r="1629" spans="2:84" s="28" customFormat="1" x14ac:dyDescent="0.25">
      <c r="B1629" s="10"/>
      <c r="C1629" s="10"/>
      <c r="D1629" s="10"/>
      <c r="E1629" s="10"/>
      <c r="F1629" s="10"/>
      <c r="G1629" s="10"/>
      <c r="H1629" s="10"/>
      <c r="I1629" s="10"/>
      <c r="J1629" s="10"/>
      <c r="K1629" s="10"/>
      <c r="L1629" s="10"/>
      <c r="M1629" s="2"/>
      <c r="N1629" s="1">
        <v>1624</v>
      </c>
      <c r="O1629" s="1" t="str">
        <f t="shared" si="494"/>
        <v>NA</v>
      </c>
      <c r="P1629" s="1" t="e">
        <f t="shared" si="495"/>
        <v>#VALUE!</v>
      </c>
      <c r="Q1629" s="1" t="e">
        <f t="shared" si="496"/>
        <v>#VALUE!</v>
      </c>
      <c r="R1629" s="1">
        <f t="shared" si="492"/>
        <v>-0.65040280986418253</v>
      </c>
      <c r="S1629" s="1">
        <f t="shared" si="493"/>
        <v>0.45868345918185199</v>
      </c>
      <c r="T1629" s="14"/>
      <c r="U1629" s="14"/>
      <c r="V1629" s="14"/>
      <c r="W1629" s="2"/>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2"/>
      <c r="BC1629" s="2"/>
      <c r="BD1629" s="2"/>
      <c r="BE1629" s="35"/>
      <c r="BF1629" s="35"/>
      <c r="BG1629" s="35"/>
      <c r="BH1629" s="35"/>
      <c r="BI1629" s="35"/>
      <c r="BJ1629" s="35"/>
      <c r="BK1629" s="35"/>
      <c r="BL1629" s="35"/>
      <c r="BM1629" s="35"/>
      <c r="BN1629" s="35"/>
      <c r="BO1629" s="35"/>
      <c r="BP1629" s="1"/>
      <c r="BQ1629" s="1">
        <f t="shared" si="497"/>
        <v>1624</v>
      </c>
      <c r="BR1629" s="1">
        <v>1625</v>
      </c>
      <c r="BS1629" s="1">
        <f t="shared" si="502"/>
        <v>-2</v>
      </c>
      <c r="BT1629" s="1">
        <f t="shared" si="503"/>
        <v>-2</v>
      </c>
      <c r="BU1629" s="1">
        <f t="shared" si="504"/>
        <v>6.1257422745431001E-17</v>
      </c>
      <c r="BV1629" s="1">
        <f t="shared" si="505"/>
        <v>1</v>
      </c>
      <c r="BW1629" s="1">
        <f t="shared" si="498"/>
        <v>-2</v>
      </c>
      <c r="BX1629" s="1">
        <f t="shared" si="499"/>
        <v>-2</v>
      </c>
      <c r="BY1629" s="24">
        <f t="shared" si="500"/>
        <v>0.7818314824680298</v>
      </c>
      <c r="BZ1629" s="24">
        <f t="shared" si="501"/>
        <v>0.62348980185873348</v>
      </c>
      <c r="CA1629" s="1"/>
      <c r="CB1629" s="1"/>
      <c r="CC1629" s="1" t="str">
        <f t="shared" si="506"/>
        <v/>
      </c>
      <c r="CD1629" s="1"/>
      <c r="CE1629" s="2"/>
      <c r="CF1629" s="2"/>
    </row>
    <row r="1630" spans="2:84" s="28" customFormat="1" x14ac:dyDescent="0.25">
      <c r="B1630" s="10"/>
      <c r="C1630" s="10"/>
      <c r="D1630" s="10"/>
      <c r="E1630" s="10"/>
      <c r="F1630" s="10"/>
      <c r="G1630" s="10"/>
      <c r="H1630" s="10"/>
      <c r="I1630" s="10"/>
      <c r="J1630" s="10"/>
      <c r="K1630" s="10"/>
      <c r="L1630" s="10"/>
      <c r="M1630" s="2"/>
      <c r="N1630" s="1">
        <v>1625</v>
      </c>
      <c r="O1630" s="1" t="str">
        <f t="shared" si="494"/>
        <v>NA</v>
      </c>
      <c r="P1630" s="1" t="e">
        <f t="shared" si="495"/>
        <v>#VALUE!</v>
      </c>
      <c r="Q1630" s="1" t="e">
        <f t="shared" si="496"/>
        <v>#VALUE!</v>
      </c>
      <c r="R1630" s="1">
        <f t="shared" si="492"/>
        <v>-0.81683149399017674</v>
      </c>
      <c r="S1630" s="1">
        <f t="shared" si="493"/>
        <v>-0.22252093395631448</v>
      </c>
      <c r="T1630" s="14"/>
      <c r="U1630" s="14"/>
      <c r="V1630" s="14"/>
      <c r="W1630" s="2"/>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2"/>
      <c r="BC1630" s="2"/>
      <c r="BD1630" s="2"/>
      <c r="BE1630" s="35"/>
      <c r="BF1630" s="35"/>
      <c r="BG1630" s="35"/>
      <c r="BH1630" s="35"/>
      <c r="BI1630" s="35"/>
      <c r="BJ1630" s="35"/>
      <c r="BK1630" s="35"/>
      <c r="BL1630" s="35"/>
      <c r="BM1630" s="35"/>
      <c r="BN1630" s="35"/>
      <c r="BO1630" s="35"/>
      <c r="BP1630" s="1"/>
      <c r="BQ1630" s="1">
        <f t="shared" si="497"/>
        <v>1625</v>
      </c>
      <c r="BR1630" s="1">
        <v>1626</v>
      </c>
      <c r="BS1630" s="1">
        <f t="shared" si="502"/>
        <v>-2</v>
      </c>
      <c r="BT1630" s="1">
        <f t="shared" si="503"/>
        <v>-2</v>
      </c>
      <c r="BU1630" s="1">
        <f t="shared" si="504"/>
        <v>6.1257422745431001E-17</v>
      </c>
      <c r="BV1630" s="1">
        <f t="shared" si="505"/>
        <v>1</v>
      </c>
      <c r="BW1630" s="1">
        <f t="shared" si="498"/>
        <v>-2</v>
      </c>
      <c r="BX1630" s="1">
        <f t="shared" si="499"/>
        <v>-2</v>
      </c>
      <c r="BY1630" s="24">
        <f t="shared" si="500"/>
        <v>0.7818314824680298</v>
      </c>
      <c r="BZ1630" s="24">
        <f t="shared" si="501"/>
        <v>0.62348980185873348</v>
      </c>
      <c r="CA1630" s="1"/>
      <c r="CB1630" s="1"/>
      <c r="CC1630" s="1" t="str">
        <f t="shared" si="506"/>
        <v/>
      </c>
      <c r="CD1630" s="1"/>
      <c r="CE1630" s="2"/>
      <c r="CF1630" s="2"/>
    </row>
    <row r="1631" spans="2:84" s="28" customFormat="1" x14ac:dyDescent="0.25">
      <c r="B1631" s="10"/>
      <c r="C1631" s="10"/>
      <c r="D1631" s="10"/>
      <c r="E1631" s="10"/>
      <c r="F1631" s="10"/>
      <c r="G1631" s="10"/>
      <c r="H1631" s="10"/>
      <c r="I1631" s="10"/>
      <c r="J1631" s="10"/>
      <c r="K1631" s="10"/>
      <c r="L1631" s="10"/>
      <c r="M1631" s="2"/>
      <c r="N1631" s="1">
        <v>1626</v>
      </c>
      <c r="O1631" s="1" t="str">
        <f t="shared" si="494"/>
        <v>NA</v>
      </c>
      <c r="P1631" s="1" t="e">
        <f t="shared" si="495"/>
        <v>#VALUE!</v>
      </c>
      <c r="Q1631" s="1" t="e">
        <f t="shared" si="496"/>
        <v>#VALUE!</v>
      </c>
      <c r="R1631" s="1">
        <f t="shared" si="492"/>
        <v>-0.36816940281563443</v>
      </c>
      <c r="S1631" s="1">
        <f t="shared" si="493"/>
        <v>-0.81856569656397848</v>
      </c>
      <c r="T1631" s="14"/>
      <c r="U1631" s="14"/>
      <c r="V1631" s="14"/>
      <c r="W1631" s="2"/>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2"/>
      <c r="BC1631" s="2"/>
      <c r="BD1631" s="2"/>
      <c r="BE1631" s="35"/>
      <c r="BF1631" s="35"/>
      <c r="BG1631" s="35"/>
      <c r="BH1631" s="35"/>
      <c r="BI1631" s="35"/>
      <c r="BJ1631" s="35"/>
      <c r="BK1631" s="35"/>
      <c r="BL1631" s="35"/>
      <c r="BM1631" s="35"/>
      <c r="BN1631" s="35"/>
      <c r="BO1631" s="35"/>
      <c r="BP1631" s="1"/>
      <c r="BQ1631" s="1">
        <f t="shared" si="497"/>
        <v>1626</v>
      </c>
      <c r="BR1631" s="1">
        <v>1627</v>
      </c>
      <c r="BS1631" s="1">
        <f t="shared" si="502"/>
        <v>-2</v>
      </c>
      <c r="BT1631" s="1">
        <f t="shared" si="503"/>
        <v>-2</v>
      </c>
      <c r="BU1631" s="1">
        <f t="shared" si="504"/>
        <v>6.1257422745431001E-17</v>
      </c>
      <c r="BV1631" s="1">
        <f t="shared" si="505"/>
        <v>1</v>
      </c>
      <c r="BW1631" s="1">
        <f t="shared" si="498"/>
        <v>-2</v>
      </c>
      <c r="BX1631" s="1">
        <f t="shared" si="499"/>
        <v>-2</v>
      </c>
      <c r="BY1631" s="24">
        <f t="shared" si="500"/>
        <v>0.7818314824680298</v>
      </c>
      <c r="BZ1631" s="24">
        <f t="shared" si="501"/>
        <v>0.62348980185873348</v>
      </c>
      <c r="CA1631" s="1"/>
      <c r="CB1631" s="1"/>
      <c r="CC1631" s="1" t="str">
        <f t="shared" si="506"/>
        <v/>
      </c>
      <c r="CD1631" s="1"/>
      <c r="CE1631" s="2"/>
      <c r="CF1631" s="2"/>
    </row>
    <row r="1632" spans="2:84" s="28" customFormat="1" x14ac:dyDescent="0.25">
      <c r="B1632" s="10"/>
      <c r="C1632" s="10"/>
      <c r="D1632" s="10"/>
      <c r="E1632" s="10"/>
      <c r="F1632" s="10"/>
      <c r="G1632" s="10"/>
      <c r="H1632" s="10"/>
      <c r="I1632" s="10"/>
      <c r="J1632" s="10"/>
      <c r="K1632" s="10"/>
      <c r="L1632" s="10"/>
      <c r="M1632" s="2"/>
      <c r="N1632" s="1">
        <v>1627</v>
      </c>
      <c r="O1632" s="1" t="str">
        <f t="shared" si="494"/>
        <v>NA</v>
      </c>
      <c r="P1632" s="1" t="e">
        <f t="shared" si="495"/>
        <v>#VALUE!</v>
      </c>
      <c r="Q1632" s="1" t="e">
        <f t="shared" si="496"/>
        <v>#VALUE!</v>
      </c>
      <c r="R1632" s="1">
        <f t="shared" si="492"/>
        <v>0.42215715157384043</v>
      </c>
      <c r="S1632" s="1">
        <f t="shared" si="493"/>
        <v>-0.84959133093208361</v>
      </c>
      <c r="T1632" s="14"/>
      <c r="U1632" s="14"/>
      <c r="V1632" s="14"/>
      <c r="W1632" s="2"/>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2"/>
      <c r="BC1632" s="2"/>
      <c r="BD1632" s="2"/>
      <c r="BE1632" s="35"/>
      <c r="BF1632" s="35"/>
      <c r="BG1632" s="35"/>
      <c r="BH1632" s="35"/>
      <c r="BI1632" s="35"/>
      <c r="BJ1632" s="35"/>
      <c r="BK1632" s="35"/>
      <c r="BL1632" s="35"/>
      <c r="BM1632" s="35"/>
      <c r="BN1632" s="35"/>
      <c r="BO1632" s="35"/>
      <c r="BP1632" s="1"/>
      <c r="BQ1632" s="1">
        <f t="shared" si="497"/>
        <v>1627</v>
      </c>
      <c r="BR1632" s="1">
        <v>1628</v>
      </c>
      <c r="BS1632" s="1">
        <f t="shared" si="502"/>
        <v>-2</v>
      </c>
      <c r="BT1632" s="1">
        <f t="shared" si="503"/>
        <v>-2</v>
      </c>
      <c r="BU1632" s="1">
        <f t="shared" si="504"/>
        <v>6.1257422745431001E-17</v>
      </c>
      <c r="BV1632" s="1">
        <f t="shared" si="505"/>
        <v>1</v>
      </c>
      <c r="BW1632" s="1">
        <f t="shared" si="498"/>
        <v>-2</v>
      </c>
      <c r="BX1632" s="1">
        <f t="shared" si="499"/>
        <v>-2</v>
      </c>
      <c r="BY1632" s="24">
        <f t="shared" si="500"/>
        <v>0.7818314824680298</v>
      </c>
      <c r="BZ1632" s="24">
        <f t="shared" si="501"/>
        <v>0.62348980185873348</v>
      </c>
      <c r="CA1632" s="1"/>
      <c r="CB1632" s="1"/>
      <c r="CC1632" s="1" t="str">
        <f t="shared" si="506"/>
        <v/>
      </c>
      <c r="CD1632" s="1"/>
      <c r="CE1632" s="2"/>
      <c r="CF1632" s="2"/>
    </row>
    <row r="1633" spans="2:84" s="28" customFormat="1" x14ac:dyDescent="0.25">
      <c r="B1633" s="10"/>
      <c r="C1633" s="10"/>
      <c r="D1633" s="10"/>
      <c r="E1633" s="10"/>
      <c r="F1633" s="10"/>
      <c r="G1633" s="10"/>
      <c r="H1633" s="10"/>
      <c r="I1633" s="10"/>
      <c r="J1633" s="10"/>
      <c r="K1633" s="10"/>
      <c r="L1633" s="10"/>
      <c r="M1633" s="2"/>
      <c r="N1633" s="1">
        <v>1628</v>
      </c>
      <c r="O1633" s="1" t="str">
        <f t="shared" si="494"/>
        <v>NA</v>
      </c>
      <c r="P1633" s="1" t="e">
        <f t="shared" si="495"/>
        <v>#VALUE!</v>
      </c>
      <c r="Q1633" s="1" t="e">
        <f t="shared" si="496"/>
        <v>#VALUE!</v>
      </c>
      <c r="R1633" s="1">
        <f t="shared" si="492"/>
        <v>0.97492791218182362</v>
      </c>
      <c r="S1633" s="1">
        <f t="shared" si="493"/>
        <v>-0.22252093395631439</v>
      </c>
      <c r="T1633" s="14"/>
      <c r="U1633" s="14"/>
      <c r="V1633" s="14"/>
      <c r="W1633" s="2"/>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2"/>
      <c r="BC1633" s="2"/>
      <c r="BD1633" s="2"/>
      <c r="BE1633" s="35"/>
      <c r="BF1633" s="35"/>
      <c r="BG1633" s="35"/>
      <c r="BH1633" s="35"/>
      <c r="BI1633" s="35"/>
      <c r="BJ1633" s="35"/>
      <c r="BK1633" s="35"/>
      <c r="BL1633" s="35"/>
      <c r="BM1633" s="35"/>
      <c r="BN1633" s="35"/>
      <c r="BO1633" s="35"/>
      <c r="BP1633" s="1"/>
      <c r="BQ1633" s="1">
        <f t="shared" si="497"/>
        <v>1628</v>
      </c>
      <c r="BR1633" s="1">
        <v>1629</v>
      </c>
      <c r="BS1633" s="1">
        <f t="shared" si="502"/>
        <v>-2</v>
      </c>
      <c r="BT1633" s="1">
        <f t="shared" si="503"/>
        <v>-2</v>
      </c>
      <c r="BU1633" s="1">
        <f t="shared" si="504"/>
        <v>6.1257422745431001E-17</v>
      </c>
      <c r="BV1633" s="1">
        <f t="shared" si="505"/>
        <v>1</v>
      </c>
      <c r="BW1633" s="1">
        <f t="shared" si="498"/>
        <v>-2</v>
      </c>
      <c r="BX1633" s="1">
        <f t="shared" si="499"/>
        <v>-2</v>
      </c>
      <c r="BY1633" s="24">
        <f t="shared" si="500"/>
        <v>0.7818314824680298</v>
      </c>
      <c r="BZ1633" s="24">
        <f t="shared" si="501"/>
        <v>0.62348980185873348</v>
      </c>
      <c r="CA1633" s="1"/>
      <c r="CB1633" s="1"/>
      <c r="CC1633" s="1" t="str">
        <f t="shared" si="506"/>
        <v/>
      </c>
      <c r="CD1633" s="1"/>
      <c r="CE1633" s="2"/>
      <c r="CF1633" s="2"/>
    </row>
    <row r="1634" spans="2:84" s="28" customFormat="1" x14ac:dyDescent="0.25">
      <c r="B1634" s="10"/>
      <c r="C1634" s="10"/>
      <c r="D1634" s="10"/>
      <c r="E1634" s="10"/>
      <c r="F1634" s="10"/>
      <c r="G1634" s="10"/>
      <c r="H1634" s="10"/>
      <c r="I1634" s="10"/>
      <c r="J1634" s="10"/>
      <c r="K1634" s="10"/>
      <c r="L1634" s="10"/>
      <c r="M1634" s="2"/>
      <c r="N1634" s="1">
        <v>1629</v>
      </c>
      <c r="O1634" s="1" t="str">
        <f t="shared" si="494"/>
        <v>NA</v>
      </c>
      <c r="P1634" s="1" t="e">
        <f t="shared" si="495"/>
        <v>#VALUE!</v>
      </c>
      <c r="Q1634" s="1" t="e">
        <f t="shared" si="496"/>
        <v>#VALUE!</v>
      </c>
      <c r="R1634" s="1">
        <f t="shared" si="492"/>
        <v>0.74897431431706796</v>
      </c>
      <c r="S1634" s="1">
        <f t="shared" si="493"/>
        <v>0.5822882161895131</v>
      </c>
      <c r="T1634" s="14"/>
      <c r="U1634" s="14"/>
      <c r="V1634" s="14"/>
      <c r="W1634" s="2"/>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2"/>
      <c r="BC1634" s="2"/>
      <c r="BD1634" s="2"/>
      <c r="BE1634" s="35"/>
      <c r="BF1634" s="35"/>
      <c r="BG1634" s="35"/>
      <c r="BH1634" s="35"/>
      <c r="BI1634" s="35"/>
      <c r="BJ1634" s="35"/>
      <c r="BK1634" s="35"/>
      <c r="BL1634" s="35"/>
      <c r="BM1634" s="35"/>
      <c r="BN1634" s="35"/>
      <c r="BO1634" s="35"/>
      <c r="BP1634" s="1"/>
      <c r="BQ1634" s="1">
        <f t="shared" si="497"/>
        <v>1629</v>
      </c>
      <c r="BR1634" s="1">
        <v>1630</v>
      </c>
      <c r="BS1634" s="1">
        <f t="shared" si="502"/>
        <v>-2</v>
      </c>
      <c r="BT1634" s="1">
        <f t="shared" si="503"/>
        <v>-2</v>
      </c>
      <c r="BU1634" s="1">
        <f t="shared" si="504"/>
        <v>6.1257422745431001E-17</v>
      </c>
      <c r="BV1634" s="1">
        <f t="shared" si="505"/>
        <v>1</v>
      </c>
      <c r="BW1634" s="1">
        <f t="shared" si="498"/>
        <v>-2</v>
      </c>
      <c r="BX1634" s="1">
        <f t="shared" si="499"/>
        <v>-2</v>
      </c>
      <c r="BY1634" s="24">
        <f t="shared" si="500"/>
        <v>0.7818314824680298</v>
      </c>
      <c r="BZ1634" s="24">
        <f t="shared" si="501"/>
        <v>0.62348980185873348</v>
      </c>
      <c r="CA1634" s="1"/>
      <c r="CB1634" s="1"/>
      <c r="CC1634" s="1" t="str">
        <f t="shared" si="506"/>
        <v/>
      </c>
      <c r="CD1634" s="1"/>
      <c r="CE1634" s="2"/>
      <c r="CF1634" s="2"/>
    </row>
    <row r="1635" spans="2:84" s="28" customFormat="1" x14ac:dyDescent="0.25">
      <c r="B1635" s="10"/>
      <c r="C1635" s="10"/>
      <c r="D1635" s="10"/>
      <c r="E1635" s="10"/>
      <c r="F1635" s="10"/>
      <c r="G1635" s="10"/>
      <c r="H1635" s="10"/>
      <c r="I1635" s="10"/>
      <c r="J1635" s="10"/>
      <c r="K1635" s="10"/>
      <c r="L1635" s="10"/>
      <c r="M1635" s="2"/>
      <c r="N1635" s="1">
        <v>1630</v>
      </c>
      <c r="O1635" s="1" t="str">
        <f t="shared" si="494"/>
        <v>NA</v>
      </c>
      <c r="P1635" s="1" t="e">
        <f t="shared" si="495"/>
        <v>#VALUE!</v>
      </c>
      <c r="Q1635" s="1" t="e">
        <f t="shared" si="496"/>
        <v>#VALUE!</v>
      </c>
      <c r="R1635" s="1">
        <f t="shared" si="492"/>
        <v>2.3453175087435638E-2</v>
      </c>
      <c r="S1635" s="1">
        <f t="shared" si="493"/>
        <v>0.89724492605932871</v>
      </c>
      <c r="T1635" s="14"/>
      <c r="U1635" s="14"/>
      <c r="V1635" s="14"/>
      <c r="W1635" s="2"/>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2"/>
      <c r="BC1635" s="2"/>
      <c r="BD1635" s="2"/>
      <c r="BE1635" s="35"/>
      <c r="BF1635" s="35"/>
      <c r="BG1635" s="35"/>
      <c r="BH1635" s="35"/>
      <c r="BI1635" s="35"/>
      <c r="BJ1635" s="35"/>
      <c r="BK1635" s="35"/>
      <c r="BL1635" s="35"/>
      <c r="BM1635" s="35"/>
      <c r="BN1635" s="35"/>
      <c r="BO1635" s="35"/>
      <c r="BP1635" s="1"/>
      <c r="BQ1635" s="1">
        <f t="shared" si="497"/>
        <v>1630</v>
      </c>
      <c r="BR1635" s="1">
        <v>1631</v>
      </c>
      <c r="BS1635" s="1">
        <f t="shared" si="502"/>
        <v>-2</v>
      </c>
      <c r="BT1635" s="1">
        <f t="shared" si="503"/>
        <v>-2</v>
      </c>
      <c r="BU1635" s="1">
        <f t="shared" si="504"/>
        <v>6.1257422745431001E-17</v>
      </c>
      <c r="BV1635" s="1">
        <f t="shared" si="505"/>
        <v>1</v>
      </c>
      <c r="BW1635" s="1">
        <f t="shared" si="498"/>
        <v>-2</v>
      </c>
      <c r="BX1635" s="1">
        <f t="shared" si="499"/>
        <v>-2</v>
      </c>
      <c r="BY1635" s="24">
        <f t="shared" si="500"/>
        <v>0.7818314824680298</v>
      </c>
      <c r="BZ1635" s="24">
        <f t="shared" si="501"/>
        <v>0.62348980185873348</v>
      </c>
      <c r="CA1635" s="1"/>
      <c r="CB1635" s="1"/>
      <c r="CC1635" s="1" t="str">
        <f t="shared" si="506"/>
        <v/>
      </c>
      <c r="CD1635" s="1"/>
      <c r="CE1635" s="2"/>
      <c r="CF1635" s="2"/>
    </row>
    <row r="1636" spans="2:84" s="28" customFormat="1" x14ac:dyDescent="0.25">
      <c r="B1636" s="10"/>
      <c r="C1636" s="10"/>
      <c r="D1636" s="10"/>
      <c r="E1636" s="10"/>
      <c r="F1636" s="10"/>
      <c r="G1636" s="10"/>
      <c r="H1636" s="10"/>
      <c r="I1636" s="10"/>
      <c r="J1636" s="10"/>
      <c r="K1636" s="10"/>
      <c r="L1636" s="10"/>
      <c r="M1636" s="2"/>
      <c r="N1636" s="1">
        <v>1631</v>
      </c>
      <c r="O1636" s="1" t="str">
        <f t="shared" si="494"/>
        <v>NA</v>
      </c>
      <c r="P1636" s="1" t="e">
        <f t="shared" si="495"/>
        <v>#VALUE!</v>
      </c>
      <c r="Q1636" s="1" t="e">
        <f t="shared" si="496"/>
        <v>#VALUE!</v>
      </c>
      <c r="R1636" s="1">
        <f t="shared" si="492"/>
        <v>-0.63939153155047412</v>
      </c>
      <c r="S1636" s="1">
        <f t="shared" si="493"/>
        <v>0.55489433679264843</v>
      </c>
      <c r="T1636" s="14"/>
      <c r="U1636" s="14"/>
      <c r="V1636" s="14"/>
      <c r="W1636" s="2"/>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2"/>
      <c r="BC1636" s="2"/>
      <c r="BD1636" s="2"/>
      <c r="BE1636" s="35"/>
      <c r="BF1636" s="35"/>
      <c r="BG1636" s="35"/>
      <c r="BH1636" s="35"/>
      <c r="BI1636" s="35"/>
      <c r="BJ1636" s="35"/>
      <c r="BK1636" s="35"/>
      <c r="BL1636" s="35"/>
      <c r="BM1636" s="35"/>
      <c r="BN1636" s="35"/>
      <c r="BO1636" s="35"/>
      <c r="BP1636" s="1"/>
      <c r="BQ1636" s="1">
        <f t="shared" si="497"/>
        <v>1631</v>
      </c>
      <c r="BR1636" s="1">
        <v>1632</v>
      </c>
      <c r="BS1636" s="1">
        <f t="shared" si="502"/>
        <v>-2</v>
      </c>
      <c r="BT1636" s="1">
        <f t="shared" si="503"/>
        <v>-2</v>
      </c>
      <c r="BU1636" s="1">
        <f t="shared" si="504"/>
        <v>6.1257422745431001E-17</v>
      </c>
      <c r="BV1636" s="1">
        <f t="shared" si="505"/>
        <v>1</v>
      </c>
      <c r="BW1636" s="1">
        <f t="shared" si="498"/>
        <v>-2</v>
      </c>
      <c r="BX1636" s="1">
        <f t="shared" si="499"/>
        <v>-2</v>
      </c>
      <c r="BY1636" s="24">
        <f t="shared" si="500"/>
        <v>0.7818314824680298</v>
      </c>
      <c r="BZ1636" s="24">
        <f t="shared" si="501"/>
        <v>0.62348980185873348</v>
      </c>
      <c r="CA1636" s="1"/>
      <c r="CB1636" s="1"/>
      <c r="CC1636" s="1" t="str">
        <f t="shared" si="506"/>
        <v/>
      </c>
      <c r="CD1636" s="1"/>
      <c r="CE1636" s="2"/>
      <c r="CF1636" s="2"/>
    </row>
    <row r="1637" spans="2:84" s="28" customFormat="1" x14ac:dyDescent="0.25">
      <c r="B1637" s="10"/>
      <c r="C1637" s="10"/>
      <c r="D1637" s="10"/>
      <c r="E1637" s="10"/>
      <c r="F1637" s="10"/>
      <c r="G1637" s="10"/>
      <c r="H1637" s="10"/>
      <c r="I1637" s="10"/>
      <c r="J1637" s="10"/>
      <c r="K1637" s="10"/>
      <c r="L1637" s="10"/>
      <c r="M1637" s="2"/>
      <c r="N1637" s="1">
        <v>1632</v>
      </c>
      <c r="O1637" s="1" t="str">
        <f t="shared" si="494"/>
        <v>NA</v>
      </c>
      <c r="P1637" s="1" t="e">
        <f t="shared" si="495"/>
        <v>#VALUE!</v>
      </c>
      <c r="Q1637" s="1" t="e">
        <f t="shared" si="496"/>
        <v>#VALUE!</v>
      </c>
      <c r="R1637" s="1">
        <f t="shared" si="492"/>
        <v>-0.78500797762508268</v>
      </c>
      <c r="S1637" s="1">
        <f t="shared" si="493"/>
        <v>-0.13106031386820122</v>
      </c>
      <c r="T1637" s="14"/>
      <c r="U1637" s="14"/>
      <c r="V1637" s="14"/>
      <c r="W1637" s="2"/>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2"/>
      <c r="BC1637" s="2"/>
      <c r="BD1637" s="2"/>
      <c r="BE1637" s="35"/>
      <c r="BF1637" s="35"/>
      <c r="BG1637" s="35"/>
      <c r="BH1637" s="35"/>
      <c r="BI1637" s="35"/>
      <c r="BJ1637" s="35"/>
      <c r="BK1637" s="35"/>
      <c r="BL1637" s="35"/>
      <c r="BM1637" s="35"/>
      <c r="BN1637" s="35"/>
      <c r="BO1637" s="35"/>
      <c r="BP1637" s="1"/>
      <c r="BQ1637" s="1">
        <f t="shared" si="497"/>
        <v>1632</v>
      </c>
      <c r="BR1637" s="1">
        <v>1633</v>
      </c>
      <c r="BS1637" s="1">
        <f t="shared" si="502"/>
        <v>-2</v>
      </c>
      <c r="BT1637" s="1">
        <f t="shared" si="503"/>
        <v>-2</v>
      </c>
      <c r="BU1637" s="1">
        <f t="shared" si="504"/>
        <v>6.1257422745431001E-17</v>
      </c>
      <c r="BV1637" s="1">
        <f t="shared" si="505"/>
        <v>1</v>
      </c>
      <c r="BW1637" s="1">
        <f t="shared" si="498"/>
        <v>-2</v>
      </c>
      <c r="BX1637" s="1">
        <f t="shared" si="499"/>
        <v>-2</v>
      </c>
      <c r="BY1637" s="24">
        <f t="shared" si="500"/>
        <v>0.7818314824680298</v>
      </c>
      <c r="BZ1637" s="24">
        <f t="shared" si="501"/>
        <v>0.62348980185873348</v>
      </c>
      <c r="CA1637" s="1"/>
      <c r="CB1637" s="1"/>
      <c r="CC1637" s="1" t="str">
        <f t="shared" si="506"/>
        <v/>
      </c>
      <c r="CD1637" s="1"/>
      <c r="CE1637" s="2"/>
      <c r="CF1637" s="2"/>
    </row>
    <row r="1638" spans="2:84" s="28" customFormat="1" x14ac:dyDescent="0.25">
      <c r="B1638" s="10"/>
      <c r="C1638" s="10"/>
      <c r="D1638" s="10"/>
      <c r="E1638" s="10"/>
      <c r="F1638" s="10"/>
      <c r="G1638" s="10"/>
      <c r="H1638" s="10"/>
      <c r="I1638" s="10"/>
      <c r="J1638" s="10"/>
      <c r="K1638" s="10"/>
      <c r="L1638" s="10"/>
      <c r="M1638" s="2"/>
      <c r="N1638" s="1">
        <v>1633</v>
      </c>
      <c r="O1638" s="1" t="str">
        <f t="shared" si="494"/>
        <v>NA</v>
      </c>
      <c r="P1638" s="1" t="e">
        <f t="shared" si="495"/>
        <v>#VALUE!</v>
      </c>
      <c r="Q1638" s="1" t="e">
        <f t="shared" si="496"/>
        <v>#VALUE!</v>
      </c>
      <c r="R1638" s="1">
        <f t="shared" si="492"/>
        <v>-0.37525080139896916</v>
      </c>
      <c r="S1638" s="1">
        <f t="shared" si="493"/>
        <v>-0.64408118305074091</v>
      </c>
      <c r="T1638" s="14"/>
      <c r="U1638" s="14"/>
      <c r="V1638" s="14"/>
      <c r="W1638" s="2"/>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2"/>
      <c r="BC1638" s="2"/>
      <c r="BD1638" s="2"/>
      <c r="BE1638" s="35"/>
      <c r="BF1638" s="35"/>
      <c r="BG1638" s="35"/>
      <c r="BH1638" s="35"/>
      <c r="BI1638" s="35"/>
      <c r="BJ1638" s="35"/>
      <c r="BK1638" s="35"/>
      <c r="BL1638" s="35"/>
      <c r="BM1638" s="35"/>
      <c r="BN1638" s="35"/>
      <c r="BO1638" s="35"/>
      <c r="BP1638" s="1"/>
      <c r="BQ1638" s="1">
        <f t="shared" si="497"/>
        <v>1633</v>
      </c>
      <c r="BR1638" s="1">
        <v>1634</v>
      </c>
      <c r="BS1638" s="1">
        <f t="shared" si="502"/>
        <v>-2</v>
      </c>
      <c r="BT1638" s="1">
        <f t="shared" si="503"/>
        <v>-2</v>
      </c>
      <c r="BU1638" s="1">
        <f t="shared" si="504"/>
        <v>6.1257422745431001E-17</v>
      </c>
      <c r="BV1638" s="1">
        <f t="shared" si="505"/>
        <v>1</v>
      </c>
      <c r="BW1638" s="1">
        <f t="shared" si="498"/>
        <v>-2</v>
      </c>
      <c r="BX1638" s="1">
        <f t="shared" si="499"/>
        <v>-2</v>
      </c>
      <c r="BY1638" s="24">
        <f t="shared" si="500"/>
        <v>0.7818314824680298</v>
      </c>
      <c r="BZ1638" s="24">
        <f t="shared" si="501"/>
        <v>0.62348980185873348</v>
      </c>
      <c r="CA1638" s="1"/>
      <c r="CB1638" s="1"/>
      <c r="CC1638" s="1" t="str">
        <f t="shared" si="506"/>
        <v/>
      </c>
      <c r="CD1638" s="1"/>
      <c r="CE1638" s="2"/>
      <c r="CF1638" s="2"/>
    </row>
    <row r="1639" spans="2:84" s="28" customFormat="1" x14ac:dyDescent="0.25">
      <c r="B1639" s="10"/>
      <c r="C1639" s="10"/>
      <c r="D1639" s="10"/>
      <c r="E1639" s="10"/>
      <c r="F1639" s="10"/>
      <c r="G1639" s="10"/>
      <c r="H1639" s="10"/>
      <c r="I1639" s="10"/>
      <c r="J1639" s="10"/>
      <c r="K1639" s="10"/>
      <c r="L1639" s="10"/>
      <c r="M1639" s="2"/>
      <c r="N1639" s="1">
        <v>1634</v>
      </c>
      <c r="O1639" s="1" t="str">
        <f t="shared" si="494"/>
        <v>NA</v>
      </c>
      <c r="P1639" s="1" t="e">
        <f t="shared" si="495"/>
        <v>#VALUE!</v>
      </c>
      <c r="Q1639" s="1" t="e">
        <f t="shared" si="496"/>
        <v>#VALUE!</v>
      </c>
      <c r="R1639" s="1">
        <f t="shared" si="492"/>
        <v>0.23674073021178715</v>
      </c>
      <c r="S1639" s="1">
        <f t="shared" si="493"/>
        <v>-0.65375935388709716</v>
      </c>
      <c r="T1639" s="14"/>
      <c r="U1639" s="14"/>
      <c r="V1639" s="14"/>
      <c r="W1639" s="2"/>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2"/>
      <c r="BC1639" s="2"/>
      <c r="BD1639" s="2"/>
      <c r="BE1639" s="35"/>
      <c r="BF1639" s="35"/>
      <c r="BG1639" s="35"/>
      <c r="BH1639" s="35"/>
      <c r="BI1639" s="35"/>
      <c r="BJ1639" s="35"/>
      <c r="BK1639" s="35"/>
      <c r="BL1639" s="35"/>
      <c r="BM1639" s="35"/>
      <c r="BN1639" s="35"/>
      <c r="BO1639" s="35"/>
      <c r="BP1639" s="1"/>
      <c r="BQ1639" s="1">
        <f t="shared" si="497"/>
        <v>1634</v>
      </c>
      <c r="BR1639" s="1">
        <v>1635</v>
      </c>
      <c r="BS1639" s="1">
        <f t="shared" si="502"/>
        <v>-2</v>
      </c>
      <c r="BT1639" s="1">
        <f t="shared" si="503"/>
        <v>-2</v>
      </c>
      <c r="BU1639" s="1">
        <f t="shared" si="504"/>
        <v>6.1257422745431001E-17</v>
      </c>
      <c r="BV1639" s="1">
        <f t="shared" si="505"/>
        <v>1</v>
      </c>
      <c r="BW1639" s="1">
        <f t="shared" si="498"/>
        <v>-2</v>
      </c>
      <c r="BX1639" s="1">
        <f t="shared" si="499"/>
        <v>-2</v>
      </c>
      <c r="BY1639" s="24">
        <f t="shared" si="500"/>
        <v>0.7818314824680298</v>
      </c>
      <c r="BZ1639" s="24">
        <f t="shared" si="501"/>
        <v>0.62348980185873348</v>
      </c>
      <c r="CA1639" s="1"/>
      <c r="CB1639" s="1"/>
      <c r="CC1639" s="1" t="str">
        <f t="shared" si="506"/>
        <v/>
      </c>
      <c r="CD1639" s="1"/>
      <c r="CE1639" s="2"/>
      <c r="CF1639" s="2"/>
    </row>
    <row r="1640" spans="2:84" s="28" customFormat="1" x14ac:dyDescent="0.25">
      <c r="B1640" s="10"/>
      <c r="C1640" s="10"/>
      <c r="D1640" s="10"/>
      <c r="E1640" s="10"/>
      <c r="F1640" s="10"/>
      <c r="G1640" s="10"/>
      <c r="H1640" s="10"/>
      <c r="I1640" s="10"/>
      <c r="J1640" s="10"/>
      <c r="K1640" s="10"/>
      <c r="L1640" s="10"/>
      <c r="M1640" s="2"/>
      <c r="N1640" s="1">
        <v>1635</v>
      </c>
      <c r="O1640" s="1" t="str">
        <f t="shared" si="494"/>
        <v>NA</v>
      </c>
      <c r="P1640" s="1" t="e">
        <f t="shared" si="495"/>
        <v>#VALUE!</v>
      </c>
      <c r="Q1640" s="1" t="e">
        <f t="shared" si="496"/>
        <v>#VALUE!</v>
      </c>
      <c r="R1640" s="1">
        <f t="shared" si="492"/>
        <v>0.60603626973464708</v>
      </c>
      <c r="S1640" s="1">
        <f t="shared" si="493"/>
        <v>-0.22252093395631439</v>
      </c>
      <c r="T1640" s="14"/>
      <c r="U1640" s="14"/>
      <c r="V1640" s="14"/>
      <c r="W1640" s="2"/>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2"/>
      <c r="BC1640" s="2"/>
      <c r="BD1640" s="2"/>
      <c r="BE1640" s="35"/>
      <c r="BF1640" s="35"/>
      <c r="BG1640" s="35"/>
      <c r="BH1640" s="35"/>
      <c r="BI1640" s="35"/>
      <c r="BJ1640" s="35"/>
      <c r="BK1640" s="35"/>
      <c r="BL1640" s="35"/>
      <c r="BM1640" s="35"/>
      <c r="BN1640" s="35"/>
      <c r="BO1640" s="35"/>
      <c r="BP1640" s="1"/>
      <c r="BQ1640" s="1">
        <f t="shared" si="497"/>
        <v>1635</v>
      </c>
      <c r="BR1640" s="1">
        <v>1636</v>
      </c>
      <c r="BS1640" s="1">
        <f t="shared" si="502"/>
        <v>-2</v>
      </c>
      <c r="BT1640" s="1">
        <f t="shared" si="503"/>
        <v>-2</v>
      </c>
      <c r="BU1640" s="1">
        <f t="shared" si="504"/>
        <v>6.1257422745431001E-17</v>
      </c>
      <c r="BV1640" s="1">
        <f t="shared" si="505"/>
        <v>1</v>
      </c>
      <c r="BW1640" s="1">
        <f t="shared" si="498"/>
        <v>-2</v>
      </c>
      <c r="BX1640" s="1">
        <f t="shared" si="499"/>
        <v>-2</v>
      </c>
      <c r="BY1640" s="24">
        <f t="shared" si="500"/>
        <v>0.7818314824680298</v>
      </c>
      <c r="BZ1640" s="24">
        <f t="shared" si="501"/>
        <v>0.62348980185873348</v>
      </c>
      <c r="CA1640" s="1"/>
      <c r="CB1640" s="1"/>
      <c r="CC1640" s="1" t="str">
        <f t="shared" si="506"/>
        <v/>
      </c>
      <c r="CD1640" s="1"/>
      <c r="CE1640" s="2"/>
      <c r="CF1640" s="2"/>
    </row>
    <row r="1641" spans="2:84" s="28" customFormat="1" x14ac:dyDescent="0.25">
      <c r="B1641" s="10"/>
      <c r="C1641" s="10"/>
      <c r="D1641" s="10"/>
      <c r="E1641" s="10"/>
      <c r="F1641" s="10"/>
      <c r="G1641" s="10"/>
      <c r="H1641" s="10"/>
      <c r="I1641" s="10"/>
      <c r="J1641" s="10"/>
      <c r="K1641" s="10"/>
      <c r="L1641" s="10"/>
      <c r="M1641" s="2"/>
      <c r="N1641" s="1">
        <v>1636</v>
      </c>
      <c r="O1641" s="1" t="str">
        <f t="shared" si="494"/>
        <v>NA</v>
      </c>
      <c r="P1641" s="1" t="e">
        <f t="shared" si="495"/>
        <v>#VALUE!</v>
      </c>
      <c r="Q1641" s="1" t="e">
        <f t="shared" si="496"/>
        <v>#VALUE!</v>
      </c>
      <c r="R1641" s="1">
        <f t="shared" si="492"/>
        <v>0.51897413726033503</v>
      </c>
      <c r="S1641" s="1">
        <f t="shared" si="493"/>
        <v>0.29387711650497073</v>
      </c>
      <c r="T1641" s="14"/>
      <c r="U1641" s="14"/>
      <c r="V1641" s="14"/>
      <c r="W1641" s="2"/>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2"/>
      <c r="BC1641" s="2"/>
      <c r="BD1641" s="2"/>
      <c r="BE1641" s="35"/>
      <c r="BF1641" s="35"/>
      <c r="BG1641" s="35"/>
      <c r="BH1641" s="35"/>
      <c r="BI1641" s="35"/>
      <c r="BJ1641" s="35"/>
      <c r="BK1641" s="35"/>
      <c r="BL1641" s="35"/>
      <c r="BM1641" s="35"/>
      <c r="BN1641" s="35"/>
      <c r="BO1641" s="35"/>
      <c r="BP1641" s="1"/>
      <c r="BQ1641" s="1">
        <f t="shared" si="497"/>
        <v>1636</v>
      </c>
      <c r="BR1641" s="1">
        <v>1637</v>
      </c>
      <c r="BS1641" s="1">
        <f t="shared" si="502"/>
        <v>-2</v>
      </c>
      <c r="BT1641" s="1">
        <f t="shared" si="503"/>
        <v>-2</v>
      </c>
      <c r="BU1641" s="1">
        <f t="shared" si="504"/>
        <v>6.1257422745431001E-17</v>
      </c>
      <c r="BV1641" s="1">
        <f t="shared" si="505"/>
        <v>1</v>
      </c>
      <c r="BW1641" s="1">
        <f t="shared" si="498"/>
        <v>-2</v>
      </c>
      <c r="BX1641" s="1">
        <f t="shared" si="499"/>
        <v>-2</v>
      </c>
      <c r="BY1641" s="24">
        <f t="shared" si="500"/>
        <v>0.7818314824680298</v>
      </c>
      <c r="BZ1641" s="24">
        <f t="shared" si="501"/>
        <v>0.62348980185873348</v>
      </c>
      <c r="CA1641" s="1"/>
      <c r="CB1641" s="1"/>
      <c r="CC1641" s="1" t="str">
        <f t="shared" si="506"/>
        <v/>
      </c>
      <c r="CD1641" s="1"/>
      <c r="CE1641" s="2"/>
      <c r="CF1641" s="2"/>
    </row>
    <row r="1642" spans="2:84" s="28" customFormat="1" x14ac:dyDescent="0.25">
      <c r="B1642" s="10"/>
      <c r="C1642" s="10"/>
      <c r="D1642" s="10"/>
      <c r="E1642" s="10"/>
      <c r="F1642" s="10"/>
      <c r="G1642" s="10"/>
      <c r="H1642" s="10"/>
      <c r="I1642" s="10"/>
      <c r="J1642" s="10"/>
      <c r="K1642" s="10"/>
      <c r="L1642" s="10"/>
      <c r="M1642" s="2"/>
      <c r="N1642" s="1">
        <v>1637</v>
      </c>
      <c r="O1642" s="1" t="str">
        <f t="shared" si="494"/>
        <v>NA</v>
      </c>
      <c r="P1642" s="1" t="e">
        <f t="shared" si="495"/>
        <v>#VALUE!</v>
      </c>
      <c r="Q1642" s="1" t="e">
        <f t="shared" si="496"/>
        <v>#VALUE!</v>
      </c>
      <c r="R1642" s="1">
        <f t="shared" si="492"/>
        <v>0.10553928789346015</v>
      </c>
      <c r="S1642" s="1">
        <f t="shared" si="493"/>
        <v>0.53760216726697918</v>
      </c>
      <c r="T1642" s="14"/>
      <c r="U1642" s="14"/>
      <c r="V1642" s="14"/>
      <c r="W1642" s="2"/>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2"/>
      <c r="BC1642" s="2"/>
      <c r="BD1642" s="2"/>
      <c r="BE1642" s="35"/>
      <c r="BF1642" s="35"/>
      <c r="BG1642" s="35"/>
      <c r="BH1642" s="35"/>
      <c r="BI1642" s="35"/>
      <c r="BJ1642" s="35"/>
      <c r="BK1642" s="35"/>
      <c r="BL1642" s="35"/>
      <c r="BM1642" s="35"/>
      <c r="BN1642" s="35"/>
      <c r="BO1642" s="35"/>
      <c r="BP1642" s="1"/>
      <c r="BQ1642" s="1">
        <f t="shared" si="497"/>
        <v>1637</v>
      </c>
      <c r="BR1642" s="1">
        <v>1638</v>
      </c>
      <c r="BS1642" s="1">
        <f t="shared" si="502"/>
        <v>-2</v>
      </c>
      <c r="BT1642" s="1">
        <f t="shared" si="503"/>
        <v>-2</v>
      </c>
      <c r="BU1642" s="1">
        <f t="shared" si="504"/>
        <v>6.1257422745431001E-17</v>
      </c>
      <c r="BV1642" s="1">
        <f t="shared" si="505"/>
        <v>1</v>
      </c>
      <c r="BW1642" s="1">
        <f t="shared" si="498"/>
        <v>-2</v>
      </c>
      <c r="BX1642" s="1">
        <f t="shared" si="499"/>
        <v>-2</v>
      </c>
      <c r="BY1642" s="24">
        <f t="shared" si="500"/>
        <v>0.7818314824680298</v>
      </c>
      <c r="BZ1642" s="24">
        <f t="shared" si="501"/>
        <v>0.62348980185873348</v>
      </c>
      <c r="CA1642" s="1"/>
      <c r="CB1642" s="1"/>
      <c r="CC1642" s="1" t="str">
        <f t="shared" si="506"/>
        <v/>
      </c>
      <c r="CD1642" s="1"/>
      <c r="CE1642" s="2"/>
      <c r="CF1642" s="2"/>
    </row>
    <row r="1643" spans="2:84" s="28" customFormat="1" x14ac:dyDescent="0.25">
      <c r="B1643" s="10"/>
      <c r="C1643" s="10"/>
      <c r="D1643" s="10"/>
      <c r="E1643" s="10"/>
      <c r="F1643" s="10"/>
      <c r="G1643" s="10"/>
      <c r="H1643" s="10"/>
      <c r="I1643" s="10"/>
      <c r="J1643" s="10"/>
      <c r="K1643" s="10"/>
      <c r="L1643" s="10"/>
      <c r="M1643" s="2"/>
      <c r="N1643" s="1">
        <v>1638</v>
      </c>
      <c r="O1643" s="1" t="str">
        <f t="shared" si="494"/>
        <v>NA</v>
      </c>
      <c r="P1643" s="1" t="e">
        <f t="shared" si="495"/>
        <v>#VALUE!</v>
      </c>
      <c r="Q1643" s="1" t="e">
        <f t="shared" si="496"/>
        <v>#VALUE!</v>
      </c>
      <c r="R1643" s="1">
        <f t="shared" si="492"/>
        <v>-0.30703164607617756</v>
      </c>
      <c r="S1643" s="1">
        <f t="shared" si="493"/>
        <v>0.39483825163845021</v>
      </c>
      <c r="T1643" s="14"/>
      <c r="U1643" s="14"/>
      <c r="V1643" s="14"/>
      <c r="W1643" s="2"/>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2"/>
      <c r="BC1643" s="2"/>
      <c r="BD1643" s="2"/>
      <c r="BE1643" s="35"/>
      <c r="BF1643" s="35"/>
      <c r="BG1643" s="35"/>
      <c r="BH1643" s="35"/>
      <c r="BI1643" s="35"/>
      <c r="BJ1643" s="35"/>
      <c r="BK1643" s="35"/>
      <c r="BL1643" s="35"/>
      <c r="BM1643" s="35"/>
      <c r="BN1643" s="35"/>
      <c r="BO1643" s="35"/>
      <c r="BP1643" s="1"/>
      <c r="BQ1643" s="1">
        <f t="shared" si="497"/>
        <v>1638</v>
      </c>
      <c r="BR1643" s="1">
        <v>1639</v>
      </c>
      <c r="BS1643" s="1">
        <f t="shared" si="502"/>
        <v>-2</v>
      </c>
      <c r="BT1643" s="1">
        <f t="shared" si="503"/>
        <v>-2</v>
      </c>
      <c r="BU1643" s="1">
        <f t="shared" si="504"/>
        <v>6.1257422745431001E-17</v>
      </c>
      <c r="BV1643" s="1">
        <f t="shared" si="505"/>
        <v>1</v>
      </c>
      <c r="BW1643" s="1">
        <f t="shared" si="498"/>
        <v>-2</v>
      </c>
      <c r="BX1643" s="1">
        <f t="shared" si="499"/>
        <v>-2</v>
      </c>
      <c r="BY1643" s="24">
        <f t="shared" si="500"/>
        <v>0.7818314824680298</v>
      </c>
      <c r="BZ1643" s="24">
        <f t="shared" si="501"/>
        <v>0.62348980185873348</v>
      </c>
      <c r="CA1643" s="1"/>
      <c r="CB1643" s="1"/>
      <c r="CC1643" s="1" t="str">
        <f t="shared" si="506"/>
        <v/>
      </c>
      <c r="CD1643" s="1"/>
      <c r="CE1643" s="2"/>
      <c r="CF1643" s="2"/>
    </row>
    <row r="1644" spans="2:84" s="28" customFormat="1" x14ac:dyDescent="0.25">
      <c r="B1644" s="10"/>
      <c r="C1644" s="10"/>
      <c r="D1644" s="10"/>
      <c r="E1644" s="10"/>
      <c r="F1644" s="10"/>
      <c r="G1644" s="10"/>
      <c r="H1644" s="10"/>
      <c r="I1644" s="10"/>
      <c r="J1644" s="10"/>
      <c r="K1644" s="10"/>
      <c r="L1644" s="10"/>
      <c r="M1644" s="2"/>
      <c r="N1644" s="1">
        <v>1639</v>
      </c>
      <c r="O1644" s="1" t="str">
        <f t="shared" si="494"/>
        <v>NA</v>
      </c>
      <c r="P1644" s="1" t="e">
        <f t="shared" si="495"/>
        <v>#VALUE!</v>
      </c>
      <c r="Q1644" s="1" t="e">
        <f t="shared" si="496"/>
        <v>#VALUE!</v>
      </c>
      <c r="R1644" s="1">
        <f t="shared" si="492"/>
        <v>-0.45264809215078605</v>
      </c>
      <c r="S1644" s="1">
        <f t="shared" si="493"/>
        <v>2.8995771285997091E-2</v>
      </c>
      <c r="T1644" s="14"/>
      <c r="U1644" s="14"/>
      <c r="V1644" s="14"/>
      <c r="W1644" s="2"/>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2"/>
      <c r="BC1644" s="2"/>
      <c r="BD1644" s="2"/>
      <c r="BE1644" s="35"/>
      <c r="BF1644" s="35"/>
      <c r="BG1644" s="35"/>
      <c r="BH1644" s="35"/>
      <c r="BI1644" s="35"/>
      <c r="BJ1644" s="35"/>
      <c r="BK1644" s="35"/>
      <c r="BL1644" s="35"/>
      <c r="BM1644" s="35"/>
      <c r="BN1644" s="35"/>
      <c r="BO1644" s="35"/>
      <c r="BP1644" s="1"/>
      <c r="BQ1644" s="1">
        <f t="shared" si="497"/>
        <v>1639</v>
      </c>
      <c r="BR1644" s="1">
        <v>1640</v>
      </c>
      <c r="BS1644" s="1">
        <f t="shared" si="502"/>
        <v>-2</v>
      </c>
      <c r="BT1644" s="1">
        <f t="shared" si="503"/>
        <v>-2</v>
      </c>
      <c r="BU1644" s="1">
        <f t="shared" si="504"/>
        <v>6.1257422745431001E-17</v>
      </c>
      <c r="BV1644" s="1">
        <f t="shared" si="505"/>
        <v>1</v>
      </c>
      <c r="BW1644" s="1">
        <f t="shared" si="498"/>
        <v>-2</v>
      </c>
      <c r="BX1644" s="1">
        <f t="shared" si="499"/>
        <v>-2</v>
      </c>
      <c r="BY1644" s="24">
        <f t="shared" si="500"/>
        <v>0.7818314824680298</v>
      </c>
      <c r="BZ1644" s="24">
        <f t="shared" si="501"/>
        <v>0.62348980185873348</v>
      </c>
      <c r="CA1644" s="1"/>
      <c r="CB1644" s="1"/>
      <c r="CC1644" s="1" t="str">
        <f t="shared" si="506"/>
        <v/>
      </c>
      <c r="CD1644" s="1"/>
      <c r="CE1644" s="2"/>
      <c r="CF1644" s="2"/>
    </row>
    <row r="1645" spans="2:84" s="28" customFormat="1" x14ac:dyDescent="0.25">
      <c r="B1645" s="10"/>
      <c r="C1645" s="10"/>
      <c r="D1645" s="10"/>
      <c r="E1645" s="10"/>
      <c r="F1645" s="10"/>
      <c r="G1645" s="10"/>
      <c r="H1645" s="10"/>
      <c r="I1645" s="10"/>
      <c r="J1645" s="10"/>
      <c r="K1645" s="10"/>
      <c r="L1645" s="10"/>
      <c r="M1645" s="2"/>
      <c r="N1645" s="1">
        <v>1640</v>
      </c>
      <c r="O1645" s="1" t="str">
        <f t="shared" si="494"/>
        <v>NA</v>
      </c>
      <c r="P1645" s="1" t="e">
        <f t="shared" si="495"/>
        <v>#VALUE!</v>
      </c>
      <c r="Q1645" s="1" t="e">
        <f t="shared" si="496"/>
        <v>#VALUE!</v>
      </c>
      <c r="R1645" s="1">
        <f t="shared" si="492"/>
        <v>-0.29316468859294464</v>
      </c>
      <c r="S1645" s="1">
        <f t="shared" si="493"/>
        <v>-0.28443842425839128</v>
      </c>
      <c r="T1645" s="14"/>
      <c r="U1645" s="14"/>
      <c r="V1645" s="14"/>
      <c r="W1645" s="2"/>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2"/>
      <c r="BC1645" s="2"/>
      <c r="BD1645" s="2"/>
      <c r="BE1645" s="35"/>
      <c r="BF1645" s="35"/>
      <c r="BG1645" s="35"/>
      <c r="BH1645" s="35"/>
      <c r="BI1645" s="35"/>
      <c r="BJ1645" s="35"/>
      <c r="BK1645" s="35"/>
      <c r="BL1645" s="35"/>
      <c r="BM1645" s="35"/>
      <c r="BN1645" s="35"/>
      <c r="BO1645" s="35"/>
      <c r="BP1645" s="1"/>
      <c r="BQ1645" s="1">
        <f t="shared" si="497"/>
        <v>1640</v>
      </c>
      <c r="BR1645" s="1">
        <v>1641</v>
      </c>
      <c r="BS1645" s="1">
        <f t="shared" si="502"/>
        <v>-2</v>
      </c>
      <c r="BT1645" s="1">
        <f t="shared" si="503"/>
        <v>-2</v>
      </c>
      <c r="BU1645" s="1">
        <f t="shared" si="504"/>
        <v>6.1257422745431001E-17</v>
      </c>
      <c r="BV1645" s="1">
        <f t="shared" si="505"/>
        <v>1</v>
      </c>
      <c r="BW1645" s="1">
        <f t="shared" si="498"/>
        <v>-2</v>
      </c>
      <c r="BX1645" s="1">
        <f t="shared" si="499"/>
        <v>-2</v>
      </c>
      <c r="BY1645" s="24">
        <f t="shared" si="500"/>
        <v>0.7818314824680298</v>
      </c>
      <c r="BZ1645" s="24">
        <f t="shared" si="501"/>
        <v>0.62348980185873348</v>
      </c>
      <c r="CA1645" s="1"/>
      <c r="CB1645" s="1"/>
      <c r="CC1645" s="1" t="str">
        <f t="shared" si="506"/>
        <v/>
      </c>
      <c r="CD1645" s="1"/>
      <c r="CE1645" s="2"/>
      <c r="CF1645" s="2"/>
    </row>
    <row r="1646" spans="2:84" s="28" customFormat="1" x14ac:dyDescent="0.25">
      <c r="B1646" s="10"/>
      <c r="C1646" s="10"/>
      <c r="D1646" s="10"/>
      <c r="E1646" s="10"/>
      <c r="F1646" s="10"/>
      <c r="G1646" s="10"/>
      <c r="H1646" s="10"/>
      <c r="I1646" s="10"/>
      <c r="J1646" s="10"/>
      <c r="K1646" s="10"/>
      <c r="L1646" s="10"/>
      <c r="M1646" s="2"/>
      <c r="N1646" s="1">
        <v>1641</v>
      </c>
      <c r="O1646" s="1" t="str">
        <f t="shared" si="494"/>
        <v>NA</v>
      </c>
      <c r="P1646" s="1" t="e">
        <f t="shared" si="495"/>
        <v>#VALUE!</v>
      </c>
      <c r="Q1646" s="1" t="e">
        <f t="shared" si="496"/>
        <v>#VALUE!</v>
      </c>
      <c r="R1646" s="1">
        <f t="shared" si="492"/>
        <v>6.7405531550542852E-3</v>
      </c>
      <c r="S1646" s="1">
        <f t="shared" si="493"/>
        <v>-0.36534825420255479</v>
      </c>
      <c r="T1646" s="14"/>
      <c r="U1646" s="14"/>
      <c r="V1646" s="14"/>
      <c r="W1646" s="2"/>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2"/>
      <c r="BC1646" s="2"/>
      <c r="BD1646" s="2"/>
      <c r="BE1646" s="35"/>
      <c r="BF1646" s="35"/>
      <c r="BG1646" s="35"/>
      <c r="BH1646" s="35"/>
      <c r="BI1646" s="35"/>
      <c r="BJ1646" s="35"/>
      <c r="BK1646" s="35"/>
      <c r="BL1646" s="35"/>
      <c r="BM1646" s="35"/>
      <c r="BN1646" s="35"/>
      <c r="BO1646" s="35"/>
      <c r="BP1646" s="1"/>
      <c r="BQ1646" s="1">
        <f t="shared" si="497"/>
        <v>1641</v>
      </c>
      <c r="BR1646" s="1">
        <v>1642</v>
      </c>
      <c r="BS1646" s="1">
        <f t="shared" si="502"/>
        <v>-2</v>
      </c>
      <c r="BT1646" s="1">
        <f t="shared" si="503"/>
        <v>-2</v>
      </c>
      <c r="BU1646" s="1">
        <f t="shared" si="504"/>
        <v>6.1257422745431001E-17</v>
      </c>
      <c r="BV1646" s="1">
        <f t="shared" si="505"/>
        <v>1</v>
      </c>
      <c r="BW1646" s="1">
        <f t="shared" si="498"/>
        <v>-2</v>
      </c>
      <c r="BX1646" s="1">
        <f t="shared" si="499"/>
        <v>-2</v>
      </c>
      <c r="BY1646" s="24">
        <f t="shared" si="500"/>
        <v>0.7818314824680298</v>
      </c>
      <c r="BZ1646" s="24">
        <f t="shared" si="501"/>
        <v>0.62348980185873348</v>
      </c>
      <c r="CA1646" s="1"/>
      <c r="CB1646" s="1"/>
      <c r="CC1646" s="1" t="str">
        <f t="shared" si="506"/>
        <v/>
      </c>
      <c r="CD1646" s="1"/>
      <c r="CE1646" s="2"/>
      <c r="CF1646" s="2"/>
    </row>
    <row r="1647" spans="2:84" s="28" customFormat="1" x14ac:dyDescent="0.25">
      <c r="B1647" s="10"/>
      <c r="C1647" s="10"/>
      <c r="D1647" s="10"/>
      <c r="E1647" s="10"/>
      <c r="F1647" s="10"/>
      <c r="G1647" s="10"/>
      <c r="H1647" s="10"/>
      <c r="I1647" s="10"/>
      <c r="J1647" s="10"/>
      <c r="K1647" s="10"/>
      <c r="L1647" s="10"/>
      <c r="M1647" s="2"/>
      <c r="N1647" s="1">
        <v>1642</v>
      </c>
      <c r="O1647" s="1" t="str">
        <f t="shared" si="494"/>
        <v>NA</v>
      </c>
      <c r="P1647" s="1" t="e">
        <f t="shared" si="495"/>
        <v>#VALUE!</v>
      </c>
      <c r="Q1647" s="1" t="e">
        <f t="shared" si="496"/>
        <v>#VALUE!</v>
      </c>
      <c r="R1647" s="1">
        <f t="shared" si="492"/>
        <v>0.23714462728747054</v>
      </c>
      <c r="S1647" s="1">
        <f t="shared" si="493"/>
        <v>-0.22252093395631445</v>
      </c>
      <c r="T1647" s="14"/>
      <c r="U1647" s="14"/>
      <c r="V1647" s="14"/>
      <c r="W1647" s="2"/>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2"/>
      <c r="BC1647" s="2"/>
      <c r="BD1647" s="2"/>
      <c r="BE1647" s="35"/>
      <c r="BF1647" s="35"/>
      <c r="BG1647" s="35"/>
      <c r="BH1647" s="35"/>
      <c r="BI1647" s="35"/>
      <c r="BJ1647" s="35"/>
      <c r="BK1647" s="35"/>
      <c r="BL1647" s="35"/>
      <c r="BM1647" s="35"/>
      <c r="BN1647" s="35"/>
      <c r="BO1647" s="35"/>
      <c r="BP1647" s="1"/>
      <c r="BQ1647" s="1">
        <f t="shared" si="497"/>
        <v>1642</v>
      </c>
      <c r="BR1647" s="1">
        <v>1643</v>
      </c>
      <c r="BS1647" s="1">
        <f t="shared" si="502"/>
        <v>-2</v>
      </c>
      <c r="BT1647" s="1">
        <f t="shared" si="503"/>
        <v>-2</v>
      </c>
      <c r="BU1647" s="1">
        <f t="shared" si="504"/>
        <v>6.1257422745431001E-17</v>
      </c>
      <c r="BV1647" s="1">
        <f t="shared" si="505"/>
        <v>1</v>
      </c>
      <c r="BW1647" s="1">
        <f t="shared" si="498"/>
        <v>-2</v>
      </c>
      <c r="BX1647" s="1">
        <f t="shared" si="499"/>
        <v>-2</v>
      </c>
      <c r="BY1647" s="24">
        <f t="shared" si="500"/>
        <v>0.7818314824680298</v>
      </c>
      <c r="BZ1647" s="24">
        <f t="shared" si="501"/>
        <v>0.62348980185873348</v>
      </c>
      <c r="CA1647" s="1"/>
      <c r="CB1647" s="1"/>
      <c r="CC1647" s="1" t="str">
        <f t="shared" si="506"/>
        <v/>
      </c>
      <c r="CD1647" s="1"/>
      <c r="CE1647" s="2"/>
      <c r="CF1647" s="2"/>
    </row>
    <row r="1648" spans="2:84" s="28" customFormat="1" x14ac:dyDescent="0.25">
      <c r="B1648" s="10"/>
      <c r="C1648" s="10"/>
      <c r="D1648" s="10"/>
      <c r="E1648" s="10"/>
      <c r="F1648" s="10"/>
      <c r="G1648" s="10"/>
      <c r="H1648" s="10"/>
      <c r="I1648" s="10"/>
      <c r="J1648" s="10"/>
      <c r="K1648" s="10"/>
      <c r="L1648" s="10"/>
      <c r="M1648" s="2"/>
      <c r="N1648" s="1">
        <v>1643</v>
      </c>
      <c r="O1648" s="1" t="str">
        <f t="shared" si="494"/>
        <v>NA</v>
      </c>
      <c r="P1648" s="1" t="e">
        <f t="shared" si="495"/>
        <v>#VALUE!</v>
      </c>
      <c r="Q1648" s="1" t="e">
        <f t="shared" si="496"/>
        <v>#VALUE!</v>
      </c>
      <c r="R1648" s="1">
        <f t="shared" si="492"/>
        <v>0.28897396020360222</v>
      </c>
      <c r="S1648" s="1">
        <f t="shared" si="493"/>
        <v>5.4660168204282988E-3</v>
      </c>
      <c r="T1648" s="14"/>
      <c r="U1648" s="14"/>
      <c r="V1648" s="14"/>
      <c r="W1648" s="2"/>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2"/>
      <c r="BC1648" s="2"/>
      <c r="BD1648" s="2"/>
      <c r="BE1648" s="35"/>
      <c r="BF1648" s="35"/>
      <c r="BG1648" s="35"/>
      <c r="BH1648" s="35"/>
      <c r="BI1648" s="35"/>
      <c r="BJ1648" s="35"/>
      <c r="BK1648" s="35"/>
      <c r="BL1648" s="35"/>
      <c r="BM1648" s="35"/>
      <c r="BN1648" s="35"/>
      <c r="BO1648" s="35"/>
      <c r="BP1648" s="1"/>
      <c r="BQ1648" s="1">
        <f t="shared" si="497"/>
        <v>1643</v>
      </c>
      <c r="BR1648" s="1">
        <v>1644</v>
      </c>
      <c r="BS1648" s="1">
        <f t="shared" si="502"/>
        <v>-2</v>
      </c>
      <c r="BT1648" s="1">
        <f t="shared" si="503"/>
        <v>-2</v>
      </c>
      <c r="BU1648" s="1">
        <f t="shared" si="504"/>
        <v>6.1257422745431001E-17</v>
      </c>
      <c r="BV1648" s="1">
        <f t="shared" si="505"/>
        <v>1</v>
      </c>
      <c r="BW1648" s="1">
        <f t="shared" si="498"/>
        <v>-2</v>
      </c>
      <c r="BX1648" s="1">
        <f t="shared" si="499"/>
        <v>-2</v>
      </c>
      <c r="BY1648" s="24">
        <f t="shared" si="500"/>
        <v>0.7818314824680298</v>
      </c>
      <c r="BZ1648" s="24">
        <f t="shared" si="501"/>
        <v>0.62348980185873348</v>
      </c>
      <c r="CA1648" s="1"/>
      <c r="CB1648" s="1"/>
      <c r="CC1648" s="1" t="str">
        <f t="shared" si="506"/>
        <v/>
      </c>
      <c r="CD1648" s="1"/>
      <c r="CE1648" s="2"/>
      <c r="CF1648" s="2"/>
    </row>
    <row r="1649" spans="2:84" s="28" customFormat="1" x14ac:dyDescent="0.25">
      <c r="B1649" s="10"/>
      <c r="C1649" s="10"/>
      <c r="D1649" s="10"/>
      <c r="E1649" s="10"/>
      <c r="F1649" s="10"/>
      <c r="G1649" s="10"/>
      <c r="H1649" s="10"/>
      <c r="I1649" s="10"/>
      <c r="J1649" s="10"/>
      <c r="K1649" s="10"/>
      <c r="L1649" s="10"/>
      <c r="M1649" s="2"/>
      <c r="N1649" s="1">
        <v>1644</v>
      </c>
      <c r="O1649" s="1" t="str">
        <f t="shared" si="494"/>
        <v>NA</v>
      </c>
      <c r="P1649" s="1" t="e">
        <f t="shared" si="495"/>
        <v>#VALUE!</v>
      </c>
      <c r="Q1649" s="1" t="e">
        <f t="shared" si="496"/>
        <v>#VALUE!</v>
      </c>
      <c r="R1649" s="1">
        <f t="shared" si="492"/>
        <v>0.18762540069948466</v>
      </c>
      <c r="S1649" s="1">
        <f t="shared" si="493"/>
        <v>0.17795940847462949</v>
      </c>
      <c r="T1649" s="14"/>
      <c r="U1649" s="14"/>
      <c r="V1649" s="14"/>
      <c r="W1649" s="2"/>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2"/>
      <c r="BC1649" s="2"/>
      <c r="BD1649" s="2"/>
      <c r="BE1649" s="35"/>
      <c r="BF1649" s="35"/>
      <c r="BG1649" s="35"/>
      <c r="BH1649" s="35"/>
      <c r="BI1649" s="35"/>
      <c r="BJ1649" s="35"/>
      <c r="BK1649" s="35"/>
      <c r="BL1649" s="35"/>
      <c r="BM1649" s="35"/>
      <c r="BN1649" s="35"/>
      <c r="BO1649" s="35"/>
      <c r="BP1649" s="1"/>
      <c r="BQ1649" s="1">
        <f t="shared" si="497"/>
        <v>1644</v>
      </c>
      <c r="BR1649" s="1">
        <v>1645</v>
      </c>
      <c r="BS1649" s="1">
        <f t="shared" si="502"/>
        <v>-2</v>
      </c>
      <c r="BT1649" s="1">
        <f t="shared" si="503"/>
        <v>-2</v>
      </c>
      <c r="BU1649" s="1">
        <f t="shared" si="504"/>
        <v>6.1257422745431001E-17</v>
      </c>
      <c r="BV1649" s="1">
        <f t="shared" si="505"/>
        <v>1</v>
      </c>
      <c r="BW1649" s="1">
        <f t="shared" si="498"/>
        <v>-2</v>
      </c>
      <c r="BX1649" s="1">
        <f t="shared" si="499"/>
        <v>-2</v>
      </c>
      <c r="BY1649" s="24">
        <f t="shared" si="500"/>
        <v>0.7818314824680298</v>
      </c>
      <c r="BZ1649" s="24">
        <f t="shared" si="501"/>
        <v>0.62348980185873348</v>
      </c>
      <c r="CA1649" s="1"/>
      <c r="CB1649" s="1"/>
      <c r="CC1649" s="1" t="str">
        <f t="shared" si="506"/>
        <v/>
      </c>
      <c r="CD1649" s="1"/>
      <c r="CE1649" s="2"/>
      <c r="CF1649" s="2"/>
    </row>
    <row r="1650" spans="2:84" s="28" customFormat="1" x14ac:dyDescent="0.25">
      <c r="B1650" s="10"/>
      <c r="C1650" s="10"/>
      <c r="D1650" s="10"/>
      <c r="E1650" s="10"/>
      <c r="F1650" s="10"/>
      <c r="G1650" s="10"/>
      <c r="H1650" s="10"/>
      <c r="I1650" s="10"/>
      <c r="J1650" s="10"/>
      <c r="K1650" s="10"/>
      <c r="L1650" s="10"/>
      <c r="M1650" s="2"/>
      <c r="N1650" s="1">
        <v>1645</v>
      </c>
      <c r="O1650" s="1" t="str">
        <f t="shared" si="494"/>
        <v>NA</v>
      </c>
      <c r="P1650" s="1" t="e">
        <f t="shared" si="495"/>
        <v>#VALUE!</v>
      </c>
      <c r="Q1650" s="1" t="e">
        <f t="shared" si="496"/>
        <v>#VALUE!</v>
      </c>
      <c r="R1650" s="1">
        <f t="shared" si="492"/>
        <v>2.5328239398119012E-2</v>
      </c>
      <c r="S1650" s="1">
        <f t="shared" si="493"/>
        <v>0.23478216648425196</v>
      </c>
      <c r="T1650" s="14"/>
      <c r="U1650" s="14"/>
      <c r="V1650" s="14"/>
      <c r="W1650" s="2"/>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2"/>
      <c r="BC1650" s="2"/>
      <c r="BD1650" s="2"/>
      <c r="BE1650" s="35"/>
      <c r="BF1650" s="35"/>
      <c r="BG1650" s="35"/>
      <c r="BH1650" s="35"/>
      <c r="BI1650" s="35"/>
      <c r="BJ1650" s="35"/>
      <c r="BK1650" s="35"/>
      <c r="BL1650" s="35"/>
      <c r="BM1650" s="35"/>
      <c r="BN1650" s="35"/>
      <c r="BO1650" s="35"/>
      <c r="BP1650" s="1"/>
      <c r="BQ1650" s="1">
        <f t="shared" si="497"/>
        <v>1645</v>
      </c>
      <c r="BR1650" s="1">
        <v>1646</v>
      </c>
      <c r="BS1650" s="1">
        <f t="shared" si="502"/>
        <v>-2</v>
      </c>
      <c r="BT1650" s="1">
        <f t="shared" si="503"/>
        <v>-2</v>
      </c>
      <c r="BU1650" s="1">
        <f t="shared" si="504"/>
        <v>6.1257422745431001E-17</v>
      </c>
      <c r="BV1650" s="1">
        <f t="shared" si="505"/>
        <v>1</v>
      </c>
      <c r="BW1650" s="1">
        <f t="shared" si="498"/>
        <v>-2</v>
      </c>
      <c r="BX1650" s="1">
        <f t="shared" si="499"/>
        <v>-2</v>
      </c>
      <c r="BY1650" s="24">
        <f t="shared" si="500"/>
        <v>0.7818314824680298</v>
      </c>
      <c r="BZ1650" s="24">
        <f t="shared" si="501"/>
        <v>0.62348980185873348</v>
      </c>
      <c r="CA1650" s="1"/>
      <c r="CB1650" s="1"/>
      <c r="CC1650" s="1" t="str">
        <f t="shared" si="506"/>
        <v/>
      </c>
      <c r="CD1650" s="1"/>
      <c r="CE1650" s="2"/>
      <c r="CF1650" s="2"/>
    </row>
    <row r="1651" spans="2:84" s="28" customFormat="1" x14ac:dyDescent="0.25">
      <c r="B1651" s="10"/>
      <c r="C1651" s="10"/>
      <c r="D1651" s="10"/>
      <c r="E1651" s="10"/>
      <c r="F1651" s="10"/>
      <c r="G1651" s="10"/>
      <c r="H1651" s="10"/>
      <c r="I1651" s="10"/>
      <c r="J1651" s="10"/>
      <c r="K1651" s="10"/>
      <c r="L1651" s="10"/>
      <c r="M1651" s="2"/>
      <c r="N1651" s="1">
        <v>1646</v>
      </c>
      <c r="O1651" s="1" t="str">
        <f t="shared" si="494"/>
        <v>NA</v>
      </c>
      <c r="P1651" s="1" t="e">
        <f t="shared" si="495"/>
        <v>#VALUE!</v>
      </c>
      <c r="Q1651" s="1" t="e">
        <f t="shared" si="496"/>
        <v>#VALUE!</v>
      </c>
      <c r="R1651" s="1">
        <f t="shared" si="492"/>
        <v>-0.12028820667648954</v>
      </c>
      <c r="S1651" s="1">
        <f t="shared" si="493"/>
        <v>0.18905185644019534</v>
      </c>
      <c r="T1651" s="14"/>
      <c r="U1651" s="14"/>
      <c r="V1651" s="14"/>
      <c r="W1651" s="2"/>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2"/>
      <c r="BC1651" s="2"/>
      <c r="BD1651" s="2"/>
      <c r="BE1651" s="35"/>
      <c r="BF1651" s="35"/>
      <c r="BG1651" s="35"/>
      <c r="BH1651" s="35"/>
      <c r="BI1651" s="35"/>
      <c r="BJ1651" s="35"/>
      <c r="BK1651" s="35"/>
      <c r="BL1651" s="35"/>
      <c r="BM1651" s="35"/>
      <c r="BN1651" s="35"/>
      <c r="BO1651" s="35"/>
      <c r="BP1651" s="1"/>
      <c r="BQ1651" s="1">
        <f t="shared" si="497"/>
        <v>1646</v>
      </c>
      <c r="BR1651" s="1">
        <v>1647</v>
      </c>
      <c r="BS1651" s="1">
        <f t="shared" si="502"/>
        <v>-2</v>
      </c>
      <c r="BT1651" s="1">
        <f t="shared" si="503"/>
        <v>-2</v>
      </c>
      <c r="BU1651" s="1">
        <f t="shared" si="504"/>
        <v>6.1257422745431001E-17</v>
      </c>
      <c r="BV1651" s="1">
        <f t="shared" si="505"/>
        <v>1</v>
      </c>
      <c r="BW1651" s="1">
        <f t="shared" si="498"/>
        <v>-2</v>
      </c>
      <c r="BX1651" s="1">
        <f t="shared" si="499"/>
        <v>-2</v>
      </c>
      <c r="BY1651" s="24">
        <f t="shared" si="500"/>
        <v>0.7818314824680298</v>
      </c>
      <c r="BZ1651" s="24">
        <f t="shared" si="501"/>
        <v>0.62348980185873348</v>
      </c>
      <c r="CA1651" s="1"/>
      <c r="CB1651" s="1"/>
      <c r="CC1651" s="1" t="str">
        <f t="shared" si="506"/>
        <v/>
      </c>
      <c r="CD1651" s="1"/>
      <c r="CE1651" s="2"/>
      <c r="CF1651" s="2"/>
    </row>
    <row r="1652" spans="2:84" s="28" customFormat="1" x14ac:dyDescent="0.25">
      <c r="B1652" s="10"/>
      <c r="C1652" s="10"/>
      <c r="D1652" s="10"/>
      <c r="E1652" s="10"/>
      <c r="F1652" s="10"/>
      <c r="G1652" s="10"/>
      <c r="H1652" s="10"/>
      <c r="I1652" s="10"/>
      <c r="J1652" s="10"/>
      <c r="K1652" s="10"/>
      <c r="L1652" s="10"/>
      <c r="M1652" s="2"/>
      <c r="N1652" s="1">
        <v>1647</v>
      </c>
      <c r="O1652" s="1" t="str">
        <f t="shared" si="494"/>
        <v>NA</v>
      </c>
      <c r="P1652" s="1" t="e">
        <f t="shared" si="495"/>
        <v>#VALUE!</v>
      </c>
      <c r="Q1652" s="1" t="e">
        <f t="shared" si="496"/>
        <v>#VALUE!</v>
      </c>
      <c r="R1652" s="1">
        <f t="shared" si="492"/>
        <v>-0.21107857578692013</v>
      </c>
      <c r="S1652" s="1">
        <f t="shared" si="493"/>
        <v>7.5204334533958195E-2</v>
      </c>
      <c r="T1652" s="14"/>
      <c r="U1652" s="14"/>
      <c r="V1652" s="14"/>
      <c r="W1652" s="2"/>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2"/>
      <c r="BC1652" s="2"/>
      <c r="BD1652" s="2"/>
      <c r="BE1652" s="35"/>
      <c r="BF1652" s="35"/>
      <c r="BG1652" s="35"/>
      <c r="BH1652" s="35"/>
      <c r="BI1652" s="35"/>
      <c r="BJ1652" s="35"/>
      <c r="BK1652" s="35"/>
      <c r="BL1652" s="35"/>
      <c r="BM1652" s="35"/>
      <c r="BN1652" s="35"/>
      <c r="BO1652" s="35"/>
      <c r="BP1652" s="1"/>
      <c r="BQ1652" s="1">
        <f t="shared" si="497"/>
        <v>1647</v>
      </c>
      <c r="BR1652" s="1">
        <v>1648</v>
      </c>
      <c r="BS1652" s="1">
        <f t="shared" si="502"/>
        <v>-2</v>
      </c>
      <c r="BT1652" s="1">
        <f t="shared" si="503"/>
        <v>-2</v>
      </c>
      <c r="BU1652" s="1">
        <f t="shared" si="504"/>
        <v>6.1257422745431001E-17</v>
      </c>
      <c r="BV1652" s="1">
        <f t="shared" si="505"/>
        <v>1</v>
      </c>
      <c r="BW1652" s="1">
        <f t="shared" si="498"/>
        <v>-2</v>
      </c>
      <c r="BX1652" s="1">
        <f t="shared" si="499"/>
        <v>-2</v>
      </c>
      <c r="BY1652" s="24">
        <f t="shared" si="500"/>
        <v>0.7818314824680298</v>
      </c>
      <c r="BZ1652" s="24">
        <f t="shared" si="501"/>
        <v>0.62348980185873348</v>
      </c>
      <c r="CA1652" s="1"/>
      <c r="CB1652" s="1"/>
      <c r="CC1652" s="1" t="str">
        <f t="shared" si="506"/>
        <v/>
      </c>
      <c r="CD1652" s="1"/>
      <c r="CE1652" s="2"/>
      <c r="CF1652" s="2"/>
    </row>
    <row r="1653" spans="2:84" s="28" customFormat="1" x14ac:dyDescent="0.25">
      <c r="B1653" s="10"/>
      <c r="C1653" s="10"/>
      <c r="D1653" s="10"/>
      <c r="E1653" s="10"/>
      <c r="F1653" s="10"/>
      <c r="G1653" s="10"/>
      <c r="H1653" s="10"/>
      <c r="I1653" s="10"/>
      <c r="J1653" s="10"/>
      <c r="K1653" s="10"/>
      <c r="L1653" s="10"/>
      <c r="M1653" s="2"/>
      <c r="N1653" s="1">
        <v>1648</v>
      </c>
      <c r="O1653" s="1" t="str">
        <f t="shared" si="494"/>
        <v>NA</v>
      </c>
      <c r="P1653" s="1" t="e">
        <f t="shared" si="495"/>
        <v>#VALUE!</v>
      </c>
      <c r="Q1653" s="1" t="e">
        <f t="shared" si="496"/>
        <v>#VALUE!</v>
      </c>
      <c r="R1653" s="1">
        <f t="shared" si="492"/>
        <v>-0.22325962390167869</v>
      </c>
      <c r="S1653" s="1">
        <f t="shared" si="493"/>
        <v>-7.6937154518012363E-2</v>
      </c>
      <c r="T1653" s="14"/>
      <c r="U1653" s="14"/>
      <c r="V1653" s="14"/>
      <c r="W1653" s="2"/>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2"/>
      <c r="BC1653" s="2"/>
      <c r="BD1653" s="2"/>
      <c r="BE1653" s="35"/>
      <c r="BF1653" s="35"/>
      <c r="BG1653" s="35"/>
      <c r="BH1653" s="35"/>
      <c r="BI1653" s="35"/>
      <c r="BJ1653" s="35"/>
      <c r="BK1653" s="35"/>
      <c r="BL1653" s="35"/>
      <c r="BM1653" s="35"/>
      <c r="BN1653" s="35"/>
      <c r="BO1653" s="35"/>
      <c r="BP1653" s="1"/>
      <c r="BQ1653" s="1">
        <f t="shared" si="497"/>
        <v>1648</v>
      </c>
      <c r="BR1653" s="1">
        <v>1649</v>
      </c>
      <c r="BS1653" s="1">
        <f t="shared" si="502"/>
        <v>-2</v>
      </c>
      <c r="BT1653" s="1">
        <f t="shared" si="503"/>
        <v>-2</v>
      </c>
      <c r="BU1653" s="1">
        <f t="shared" si="504"/>
        <v>6.1257422745431001E-17</v>
      </c>
      <c r="BV1653" s="1">
        <f t="shared" si="505"/>
        <v>1</v>
      </c>
      <c r="BW1653" s="1">
        <f t="shared" si="498"/>
        <v>-2</v>
      </c>
      <c r="BX1653" s="1">
        <f t="shared" si="499"/>
        <v>-2</v>
      </c>
      <c r="BY1653" s="24">
        <f t="shared" si="500"/>
        <v>0.7818314824680298</v>
      </c>
      <c r="BZ1653" s="24">
        <f t="shared" si="501"/>
        <v>0.62348980185873348</v>
      </c>
      <c r="CA1653" s="1"/>
      <c r="CB1653" s="1"/>
      <c r="CC1653" s="1" t="str">
        <f t="shared" si="506"/>
        <v/>
      </c>
      <c r="CD1653" s="1"/>
      <c r="CE1653" s="2"/>
      <c r="CF1653" s="2"/>
    </row>
    <row r="1654" spans="2:84" s="28" customFormat="1" x14ac:dyDescent="0.25">
      <c r="B1654" s="10"/>
      <c r="C1654" s="10"/>
      <c r="D1654" s="10"/>
      <c r="E1654" s="10"/>
      <c r="F1654" s="10"/>
      <c r="G1654" s="10"/>
      <c r="H1654" s="10"/>
      <c r="I1654" s="10"/>
      <c r="J1654" s="10"/>
      <c r="K1654" s="10"/>
      <c r="L1654" s="10"/>
      <c r="M1654" s="2"/>
      <c r="N1654" s="1">
        <v>1649</v>
      </c>
      <c r="O1654" s="1" t="str">
        <f t="shared" si="494"/>
        <v>NA</v>
      </c>
      <c r="P1654" s="1" t="e">
        <f t="shared" si="495"/>
        <v>#VALUE!</v>
      </c>
      <c r="Q1654" s="1" t="e">
        <f t="shared" si="496"/>
        <v>#VALUE!</v>
      </c>
      <c r="R1654" s="1">
        <f t="shared" si="492"/>
        <v>-0.13174701515970588</v>
      </c>
      <c r="S1654" s="1">
        <f t="shared" si="493"/>
        <v>-0.22252093395631445</v>
      </c>
      <c r="T1654" s="14"/>
      <c r="U1654" s="14"/>
      <c r="V1654" s="14"/>
      <c r="W1654" s="2"/>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2"/>
      <c r="BC1654" s="2"/>
      <c r="BD1654" s="2"/>
      <c r="BE1654" s="35"/>
      <c r="BF1654" s="35"/>
      <c r="BG1654" s="35"/>
      <c r="BH1654" s="35"/>
      <c r="BI1654" s="35"/>
      <c r="BJ1654" s="35"/>
      <c r="BK1654" s="35"/>
      <c r="BL1654" s="35"/>
      <c r="BM1654" s="35"/>
      <c r="BN1654" s="35"/>
      <c r="BO1654" s="35"/>
      <c r="BP1654" s="1"/>
      <c r="BQ1654" s="1">
        <f t="shared" si="497"/>
        <v>1649</v>
      </c>
      <c r="BR1654" s="1">
        <v>1650</v>
      </c>
      <c r="BS1654" s="1">
        <f t="shared" si="502"/>
        <v>-2</v>
      </c>
      <c r="BT1654" s="1">
        <f t="shared" si="503"/>
        <v>-2</v>
      </c>
      <c r="BU1654" s="1">
        <f t="shared" si="504"/>
        <v>6.1257422745431001E-17</v>
      </c>
      <c r="BV1654" s="1">
        <f t="shared" si="505"/>
        <v>1</v>
      </c>
      <c r="BW1654" s="1">
        <f t="shared" si="498"/>
        <v>-2</v>
      </c>
      <c r="BX1654" s="1">
        <f t="shared" si="499"/>
        <v>-2</v>
      </c>
      <c r="BY1654" s="24">
        <f t="shared" si="500"/>
        <v>0.7818314824680298</v>
      </c>
      <c r="BZ1654" s="24">
        <f t="shared" si="501"/>
        <v>0.62348980185873348</v>
      </c>
      <c r="CA1654" s="1"/>
      <c r="CB1654" s="1"/>
      <c r="CC1654" s="1" t="str">
        <f t="shared" si="506"/>
        <v/>
      </c>
      <c r="CD1654" s="1"/>
      <c r="CE1654" s="2"/>
      <c r="CF1654" s="2"/>
    </row>
    <row r="1655" spans="2:84" s="28" customFormat="1" x14ac:dyDescent="0.25">
      <c r="B1655" s="10"/>
      <c r="C1655" s="10"/>
      <c r="D1655" s="10"/>
      <c r="E1655" s="10"/>
      <c r="F1655" s="10"/>
      <c r="G1655" s="10"/>
      <c r="H1655" s="10"/>
      <c r="I1655" s="10"/>
      <c r="J1655" s="10"/>
      <c r="K1655" s="10"/>
      <c r="L1655" s="10"/>
      <c r="M1655" s="2"/>
      <c r="N1655" s="1">
        <v>1650</v>
      </c>
      <c r="O1655" s="1" t="str">
        <f t="shared" si="494"/>
        <v>NA</v>
      </c>
      <c r="P1655" s="1" t="e">
        <f t="shared" si="495"/>
        <v>#VALUE!</v>
      </c>
      <c r="Q1655" s="1" t="e">
        <f t="shared" si="496"/>
        <v>#VALUE!</v>
      </c>
      <c r="R1655" s="1">
        <f t="shared" si="492"/>
        <v>5.8973783146869407E-2</v>
      </c>
      <c r="S1655" s="1">
        <f t="shared" si="493"/>
        <v>-0.28294508286411413</v>
      </c>
      <c r="T1655" s="14"/>
      <c r="U1655" s="14"/>
      <c r="V1655" s="14"/>
      <c r="W1655" s="2"/>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2"/>
      <c r="BC1655" s="2"/>
      <c r="BD1655" s="2"/>
      <c r="BE1655" s="35"/>
      <c r="BF1655" s="35"/>
      <c r="BG1655" s="35"/>
      <c r="BH1655" s="35"/>
      <c r="BI1655" s="35"/>
      <c r="BJ1655" s="35"/>
      <c r="BK1655" s="35"/>
      <c r="BL1655" s="35"/>
      <c r="BM1655" s="35"/>
      <c r="BN1655" s="35"/>
      <c r="BO1655" s="35"/>
      <c r="BP1655" s="1"/>
      <c r="BQ1655" s="1">
        <f t="shared" si="497"/>
        <v>1650</v>
      </c>
      <c r="BR1655" s="1">
        <v>1651</v>
      </c>
      <c r="BS1655" s="1">
        <f t="shared" si="502"/>
        <v>-2</v>
      </c>
      <c r="BT1655" s="1">
        <f t="shared" si="503"/>
        <v>-2</v>
      </c>
      <c r="BU1655" s="1">
        <f t="shared" si="504"/>
        <v>6.1257422745431001E-17</v>
      </c>
      <c r="BV1655" s="1">
        <f t="shared" si="505"/>
        <v>1</v>
      </c>
      <c r="BW1655" s="1">
        <f t="shared" si="498"/>
        <v>-2</v>
      </c>
      <c r="BX1655" s="1">
        <f t="shared" si="499"/>
        <v>-2</v>
      </c>
      <c r="BY1655" s="24">
        <f t="shared" si="500"/>
        <v>0.7818314824680298</v>
      </c>
      <c r="BZ1655" s="24">
        <f t="shared" si="501"/>
        <v>0.62348980185873348</v>
      </c>
      <c r="CA1655" s="1"/>
      <c r="CB1655" s="1"/>
      <c r="CC1655" s="1" t="str">
        <f t="shared" si="506"/>
        <v/>
      </c>
      <c r="CD1655" s="1"/>
      <c r="CE1655" s="2"/>
      <c r="CF1655" s="2"/>
    </row>
    <row r="1656" spans="2:84" s="28" customFormat="1" x14ac:dyDescent="0.25">
      <c r="B1656" s="10"/>
      <c r="C1656" s="10"/>
      <c r="D1656" s="10"/>
      <c r="E1656" s="10"/>
      <c r="F1656" s="10"/>
      <c r="G1656" s="10"/>
      <c r="H1656" s="10"/>
      <c r="I1656" s="10"/>
      <c r="J1656" s="10"/>
      <c r="K1656" s="10"/>
      <c r="L1656" s="10"/>
      <c r="M1656" s="2"/>
      <c r="N1656" s="1">
        <v>1651</v>
      </c>
      <c r="O1656" s="1" t="str">
        <f t="shared" si="494"/>
        <v>NA</v>
      </c>
      <c r="P1656" s="1" t="e">
        <f t="shared" si="495"/>
        <v>#VALUE!</v>
      </c>
      <c r="Q1656" s="1" t="e">
        <f t="shared" si="496"/>
        <v>#VALUE!</v>
      </c>
      <c r="R1656" s="1">
        <f t="shared" si="492"/>
        <v>0.26971151350550915</v>
      </c>
      <c r="S1656" s="1">
        <f t="shared" si="493"/>
        <v>-0.18168335031771998</v>
      </c>
      <c r="T1656" s="14"/>
      <c r="U1656" s="14"/>
      <c r="V1656" s="14"/>
      <c r="W1656" s="2"/>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2"/>
      <c r="BC1656" s="2"/>
      <c r="BD1656" s="2"/>
      <c r="BE1656" s="35"/>
      <c r="BF1656" s="35"/>
      <c r="BG1656" s="35"/>
      <c r="BH1656" s="35"/>
      <c r="BI1656" s="35"/>
      <c r="BJ1656" s="35"/>
      <c r="BK1656" s="35"/>
      <c r="BL1656" s="35"/>
      <c r="BM1656" s="35"/>
      <c r="BN1656" s="35"/>
      <c r="BO1656" s="35"/>
      <c r="BP1656" s="1"/>
      <c r="BQ1656" s="1">
        <f t="shared" si="497"/>
        <v>1651</v>
      </c>
      <c r="BR1656" s="1">
        <v>1652</v>
      </c>
      <c r="BS1656" s="1">
        <f t="shared" si="502"/>
        <v>-2</v>
      </c>
      <c r="BT1656" s="1">
        <f t="shared" si="503"/>
        <v>-2</v>
      </c>
      <c r="BU1656" s="1">
        <f t="shared" si="504"/>
        <v>6.1257422745431001E-17</v>
      </c>
      <c r="BV1656" s="1">
        <f t="shared" si="505"/>
        <v>1</v>
      </c>
      <c r="BW1656" s="1">
        <f t="shared" si="498"/>
        <v>-2</v>
      </c>
      <c r="BX1656" s="1">
        <f t="shared" si="499"/>
        <v>-2</v>
      </c>
      <c r="BY1656" s="24">
        <f t="shared" si="500"/>
        <v>0.7818314824680298</v>
      </c>
      <c r="BZ1656" s="24">
        <f t="shared" si="501"/>
        <v>0.62348980185873348</v>
      </c>
      <c r="CA1656" s="1"/>
      <c r="CB1656" s="1"/>
      <c r="CC1656" s="1" t="str">
        <f t="shared" si="506"/>
        <v/>
      </c>
      <c r="CD1656" s="1"/>
      <c r="CE1656" s="2"/>
      <c r="CF1656" s="2"/>
    </row>
    <row r="1657" spans="2:84" s="28" customFormat="1" x14ac:dyDescent="0.25">
      <c r="B1657" s="10"/>
      <c r="C1657" s="10"/>
      <c r="D1657" s="10"/>
      <c r="E1657" s="10"/>
      <c r="F1657" s="10"/>
      <c r="G1657" s="10"/>
      <c r="H1657" s="10"/>
      <c r="I1657" s="10"/>
      <c r="J1657" s="10"/>
      <c r="K1657" s="10"/>
      <c r="L1657" s="10"/>
      <c r="M1657" s="2"/>
      <c r="N1657" s="1">
        <v>1652</v>
      </c>
      <c r="O1657" s="1" t="str">
        <f t="shared" si="494"/>
        <v>NA</v>
      </c>
      <c r="P1657" s="1" t="e">
        <f t="shared" si="495"/>
        <v>#VALUE!</v>
      </c>
      <c r="Q1657" s="1" t="e">
        <f t="shared" si="496"/>
        <v>#VALUE!</v>
      </c>
      <c r="R1657" s="1">
        <f t="shared" si="492"/>
        <v>0.35768812487241564</v>
      </c>
      <c r="S1657" s="1">
        <f t="shared" si="493"/>
        <v>7.4726081330053706E-2</v>
      </c>
      <c r="T1657" s="14"/>
      <c r="U1657" s="14"/>
      <c r="V1657" s="14"/>
      <c r="W1657" s="2"/>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2"/>
      <c r="BC1657" s="2"/>
      <c r="BD1657" s="2"/>
      <c r="BE1657" s="35"/>
      <c r="BF1657" s="35"/>
      <c r="BG1657" s="35"/>
      <c r="BH1657" s="35"/>
      <c r="BI1657" s="35"/>
      <c r="BJ1657" s="35"/>
      <c r="BK1657" s="35"/>
      <c r="BL1657" s="35"/>
      <c r="BM1657" s="35"/>
      <c r="BN1657" s="35"/>
      <c r="BO1657" s="35"/>
      <c r="BP1657" s="1"/>
      <c r="BQ1657" s="1">
        <f t="shared" si="497"/>
        <v>1652</v>
      </c>
      <c r="BR1657" s="1">
        <v>1653</v>
      </c>
      <c r="BS1657" s="1">
        <f t="shared" si="502"/>
        <v>-2</v>
      </c>
      <c r="BT1657" s="1">
        <f t="shared" si="503"/>
        <v>-2</v>
      </c>
      <c r="BU1657" s="1">
        <f t="shared" si="504"/>
        <v>6.1257422745431001E-17</v>
      </c>
      <c r="BV1657" s="1">
        <f t="shared" si="505"/>
        <v>1</v>
      </c>
      <c r="BW1657" s="1">
        <f t="shared" si="498"/>
        <v>-2</v>
      </c>
      <c r="BX1657" s="1">
        <f t="shared" si="499"/>
        <v>-2</v>
      </c>
      <c r="BY1657" s="24">
        <f t="shared" si="500"/>
        <v>0.7818314824680298</v>
      </c>
      <c r="BZ1657" s="24">
        <f t="shared" si="501"/>
        <v>0.62348980185873348</v>
      </c>
      <c r="CA1657" s="1"/>
      <c r="CB1657" s="1"/>
      <c r="CC1657" s="1" t="str">
        <f t="shared" si="506"/>
        <v/>
      </c>
      <c r="CD1657" s="1"/>
      <c r="CE1657" s="2"/>
      <c r="CF1657" s="2"/>
    </row>
    <row r="1658" spans="2:84" s="28" customFormat="1" x14ac:dyDescent="0.25">
      <c r="B1658" s="10"/>
      <c r="C1658" s="10"/>
      <c r="D1658" s="10"/>
      <c r="E1658" s="10"/>
      <c r="F1658" s="10"/>
      <c r="G1658" s="10"/>
      <c r="H1658" s="10"/>
      <c r="I1658" s="10"/>
      <c r="J1658" s="10"/>
      <c r="K1658" s="10"/>
      <c r="L1658" s="10"/>
      <c r="M1658" s="2"/>
      <c r="N1658" s="1">
        <v>1653</v>
      </c>
      <c r="O1658" s="1" t="str">
        <f t="shared" si="494"/>
        <v>NA</v>
      </c>
      <c r="P1658" s="1" t="e">
        <f t="shared" si="495"/>
        <v>#VALUE!</v>
      </c>
      <c r="Q1658" s="1" t="e">
        <f t="shared" si="496"/>
        <v>#VALUE!</v>
      </c>
      <c r="R1658" s="1">
        <f t="shared" si="492"/>
        <v>0.21207167879780703</v>
      </c>
      <c r="S1658" s="1">
        <f t="shared" si="493"/>
        <v>0.34910794159439357</v>
      </c>
      <c r="T1658" s="14"/>
      <c r="U1658" s="14"/>
      <c r="V1658" s="14"/>
      <c r="W1658" s="2"/>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2"/>
      <c r="BC1658" s="2"/>
      <c r="BD1658" s="2"/>
      <c r="BE1658" s="35"/>
      <c r="BF1658" s="35"/>
      <c r="BG1658" s="35"/>
      <c r="BH1658" s="35"/>
      <c r="BI1658" s="35"/>
      <c r="BJ1658" s="35"/>
      <c r="BK1658" s="35"/>
      <c r="BL1658" s="35"/>
      <c r="BM1658" s="35"/>
      <c r="BN1658" s="35"/>
      <c r="BO1658" s="35"/>
      <c r="BP1658" s="1"/>
      <c r="BQ1658" s="1">
        <f t="shared" si="497"/>
        <v>1653</v>
      </c>
      <c r="BR1658" s="1">
        <v>1654</v>
      </c>
      <c r="BS1658" s="1">
        <f t="shared" si="502"/>
        <v>-2</v>
      </c>
      <c r="BT1658" s="1">
        <f t="shared" si="503"/>
        <v>-2</v>
      </c>
      <c r="BU1658" s="1">
        <f t="shared" si="504"/>
        <v>6.1257422745431001E-17</v>
      </c>
      <c r="BV1658" s="1">
        <f t="shared" si="505"/>
        <v>1</v>
      </c>
      <c r="BW1658" s="1">
        <f t="shared" si="498"/>
        <v>-2</v>
      </c>
      <c r="BX1658" s="1">
        <f t="shared" si="499"/>
        <v>-2</v>
      </c>
      <c r="BY1658" s="24">
        <f t="shared" si="500"/>
        <v>0.7818314824680298</v>
      </c>
      <c r="BZ1658" s="24">
        <f t="shared" si="501"/>
        <v>0.62348980185873348</v>
      </c>
      <c r="CA1658" s="1"/>
      <c r="CB1658" s="1"/>
      <c r="CC1658" s="1" t="str">
        <f t="shared" si="506"/>
        <v/>
      </c>
      <c r="CD1658" s="1"/>
      <c r="CE1658" s="2"/>
      <c r="CF1658" s="2"/>
    </row>
    <row r="1659" spans="2:84" s="28" customFormat="1" x14ac:dyDescent="0.25">
      <c r="B1659" s="10"/>
      <c r="C1659" s="10"/>
      <c r="D1659" s="10"/>
      <c r="E1659" s="10"/>
      <c r="F1659" s="10"/>
      <c r="G1659" s="10"/>
      <c r="H1659" s="10"/>
      <c r="I1659" s="10"/>
      <c r="J1659" s="10"/>
      <c r="K1659" s="10"/>
      <c r="L1659" s="10"/>
      <c r="M1659" s="2"/>
      <c r="N1659" s="1">
        <v>1654</v>
      </c>
      <c r="O1659" s="1" t="str">
        <f t="shared" si="494"/>
        <v>NA</v>
      </c>
      <c r="P1659" s="1" t="e">
        <f t="shared" si="495"/>
        <v>#VALUE!</v>
      </c>
      <c r="Q1659" s="1" t="e">
        <f t="shared" si="496"/>
        <v>#VALUE!</v>
      </c>
      <c r="R1659" s="1">
        <f t="shared" si="492"/>
        <v>-0.12899246298089556</v>
      </c>
      <c r="S1659" s="1">
        <f t="shared" si="493"/>
        <v>0.43484709332630789</v>
      </c>
      <c r="T1659" s="14"/>
      <c r="U1659" s="14"/>
      <c r="V1659" s="14"/>
      <c r="W1659" s="2"/>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2"/>
      <c r="BC1659" s="2"/>
      <c r="BD1659" s="2"/>
      <c r="BE1659" s="35"/>
      <c r="BF1659" s="35"/>
      <c r="BG1659" s="35"/>
      <c r="BH1659" s="35"/>
      <c r="BI1659" s="35"/>
      <c r="BJ1659" s="35"/>
      <c r="BK1659" s="35"/>
      <c r="BL1659" s="35"/>
      <c r="BM1659" s="35"/>
      <c r="BN1659" s="35"/>
      <c r="BO1659" s="35"/>
      <c r="BP1659" s="1"/>
      <c r="BQ1659" s="1">
        <f t="shared" si="497"/>
        <v>1654</v>
      </c>
      <c r="BR1659" s="1">
        <v>1655</v>
      </c>
      <c r="BS1659" s="1">
        <f t="shared" si="502"/>
        <v>-2</v>
      </c>
      <c r="BT1659" s="1">
        <f t="shared" si="503"/>
        <v>-2</v>
      </c>
      <c r="BU1659" s="1">
        <f t="shared" si="504"/>
        <v>6.1257422745431001E-17</v>
      </c>
      <c r="BV1659" s="1">
        <f t="shared" si="505"/>
        <v>1</v>
      </c>
      <c r="BW1659" s="1">
        <f t="shared" si="498"/>
        <v>-2</v>
      </c>
      <c r="BX1659" s="1">
        <f t="shared" si="499"/>
        <v>-2</v>
      </c>
      <c r="BY1659" s="24">
        <f t="shared" si="500"/>
        <v>0.7818314824680298</v>
      </c>
      <c r="BZ1659" s="24">
        <f t="shared" si="501"/>
        <v>0.62348980185873348</v>
      </c>
      <c r="CA1659" s="1"/>
      <c r="CB1659" s="1"/>
      <c r="CC1659" s="1" t="str">
        <f t="shared" si="506"/>
        <v/>
      </c>
      <c r="CD1659" s="1"/>
      <c r="CE1659" s="2"/>
      <c r="CF1659" s="2"/>
    </row>
    <row r="1660" spans="2:84" s="28" customFormat="1" x14ac:dyDescent="0.25">
      <c r="B1660" s="10"/>
      <c r="C1660" s="10"/>
      <c r="D1660" s="10"/>
      <c r="E1660" s="10"/>
      <c r="F1660" s="10"/>
      <c r="G1660" s="10"/>
      <c r="H1660" s="10"/>
      <c r="I1660" s="10"/>
      <c r="J1660" s="10"/>
      <c r="K1660" s="10"/>
      <c r="L1660" s="10"/>
      <c r="M1660" s="2"/>
      <c r="N1660" s="1">
        <v>1655</v>
      </c>
      <c r="O1660" s="1" t="str">
        <f t="shared" si="494"/>
        <v>NA</v>
      </c>
      <c r="P1660" s="1" t="e">
        <f t="shared" si="495"/>
        <v>#VALUE!</v>
      </c>
      <c r="Q1660" s="1" t="e">
        <f t="shared" si="496"/>
        <v>#VALUE!</v>
      </c>
      <c r="R1660" s="1">
        <f t="shared" si="492"/>
        <v>-0.45325980095841145</v>
      </c>
      <c r="S1660" s="1">
        <f t="shared" si="493"/>
        <v>0.21147394516652998</v>
      </c>
      <c r="T1660" s="14"/>
      <c r="U1660" s="14"/>
      <c r="V1660" s="14"/>
      <c r="W1660" s="2"/>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2"/>
      <c r="BC1660" s="2"/>
      <c r="BD1660" s="2"/>
      <c r="BE1660" s="35"/>
      <c r="BF1660" s="35"/>
      <c r="BG1660" s="35"/>
      <c r="BH1660" s="35"/>
      <c r="BI1660" s="35"/>
      <c r="BJ1660" s="35"/>
      <c r="BK1660" s="35"/>
      <c r="BL1660" s="35"/>
      <c r="BM1660" s="35"/>
      <c r="BN1660" s="35"/>
      <c r="BO1660" s="35"/>
      <c r="BP1660" s="1"/>
      <c r="BQ1660" s="1">
        <f t="shared" si="497"/>
        <v>1655</v>
      </c>
      <c r="BR1660" s="1">
        <v>1656</v>
      </c>
      <c r="BS1660" s="1">
        <f t="shared" si="502"/>
        <v>-2</v>
      </c>
      <c r="BT1660" s="1">
        <f t="shared" si="503"/>
        <v>-2</v>
      </c>
      <c r="BU1660" s="1">
        <f t="shared" si="504"/>
        <v>6.1257422745431001E-17</v>
      </c>
      <c r="BV1660" s="1">
        <f t="shared" si="505"/>
        <v>1</v>
      </c>
      <c r="BW1660" s="1">
        <f t="shared" si="498"/>
        <v>-2</v>
      </c>
      <c r="BX1660" s="1">
        <f t="shared" si="499"/>
        <v>-2</v>
      </c>
      <c r="BY1660" s="24">
        <f t="shared" si="500"/>
        <v>0.7818314824680298</v>
      </c>
      <c r="BZ1660" s="24">
        <f t="shared" si="501"/>
        <v>0.62348980185873348</v>
      </c>
      <c r="CA1660" s="1"/>
      <c r="CB1660" s="1"/>
      <c r="CC1660" s="1" t="str">
        <f t="shared" si="506"/>
        <v/>
      </c>
      <c r="CD1660" s="1"/>
      <c r="CE1660" s="2"/>
      <c r="CF1660" s="2"/>
    </row>
    <row r="1661" spans="2:84" s="28" customFormat="1" x14ac:dyDescent="0.25">
      <c r="B1661" s="10"/>
      <c r="C1661" s="10"/>
      <c r="D1661" s="10"/>
      <c r="E1661" s="10"/>
      <c r="F1661" s="10"/>
      <c r="G1661" s="10"/>
      <c r="H1661" s="10"/>
      <c r="I1661" s="10"/>
      <c r="J1661" s="10"/>
      <c r="K1661" s="10"/>
      <c r="L1661" s="10"/>
      <c r="M1661" s="2"/>
      <c r="N1661" s="1">
        <v>1656</v>
      </c>
      <c r="O1661" s="1" t="str">
        <f t="shared" si="494"/>
        <v>NA</v>
      </c>
      <c r="P1661" s="1" t="e">
        <f t="shared" si="495"/>
        <v>#VALUE!</v>
      </c>
      <c r="Q1661" s="1" t="e">
        <f t="shared" si="496"/>
        <v>#VALUE!</v>
      </c>
      <c r="R1661" s="1">
        <f t="shared" si="492"/>
        <v>-0.50063865760688253</v>
      </c>
      <c r="S1661" s="1">
        <f t="shared" si="493"/>
        <v>-0.2225209339563145</v>
      </c>
      <c r="T1661" s="14"/>
      <c r="U1661" s="14"/>
      <c r="V1661" s="14"/>
      <c r="W1661" s="2"/>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2"/>
      <c r="BC1661" s="2"/>
      <c r="BD1661" s="2"/>
      <c r="BE1661" s="35"/>
      <c r="BF1661" s="35"/>
      <c r="BG1661" s="35"/>
      <c r="BH1661" s="35"/>
      <c r="BI1661" s="35"/>
      <c r="BJ1661" s="35"/>
      <c r="BK1661" s="35"/>
      <c r="BL1661" s="35"/>
      <c r="BM1661" s="35"/>
      <c r="BN1661" s="35"/>
      <c r="BO1661" s="35"/>
      <c r="BP1661" s="1"/>
      <c r="BQ1661" s="1">
        <f t="shared" si="497"/>
        <v>1656</v>
      </c>
      <c r="BR1661" s="1">
        <v>1657</v>
      </c>
      <c r="BS1661" s="1">
        <f t="shared" si="502"/>
        <v>-2</v>
      </c>
      <c r="BT1661" s="1">
        <f t="shared" si="503"/>
        <v>-2</v>
      </c>
      <c r="BU1661" s="1">
        <f t="shared" si="504"/>
        <v>6.1257422745431001E-17</v>
      </c>
      <c r="BV1661" s="1">
        <f t="shared" si="505"/>
        <v>1</v>
      </c>
      <c r="BW1661" s="1">
        <f t="shared" si="498"/>
        <v>-2</v>
      </c>
      <c r="BX1661" s="1">
        <f t="shared" si="499"/>
        <v>-2</v>
      </c>
      <c r="BY1661" s="24">
        <f t="shared" si="500"/>
        <v>0.7818314824680298</v>
      </c>
      <c r="BZ1661" s="24">
        <f t="shared" si="501"/>
        <v>0.62348980185873348</v>
      </c>
      <c r="CA1661" s="1"/>
      <c r="CB1661" s="1"/>
      <c r="CC1661" s="1" t="str">
        <f t="shared" si="506"/>
        <v/>
      </c>
      <c r="CD1661" s="1"/>
      <c r="CE1661" s="2"/>
      <c r="CF1661" s="2"/>
    </row>
    <row r="1662" spans="2:84" s="28" customFormat="1" x14ac:dyDescent="0.25">
      <c r="B1662" s="10"/>
      <c r="C1662" s="10"/>
      <c r="D1662" s="10"/>
      <c r="E1662" s="10"/>
      <c r="F1662" s="10"/>
      <c r="G1662" s="10"/>
      <c r="H1662" s="10"/>
      <c r="I1662" s="10"/>
      <c r="J1662" s="10"/>
      <c r="K1662" s="10"/>
      <c r="L1662" s="10"/>
      <c r="M1662" s="2"/>
      <c r="N1662" s="1">
        <v>1657</v>
      </c>
      <c r="O1662" s="1" t="str">
        <f t="shared" si="494"/>
        <v>NA</v>
      </c>
      <c r="P1662" s="1" t="e">
        <f t="shared" si="495"/>
        <v>#VALUE!</v>
      </c>
      <c r="Q1662" s="1" t="e">
        <f t="shared" si="496"/>
        <v>#VALUE!</v>
      </c>
      <c r="R1662" s="1">
        <f t="shared" si="492"/>
        <v>-0.17102639390986341</v>
      </c>
      <c r="S1662" s="1">
        <f t="shared" si="493"/>
        <v>-0.57135618254865639</v>
      </c>
      <c r="T1662" s="14"/>
      <c r="U1662" s="14"/>
      <c r="V1662" s="14"/>
      <c r="W1662" s="2"/>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2"/>
      <c r="BC1662" s="2"/>
      <c r="BD1662" s="2"/>
      <c r="BE1662" s="35"/>
      <c r="BF1662" s="35"/>
      <c r="BG1662" s="35"/>
      <c r="BH1662" s="35"/>
      <c r="BI1662" s="35"/>
      <c r="BJ1662" s="35"/>
      <c r="BK1662" s="35"/>
      <c r="BL1662" s="35"/>
      <c r="BM1662" s="35"/>
      <c r="BN1662" s="35"/>
      <c r="BO1662" s="35"/>
      <c r="BP1662" s="1"/>
      <c r="BQ1662" s="1">
        <f t="shared" si="497"/>
        <v>1657</v>
      </c>
      <c r="BR1662" s="1">
        <v>1658</v>
      </c>
      <c r="BS1662" s="1">
        <f t="shared" si="502"/>
        <v>-2</v>
      </c>
      <c r="BT1662" s="1">
        <f t="shared" si="503"/>
        <v>-2</v>
      </c>
      <c r="BU1662" s="1">
        <f t="shared" si="504"/>
        <v>6.1257422745431001E-17</v>
      </c>
      <c r="BV1662" s="1">
        <f t="shared" si="505"/>
        <v>1</v>
      </c>
      <c r="BW1662" s="1">
        <f t="shared" si="498"/>
        <v>-2</v>
      </c>
      <c r="BX1662" s="1">
        <f t="shared" si="499"/>
        <v>-2</v>
      </c>
      <c r="BY1662" s="24">
        <f t="shared" si="500"/>
        <v>0.7818314824680298</v>
      </c>
      <c r="BZ1662" s="24">
        <f t="shared" si="501"/>
        <v>0.62348980185873348</v>
      </c>
      <c r="CA1662" s="1"/>
      <c r="CB1662" s="1"/>
      <c r="CC1662" s="1" t="str">
        <f t="shared" si="506"/>
        <v/>
      </c>
      <c r="CD1662" s="1"/>
      <c r="CE1662" s="2"/>
      <c r="CF1662" s="2"/>
    </row>
    <row r="1663" spans="2:84" s="28" customFormat="1" x14ac:dyDescent="0.25">
      <c r="B1663" s="10"/>
      <c r="C1663" s="10"/>
      <c r="D1663" s="10"/>
      <c r="E1663" s="10"/>
      <c r="F1663" s="10"/>
      <c r="G1663" s="10"/>
      <c r="H1663" s="10"/>
      <c r="I1663" s="10"/>
      <c r="J1663" s="10"/>
      <c r="K1663" s="10"/>
      <c r="L1663" s="10"/>
      <c r="M1663" s="2"/>
      <c r="N1663" s="1">
        <v>1658</v>
      </c>
      <c r="O1663" s="1" t="str">
        <f t="shared" si="494"/>
        <v>NA</v>
      </c>
      <c r="P1663" s="1" t="e">
        <f t="shared" si="495"/>
        <v>#VALUE!</v>
      </c>
      <c r="Q1663" s="1" t="e">
        <f t="shared" si="496"/>
        <v>#VALUE!</v>
      </c>
      <c r="R1663" s="1">
        <f t="shared" si="492"/>
        <v>0.35179762631153366</v>
      </c>
      <c r="S1663" s="1">
        <f t="shared" si="493"/>
        <v>-0.54132610911006962</v>
      </c>
      <c r="T1663" s="14"/>
      <c r="U1663" s="14"/>
      <c r="V1663" s="14"/>
      <c r="W1663" s="2"/>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2"/>
      <c r="BC1663" s="2"/>
      <c r="BD1663" s="2"/>
      <c r="BE1663" s="35"/>
      <c r="BF1663" s="35"/>
      <c r="BG1663" s="35"/>
      <c r="BH1663" s="35"/>
      <c r="BI1663" s="35"/>
      <c r="BJ1663" s="35"/>
      <c r="BK1663" s="35"/>
      <c r="BL1663" s="35"/>
      <c r="BM1663" s="35"/>
      <c r="BN1663" s="35"/>
      <c r="BO1663" s="35"/>
      <c r="BP1663" s="1"/>
      <c r="BQ1663" s="1">
        <f t="shared" si="497"/>
        <v>1658</v>
      </c>
      <c r="BR1663" s="1">
        <v>1659</v>
      </c>
      <c r="BS1663" s="1">
        <f t="shared" si="502"/>
        <v>-2</v>
      </c>
      <c r="BT1663" s="1">
        <f t="shared" si="503"/>
        <v>-2</v>
      </c>
      <c r="BU1663" s="1">
        <f t="shared" si="504"/>
        <v>6.1257422745431001E-17</v>
      </c>
      <c r="BV1663" s="1">
        <f t="shared" si="505"/>
        <v>1</v>
      </c>
      <c r="BW1663" s="1">
        <f t="shared" si="498"/>
        <v>-2</v>
      </c>
      <c r="BX1663" s="1">
        <f t="shared" si="499"/>
        <v>-2</v>
      </c>
      <c r="BY1663" s="24">
        <f t="shared" si="500"/>
        <v>0.7818314824680298</v>
      </c>
      <c r="BZ1663" s="24">
        <f t="shared" si="501"/>
        <v>0.62348980185873348</v>
      </c>
      <c r="CA1663" s="1"/>
      <c r="CB1663" s="1"/>
      <c r="CC1663" s="1" t="str">
        <f t="shared" si="506"/>
        <v/>
      </c>
      <c r="CD1663" s="1"/>
      <c r="CE1663" s="2"/>
      <c r="CF1663" s="2"/>
    </row>
    <row r="1664" spans="2:84" s="28" customFormat="1" x14ac:dyDescent="0.25">
      <c r="B1664" s="10"/>
      <c r="C1664" s="10"/>
      <c r="D1664" s="10"/>
      <c r="E1664" s="10"/>
      <c r="F1664" s="10"/>
      <c r="G1664" s="10"/>
      <c r="H1664" s="10"/>
      <c r="I1664" s="10"/>
      <c r="J1664" s="10"/>
      <c r="K1664" s="10"/>
      <c r="L1664" s="10"/>
      <c r="M1664" s="2"/>
      <c r="N1664" s="1">
        <v>1659</v>
      </c>
      <c r="O1664" s="1" t="str">
        <f t="shared" si="494"/>
        <v>NA</v>
      </c>
      <c r="P1664" s="1" t="e">
        <f t="shared" si="495"/>
        <v>#VALUE!</v>
      </c>
      <c r="Q1664" s="1" t="e">
        <f t="shared" si="496"/>
        <v>#VALUE!</v>
      </c>
      <c r="R1664" s="1">
        <f t="shared" si="492"/>
        <v>0.69004801034671215</v>
      </c>
      <c r="S1664" s="1">
        <f t="shared" si="493"/>
        <v>-8.533000382414449E-2</v>
      </c>
      <c r="T1664" s="14"/>
      <c r="U1664" s="14"/>
      <c r="V1664" s="14"/>
      <c r="W1664" s="2"/>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2"/>
      <c r="BC1664" s="2"/>
      <c r="BD1664" s="2"/>
      <c r="BE1664" s="35"/>
      <c r="BF1664" s="35"/>
      <c r="BG1664" s="35"/>
      <c r="BH1664" s="35"/>
      <c r="BI1664" s="35"/>
      <c r="BJ1664" s="35"/>
      <c r="BK1664" s="35"/>
      <c r="BL1664" s="35"/>
      <c r="BM1664" s="35"/>
      <c r="BN1664" s="35"/>
      <c r="BO1664" s="35"/>
      <c r="BP1664" s="1"/>
      <c r="BQ1664" s="1">
        <f t="shared" si="497"/>
        <v>1659</v>
      </c>
      <c r="BR1664" s="1">
        <v>1660</v>
      </c>
      <c r="BS1664" s="1">
        <f t="shared" si="502"/>
        <v>-2</v>
      </c>
      <c r="BT1664" s="1">
        <f t="shared" si="503"/>
        <v>-2</v>
      </c>
      <c r="BU1664" s="1">
        <f t="shared" si="504"/>
        <v>6.1257422745431001E-17</v>
      </c>
      <c r="BV1664" s="1">
        <f t="shared" si="505"/>
        <v>1</v>
      </c>
      <c r="BW1664" s="1">
        <f t="shared" si="498"/>
        <v>-2</v>
      </c>
      <c r="BX1664" s="1">
        <f t="shared" si="499"/>
        <v>-2</v>
      </c>
      <c r="BY1664" s="24">
        <f t="shared" si="500"/>
        <v>0.7818314824680298</v>
      </c>
      <c r="BZ1664" s="24">
        <f t="shared" si="501"/>
        <v>0.62348980185873348</v>
      </c>
      <c r="CA1664" s="1"/>
      <c r="CB1664" s="1"/>
      <c r="CC1664" s="1" t="str">
        <f t="shared" si="506"/>
        <v/>
      </c>
      <c r="CD1664" s="1"/>
      <c r="CE1664" s="2"/>
      <c r="CF1664" s="2"/>
    </row>
    <row r="1665" spans="2:84" s="28" customFormat="1" x14ac:dyDescent="0.25">
      <c r="B1665" s="10"/>
      <c r="C1665" s="10"/>
      <c r="D1665" s="10"/>
      <c r="E1665" s="10"/>
      <c r="F1665" s="10"/>
      <c r="G1665" s="10"/>
      <c r="H1665" s="10"/>
      <c r="I1665" s="10"/>
      <c r="J1665" s="10"/>
      <c r="K1665" s="10"/>
      <c r="L1665" s="10"/>
      <c r="M1665" s="2"/>
      <c r="N1665" s="1">
        <v>1660</v>
      </c>
      <c r="O1665" s="1" t="str">
        <f t="shared" si="494"/>
        <v>NA</v>
      </c>
      <c r="P1665" s="1" t="e">
        <f t="shared" si="495"/>
        <v>#VALUE!</v>
      </c>
      <c r="Q1665" s="1" t="e">
        <f t="shared" si="496"/>
        <v>#VALUE!</v>
      </c>
      <c r="R1665" s="1">
        <f t="shared" si="492"/>
        <v>0.54443156427210371</v>
      </c>
      <c r="S1665" s="1">
        <f t="shared" si="493"/>
        <v>0.50916402674859185</v>
      </c>
      <c r="T1665" s="14"/>
      <c r="U1665" s="14"/>
      <c r="V1665" s="14"/>
      <c r="W1665" s="2"/>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2"/>
      <c r="BC1665" s="2"/>
      <c r="BD1665" s="2"/>
      <c r="BE1665" s="35"/>
      <c r="BF1665" s="35"/>
      <c r="BG1665" s="35"/>
      <c r="BH1665" s="35"/>
      <c r="BI1665" s="35"/>
      <c r="BJ1665" s="35"/>
      <c r="BK1665" s="35"/>
      <c r="BL1665" s="35"/>
      <c r="BM1665" s="35"/>
      <c r="BN1665" s="35"/>
      <c r="BO1665" s="35"/>
      <c r="BP1665" s="1"/>
      <c r="BQ1665" s="1">
        <f t="shared" si="497"/>
        <v>1660</v>
      </c>
      <c r="BR1665" s="1">
        <v>1661</v>
      </c>
      <c r="BS1665" s="1">
        <f t="shared" si="502"/>
        <v>-2</v>
      </c>
      <c r="BT1665" s="1">
        <f t="shared" si="503"/>
        <v>-2</v>
      </c>
      <c r="BU1665" s="1">
        <f t="shared" si="504"/>
        <v>6.1257422745431001E-17</v>
      </c>
      <c r="BV1665" s="1">
        <f t="shared" si="505"/>
        <v>1</v>
      </c>
      <c r="BW1665" s="1">
        <f t="shared" si="498"/>
        <v>-2</v>
      </c>
      <c r="BX1665" s="1">
        <f t="shared" si="499"/>
        <v>-2</v>
      </c>
      <c r="BY1665" s="24">
        <f t="shared" si="500"/>
        <v>0.7818314824680298</v>
      </c>
      <c r="BZ1665" s="24">
        <f t="shared" si="501"/>
        <v>0.62348980185873348</v>
      </c>
      <c r="CA1665" s="1"/>
      <c r="CB1665" s="1"/>
      <c r="CC1665" s="1" t="str">
        <f t="shared" si="506"/>
        <v/>
      </c>
      <c r="CD1665" s="1"/>
      <c r="CE1665" s="2"/>
      <c r="CF1665" s="2"/>
    </row>
    <row r="1666" spans="2:84" s="28" customFormat="1" x14ac:dyDescent="0.25">
      <c r="B1666" s="10"/>
      <c r="C1666" s="10"/>
      <c r="D1666" s="10"/>
      <c r="E1666" s="10"/>
      <c r="F1666" s="10"/>
      <c r="G1666" s="10"/>
      <c r="H1666" s="10"/>
      <c r="I1666" s="10"/>
      <c r="J1666" s="10"/>
      <c r="K1666" s="10"/>
      <c r="L1666" s="10"/>
      <c r="M1666" s="2"/>
      <c r="N1666" s="1">
        <v>1661</v>
      </c>
      <c r="O1666" s="1" t="str">
        <f t="shared" si="494"/>
        <v>NA</v>
      </c>
      <c r="P1666" s="1" t="e">
        <f t="shared" si="495"/>
        <v>#VALUE!</v>
      </c>
      <c r="Q1666" s="1" t="e">
        <f t="shared" si="496"/>
        <v>#VALUE!</v>
      </c>
      <c r="R1666" s="1">
        <f t="shared" si="492"/>
        <v>-4.6906350174871089E-2</v>
      </c>
      <c r="S1666" s="1">
        <f t="shared" si="493"/>
        <v>0.79448985211865741</v>
      </c>
      <c r="T1666" s="14"/>
      <c r="U1666" s="14"/>
      <c r="V1666" s="14"/>
      <c r="W1666" s="2"/>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2"/>
      <c r="BC1666" s="2"/>
      <c r="BD1666" s="2"/>
      <c r="BE1666" s="35"/>
      <c r="BF1666" s="35"/>
      <c r="BG1666" s="35"/>
      <c r="BH1666" s="35"/>
      <c r="BI1666" s="35"/>
      <c r="BJ1666" s="35"/>
      <c r="BK1666" s="35"/>
      <c r="BL1666" s="35"/>
      <c r="BM1666" s="35"/>
      <c r="BN1666" s="35"/>
      <c r="BO1666" s="35"/>
      <c r="BP1666" s="1"/>
      <c r="BQ1666" s="1">
        <f t="shared" si="497"/>
        <v>1661</v>
      </c>
      <c r="BR1666" s="1">
        <v>1662</v>
      </c>
      <c r="BS1666" s="1">
        <f t="shared" si="502"/>
        <v>-2</v>
      </c>
      <c r="BT1666" s="1">
        <f t="shared" si="503"/>
        <v>-2</v>
      </c>
      <c r="BU1666" s="1">
        <f t="shared" si="504"/>
        <v>6.1257422745431001E-17</v>
      </c>
      <c r="BV1666" s="1">
        <f t="shared" si="505"/>
        <v>1</v>
      </c>
      <c r="BW1666" s="1">
        <f t="shared" si="498"/>
        <v>-2</v>
      </c>
      <c r="BX1666" s="1">
        <f t="shared" si="499"/>
        <v>-2</v>
      </c>
      <c r="BY1666" s="24">
        <f t="shared" si="500"/>
        <v>0.7818314824680298</v>
      </c>
      <c r="BZ1666" s="24">
        <f t="shared" si="501"/>
        <v>0.62348980185873348</v>
      </c>
      <c r="CA1666" s="1"/>
      <c r="CB1666" s="1"/>
      <c r="CC1666" s="1" t="str">
        <f t="shared" si="506"/>
        <v/>
      </c>
      <c r="CD1666" s="1"/>
      <c r="CE1666" s="2"/>
      <c r="CF1666" s="2"/>
    </row>
    <row r="1667" spans="2:84" s="28" customFormat="1" x14ac:dyDescent="0.25">
      <c r="B1667" s="10"/>
      <c r="C1667" s="10"/>
      <c r="D1667" s="10"/>
      <c r="E1667" s="10"/>
      <c r="F1667" s="10"/>
      <c r="G1667" s="10"/>
      <c r="H1667" s="10"/>
      <c r="I1667" s="10"/>
      <c r="J1667" s="10"/>
      <c r="K1667" s="10"/>
      <c r="L1667" s="10"/>
      <c r="M1667" s="2"/>
      <c r="N1667" s="1">
        <v>1662</v>
      </c>
      <c r="O1667" s="1" t="str">
        <f t="shared" si="494"/>
        <v>NA</v>
      </c>
      <c r="P1667" s="1" t="e">
        <f t="shared" si="495"/>
        <v>#VALUE!</v>
      </c>
      <c r="Q1667" s="1" t="e">
        <f t="shared" si="496"/>
        <v>#VALUE!</v>
      </c>
      <c r="R1667" s="1">
        <f t="shared" si="492"/>
        <v>-0.68325997801514449</v>
      </c>
      <c r="S1667" s="1">
        <f t="shared" si="493"/>
        <v>0.49988504485107244</v>
      </c>
      <c r="T1667" s="14"/>
      <c r="U1667" s="14"/>
      <c r="V1667" s="14"/>
      <c r="W1667" s="2"/>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2"/>
      <c r="BC1667" s="2"/>
      <c r="BD1667" s="2"/>
      <c r="BE1667" s="35"/>
      <c r="BF1667" s="35"/>
      <c r="BG1667" s="35"/>
      <c r="BH1667" s="35"/>
      <c r="BI1667" s="35"/>
      <c r="BJ1667" s="35"/>
      <c r="BK1667" s="35"/>
      <c r="BL1667" s="35"/>
      <c r="BM1667" s="35"/>
      <c r="BN1667" s="35"/>
      <c r="BO1667" s="35"/>
      <c r="BP1667" s="1"/>
      <c r="BQ1667" s="1">
        <f t="shared" si="497"/>
        <v>1662</v>
      </c>
      <c r="BR1667" s="1">
        <v>1663</v>
      </c>
      <c r="BS1667" s="1">
        <f t="shared" si="502"/>
        <v>-2</v>
      </c>
      <c r="BT1667" s="1">
        <f t="shared" si="503"/>
        <v>-2</v>
      </c>
      <c r="BU1667" s="1">
        <f t="shared" si="504"/>
        <v>6.1257422745431001E-17</v>
      </c>
      <c r="BV1667" s="1">
        <f t="shared" si="505"/>
        <v>1</v>
      </c>
      <c r="BW1667" s="1">
        <f t="shared" si="498"/>
        <v>-2</v>
      </c>
      <c r="BX1667" s="1">
        <f t="shared" si="499"/>
        <v>-2</v>
      </c>
      <c r="BY1667" s="24">
        <f t="shared" si="500"/>
        <v>0.7818314824680298</v>
      </c>
      <c r="BZ1667" s="24">
        <f t="shared" si="501"/>
        <v>0.62348980185873348</v>
      </c>
      <c r="CA1667" s="1"/>
      <c r="CB1667" s="1"/>
      <c r="CC1667" s="1" t="str">
        <f t="shared" si="506"/>
        <v/>
      </c>
      <c r="CD1667" s="1"/>
      <c r="CE1667" s="2"/>
      <c r="CF1667" s="2"/>
    </row>
    <row r="1668" spans="2:84" s="28" customFormat="1" x14ac:dyDescent="0.25">
      <c r="B1668" s="10"/>
      <c r="C1668" s="10"/>
      <c r="D1668" s="10"/>
      <c r="E1668" s="10"/>
      <c r="F1668" s="10"/>
      <c r="G1668" s="10"/>
      <c r="H1668" s="10"/>
      <c r="I1668" s="10"/>
      <c r="J1668" s="10"/>
      <c r="K1668" s="10"/>
      <c r="L1668" s="10"/>
      <c r="M1668" s="2"/>
      <c r="N1668" s="1">
        <v>1663</v>
      </c>
      <c r="O1668" s="1" t="str">
        <f t="shared" si="494"/>
        <v>NA</v>
      </c>
      <c r="P1668" s="1" t="e">
        <f t="shared" si="495"/>
        <v>#VALUE!</v>
      </c>
      <c r="Q1668" s="1" t="e">
        <f t="shared" si="496"/>
        <v>#VALUE!</v>
      </c>
      <c r="R1668" s="1">
        <f t="shared" si="492"/>
        <v>-0.86953030005405896</v>
      </c>
      <c r="S1668" s="1">
        <f t="shared" si="493"/>
        <v>-0.2225209339563145</v>
      </c>
      <c r="T1668" s="14"/>
      <c r="U1668" s="14"/>
      <c r="V1668" s="14"/>
      <c r="W1668" s="2"/>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2"/>
      <c r="BC1668" s="2"/>
      <c r="BD1668" s="2"/>
      <c r="BE1668" s="35"/>
      <c r="BF1668" s="35"/>
      <c r="BG1668" s="35"/>
      <c r="BH1668" s="35"/>
      <c r="BI1668" s="35"/>
      <c r="BJ1668" s="35"/>
      <c r="BK1668" s="35"/>
      <c r="BL1668" s="35"/>
      <c r="BM1668" s="35"/>
      <c r="BN1668" s="35"/>
      <c r="BO1668" s="35"/>
      <c r="BP1668" s="1"/>
      <c r="BQ1668" s="1">
        <f t="shared" si="497"/>
        <v>1663</v>
      </c>
      <c r="BR1668" s="1">
        <v>1664</v>
      </c>
      <c r="BS1668" s="1">
        <f t="shared" si="502"/>
        <v>-2</v>
      </c>
      <c r="BT1668" s="1">
        <f t="shared" si="503"/>
        <v>-2</v>
      </c>
      <c r="BU1668" s="1">
        <f t="shared" si="504"/>
        <v>6.1257422745431001E-17</v>
      </c>
      <c r="BV1668" s="1">
        <f t="shared" si="505"/>
        <v>1</v>
      </c>
      <c r="BW1668" s="1">
        <f t="shared" si="498"/>
        <v>-2</v>
      </c>
      <c r="BX1668" s="1">
        <f t="shared" si="499"/>
        <v>-2</v>
      </c>
      <c r="BY1668" s="24">
        <f t="shared" si="500"/>
        <v>0.7818314824680298</v>
      </c>
      <c r="BZ1668" s="24">
        <f t="shared" si="501"/>
        <v>0.62348980185873348</v>
      </c>
      <c r="CA1668" s="1"/>
      <c r="CB1668" s="1"/>
      <c r="CC1668" s="1" t="str">
        <f t="shared" si="506"/>
        <v/>
      </c>
      <c r="CD1668" s="1"/>
      <c r="CE1668" s="2"/>
      <c r="CF1668" s="2"/>
    </row>
    <row r="1669" spans="2:84" s="28" customFormat="1" x14ac:dyDescent="0.25">
      <c r="B1669" s="10"/>
      <c r="C1669" s="10"/>
      <c r="D1669" s="10"/>
      <c r="E1669" s="10"/>
      <c r="F1669" s="10"/>
      <c r="G1669" s="10"/>
      <c r="H1669" s="10"/>
      <c r="I1669" s="10"/>
      <c r="J1669" s="10"/>
      <c r="K1669" s="10"/>
      <c r="L1669" s="10"/>
      <c r="M1669" s="2"/>
      <c r="N1669" s="1">
        <v>1664</v>
      </c>
      <c r="O1669" s="1" t="str">
        <f t="shared" si="494"/>
        <v>NA</v>
      </c>
      <c r="P1669" s="1" t="e">
        <f t="shared" si="495"/>
        <v>#VALUE!</v>
      </c>
      <c r="Q1669" s="1" t="e">
        <f t="shared" si="496"/>
        <v>#VALUE!</v>
      </c>
      <c r="R1669" s="1">
        <f t="shared" ref="R1669:R1732" si="507">VLOOKUP(MOD(N1669*$E$1,$A$1*$C$1),$N$5:$Q$2019,3)</f>
        <v>-0.40102657096659633</v>
      </c>
      <c r="S1669" s="1">
        <f t="shared" ref="S1669:S1732" si="508">VLOOKUP(MOD(N1669*$E$1,$A$1*$C$1),$N$5:$Q$2019,4)</f>
        <v>-0.85976728223319887</v>
      </c>
      <c r="T1669" s="14"/>
      <c r="U1669" s="14"/>
      <c r="V1669" s="14"/>
      <c r="W1669" s="2"/>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2"/>
      <c r="BC1669" s="2"/>
      <c r="BD1669" s="2"/>
      <c r="BE1669" s="35"/>
      <c r="BF1669" s="35"/>
      <c r="BG1669" s="35"/>
      <c r="BH1669" s="35"/>
      <c r="BI1669" s="35"/>
      <c r="BJ1669" s="35"/>
      <c r="BK1669" s="35"/>
      <c r="BL1669" s="35"/>
      <c r="BM1669" s="35"/>
      <c r="BN1669" s="35"/>
      <c r="BO1669" s="35"/>
      <c r="BP1669" s="1"/>
      <c r="BQ1669" s="1">
        <f t="shared" si="497"/>
        <v>1664</v>
      </c>
      <c r="BR1669" s="1">
        <v>1665</v>
      </c>
      <c r="BS1669" s="1">
        <f t="shared" si="502"/>
        <v>-2</v>
      </c>
      <c r="BT1669" s="1">
        <f t="shared" si="503"/>
        <v>-2</v>
      </c>
      <c r="BU1669" s="1">
        <f t="shared" si="504"/>
        <v>6.1257422745431001E-17</v>
      </c>
      <c r="BV1669" s="1">
        <f t="shared" si="505"/>
        <v>1</v>
      </c>
      <c r="BW1669" s="1">
        <f t="shared" si="498"/>
        <v>-2</v>
      </c>
      <c r="BX1669" s="1">
        <f t="shared" si="499"/>
        <v>-2</v>
      </c>
      <c r="BY1669" s="24">
        <f t="shared" si="500"/>
        <v>0.7818314824680298</v>
      </c>
      <c r="BZ1669" s="24">
        <f t="shared" si="501"/>
        <v>0.62348980185873348</v>
      </c>
      <c r="CA1669" s="1"/>
      <c r="CB1669" s="1"/>
      <c r="CC1669" s="1" t="str">
        <f t="shared" si="506"/>
        <v/>
      </c>
      <c r="CD1669" s="1"/>
      <c r="CE1669" s="2"/>
      <c r="CF1669" s="2"/>
    </row>
    <row r="1670" spans="2:84" s="28" customFormat="1" x14ac:dyDescent="0.25">
      <c r="B1670" s="10"/>
      <c r="C1670" s="10"/>
      <c r="D1670" s="10"/>
      <c r="E1670" s="10"/>
      <c r="F1670" s="10"/>
      <c r="G1670" s="10"/>
      <c r="H1670" s="10"/>
      <c r="I1670" s="10"/>
      <c r="J1670" s="10"/>
      <c r="K1670" s="10"/>
      <c r="L1670" s="10"/>
      <c r="M1670" s="2"/>
      <c r="N1670" s="1">
        <v>1665</v>
      </c>
      <c r="O1670" s="1" t="str">
        <f t="shared" ref="O1670:O1733" si="509">IF($N$4&gt;=O1669,O1669+1,"NA")</f>
        <v>NA</v>
      </c>
      <c r="P1670" s="1" t="e">
        <f t="shared" ref="P1670:P1733" si="510">(1-MOD(O1670-1,$C$1)/$C$1)*VLOOKUP(IF(INT((O1670-1)/$C$1)=$A$1,1,INT((O1670-1)/$C$1)+1),$A$100:$C$160,2)+MOD(O1670-1,$C$1)/$C$1*VLOOKUP(IF(INT((O1670-1)/$C$1)+1=$A$1,1,(INT((O1670-1)/$C$1)+2)),$A$100:$C$160,2)</f>
        <v>#VALUE!</v>
      </c>
      <c r="Q1670" s="1" t="e">
        <f t="shared" ref="Q1670:Q1733" si="511">(1-MOD(O1670-1,$C$1)/$C$1)*VLOOKUP(IF(INT((O1670-1)/$C$1)=$A$1,1,INT((O1670-1)/$C$1)+1),$A$100:$C$160,3)+MOD(O1670-1,$C$1)/$C$1*VLOOKUP(IF(INT((O1670-1)/$C$1)+1=$A$1,1,(INT((O1670-1)/$C$1)+2)),$A$100:$C$160,3)</f>
        <v>#VALUE!</v>
      </c>
      <c r="R1670" s="1">
        <f t="shared" si="507"/>
        <v>0.43388373911755818</v>
      </c>
      <c r="S1670" s="1">
        <f t="shared" si="508"/>
        <v>-0.90096886790241915</v>
      </c>
      <c r="T1670" s="14"/>
      <c r="U1670" s="14"/>
      <c r="V1670" s="14"/>
      <c r="W1670" s="2"/>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2"/>
      <c r="BC1670" s="2"/>
      <c r="BD1670" s="2"/>
      <c r="BE1670" s="35"/>
      <c r="BF1670" s="35"/>
      <c r="BG1670" s="35"/>
      <c r="BH1670" s="35"/>
      <c r="BI1670" s="35"/>
      <c r="BJ1670" s="35"/>
      <c r="BK1670" s="35"/>
      <c r="BL1670" s="35"/>
      <c r="BM1670" s="35"/>
      <c r="BN1670" s="35"/>
      <c r="BO1670" s="35"/>
      <c r="BP1670" s="1"/>
      <c r="BQ1670" s="1">
        <f t="shared" ref="BQ1670:BQ1733" si="512">N1670</f>
        <v>1665</v>
      </c>
      <c r="BR1670" s="1">
        <v>1666</v>
      </c>
      <c r="BS1670" s="1">
        <f t="shared" si="502"/>
        <v>-2</v>
      </c>
      <c r="BT1670" s="1">
        <f t="shared" si="503"/>
        <v>-2</v>
      </c>
      <c r="BU1670" s="1">
        <f t="shared" si="504"/>
        <v>6.1257422745431001E-17</v>
      </c>
      <c r="BV1670" s="1">
        <f t="shared" si="505"/>
        <v>1</v>
      </c>
      <c r="BW1670" s="1">
        <f t="shared" ref="BW1670:BW1733" si="513">IF($A$13=TRUE,R1670,-2)</f>
        <v>-2</v>
      </c>
      <c r="BX1670" s="1">
        <f t="shared" ref="BX1670:BX1733" si="514">IF($A$13=TRUE,S1670,-2)</f>
        <v>-2</v>
      </c>
      <c r="BY1670" s="24">
        <f t="shared" ref="BY1670:BY1733" si="515">IF(AND($A$10=TRUE,$C$11+1&gt;$BQ1670),R1670,BY1669)</f>
        <v>0.7818314824680298</v>
      </c>
      <c r="BZ1670" s="24">
        <f t="shared" ref="BZ1670:BZ1733" si="516">IF(AND($A$10=TRUE,$C$11+1&gt;$BQ1670),S1670,BZ1669)</f>
        <v>0.62348980185873348</v>
      </c>
      <c r="CA1670" s="1"/>
      <c r="CB1670" s="1"/>
      <c r="CC1670" s="1" t="str">
        <f t="shared" si="506"/>
        <v/>
      </c>
      <c r="CD1670" s="1"/>
      <c r="CE1670" s="2"/>
      <c r="CF1670" s="2"/>
    </row>
    <row r="1671" spans="2:84" s="28" customFormat="1" x14ac:dyDescent="0.25">
      <c r="B1671" s="10"/>
      <c r="C1671" s="10"/>
      <c r="D1671" s="10"/>
      <c r="E1671" s="10"/>
      <c r="F1671" s="10"/>
      <c r="G1671" s="10"/>
      <c r="H1671" s="10"/>
      <c r="I1671" s="10"/>
      <c r="J1671" s="10"/>
      <c r="K1671" s="10"/>
      <c r="L1671" s="10"/>
      <c r="M1671" s="2"/>
      <c r="N1671" s="1">
        <v>1666</v>
      </c>
      <c r="O1671" s="1" t="str">
        <f t="shared" si="509"/>
        <v>NA</v>
      </c>
      <c r="P1671" s="1" t="e">
        <f t="shared" si="510"/>
        <v>#VALUE!</v>
      </c>
      <c r="Q1671" s="1" t="e">
        <f t="shared" si="511"/>
        <v>#VALUE!</v>
      </c>
      <c r="R1671" s="1">
        <f t="shared" si="507"/>
        <v>0.92222910611794129</v>
      </c>
      <c r="S1671" s="1">
        <f t="shared" si="508"/>
        <v>-0.22252093395631442</v>
      </c>
      <c r="T1671" s="14"/>
      <c r="U1671" s="14"/>
      <c r="V1671" s="14"/>
      <c r="W1671" s="2"/>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2"/>
      <c r="BC1671" s="2"/>
      <c r="BD1671" s="2"/>
      <c r="BE1671" s="35"/>
      <c r="BF1671" s="35"/>
      <c r="BG1671" s="35"/>
      <c r="BH1671" s="35"/>
      <c r="BI1671" s="35"/>
      <c r="BJ1671" s="35"/>
      <c r="BK1671" s="35"/>
      <c r="BL1671" s="35"/>
      <c r="BM1671" s="35"/>
      <c r="BN1671" s="35"/>
      <c r="BO1671" s="35"/>
      <c r="BP1671" s="1"/>
      <c r="BQ1671" s="1">
        <f t="shared" si="512"/>
        <v>1666</v>
      </c>
      <c r="BR1671" s="1">
        <v>1667</v>
      </c>
      <c r="BS1671" s="1">
        <f t="shared" ref="BS1671:BS1734" si="517">IF($A$9=TRUE,IF(BQ1671-1&lt;$N$4,P1671,BS1670),-2)</f>
        <v>-2</v>
      </c>
      <c r="BT1671" s="1">
        <f t="shared" ref="BT1671:BT1734" si="518">IF($A$9=TRUE,IF(BQ1671-1&lt;$N$4,Q1671,BT1670),-2)</f>
        <v>-2</v>
      </c>
      <c r="BU1671" s="1">
        <f t="shared" ref="BU1671:BU1734" si="519">IF($A$16=TRUE,IF(BQ1671-1&lt;$N$4,P1671,BU1670),-2)</f>
        <v>6.1257422745431001E-17</v>
      </c>
      <c r="BV1671" s="1">
        <f t="shared" ref="BV1671:BV1734" si="520">IF($A$16=TRUE,IF(BQ1671-1&lt;$N$4,Q1671,BV1670),-2)</f>
        <v>1</v>
      </c>
      <c r="BW1671" s="1">
        <f t="shared" si="513"/>
        <v>-2</v>
      </c>
      <c r="BX1671" s="1">
        <f t="shared" si="514"/>
        <v>-2</v>
      </c>
      <c r="BY1671" s="24">
        <f t="shared" si="515"/>
        <v>0.7818314824680298</v>
      </c>
      <c r="BZ1671" s="24">
        <f t="shared" si="516"/>
        <v>0.62348980185873348</v>
      </c>
      <c r="CA1671" s="1"/>
      <c r="CB1671" s="1"/>
      <c r="CC1671" s="1" t="str">
        <f t="shared" ref="CC1671:CC1734" si="521">IF(AND($A$9=TRUE,BR1670&lt;$CC$3),IF(BR1670&lt;1000,BR1670,""),"")</f>
        <v/>
      </c>
      <c r="CD1671" s="1"/>
      <c r="CE1671" s="2"/>
      <c r="CF1671" s="2"/>
    </row>
    <row r="1672" spans="2:84" s="28" customFormat="1" x14ac:dyDescent="0.25">
      <c r="B1672" s="10"/>
      <c r="C1672" s="10"/>
      <c r="D1672" s="10"/>
      <c r="E1672" s="10"/>
      <c r="F1672" s="10"/>
      <c r="G1672" s="10"/>
      <c r="H1672" s="10"/>
      <c r="I1672" s="10"/>
      <c r="J1672" s="10"/>
      <c r="K1672" s="10"/>
      <c r="L1672" s="10"/>
      <c r="M1672" s="2"/>
      <c r="N1672" s="1">
        <v>1667</v>
      </c>
      <c r="O1672" s="1" t="str">
        <f t="shared" si="509"/>
        <v>NA</v>
      </c>
      <c r="P1672" s="1" t="e">
        <f t="shared" si="510"/>
        <v>#VALUE!</v>
      </c>
      <c r="Q1672" s="1" t="e">
        <f t="shared" si="511"/>
        <v>#VALUE!</v>
      </c>
      <c r="R1672" s="1">
        <f t="shared" si="507"/>
        <v>0.71611714616610611</v>
      </c>
      <c r="S1672" s="1">
        <f t="shared" si="508"/>
        <v>0.54108663052029282</v>
      </c>
      <c r="T1672" s="14"/>
      <c r="U1672" s="14"/>
      <c r="V1672" s="14"/>
      <c r="W1672" s="2"/>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2"/>
      <c r="BC1672" s="2"/>
      <c r="BD1672" s="2"/>
      <c r="BE1672" s="35"/>
      <c r="BF1672" s="35"/>
      <c r="BG1672" s="35"/>
      <c r="BH1672" s="35"/>
      <c r="BI1672" s="35"/>
      <c r="BJ1672" s="35"/>
      <c r="BK1672" s="35"/>
      <c r="BL1672" s="35"/>
      <c r="BM1672" s="35"/>
      <c r="BN1672" s="35"/>
      <c r="BO1672" s="35"/>
      <c r="BP1672" s="1"/>
      <c r="BQ1672" s="1">
        <f t="shared" si="512"/>
        <v>1667</v>
      </c>
      <c r="BR1672" s="1">
        <v>1668</v>
      </c>
      <c r="BS1672" s="1">
        <f t="shared" si="517"/>
        <v>-2</v>
      </c>
      <c r="BT1672" s="1">
        <f t="shared" si="518"/>
        <v>-2</v>
      </c>
      <c r="BU1672" s="1">
        <f t="shared" si="519"/>
        <v>6.1257422745431001E-17</v>
      </c>
      <c r="BV1672" s="1">
        <f t="shared" si="520"/>
        <v>1</v>
      </c>
      <c r="BW1672" s="1">
        <f t="shared" si="513"/>
        <v>-2</v>
      </c>
      <c r="BX1672" s="1">
        <f t="shared" si="514"/>
        <v>-2</v>
      </c>
      <c r="BY1672" s="24">
        <f t="shared" si="515"/>
        <v>0.7818314824680298</v>
      </c>
      <c r="BZ1672" s="24">
        <f t="shared" si="516"/>
        <v>0.62348980185873348</v>
      </c>
      <c r="CA1672" s="1"/>
      <c r="CB1672" s="1"/>
      <c r="CC1672" s="1" t="str">
        <f t="shared" si="521"/>
        <v/>
      </c>
      <c r="CD1672" s="1"/>
      <c r="CE1672" s="2"/>
      <c r="CF1672" s="2"/>
    </row>
    <row r="1673" spans="2:84" s="28" customFormat="1" x14ac:dyDescent="0.25">
      <c r="B1673" s="10"/>
      <c r="C1673" s="10"/>
      <c r="D1673" s="10"/>
      <c r="E1673" s="10"/>
      <c r="F1673" s="10"/>
      <c r="G1673" s="10"/>
      <c r="H1673" s="10"/>
      <c r="I1673" s="10"/>
      <c r="J1673" s="10"/>
      <c r="K1673" s="10"/>
      <c r="L1673" s="10"/>
      <c r="M1673" s="2"/>
      <c r="N1673" s="1">
        <v>1668</v>
      </c>
      <c r="O1673" s="1" t="str">
        <f t="shared" si="509"/>
        <v>NA</v>
      </c>
      <c r="P1673" s="1" t="e">
        <f t="shared" si="510"/>
        <v>#VALUE!</v>
      </c>
      <c r="Q1673" s="1" t="e">
        <f t="shared" si="511"/>
        <v>#VALUE!</v>
      </c>
      <c r="R1673" s="1">
        <f t="shared" si="507"/>
        <v>3.5179762631153425E-2</v>
      </c>
      <c r="S1673" s="1">
        <f t="shared" si="508"/>
        <v>0.84586738908899295</v>
      </c>
      <c r="T1673" s="14"/>
      <c r="U1673" s="14"/>
      <c r="V1673" s="14"/>
      <c r="W1673" s="2"/>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2"/>
      <c r="BC1673" s="2"/>
      <c r="BD1673" s="2"/>
      <c r="BE1673" s="35"/>
      <c r="BF1673" s="35"/>
      <c r="BG1673" s="35"/>
      <c r="BH1673" s="35"/>
      <c r="BI1673" s="35"/>
      <c r="BJ1673" s="35"/>
      <c r="BK1673" s="35"/>
      <c r="BL1673" s="35"/>
      <c r="BM1673" s="35"/>
      <c r="BN1673" s="35"/>
      <c r="BO1673" s="35"/>
      <c r="BP1673" s="1"/>
      <c r="BQ1673" s="1">
        <f t="shared" si="512"/>
        <v>1668</v>
      </c>
      <c r="BR1673" s="1">
        <v>1669</v>
      </c>
      <c r="BS1673" s="1">
        <f t="shared" si="517"/>
        <v>-2</v>
      </c>
      <c r="BT1673" s="1">
        <f t="shared" si="518"/>
        <v>-2</v>
      </c>
      <c r="BU1673" s="1">
        <f t="shared" si="519"/>
        <v>6.1257422745431001E-17</v>
      </c>
      <c r="BV1673" s="1">
        <f t="shared" si="520"/>
        <v>1</v>
      </c>
      <c r="BW1673" s="1">
        <f t="shared" si="513"/>
        <v>-2</v>
      </c>
      <c r="BX1673" s="1">
        <f t="shared" si="514"/>
        <v>-2</v>
      </c>
      <c r="BY1673" s="24">
        <f t="shared" si="515"/>
        <v>0.7818314824680298</v>
      </c>
      <c r="BZ1673" s="24">
        <f t="shared" si="516"/>
        <v>0.62348980185873348</v>
      </c>
      <c r="CA1673" s="1"/>
      <c r="CB1673" s="1"/>
      <c r="CC1673" s="1" t="str">
        <f t="shared" si="521"/>
        <v/>
      </c>
      <c r="CD1673" s="1"/>
      <c r="CE1673" s="2"/>
      <c r="CF1673" s="2"/>
    </row>
    <row r="1674" spans="2:84" s="28" customFormat="1" x14ac:dyDescent="0.25">
      <c r="B1674" s="10"/>
      <c r="C1674" s="10"/>
      <c r="D1674" s="10"/>
      <c r="E1674" s="10"/>
      <c r="F1674" s="10"/>
      <c r="G1674" s="10"/>
      <c r="H1674" s="10"/>
      <c r="I1674" s="10"/>
      <c r="J1674" s="10"/>
      <c r="K1674" s="10"/>
      <c r="L1674" s="10"/>
      <c r="M1674" s="2"/>
      <c r="N1674" s="1">
        <v>1669</v>
      </c>
      <c r="O1674" s="1" t="str">
        <f t="shared" si="509"/>
        <v>NA</v>
      </c>
      <c r="P1674" s="1" t="e">
        <f t="shared" si="510"/>
        <v>#VALUE!</v>
      </c>
      <c r="Q1674" s="1" t="e">
        <f t="shared" si="511"/>
        <v>#VALUE!</v>
      </c>
      <c r="R1674" s="1">
        <f t="shared" si="507"/>
        <v>-0.59191154791128908</v>
      </c>
      <c r="S1674" s="1">
        <f t="shared" si="508"/>
        <v>0.53202918177062009</v>
      </c>
      <c r="T1674" s="14"/>
      <c r="U1674" s="14"/>
      <c r="V1674" s="14"/>
      <c r="W1674" s="2"/>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2"/>
      <c r="BC1674" s="2"/>
      <c r="BD1674" s="2"/>
      <c r="BE1674" s="35"/>
      <c r="BF1674" s="35"/>
      <c r="BG1674" s="35"/>
      <c r="BH1674" s="35"/>
      <c r="BI1674" s="35"/>
      <c r="BJ1674" s="35"/>
      <c r="BK1674" s="35"/>
      <c r="BL1674" s="35"/>
      <c r="BM1674" s="35"/>
      <c r="BN1674" s="35"/>
      <c r="BO1674" s="35"/>
      <c r="BP1674" s="1"/>
      <c r="BQ1674" s="1">
        <f t="shared" si="512"/>
        <v>1669</v>
      </c>
      <c r="BR1674" s="1">
        <v>1670</v>
      </c>
      <c r="BS1674" s="1">
        <f t="shared" si="517"/>
        <v>-2</v>
      </c>
      <c r="BT1674" s="1">
        <f t="shared" si="518"/>
        <v>-2</v>
      </c>
      <c r="BU1674" s="1">
        <f t="shared" si="519"/>
        <v>6.1257422745431001E-17</v>
      </c>
      <c r="BV1674" s="1">
        <f t="shared" si="520"/>
        <v>1</v>
      </c>
      <c r="BW1674" s="1">
        <f t="shared" si="513"/>
        <v>-2</v>
      </c>
      <c r="BX1674" s="1">
        <f t="shared" si="514"/>
        <v>-2</v>
      </c>
      <c r="BY1674" s="24">
        <f t="shared" si="515"/>
        <v>0.7818314824680298</v>
      </c>
      <c r="BZ1674" s="24">
        <f t="shared" si="516"/>
        <v>0.62348980185873348</v>
      </c>
      <c r="CA1674" s="1"/>
      <c r="CB1674" s="1"/>
      <c r="CC1674" s="1" t="str">
        <f t="shared" si="521"/>
        <v/>
      </c>
      <c r="CD1674" s="1"/>
      <c r="CE1674" s="2"/>
      <c r="CF1674" s="2"/>
    </row>
    <row r="1675" spans="2:84" s="28" customFormat="1" x14ac:dyDescent="0.25">
      <c r="B1675" s="10"/>
      <c r="C1675" s="10"/>
      <c r="D1675" s="10"/>
      <c r="E1675" s="10"/>
      <c r="F1675" s="10"/>
      <c r="G1675" s="10"/>
      <c r="H1675" s="10"/>
      <c r="I1675" s="10"/>
      <c r="J1675" s="10"/>
      <c r="K1675" s="10"/>
      <c r="L1675" s="10"/>
      <c r="M1675" s="2"/>
      <c r="N1675" s="1">
        <v>1670</v>
      </c>
      <c r="O1675" s="1" t="str">
        <f t="shared" si="509"/>
        <v>NA</v>
      </c>
      <c r="P1675" s="1" t="e">
        <f t="shared" si="510"/>
        <v>#VALUE!</v>
      </c>
      <c r="Q1675" s="1" t="e">
        <f t="shared" si="511"/>
        <v>#VALUE!</v>
      </c>
      <c r="R1675" s="1">
        <f t="shared" si="507"/>
        <v>-0.73752799398589752</v>
      </c>
      <c r="S1675" s="1">
        <f t="shared" si="508"/>
        <v>-0.10819515884617291</v>
      </c>
      <c r="T1675" s="14"/>
      <c r="U1675" s="14"/>
      <c r="V1675" s="14"/>
      <c r="W1675" s="2"/>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2"/>
      <c r="BC1675" s="2"/>
      <c r="BD1675" s="2"/>
      <c r="BE1675" s="35"/>
      <c r="BF1675" s="35"/>
      <c r="BG1675" s="35"/>
      <c r="BH1675" s="35"/>
      <c r="BI1675" s="35"/>
      <c r="BJ1675" s="35"/>
      <c r="BK1675" s="35"/>
      <c r="BL1675" s="35"/>
      <c r="BM1675" s="35"/>
      <c r="BN1675" s="35"/>
      <c r="BO1675" s="35"/>
      <c r="BP1675" s="1"/>
      <c r="BQ1675" s="1">
        <f t="shared" si="512"/>
        <v>1670</v>
      </c>
      <c r="BR1675" s="1">
        <v>1671</v>
      </c>
      <c r="BS1675" s="1">
        <f t="shared" si="517"/>
        <v>-2</v>
      </c>
      <c r="BT1675" s="1">
        <f t="shared" si="518"/>
        <v>-2</v>
      </c>
      <c r="BU1675" s="1">
        <f t="shared" si="519"/>
        <v>6.1257422745431001E-17</v>
      </c>
      <c r="BV1675" s="1">
        <f t="shared" si="520"/>
        <v>1</v>
      </c>
      <c r="BW1675" s="1">
        <f t="shared" si="513"/>
        <v>-2</v>
      </c>
      <c r="BX1675" s="1">
        <f t="shared" si="514"/>
        <v>-2</v>
      </c>
      <c r="BY1675" s="24">
        <f t="shared" si="515"/>
        <v>0.7818314824680298</v>
      </c>
      <c r="BZ1675" s="24">
        <f t="shared" si="516"/>
        <v>0.62348980185873348</v>
      </c>
      <c r="CA1675" s="1"/>
      <c r="CB1675" s="1"/>
      <c r="CC1675" s="1" t="str">
        <f t="shared" si="521"/>
        <v/>
      </c>
      <c r="CD1675" s="1"/>
      <c r="CE1675" s="2"/>
      <c r="CF1675" s="2"/>
    </row>
    <row r="1676" spans="2:84" s="28" customFormat="1" x14ac:dyDescent="0.25">
      <c r="B1676" s="10"/>
      <c r="C1676" s="10"/>
      <c r="D1676" s="10"/>
      <c r="E1676" s="10"/>
      <c r="F1676" s="10"/>
      <c r="G1676" s="10"/>
      <c r="H1676" s="10"/>
      <c r="I1676" s="10"/>
      <c r="J1676" s="10"/>
      <c r="K1676" s="10"/>
      <c r="L1676" s="10"/>
      <c r="M1676" s="2"/>
      <c r="N1676" s="1">
        <v>1671</v>
      </c>
      <c r="O1676" s="1" t="str">
        <f t="shared" si="509"/>
        <v>NA</v>
      </c>
      <c r="P1676" s="1" t="e">
        <f t="shared" si="510"/>
        <v>#VALUE!</v>
      </c>
      <c r="Q1676" s="1" t="e">
        <f t="shared" si="511"/>
        <v>#VALUE!</v>
      </c>
      <c r="R1676" s="1">
        <f t="shared" si="507"/>
        <v>-0.36352421385525135</v>
      </c>
      <c r="S1676" s="1">
        <f t="shared" si="508"/>
        <v>-0.59270364608040527</v>
      </c>
      <c r="T1676" s="14"/>
      <c r="U1676" s="14"/>
      <c r="V1676" s="14"/>
      <c r="W1676" s="2"/>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2"/>
      <c r="BC1676" s="2"/>
      <c r="BD1676" s="2"/>
      <c r="BE1676" s="35"/>
      <c r="BF1676" s="35"/>
      <c r="BG1676" s="35"/>
      <c r="BH1676" s="35"/>
      <c r="BI1676" s="35"/>
      <c r="BJ1676" s="35"/>
      <c r="BK1676" s="35"/>
      <c r="BL1676" s="35"/>
      <c r="BM1676" s="35"/>
      <c r="BN1676" s="35"/>
      <c r="BO1676" s="35"/>
      <c r="BP1676" s="1"/>
      <c r="BQ1676" s="1">
        <f t="shared" si="512"/>
        <v>1671</v>
      </c>
      <c r="BR1676" s="1">
        <v>1672</v>
      </c>
      <c r="BS1676" s="1">
        <f t="shared" si="517"/>
        <v>-2</v>
      </c>
      <c r="BT1676" s="1">
        <f t="shared" si="518"/>
        <v>-2</v>
      </c>
      <c r="BU1676" s="1">
        <f t="shared" si="519"/>
        <v>6.1257422745431001E-17</v>
      </c>
      <c r="BV1676" s="1">
        <f t="shared" si="520"/>
        <v>1</v>
      </c>
      <c r="BW1676" s="1">
        <f t="shared" si="513"/>
        <v>-2</v>
      </c>
      <c r="BX1676" s="1">
        <f t="shared" si="514"/>
        <v>-2</v>
      </c>
      <c r="BY1676" s="24">
        <f t="shared" si="515"/>
        <v>0.7818314824680298</v>
      </c>
      <c r="BZ1676" s="24">
        <f t="shared" si="516"/>
        <v>0.62348980185873348</v>
      </c>
      <c r="CA1676" s="1"/>
      <c r="CB1676" s="1"/>
      <c r="CC1676" s="1" t="str">
        <f t="shared" si="521"/>
        <v/>
      </c>
      <c r="CD1676" s="1"/>
      <c r="CE1676" s="2"/>
      <c r="CF1676" s="2"/>
    </row>
    <row r="1677" spans="2:84" s="28" customFormat="1" x14ac:dyDescent="0.25">
      <c r="B1677" s="10"/>
      <c r="C1677" s="10"/>
      <c r="D1677" s="10"/>
      <c r="E1677" s="10"/>
      <c r="F1677" s="10"/>
      <c r="G1677" s="10"/>
      <c r="H1677" s="10"/>
      <c r="I1677" s="10"/>
      <c r="J1677" s="10"/>
      <c r="K1677" s="10"/>
      <c r="L1677" s="10"/>
      <c r="M1677" s="2"/>
      <c r="N1677" s="1">
        <v>1672</v>
      </c>
      <c r="O1677" s="1" t="str">
        <f t="shared" si="509"/>
        <v>NA</v>
      </c>
      <c r="P1677" s="1" t="e">
        <f t="shared" si="510"/>
        <v>#VALUE!</v>
      </c>
      <c r="Q1677" s="1" t="e">
        <f t="shared" si="511"/>
        <v>#VALUE!</v>
      </c>
      <c r="R1677" s="1">
        <f t="shared" si="507"/>
        <v>0.20388356206082522</v>
      </c>
      <c r="S1677" s="1">
        <f t="shared" si="508"/>
        <v>-0.61255776821787666</v>
      </c>
      <c r="T1677" s="14"/>
      <c r="U1677" s="14"/>
      <c r="V1677" s="14"/>
      <c r="W1677" s="2"/>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2"/>
      <c r="BC1677" s="2"/>
      <c r="BD1677" s="2"/>
      <c r="BE1677" s="35"/>
      <c r="BF1677" s="35"/>
      <c r="BG1677" s="35"/>
      <c r="BH1677" s="35"/>
      <c r="BI1677" s="35"/>
      <c r="BJ1677" s="35"/>
      <c r="BK1677" s="35"/>
      <c r="BL1677" s="35"/>
      <c r="BM1677" s="35"/>
      <c r="BN1677" s="35"/>
      <c r="BO1677" s="35"/>
      <c r="BP1677" s="1"/>
      <c r="BQ1677" s="1">
        <f t="shared" si="512"/>
        <v>1672</v>
      </c>
      <c r="BR1677" s="1">
        <v>1673</v>
      </c>
      <c r="BS1677" s="1">
        <f t="shared" si="517"/>
        <v>-2</v>
      </c>
      <c r="BT1677" s="1">
        <f t="shared" si="518"/>
        <v>-2</v>
      </c>
      <c r="BU1677" s="1">
        <f t="shared" si="519"/>
        <v>6.1257422745431001E-17</v>
      </c>
      <c r="BV1677" s="1">
        <f t="shared" si="520"/>
        <v>1</v>
      </c>
      <c r="BW1677" s="1">
        <f t="shared" si="513"/>
        <v>-2</v>
      </c>
      <c r="BX1677" s="1">
        <f t="shared" si="514"/>
        <v>-2</v>
      </c>
      <c r="BY1677" s="24">
        <f t="shared" si="515"/>
        <v>0.7818314824680298</v>
      </c>
      <c r="BZ1677" s="24">
        <f t="shared" si="516"/>
        <v>0.62348980185873348</v>
      </c>
      <c r="CA1677" s="1"/>
      <c r="CB1677" s="1"/>
      <c r="CC1677" s="1" t="str">
        <f t="shared" si="521"/>
        <v/>
      </c>
      <c r="CD1677" s="1"/>
      <c r="CE1677" s="2"/>
      <c r="CF1677" s="2"/>
    </row>
    <row r="1678" spans="2:84" s="28" customFormat="1" x14ac:dyDescent="0.25">
      <c r="B1678" s="10"/>
      <c r="C1678" s="10"/>
      <c r="D1678" s="10"/>
      <c r="E1678" s="10"/>
      <c r="F1678" s="10"/>
      <c r="G1678" s="10"/>
      <c r="H1678" s="10"/>
      <c r="I1678" s="10"/>
      <c r="J1678" s="10"/>
      <c r="K1678" s="10"/>
      <c r="L1678" s="10"/>
      <c r="M1678" s="2"/>
      <c r="N1678" s="1">
        <v>1673</v>
      </c>
      <c r="O1678" s="1" t="str">
        <f t="shared" si="509"/>
        <v>NA</v>
      </c>
      <c r="P1678" s="1" t="e">
        <f t="shared" si="510"/>
        <v>#VALUE!</v>
      </c>
      <c r="Q1678" s="1" t="e">
        <f t="shared" si="511"/>
        <v>#VALUE!</v>
      </c>
      <c r="R1678" s="1">
        <f t="shared" si="507"/>
        <v>0.55333746367076475</v>
      </c>
      <c r="S1678" s="1">
        <f t="shared" si="508"/>
        <v>-0.22252093395631442</v>
      </c>
      <c r="T1678" s="14"/>
      <c r="U1678" s="14"/>
      <c r="V1678" s="14"/>
      <c r="W1678" s="2"/>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2"/>
      <c r="BC1678" s="2"/>
      <c r="BD1678" s="2"/>
      <c r="BE1678" s="35"/>
      <c r="BF1678" s="35"/>
      <c r="BG1678" s="35"/>
      <c r="BH1678" s="35"/>
      <c r="BI1678" s="35"/>
      <c r="BJ1678" s="35"/>
      <c r="BK1678" s="35"/>
      <c r="BL1678" s="35"/>
      <c r="BM1678" s="35"/>
      <c r="BN1678" s="35"/>
      <c r="BO1678" s="35"/>
      <c r="BP1678" s="1"/>
      <c r="BQ1678" s="1">
        <f t="shared" si="512"/>
        <v>1673</v>
      </c>
      <c r="BR1678" s="1">
        <v>1674</v>
      </c>
      <c r="BS1678" s="1">
        <f t="shared" si="517"/>
        <v>-2</v>
      </c>
      <c r="BT1678" s="1">
        <f t="shared" si="518"/>
        <v>-2</v>
      </c>
      <c r="BU1678" s="1">
        <f t="shared" si="519"/>
        <v>6.1257422745431001E-17</v>
      </c>
      <c r="BV1678" s="1">
        <f t="shared" si="520"/>
        <v>1</v>
      </c>
      <c r="BW1678" s="1">
        <f t="shared" si="513"/>
        <v>-2</v>
      </c>
      <c r="BX1678" s="1">
        <f t="shared" si="514"/>
        <v>-2</v>
      </c>
      <c r="BY1678" s="24">
        <f t="shared" si="515"/>
        <v>0.7818314824680298</v>
      </c>
      <c r="BZ1678" s="24">
        <f t="shared" si="516"/>
        <v>0.62348980185873348</v>
      </c>
      <c r="CA1678" s="1"/>
      <c r="CB1678" s="1"/>
      <c r="CC1678" s="1" t="str">
        <f t="shared" si="521"/>
        <v/>
      </c>
      <c r="CD1678" s="1"/>
      <c r="CE1678" s="2"/>
      <c r="CF1678" s="2"/>
    </row>
    <row r="1679" spans="2:84" s="28" customFormat="1" x14ac:dyDescent="0.25">
      <c r="B1679" s="10"/>
      <c r="C1679" s="10"/>
      <c r="D1679" s="10"/>
      <c r="E1679" s="10"/>
      <c r="F1679" s="10"/>
      <c r="G1679" s="10"/>
      <c r="H1679" s="10"/>
      <c r="I1679" s="10"/>
      <c r="J1679" s="10"/>
      <c r="K1679" s="10"/>
      <c r="L1679" s="10"/>
      <c r="M1679" s="2"/>
      <c r="N1679" s="1">
        <v>1674</v>
      </c>
      <c r="O1679" s="1" t="str">
        <f t="shared" si="509"/>
        <v>NA</v>
      </c>
      <c r="P1679" s="1" t="e">
        <f t="shared" si="510"/>
        <v>#VALUE!</v>
      </c>
      <c r="Q1679" s="1" t="e">
        <f t="shared" si="511"/>
        <v>#VALUE!</v>
      </c>
      <c r="R1679" s="1">
        <f t="shared" si="507"/>
        <v>0.48611696910937335</v>
      </c>
      <c r="S1679" s="1">
        <f t="shared" si="508"/>
        <v>0.25267553083575045</v>
      </c>
      <c r="T1679" s="14"/>
      <c r="U1679" s="14"/>
      <c r="V1679" s="14"/>
      <c r="W1679" s="2"/>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2"/>
      <c r="BC1679" s="2"/>
      <c r="BD1679" s="2"/>
      <c r="BE1679" s="35"/>
      <c r="BF1679" s="35"/>
      <c r="BG1679" s="35"/>
      <c r="BH1679" s="35"/>
      <c r="BI1679" s="35"/>
      <c r="BJ1679" s="35"/>
      <c r="BK1679" s="35"/>
      <c r="BL1679" s="35"/>
      <c r="BM1679" s="35"/>
      <c r="BN1679" s="35"/>
      <c r="BO1679" s="35"/>
      <c r="BP1679" s="1"/>
      <c r="BQ1679" s="1">
        <f t="shared" si="512"/>
        <v>1674</v>
      </c>
      <c r="BR1679" s="1">
        <v>1675</v>
      </c>
      <c r="BS1679" s="1">
        <f t="shared" si="517"/>
        <v>-2</v>
      </c>
      <c r="BT1679" s="1">
        <f t="shared" si="518"/>
        <v>-2</v>
      </c>
      <c r="BU1679" s="1">
        <f t="shared" si="519"/>
        <v>6.1257422745431001E-17</v>
      </c>
      <c r="BV1679" s="1">
        <f t="shared" si="520"/>
        <v>1</v>
      </c>
      <c r="BW1679" s="1">
        <f t="shared" si="513"/>
        <v>-2</v>
      </c>
      <c r="BX1679" s="1">
        <f t="shared" si="514"/>
        <v>-2</v>
      </c>
      <c r="BY1679" s="24">
        <f t="shared" si="515"/>
        <v>0.7818314824680298</v>
      </c>
      <c r="BZ1679" s="24">
        <f t="shared" si="516"/>
        <v>0.62348980185873348</v>
      </c>
      <c r="CA1679" s="1"/>
      <c r="CB1679" s="1"/>
      <c r="CC1679" s="1" t="str">
        <f t="shared" si="521"/>
        <v/>
      </c>
      <c r="CD1679" s="1"/>
      <c r="CE1679" s="2"/>
      <c r="CF1679" s="2"/>
    </row>
    <row r="1680" spans="2:84" s="28" customFormat="1" x14ac:dyDescent="0.25">
      <c r="B1680" s="10"/>
      <c r="C1680" s="10"/>
      <c r="D1680" s="10"/>
      <c r="E1680" s="10"/>
      <c r="F1680" s="10"/>
      <c r="G1680" s="10"/>
      <c r="H1680" s="10"/>
      <c r="I1680" s="10"/>
      <c r="J1680" s="10"/>
      <c r="K1680" s="10"/>
      <c r="L1680" s="10"/>
      <c r="M1680" s="2"/>
      <c r="N1680" s="1">
        <v>1675</v>
      </c>
      <c r="O1680" s="1" t="str">
        <f t="shared" si="509"/>
        <v>NA</v>
      </c>
      <c r="P1680" s="1" t="e">
        <f t="shared" si="510"/>
        <v>#VALUE!</v>
      </c>
      <c r="Q1680" s="1" t="e">
        <f t="shared" si="511"/>
        <v>#VALUE!</v>
      </c>
      <c r="R1680" s="1">
        <f t="shared" si="507"/>
        <v>0.11726587543717794</v>
      </c>
      <c r="S1680" s="1">
        <f t="shared" si="508"/>
        <v>0.48622463029664342</v>
      </c>
      <c r="T1680" s="14"/>
      <c r="U1680" s="14"/>
      <c r="V1680" s="14"/>
      <c r="W1680" s="2"/>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2"/>
      <c r="BC1680" s="2"/>
      <c r="BD1680" s="2"/>
      <c r="BE1680" s="35"/>
      <c r="BF1680" s="35"/>
      <c r="BG1680" s="35"/>
      <c r="BH1680" s="35"/>
      <c r="BI1680" s="35"/>
      <c r="BJ1680" s="35"/>
      <c r="BK1680" s="35"/>
      <c r="BL1680" s="35"/>
      <c r="BM1680" s="35"/>
      <c r="BN1680" s="35"/>
      <c r="BO1680" s="35"/>
      <c r="BP1680" s="1"/>
      <c r="BQ1680" s="1">
        <f t="shared" si="512"/>
        <v>1675</v>
      </c>
      <c r="BR1680" s="1">
        <v>1676</v>
      </c>
      <c r="BS1680" s="1">
        <f t="shared" si="517"/>
        <v>-2</v>
      </c>
      <c r="BT1680" s="1">
        <f t="shared" si="518"/>
        <v>-2</v>
      </c>
      <c r="BU1680" s="1">
        <f t="shared" si="519"/>
        <v>6.1257422745431001E-17</v>
      </c>
      <c r="BV1680" s="1">
        <f t="shared" si="520"/>
        <v>1</v>
      </c>
      <c r="BW1680" s="1">
        <f t="shared" si="513"/>
        <v>-2</v>
      </c>
      <c r="BX1680" s="1">
        <f t="shared" si="514"/>
        <v>-2</v>
      </c>
      <c r="BY1680" s="24">
        <f t="shared" si="515"/>
        <v>0.7818314824680298</v>
      </c>
      <c r="BZ1680" s="24">
        <f t="shared" si="516"/>
        <v>0.62348980185873348</v>
      </c>
      <c r="CA1680" s="1"/>
      <c r="CB1680" s="1"/>
      <c r="CC1680" s="1" t="str">
        <f t="shared" si="521"/>
        <v/>
      </c>
      <c r="CD1680" s="1"/>
      <c r="CE1680" s="2"/>
      <c r="CF1680" s="2"/>
    </row>
    <row r="1681" spans="2:84" s="28" customFormat="1" x14ac:dyDescent="0.25">
      <c r="B1681" s="10"/>
      <c r="C1681" s="10"/>
      <c r="D1681" s="10"/>
      <c r="E1681" s="10"/>
      <c r="F1681" s="10"/>
      <c r="G1681" s="10"/>
      <c r="H1681" s="10"/>
      <c r="I1681" s="10"/>
      <c r="J1681" s="10"/>
      <c r="K1681" s="10"/>
      <c r="L1681" s="10"/>
      <c r="M1681" s="2"/>
      <c r="N1681" s="1">
        <v>1676</v>
      </c>
      <c r="O1681" s="1" t="str">
        <f t="shared" si="509"/>
        <v>NA</v>
      </c>
      <c r="P1681" s="1" t="e">
        <f t="shared" si="510"/>
        <v>#VALUE!</v>
      </c>
      <c r="Q1681" s="1" t="e">
        <f t="shared" si="511"/>
        <v>#VALUE!</v>
      </c>
      <c r="R1681" s="1">
        <f t="shared" si="507"/>
        <v>-0.25955166243699235</v>
      </c>
      <c r="S1681" s="1">
        <f t="shared" si="508"/>
        <v>0.37197309661642181</v>
      </c>
      <c r="T1681" s="14"/>
      <c r="U1681" s="14"/>
      <c r="V1681" s="14"/>
      <c r="W1681" s="2"/>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2"/>
      <c r="BC1681" s="2"/>
      <c r="BD1681" s="2"/>
      <c r="BE1681" s="35"/>
      <c r="BF1681" s="35"/>
      <c r="BG1681" s="35"/>
      <c r="BH1681" s="35"/>
      <c r="BI1681" s="35"/>
      <c r="BJ1681" s="35"/>
      <c r="BK1681" s="35"/>
      <c r="BL1681" s="35"/>
      <c r="BM1681" s="35"/>
      <c r="BN1681" s="35"/>
      <c r="BO1681" s="35"/>
      <c r="BP1681" s="1"/>
      <c r="BQ1681" s="1">
        <f t="shared" si="512"/>
        <v>1676</v>
      </c>
      <c r="BR1681" s="1">
        <v>1677</v>
      </c>
      <c r="BS1681" s="1">
        <f t="shared" si="517"/>
        <v>-2</v>
      </c>
      <c r="BT1681" s="1">
        <f t="shared" si="518"/>
        <v>-2</v>
      </c>
      <c r="BU1681" s="1">
        <f t="shared" si="519"/>
        <v>6.1257422745431001E-17</v>
      </c>
      <c r="BV1681" s="1">
        <f t="shared" si="520"/>
        <v>1</v>
      </c>
      <c r="BW1681" s="1">
        <f t="shared" si="513"/>
        <v>-2</v>
      </c>
      <c r="BX1681" s="1">
        <f t="shared" si="514"/>
        <v>-2</v>
      </c>
      <c r="BY1681" s="24">
        <f t="shared" si="515"/>
        <v>0.7818314824680298</v>
      </c>
      <c r="BZ1681" s="24">
        <f t="shared" si="516"/>
        <v>0.62348980185873348</v>
      </c>
      <c r="CA1681" s="1"/>
      <c r="CB1681" s="1"/>
      <c r="CC1681" s="1" t="str">
        <f t="shared" si="521"/>
        <v/>
      </c>
      <c r="CD1681" s="1"/>
      <c r="CE1681" s="2"/>
      <c r="CF1681" s="2"/>
    </row>
    <row r="1682" spans="2:84" s="28" customFormat="1" x14ac:dyDescent="0.25">
      <c r="B1682" s="10"/>
      <c r="C1682" s="10"/>
      <c r="D1682" s="10"/>
      <c r="E1682" s="10"/>
      <c r="F1682" s="10"/>
      <c r="G1682" s="10"/>
      <c r="H1682" s="10"/>
      <c r="I1682" s="10"/>
      <c r="J1682" s="10"/>
      <c r="K1682" s="10"/>
      <c r="L1682" s="10"/>
      <c r="M1682" s="2"/>
      <c r="N1682" s="1">
        <v>1677</v>
      </c>
      <c r="O1682" s="1" t="str">
        <f t="shared" si="509"/>
        <v>NA</v>
      </c>
      <c r="P1682" s="1" t="e">
        <f t="shared" si="510"/>
        <v>#VALUE!</v>
      </c>
      <c r="Q1682" s="1" t="e">
        <f t="shared" si="511"/>
        <v>#VALUE!</v>
      </c>
      <c r="R1682" s="1">
        <f t="shared" si="507"/>
        <v>-0.40516810851160079</v>
      </c>
      <c r="S1682" s="1">
        <f t="shared" si="508"/>
        <v>5.1860926308025412E-2</v>
      </c>
      <c r="T1682" s="14"/>
      <c r="U1682" s="14"/>
      <c r="V1682" s="14"/>
      <c r="W1682" s="2"/>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2"/>
      <c r="BC1682" s="2"/>
      <c r="BD1682" s="2"/>
      <c r="BE1682" s="35"/>
      <c r="BF1682" s="35"/>
      <c r="BG1682" s="35"/>
      <c r="BH1682" s="35"/>
      <c r="BI1682" s="35"/>
      <c r="BJ1682" s="35"/>
      <c r="BK1682" s="35"/>
      <c r="BL1682" s="35"/>
      <c r="BM1682" s="35"/>
      <c r="BN1682" s="35"/>
      <c r="BO1682" s="35"/>
      <c r="BP1682" s="1"/>
      <c r="BQ1682" s="1">
        <f t="shared" si="512"/>
        <v>1677</v>
      </c>
      <c r="BR1682" s="1">
        <v>1678</v>
      </c>
      <c r="BS1682" s="1">
        <f t="shared" si="517"/>
        <v>-2</v>
      </c>
      <c r="BT1682" s="1">
        <f t="shared" si="518"/>
        <v>-2</v>
      </c>
      <c r="BU1682" s="1">
        <f t="shared" si="519"/>
        <v>6.1257422745431001E-17</v>
      </c>
      <c r="BV1682" s="1">
        <f t="shared" si="520"/>
        <v>1</v>
      </c>
      <c r="BW1682" s="1">
        <f t="shared" si="513"/>
        <v>-2</v>
      </c>
      <c r="BX1682" s="1">
        <f t="shared" si="514"/>
        <v>-2</v>
      </c>
      <c r="BY1682" s="24">
        <f t="shared" si="515"/>
        <v>0.7818314824680298</v>
      </c>
      <c r="BZ1682" s="24">
        <f t="shared" si="516"/>
        <v>0.62348980185873348</v>
      </c>
      <c r="CA1682" s="1"/>
      <c r="CB1682" s="1"/>
      <c r="CC1682" s="1" t="str">
        <f t="shared" si="521"/>
        <v/>
      </c>
      <c r="CD1682" s="1"/>
      <c r="CE1682" s="2"/>
      <c r="CF1682" s="2"/>
    </row>
    <row r="1683" spans="2:84" s="28" customFormat="1" x14ac:dyDescent="0.25">
      <c r="B1683" s="10"/>
      <c r="C1683" s="10"/>
      <c r="D1683" s="10"/>
      <c r="E1683" s="10"/>
      <c r="F1683" s="10"/>
      <c r="G1683" s="10"/>
      <c r="H1683" s="10"/>
      <c r="I1683" s="10"/>
      <c r="J1683" s="10"/>
      <c r="K1683" s="10"/>
      <c r="L1683" s="10"/>
      <c r="M1683" s="2"/>
      <c r="N1683" s="1">
        <v>1678</v>
      </c>
      <c r="O1683" s="1" t="str">
        <f t="shared" si="509"/>
        <v>NA</v>
      </c>
      <c r="P1683" s="1" t="e">
        <f t="shared" si="510"/>
        <v>#VALUE!</v>
      </c>
      <c r="Q1683" s="1" t="e">
        <f t="shared" si="511"/>
        <v>#VALUE!</v>
      </c>
      <c r="R1683" s="1">
        <f t="shared" si="507"/>
        <v>-0.28143810104922684</v>
      </c>
      <c r="S1683" s="1">
        <f t="shared" si="508"/>
        <v>-0.23306088728805568</v>
      </c>
      <c r="T1683" s="14"/>
      <c r="U1683" s="14"/>
      <c r="V1683" s="14"/>
      <c r="W1683" s="2"/>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2"/>
      <c r="BC1683" s="2"/>
      <c r="BD1683" s="2"/>
      <c r="BE1683" s="35"/>
      <c r="BF1683" s="35"/>
      <c r="BG1683" s="35"/>
      <c r="BH1683" s="35"/>
      <c r="BI1683" s="35"/>
      <c r="BJ1683" s="35"/>
      <c r="BK1683" s="35"/>
      <c r="BL1683" s="35"/>
      <c r="BM1683" s="35"/>
      <c r="BN1683" s="35"/>
      <c r="BO1683" s="35"/>
      <c r="BP1683" s="1"/>
      <c r="BQ1683" s="1">
        <f t="shared" si="512"/>
        <v>1678</v>
      </c>
      <c r="BR1683" s="1">
        <v>1679</v>
      </c>
      <c r="BS1683" s="1">
        <f t="shared" si="517"/>
        <v>-2</v>
      </c>
      <c r="BT1683" s="1">
        <f t="shared" si="518"/>
        <v>-2</v>
      </c>
      <c r="BU1683" s="1">
        <f t="shared" si="519"/>
        <v>6.1257422745431001E-17</v>
      </c>
      <c r="BV1683" s="1">
        <f t="shared" si="520"/>
        <v>1</v>
      </c>
      <c r="BW1683" s="1">
        <f t="shared" si="513"/>
        <v>-2</v>
      </c>
      <c r="BX1683" s="1">
        <f t="shared" si="514"/>
        <v>-2</v>
      </c>
      <c r="BY1683" s="24">
        <f t="shared" si="515"/>
        <v>0.7818314824680298</v>
      </c>
      <c r="BZ1683" s="24">
        <f t="shared" si="516"/>
        <v>0.62348980185873348</v>
      </c>
      <c r="CA1683" s="1"/>
      <c r="CB1683" s="1"/>
      <c r="CC1683" s="1" t="str">
        <f t="shared" si="521"/>
        <v/>
      </c>
      <c r="CD1683" s="1"/>
      <c r="CE1683" s="2"/>
      <c r="CF1683" s="2"/>
    </row>
    <row r="1684" spans="2:84" s="28" customFormat="1" x14ac:dyDescent="0.25">
      <c r="B1684" s="10"/>
      <c r="C1684" s="10"/>
      <c r="D1684" s="10"/>
      <c r="E1684" s="10"/>
      <c r="F1684" s="10"/>
      <c r="G1684" s="10"/>
      <c r="H1684" s="10"/>
      <c r="I1684" s="10"/>
      <c r="J1684" s="10"/>
      <c r="K1684" s="10"/>
      <c r="L1684" s="10"/>
      <c r="M1684" s="2"/>
      <c r="N1684" s="1">
        <v>1679</v>
      </c>
      <c r="O1684" s="1" t="str">
        <f t="shared" si="509"/>
        <v>NA</v>
      </c>
      <c r="P1684" s="1" t="e">
        <f t="shared" si="510"/>
        <v>#VALUE!</v>
      </c>
      <c r="Q1684" s="1" t="e">
        <f t="shared" si="511"/>
        <v>#VALUE!</v>
      </c>
      <c r="R1684" s="1">
        <f t="shared" si="507"/>
        <v>-2.6116614995907617E-2</v>
      </c>
      <c r="S1684" s="1">
        <f t="shared" si="508"/>
        <v>-0.3241466685333344</v>
      </c>
      <c r="T1684" s="14"/>
      <c r="U1684" s="14"/>
      <c r="V1684" s="14"/>
      <c r="W1684" s="2"/>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2"/>
      <c r="BC1684" s="2"/>
      <c r="BD1684" s="2"/>
      <c r="BE1684" s="35"/>
      <c r="BF1684" s="35"/>
      <c r="BG1684" s="35"/>
      <c r="BH1684" s="35"/>
      <c r="BI1684" s="35"/>
      <c r="BJ1684" s="35"/>
      <c r="BK1684" s="35"/>
      <c r="BL1684" s="35"/>
      <c r="BM1684" s="35"/>
      <c r="BN1684" s="35"/>
      <c r="BO1684" s="35"/>
      <c r="BP1684" s="1"/>
      <c r="BQ1684" s="1">
        <f t="shared" si="512"/>
        <v>1679</v>
      </c>
      <c r="BR1684" s="1">
        <v>1680</v>
      </c>
      <c r="BS1684" s="1">
        <f t="shared" si="517"/>
        <v>-2</v>
      </c>
      <c r="BT1684" s="1">
        <f t="shared" si="518"/>
        <v>-2</v>
      </c>
      <c r="BU1684" s="1">
        <f t="shared" si="519"/>
        <v>6.1257422745431001E-17</v>
      </c>
      <c r="BV1684" s="1">
        <f t="shared" si="520"/>
        <v>1</v>
      </c>
      <c r="BW1684" s="1">
        <f t="shared" si="513"/>
        <v>-2</v>
      </c>
      <c r="BX1684" s="1">
        <f t="shared" si="514"/>
        <v>-2</v>
      </c>
      <c r="BY1684" s="24">
        <f t="shared" si="515"/>
        <v>0.7818314824680298</v>
      </c>
      <c r="BZ1684" s="24">
        <f t="shared" si="516"/>
        <v>0.62348980185873348</v>
      </c>
      <c r="CA1684" s="1"/>
      <c r="CB1684" s="1"/>
      <c r="CC1684" s="1" t="str">
        <f t="shared" si="521"/>
        <v/>
      </c>
      <c r="CD1684" s="1"/>
      <c r="CE1684" s="2"/>
      <c r="CF1684" s="2"/>
    </row>
    <row r="1685" spans="2:84" s="28" customFormat="1" x14ac:dyDescent="0.25">
      <c r="B1685" s="10"/>
      <c r="C1685" s="10"/>
      <c r="D1685" s="10"/>
      <c r="E1685" s="10"/>
      <c r="F1685" s="10"/>
      <c r="G1685" s="10"/>
      <c r="H1685" s="10"/>
      <c r="I1685" s="10"/>
      <c r="J1685" s="10"/>
      <c r="K1685" s="10"/>
      <c r="L1685" s="10"/>
      <c r="M1685" s="2"/>
      <c r="N1685" s="1">
        <v>1680</v>
      </c>
      <c r="O1685" s="1" t="str">
        <f t="shared" si="509"/>
        <v>NA</v>
      </c>
      <c r="P1685" s="1" t="e">
        <f t="shared" si="510"/>
        <v>#VALUE!</v>
      </c>
      <c r="Q1685" s="1" t="e">
        <f t="shared" si="511"/>
        <v>#VALUE!</v>
      </c>
      <c r="R1685" s="1">
        <f t="shared" si="507"/>
        <v>0.18444582122358816</v>
      </c>
      <c r="S1685" s="1">
        <f t="shared" si="508"/>
        <v>-0.22252093395631442</v>
      </c>
      <c r="T1685" s="14"/>
      <c r="U1685" s="14"/>
      <c r="V1685" s="14"/>
      <c r="W1685" s="2"/>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2"/>
      <c r="BC1685" s="2"/>
      <c r="BD1685" s="2"/>
      <c r="BE1685" s="35"/>
      <c r="BF1685" s="35"/>
      <c r="BG1685" s="35"/>
      <c r="BH1685" s="35"/>
      <c r="BI1685" s="35"/>
      <c r="BJ1685" s="35"/>
      <c r="BK1685" s="35"/>
      <c r="BL1685" s="35"/>
      <c r="BM1685" s="35"/>
      <c r="BN1685" s="35"/>
      <c r="BO1685" s="35"/>
      <c r="BP1685" s="1"/>
      <c r="BQ1685" s="1">
        <f t="shared" si="512"/>
        <v>1680</v>
      </c>
      <c r="BR1685" s="1">
        <v>1681</v>
      </c>
      <c r="BS1685" s="1">
        <f t="shared" si="517"/>
        <v>-2</v>
      </c>
      <c r="BT1685" s="1">
        <f t="shared" si="518"/>
        <v>-2</v>
      </c>
      <c r="BU1685" s="1">
        <f t="shared" si="519"/>
        <v>6.1257422745431001E-17</v>
      </c>
      <c r="BV1685" s="1">
        <f t="shared" si="520"/>
        <v>1</v>
      </c>
      <c r="BW1685" s="1">
        <f t="shared" si="513"/>
        <v>-2</v>
      </c>
      <c r="BX1685" s="1">
        <f t="shared" si="514"/>
        <v>-2</v>
      </c>
      <c r="BY1685" s="24">
        <f t="shared" si="515"/>
        <v>0.7818314824680298</v>
      </c>
      <c r="BZ1685" s="24">
        <f t="shared" si="516"/>
        <v>0.62348980185873348</v>
      </c>
      <c r="CA1685" s="1"/>
      <c r="CB1685" s="1"/>
      <c r="CC1685" s="1" t="str">
        <f t="shared" si="521"/>
        <v/>
      </c>
      <c r="CD1685" s="1"/>
      <c r="CE1685" s="2"/>
      <c r="CF1685" s="2"/>
    </row>
    <row r="1686" spans="2:84" s="28" customFormat="1" x14ac:dyDescent="0.25">
      <c r="B1686" s="10"/>
      <c r="C1686" s="10"/>
      <c r="D1686" s="10"/>
      <c r="E1686" s="10"/>
      <c r="F1686" s="10"/>
      <c r="G1686" s="10"/>
      <c r="H1686" s="10"/>
      <c r="I1686" s="10"/>
      <c r="J1686" s="10"/>
      <c r="K1686" s="10"/>
      <c r="L1686" s="10"/>
      <c r="M1686" s="2"/>
      <c r="N1686" s="1">
        <v>1681</v>
      </c>
      <c r="O1686" s="1" t="str">
        <f t="shared" si="509"/>
        <v>NA</v>
      </c>
      <c r="P1686" s="1" t="e">
        <f t="shared" si="510"/>
        <v>#VALUE!</v>
      </c>
      <c r="Q1686" s="1" t="e">
        <f t="shared" si="511"/>
        <v>#VALUE!</v>
      </c>
      <c r="R1686" s="1">
        <f t="shared" si="507"/>
        <v>0.25611679205264043</v>
      </c>
      <c r="S1686" s="1">
        <f t="shared" si="508"/>
        <v>-3.5735568848792032E-2</v>
      </c>
      <c r="T1686" s="14"/>
      <c r="U1686" s="14"/>
      <c r="V1686" s="14"/>
      <c r="W1686" s="2"/>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2"/>
      <c r="BC1686" s="2"/>
      <c r="BD1686" s="2"/>
      <c r="BE1686" s="35"/>
      <c r="BF1686" s="35"/>
      <c r="BG1686" s="35"/>
      <c r="BH1686" s="35"/>
      <c r="BI1686" s="35"/>
      <c r="BJ1686" s="35"/>
      <c r="BK1686" s="35"/>
      <c r="BL1686" s="35"/>
      <c r="BM1686" s="35"/>
      <c r="BN1686" s="35"/>
      <c r="BO1686" s="35"/>
      <c r="BP1686" s="1"/>
      <c r="BQ1686" s="1">
        <f t="shared" si="512"/>
        <v>1681</v>
      </c>
      <c r="BR1686" s="1">
        <v>1682</v>
      </c>
      <c r="BS1686" s="1">
        <f t="shared" si="517"/>
        <v>-2</v>
      </c>
      <c r="BT1686" s="1">
        <f t="shared" si="518"/>
        <v>-2</v>
      </c>
      <c r="BU1686" s="1">
        <f t="shared" si="519"/>
        <v>6.1257422745431001E-17</v>
      </c>
      <c r="BV1686" s="1">
        <f t="shared" si="520"/>
        <v>1</v>
      </c>
      <c r="BW1686" s="1">
        <f t="shared" si="513"/>
        <v>-2</v>
      </c>
      <c r="BX1686" s="1">
        <f t="shared" si="514"/>
        <v>-2</v>
      </c>
      <c r="BY1686" s="24">
        <f t="shared" si="515"/>
        <v>0.7818314824680298</v>
      </c>
      <c r="BZ1686" s="24">
        <f t="shared" si="516"/>
        <v>0.62348980185873348</v>
      </c>
      <c r="CA1686" s="1"/>
      <c r="CB1686" s="1"/>
      <c r="CC1686" s="1" t="str">
        <f t="shared" si="521"/>
        <v/>
      </c>
      <c r="CD1686" s="1"/>
      <c r="CE1686" s="2"/>
      <c r="CF1686" s="2"/>
    </row>
    <row r="1687" spans="2:84" s="28" customFormat="1" x14ac:dyDescent="0.25">
      <c r="B1687" s="10"/>
      <c r="C1687" s="10"/>
      <c r="D1687" s="10"/>
      <c r="E1687" s="10"/>
      <c r="F1687" s="10"/>
      <c r="G1687" s="10"/>
      <c r="H1687" s="10"/>
      <c r="I1687" s="10"/>
      <c r="J1687" s="10"/>
      <c r="K1687" s="10"/>
      <c r="L1687" s="10"/>
      <c r="M1687" s="2"/>
      <c r="N1687" s="1">
        <v>1682</v>
      </c>
      <c r="O1687" s="1" t="str">
        <f t="shared" si="509"/>
        <v>NA</v>
      </c>
      <c r="P1687" s="1" t="e">
        <f t="shared" si="510"/>
        <v>#VALUE!</v>
      </c>
      <c r="Q1687" s="1" t="e">
        <f t="shared" si="511"/>
        <v>#VALUE!</v>
      </c>
      <c r="R1687" s="1">
        <f t="shared" si="507"/>
        <v>0.19935198824320244</v>
      </c>
      <c r="S1687" s="1">
        <f t="shared" si="508"/>
        <v>0.1265818715042939</v>
      </c>
      <c r="T1687" s="14"/>
      <c r="U1687" s="14"/>
      <c r="V1687" s="14"/>
      <c r="W1687" s="2"/>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2"/>
      <c r="BC1687" s="2"/>
      <c r="BD1687" s="2"/>
      <c r="BE1687" s="35"/>
      <c r="BF1687" s="35"/>
      <c r="BG1687" s="35"/>
      <c r="BH1687" s="35"/>
      <c r="BI1687" s="35"/>
      <c r="BJ1687" s="35"/>
      <c r="BK1687" s="35"/>
      <c r="BL1687" s="35"/>
      <c r="BM1687" s="35"/>
      <c r="BN1687" s="35"/>
      <c r="BO1687" s="35"/>
      <c r="BP1687" s="1"/>
      <c r="BQ1687" s="1">
        <f t="shared" si="512"/>
        <v>1682</v>
      </c>
      <c r="BR1687" s="1">
        <v>1683</v>
      </c>
      <c r="BS1687" s="1">
        <f t="shared" si="517"/>
        <v>-2</v>
      </c>
      <c r="BT1687" s="1">
        <f t="shared" si="518"/>
        <v>-2</v>
      </c>
      <c r="BU1687" s="1">
        <f t="shared" si="519"/>
        <v>6.1257422745431001E-17</v>
      </c>
      <c r="BV1687" s="1">
        <f t="shared" si="520"/>
        <v>1</v>
      </c>
      <c r="BW1687" s="1">
        <f t="shared" si="513"/>
        <v>-2</v>
      </c>
      <c r="BX1687" s="1">
        <f t="shared" si="514"/>
        <v>-2</v>
      </c>
      <c r="BY1687" s="24">
        <f t="shared" si="515"/>
        <v>0.7818314824680298</v>
      </c>
      <c r="BZ1687" s="24">
        <f t="shared" si="516"/>
        <v>0.62348980185873348</v>
      </c>
      <c r="CA1687" s="1"/>
      <c r="CB1687" s="1"/>
      <c r="CC1687" s="1" t="str">
        <f t="shared" si="521"/>
        <v/>
      </c>
      <c r="CD1687" s="1"/>
      <c r="CE1687" s="2"/>
      <c r="CF1687" s="2"/>
    </row>
    <row r="1688" spans="2:84" s="28" customFormat="1" x14ac:dyDescent="0.25">
      <c r="B1688" s="10"/>
      <c r="C1688" s="10"/>
      <c r="D1688" s="10"/>
      <c r="E1688" s="10"/>
      <c r="F1688" s="10"/>
      <c r="G1688" s="10"/>
      <c r="H1688" s="10"/>
      <c r="I1688" s="10"/>
      <c r="J1688" s="10"/>
      <c r="K1688" s="10"/>
      <c r="L1688" s="10"/>
      <c r="M1688" s="2"/>
      <c r="N1688" s="1">
        <v>1683</v>
      </c>
      <c r="O1688" s="1" t="str">
        <f t="shared" si="509"/>
        <v>NA</v>
      </c>
      <c r="P1688" s="1" t="e">
        <f t="shared" si="510"/>
        <v>#VALUE!</v>
      </c>
      <c r="Q1688" s="1" t="e">
        <f t="shared" si="511"/>
        <v>#VALUE!</v>
      </c>
      <c r="R1688" s="1">
        <f t="shared" si="507"/>
        <v>7.2808223037304276E-2</v>
      </c>
      <c r="S1688" s="1">
        <f t="shared" si="508"/>
        <v>0.21191701146222364</v>
      </c>
      <c r="T1688" s="14"/>
      <c r="U1688" s="14"/>
      <c r="V1688" s="14"/>
      <c r="W1688" s="2"/>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2"/>
      <c r="BC1688" s="2"/>
      <c r="BD1688" s="2"/>
      <c r="BE1688" s="35"/>
      <c r="BF1688" s="35"/>
      <c r="BG1688" s="35"/>
      <c r="BH1688" s="35"/>
      <c r="BI1688" s="35"/>
      <c r="BJ1688" s="35"/>
      <c r="BK1688" s="35"/>
      <c r="BL1688" s="35"/>
      <c r="BM1688" s="35"/>
      <c r="BN1688" s="35"/>
      <c r="BO1688" s="35"/>
      <c r="BP1688" s="1"/>
      <c r="BQ1688" s="1">
        <f t="shared" si="512"/>
        <v>1683</v>
      </c>
      <c r="BR1688" s="1">
        <v>1684</v>
      </c>
      <c r="BS1688" s="1">
        <f t="shared" si="517"/>
        <v>-2</v>
      </c>
      <c r="BT1688" s="1">
        <f t="shared" si="518"/>
        <v>-2</v>
      </c>
      <c r="BU1688" s="1">
        <f t="shared" si="519"/>
        <v>6.1257422745431001E-17</v>
      </c>
      <c r="BV1688" s="1">
        <f t="shared" si="520"/>
        <v>1</v>
      </c>
      <c r="BW1688" s="1">
        <f t="shared" si="513"/>
        <v>-2</v>
      </c>
      <c r="BX1688" s="1">
        <f t="shared" si="514"/>
        <v>-2</v>
      </c>
      <c r="BY1688" s="24">
        <f t="shared" si="515"/>
        <v>0.7818314824680298</v>
      </c>
      <c r="BZ1688" s="24">
        <f t="shared" si="516"/>
        <v>0.62348980185873348</v>
      </c>
      <c r="CA1688" s="1"/>
      <c r="CB1688" s="1"/>
      <c r="CC1688" s="1" t="str">
        <f t="shared" si="521"/>
        <v/>
      </c>
      <c r="CD1688" s="1"/>
      <c r="CE1688" s="2"/>
      <c r="CF1688" s="2"/>
    </row>
    <row r="1689" spans="2:84" s="28" customFormat="1" x14ac:dyDescent="0.25">
      <c r="B1689" s="10"/>
      <c r="C1689" s="10"/>
      <c r="D1689" s="10"/>
      <c r="E1689" s="10"/>
      <c r="F1689" s="10"/>
      <c r="G1689" s="10"/>
      <c r="H1689" s="10"/>
      <c r="I1689" s="10"/>
      <c r="J1689" s="10"/>
      <c r="K1689" s="10"/>
      <c r="L1689" s="10"/>
      <c r="M1689" s="2"/>
      <c r="N1689" s="1">
        <v>1684</v>
      </c>
      <c r="O1689" s="1" t="str">
        <f t="shared" si="509"/>
        <v>NA</v>
      </c>
      <c r="P1689" s="1" t="e">
        <f t="shared" si="510"/>
        <v>#VALUE!</v>
      </c>
      <c r="Q1689" s="1" t="e">
        <f t="shared" si="511"/>
        <v>#VALUE!</v>
      </c>
      <c r="R1689" s="1">
        <f t="shared" si="507"/>
        <v>-7.2808223037304332E-2</v>
      </c>
      <c r="S1689" s="1">
        <f t="shared" si="508"/>
        <v>0.21191701146222364</v>
      </c>
      <c r="T1689" s="14"/>
      <c r="U1689" s="14"/>
      <c r="V1689" s="14"/>
      <c r="W1689" s="2"/>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2"/>
      <c r="BC1689" s="2"/>
      <c r="BD1689" s="2"/>
      <c r="BE1689" s="35"/>
      <c r="BF1689" s="35"/>
      <c r="BG1689" s="35"/>
      <c r="BH1689" s="35"/>
      <c r="BI1689" s="35"/>
      <c r="BJ1689" s="35"/>
      <c r="BK1689" s="35"/>
      <c r="BL1689" s="35"/>
      <c r="BM1689" s="35"/>
      <c r="BN1689" s="35"/>
      <c r="BO1689" s="35"/>
      <c r="BP1689" s="1"/>
      <c r="BQ1689" s="1">
        <f t="shared" si="512"/>
        <v>1684</v>
      </c>
      <c r="BR1689" s="1">
        <v>1685</v>
      </c>
      <c r="BS1689" s="1">
        <f t="shared" si="517"/>
        <v>-2</v>
      </c>
      <c r="BT1689" s="1">
        <f t="shared" si="518"/>
        <v>-2</v>
      </c>
      <c r="BU1689" s="1">
        <f t="shared" si="519"/>
        <v>6.1257422745431001E-17</v>
      </c>
      <c r="BV1689" s="1">
        <f t="shared" si="520"/>
        <v>1</v>
      </c>
      <c r="BW1689" s="1">
        <f t="shared" si="513"/>
        <v>-2</v>
      </c>
      <c r="BX1689" s="1">
        <f t="shared" si="514"/>
        <v>-2</v>
      </c>
      <c r="BY1689" s="24">
        <f t="shared" si="515"/>
        <v>0.7818314824680298</v>
      </c>
      <c r="BZ1689" s="24">
        <f t="shared" si="516"/>
        <v>0.62348980185873348</v>
      </c>
      <c r="CA1689" s="1"/>
      <c r="CB1689" s="1"/>
      <c r="CC1689" s="1" t="str">
        <f t="shared" si="521"/>
        <v/>
      </c>
      <c r="CD1689" s="1"/>
      <c r="CE1689" s="2"/>
      <c r="CF1689" s="2"/>
    </row>
    <row r="1690" spans="2:84" s="28" customFormat="1" x14ac:dyDescent="0.25">
      <c r="B1690" s="10"/>
      <c r="C1690" s="10"/>
      <c r="D1690" s="10"/>
      <c r="E1690" s="10"/>
      <c r="F1690" s="10"/>
      <c r="G1690" s="10"/>
      <c r="H1690" s="10"/>
      <c r="I1690" s="10"/>
      <c r="J1690" s="10"/>
      <c r="K1690" s="10"/>
      <c r="L1690" s="10"/>
      <c r="M1690" s="2"/>
      <c r="N1690" s="1">
        <v>1685</v>
      </c>
      <c r="O1690" s="1" t="str">
        <f t="shared" si="509"/>
        <v>NA</v>
      </c>
      <c r="P1690" s="1" t="e">
        <f t="shared" si="510"/>
        <v>#VALUE!</v>
      </c>
      <c r="Q1690" s="1" t="e">
        <f t="shared" si="511"/>
        <v>#VALUE!</v>
      </c>
      <c r="R1690" s="1">
        <f t="shared" si="507"/>
        <v>-0.19935198824320233</v>
      </c>
      <c r="S1690" s="1">
        <f t="shared" si="508"/>
        <v>0.12658187150429395</v>
      </c>
      <c r="T1690" s="14"/>
      <c r="U1690" s="14"/>
      <c r="V1690" s="14"/>
      <c r="W1690" s="2"/>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2"/>
      <c r="BC1690" s="2"/>
      <c r="BD1690" s="2"/>
      <c r="BE1690" s="35"/>
      <c r="BF1690" s="35"/>
      <c r="BG1690" s="35"/>
      <c r="BH1690" s="35"/>
      <c r="BI1690" s="35"/>
      <c r="BJ1690" s="35"/>
      <c r="BK1690" s="35"/>
      <c r="BL1690" s="35"/>
      <c r="BM1690" s="35"/>
      <c r="BN1690" s="35"/>
      <c r="BO1690" s="35"/>
      <c r="BP1690" s="1"/>
      <c r="BQ1690" s="1">
        <f t="shared" si="512"/>
        <v>1685</v>
      </c>
      <c r="BR1690" s="1">
        <v>1686</v>
      </c>
      <c r="BS1690" s="1">
        <f t="shared" si="517"/>
        <v>-2</v>
      </c>
      <c r="BT1690" s="1">
        <f t="shared" si="518"/>
        <v>-2</v>
      </c>
      <c r="BU1690" s="1">
        <f t="shared" si="519"/>
        <v>6.1257422745431001E-17</v>
      </c>
      <c r="BV1690" s="1">
        <f t="shared" si="520"/>
        <v>1</v>
      </c>
      <c r="BW1690" s="1">
        <f t="shared" si="513"/>
        <v>-2</v>
      </c>
      <c r="BX1690" s="1">
        <f t="shared" si="514"/>
        <v>-2</v>
      </c>
      <c r="BY1690" s="24">
        <f t="shared" si="515"/>
        <v>0.7818314824680298</v>
      </c>
      <c r="BZ1690" s="24">
        <f t="shared" si="516"/>
        <v>0.62348980185873348</v>
      </c>
      <c r="CA1690" s="1"/>
      <c r="CB1690" s="1"/>
      <c r="CC1690" s="1" t="str">
        <f t="shared" si="521"/>
        <v/>
      </c>
      <c r="CD1690" s="1"/>
      <c r="CE1690" s="2"/>
      <c r="CF1690" s="2"/>
    </row>
    <row r="1691" spans="2:84" s="28" customFormat="1" x14ac:dyDescent="0.25">
      <c r="B1691" s="10"/>
      <c r="C1691" s="10"/>
      <c r="D1691" s="10"/>
      <c r="E1691" s="10"/>
      <c r="F1691" s="10"/>
      <c r="G1691" s="10"/>
      <c r="H1691" s="10"/>
      <c r="I1691" s="10"/>
      <c r="J1691" s="10"/>
      <c r="K1691" s="10"/>
      <c r="L1691" s="10"/>
      <c r="M1691" s="2"/>
      <c r="N1691" s="1">
        <v>1686</v>
      </c>
      <c r="O1691" s="1" t="str">
        <f t="shared" si="509"/>
        <v>NA</v>
      </c>
      <c r="P1691" s="1" t="e">
        <f t="shared" si="510"/>
        <v>#VALUE!</v>
      </c>
      <c r="Q1691" s="1" t="e">
        <f t="shared" si="511"/>
        <v>#VALUE!</v>
      </c>
      <c r="R1691" s="1">
        <f t="shared" si="507"/>
        <v>-0.25611679205264043</v>
      </c>
      <c r="S1691" s="1">
        <f t="shared" si="508"/>
        <v>-3.5735568848792088E-2</v>
      </c>
      <c r="T1691" s="14"/>
      <c r="U1691" s="14"/>
      <c r="V1691" s="14"/>
      <c r="W1691" s="2"/>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2"/>
      <c r="BC1691" s="2"/>
      <c r="BD1691" s="2"/>
      <c r="BE1691" s="35"/>
      <c r="BF1691" s="35"/>
      <c r="BG1691" s="35"/>
      <c r="BH1691" s="35"/>
      <c r="BI1691" s="35"/>
      <c r="BJ1691" s="35"/>
      <c r="BK1691" s="35"/>
      <c r="BL1691" s="35"/>
      <c r="BM1691" s="35"/>
      <c r="BN1691" s="35"/>
      <c r="BO1691" s="35"/>
      <c r="BP1691" s="1"/>
      <c r="BQ1691" s="1">
        <f t="shared" si="512"/>
        <v>1686</v>
      </c>
      <c r="BR1691" s="1">
        <v>1687</v>
      </c>
      <c r="BS1691" s="1">
        <f t="shared" si="517"/>
        <v>-2</v>
      </c>
      <c r="BT1691" s="1">
        <f t="shared" si="518"/>
        <v>-2</v>
      </c>
      <c r="BU1691" s="1">
        <f t="shared" si="519"/>
        <v>6.1257422745431001E-17</v>
      </c>
      <c r="BV1691" s="1">
        <f t="shared" si="520"/>
        <v>1</v>
      </c>
      <c r="BW1691" s="1">
        <f t="shared" si="513"/>
        <v>-2</v>
      </c>
      <c r="BX1691" s="1">
        <f t="shared" si="514"/>
        <v>-2</v>
      </c>
      <c r="BY1691" s="24">
        <f t="shared" si="515"/>
        <v>0.7818314824680298</v>
      </c>
      <c r="BZ1691" s="24">
        <f t="shared" si="516"/>
        <v>0.62348980185873348</v>
      </c>
      <c r="CA1691" s="1"/>
      <c r="CB1691" s="1"/>
      <c r="CC1691" s="1" t="str">
        <f t="shared" si="521"/>
        <v/>
      </c>
      <c r="CD1691" s="1"/>
      <c r="CE1691" s="2"/>
      <c r="CF1691" s="2"/>
    </row>
    <row r="1692" spans="2:84" s="28" customFormat="1" x14ac:dyDescent="0.25">
      <c r="B1692" s="10"/>
      <c r="C1692" s="10"/>
      <c r="D1692" s="10"/>
      <c r="E1692" s="10"/>
      <c r="F1692" s="10"/>
      <c r="G1692" s="10"/>
      <c r="H1692" s="10"/>
      <c r="I1692" s="10"/>
      <c r="J1692" s="10"/>
      <c r="K1692" s="10"/>
      <c r="L1692" s="10"/>
      <c r="M1692" s="2"/>
      <c r="N1692" s="1">
        <v>1687</v>
      </c>
      <c r="O1692" s="1" t="str">
        <f t="shared" si="509"/>
        <v>NA</v>
      </c>
      <c r="P1692" s="1" t="e">
        <f t="shared" si="510"/>
        <v>#VALUE!</v>
      </c>
      <c r="Q1692" s="1" t="e">
        <f t="shared" si="511"/>
        <v>#VALUE!</v>
      </c>
      <c r="R1692" s="1">
        <f t="shared" si="507"/>
        <v>-0.18444582122358832</v>
      </c>
      <c r="S1692" s="1">
        <f t="shared" si="508"/>
        <v>-0.22252093395631445</v>
      </c>
      <c r="T1692" s="14"/>
      <c r="U1692" s="14"/>
      <c r="V1692" s="14"/>
      <c r="W1692" s="2"/>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2"/>
      <c r="BC1692" s="2"/>
      <c r="BD1692" s="2"/>
      <c r="BE1692" s="35"/>
      <c r="BF1692" s="35"/>
      <c r="BG1692" s="35"/>
      <c r="BH1692" s="35"/>
      <c r="BI1692" s="35"/>
      <c r="BJ1692" s="35"/>
      <c r="BK1692" s="35"/>
      <c r="BL1692" s="35"/>
      <c r="BM1692" s="35"/>
      <c r="BN1692" s="35"/>
      <c r="BO1692" s="35"/>
      <c r="BP1692" s="1"/>
      <c r="BQ1692" s="1">
        <f t="shared" si="512"/>
        <v>1687</v>
      </c>
      <c r="BR1692" s="1">
        <v>1688</v>
      </c>
      <c r="BS1692" s="1">
        <f t="shared" si="517"/>
        <v>-2</v>
      </c>
      <c r="BT1692" s="1">
        <f t="shared" si="518"/>
        <v>-2</v>
      </c>
      <c r="BU1692" s="1">
        <f t="shared" si="519"/>
        <v>6.1257422745431001E-17</v>
      </c>
      <c r="BV1692" s="1">
        <f t="shared" si="520"/>
        <v>1</v>
      </c>
      <c r="BW1692" s="1">
        <f t="shared" si="513"/>
        <v>-2</v>
      </c>
      <c r="BX1692" s="1">
        <f t="shared" si="514"/>
        <v>-2</v>
      </c>
      <c r="BY1692" s="24">
        <f t="shared" si="515"/>
        <v>0.7818314824680298</v>
      </c>
      <c r="BZ1692" s="24">
        <f t="shared" si="516"/>
        <v>0.62348980185873348</v>
      </c>
      <c r="CA1692" s="1"/>
      <c r="CB1692" s="1"/>
      <c r="CC1692" s="1" t="str">
        <f t="shared" si="521"/>
        <v/>
      </c>
      <c r="CD1692" s="1"/>
      <c r="CE1692" s="2"/>
      <c r="CF1692" s="2"/>
    </row>
    <row r="1693" spans="2:84" s="28" customFormat="1" x14ac:dyDescent="0.25">
      <c r="B1693" s="10"/>
      <c r="C1693" s="10"/>
      <c r="D1693" s="10"/>
      <c r="E1693" s="10"/>
      <c r="F1693" s="10"/>
      <c r="G1693" s="10"/>
      <c r="H1693" s="10"/>
      <c r="I1693" s="10"/>
      <c r="J1693" s="10"/>
      <c r="K1693" s="10"/>
      <c r="L1693" s="10"/>
      <c r="M1693" s="2"/>
      <c r="N1693" s="1">
        <v>1688</v>
      </c>
      <c r="O1693" s="1" t="str">
        <f t="shared" si="509"/>
        <v>NA</v>
      </c>
      <c r="P1693" s="1" t="e">
        <f t="shared" si="510"/>
        <v>#VALUE!</v>
      </c>
      <c r="Q1693" s="1" t="e">
        <f t="shared" si="511"/>
        <v>#VALUE!</v>
      </c>
      <c r="R1693" s="1">
        <f t="shared" si="507"/>
        <v>2.6116614995907672E-2</v>
      </c>
      <c r="S1693" s="1">
        <f t="shared" si="508"/>
        <v>-0.32414666853333435</v>
      </c>
      <c r="T1693" s="14"/>
      <c r="U1693" s="14"/>
      <c r="V1693" s="14"/>
      <c r="W1693" s="2"/>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2"/>
      <c r="BC1693" s="2"/>
      <c r="BD1693" s="2"/>
      <c r="BE1693" s="35"/>
      <c r="BF1693" s="35"/>
      <c r="BG1693" s="35"/>
      <c r="BH1693" s="35"/>
      <c r="BI1693" s="35"/>
      <c r="BJ1693" s="35"/>
      <c r="BK1693" s="35"/>
      <c r="BL1693" s="35"/>
      <c r="BM1693" s="35"/>
      <c r="BN1693" s="35"/>
      <c r="BO1693" s="35"/>
      <c r="BP1693" s="1"/>
      <c r="BQ1693" s="1">
        <f t="shared" si="512"/>
        <v>1688</v>
      </c>
      <c r="BR1693" s="1">
        <v>1689</v>
      </c>
      <c r="BS1693" s="1">
        <f t="shared" si="517"/>
        <v>-2</v>
      </c>
      <c r="BT1693" s="1">
        <f t="shared" si="518"/>
        <v>-2</v>
      </c>
      <c r="BU1693" s="1">
        <f t="shared" si="519"/>
        <v>6.1257422745431001E-17</v>
      </c>
      <c r="BV1693" s="1">
        <f t="shared" si="520"/>
        <v>1</v>
      </c>
      <c r="BW1693" s="1">
        <f t="shared" si="513"/>
        <v>-2</v>
      </c>
      <c r="BX1693" s="1">
        <f t="shared" si="514"/>
        <v>-2</v>
      </c>
      <c r="BY1693" s="24">
        <f t="shared" si="515"/>
        <v>0.7818314824680298</v>
      </c>
      <c r="BZ1693" s="24">
        <f t="shared" si="516"/>
        <v>0.62348980185873348</v>
      </c>
      <c r="CA1693" s="1"/>
      <c r="CB1693" s="1"/>
      <c r="CC1693" s="1" t="str">
        <f t="shared" si="521"/>
        <v/>
      </c>
      <c r="CD1693" s="1"/>
      <c r="CE1693" s="2"/>
      <c r="CF1693" s="2"/>
    </row>
    <row r="1694" spans="2:84" s="28" customFormat="1" x14ac:dyDescent="0.25">
      <c r="B1694" s="10"/>
      <c r="C1694" s="10"/>
      <c r="D1694" s="10"/>
      <c r="E1694" s="10"/>
      <c r="F1694" s="10"/>
      <c r="G1694" s="10"/>
      <c r="H1694" s="10"/>
      <c r="I1694" s="10"/>
      <c r="J1694" s="10"/>
      <c r="K1694" s="10"/>
      <c r="L1694" s="10"/>
      <c r="M1694" s="2"/>
      <c r="N1694" s="1">
        <v>1689</v>
      </c>
      <c r="O1694" s="1" t="str">
        <f t="shared" si="509"/>
        <v>NA</v>
      </c>
      <c r="P1694" s="1" t="e">
        <f t="shared" si="510"/>
        <v>#VALUE!</v>
      </c>
      <c r="Q1694" s="1" t="e">
        <f t="shared" si="511"/>
        <v>#VALUE!</v>
      </c>
      <c r="R1694" s="1">
        <f t="shared" si="507"/>
        <v>0.28143810104922695</v>
      </c>
      <c r="S1694" s="1">
        <f t="shared" si="508"/>
        <v>-0.23306088728805574</v>
      </c>
      <c r="T1694" s="14"/>
      <c r="U1694" s="14"/>
      <c r="V1694" s="14"/>
      <c r="W1694" s="2"/>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2"/>
      <c r="BC1694" s="2"/>
      <c r="BD1694" s="2"/>
      <c r="BE1694" s="35"/>
      <c r="BF1694" s="35"/>
      <c r="BG1694" s="35"/>
      <c r="BH1694" s="35"/>
      <c r="BI1694" s="35"/>
      <c r="BJ1694" s="35"/>
      <c r="BK1694" s="35"/>
      <c r="BL1694" s="35"/>
      <c r="BM1694" s="35"/>
      <c r="BN1694" s="35"/>
      <c r="BO1694" s="35"/>
      <c r="BP1694" s="1"/>
      <c r="BQ1694" s="1">
        <f t="shared" si="512"/>
        <v>1689</v>
      </c>
      <c r="BR1694" s="1">
        <v>1690</v>
      </c>
      <c r="BS1694" s="1">
        <f t="shared" si="517"/>
        <v>-2</v>
      </c>
      <c r="BT1694" s="1">
        <f t="shared" si="518"/>
        <v>-2</v>
      </c>
      <c r="BU1694" s="1">
        <f t="shared" si="519"/>
        <v>6.1257422745431001E-17</v>
      </c>
      <c r="BV1694" s="1">
        <f t="shared" si="520"/>
        <v>1</v>
      </c>
      <c r="BW1694" s="1">
        <f t="shared" si="513"/>
        <v>-2</v>
      </c>
      <c r="BX1694" s="1">
        <f t="shared" si="514"/>
        <v>-2</v>
      </c>
      <c r="BY1694" s="24">
        <f t="shared" si="515"/>
        <v>0.7818314824680298</v>
      </c>
      <c r="BZ1694" s="24">
        <f t="shared" si="516"/>
        <v>0.62348980185873348</v>
      </c>
      <c r="CA1694" s="1"/>
      <c r="CB1694" s="1"/>
      <c r="CC1694" s="1" t="str">
        <f t="shared" si="521"/>
        <v/>
      </c>
      <c r="CD1694" s="1"/>
      <c r="CE1694" s="2"/>
      <c r="CF1694" s="2"/>
    </row>
    <row r="1695" spans="2:84" s="28" customFormat="1" x14ac:dyDescent="0.25">
      <c r="B1695" s="10"/>
      <c r="C1695" s="10"/>
      <c r="D1695" s="10"/>
      <c r="E1695" s="10"/>
      <c r="F1695" s="10"/>
      <c r="G1695" s="10"/>
      <c r="H1695" s="10"/>
      <c r="I1695" s="10"/>
      <c r="J1695" s="10"/>
      <c r="K1695" s="10"/>
      <c r="L1695" s="10"/>
      <c r="M1695" s="2"/>
      <c r="N1695" s="1">
        <v>1690</v>
      </c>
      <c r="O1695" s="1" t="str">
        <f t="shared" si="509"/>
        <v>NA</v>
      </c>
      <c r="P1695" s="1" t="e">
        <f t="shared" si="510"/>
        <v>#VALUE!</v>
      </c>
      <c r="Q1695" s="1" t="e">
        <f t="shared" si="511"/>
        <v>#VALUE!</v>
      </c>
      <c r="R1695" s="1">
        <f t="shared" si="507"/>
        <v>0.40516810851160079</v>
      </c>
      <c r="S1695" s="1">
        <f t="shared" si="508"/>
        <v>5.186092630802544E-2</v>
      </c>
      <c r="T1695" s="14"/>
      <c r="U1695" s="14"/>
      <c r="V1695" s="14"/>
      <c r="W1695" s="2"/>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2"/>
      <c r="BC1695" s="2"/>
      <c r="BD1695" s="2"/>
      <c r="BE1695" s="35"/>
      <c r="BF1695" s="35"/>
      <c r="BG1695" s="35"/>
      <c r="BH1695" s="35"/>
      <c r="BI1695" s="35"/>
      <c r="BJ1695" s="35"/>
      <c r="BK1695" s="35"/>
      <c r="BL1695" s="35"/>
      <c r="BM1695" s="35"/>
      <c r="BN1695" s="35"/>
      <c r="BO1695" s="35"/>
      <c r="BP1695" s="1"/>
      <c r="BQ1695" s="1">
        <f t="shared" si="512"/>
        <v>1690</v>
      </c>
      <c r="BR1695" s="1">
        <v>1691</v>
      </c>
      <c r="BS1695" s="1">
        <f t="shared" si="517"/>
        <v>-2</v>
      </c>
      <c r="BT1695" s="1">
        <f t="shared" si="518"/>
        <v>-2</v>
      </c>
      <c r="BU1695" s="1">
        <f t="shared" si="519"/>
        <v>6.1257422745431001E-17</v>
      </c>
      <c r="BV1695" s="1">
        <f t="shared" si="520"/>
        <v>1</v>
      </c>
      <c r="BW1695" s="1">
        <f t="shared" si="513"/>
        <v>-2</v>
      </c>
      <c r="BX1695" s="1">
        <f t="shared" si="514"/>
        <v>-2</v>
      </c>
      <c r="BY1695" s="24">
        <f t="shared" si="515"/>
        <v>0.7818314824680298</v>
      </c>
      <c r="BZ1695" s="24">
        <f t="shared" si="516"/>
        <v>0.62348980185873348</v>
      </c>
      <c r="CA1695" s="1"/>
      <c r="CB1695" s="1"/>
      <c r="CC1695" s="1" t="str">
        <f t="shared" si="521"/>
        <v/>
      </c>
      <c r="CD1695" s="1"/>
      <c r="CE1695" s="2"/>
      <c r="CF1695" s="2"/>
    </row>
    <row r="1696" spans="2:84" s="28" customFormat="1" x14ac:dyDescent="0.25">
      <c r="B1696" s="10"/>
      <c r="C1696" s="10"/>
      <c r="D1696" s="10"/>
      <c r="E1696" s="10"/>
      <c r="F1696" s="10"/>
      <c r="G1696" s="10"/>
      <c r="H1696" s="10"/>
      <c r="I1696" s="10"/>
      <c r="J1696" s="10"/>
      <c r="K1696" s="10"/>
      <c r="L1696" s="10"/>
      <c r="M1696" s="2"/>
      <c r="N1696" s="1">
        <v>1691</v>
      </c>
      <c r="O1696" s="1" t="str">
        <f t="shared" si="509"/>
        <v>NA</v>
      </c>
      <c r="P1696" s="1" t="e">
        <f t="shared" si="510"/>
        <v>#VALUE!</v>
      </c>
      <c r="Q1696" s="1" t="e">
        <f t="shared" si="511"/>
        <v>#VALUE!</v>
      </c>
      <c r="R1696" s="1">
        <f t="shared" si="507"/>
        <v>0.2595516624369924</v>
      </c>
      <c r="S1696" s="1">
        <f t="shared" si="508"/>
        <v>0.37197309661642197</v>
      </c>
      <c r="T1696" s="14"/>
      <c r="U1696" s="14"/>
      <c r="V1696" s="14"/>
      <c r="W1696" s="2"/>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2"/>
      <c r="BC1696" s="2"/>
      <c r="BD1696" s="2"/>
      <c r="BE1696" s="35"/>
      <c r="BF1696" s="35"/>
      <c r="BG1696" s="35"/>
      <c r="BH1696" s="35"/>
      <c r="BI1696" s="35"/>
      <c r="BJ1696" s="35"/>
      <c r="BK1696" s="35"/>
      <c r="BL1696" s="35"/>
      <c r="BM1696" s="35"/>
      <c r="BN1696" s="35"/>
      <c r="BO1696" s="35"/>
      <c r="BP1696" s="1"/>
      <c r="BQ1696" s="1">
        <f t="shared" si="512"/>
        <v>1691</v>
      </c>
      <c r="BR1696" s="1">
        <v>1692</v>
      </c>
      <c r="BS1696" s="1">
        <f t="shared" si="517"/>
        <v>-2</v>
      </c>
      <c r="BT1696" s="1">
        <f t="shared" si="518"/>
        <v>-2</v>
      </c>
      <c r="BU1696" s="1">
        <f t="shared" si="519"/>
        <v>6.1257422745431001E-17</v>
      </c>
      <c r="BV1696" s="1">
        <f t="shared" si="520"/>
        <v>1</v>
      </c>
      <c r="BW1696" s="1">
        <f t="shared" si="513"/>
        <v>-2</v>
      </c>
      <c r="BX1696" s="1">
        <f t="shared" si="514"/>
        <v>-2</v>
      </c>
      <c r="BY1696" s="24">
        <f t="shared" si="515"/>
        <v>0.7818314824680298</v>
      </c>
      <c r="BZ1696" s="24">
        <f t="shared" si="516"/>
        <v>0.62348980185873348</v>
      </c>
      <c r="CA1696" s="1"/>
      <c r="CB1696" s="1"/>
      <c r="CC1696" s="1" t="str">
        <f t="shared" si="521"/>
        <v/>
      </c>
      <c r="CD1696" s="1"/>
      <c r="CE1696" s="2"/>
      <c r="CF1696" s="2"/>
    </row>
    <row r="1697" spans="2:84" s="28" customFormat="1" x14ac:dyDescent="0.25">
      <c r="B1697" s="10"/>
      <c r="C1697" s="10"/>
      <c r="D1697" s="10"/>
      <c r="E1697" s="10"/>
      <c r="F1697" s="10"/>
      <c r="G1697" s="10"/>
      <c r="H1697" s="10"/>
      <c r="I1697" s="10"/>
      <c r="J1697" s="10"/>
      <c r="K1697" s="10"/>
      <c r="L1697" s="10"/>
      <c r="M1697" s="2"/>
      <c r="N1697" s="1">
        <v>1692</v>
      </c>
      <c r="O1697" s="1" t="str">
        <f t="shared" si="509"/>
        <v>NA</v>
      </c>
      <c r="P1697" s="1" t="e">
        <f t="shared" si="510"/>
        <v>#VALUE!</v>
      </c>
      <c r="Q1697" s="1" t="e">
        <f t="shared" si="511"/>
        <v>#VALUE!</v>
      </c>
      <c r="R1697" s="1">
        <f t="shared" si="507"/>
        <v>-0.11726587543717781</v>
      </c>
      <c r="S1697" s="1">
        <f t="shared" si="508"/>
        <v>0.48622463029664342</v>
      </c>
      <c r="T1697" s="14"/>
      <c r="U1697" s="14"/>
      <c r="V1697" s="14"/>
      <c r="W1697" s="2"/>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2"/>
      <c r="BC1697" s="2"/>
      <c r="BD1697" s="2"/>
      <c r="BE1697" s="35"/>
      <c r="BF1697" s="35"/>
      <c r="BG1697" s="35"/>
      <c r="BH1697" s="35"/>
      <c r="BI1697" s="35"/>
      <c r="BJ1697" s="35"/>
      <c r="BK1697" s="35"/>
      <c r="BL1697" s="35"/>
      <c r="BM1697" s="35"/>
      <c r="BN1697" s="35"/>
      <c r="BO1697" s="35"/>
      <c r="BP1697" s="1"/>
      <c r="BQ1697" s="1">
        <f t="shared" si="512"/>
        <v>1692</v>
      </c>
      <c r="BR1697" s="1">
        <v>1693</v>
      </c>
      <c r="BS1697" s="1">
        <f t="shared" si="517"/>
        <v>-2</v>
      </c>
      <c r="BT1697" s="1">
        <f t="shared" si="518"/>
        <v>-2</v>
      </c>
      <c r="BU1697" s="1">
        <f t="shared" si="519"/>
        <v>6.1257422745431001E-17</v>
      </c>
      <c r="BV1697" s="1">
        <f t="shared" si="520"/>
        <v>1</v>
      </c>
      <c r="BW1697" s="1">
        <f t="shared" si="513"/>
        <v>-2</v>
      </c>
      <c r="BX1697" s="1">
        <f t="shared" si="514"/>
        <v>-2</v>
      </c>
      <c r="BY1697" s="24">
        <f t="shared" si="515"/>
        <v>0.7818314824680298</v>
      </c>
      <c r="BZ1697" s="24">
        <f t="shared" si="516"/>
        <v>0.62348980185873348</v>
      </c>
      <c r="CA1697" s="1"/>
      <c r="CB1697" s="1"/>
      <c r="CC1697" s="1" t="str">
        <f t="shared" si="521"/>
        <v/>
      </c>
      <c r="CD1697" s="1"/>
      <c r="CE1697" s="2"/>
      <c r="CF1697" s="2"/>
    </row>
    <row r="1698" spans="2:84" s="28" customFormat="1" x14ac:dyDescent="0.25">
      <c r="B1698" s="10"/>
      <c r="C1698" s="10"/>
      <c r="D1698" s="10"/>
      <c r="E1698" s="10"/>
      <c r="F1698" s="10"/>
      <c r="G1698" s="10"/>
      <c r="H1698" s="10"/>
      <c r="I1698" s="10"/>
      <c r="J1698" s="10"/>
      <c r="K1698" s="10"/>
      <c r="L1698" s="10"/>
      <c r="M1698" s="2"/>
      <c r="N1698" s="1">
        <v>1693</v>
      </c>
      <c r="O1698" s="1" t="str">
        <f t="shared" si="509"/>
        <v>NA</v>
      </c>
      <c r="P1698" s="1" t="e">
        <f t="shared" si="510"/>
        <v>#VALUE!</v>
      </c>
      <c r="Q1698" s="1" t="e">
        <f t="shared" si="511"/>
        <v>#VALUE!</v>
      </c>
      <c r="R1698" s="1">
        <f t="shared" si="507"/>
        <v>-0.48611696910937346</v>
      </c>
      <c r="S1698" s="1">
        <f t="shared" si="508"/>
        <v>0.25267553083575034</v>
      </c>
      <c r="T1698" s="14"/>
      <c r="U1698" s="14"/>
      <c r="V1698" s="14"/>
      <c r="W1698" s="2"/>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2"/>
      <c r="BC1698" s="2"/>
      <c r="BD1698" s="2"/>
      <c r="BE1698" s="35"/>
      <c r="BF1698" s="35"/>
      <c r="BG1698" s="35"/>
      <c r="BH1698" s="35"/>
      <c r="BI1698" s="35"/>
      <c r="BJ1698" s="35"/>
      <c r="BK1698" s="35"/>
      <c r="BL1698" s="35"/>
      <c r="BM1698" s="35"/>
      <c r="BN1698" s="35"/>
      <c r="BO1698" s="35"/>
      <c r="BP1698" s="1"/>
      <c r="BQ1698" s="1">
        <f t="shared" si="512"/>
        <v>1693</v>
      </c>
      <c r="BR1698" s="1">
        <v>1694</v>
      </c>
      <c r="BS1698" s="1">
        <f t="shared" si="517"/>
        <v>-2</v>
      </c>
      <c r="BT1698" s="1">
        <f t="shared" si="518"/>
        <v>-2</v>
      </c>
      <c r="BU1698" s="1">
        <f t="shared" si="519"/>
        <v>6.1257422745431001E-17</v>
      </c>
      <c r="BV1698" s="1">
        <f t="shared" si="520"/>
        <v>1</v>
      </c>
      <c r="BW1698" s="1">
        <f t="shared" si="513"/>
        <v>-2</v>
      </c>
      <c r="BX1698" s="1">
        <f t="shared" si="514"/>
        <v>-2</v>
      </c>
      <c r="BY1698" s="24">
        <f t="shared" si="515"/>
        <v>0.7818314824680298</v>
      </c>
      <c r="BZ1698" s="24">
        <f t="shared" si="516"/>
        <v>0.62348980185873348</v>
      </c>
      <c r="CA1698" s="1"/>
      <c r="CB1698" s="1"/>
      <c r="CC1698" s="1" t="str">
        <f t="shared" si="521"/>
        <v/>
      </c>
      <c r="CD1698" s="1"/>
      <c r="CE1698" s="2"/>
      <c r="CF1698" s="2"/>
    </row>
    <row r="1699" spans="2:84" s="28" customFormat="1" x14ac:dyDescent="0.25">
      <c r="B1699" s="10"/>
      <c r="C1699" s="10"/>
      <c r="D1699" s="10"/>
      <c r="E1699" s="10"/>
      <c r="F1699" s="10"/>
      <c r="G1699" s="10"/>
      <c r="H1699" s="10"/>
      <c r="I1699" s="10"/>
      <c r="J1699" s="10"/>
      <c r="K1699" s="10"/>
      <c r="L1699" s="10"/>
      <c r="M1699" s="2"/>
      <c r="N1699" s="1">
        <v>1694</v>
      </c>
      <c r="O1699" s="1" t="str">
        <f t="shared" si="509"/>
        <v>NA</v>
      </c>
      <c r="P1699" s="1" t="e">
        <f t="shared" si="510"/>
        <v>#VALUE!</v>
      </c>
      <c r="Q1699" s="1" t="e">
        <f t="shared" si="511"/>
        <v>#VALUE!</v>
      </c>
      <c r="R1699" s="1">
        <f t="shared" si="507"/>
        <v>-0.55333746367076475</v>
      </c>
      <c r="S1699" s="1">
        <f t="shared" si="508"/>
        <v>-0.22252093395631448</v>
      </c>
      <c r="T1699" s="14"/>
      <c r="U1699" s="14"/>
      <c r="V1699" s="14"/>
      <c r="W1699" s="2"/>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2"/>
      <c r="BC1699" s="2"/>
      <c r="BD1699" s="2"/>
      <c r="BE1699" s="35"/>
      <c r="BF1699" s="35"/>
      <c r="BG1699" s="35"/>
      <c r="BH1699" s="35"/>
      <c r="BI1699" s="35"/>
      <c r="BJ1699" s="35"/>
      <c r="BK1699" s="35"/>
      <c r="BL1699" s="35"/>
      <c r="BM1699" s="35"/>
      <c r="BN1699" s="35"/>
      <c r="BO1699" s="35"/>
      <c r="BP1699" s="1"/>
      <c r="BQ1699" s="1">
        <f t="shared" si="512"/>
        <v>1694</v>
      </c>
      <c r="BR1699" s="1">
        <v>1695</v>
      </c>
      <c r="BS1699" s="1">
        <f t="shared" si="517"/>
        <v>-2</v>
      </c>
      <c r="BT1699" s="1">
        <f t="shared" si="518"/>
        <v>-2</v>
      </c>
      <c r="BU1699" s="1">
        <f t="shared" si="519"/>
        <v>6.1257422745431001E-17</v>
      </c>
      <c r="BV1699" s="1">
        <f t="shared" si="520"/>
        <v>1</v>
      </c>
      <c r="BW1699" s="1">
        <f t="shared" si="513"/>
        <v>-2</v>
      </c>
      <c r="BX1699" s="1">
        <f t="shared" si="514"/>
        <v>-2</v>
      </c>
      <c r="BY1699" s="24">
        <f t="shared" si="515"/>
        <v>0.7818314824680298</v>
      </c>
      <c r="BZ1699" s="24">
        <f t="shared" si="516"/>
        <v>0.62348980185873348</v>
      </c>
      <c r="CA1699" s="1"/>
      <c r="CB1699" s="1"/>
      <c r="CC1699" s="1" t="str">
        <f t="shared" si="521"/>
        <v/>
      </c>
      <c r="CD1699" s="1"/>
      <c r="CE1699" s="2"/>
      <c r="CF1699" s="2"/>
    </row>
    <row r="1700" spans="2:84" s="28" customFormat="1" x14ac:dyDescent="0.25">
      <c r="B1700" s="10"/>
      <c r="C1700" s="10"/>
      <c r="D1700" s="10"/>
      <c r="E1700" s="10"/>
      <c r="F1700" s="10"/>
      <c r="G1700" s="10"/>
      <c r="H1700" s="10"/>
      <c r="I1700" s="10"/>
      <c r="J1700" s="10"/>
      <c r="K1700" s="10"/>
      <c r="L1700" s="10"/>
      <c r="M1700" s="2"/>
      <c r="N1700" s="1">
        <v>1695</v>
      </c>
      <c r="O1700" s="1" t="str">
        <f t="shared" si="509"/>
        <v>NA</v>
      </c>
      <c r="P1700" s="1" t="e">
        <f t="shared" si="510"/>
        <v>#VALUE!</v>
      </c>
      <c r="Q1700" s="1" t="e">
        <f t="shared" si="511"/>
        <v>#VALUE!</v>
      </c>
      <c r="R1700" s="1">
        <f t="shared" si="507"/>
        <v>-0.20388356206082531</v>
      </c>
      <c r="S1700" s="1">
        <f t="shared" si="508"/>
        <v>-0.61255776821787677</v>
      </c>
      <c r="T1700" s="14"/>
      <c r="U1700" s="14"/>
      <c r="V1700" s="14"/>
      <c r="W1700" s="2"/>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2"/>
      <c r="BC1700" s="2"/>
      <c r="BD1700" s="2"/>
      <c r="BE1700" s="35"/>
      <c r="BF1700" s="35"/>
      <c r="BG1700" s="35"/>
      <c r="BH1700" s="35"/>
      <c r="BI1700" s="35"/>
      <c r="BJ1700" s="35"/>
      <c r="BK1700" s="35"/>
      <c r="BL1700" s="35"/>
      <c r="BM1700" s="35"/>
      <c r="BN1700" s="35"/>
      <c r="BO1700" s="35"/>
      <c r="BP1700" s="1"/>
      <c r="BQ1700" s="1">
        <f t="shared" si="512"/>
        <v>1695</v>
      </c>
      <c r="BR1700" s="1">
        <v>1696</v>
      </c>
      <c r="BS1700" s="1">
        <f t="shared" si="517"/>
        <v>-2</v>
      </c>
      <c r="BT1700" s="1">
        <f t="shared" si="518"/>
        <v>-2</v>
      </c>
      <c r="BU1700" s="1">
        <f t="shared" si="519"/>
        <v>6.1257422745431001E-17</v>
      </c>
      <c r="BV1700" s="1">
        <f t="shared" si="520"/>
        <v>1</v>
      </c>
      <c r="BW1700" s="1">
        <f t="shared" si="513"/>
        <v>-2</v>
      </c>
      <c r="BX1700" s="1">
        <f t="shared" si="514"/>
        <v>-2</v>
      </c>
      <c r="BY1700" s="24">
        <f t="shared" si="515"/>
        <v>0.7818314824680298</v>
      </c>
      <c r="BZ1700" s="24">
        <f t="shared" si="516"/>
        <v>0.62348980185873348</v>
      </c>
      <c r="CA1700" s="1"/>
      <c r="CB1700" s="1"/>
      <c r="CC1700" s="1" t="str">
        <f t="shared" si="521"/>
        <v/>
      </c>
      <c r="CD1700" s="1"/>
      <c r="CE1700" s="2"/>
      <c r="CF1700" s="2"/>
    </row>
    <row r="1701" spans="2:84" s="28" customFormat="1" x14ac:dyDescent="0.25">
      <c r="B1701" s="10"/>
      <c r="C1701" s="10"/>
      <c r="D1701" s="10"/>
      <c r="E1701" s="10"/>
      <c r="F1701" s="10"/>
      <c r="G1701" s="10"/>
      <c r="H1701" s="10"/>
      <c r="I1701" s="10"/>
      <c r="J1701" s="10"/>
      <c r="K1701" s="10"/>
      <c r="L1701" s="10"/>
      <c r="M1701" s="2"/>
      <c r="N1701" s="1">
        <v>1696</v>
      </c>
      <c r="O1701" s="1" t="str">
        <f t="shared" si="509"/>
        <v>NA</v>
      </c>
      <c r="P1701" s="1" t="e">
        <f t="shared" si="510"/>
        <v>#VALUE!</v>
      </c>
      <c r="Q1701" s="1" t="e">
        <f t="shared" si="511"/>
        <v>#VALUE!</v>
      </c>
      <c r="R1701" s="1">
        <f t="shared" si="507"/>
        <v>0.36352421385525147</v>
      </c>
      <c r="S1701" s="1">
        <f t="shared" si="508"/>
        <v>-0.59270364608040527</v>
      </c>
      <c r="T1701" s="14"/>
      <c r="U1701" s="14"/>
      <c r="V1701" s="14"/>
      <c r="W1701" s="2"/>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2"/>
      <c r="BC1701" s="2"/>
      <c r="BD1701" s="2"/>
      <c r="BE1701" s="35"/>
      <c r="BF1701" s="35"/>
      <c r="BG1701" s="35"/>
      <c r="BH1701" s="35"/>
      <c r="BI1701" s="35"/>
      <c r="BJ1701" s="35"/>
      <c r="BK1701" s="35"/>
      <c r="BL1701" s="35"/>
      <c r="BM1701" s="35"/>
      <c r="BN1701" s="35"/>
      <c r="BO1701" s="35"/>
      <c r="BP1701" s="1"/>
      <c r="BQ1701" s="1">
        <f t="shared" si="512"/>
        <v>1696</v>
      </c>
      <c r="BR1701" s="1">
        <v>1697</v>
      </c>
      <c r="BS1701" s="1">
        <f t="shared" si="517"/>
        <v>-2</v>
      </c>
      <c r="BT1701" s="1">
        <f t="shared" si="518"/>
        <v>-2</v>
      </c>
      <c r="BU1701" s="1">
        <f t="shared" si="519"/>
        <v>6.1257422745431001E-17</v>
      </c>
      <c r="BV1701" s="1">
        <f t="shared" si="520"/>
        <v>1</v>
      </c>
      <c r="BW1701" s="1">
        <f t="shared" si="513"/>
        <v>-2</v>
      </c>
      <c r="BX1701" s="1">
        <f t="shared" si="514"/>
        <v>-2</v>
      </c>
      <c r="BY1701" s="24">
        <f t="shared" si="515"/>
        <v>0.7818314824680298</v>
      </c>
      <c r="BZ1701" s="24">
        <f t="shared" si="516"/>
        <v>0.62348980185873348</v>
      </c>
      <c r="CA1701" s="1"/>
      <c r="CB1701" s="1"/>
      <c r="CC1701" s="1" t="str">
        <f t="shared" si="521"/>
        <v/>
      </c>
      <c r="CD1701" s="1"/>
      <c r="CE1701" s="2"/>
      <c r="CF1701" s="2"/>
    </row>
    <row r="1702" spans="2:84" s="28" customFormat="1" x14ac:dyDescent="0.25">
      <c r="B1702" s="10"/>
      <c r="C1702" s="10"/>
      <c r="D1702" s="10"/>
      <c r="E1702" s="10"/>
      <c r="F1702" s="10"/>
      <c r="G1702" s="10"/>
      <c r="H1702" s="10"/>
      <c r="I1702" s="10"/>
      <c r="J1702" s="10"/>
      <c r="K1702" s="10"/>
      <c r="L1702" s="10"/>
      <c r="M1702" s="2"/>
      <c r="N1702" s="1">
        <v>1697</v>
      </c>
      <c r="O1702" s="1" t="str">
        <f t="shared" si="509"/>
        <v>NA</v>
      </c>
      <c r="P1702" s="1" t="e">
        <f t="shared" si="510"/>
        <v>#VALUE!</v>
      </c>
      <c r="Q1702" s="1" t="e">
        <f t="shared" si="511"/>
        <v>#VALUE!</v>
      </c>
      <c r="R1702" s="1">
        <f t="shared" si="507"/>
        <v>0.73752799398589752</v>
      </c>
      <c r="S1702" s="1">
        <f t="shared" si="508"/>
        <v>-0.10819515884617284</v>
      </c>
      <c r="T1702" s="14"/>
      <c r="U1702" s="14"/>
      <c r="V1702" s="14"/>
      <c r="W1702" s="2"/>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2"/>
      <c r="BC1702" s="2"/>
      <c r="BD1702" s="2"/>
      <c r="BE1702" s="35"/>
      <c r="BF1702" s="35"/>
      <c r="BG1702" s="35"/>
      <c r="BH1702" s="35"/>
      <c r="BI1702" s="35"/>
      <c r="BJ1702" s="35"/>
      <c r="BK1702" s="35"/>
      <c r="BL1702" s="35"/>
      <c r="BM1702" s="35"/>
      <c r="BN1702" s="35"/>
      <c r="BO1702" s="35"/>
      <c r="BP1702" s="1"/>
      <c r="BQ1702" s="1">
        <f t="shared" si="512"/>
        <v>1697</v>
      </c>
      <c r="BR1702" s="1">
        <v>1698</v>
      </c>
      <c r="BS1702" s="1">
        <f t="shared" si="517"/>
        <v>-2</v>
      </c>
      <c r="BT1702" s="1">
        <f t="shared" si="518"/>
        <v>-2</v>
      </c>
      <c r="BU1702" s="1">
        <f t="shared" si="519"/>
        <v>6.1257422745431001E-17</v>
      </c>
      <c r="BV1702" s="1">
        <f t="shared" si="520"/>
        <v>1</v>
      </c>
      <c r="BW1702" s="1">
        <f t="shared" si="513"/>
        <v>-2</v>
      </c>
      <c r="BX1702" s="1">
        <f t="shared" si="514"/>
        <v>-2</v>
      </c>
      <c r="BY1702" s="24">
        <f t="shared" si="515"/>
        <v>0.7818314824680298</v>
      </c>
      <c r="BZ1702" s="24">
        <f t="shared" si="516"/>
        <v>0.62348980185873348</v>
      </c>
      <c r="CA1702" s="1"/>
      <c r="CB1702" s="1"/>
      <c r="CC1702" s="1" t="str">
        <f t="shared" si="521"/>
        <v/>
      </c>
      <c r="CD1702" s="1"/>
      <c r="CE1702" s="2"/>
      <c r="CF1702" s="2"/>
    </row>
    <row r="1703" spans="2:84" s="28" customFormat="1" x14ac:dyDescent="0.25">
      <c r="B1703" s="10"/>
      <c r="C1703" s="10"/>
      <c r="D1703" s="10"/>
      <c r="E1703" s="10"/>
      <c r="F1703" s="10"/>
      <c r="G1703" s="10"/>
      <c r="H1703" s="10"/>
      <c r="I1703" s="10"/>
      <c r="J1703" s="10"/>
      <c r="K1703" s="10"/>
      <c r="L1703" s="10"/>
      <c r="M1703" s="2"/>
      <c r="N1703" s="1">
        <v>1698</v>
      </c>
      <c r="O1703" s="1" t="str">
        <f t="shared" si="509"/>
        <v>NA</v>
      </c>
      <c r="P1703" s="1" t="e">
        <f t="shared" si="510"/>
        <v>#VALUE!</v>
      </c>
      <c r="Q1703" s="1" t="e">
        <f t="shared" si="511"/>
        <v>#VALUE!</v>
      </c>
      <c r="R1703" s="1">
        <f t="shared" si="507"/>
        <v>0.59191154791128886</v>
      </c>
      <c r="S1703" s="1">
        <f t="shared" si="508"/>
        <v>0.5320291817706202</v>
      </c>
      <c r="T1703" s="14"/>
      <c r="U1703" s="14"/>
      <c r="V1703" s="14"/>
      <c r="W1703" s="2"/>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2"/>
      <c r="BC1703" s="2"/>
      <c r="BD1703" s="2"/>
      <c r="BE1703" s="35"/>
      <c r="BF1703" s="35"/>
      <c r="BG1703" s="35"/>
      <c r="BH1703" s="35"/>
      <c r="BI1703" s="35"/>
      <c r="BJ1703" s="35"/>
      <c r="BK1703" s="35"/>
      <c r="BL1703" s="35"/>
      <c r="BM1703" s="35"/>
      <c r="BN1703" s="35"/>
      <c r="BO1703" s="35"/>
      <c r="BP1703" s="1"/>
      <c r="BQ1703" s="1">
        <f t="shared" si="512"/>
        <v>1698</v>
      </c>
      <c r="BR1703" s="1">
        <v>1699</v>
      </c>
      <c r="BS1703" s="1">
        <f t="shared" si="517"/>
        <v>-2</v>
      </c>
      <c r="BT1703" s="1">
        <f t="shared" si="518"/>
        <v>-2</v>
      </c>
      <c r="BU1703" s="1">
        <f t="shared" si="519"/>
        <v>6.1257422745431001E-17</v>
      </c>
      <c r="BV1703" s="1">
        <f t="shared" si="520"/>
        <v>1</v>
      </c>
      <c r="BW1703" s="1">
        <f t="shared" si="513"/>
        <v>-2</v>
      </c>
      <c r="BX1703" s="1">
        <f t="shared" si="514"/>
        <v>-2</v>
      </c>
      <c r="BY1703" s="24">
        <f t="shared" si="515"/>
        <v>0.7818314824680298</v>
      </c>
      <c r="BZ1703" s="24">
        <f t="shared" si="516"/>
        <v>0.62348980185873348</v>
      </c>
      <c r="CA1703" s="1"/>
      <c r="CB1703" s="1"/>
      <c r="CC1703" s="1" t="str">
        <f t="shared" si="521"/>
        <v/>
      </c>
      <c r="CD1703" s="1"/>
      <c r="CE1703" s="2"/>
      <c r="CF1703" s="2"/>
    </row>
    <row r="1704" spans="2:84" s="28" customFormat="1" x14ac:dyDescent="0.25">
      <c r="B1704" s="10"/>
      <c r="C1704" s="10"/>
      <c r="D1704" s="10"/>
      <c r="E1704" s="10"/>
      <c r="F1704" s="10"/>
      <c r="G1704" s="10"/>
      <c r="H1704" s="10"/>
      <c r="I1704" s="10"/>
      <c r="J1704" s="10"/>
      <c r="K1704" s="10"/>
      <c r="L1704" s="10"/>
      <c r="M1704" s="2"/>
      <c r="N1704" s="1">
        <v>1699</v>
      </c>
      <c r="O1704" s="1" t="str">
        <f t="shared" si="509"/>
        <v>NA</v>
      </c>
      <c r="P1704" s="1" t="e">
        <f t="shared" si="510"/>
        <v>#VALUE!</v>
      </c>
      <c r="Q1704" s="1" t="e">
        <f t="shared" si="511"/>
        <v>#VALUE!</v>
      </c>
      <c r="R1704" s="1">
        <f t="shared" si="507"/>
        <v>-3.5179762631153279E-2</v>
      </c>
      <c r="S1704" s="1">
        <f t="shared" si="508"/>
        <v>0.84586738908899317</v>
      </c>
      <c r="T1704" s="14"/>
      <c r="U1704" s="14"/>
      <c r="V1704" s="14"/>
      <c r="W1704" s="2"/>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2"/>
      <c r="BC1704" s="2"/>
      <c r="BD1704" s="2"/>
      <c r="BE1704" s="35"/>
      <c r="BF1704" s="35"/>
      <c r="BG1704" s="35"/>
      <c r="BH1704" s="35"/>
      <c r="BI1704" s="35"/>
      <c r="BJ1704" s="35"/>
      <c r="BK1704" s="35"/>
      <c r="BL1704" s="35"/>
      <c r="BM1704" s="35"/>
      <c r="BN1704" s="35"/>
      <c r="BO1704" s="35"/>
      <c r="BP1704" s="1"/>
      <c r="BQ1704" s="1">
        <f t="shared" si="512"/>
        <v>1699</v>
      </c>
      <c r="BR1704" s="1">
        <v>1700</v>
      </c>
      <c r="BS1704" s="1">
        <f t="shared" si="517"/>
        <v>-2</v>
      </c>
      <c r="BT1704" s="1">
        <f t="shared" si="518"/>
        <v>-2</v>
      </c>
      <c r="BU1704" s="1">
        <f t="shared" si="519"/>
        <v>6.1257422745431001E-17</v>
      </c>
      <c r="BV1704" s="1">
        <f t="shared" si="520"/>
        <v>1</v>
      </c>
      <c r="BW1704" s="1">
        <f t="shared" si="513"/>
        <v>-2</v>
      </c>
      <c r="BX1704" s="1">
        <f t="shared" si="514"/>
        <v>-2</v>
      </c>
      <c r="BY1704" s="24">
        <f t="shared" si="515"/>
        <v>0.7818314824680298</v>
      </c>
      <c r="BZ1704" s="24">
        <f t="shared" si="516"/>
        <v>0.62348980185873348</v>
      </c>
      <c r="CA1704" s="1"/>
      <c r="CB1704" s="1"/>
      <c r="CC1704" s="1" t="str">
        <f t="shared" si="521"/>
        <v/>
      </c>
      <c r="CD1704" s="1"/>
      <c r="CE1704" s="2"/>
      <c r="CF1704" s="2"/>
    </row>
    <row r="1705" spans="2:84" s="28" customFormat="1" x14ac:dyDescent="0.25">
      <c r="B1705" s="10"/>
      <c r="C1705" s="10"/>
      <c r="D1705" s="10"/>
      <c r="E1705" s="10"/>
      <c r="F1705" s="10"/>
      <c r="G1705" s="10"/>
      <c r="H1705" s="10"/>
      <c r="I1705" s="10"/>
      <c r="J1705" s="10"/>
      <c r="K1705" s="10"/>
      <c r="L1705" s="10"/>
      <c r="M1705" s="2"/>
      <c r="N1705" s="1">
        <v>1700</v>
      </c>
      <c r="O1705" s="1" t="str">
        <f t="shared" si="509"/>
        <v>NA</v>
      </c>
      <c r="P1705" s="1" t="e">
        <f t="shared" si="510"/>
        <v>#VALUE!</v>
      </c>
      <c r="Q1705" s="1" t="e">
        <f t="shared" si="511"/>
        <v>#VALUE!</v>
      </c>
      <c r="R1705" s="1">
        <f t="shared" si="507"/>
        <v>-0.71611714616610622</v>
      </c>
      <c r="S1705" s="1">
        <f t="shared" si="508"/>
        <v>0.54108663052029271</v>
      </c>
      <c r="T1705" s="14"/>
      <c r="U1705" s="14"/>
      <c r="V1705" s="14"/>
      <c r="W1705" s="2"/>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2"/>
      <c r="BC1705" s="2"/>
      <c r="BD1705" s="2"/>
      <c r="BE1705" s="35"/>
      <c r="BF1705" s="35"/>
      <c r="BG1705" s="35"/>
      <c r="BH1705" s="35"/>
      <c r="BI1705" s="35"/>
      <c r="BJ1705" s="35"/>
      <c r="BK1705" s="35"/>
      <c r="BL1705" s="35"/>
      <c r="BM1705" s="35"/>
      <c r="BN1705" s="35"/>
      <c r="BO1705" s="35"/>
      <c r="BP1705" s="1"/>
      <c r="BQ1705" s="1">
        <f t="shared" si="512"/>
        <v>1700</v>
      </c>
      <c r="BR1705" s="1">
        <v>1701</v>
      </c>
      <c r="BS1705" s="1">
        <f t="shared" si="517"/>
        <v>-2</v>
      </c>
      <c r="BT1705" s="1">
        <f t="shared" si="518"/>
        <v>-2</v>
      </c>
      <c r="BU1705" s="1">
        <f t="shared" si="519"/>
        <v>6.1257422745431001E-17</v>
      </c>
      <c r="BV1705" s="1">
        <f t="shared" si="520"/>
        <v>1</v>
      </c>
      <c r="BW1705" s="1">
        <f t="shared" si="513"/>
        <v>-2</v>
      </c>
      <c r="BX1705" s="1">
        <f t="shared" si="514"/>
        <v>-2</v>
      </c>
      <c r="BY1705" s="24">
        <f t="shared" si="515"/>
        <v>0.7818314824680298</v>
      </c>
      <c r="BZ1705" s="24">
        <f t="shared" si="516"/>
        <v>0.62348980185873348</v>
      </c>
      <c r="CA1705" s="1"/>
      <c r="CB1705" s="1"/>
      <c r="CC1705" s="1" t="str">
        <f t="shared" si="521"/>
        <v/>
      </c>
      <c r="CD1705" s="1"/>
      <c r="CE1705" s="2"/>
      <c r="CF1705" s="2"/>
    </row>
    <row r="1706" spans="2:84" s="28" customFormat="1" x14ac:dyDescent="0.25">
      <c r="B1706" s="10"/>
      <c r="C1706" s="10"/>
      <c r="D1706" s="10"/>
      <c r="E1706" s="10"/>
      <c r="F1706" s="10"/>
      <c r="G1706" s="10"/>
      <c r="H1706" s="10"/>
      <c r="I1706" s="10"/>
      <c r="J1706" s="10"/>
      <c r="K1706" s="10"/>
      <c r="L1706" s="10"/>
      <c r="M1706" s="2"/>
      <c r="N1706" s="1">
        <v>1701</v>
      </c>
      <c r="O1706" s="1" t="str">
        <f t="shared" si="509"/>
        <v>NA</v>
      </c>
      <c r="P1706" s="1" t="e">
        <f t="shared" si="510"/>
        <v>#VALUE!</v>
      </c>
      <c r="Q1706" s="1" t="e">
        <f t="shared" si="511"/>
        <v>#VALUE!</v>
      </c>
      <c r="R1706" s="1">
        <f t="shared" si="507"/>
        <v>-0.9222291061179414</v>
      </c>
      <c r="S1706" s="1">
        <f t="shared" si="508"/>
        <v>-0.22252093395631448</v>
      </c>
      <c r="T1706" s="14"/>
      <c r="U1706" s="14"/>
      <c r="V1706" s="14"/>
      <c r="W1706" s="2"/>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2"/>
      <c r="BC1706" s="2"/>
      <c r="BD1706" s="2"/>
      <c r="BE1706" s="35"/>
      <c r="BF1706" s="35"/>
      <c r="BG1706" s="35"/>
      <c r="BH1706" s="35"/>
      <c r="BI1706" s="35"/>
      <c r="BJ1706" s="35"/>
      <c r="BK1706" s="35"/>
      <c r="BL1706" s="35"/>
      <c r="BM1706" s="35"/>
      <c r="BN1706" s="35"/>
      <c r="BO1706" s="35"/>
      <c r="BP1706" s="1"/>
      <c r="BQ1706" s="1">
        <f t="shared" si="512"/>
        <v>1701</v>
      </c>
      <c r="BR1706" s="1">
        <v>1702</v>
      </c>
      <c r="BS1706" s="1">
        <f t="shared" si="517"/>
        <v>-2</v>
      </c>
      <c r="BT1706" s="1">
        <f t="shared" si="518"/>
        <v>-2</v>
      </c>
      <c r="BU1706" s="1">
        <f t="shared" si="519"/>
        <v>6.1257422745431001E-17</v>
      </c>
      <c r="BV1706" s="1">
        <f t="shared" si="520"/>
        <v>1</v>
      </c>
      <c r="BW1706" s="1">
        <f t="shared" si="513"/>
        <v>-2</v>
      </c>
      <c r="BX1706" s="1">
        <f t="shared" si="514"/>
        <v>-2</v>
      </c>
      <c r="BY1706" s="24">
        <f t="shared" si="515"/>
        <v>0.7818314824680298</v>
      </c>
      <c r="BZ1706" s="24">
        <f t="shared" si="516"/>
        <v>0.62348980185873348</v>
      </c>
      <c r="CA1706" s="1"/>
      <c r="CB1706" s="1"/>
      <c r="CC1706" s="1" t="str">
        <f t="shared" si="521"/>
        <v/>
      </c>
      <c r="CD1706" s="1"/>
      <c r="CE1706" s="2"/>
      <c r="CF1706" s="2"/>
    </row>
    <row r="1707" spans="2:84" s="28" customFormat="1" x14ac:dyDescent="0.25">
      <c r="B1707" s="10"/>
      <c r="C1707" s="10"/>
      <c r="D1707" s="10"/>
      <c r="E1707" s="10"/>
      <c r="F1707" s="10"/>
      <c r="G1707" s="10"/>
      <c r="H1707" s="10"/>
      <c r="I1707" s="10"/>
      <c r="J1707" s="10"/>
      <c r="K1707" s="10"/>
      <c r="L1707" s="10"/>
      <c r="M1707" s="2"/>
      <c r="N1707" s="1">
        <v>1702</v>
      </c>
      <c r="O1707" s="1" t="str">
        <f t="shared" si="509"/>
        <v>NA</v>
      </c>
      <c r="P1707" s="1" t="e">
        <f t="shared" si="510"/>
        <v>#VALUE!</v>
      </c>
      <c r="Q1707" s="1" t="e">
        <f t="shared" si="511"/>
        <v>#VALUE!</v>
      </c>
      <c r="R1707" s="1">
        <f t="shared" si="507"/>
        <v>-0.43388373911755806</v>
      </c>
      <c r="S1707" s="1">
        <f t="shared" si="508"/>
        <v>-0.90096886790241915</v>
      </c>
      <c r="T1707" s="14"/>
      <c r="U1707" s="14"/>
      <c r="V1707" s="14"/>
      <c r="W1707" s="2"/>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2"/>
      <c r="BC1707" s="2"/>
      <c r="BD1707" s="2"/>
      <c r="BE1707" s="35"/>
      <c r="BF1707" s="35"/>
      <c r="BG1707" s="35"/>
      <c r="BH1707" s="35"/>
      <c r="BI1707" s="35"/>
      <c r="BJ1707" s="35"/>
      <c r="BK1707" s="35"/>
      <c r="BL1707" s="35"/>
      <c r="BM1707" s="35"/>
      <c r="BN1707" s="35"/>
      <c r="BO1707" s="35"/>
      <c r="BP1707" s="1"/>
      <c r="BQ1707" s="1">
        <f t="shared" si="512"/>
        <v>1702</v>
      </c>
      <c r="BR1707" s="1">
        <v>1703</v>
      </c>
      <c r="BS1707" s="1">
        <f t="shared" si="517"/>
        <v>-2</v>
      </c>
      <c r="BT1707" s="1">
        <f t="shared" si="518"/>
        <v>-2</v>
      </c>
      <c r="BU1707" s="1">
        <f t="shared" si="519"/>
        <v>6.1257422745431001E-17</v>
      </c>
      <c r="BV1707" s="1">
        <f t="shared" si="520"/>
        <v>1</v>
      </c>
      <c r="BW1707" s="1">
        <f t="shared" si="513"/>
        <v>-2</v>
      </c>
      <c r="BX1707" s="1">
        <f t="shared" si="514"/>
        <v>-2</v>
      </c>
      <c r="BY1707" s="24">
        <f t="shared" si="515"/>
        <v>0.7818314824680298</v>
      </c>
      <c r="BZ1707" s="24">
        <f t="shared" si="516"/>
        <v>0.62348980185873348</v>
      </c>
      <c r="CA1707" s="1"/>
      <c r="CB1707" s="1"/>
      <c r="CC1707" s="1" t="str">
        <f t="shared" si="521"/>
        <v/>
      </c>
      <c r="CD1707" s="1"/>
      <c r="CE1707" s="2"/>
      <c r="CF1707" s="2"/>
    </row>
    <row r="1708" spans="2:84" s="28" customFormat="1" x14ac:dyDescent="0.25">
      <c r="B1708" s="10"/>
      <c r="C1708" s="10"/>
      <c r="D1708" s="10"/>
      <c r="E1708" s="10"/>
      <c r="F1708" s="10"/>
      <c r="G1708" s="10"/>
      <c r="H1708" s="10"/>
      <c r="I1708" s="10"/>
      <c r="J1708" s="10"/>
      <c r="K1708" s="10"/>
      <c r="L1708" s="10"/>
      <c r="M1708" s="2"/>
      <c r="N1708" s="1">
        <v>1703</v>
      </c>
      <c r="O1708" s="1" t="str">
        <f t="shared" si="509"/>
        <v>NA</v>
      </c>
      <c r="P1708" s="1" t="e">
        <f t="shared" si="510"/>
        <v>#VALUE!</v>
      </c>
      <c r="Q1708" s="1" t="e">
        <f t="shared" si="511"/>
        <v>#VALUE!</v>
      </c>
      <c r="R1708" s="1">
        <f t="shared" si="507"/>
        <v>0.40102657096659639</v>
      </c>
      <c r="S1708" s="1">
        <f t="shared" si="508"/>
        <v>-0.85976728223319887</v>
      </c>
      <c r="T1708" s="14"/>
      <c r="U1708" s="14"/>
      <c r="V1708" s="14"/>
      <c r="W1708" s="2"/>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2"/>
      <c r="BC1708" s="2"/>
      <c r="BD1708" s="2"/>
      <c r="BE1708" s="35"/>
      <c r="BF1708" s="35"/>
      <c r="BG1708" s="35"/>
      <c r="BH1708" s="35"/>
      <c r="BI1708" s="35"/>
      <c r="BJ1708" s="35"/>
      <c r="BK1708" s="35"/>
      <c r="BL1708" s="35"/>
      <c r="BM1708" s="35"/>
      <c r="BN1708" s="35"/>
      <c r="BO1708" s="35"/>
      <c r="BP1708" s="1"/>
      <c r="BQ1708" s="1">
        <f t="shared" si="512"/>
        <v>1703</v>
      </c>
      <c r="BR1708" s="1">
        <v>1704</v>
      </c>
      <c r="BS1708" s="1">
        <f t="shared" si="517"/>
        <v>-2</v>
      </c>
      <c r="BT1708" s="1">
        <f t="shared" si="518"/>
        <v>-2</v>
      </c>
      <c r="BU1708" s="1">
        <f t="shared" si="519"/>
        <v>6.1257422745431001E-17</v>
      </c>
      <c r="BV1708" s="1">
        <f t="shared" si="520"/>
        <v>1</v>
      </c>
      <c r="BW1708" s="1">
        <f t="shared" si="513"/>
        <v>-2</v>
      </c>
      <c r="BX1708" s="1">
        <f t="shared" si="514"/>
        <v>-2</v>
      </c>
      <c r="BY1708" s="24">
        <f t="shared" si="515"/>
        <v>0.7818314824680298</v>
      </c>
      <c r="BZ1708" s="24">
        <f t="shared" si="516"/>
        <v>0.62348980185873348</v>
      </c>
      <c r="CA1708" s="1"/>
      <c r="CB1708" s="1"/>
      <c r="CC1708" s="1" t="str">
        <f t="shared" si="521"/>
        <v/>
      </c>
      <c r="CD1708" s="1"/>
      <c r="CE1708" s="2"/>
      <c r="CF1708" s="2"/>
    </row>
    <row r="1709" spans="2:84" s="28" customFormat="1" x14ac:dyDescent="0.25">
      <c r="B1709" s="10"/>
      <c r="C1709" s="10"/>
      <c r="D1709" s="10"/>
      <c r="E1709" s="10"/>
      <c r="F1709" s="10"/>
      <c r="G1709" s="10"/>
      <c r="H1709" s="10"/>
      <c r="I1709" s="10"/>
      <c r="J1709" s="10"/>
      <c r="K1709" s="10"/>
      <c r="L1709" s="10"/>
      <c r="M1709" s="2"/>
      <c r="N1709" s="1">
        <v>1704</v>
      </c>
      <c r="O1709" s="1" t="str">
        <f t="shared" si="509"/>
        <v>NA</v>
      </c>
      <c r="P1709" s="1" t="e">
        <f t="shared" si="510"/>
        <v>#VALUE!</v>
      </c>
      <c r="Q1709" s="1" t="e">
        <f t="shared" si="511"/>
        <v>#VALUE!</v>
      </c>
      <c r="R1709" s="1">
        <f t="shared" si="507"/>
        <v>0.86953030005405896</v>
      </c>
      <c r="S1709" s="1">
        <f t="shared" si="508"/>
        <v>-0.22252093395631439</v>
      </c>
      <c r="T1709" s="14"/>
      <c r="U1709" s="14"/>
      <c r="V1709" s="14"/>
      <c r="W1709" s="2"/>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2"/>
      <c r="BC1709" s="2"/>
      <c r="BD1709" s="2"/>
      <c r="BE1709" s="35"/>
      <c r="BF1709" s="35"/>
      <c r="BG1709" s="35"/>
      <c r="BH1709" s="35"/>
      <c r="BI1709" s="35"/>
      <c r="BJ1709" s="35"/>
      <c r="BK1709" s="35"/>
      <c r="BL1709" s="35"/>
      <c r="BM1709" s="35"/>
      <c r="BN1709" s="35"/>
      <c r="BO1709" s="35"/>
      <c r="BP1709" s="1"/>
      <c r="BQ1709" s="1">
        <f t="shared" si="512"/>
        <v>1704</v>
      </c>
      <c r="BR1709" s="1">
        <v>1705</v>
      </c>
      <c r="BS1709" s="1">
        <f t="shared" si="517"/>
        <v>-2</v>
      </c>
      <c r="BT1709" s="1">
        <f t="shared" si="518"/>
        <v>-2</v>
      </c>
      <c r="BU1709" s="1">
        <f t="shared" si="519"/>
        <v>6.1257422745431001E-17</v>
      </c>
      <c r="BV1709" s="1">
        <f t="shared" si="520"/>
        <v>1</v>
      </c>
      <c r="BW1709" s="1">
        <f t="shared" si="513"/>
        <v>-2</v>
      </c>
      <c r="BX1709" s="1">
        <f t="shared" si="514"/>
        <v>-2</v>
      </c>
      <c r="BY1709" s="24">
        <f t="shared" si="515"/>
        <v>0.7818314824680298</v>
      </c>
      <c r="BZ1709" s="24">
        <f t="shared" si="516"/>
        <v>0.62348980185873348</v>
      </c>
      <c r="CA1709" s="1"/>
      <c r="CB1709" s="1"/>
      <c r="CC1709" s="1" t="str">
        <f t="shared" si="521"/>
        <v/>
      </c>
      <c r="CD1709" s="1"/>
      <c r="CE1709" s="2"/>
      <c r="CF1709" s="2"/>
    </row>
    <row r="1710" spans="2:84" s="28" customFormat="1" x14ac:dyDescent="0.25">
      <c r="B1710" s="10"/>
      <c r="C1710" s="10"/>
      <c r="D1710" s="10"/>
      <c r="E1710" s="10"/>
      <c r="F1710" s="10"/>
      <c r="G1710" s="10"/>
      <c r="H1710" s="10"/>
      <c r="I1710" s="10"/>
      <c r="J1710" s="10"/>
      <c r="K1710" s="10"/>
      <c r="L1710" s="10"/>
      <c r="M1710" s="2"/>
      <c r="N1710" s="1">
        <v>1705</v>
      </c>
      <c r="O1710" s="1" t="str">
        <f t="shared" si="509"/>
        <v>NA</v>
      </c>
      <c r="P1710" s="1" t="e">
        <f t="shared" si="510"/>
        <v>#VALUE!</v>
      </c>
      <c r="Q1710" s="1" t="e">
        <f t="shared" si="511"/>
        <v>#VALUE!</v>
      </c>
      <c r="R1710" s="1">
        <f t="shared" si="507"/>
        <v>0.68325997801514426</v>
      </c>
      <c r="S1710" s="1">
        <f t="shared" si="508"/>
        <v>0.49988504485107244</v>
      </c>
      <c r="T1710" s="14"/>
      <c r="U1710" s="14"/>
      <c r="V1710" s="14"/>
      <c r="W1710" s="2"/>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2"/>
      <c r="BC1710" s="2"/>
      <c r="BD1710" s="2"/>
      <c r="BE1710" s="35"/>
      <c r="BF1710" s="35"/>
      <c r="BG1710" s="35"/>
      <c r="BH1710" s="35"/>
      <c r="BI1710" s="35"/>
      <c r="BJ1710" s="35"/>
      <c r="BK1710" s="35"/>
      <c r="BL1710" s="35"/>
      <c r="BM1710" s="35"/>
      <c r="BN1710" s="35"/>
      <c r="BO1710" s="35"/>
      <c r="BP1710" s="1"/>
      <c r="BQ1710" s="1">
        <f t="shared" si="512"/>
        <v>1705</v>
      </c>
      <c r="BR1710" s="1">
        <v>1706</v>
      </c>
      <c r="BS1710" s="1">
        <f t="shared" si="517"/>
        <v>-2</v>
      </c>
      <c r="BT1710" s="1">
        <f t="shared" si="518"/>
        <v>-2</v>
      </c>
      <c r="BU1710" s="1">
        <f t="shared" si="519"/>
        <v>6.1257422745431001E-17</v>
      </c>
      <c r="BV1710" s="1">
        <f t="shared" si="520"/>
        <v>1</v>
      </c>
      <c r="BW1710" s="1">
        <f t="shared" si="513"/>
        <v>-2</v>
      </c>
      <c r="BX1710" s="1">
        <f t="shared" si="514"/>
        <v>-2</v>
      </c>
      <c r="BY1710" s="24">
        <f t="shared" si="515"/>
        <v>0.7818314824680298</v>
      </c>
      <c r="BZ1710" s="24">
        <f t="shared" si="516"/>
        <v>0.62348980185873348</v>
      </c>
      <c r="CA1710" s="1"/>
      <c r="CB1710" s="1"/>
      <c r="CC1710" s="1" t="str">
        <f t="shared" si="521"/>
        <v/>
      </c>
      <c r="CD1710" s="1"/>
      <c r="CE1710" s="2"/>
      <c r="CF1710" s="2"/>
    </row>
    <row r="1711" spans="2:84" s="28" customFormat="1" x14ac:dyDescent="0.25">
      <c r="B1711" s="10"/>
      <c r="C1711" s="10"/>
      <c r="D1711" s="10"/>
      <c r="E1711" s="10"/>
      <c r="F1711" s="10"/>
      <c r="G1711" s="10"/>
      <c r="H1711" s="10"/>
      <c r="I1711" s="10"/>
      <c r="J1711" s="10"/>
      <c r="K1711" s="10"/>
      <c r="L1711" s="10"/>
      <c r="M1711" s="2"/>
      <c r="N1711" s="1">
        <v>1706</v>
      </c>
      <c r="O1711" s="1" t="str">
        <f t="shared" si="509"/>
        <v>NA</v>
      </c>
      <c r="P1711" s="1" t="e">
        <f t="shared" si="510"/>
        <v>#VALUE!</v>
      </c>
      <c r="Q1711" s="1" t="e">
        <f t="shared" si="511"/>
        <v>#VALUE!</v>
      </c>
      <c r="R1711" s="1">
        <f t="shared" si="507"/>
        <v>4.6906350174871214E-2</v>
      </c>
      <c r="S1711" s="1">
        <f t="shared" si="508"/>
        <v>0.79448985211865741</v>
      </c>
      <c r="T1711" s="14"/>
      <c r="U1711" s="14"/>
      <c r="V1711" s="14"/>
      <c r="W1711" s="2"/>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2"/>
      <c r="BC1711" s="2"/>
      <c r="BD1711" s="2"/>
      <c r="BE1711" s="35"/>
      <c r="BF1711" s="35"/>
      <c r="BG1711" s="35"/>
      <c r="BH1711" s="35"/>
      <c r="BI1711" s="35"/>
      <c r="BJ1711" s="35"/>
      <c r="BK1711" s="35"/>
      <c r="BL1711" s="35"/>
      <c r="BM1711" s="35"/>
      <c r="BN1711" s="35"/>
      <c r="BO1711" s="35"/>
      <c r="BP1711" s="1"/>
      <c r="BQ1711" s="1">
        <f t="shared" si="512"/>
        <v>1706</v>
      </c>
      <c r="BR1711" s="1">
        <v>1707</v>
      </c>
      <c r="BS1711" s="1">
        <f t="shared" si="517"/>
        <v>-2</v>
      </c>
      <c r="BT1711" s="1">
        <f t="shared" si="518"/>
        <v>-2</v>
      </c>
      <c r="BU1711" s="1">
        <f t="shared" si="519"/>
        <v>6.1257422745431001E-17</v>
      </c>
      <c r="BV1711" s="1">
        <f t="shared" si="520"/>
        <v>1</v>
      </c>
      <c r="BW1711" s="1">
        <f t="shared" si="513"/>
        <v>-2</v>
      </c>
      <c r="BX1711" s="1">
        <f t="shared" si="514"/>
        <v>-2</v>
      </c>
      <c r="BY1711" s="24">
        <f t="shared" si="515"/>
        <v>0.7818314824680298</v>
      </c>
      <c r="BZ1711" s="24">
        <f t="shared" si="516"/>
        <v>0.62348980185873348</v>
      </c>
      <c r="CA1711" s="1"/>
      <c r="CB1711" s="1"/>
      <c r="CC1711" s="1" t="str">
        <f t="shared" si="521"/>
        <v/>
      </c>
      <c r="CD1711" s="1"/>
      <c r="CE1711" s="2"/>
      <c r="CF1711" s="2"/>
    </row>
    <row r="1712" spans="2:84" s="28" customFormat="1" x14ac:dyDescent="0.25">
      <c r="B1712" s="10"/>
      <c r="C1712" s="10"/>
      <c r="D1712" s="10"/>
      <c r="E1712" s="10"/>
      <c r="F1712" s="10"/>
      <c r="G1712" s="10"/>
      <c r="H1712" s="10"/>
      <c r="I1712" s="10"/>
      <c r="J1712" s="10"/>
      <c r="K1712" s="10"/>
      <c r="L1712" s="10"/>
      <c r="M1712" s="2"/>
      <c r="N1712" s="1">
        <v>1707</v>
      </c>
      <c r="O1712" s="1" t="str">
        <f t="shared" si="509"/>
        <v>NA</v>
      </c>
      <c r="P1712" s="1" t="e">
        <f t="shared" si="510"/>
        <v>#VALUE!</v>
      </c>
      <c r="Q1712" s="1" t="e">
        <f t="shared" si="511"/>
        <v>#VALUE!</v>
      </c>
      <c r="R1712" s="1">
        <f t="shared" si="507"/>
        <v>-0.54443156427210382</v>
      </c>
      <c r="S1712" s="1">
        <f t="shared" si="508"/>
        <v>0.50916402674859174</v>
      </c>
      <c r="T1712" s="14"/>
      <c r="U1712" s="14"/>
      <c r="V1712" s="14"/>
      <c r="W1712" s="2"/>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2"/>
      <c r="BC1712" s="2"/>
      <c r="BD1712" s="2"/>
      <c r="BE1712" s="35"/>
      <c r="BF1712" s="35"/>
      <c r="BG1712" s="35"/>
      <c r="BH1712" s="35"/>
      <c r="BI1712" s="35"/>
      <c r="BJ1712" s="35"/>
      <c r="BK1712" s="35"/>
      <c r="BL1712" s="35"/>
      <c r="BM1712" s="35"/>
      <c r="BN1712" s="35"/>
      <c r="BO1712" s="35"/>
      <c r="BP1712" s="1"/>
      <c r="BQ1712" s="1">
        <f t="shared" si="512"/>
        <v>1707</v>
      </c>
      <c r="BR1712" s="1">
        <v>1708</v>
      </c>
      <c r="BS1712" s="1">
        <f t="shared" si="517"/>
        <v>-2</v>
      </c>
      <c r="BT1712" s="1">
        <f t="shared" si="518"/>
        <v>-2</v>
      </c>
      <c r="BU1712" s="1">
        <f t="shared" si="519"/>
        <v>6.1257422745431001E-17</v>
      </c>
      <c r="BV1712" s="1">
        <f t="shared" si="520"/>
        <v>1</v>
      </c>
      <c r="BW1712" s="1">
        <f t="shared" si="513"/>
        <v>-2</v>
      </c>
      <c r="BX1712" s="1">
        <f t="shared" si="514"/>
        <v>-2</v>
      </c>
      <c r="BY1712" s="24">
        <f t="shared" si="515"/>
        <v>0.7818314824680298</v>
      </c>
      <c r="BZ1712" s="24">
        <f t="shared" si="516"/>
        <v>0.62348980185873348</v>
      </c>
      <c r="CA1712" s="1"/>
      <c r="CB1712" s="1"/>
      <c r="CC1712" s="1" t="str">
        <f t="shared" si="521"/>
        <v/>
      </c>
      <c r="CD1712" s="1"/>
      <c r="CE1712" s="2"/>
      <c r="CF1712" s="2"/>
    </row>
    <row r="1713" spans="2:84" s="28" customFormat="1" x14ac:dyDescent="0.25">
      <c r="B1713" s="10"/>
      <c r="C1713" s="10"/>
      <c r="D1713" s="10"/>
      <c r="E1713" s="10"/>
      <c r="F1713" s="10"/>
      <c r="G1713" s="10"/>
      <c r="H1713" s="10"/>
      <c r="I1713" s="10"/>
      <c r="J1713" s="10"/>
      <c r="K1713" s="10"/>
      <c r="L1713" s="10"/>
      <c r="M1713" s="2"/>
      <c r="N1713" s="1">
        <v>1708</v>
      </c>
      <c r="O1713" s="1" t="str">
        <f t="shared" si="509"/>
        <v>NA</v>
      </c>
      <c r="P1713" s="1" t="e">
        <f t="shared" si="510"/>
        <v>#VALUE!</v>
      </c>
      <c r="Q1713" s="1" t="e">
        <f t="shared" si="511"/>
        <v>#VALUE!</v>
      </c>
      <c r="R1713" s="1">
        <f t="shared" si="507"/>
        <v>-0.69004801034671215</v>
      </c>
      <c r="S1713" s="1">
        <f t="shared" si="508"/>
        <v>-8.5330003824144546E-2</v>
      </c>
      <c r="T1713" s="14"/>
      <c r="U1713" s="14"/>
      <c r="V1713" s="14"/>
      <c r="W1713" s="2"/>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2"/>
      <c r="BC1713" s="2"/>
      <c r="BD1713" s="2"/>
      <c r="BE1713" s="35"/>
      <c r="BF1713" s="35"/>
      <c r="BG1713" s="35"/>
      <c r="BH1713" s="35"/>
      <c r="BI1713" s="35"/>
      <c r="BJ1713" s="35"/>
      <c r="BK1713" s="35"/>
      <c r="BL1713" s="35"/>
      <c r="BM1713" s="35"/>
      <c r="BN1713" s="35"/>
      <c r="BO1713" s="35"/>
      <c r="BP1713" s="1"/>
      <c r="BQ1713" s="1">
        <f t="shared" si="512"/>
        <v>1708</v>
      </c>
      <c r="BR1713" s="1">
        <v>1709</v>
      </c>
      <c r="BS1713" s="1">
        <f t="shared" si="517"/>
        <v>-2</v>
      </c>
      <c r="BT1713" s="1">
        <f t="shared" si="518"/>
        <v>-2</v>
      </c>
      <c r="BU1713" s="1">
        <f t="shared" si="519"/>
        <v>6.1257422745431001E-17</v>
      </c>
      <c r="BV1713" s="1">
        <f t="shared" si="520"/>
        <v>1</v>
      </c>
      <c r="BW1713" s="1">
        <f t="shared" si="513"/>
        <v>-2</v>
      </c>
      <c r="BX1713" s="1">
        <f t="shared" si="514"/>
        <v>-2</v>
      </c>
      <c r="BY1713" s="24">
        <f t="shared" si="515"/>
        <v>0.7818314824680298</v>
      </c>
      <c r="BZ1713" s="24">
        <f t="shared" si="516"/>
        <v>0.62348980185873348</v>
      </c>
      <c r="CA1713" s="1"/>
      <c r="CB1713" s="1"/>
      <c r="CC1713" s="1" t="str">
        <f t="shared" si="521"/>
        <v/>
      </c>
      <c r="CD1713" s="1"/>
      <c r="CE1713" s="2"/>
      <c r="CF1713" s="2"/>
    </row>
    <row r="1714" spans="2:84" s="28" customFormat="1" x14ac:dyDescent="0.25">
      <c r="B1714" s="10"/>
      <c r="C1714" s="10"/>
      <c r="D1714" s="10"/>
      <c r="E1714" s="10"/>
      <c r="F1714" s="10"/>
      <c r="G1714" s="10"/>
      <c r="H1714" s="10"/>
      <c r="I1714" s="10"/>
      <c r="J1714" s="10"/>
      <c r="K1714" s="10"/>
      <c r="L1714" s="10"/>
      <c r="M1714" s="2"/>
      <c r="N1714" s="1">
        <v>1709</v>
      </c>
      <c r="O1714" s="1" t="str">
        <f t="shared" si="509"/>
        <v>NA</v>
      </c>
      <c r="P1714" s="1" t="e">
        <f t="shared" si="510"/>
        <v>#VALUE!</v>
      </c>
      <c r="Q1714" s="1" t="e">
        <f t="shared" si="511"/>
        <v>#VALUE!</v>
      </c>
      <c r="R1714" s="1">
        <f t="shared" si="507"/>
        <v>-0.35179762631153355</v>
      </c>
      <c r="S1714" s="1">
        <f t="shared" si="508"/>
        <v>-0.5413261091100694</v>
      </c>
      <c r="T1714" s="14"/>
      <c r="U1714" s="14"/>
      <c r="V1714" s="14"/>
      <c r="W1714" s="2"/>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2"/>
      <c r="BC1714" s="2"/>
      <c r="BD1714" s="2"/>
      <c r="BE1714" s="35"/>
      <c r="BF1714" s="35"/>
      <c r="BG1714" s="35"/>
      <c r="BH1714" s="35"/>
      <c r="BI1714" s="35"/>
      <c r="BJ1714" s="35"/>
      <c r="BK1714" s="35"/>
      <c r="BL1714" s="35"/>
      <c r="BM1714" s="35"/>
      <c r="BN1714" s="35"/>
      <c r="BO1714" s="35"/>
      <c r="BP1714" s="1"/>
      <c r="BQ1714" s="1">
        <f t="shared" si="512"/>
        <v>1709</v>
      </c>
      <c r="BR1714" s="1">
        <v>1710</v>
      </c>
      <c r="BS1714" s="1">
        <f t="shared" si="517"/>
        <v>-2</v>
      </c>
      <c r="BT1714" s="1">
        <f t="shared" si="518"/>
        <v>-2</v>
      </c>
      <c r="BU1714" s="1">
        <f t="shared" si="519"/>
        <v>6.1257422745431001E-17</v>
      </c>
      <c r="BV1714" s="1">
        <f t="shared" si="520"/>
        <v>1</v>
      </c>
      <c r="BW1714" s="1">
        <f t="shared" si="513"/>
        <v>-2</v>
      </c>
      <c r="BX1714" s="1">
        <f t="shared" si="514"/>
        <v>-2</v>
      </c>
      <c r="BY1714" s="24">
        <f t="shared" si="515"/>
        <v>0.7818314824680298</v>
      </c>
      <c r="BZ1714" s="24">
        <f t="shared" si="516"/>
        <v>0.62348980185873348</v>
      </c>
      <c r="CA1714" s="1"/>
      <c r="CB1714" s="1"/>
      <c r="CC1714" s="1" t="str">
        <f t="shared" si="521"/>
        <v/>
      </c>
      <c r="CD1714" s="1"/>
      <c r="CE1714" s="2"/>
      <c r="CF1714" s="2"/>
    </row>
    <row r="1715" spans="2:84" s="28" customFormat="1" x14ac:dyDescent="0.25">
      <c r="B1715" s="10"/>
      <c r="C1715" s="10"/>
      <c r="D1715" s="10"/>
      <c r="E1715" s="10"/>
      <c r="F1715" s="10"/>
      <c r="G1715" s="10"/>
      <c r="H1715" s="10"/>
      <c r="I1715" s="10"/>
      <c r="J1715" s="10"/>
      <c r="K1715" s="10"/>
      <c r="L1715" s="10"/>
      <c r="M1715" s="2"/>
      <c r="N1715" s="1">
        <v>1710</v>
      </c>
      <c r="O1715" s="1" t="str">
        <f t="shared" si="509"/>
        <v>NA</v>
      </c>
      <c r="P1715" s="1" t="e">
        <f t="shared" si="510"/>
        <v>#VALUE!</v>
      </c>
      <c r="Q1715" s="1" t="e">
        <f t="shared" si="511"/>
        <v>#VALUE!</v>
      </c>
      <c r="R1715" s="1">
        <f t="shared" si="507"/>
        <v>0.17102639390986343</v>
      </c>
      <c r="S1715" s="1">
        <f t="shared" si="508"/>
        <v>-0.57135618254865639</v>
      </c>
      <c r="T1715" s="14"/>
      <c r="U1715" s="14"/>
      <c r="V1715" s="14"/>
      <c r="W1715" s="2"/>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2"/>
      <c r="BC1715" s="2"/>
      <c r="BD1715" s="2"/>
      <c r="BE1715" s="35"/>
      <c r="BF1715" s="35"/>
      <c r="BG1715" s="35"/>
      <c r="BH1715" s="35"/>
      <c r="BI1715" s="35"/>
      <c r="BJ1715" s="35"/>
      <c r="BK1715" s="35"/>
      <c r="BL1715" s="35"/>
      <c r="BM1715" s="35"/>
      <c r="BN1715" s="35"/>
      <c r="BO1715" s="35"/>
      <c r="BP1715" s="1"/>
      <c r="BQ1715" s="1">
        <f t="shared" si="512"/>
        <v>1710</v>
      </c>
      <c r="BR1715" s="1">
        <v>1711</v>
      </c>
      <c r="BS1715" s="1">
        <f t="shared" si="517"/>
        <v>-2</v>
      </c>
      <c r="BT1715" s="1">
        <f t="shared" si="518"/>
        <v>-2</v>
      </c>
      <c r="BU1715" s="1">
        <f t="shared" si="519"/>
        <v>6.1257422745431001E-17</v>
      </c>
      <c r="BV1715" s="1">
        <f t="shared" si="520"/>
        <v>1</v>
      </c>
      <c r="BW1715" s="1">
        <f t="shared" si="513"/>
        <v>-2</v>
      </c>
      <c r="BX1715" s="1">
        <f t="shared" si="514"/>
        <v>-2</v>
      </c>
      <c r="BY1715" s="24">
        <f t="shared" si="515"/>
        <v>0.7818314824680298</v>
      </c>
      <c r="BZ1715" s="24">
        <f t="shared" si="516"/>
        <v>0.62348980185873348</v>
      </c>
      <c r="CA1715" s="1"/>
      <c r="CB1715" s="1"/>
      <c r="CC1715" s="1" t="str">
        <f t="shared" si="521"/>
        <v/>
      </c>
      <c r="CD1715" s="1"/>
      <c r="CE1715" s="2"/>
      <c r="CF1715" s="2"/>
    </row>
    <row r="1716" spans="2:84" s="28" customFormat="1" x14ac:dyDescent="0.25">
      <c r="B1716" s="10"/>
      <c r="C1716" s="10"/>
      <c r="D1716" s="10"/>
      <c r="E1716" s="10"/>
      <c r="F1716" s="10"/>
      <c r="G1716" s="10"/>
      <c r="H1716" s="10"/>
      <c r="I1716" s="10"/>
      <c r="J1716" s="10"/>
      <c r="K1716" s="10"/>
      <c r="L1716" s="10"/>
      <c r="M1716" s="2"/>
      <c r="N1716" s="1">
        <v>1711</v>
      </c>
      <c r="O1716" s="1" t="str">
        <f t="shared" si="509"/>
        <v>NA</v>
      </c>
      <c r="P1716" s="1" t="e">
        <f t="shared" si="510"/>
        <v>#VALUE!</v>
      </c>
      <c r="Q1716" s="1" t="e">
        <f t="shared" si="511"/>
        <v>#VALUE!</v>
      </c>
      <c r="R1716" s="1">
        <f t="shared" si="507"/>
        <v>0.50063865760688242</v>
      </c>
      <c r="S1716" s="1">
        <f t="shared" si="508"/>
        <v>-0.22252093395631445</v>
      </c>
      <c r="T1716" s="14"/>
      <c r="U1716" s="14"/>
      <c r="V1716" s="14"/>
      <c r="W1716" s="2"/>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2"/>
      <c r="BC1716" s="2"/>
      <c r="BD1716" s="2"/>
      <c r="BE1716" s="35"/>
      <c r="BF1716" s="35"/>
      <c r="BG1716" s="35"/>
      <c r="BH1716" s="35"/>
      <c r="BI1716" s="35"/>
      <c r="BJ1716" s="35"/>
      <c r="BK1716" s="35"/>
      <c r="BL1716" s="35"/>
      <c r="BM1716" s="35"/>
      <c r="BN1716" s="35"/>
      <c r="BO1716" s="35"/>
      <c r="BP1716" s="1"/>
      <c r="BQ1716" s="1">
        <f t="shared" si="512"/>
        <v>1711</v>
      </c>
      <c r="BR1716" s="1">
        <v>1712</v>
      </c>
      <c r="BS1716" s="1">
        <f t="shared" si="517"/>
        <v>-2</v>
      </c>
      <c r="BT1716" s="1">
        <f t="shared" si="518"/>
        <v>-2</v>
      </c>
      <c r="BU1716" s="1">
        <f t="shared" si="519"/>
        <v>6.1257422745431001E-17</v>
      </c>
      <c r="BV1716" s="1">
        <f t="shared" si="520"/>
        <v>1</v>
      </c>
      <c r="BW1716" s="1">
        <f t="shared" si="513"/>
        <v>-2</v>
      </c>
      <c r="BX1716" s="1">
        <f t="shared" si="514"/>
        <v>-2</v>
      </c>
      <c r="BY1716" s="24">
        <f t="shared" si="515"/>
        <v>0.7818314824680298</v>
      </c>
      <c r="BZ1716" s="24">
        <f t="shared" si="516"/>
        <v>0.62348980185873348</v>
      </c>
      <c r="CA1716" s="1"/>
      <c r="CB1716" s="1"/>
      <c r="CC1716" s="1" t="str">
        <f t="shared" si="521"/>
        <v/>
      </c>
      <c r="CD1716" s="1"/>
      <c r="CE1716" s="2"/>
      <c r="CF1716" s="2"/>
    </row>
    <row r="1717" spans="2:84" s="28" customFormat="1" x14ac:dyDescent="0.25">
      <c r="B1717" s="10"/>
      <c r="C1717" s="10"/>
      <c r="D1717" s="10"/>
      <c r="E1717" s="10"/>
      <c r="F1717" s="10"/>
      <c r="G1717" s="10"/>
      <c r="H1717" s="10"/>
      <c r="I1717" s="10"/>
      <c r="J1717" s="10"/>
      <c r="K1717" s="10"/>
      <c r="L1717" s="10"/>
      <c r="M1717" s="2"/>
      <c r="N1717" s="1">
        <v>1712</v>
      </c>
      <c r="O1717" s="1" t="str">
        <f t="shared" si="509"/>
        <v>NA</v>
      </c>
      <c r="P1717" s="1" t="e">
        <f t="shared" si="510"/>
        <v>#VALUE!</v>
      </c>
      <c r="Q1717" s="1" t="e">
        <f t="shared" si="511"/>
        <v>#VALUE!</v>
      </c>
      <c r="R1717" s="1">
        <f t="shared" si="507"/>
        <v>0.4532598009584114</v>
      </c>
      <c r="S1717" s="1">
        <f t="shared" si="508"/>
        <v>0.21147394516653004</v>
      </c>
      <c r="T1717" s="14"/>
      <c r="U1717" s="14"/>
      <c r="V1717" s="14"/>
      <c r="W1717" s="2"/>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2"/>
      <c r="BC1717" s="2"/>
      <c r="BD1717" s="2"/>
      <c r="BE1717" s="35"/>
      <c r="BF1717" s="35"/>
      <c r="BG1717" s="35"/>
      <c r="BH1717" s="35"/>
      <c r="BI1717" s="35"/>
      <c r="BJ1717" s="35"/>
      <c r="BK1717" s="35"/>
      <c r="BL1717" s="35"/>
      <c r="BM1717" s="35"/>
      <c r="BN1717" s="35"/>
      <c r="BO1717" s="35"/>
      <c r="BP1717" s="1"/>
      <c r="BQ1717" s="1">
        <f t="shared" si="512"/>
        <v>1712</v>
      </c>
      <c r="BR1717" s="1">
        <v>1713</v>
      </c>
      <c r="BS1717" s="1">
        <f t="shared" si="517"/>
        <v>-2</v>
      </c>
      <c r="BT1717" s="1">
        <f t="shared" si="518"/>
        <v>-2</v>
      </c>
      <c r="BU1717" s="1">
        <f t="shared" si="519"/>
        <v>6.1257422745431001E-17</v>
      </c>
      <c r="BV1717" s="1">
        <f t="shared" si="520"/>
        <v>1</v>
      </c>
      <c r="BW1717" s="1">
        <f t="shared" si="513"/>
        <v>-2</v>
      </c>
      <c r="BX1717" s="1">
        <f t="shared" si="514"/>
        <v>-2</v>
      </c>
      <c r="BY1717" s="24">
        <f t="shared" si="515"/>
        <v>0.7818314824680298</v>
      </c>
      <c r="BZ1717" s="24">
        <f t="shared" si="516"/>
        <v>0.62348980185873348</v>
      </c>
      <c r="CA1717" s="1"/>
      <c r="CB1717" s="1"/>
      <c r="CC1717" s="1" t="str">
        <f t="shared" si="521"/>
        <v/>
      </c>
      <c r="CD1717" s="1"/>
      <c r="CE1717" s="2"/>
      <c r="CF1717" s="2"/>
    </row>
    <row r="1718" spans="2:84" s="28" customFormat="1" x14ac:dyDescent="0.25">
      <c r="B1718" s="10"/>
      <c r="C1718" s="10"/>
      <c r="D1718" s="10"/>
      <c r="E1718" s="10"/>
      <c r="F1718" s="10"/>
      <c r="G1718" s="10"/>
      <c r="H1718" s="10"/>
      <c r="I1718" s="10"/>
      <c r="J1718" s="10"/>
      <c r="K1718" s="10"/>
      <c r="L1718" s="10"/>
      <c r="M1718" s="2"/>
      <c r="N1718" s="1">
        <v>1713</v>
      </c>
      <c r="O1718" s="1" t="str">
        <f t="shared" si="509"/>
        <v>NA</v>
      </c>
      <c r="P1718" s="1" t="e">
        <f t="shared" si="510"/>
        <v>#VALUE!</v>
      </c>
      <c r="Q1718" s="1" t="e">
        <f t="shared" si="511"/>
        <v>#VALUE!</v>
      </c>
      <c r="R1718" s="1">
        <f t="shared" si="507"/>
        <v>0.12899246298089573</v>
      </c>
      <c r="S1718" s="1">
        <f t="shared" si="508"/>
        <v>0.43484709332630772</v>
      </c>
      <c r="T1718" s="14"/>
      <c r="U1718" s="14"/>
      <c r="V1718" s="14"/>
      <c r="W1718" s="2"/>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2"/>
      <c r="BC1718" s="2"/>
      <c r="BD1718" s="2"/>
      <c r="BE1718" s="35"/>
      <c r="BF1718" s="35"/>
      <c r="BG1718" s="35"/>
      <c r="BH1718" s="35"/>
      <c r="BI1718" s="35"/>
      <c r="BJ1718" s="35"/>
      <c r="BK1718" s="35"/>
      <c r="BL1718" s="35"/>
      <c r="BM1718" s="35"/>
      <c r="BN1718" s="35"/>
      <c r="BO1718" s="35"/>
      <c r="BP1718" s="1"/>
      <c r="BQ1718" s="1">
        <f t="shared" si="512"/>
        <v>1713</v>
      </c>
      <c r="BR1718" s="1">
        <v>1714</v>
      </c>
      <c r="BS1718" s="1">
        <f t="shared" si="517"/>
        <v>-2</v>
      </c>
      <c r="BT1718" s="1">
        <f t="shared" si="518"/>
        <v>-2</v>
      </c>
      <c r="BU1718" s="1">
        <f t="shared" si="519"/>
        <v>6.1257422745431001E-17</v>
      </c>
      <c r="BV1718" s="1">
        <f t="shared" si="520"/>
        <v>1</v>
      </c>
      <c r="BW1718" s="1">
        <f t="shared" si="513"/>
        <v>-2</v>
      </c>
      <c r="BX1718" s="1">
        <f t="shared" si="514"/>
        <v>-2</v>
      </c>
      <c r="BY1718" s="24">
        <f t="shared" si="515"/>
        <v>0.7818314824680298</v>
      </c>
      <c r="BZ1718" s="24">
        <f t="shared" si="516"/>
        <v>0.62348980185873348</v>
      </c>
      <c r="CA1718" s="1"/>
      <c r="CB1718" s="1"/>
      <c r="CC1718" s="1" t="str">
        <f t="shared" si="521"/>
        <v/>
      </c>
      <c r="CD1718" s="1"/>
      <c r="CE1718" s="2"/>
      <c r="CF1718" s="2"/>
    </row>
    <row r="1719" spans="2:84" s="28" customFormat="1" x14ac:dyDescent="0.25">
      <c r="B1719" s="10"/>
      <c r="C1719" s="10"/>
      <c r="D1719" s="10"/>
      <c r="E1719" s="10"/>
      <c r="F1719" s="10"/>
      <c r="G1719" s="10"/>
      <c r="H1719" s="10"/>
      <c r="I1719" s="10"/>
      <c r="J1719" s="10"/>
      <c r="K1719" s="10"/>
      <c r="L1719" s="10"/>
      <c r="M1719" s="2"/>
      <c r="N1719" s="1">
        <v>1714</v>
      </c>
      <c r="O1719" s="1" t="str">
        <f t="shared" si="509"/>
        <v>NA</v>
      </c>
      <c r="P1719" s="1" t="e">
        <f t="shared" si="510"/>
        <v>#VALUE!</v>
      </c>
      <c r="Q1719" s="1" t="e">
        <f t="shared" si="511"/>
        <v>#VALUE!</v>
      </c>
      <c r="R1719" s="1">
        <f t="shared" si="507"/>
        <v>-0.21207167879780714</v>
      </c>
      <c r="S1719" s="1">
        <f t="shared" si="508"/>
        <v>0.34910794159439357</v>
      </c>
      <c r="T1719" s="14"/>
      <c r="U1719" s="14"/>
      <c r="V1719" s="14"/>
      <c r="W1719" s="2"/>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2"/>
      <c r="BC1719" s="2"/>
      <c r="BD1719" s="2"/>
      <c r="BE1719" s="35"/>
      <c r="BF1719" s="35"/>
      <c r="BG1719" s="35"/>
      <c r="BH1719" s="35"/>
      <c r="BI1719" s="35"/>
      <c r="BJ1719" s="35"/>
      <c r="BK1719" s="35"/>
      <c r="BL1719" s="35"/>
      <c r="BM1719" s="35"/>
      <c r="BN1719" s="35"/>
      <c r="BO1719" s="35"/>
      <c r="BP1719" s="1"/>
      <c r="BQ1719" s="1">
        <f t="shared" si="512"/>
        <v>1714</v>
      </c>
      <c r="BR1719" s="1">
        <v>1715</v>
      </c>
      <c r="BS1719" s="1">
        <f t="shared" si="517"/>
        <v>-2</v>
      </c>
      <c r="BT1719" s="1">
        <f t="shared" si="518"/>
        <v>-2</v>
      </c>
      <c r="BU1719" s="1">
        <f t="shared" si="519"/>
        <v>6.1257422745431001E-17</v>
      </c>
      <c r="BV1719" s="1">
        <f t="shared" si="520"/>
        <v>1</v>
      </c>
      <c r="BW1719" s="1">
        <f t="shared" si="513"/>
        <v>-2</v>
      </c>
      <c r="BX1719" s="1">
        <f t="shared" si="514"/>
        <v>-2</v>
      </c>
      <c r="BY1719" s="24">
        <f t="shared" si="515"/>
        <v>0.7818314824680298</v>
      </c>
      <c r="BZ1719" s="24">
        <f t="shared" si="516"/>
        <v>0.62348980185873348</v>
      </c>
      <c r="CA1719" s="1"/>
      <c r="CB1719" s="1"/>
      <c r="CC1719" s="1" t="str">
        <f t="shared" si="521"/>
        <v/>
      </c>
      <c r="CD1719" s="1"/>
      <c r="CE1719" s="2"/>
      <c r="CF1719" s="2"/>
    </row>
    <row r="1720" spans="2:84" s="28" customFormat="1" x14ac:dyDescent="0.25">
      <c r="B1720" s="10"/>
      <c r="C1720" s="10"/>
      <c r="D1720" s="10"/>
      <c r="E1720" s="10"/>
      <c r="F1720" s="10"/>
      <c r="G1720" s="10"/>
      <c r="H1720" s="10"/>
      <c r="I1720" s="10"/>
      <c r="J1720" s="10"/>
      <c r="K1720" s="10"/>
      <c r="L1720" s="10"/>
      <c r="M1720" s="2"/>
      <c r="N1720" s="1">
        <v>1715</v>
      </c>
      <c r="O1720" s="1" t="str">
        <f t="shared" si="509"/>
        <v>NA</v>
      </c>
      <c r="P1720" s="1" t="e">
        <f t="shared" si="510"/>
        <v>#VALUE!</v>
      </c>
      <c r="Q1720" s="1" t="e">
        <f t="shared" si="511"/>
        <v>#VALUE!</v>
      </c>
      <c r="R1720" s="1">
        <f t="shared" si="507"/>
        <v>-0.35768812487241564</v>
      </c>
      <c r="S1720" s="1">
        <f t="shared" si="508"/>
        <v>7.4726081330053706E-2</v>
      </c>
      <c r="T1720" s="14"/>
      <c r="U1720" s="14"/>
      <c r="V1720" s="14"/>
      <c r="W1720" s="2"/>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2"/>
      <c r="BC1720" s="2"/>
      <c r="BD1720" s="2"/>
      <c r="BE1720" s="35"/>
      <c r="BF1720" s="35"/>
      <c r="BG1720" s="35"/>
      <c r="BH1720" s="35"/>
      <c r="BI1720" s="35"/>
      <c r="BJ1720" s="35"/>
      <c r="BK1720" s="35"/>
      <c r="BL1720" s="35"/>
      <c r="BM1720" s="35"/>
      <c r="BN1720" s="35"/>
      <c r="BO1720" s="35"/>
      <c r="BP1720" s="1"/>
      <c r="BQ1720" s="1">
        <f t="shared" si="512"/>
        <v>1715</v>
      </c>
      <c r="BR1720" s="1">
        <v>1716</v>
      </c>
      <c r="BS1720" s="1">
        <f t="shared" si="517"/>
        <v>-2</v>
      </c>
      <c r="BT1720" s="1">
        <f t="shared" si="518"/>
        <v>-2</v>
      </c>
      <c r="BU1720" s="1">
        <f t="shared" si="519"/>
        <v>6.1257422745431001E-17</v>
      </c>
      <c r="BV1720" s="1">
        <f t="shared" si="520"/>
        <v>1</v>
      </c>
      <c r="BW1720" s="1">
        <f t="shared" si="513"/>
        <v>-2</v>
      </c>
      <c r="BX1720" s="1">
        <f t="shared" si="514"/>
        <v>-2</v>
      </c>
      <c r="BY1720" s="24">
        <f t="shared" si="515"/>
        <v>0.7818314824680298</v>
      </c>
      <c r="BZ1720" s="24">
        <f t="shared" si="516"/>
        <v>0.62348980185873348</v>
      </c>
      <c r="CA1720" s="1"/>
      <c r="CB1720" s="1"/>
      <c r="CC1720" s="1" t="str">
        <f t="shared" si="521"/>
        <v/>
      </c>
      <c r="CD1720" s="1"/>
      <c r="CE1720" s="2"/>
      <c r="CF1720" s="2"/>
    </row>
    <row r="1721" spans="2:84" s="28" customFormat="1" x14ac:dyDescent="0.25">
      <c r="B1721" s="10"/>
      <c r="C1721" s="10"/>
      <c r="D1721" s="10"/>
      <c r="E1721" s="10"/>
      <c r="F1721" s="10"/>
      <c r="G1721" s="10"/>
      <c r="H1721" s="10"/>
      <c r="I1721" s="10"/>
      <c r="J1721" s="10"/>
      <c r="K1721" s="10"/>
      <c r="L1721" s="10"/>
      <c r="M1721" s="2"/>
      <c r="N1721" s="1">
        <v>1716</v>
      </c>
      <c r="O1721" s="1" t="str">
        <f t="shared" si="509"/>
        <v>NA</v>
      </c>
      <c r="P1721" s="1" t="e">
        <f t="shared" si="510"/>
        <v>#VALUE!</v>
      </c>
      <c r="Q1721" s="1" t="e">
        <f t="shared" si="511"/>
        <v>#VALUE!</v>
      </c>
      <c r="R1721" s="1">
        <f t="shared" si="507"/>
        <v>-0.26971151350550904</v>
      </c>
      <c r="S1721" s="1">
        <f t="shared" si="508"/>
        <v>-0.18168335031771998</v>
      </c>
      <c r="T1721" s="14"/>
      <c r="U1721" s="14"/>
      <c r="V1721" s="14"/>
      <c r="W1721" s="2"/>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2"/>
      <c r="BC1721" s="2"/>
      <c r="BD1721" s="2"/>
      <c r="BE1721" s="35"/>
      <c r="BF1721" s="35"/>
      <c r="BG1721" s="35"/>
      <c r="BH1721" s="35"/>
      <c r="BI1721" s="35"/>
      <c r="BJ1721" s="35"/>
      <c r="BK1721" s="35"/>
      <c r="BL1721" s="35"/>
      <c r="BM1721" s="35"/>
      <c r="BN1721" s="35"/>
      <c r="BO1721" s="35"/>
      <c r="BP1721" s="1"/>
      <c r="BQ1721" s="1">
        <f t="shared" si="512"/>
        <v>1716</v>
      </c>
      <c r="BR1721" s="1">
        <v>1717</v>
      </c>
      <c r="BS1721" s="1">
        <f t="shared" si="517"/>
        <v>-2</v>
      </c>
      <c r="BT1721" s="1">
        <f t="shared" si="518"/>
        <v>-2</v>
      </c>
      <c r="BU1721" s="1">
        <f t="shared" si="519"/>
        <v>6.1257422745431001E-17</v>
      </c>
      <c r="BV1721" s="1">
        <f t="shared" si="520"/>
        <v>1</v>
      </c>
      <c r="BW1721" s="1">
        <f t="shared" si="513"/>
        <v>-2</v>
      </c>
      <c r="BX1721" s="1">
        <f t="shared" si="514"/>
        <v>-2</v>
      </c>
      <c r="BY1721" s="24">
        <f t="shared" si="515"/>
        <v>0.7818314824680298</v>
      </c>
      <c r="BZ1721" s="24">
        <f t="shared" si="516"/>
        <v>0.62348980185873348</v>
      </c>
      <c r="CA1721" s="1"/>
      <c r="CB1721" s="1"/>
      <c r="CC1721" s="1" t="str">
        <f t="shared" si="521"/>
        <v/>
      </c>
      <c r="CD1721" s="1"/>
      <c r="CE1721" s="2"/>
      <c r="CF1721" s="2"/>
    </row>
    <row r="1722" spans="2:84" s="28" customFormat="1" x14ac:dyDescent="0.25">
      <c r="B1722" s="10"/>
      <c r="C1722" s="10"/>
      <c r="D1722" s="10"/>
      <c r="E1722" s="10"/>
      <c r="F1722" s="10"/>
      <c r="G1722" s="10"/>
      <c r="H1722" s="10"/>
      <c r="I1722" s="10"/>
      <c r="J1722" s="10"/>
      <c r="K1722" s="10"/>
      <c r="L1722" s="10"/>
      <c r="M1722" s="2"/>
      <c r="N1722" s="1">
        <v>1717</v>
      </c>
      <c r="O1722" s="1" t="str">
        <f t="shared" si="509"/>
        <v>NA</v>
      </c>
      <c r="P1722" s="1" t="e">
        <f t="shared" si="510"/>
        <v>#VALUE!</v>
      </c>
      <c r="Q1722" s="1" t="e">
        <f t="shared" si="511"/>
        <v>#VALUE!</v>
      </c>
      <c r="R1722" s="1">
        <f t="shared" si="507"/>
        <v>-5.8973783146869518E-2</v>
      </c>
      <c r="S1722" s="1">
        <f t="shared" si="508"/>
        <v>-0.28294508286411402</v>
      </c>
      <c r="T1722" s="14"/>
      <c r="U1722" s="14"/>
      <c r="V1722" s="14"/>
      <c r="W1722" s="2"/>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2"/>
      <c r="BC1722" s="2"/>
      <c r="BD1722" s="2"/>
      <c r="BE1722" s="35"/>
      <c r="BF1722" s="35"/>
      <c r="BG1722" s="35"/>
      <c r="BH1722" s="35"/>
      <c r="BI1722" s="35"/>
      <c r="BJ1722" s="35"/>
      <c r="BK1722" s="35"/>
      <c r="BL1722" s="35"/>
      <c r="BM1722" s="35"/>
      <c r="BN1722" s="35"/>
      <c r="BO1722" s="35"/>
      <c r="BP1722" s="1"/>
      <c r="BQ1722" s="1">
        <f t="shared" si="512"/>
        <v>1717</v>
      </c>
      <c r="BR1722" s="1">
        <v>1718</v>
      </c>
      <c r="BS1722" s="1">
        <f t="shared" si="517"/>
        <v>-2</v>
      </c>
      <c r="BT1722" s="1">
        <f t="shared" si="518"/>
        <v>-2</v>
      </c>
      <c r="BU1722" s="1">
        <f t="shared" si="519"/>
        <v>6.1257422745431001E-17</v>
      </c>
      <c r="BV1722" s="1">
        <f t="shared" si="520"/>
        <v>1</v>
      </c>
      <c r="BW1722" s="1">
        <f t="shared" si="513"/>
        <v>-2</v>
      </c>
      <c r="BX1722" s="1">
        <f t="shared" si="514"/>
        <v>-2</v>
      </c>
      <c r="BY1722" s="24">
        <f t="shared" si="515"/>
        <v>0.7818314824680298</v>
      </c>
      <c r="BZ1722" s="24">
        <f t="shared" si="516"/>
        <v>0.62348980185873348</v>
      </c>
      <c r="CA1722" s="1"/>
      <c r="CB1722" s="1"/>
      <c r="CC1722" s="1" t="str">
        <f t="shared" si="521"/>
        <v/>
      </c>
      <c r="CD1722" s="1"/>
      <c r="CE1722" s="2"/>
      <c r="CF1722" s="2"/>
    </row>
    <row r="1723" spans="2:84" s="28" customFormat="1" x14ac:dyDescent="0.25">
      <c r="B1723" s="10"/>
      <c r="C1723" s="10"/>
      <c r="D1723" s="10"/>
      <c r="E1723" s="10"/>
      <c r="F1723" s="10"/>
      <c r="G1723" s="10"/>
      <c r="H1723" s="10"/>
      <c r="I1723" s="10"/>
      <c r="J1723" s="10"/>
      <c r="K1723" s="10"/>
      <c r="L1723" s="10"/>
      <c r="M1723" s="2"/>
      <c r="N1723" s="1">
        <v>1718</v>
      </c>
      <c r="O1723" s="1" t="str">
        <f t="shared" si="509"/>
        <v>NA</v>
      </c>
      <c r="P1723" s="1" t="e">
        <f t="shared" si="510"/>
        <v>#VALUE!</v>
      </c>
      <c r="Q1723" s="1" t="e">
        <f t="shared" si="511"/>
        <v>#VALUE!</v>
      </c>
      <c r="R1723" s="1">
        <f t="shared" si="507"/>
        <v>0.13174701515970588</v>
      </c>
      <c r="S1723" s="1">
        <f t="shared" si="508"/>
        <v>-0.22252093395631445</v>
      </c>
      <c r="T1723" s="14"/>
      <c r="U1723" s="14"/>
      <c r="V1723" s="14"/>
      <c r="W1723" s="2"/>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2"/>
      <c r="BC1723" s="2"/>
      <c r="BD1723" s="2"/>
      <c r="BE1723" s="35"/>
      <c r="BF1723" s="35"/>
      <c r="BG1723" s="35"/>
      <c r="BH1723" s="35"/>
      <c r="BI1723" s="35"/>
      <c r="BJ1723" s="35"/>
      <c r="BK1723" s="35"/>
      <c r="BL1723" s="35"/>
      <c r="BM1723" s="35"/>
      <c r="BN1723" s="35"/>
      <c r="BO1723" s="35"/>
      <c r="BP1723" s="1"/>
      <c r="BQ1723" s="1">
        <f t="shared" si="512"/>
        <v>1718</v>
      </c>
      <c r="BR1723" s="1">
        <v>1719</v>
      </c>
      <c r="BS1723" s="1">
        <f t="shared" si="517"/>
        <v>-2</v>
      </c>
      <c r="BT1723" s="1">
        <f t="shared" si="518"/>
        <v>-2</v>
      </c>
      <c r="BU1723" s="1">
        <f t="shared" si="519"/>
        <v>6.1257422745431001E-17</v>
      </c>
      <c r="BV1723" s="1">
        <f t="shared" si="520"/>
        <v>1</v>
      </c>
      <c r="BW1723" s="1">
        <f t="shared" si="513"/>
        <v>-2</v>
      </c>
      <c r="BX1723" s="1">
        <f t="shared" si="514"/>
        <v>-2</v>
      </c>
      <c r="BY1723" s="24">
        <f t="shared" si="515"/>
        <v>0.7818314824680298</v>
      </c>
      <c r="BZ1723" s="24">
        <f t="shared" si="516"/>
        <v>0.62348980185873348</v>
      </c>
      <c r="CA1723" s="1"/>
      <c r="CB1723" s="1"/>
      <c r="CC1723" s="1" t="str">
        <f t="shared" si="521"/>
        <v/>
      </c>
      <c r="CD1723" s="1"/>
      <c r="CE1723" s="2"/>
      <c r="CF1723" s="2"/>
    </row>
    <row r="1724" spans="2:84" s="28" customFormat="1" x14ac:dyDescent="0.25">
      <c r="B1724" s="10"/>
      <c r="C1724" s="10"/>
      <c r="D1724" s="10"/>
      <c r="E1724" s="10"/>
      <c r="F1724" s="10"/>
      <c r="G1724" s="10"/>
      <c r="H1724" s="10"/>
      <c r="I1724" s="10"/>
      <c r="J1724" s="10"/>
      <c r="K1724" s="10"/>
      <c r="L1724" s="10"/>
      <c r="M1724" s="2"/>
      <c r="N1724" s="1">
        <v>1719</v>
      </c>
      <c r="O1724" s="1" t="str">
        <f t="shared" si="509"/>
        <v>NA</v>
      </c>
      <c r="P1724" s="1" t="e">
        <f t="shared" si="510"/>
        <v>#VALUE!</v>
      </c>
      <c r="Q1724" s="1" t="e">
        <f t="shared" si="511"/>
        <v>#VALUE!</v>
      </c>
      <c r="R1724" s="1">
        <f t="shared" si="507"/>
        <v>0.22325962390167867</v>
      </c>
      <c r="S1724" s="1">
        <f t="shared" si="508"/>
        <v>-7.6937154518012363E-2</v>
      </c>
      <c r="T1724" s="14"/>
      <c r="U1724" s="14"/>
      <c r="V1724" s="14"/>
      <c r="W1724" s="2"/>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2"/>
      <c r="BC1724" s="2"/>
      <c r="BD1724" s="2"/>
      <c r="BE1724" s="35"/>
      <c r="BF1724" s="35"/>
      <c r="BG1724" s="35"/>
      <c r="BH1724" s="35"/>
      <c r="BI1724" s="35"/>
      <c r="BJ1724" s="35"/>
      <c r="BK1724" s="35"/>
      <c r="BL1724" s="35"/>
      <c r="BM1724" s="35"/>
      <c r="BN1724" s="35"/>
      <c r="BO1724" s="35"/>
      <c r="BP1724" s="1"/>
      <c r="BQ1724" s="1">
        <f t="shared" si="512"/>
        <v>1719</v>
      </c>
      <c r="BR1724" s="1">
        <v>1720</v>
      </c>
      <c r="BS1724" s="1">
        <f t="shared" si="517"/>
        <v>-2</v>
      </c>
      <c r="BT1724" s="1">
        <f t="shared" si="518"/>
        <v>-2</v>
      </c>
      <c r="BU1724" s="1">
        <f t="shared" si="519"/>
        <v>6.1257422745431001E-17</v>
      </c>
      <c r="BV1724" s="1">
        <f t="shared" si="520"/>
        <v>1</v>
      </c>
      <c r="BW1724" s="1">
        <f t="shared" si="513"/>
        <v>-2</v>
      </c>
      <c r="BX1724" s="1">
        <f t="shared" si="514"/>
        <v>-2</v>
      </c>
      <c r="BY1724" s="24">
        <f t="shared" si="515"/>
        <v>0.7818314824680298</v>
      </c>
      <c r="BZ1724" s="24">
        <f t="shared" si="516"/>
        <v>0.62348980185873348</v>
      </c>
      <c r="CA1724" s="1"/>
      <c r="CB1724" s="1"/>
      <c r="CC1724" s="1" t="str">
        <f t="shared" si="521"/>
        <v/>
      </c>
      <c r="CD1724" s="1"/>
      <c r="CE1724" s="2"/>
      <c r="CF1724" s="2"/>
    </row>
    <row r="1725" spans="2:84" s="28" customFormat="1" x14ac:dyDescent="0.25">
      <c r="B1725" s="10"/>
      <c r="C1725" s="10"/>
      <c r="D1725" s="10"/>
      <c r="E1725" s="10"/>
      <c r="F1725" s="10"/>
      <c r="G1725" s="10"/>
      <c r="H1725" s="10"/>
      <c r="I1725" s="10"/>
      <c r="J1725" s="10"/>
      <c r="K1725" s="10"/>
      <c r="L1725" s="10"/>
      <c r="M1725" s="2"/>
      <c r="N1725" s="1">
        <v>1720</v>
      </c>
      <c r="O1725" s="1" t="str">
        <f t="shared" si="509"/>
        <v>NA</v>
      </c>
      <c r="P1725" s="1" t="e">
        <f t="shared" si="510"/>
        <v>#VALUE!</v>
      </c>
      <c r="Q1725" s="1" t="e">
        <f t="shared" si="511"/>
        <v>#VALUE!</v>
      </c>
      <c r="R1725" s="1">
        <f t="shared" si="507"/>
        <v>0.21107857578692024</v>
      </c>
      <c r="S1725" s="1">
        <f t="shared" si="508"/>
        <v>7.5204334533958195E-2</v>
      </c>
      <c r="T1725" s="14"/>
      <c r="U1725" s="14"/>
      <c r="V1725" s="14"/>
      <c r="W1725" s="2"/>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2"/>
      <c r="BC1725" s="2"/>
      <c r="BD1725" s="2"/>
      <c r="BE1725" s="35"/>
      <c r="BF1725" s="35"/>
      <c r="BG1725" s="35"/>
      <c r="BH1725" s="35"/>
      <c r="BI1725" s="35"/>
      <c r="BJ1725" s="35"/>
      <c r="BK1725" s="35"/>
      <c r="BL1725" s="35"/>
      <c r="BM1725" s="35"/>
      <c r="BN1725" s="35"/>
      <c r="BO1725" s="35"/>
      <c r="BP1725" s="1"/>
      <c r="BQ1725" s="1">
        <f t="shared" si="512"/>
        <v>1720</v>
      </c>
      <c r="BR1725" s="1">
        <v>1721</v>
      </c>
      <c r="BS1725" s="1">
        <f t="shared" si="517"/>
        <v>-2</v>
      </c>
      <c r="BT1725" s="1">
        <f t="shared" si="518"/>
        <v>-2</v>
      </c>
      <c r="BU1725" s="1">
        <f t="shared" si="519"/>
        <v>6.1257422745431001E-17</v>
      </c>
      <c r="BV1725" s="1">
        <f t="shared" si="520"/>
        <v>1</v>
      </c>
      <c r="BW1725" s="1">
        <f t="shared" si="513"/>
        <v>-2</v>
      </c>
      <c r="BX1725" s="1">
        <f t="shared" si="514"/>
        <v>-2</v>
      </c>
      <c r="BY1725" s="24">
        <f t="shared" si="515"/>
        <v>0.7818314824680298</v>
      </c>
      <c r="BZ1725" s="24">
        <f t="shared" si="516"/>
        <v>0.62348980185873348</v>
      </c>
      <c r="CA1725" s="1"/>
      <c r="CB1725" s="1"/>
      <c r="CC1725" s="1" t="str">
        <f t="shared" si="521"/>
        <v/>
      </c>
      <c r="CD1725" s="1"/>
      <c r="CE1725" s="2"/>
      <c r="CF1725" s="2"/>
    </row>
    <row r="1726" spans="2:84" s="28" customFormat="1" x14ac:dyDescent="0.25">
      <c r="B1726" s="10"/>
      <c r="C1726" s="10"/>
      <c r="D1726" s="10"/>
      <c r="E1726" s="10"/>
      <c r="F1726" s="10"/>
      <c r="G1726" s="10"/>
      <c r="H1726" s="10"/>
      <c r="I1726" s="10"/>
      <c r="J1726" s="10"/>
      <c r="K1726" s="10"/>
      <c r="L1726" s="10"/>
      <c r="M1726" s="2"/>
      <c r="N1726" s="1">
        <v>1721</v>
      </c>
      <c r="O1726" s="1" t="str">
        <f t="shared" si="509"/>
        <v>NA</v>
      </c>
      <c r="P1726" s="1" t="e">
        <f t="shared" si="510"/>
        <v>#VALUE!</v>
      </c>
      <c r="Q1726" s="1" t="e">
        <f t="shared" si="511"/>
        <v>#VALUE!</v>
      </c>
      <c r="R1726" s="1">
        <f t="shared" si="507"/>
        <v>0.12028820667648948</v>
      </c>
      <c r="S1726" s="1">
        <f t="shared" si="508"/>
        <v>0.18905185644019534</v>
      </c>
      <c r="T1726" s="14"/>
      <c r="U1726" s="14"/>
      <c r="V1726" s="14"/>
      <c r="W1726" s="2"/>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2"/>
      <c r="BC1726" s="2"/>
      <c r="BD1726" s="2"/>
      <c r="BE1726" s="35"/>
      <c r="BF1726" s="35"/>
      <c r="BG1726" s="35"/>
      <c r="BH1726" s="35"/>
      <c r="BI1726" s="35"/>
      <c r="BJ1726" s="35"/>
      <c r="BK1726" s="35"/>
      <c r="BL1726" s="35"/>
      <c r="BM1726" s="35"/>
      <c r="BN1726" s="35"/>
      <c r="BO1726" s="35"/>
      <c r="BP1726" s="1"/>
      <c r="BQ1726" s="1">
        <f t="shared" si="512"/>
        <v>1721</v>
      </c>
      <c r="BR1726" s="1">
        <v>1722</v>
      </c>
      <c r="BS1726" s="1">
        <f t="shared" si="517"/>
        <v>-2</v>
      </c>
      <c r="BT1726" s="1">
        <f t="shared" si="518"/>
        <v>-2</v>
      </c>
      <c r="BU1726" s="1">
        <f t="shared" si="519"/>
        <v>6.1257422745431001E-17</v>
      </c>
      <c r="BV1726" s="1">
        <f t="shared" si="520"/>
        <v>1</v>
      </c>
      <c r="BW1726" s="1">
        <f t="shared" si="513"/>
        <v>-2</v>
      </c>
      <c r="BX1726" s="1">
        <f t="shared" si="514"/>
        <v>-2</v>
      </c>
      <c r="BY1726" s="24">
        <f t="shared" si="515"/>
        <v>0.7818314824680298</v>
      </c>
      <c r="BZ1726" s="24">
        <f t="shared" si="516"/>
        <v>0.62348980185873348</v>
      </c>
      <c r="CA1726" s="1"/>
      <c r="CB1726" s="1"/>
      <c r="CC1726" s="1" t="str">
        <f t="shared" si="521"/>
        <v/>
      </c>
      <c r="CD1726" s="1"/>
      <c r="CE1726" s="2"/>
      <c r="CF1726" s="2"/>
    </row>
    <row r="1727" spans="2:84" s="28" customFormat="1" x14ac:dyDescent="0.25">
      <c r="B1727" s="10"/>
      <c r="C1727" s="10"/>
      <c r="D1727" s="10"/>
      <c r="E1727" s="10"/>
      <c r="F1727" s="10"/>
      <c r="G1727" s="10"/>
      <c r="H1727" s="10"/>
      <c r="I1727" s="10"/>
      <c r="J1727" s="10"/>
      <c r="K1727" s="10"/>
      <c r="L1727" s="10"/>
      <c r="M1727" s="2"/>
      <c r="N1727" s="1">
        <v>1722</v>
      </c>
      <c r="O1727" s="1" t="str">
        <f t="shared" si="509"/>
        <v>NA</v>
      </c>
      <c r="P1727" s="1" t="e">
        <f t="shared" si="510"/>
        <v>#VALUE!</v>
      </c>
      <c r="Q1727" s="1" t="e">
        <f t="shared" si="511"/>
        <v>#VALUE!</v>
      </c>
      <c r="R1727" s="1">
        <f t="shared" si="507"/>
        <v>-2.5328239398119012E-2</v>
      </c>
      <c r="S1727" s="1">
        <f t="shared" si="508"/>
        <v>0.23478216648425199</v>
      </c>
      <c r="T1727" s="14"/>
      <c r="U1727" s="14"/>
      <c r="V1727" s="14"/>
      <c r="W1727" s="2"/>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2"/>
      <c r="BC1727" s="2"/>
      <c r="BD1727" s="2"/>
      <c r="BE1727" s="35"/>
      <c r="BF1727" s="35"/>
      <c r="BG1727" s="35"/>
      <c r="BH1727" s="35"/>
      <c r="BI1727" s="35"/>
      <c r="BJ1727" s="35"/>
      <c r="BK1727" s="35"/>
      <c r="BL1727" s="35"/>
      <c r="BM1727" s="35"/>
      <c r="BN1727" s="35"/>
      <c r="BO1727" s="35"/>
      <c r="BP1727" s="1"/>
      <c r="BQ1727" s="1">
        <f t="shared" si="512"/>
        <v>1722</v>
      </c>
      <c r="BR1727" s="1">
        <v>1723</v>
      </c>
      <c r="BS1727" s="1">
        <f t="shared" si="517"/>
        <v>-2</v>
      </c>
      <c r="BT1727" s="1">
        <f t="shared" si="518"/>
        <v>-2</v>
      </c>
      <c r="BU1727" s="1">
        <f t="shared" si="519"/>
        <v>6.1257422745431001E-17</v>
      </c>
      <c r="BV1727" s="1">
        <f t="shared" si="520"/>
        <v>1</v>
      </c>
      <c r="BW1727" s="1">
        <f t="shared" si="513"/>
        <v>-2</v>
      </c>
      <c r="BX1727" s="1">
        <f t="shared" si="514"/>
        <v>-2</v>
      </c>
      <c r="BY1727" s="24">
        <f t="shared" si="515"/>
        <v>0.7818314824680298</v>
      </c>
      <c r="BZ1727" s="24">
        <f t="shared" si="516"/>
        <v>0.62348980185873348</v>
      </c>
      <c r="CA1727" s="1"/>
      <c r="CB1727" s="1"/>
      <c r="CC1727" s="1" t="str">
        <f t="shared" si="521"/>
        <v/>
      </c>
      <c r="CD1727" s="1"/>
      <c r="CE1727" s="2"/>
      <c r="CF1727" s="2"/>
    </row>
    <row r="1728" spans="2:84" s="28" customFormat="1" x14ac:dyDescent="0.25">
      <c r="B1728" s="10"/>
      <c r="C1728" s="10"/>
      <c r="D1728" s="10"/>
      <c r="E1728" s="10"/>
      <c r="F1728" s="10"/>
      <c r="G1728" s="10"/>
      <c r="H1728" s="10"/>
      <c r="I1728" s="10"/>
      <c r="J1728" s="10"/>
      <c r="K1728" s="10"/>
      <c r="L1728" s="10"/>
      <c r="M1728" s="2"/>
      <c r="N1728" s="1">
        <v>1723</v>
      </c>
      <c r="O1728" s="1" t="str">
        <f t="shared" si="509"/>
        <v>NA</v>
      </c>
      <c r="P1728" s="1" t="e">
        <f t="shared" si="510"/>
        <v>#VALUE!</v>
      </c>
      <c r="Q1728" s="1" t="e">
        <f t="shared" si="511"/>
        <v>#VALUE!</v>
      </c>
      <c r="R1728" s="1">
        <f t="shared" si="507"/>
        <v>-0.18762540069948455</v>
      </c>
      <c r="S1728" s="1">
        <f t="shared" si="508"/>
        <v>0.17795940847462949</v>
      </c>
      <c r="T1728" s="14"/>
      <c r="U1728" s="14"/>
      <c r="V1728" s="14"/>
      <c r="W1728" s="2"/>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2"/>
      <c r="BC1728" s="2"/>
      <c r="BD1728" s="2"/>
      <c r="BE1728" s="35"/>
      <c r="BF1728" s="35"/>
      <c r="BG1728" s="35"/>
      <c r="BH1728" s="35"/>
      <c r="BI1728" s="35"/>
      <c r="BJ1728" s="35"/>
      <c r="BK1728" s="35"/>
      <c r="BL1728" s="35"/>
      <c r="BM1728" s="35"/>
      <c r="BN1728" s="35"/>
      <c r="BO1728" s="35"/>
      <c r="BP1728" s="1"/>
      <c r="BQ1728" s="1">
        <f t="shared" si="512"/>
        <v>1723</v>
      </c>
      <c r="BR1728" s="1">
        <v>1724</v>
      </c>
      <c r="BS1728" s="1">
        <f t="shared" si="517"/>
        <v>-2</v>
      </c>
      <c r="BT1728" s="1">
        <f t="shared" si="518"/>
        <v>-2</v>
      </c>
      <c r="BU1728" s="1">
        <f t="shared" si="519"/>
        <v>6.1257422745431001E-17</v>
      </c>
      <c r="BV1728" s="1">
        <f t="shared" si="520"/>
        <v>1</v>
      </c>
      <c r="BW1728" s="1">
        <f t="shared" si="513"/>
        <v>-2</v>
      </c>
      <c r="BX1728" s="1">
        <f t="shared" si="514"/>
        <v>-2</v>
      </c>
      <c r="BY1728" s="24">
        <f t="shared" si="515"/>
        <v>0.7818314824680298</v>
      </c>
      <c r="BZ1728" s="24">
        <f t="shared" si="516"/>
        <v>0.62348980185873348</v>
      </c>
      <c r="CA1728" s="1"/>
      <c r="CB1728" s="1"/>
      <c r="CC1728" s="1" t="str">
        <f t="shared" si="521"/>
        <v/>
      </c>
      <c r="CD1728" s="1"/>
      <c r="CE1728" s="2"/>
      <c r="CF1728" s="2"/>
    </row>
    <row r="1729" spans="2:84" s="28" customFormat="1" x14ac:dyDescent="0.25">
      <c r="B1729" s="10"/>
      <c r="C1729" s="10"/>
      <c r="D1729" s="10"/>
      <c r="E1729" s="10"/>
      <c r="F1729" s="10"/>
      <c r="G1729" s="10"/>
      <c r="H1729" s="10"/>
      <c r="I1729" s="10"/>
      <c r="J1729" s="10"/>
      <c r="K1729" s="10"/>
      <c r="L1729" s="10"/>
      <c r="M1729" s="2"/>
      <c r="N1729" s="1">
        <v>1724</v>
      </c>
      <c r="O1729" s="1" t="str">
        <f t="shared" si="509"/>
        <v>NA</v>
      </c>
      <c r="P1729" s="1" t="e">
        <f t="shared" si="510"/>
        <v>#VALUE!</v>
      </c>
      <c r="Q1729" s="1" t="e">
        <f t="shared" si="511"/>
        <v>#VALUE!</v>
      </c>
      <c r="R1729" s="1">
        <f t="shared" si="507"/>
        <v>-0.28897396020360233</v>
      </c>
      <c r="S1729" s="1">
        <f t="shared" si="508"/>
        <v>5.4660168204283544E-3</v>
      </c>
      <c r="T1729" s="14"/>
      <c r="U1729" s="14"/>
      <c r="V1729" s="14"/>
      <c r="W1729" s="2"/>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2"/>
      <c r="BC1729" s="2"/>
      <c r="BD1729" s="2"/>
      <c r="BE1729" s="35"/>
      <c r="BF1729" s="35"/>
      <c r="BG1729" s="35"/>
      <c r="BH1729" s="35"/>
      <c r="BI1729" s="35"/>
      <c r="BJ1729" s="35"/>
      <c r="BK1729" s="35"/>
      <c r="BL1729" s="35"/>
      <c r="BM1729" s="35"/>
      <c r="BN1729" s="35"/>
      <c r="BO1729" s="35"/>
      <c r="BP1729" s="1"/>
      <c r="BQ1729" s="1">
        <f t="shared" si="512"/>
        <v>1724</v>
      </c>
      <c r="BR1729" s="1">
        <v>1725</v>
      </c>
      <c r="BS1729" s="1">
        <f t="shared" si="517"/>
        <v>-2</v>
      </c>
      <c r="BT1729" s="1">
        <f t="shared" si="518"/>
        <v>-2</v>
      </c>
      <c r="BU1729" s="1">
        <f t="shared" si="519"/>
        <v>6.1257422745431001E-17</v>
      </c>
      <c r="BV1729" s="1">
        <f t="shared" si="520"/>
        <v>1</v>
      </c>
      <c r="BW1729" s="1">
        <f t="shared" si="513"/>
        <v>-2</v>
      </c>
      <c r="BX1729" s="1">
        <f t="shared" si="514"/>
        <v>-2</v>
      </c>
      <c r="BY1729" s="24">
        <f t="shared" si="515"/>
        <v>0.7818314824680298</v>
      </c>
      <c r="BZ1729" s="24">
        <f t="shared" si="516"/>
        <v>0.62348980185873348</v>
      </c>
      <c r="CA1729" s="1"/>
      <c r="CB1729" s="1"/>
      <c r="CC1729" s="1" t="str">
        <f t="shared" si="521"/>
        <v/>
      </c>
      <c r="CD1729" s="1"/>
      <c r="CE1729" s="2"/>
      <c r="CF1729" s="2"/>
    </row>
    <row r="1730" spans="2:84" s="28" customFormat="1" x14ac:dyDescent="0.25">
      <c r="B1730" s="10"/>
      <c r="C1730" s="10"/>
      <c r="D1730" s="10"/>
      <c r="E1730" s="10"/>
      <c r="F1730" s="10"/>
      <c r="G1730" s="10"/>
      <c r="H1730" s="10"/>
      <c r="I1730" s="10"/>
      <c r="J1730" s="10"/>
      <c r="K1730" s="10"/>
      <c r="L1730" s="10"/>
      <c r="M1730" s="2"/>
      <c r="N1730" s="1">
        <v>1725</v>
      </c>
      <c r="O1730" s="1" t="str">
        <f t="shared" si="509"/>
        <v>NA</v>
      </c>
      <c r="P1730" s="1" t="e">
        <f t="shared" si="510"/>
        <v>#VALUE!</v>
      </c>
      <c r="Q1730" s="1" t="e">
        <f t="shared" si="511"/>
        <v>#VALUE!</v>
      </c>
      <c r="R1730" s="1">
        <f t="shared" si="507"/>
        <v>-0.23714462728747054</v>
      </c>
      <c r="S1730" s="1">
        <f t="shared" si="508"/>
        <v>-0.22252093395631445</v>
      </c>
      <c r="T1730" s="14"/>
      <c r="U1730" s="14"/>
      <c r="V1730" s="14"/>
      <c r="W1730" s="2"/>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2"/>
      <c r="BC1730" s="2"/>
      <c r="BD1730" s="2"/>
      <c r="BE1730" s="35"/>
      <c r="BF1730" s="35"/>
      <c r="BG1730" s="35"/>
      <c r="BH1730" s="35"/>
      <c r="BI1730" s="35"/>
      <c r="BJ1730" s="35"/>
      <c r="BK1730" s="35"/>
      <c r="BL1730" s="35"/>
      <c r="BM1730" s="35"/>
      <c r="BN1730" s="35"/>
      <c r="BO1730" s="35"/>
      <c r="BP1730" s="1"/>
      <c r="BQ1730" s="1">
        <f t="shared" si="512"/>
        <v>1725</v>
      </c>
      <c r="BR1730" s="1">
        <v>1726</v>
      </c>
      <c r="BS1730" s="1">
        <f t="shared" si="517"/>
        <v>-2</v>
      </c>
      <c r="BT1730" s="1">
        <f t="shared" si="518"/>
        <v>-2</v>
      </c>
      <c r="BU1730" s="1">
        <f t="shared" si="519"/>
        <v>6.1257422745431001E-17</v>
      </c>
      <c r="BV1730" s="1">
        <f t="shared" si="520"/>
        <v>1</v>
      </c>
      <c r="BW1730" s="1">
        <f t="shared" si="513"/>
        <v>-2</v>
      </c>
      <c r="BX1730" s="1">
        <f t="shared" si="514"/>
        <v>-2</v>
      </c>
      <c r="BY1730" s="24">
        <f t="shared" si="515"/>
        <v>0.7818314824680298</v>
      </c>
      <c r="BZ1730" s="24">
        <f t="shared" si="516"/>
        <v>0.62348980185873348</v>
      </c>
      <c r="CA1730" s="1"/>
      <c r="CB1730" s="1"/>
      <c r="CC1730" s="1" t="str">
        <f t="shared" si="521"/>
        <v/>
      </c>
      <c r="CD1730" s="1"/>
      <c r="CE1730" s="2"/>
      <c r="CF1730" s="2"/>
    </row>
    <row r="1731" spans="2:84" s="28" customFormat="1" x14ac:dyDescent="0.25">
      <c r="B1731" s="10"/>
      <c r="C1731" s="10"/>
      <c r="D1731" s="10"/>
      <c r="E1731" s="10"/>
      <c r="F1731" s="10"/>
      <c r="G1731" s="10"/>
      <c r="H1731" s="10"/>
      <c r="I1731" s="10"/>
      <c r="J1731" s="10"/>
      <c r="K1731" s="10"/>
      <c r="L1731" s="10"/>
      <c r="M1731" s="2"/>
      <c r="N1731" s="1">
        <v>1726</v>
      </c>
      <c r="O1731" s="1" t="str">
        <f t="shared" si="509"/>
        <v>NA</v>
      </c>
      <c r="P1731" s="1" t="e">
        <f t="shared" si="510"/>
        <v>#VALUE!</v>
      </c>
      <c r="Q1731" s="1" t="e">
        <f t="shared" si="511"/>
        <v>#VALUE!</v>
      </c>
      <c r="R1731" s="1">
        <f t="shared" si="507"/>
        <v>-6.7405531550542297E-3</v>
      </c>
      <c r="S1731" s="1">
        <f t="shared" si="508"/>
        <v>-0.36534825420255479</v>
      </c>
      <c r="T1731" s="14"/>
      <c r="U1731" s="14"/>
      <c r="V1731" s="14"/>
      <c r="W1731" s="2"/>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2"/>
      <c r="BC1731" s="2"/>
      <c r="BD1731" s="2"/>
      <c r="BE1731" s="35"/>
      <c r="BF1731" s="35"/>
      <c r="BG1731" s="35"/>
      <c r="BH1731" s="35"/>
      <c r="BI1731" s="35"/>
      <c r="BJ1731" s="35"/>
      <c r="BK1731" s="35"/>
      <c r="BL1731" s="35"/>
      <c r="BM1731" s="35"/>
      <c r="BN1731" s="35"/>
      <c r="BO1731" s="35"/>
      <c r="BP1731" s="1"/>
      <c r="BQ1731" s="1">
        <f t="shared" si="512"/>
        <v>1726</v>
      </c>
      <c r="BR1731" s="1">
        <v>1727</v>
      </c>
      <c r="BS1731" s="1">
        <f t="shared" si="517"/>
        <v>-2</v>
      </c>
      <c r="BT1731" s="1">
        <f t="shared" si="518"/>
        <v>-2</v>
      </c>
      <c r="BU1731" s="1">
        <f t="shared" si="519"/>
        <v>6.1257422745431001E-17</v>
      </c>
      <c r="BV1731" s="1">
        <f t="shared" si="520"/>
        <v>1</v>
      </c>
      <c r="BW1731" s="1">
        <f t="shared" si="513"/>
        <v>-2</v>
      </c>
      <c r="BX1731" s="1">
        <f t="shared" si="514"/>
        <v>-2</v>
      </c>
      <c r="BY1731" s="24">
        <f t="shared" si="515"/>
        <v>0.7818314824680298</v>
      </c>
      <c r="BZ1731" s="24">
        <f t="shared" si="516"/>
        <v>0.62348980185873348</v>
      </c>
      <c r="CA1731" s="1"/>
      <c r="CB1731" s="1"/>
      <c r="CC1731" s="1" t="str">
        <f t="shared" si="521"/>
        <v/>
      </c>
      <c r="CD1731" s="1"/>
      <c r="CE1731" s="2"/>
      <c r="CF1731" s="2"/>
    </row>
    <row r="1732" spans="2:84" s="28" customFormat="1" x14ac:dyDescent="0.25">
      <c r="B1732" s="10"/>
      <c r="C1732" s="10"/>
      <c r="D1732" s="10"/>
      <c r="E1732" s="10"/>
      <c r="F1732" s="10"/>
      <c r="G1732" s="10"/>
      <c r="H1732" s="10"/>
      <c r="I1732" s="10"/>
      <c r="J1732" s="10"/>
      <c r="K1732" s="10"/>
      <c r="L1732" s="10"/>
      <c r="M1732" s="2"/>
      <c r="N1732" s="1">
        <v>1727</v>
      </c>
      <c r="O1732" s="1" t="str">
        <f t="shared" si="509"/>
        <v>NA</v>
      </c>
      <c r="P1732" s="1" t="e">
        <f t="shared" si="510"/>
        <v>#VALUE!</v>
      </c>
      <c r="Q1732" s="1" t="e">
        <f t="shared" si="511"/>
        <v>#VALUE!</v>
      </c>
      <c r="R1732" s="1">
        <f t="shared" si="507"/>
        <v>0.2931646885929447</v>
      </c>
      <c r="S1732" s="1">
        <f t="shared" si="508"/>
        <v>-0.28443842425839128</v>
      </c>
      <c r="T1732" s="14"/>
      <c r="U1732" s="14"/>
      <c r="V1732" s="14"/>
      <c r="W1732" s="2"/>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2"/>
      <c r="BC1732" s="2"/>
      <c r="BD1732" s="2"/>
      <c r="BE1732" s="35"/>
      <c r="BF1732" s="35"/>
      <c r="BG1732" s="35"/>
      <c r="BH1732" s="35"/>
      <c r="BI1732" s="35"/>
      <c r="BJ1732" s="35"/>
      <c r="BK1732" s="35"/>
      <c r="BL1732" s="35"/>
      <c r="BM1732" s="35"/>
      <c r="BN1732" s="35"/>
      <c r="BO1732" s="35"/>
      <c r="BP1732" s="1"/>
      <c r="BQ1732" s="1">
        <f t="shared" si="512"/>
        <v>1727</v>
      </c>
      <c r="BR1732" s="1">
        <v>1728</v>
      </c>
      <c r="BS1732" s="1">
        <f t="shared" si="517"/>
        <v>-2</v>
      </c>
      <c r="BT1732" s="1">
        <f t="shared" si="518"/>
        <v>-2</v>
      </c>
      <c r="BU1732" s="1">
        <f t="shared" si="519"/>
        <v>6.1257422745431001E-17</v>
      </c>
      <c r="BV1732" s="1">
        <f t="shared" si="520"/>
        <v>1</v>
      </c>
      <c r="BW1732" s="1">
        <f t="shared" si="513"/>
        <v>-2</v>
      </c>
      <c r="BX1732" s="1">
        <f t="shared" si="514"/>
        <v>-2</v>
      </c>
      <c r="BY1732" s="24">
        <f t="shared" si="515"/>
        <v>0.7818314824680298</v>
      </c>
      <c r="BZ1732" s="24">
        <f t="shared" si="516"/>
        <v>0.62348980185873348</v>
      </c>
      <c r="CA1732" s="1"/>
      <c r="CB1732" s="1"/>
      <c r="CC1732" s="1" t="str">
        <f t="shared" si="521"/>
        <v/>
      </c>
      <c r="CD1732" s="1"/>
      <c r="CE1732" s="2"/>
      <c r="CF1732" s="2"/>
    </row>
    <row r="1733" spans="2:84" s="28" customFormat="1" x14ac:dyDescent="0.25">
      <c r="B1733" s="10"/>
      <c r="C1733" s="10"/>
      <c r="D1733" s="10"/>
      <c r="E1733" s="10"/>
      <c r="F1733" s="10"/>
      <c r="G1733" s="10"/>
      <c r="H1733" s="10"/>
      <c r="I1733" s="10"/>
      <c r="J1733" s="10"/>
      <c r="K1733" s="10"/>
      <c r="L1733" s="10"/>
      <c r="M1733" s="2"/>
      <c r="N1733" s="1">
        <v>1728</v>
      </c>
      <c r="O1733" s="1" t="str">
        <f t="shared" si="509"/>
        <v>NA</v>
      </c>
      <c r="P1733" s="1" t="e">
        <f t="shared" si="510"/>
        <v>#VALUE!</v>
      </c>
      <c r="Q1733" s="1" t="e">
        <f t="shared" si="511"/>
        <v>#VALUE!</v>
      </c>
      <c r="R1733" s="1">
        <f t="shared" ref="R1733:R1796" si="522">VLOOKUP(MOD(N1733*$E$1,$A$1*$C$1),$N$5:$Q$2019,3)</f>
        <v>0.45264809215078622</v>
      </c>
      <c r="S1733" s="1">
        <f t="shared" ref="S1733:S1796" si="523">VLOOKUP(MOD(N1733*$E$1,$A$1*$C$1),$N$5:$Q$2019,4)</f>
        <v>2.8995771285997063E-2</v>
      </c>
      <c r="T1733" s="14"/>
      <c r="U1733" s="14"/>
      <c r="V1733" s="14"/>
      <c r="W1733" s="2"/>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2"/>
      <c r="BC1733" s="2"/>
      <c r="BD1733" s="2"/>
      <c r="BE1733" s="35"/>
      <c r="BF1733" s="35"/>
      <c r="BG1733" s="35"/>
      <c r="BH1733" s="35"/>
      <c r="BI1733" s="35"/>
      <c r="BJ1733" s="35"/>
      <c r="BK1733" s="35"/>
      <c r="BL1733" s="35"/>
      <c r="BM1733" s="35"/>
      <c r="BN1733" s="35"/>
      <c r="BO1733" s="35"/>
      <c r="BP1733" s="1"/>
      <c r="BQ1733" s="1">
        <f t="shared" si="512"/>
        <v>1728</v>
      </c>
      <c r="BR1733" s="1">
        <v>1729</v>
      </c>
      <c r="BS1733" s="1">
        <f t="shared" si="517"/>
        <v>-2</v>
      </c>
      <c r="BT1733" s="1">
        <f t="shared" si="518"/>
        <v>-2</v>
      </c>
      <c r="BU1733" s="1">
        <f t="shared" si="519"/>
        <v>6.1257422745431001E-17</v>
      </c>
      <c r="BV1733" s="1">
        <f t="shared" si="520"/>
        <v>1</v>
      </c>
      <c r="BW1733" s="1">
        <f t="shared" si="513"/>
        <v>-2</v>
      </c>
      <c r="BX1733" s="1">
        <f t="shared" si="514"/>
        <v>-2</v>
      </c>
      <c r="BY1733" s="24">
        <f t="shared" si="515"/>
        <v>0.7818314824680298</v>
      </c>
      <c r="BZ1733" s="24">
        <f t="shared" si="516"/>
        <v>0.62348980185873348</v>
      </c>
      <c r="CA1733" s="1"/>
      <c r="CB1733" s="1"/>
      <c r="CC1733" s="1" t="str">
        <f t="shared" si="521"/>
        <v/>
      </c>
      <c r="CD1733" s="1"/>
      <c r="CE1733" s="2"/>
      <c r="CF1733" s="2"/>
    </row>
    <row r="1734" spans="2:84" s="28" customFormat="1" x14ac:dyDescent="0.25">
      <c r="B1734" s="10"/>
      <c r="C1734" s="10"/>
      <c r="D1734" s="10"/>
      <c r="E1734" s="10"/>
      <c r="F1734" s="10"/>
      <c r="G1734" s="10"/>
      <c r="H1734" s="10"/>
      <c r="I1734" s="10"/>
      <c r="J1734" s="10"/>
      <c r="K1734" s="10"/>
      <c r="L1734" s="10"/>
      <c r="M1734" s="2"/>
      <c r="N1734" s="1">
        <v>1729</v>
      </c>
      <c r="O1734" s="1" t="str">
        <f t="shared" ref="O1734:O1797" si="524">IF($N$4&gt;=O1733,O1733+1,"NA")</f>
        <v>NA</v>
      </c>
      <c r="P1734" s="1" t="e">
        <f t="shared" ref="P1734:P1797" si="525">(1-MOD(O1734-1,$C$1)/$C$1)*VLOOKUP(IF(INT((O1734-1)/$C$1)=$A$1,1,INT((O1734-1)/$C$1)+1),$A$100:$C$160,2)+MOD(O1734-1,$C$1)/$C$1*VLOOKUP(IF(INT((O1734-1)/$C$1)+1=$A$1,1,(INT((O1734-1)/$C$1)+2)),$A$100:$C$160,2)</f>
        <v>#VALUE!</v>
      </c>
      <c r="Q1734" s="1" t="e">
        <f t="shared" ref="Q1734:Q1797" si="526">(1-MOD(O1734-1,$C$1)/$C$1)*VLOOKUP(IF(INT((O1734-1)/$C$1)=$A$1,1,INT((O1734-1)/$C$1)+1),$A$100:$C$160,3)+MOD(O1734-1,$C$1)/$C$1*VLOOKUP(IF(INT((O1734-1)/$C$1)+1=$A$1,1,(INT((O1734-1)/$C$1)+2)),$A$100:$C$160,3)</f>
        <v>#VALUE!</v>
      </c>
      <c r="R1734" s="1">
        <f t="shared" si="522"/>
        <v>0.30703164607617744</v>
      </c>
      <c r="S1734" s="1">
        <f t="shared" si="523"/>
        <v>0.39483825163845021</v>
      </c>
      <c r="T1734" s="14"/>
      <c r="U1734" s="14"/>
      <c r="V1734" s="14"/>
      <c r="W1734" s="2"/>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2"/>
      <c r="BC1734" s="2"/>
      <c r="BD1734" s="2"/>
      <c r="BE1734" s="35"/>
      <c r="BF1734" s="35"/>
      <c r="BG1734" s="35"/>
      <c r="BH1734" s="35"/>
      <c r="BI1734" s="35"/>
      <c r="BJ1734" s="35"/>
      <c r="BK1734" s="35"/>
      <c r="BL1734" s="35"/>
      <c r="BM1734" s="35"/>
      <c r="BN1734" s="35"/>
      <c r="BO1734" s="35"/>
      <c r="BP1734" s="1"/>
      <c r="BQ1734" s="1">
        <f t="shared" ref="BQ1734:BQ1797" si="527">N1734</f>
        <v>1729</v>
      </c>
      <c r="BR1734" s="1">
        <v>1730</v>
      </c>
      <c r="BS1734" s="1">
        <f t="shared" si="517"/>
        <v>-2</v>
      </c>
      <c r="BT1734" s="1">
        <f t="shared" si="518"/>
        <v>-2</v>
      </c>
      <c r="BU1734" s="1">
        <f t="shared" si="519"/>
        <v>6.1257422745431001E-17</v>
      </c>
      <c r="BV1734" s="1">
        <f t="shared" si="520"/>
        <v>1</v>
      </c>
      <c r="BW1734" s="1">
        <f t="shared" ref="BW1734:BW1797" si="528">IF($A$13=TRUE,R1734,-2)</f>
        <v>-2</v>
      </c>
      <c r="BX1734" s="1">
        <f t="shared" ref="BX1734:BX1797" si="529">IF($A$13=TRUE,S1734,-2)</f>
        <v>-2</v>
      </c>
      <c r="BY1734" s="24">
        <f t="shared" ref="BY1734:BY1797" si="530">IF(AND($A$10=TRUE,$C$11+1&gt;$BQ1734),R1734,BY1733)</f>
        <v>0.7818314824680298</v>
      </c>
      <c r="BZ1734" s="24">
        <f t="shared" ref="BZ1734:BZ1797" si="531">IF(AND($A$10=TRUE,$C$11+1&gt;$BQ1734),S1734,BZ1733)</f>
        <v>0.62348980185873348</v>
      </c>
      <c r="CA1734" s="1"/>
      <c r="CB1734" s="1"/>
      <c r="CC1734" s="1" t="str">
        <f t="shared" si="521"/>
        <v/>
      </c>
      <c r="CD1734" s="1"/>
      <c r="CE1734" s="2"/>
      <c r="CF1734" s="2"/>
    </row>
    <row r="1735" spans="2:84" s="28" customFormat="1" x14ac:dyDescent="0.25">
      <c r="B1735" s="10"/>
      <c r="C1735" s="10"/>
      <c r="D1735" s="10"/>
      <c r="E1735" s="10"/>
      <c r="F1735" s="10"/>
      <c r="G1735" s="10"/>
      <c r="H1735" s="10"/>
      <c r="I1735" s="10"/>
      <c r="J1735" s="10"/>
      <c r="K1735" s="10"/>
      <c r="L1735" s="10"/>
      <c r="M1735" s="2"/>
      <c r="N1735" s="1">
        <v>1730</v>
      </c>
      <c r="O1735" s="1" t="str">
        <f t="shared" si="524"/>
        <v>NA</v>
      </c>
      <c r="P1735" s="1" t="e">
        <f t="shared" si="525"/>
        <v>#VALUE!</v>
      </c>
      <c r="Q1735" s="1" t="e">
        <f t="shared" si="526"/>
        <v>#VALUE!</v>
      </c>
      <c r="R1735" s="1">
        <f t="shared" si="522"/>
        <v>-0.10553928789346001</v>
      </c>
      <c r="S1735" s="1">
        <f t="shared" si="523"/>
        <v>0.53760216726697918</v>
      </c>
      <c r="T1735" s="14"/>
      <c r="U1735" s="14"/>
      <c r="V1735" s="14"/>
      <c r="W1735" s="2"/>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2"/>
      <c r="BC1735" s="2"/>
      <c r="BD1735" s="2"/>
      <c r="BE1735" s="35"/>
      <c r="BF1735" s="35"/>
      <c r="BG1735" s="35"/>
      <c r="BH1735" s="35"/>
      <c r="BI1735" s="35"/>
      <c r="BJ1735" s="35"/>
      <c r="BK1735" s="35"/>
      <c r="BL1735" s="35"/>
      <c r="BM1735" s="35"/>
      <c r="BN1735" s="35"/>
      <c r="BO1735" s="35"/>
      <c r="BP1735" s="1"/>
      <c r="BQ1735" s="1">
        <f t="shared" si="527"/>
        <v>1730</v>
      </c>
      <c r="BR1735" s="1">
        <v>1731</v>
      </c>
      <c r="BS1735" s="1">
        <f t="shared" ref="BS1735:BS1798" si="532">IF($A$9=TRUE,IF(BQ1735-1&lt;$N$4,P1735,BS1734),-2)</f>
        <v>-2</v>
      </c>
      <c r="BT1735" s="1">
        <f t="shared" ref="BT1735:BT1798" si="533">IF($A$9=TRUE,IF(BQ1735-1&lt;$N$4,Q1735,BT1734),-2)</f>
        <v>-2</v>
      </c>
      <c r="BU1735" s="1">
        <f t="shared" ref="BU1735:BU1798" si="534">IF($A$16=TRUE,IF(BQ1735-1&lt;$N$4,P1735,BU1734),-2)</f>
        <v>6.1257422745431001E-17</v>
      </c>
      <c r="BV1735" s="1">
        <f t="shared" ref="BV1735:BV1798" si="535">IF($A$16=TRUE,IF(BQ1735-1&lt;$N$4,Q1735,BV1734),-2)</f>
        <v>1</v>
      </c>
      <c r="BW1735" s="1">
        <f t="shared" si="528"/>
        <v>-2</v>
      </c>
      <c r="BX1735" s="1">
        <f t="shared" si="529"/>
        <v>-2</v>
      </c>
      <c r="BY1735" s="24">
        <f t="shared" si="530"/>
        <v>0.7818314824680298</v>
      </c>
      <c r="BZ1735" s="24">
        <f t="shared" si="531"/>
        <v>0.62348980185873348</v>
      </c>
      <c r="CA1735" s="1"/>
      <c r="CB1735" s="1"/>
      <c r="CC1735" s="1" t="str">
        <f t="shared" ref="CC1735:CC1798" si="536">IF(AND($A$9=TRUE,BR1734&lt;$CC$3),IF(BR1734&lt;1000,BR1734,""),"")</f>
        <v/>
      </c>
      <c r="CD1735" s="1"/>
      <c r="CE1735" s="2"/>
      <c r="CF1735" s="2"/>
    </row>
    <row r="1736" spans="2:84" s="28" customFormat="1" x14ac:dyDescent="0.25">
      <c r="B1736" s="10"/>
      <c r="C1736" s="10"/>
      <c r="D1736" s="10"/>
      <c r="E1736" s="10"/>
      <c r="F1736" s="10"/>
      <c r="G1736" s="10"/>
      <c r="H1736" s="10"/>
      <c r="I1736" s="10"/>
      <c r="J1736" s="10"/>
      <c r="K1736" s="10"/>
      <c r="L1736" s="10"/>
      <c r="M1736" s="2"/>
      <c r="N1736" s="1">
        <v>1731</v>
      </c>
      <c r="O1736" s="1" t="str">
        <f t="shared" si="524"/>
        <v>NA</v>
      </c>
      <c r="P1736" s="1" t="e">
        <f t="shared" si="525"/>
        <v>#VALUE!</v>
      </c>
      <c r="Q1736" s="1" t="e">
        <f t="shared" si="526"/>
        <v>#VALUE!</v>
      </c>
      <c r="R1736" s="1">
        <f t="shared" si="522"/>
        <v>-0.51897413726033514</v>
      </c>
      <c r="S1736" s="1">
        <f t="shared" si="523"/>
        <v>0.29387711650497061</v>
      </c>
      <c r="T1736" s="14"/>
      <c r="U1736" s="14"/>
      <c r="V1736" s="14"/>
      <c r="W1736" s="2"/>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2"/>
      <c r="BC1736" s="2"/>
      <c r="BD1736" s="2"/>
      <c r="BE1736" s="35"/>
      <c r="BF1736" s="35"/>
      <c r="BG1736" s="35"/>
      <c r="BH1736" s="35"/>
      <c r="BI1736" s="35"/>
      <c r="BJ1736" s="35"/>
      <c r="BK1736" s="35"/>
      <c r="BL1736" s="35"/>
      <c r="BM1736" s="35"/>
      <c r="BN1736" s="35"/>
      <c r="BO1736" s="35"/>
      <c r="BP1736" s="1"/>
      <c r="BQ1736" s="1">
        <f t="shared" si="527"/>
        <v>1731</v>
      </c>
      <c r="BR1736" s="1">
        <v>1732</v>
      </c>
      <c r="BS1736" s="1">
        <f t="shared" si="532"/>
        <v>-2</v>
      </c>
      <c r="BT1736" s="1">
        <f t="shared" si="533"/>
        <v>-2</v>
      </c>
      <c r="BU1736" s="1">
        <f t="shared" si="534"/>
        <v>6.1257422745431001E-17</v>
      </c>
      <c r="BV1736" s="1">
        <f t="shared" si="535"/>
        <v>1</v>
      </c>
      <c r="BW1736" s="1">
        <f t="shared" si="528"/>
        <v>-2</v>
      </c>
      <c r="BX1736" s="1">
        <f t="shared" si="529"/>
        <v>-2</v>
      </c>
      <c r="BY1736" s="24">
        <f t="shared" si="530"/>
        <v>0.7818314824680298</v>
      </c>
      <c r="BZ1736" s="24">
        <f t="shared" si="531"/>
        <v>0.62348980185873348</v>
      </c>
      <c r="CA1736" s="1"/>
      <c r="CB1736" s="1"/>
      <c r="CC1736" s="1" t="str">
        <f t="shared" si="536"/>
        <v/>
      </c>
      <c r="CD1736" s="1"/>
      <c r="CE1736" s="2"/>
      <c r="CF1736" s="2"/>
    </row>
    <row r="1737" spans="2:84" s="28" customFormat="1" x14ac:dyDescent="0.25">
      <c r="B1737" s="10"/>
      <c r="C1737" s="10"/>
      <c r="D1737" s="10"/>
      <c r="E1737" s="10"/>
      <c r="F1737" s="10"/>
      <c r="G1737" s="10"/>
      <c r="H1737" s="10"/>
      <c r="I1737" s="10"/>
      <c r="J1737" s="10"/>
      <c r="K1737" s="10"/>
      <c r="L1737" s="10"/>
      <c r="M1737" s="2"/>
      <c r="N1737" s="1">
        <v>1732</v>
      </c>
      <c r="O1737" s="1" t="str">
        <f t="shared" si="524"/>
        <v>NA</v>
      </c>
      <c r="P1737" s="1" t="e">
        <f t="shared" si="525"/>
        <v>#VALUE!</v>
      </c>
      <c r="Q1737" s="1" t="e">
        <f t="shared" si="526"/>
        <v>#VALUE!</v>
      </c>
      <c r="R1737" s="1">
        <f t="shared" si="522"/>
        <v>-0.60603626973464719</v>
      </c>
      <c r="S1737" s="1">
        <f t="shared" si="523"/>
        <v>-0.2225209339563145</v>
      </c>
      <c r="T1737" s="14"/>
      <c r="U1737" s="14"/>
      <c r="V1737" s="14"/>
      <c r="W1737" s="2"/>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2"/>
      <c r="BC1737" s="2"/>
      <c r="BD1737" s="2"/>
      <c r="BE1737" s="35"/>
      <c r="BF1737" s="35"/>
      <c r="BG1737" s="35"/>
      <c r="BH1737" s="35"/>
      <c r="BI1737" s="35"/>
      <c r="BJ1737" s="35"/>
      <c r="BK1737" s="35"/>
      <c r="BL1737" s="35"/>
      <c r="BM1737" s="35"/>
      <c r="BN1737" s="35"/>
      <c r="BO1737" s="35"/>
      <c r="BP1737" s="1"/>
      <c r="BQ1737" s="1">
        <f t="shared" si="527"/>
        <v>1732</v>
      </c>
      <c r="BR1737" s="1">
        <v>1733</v>
      </c>
      <c r="BS1737" s="1">
        <f t="shared" si="532"/>
        <v>-2</v>
      </c>
      <c r="BT1737" s="1">
        <f t="shared" si="533"/>
        <v>-2</v>
      </c>
      <c r="BU1737" s="1">
        <f t="shared" si="534"/>
        <v>6.1257422745431001E-17</v>
      </c>
      <c r="BV1737" s="1">
        <f t="shared" si="535"/>
        <v>1</v>
      </c>
      <c r="BW1737" s="1">
        <f t="shared" si="528"/>
        <v>-2</v>
      </c>
      <c r="BX1737" s="1">
        <f t="shared" si="529"/>
        <v>-2</v>
      </c>
      <c r="BY1737" s="24">
        <f t="shared" si="530"/>
        <v>0.7818314824680298</v>
      </c>
      <c r="BZ1737" s="24">
        <f t="shared" si="531"/>
        <v>0.62348980185873348</v>
      </c>
      <c r="CA1737" s="1"/>
      <c r="CB1737" s="1"/>
      <c r="CC1737" s="1" t="str">
        <f t="shared" si="536"/>
        <v/>
      </c>
      <c r="CD1737" s="1"/>
      <c r="CE1737" s="2"/>
      <c r="CF1737" s="2"/>
    </row>
    <row r="1738" spans="2:84" s="28" customFormat="1" x14ac:dyDescent="0.25">
      <c r="B1738" s="10"/>
      <c r="C1738" s="10"/>
      <c r="D1738" s="10"/>
      <c r="E1738" s="10"/>
      <c r="F1738" s="10"/>
      <c r="G1738" s="10"/>
      <c r="H1738" s="10"/>
      <c r="I1738" s="10"/>
      <c r="J1738" s="10"/>
      <c r="K1738" s="10"/>
      <c r="L1738" s="10"/>
      <c r="M1738" s="2"/>
      <c r="N1738" s="1">
        <v>1733</v>
      </c>
      <c r="O1738" s="1" t="str">
        <f t="shared" si="524"/>
        <v>NA</v>
      </c>
      <c r="P1738" s="1" t="e">
        <f t="shared" si="525"/>
        <v>#VALUE!</v>
      </c>
      <c r="Q1738" s="1" t="e">
        <f t="shared" si="526"/>
        <v>#VALUE!</v>
      </c>
      <c r="R1738" s="1">
        <f t="shared" si="522"/>
        <v>-0.23674073021178704</v>
      </c>
      <c r="S1738" s="1">
        <f t="shared" si="523"/>
        <v>-0.65375935388709716</v>
      </c>
      <c r="T1738" s="14"/>
      <c r="U1738" s="14"/>
      <c r="V1738" s="14"/>
      <c r="W1738" s="2"/>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2"/>
      <c r="BC1738" s="2"/>
      <c r="BD1738" s="2"/>
      <c r="BE1738" s="35"/>
      <c r="BF1738" s="35"/>
      <c r="BG1738" s="35"/>
      <c r="BH1738" s="35"/>
      <c r="BI1738" s="35"/>
      <c r="BJ1738" s="35"/>
      <c r="BK1738" s="35"/>
      <c r="BL1738" s="35"/>
      <c r="BM1738" s="35"/>
      <c r="BN1738" s="35"/>
      <c r="BO1738" s="35"/>
      <c r="BP1738" s="1"/>
      <c r="BQ1738" s="1">
        <f t="shared" si="527"/>
        <v>1733</v>
      </c>
      <c r="BR1738" s="1">
        <v>1734</v>
      </c>
      <c r="BS1738" s="1">
        <f t="shared" si="532"/>
        <v>-2</v>
      </c>
      <c r="BT1738" s="1">
        <f t="shared" si="533"/>
        <v>-2</v>
      </c>
      <c r="BU1738" s="1">
        <f t="shared" si="534"/>
        <v>6.1257422745431001E-17</v>
      </c>
      <c r="BV1738" s="1">
        <f t="shared" si="535"/>
        <v>1</v>
      </c>
      <c r="BW1738" s="1">
        <f t="shared" si="528"/>
        <v>-2</v>
      </c>
      <c r="BX1738" s="1">
        <f t="shared" si="529"/>
        <v>-2</v>
      </c>
      <c r="BY1738" s="24">
        <f t="shared" si="530"/>
        <v>0.7818314824680298</v>
      </c>
      <c r="BZ1738" s="24">
        <f t="shared" si="531"/>
        <v>0.62348980185873348</v>
      </c>
      <c r="CA1738" s="1"/>
      <c r="CB1738" s="1"/>
      <c r="CC1738" s="1" t="str">
        <f t="shared" si="536"/>
        <v/>
      </c>
      <c r="CD1738" s="1"/>
      <c r="CE1738" s="2"/>
      <c r="CF1738" s="2"/>
    </row>
    <row r="1739" spans="2:84" s="28" customFormat="1" x14ac:dyDescent="0.25">
      <c r="B1739" s="10"/>
      <c r="C1739" s="10"/>
      <c r="D1739" s="10"/>
      <c r="E1739" s="10"/>
      <c r="F1739" s="10"/>
      <c r="G1739" s="10"/>
      <c r="H1739" s="10"/>
      <c r="I1739" s="10"/>
      <c r="J1739" s="10"/>
      <c r="K1739" s="10"/>
      <c r="L1739" s="10"/>
      <c r="M1739" s="2"/>
      <c r="N1739" s="1">
        <v>1734</v>
      </c>
      <c r="O1739" s="1" t="str">
        <f t="shared" si="524"/>
        <v>NA</v>
      </c>
      <c r="P1739" s="1" t="e">
        <f t="shared" si="525"/>
        <v>#VALUE!</v>
      </c>
      <c r="Q1739" s="1" t="e">
        <f t="shared" si="526"/>
        <v>#VALUE!</v>
      </c>
      <c r="R1739" s="1">
        <f t="shared" si="522"/>
        <v>0.37525080139896927</v>
      </c>
      <c r="S1739" s="1">
        <f t="shared" si="523"/>
        <v>-0.64408118305074102</v>
      </c>
      <c r="T1739" s="14"/>
      <c r="U1739" s="14"/>
      <c r="V1739" s="14"/>
      <c r="W1739" s="2"/>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2"/>
      <c r="BC1739" s="2"/>
      <c r="BD1739" s="2"/>
      <c r="BE1739" s="35"/>
      <c r="BF1739" s="35"/>
      <c r="BG1739" s="35"/>
      <c r="BH1739" s="35"/>
      <c r="BI1739" s="35"/>
      <c r="BJ1739" s="35"/>
      <c r="BK1739" s="35"/>
      <c r="BL1739" s="35"/>
      <c r="BM1739" s="35"/>
      <c r="BN1739" s="35"/>
      <c r="BO1739" s="35"/>
      <c r="BP1739" s="1"/>
      <c r="BQ1739" s="1">
        <f t="shared" si="527"/>
        <v>1734</v>
      </c>
      <c r="BR1739" s="1">
        <v>1735</v>
      </c>
      <c r="BS1739" s="1">
        <f t="shared" si="532"/>
        <v>-2</v>
      </c>
      <c r="BT1739" s="1">
        <f t="shared" si="533"/>
        <v>-2</v>
      </c>
      <c r="BU1739" s="1">
        <f t="shared" si="534"/>
        <v>6.1257422745431001E-17</v>
      </c>
      <c r="BV1739" s="1">
        <f t="shared" si="535"/>
        <v>1</v>
      </c>
      <c r="BW1739" s="1">
        <f t="shared" si="528"/>
        <v>-2</v>
      </c>
      <c r="BX1739" s="1">
        <f t="shared" si="529"/>
        <v>-2</v>
      </c>
      <c r="BY1739" s="24">
        <f t="shared" si="530"/>
        <v>0.7818314824680298</v>
      </c>
      <c r="BZ1739" s="24">
        <f t="shared" si="531"/>
        <v>0.62348980185873348</v>
      </c>
      <c r="CA1739" s="1"/>
      <c r="CB1739" s="1"/>
      <c r="CC1739" s="1" t="str">
        <f t="shared" si="536"/>
        <v/>
      </c>
      <c r="CD1739" s="1"/>
      <c r="CE1739" s="2"/>
      <c r="CF1739" s="2"/>
    </row>
    <row r="1740" spans="2:84" s="28" customFormat="1" x14ac:dyDescent="0.25">
      <c r="B1740" s="10"/>
      <c r="C1740" s="10"/>
      <c r="D1740" s="10"/>
      <c r="E1740" s="10"/>
      <c r="F1740" s="10"/>
      <c r="G1740" s="10"/>
      <c r="H1740" s="10"/>
      <c r="I1740" s="10"/>
      <c r="J1740" s="10"/>
      <c r="K1740" s="10"/>
      <c r="L1740" s="10"/>
      <c r="M1740" s="2"/>
      <c r="N1740" s="1">
        <v>1735</v>
      </c>
      <c r="O1740" s="1" t="str">
        <f t="shared" si="524"/>
        <v>NA</v>
      </c>
      <c r="P1740" s="1" t="e">
        <f t="shared" si="525"/>
        <v>#VALUE!</v>
      </c>
      <c r="Q1740" s="1" t="e">
        <f t="shared" si="526"/>
        <v>#VALUE!</v>
      </c>
      <c r="R1740" s="1">
        <f t="shared" si="522"/>
        <v>0.78500797762508268</v>
      </c>
      <c r="S1740" s="1">
        <f t="shared" si="523"/>
        <v>-0.13106031386820111</v>
      </c>
      <c r="T1740" s="14"/>
      <c r="U1740" s="14"/>
      <c r="V1740" s="14"/>
      <c r="W1740" s="2"/>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2"/>
      <c r="BC1740" s="2"/>
      <c r="BD1740" s="2"/>
      <c r="BE1740" s="35"/>
      <c r="BF1740" s="35"/>
      <c r="BG1740" s="35"/>
      <c r="BH1740" s="35"/>
      <c r="BI1740" s="35"/>
      <c r="BJ1740" s="35"/>
      <c r="BK1740" s="35"/>
      <c r="BL1740" s="35"/>
      <c r="BM1740" s="35"/>
      <c r="BN1740" s="35"/>
      <c r="BO1740" s="35"/>
      <c r="BP1740" s="1"/>
      <c r="BQ1740" s="1">
        <f t="shared" si="527"/>
        <v>1735</v>
      </c>
      <c r="BR1740" s="1">
        <v>1736</v>
      </c>
      <c r="BS1740" s="1">
        <f t="shared" si="532"/>
        <v>-2</v>
      </c>
      <c r="BT1740" s="1">
        <f t="shared" si="533"/>
        <v>-2</v>
      </c>
      <c r="BU1740" s="1">
        <f t="shared" si="534"/>
        <v>6.1257422745431001E-17</v>
      </c>
      <c r="BV1740" s="1">
        <f t="shared" si="535"/>
        <v>1</v>
      </c>
      <c r="BW1740" s="1">
        <f t="shared" si="528"/>
        <v>-2</v>
      </c>
      <c r="BX1740" s="1">
        <f t="shared" si="529"/>
        <v>-2</v>
      </c>
      <c r="BY1740" s="24">
        <f t="shared" si="530"/>
        <v>0.7818314824680298</v>
      </c>
      <c r="BZ1740" s="24">
        <f t="shared" si="531"/>
        <v>0.62348980185873348</v>
      </c>
      <c r="CA1740" s="1"/>
      <c r="CB1740" s="1"/>
      <c r="CC1740" s="1" t="str">
        <f t="shared" si="536"/>
        <v/>
      </c>
      <c r="CD1740" s="1"/>
      <c r="CE1740" s="2"/>
      <c r="CF1740" s="2"/>
    </row>
    <row r="1741" spans="2:84" s="28" customFormat="1" x14ac:dyDescent="0.25">
      <c r="B1741" s="10"/>
      <c r="C1741" s="10"/>
      <c r="D1741" s="10"/>
      <c r="E1741" s="10"/>
      <c r="F1741" s="10"/>
      <c r="G1741" s="10"/>
      <c r="H1741" s="10"/>
      <c r="I1741" s="10"/>
      <c r="J1741" s="10"/>
      <c r="K1741" s="10"/>
      <c r="L1741" s="10"/>
      <c r="M1741" s="2"/>
      <c r="N1741" s="1">
        <v>1736</v>
      </c>
      <c r="O1741" s="1" t="str">
        <f t="shared" si="524"/>
        <v>NA</v>
      </c>
      <c r="P1741" s="1" t="e">
        <f t="shared" si="525"/>
        <v>#VALUE!</v>
      </c>
      <c r="Q1741" s="1" t="e">
        <f t="shared" si="526"/>
        <v>#VALUE!</v>
      </c>
      <c r="R1741" s="1">
        <f t="shared" si="522"/>
        <v>0.63939153155047423</v>
      </c>
      <c r="S1741" s="1">
        <f t="shared" si="523"/>
        <v>0.55489433679264855</v>
      </c>
      <c r="T1741" s="14"/>
      <c r="U1741" s="14"/>
      <c r="V1741" s="14"/>
      <c r="W1741" s="2"/>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2"/>
      <c r="BC1741" s="2"/>
      <c r="BD1741" s="2"/>
      <c r="BE1741" s="35"/>
      <c r="BF1741" s="35"/>
      <c r="BG1741" s="35"/>
      <c r="BH1741" s="35"/>
      <c r="BI1741" s="35"/>
      <c r="BJ1741" s="35"/>
      <c r="BK1741" s="35"/>
      <c r="BL1741" s="35"/>
      <c r="BM1741" s="35"/>
      <c r="BN1741" s="35"/>
      <c r="BO1741" s="35"/>
      <c r="BP1741" s="1"/>
      <c r="BQ1741" s="1">
        <f t="shared" si="527"/>
        <v>1736</v>
      </c>
      <c r="BR1741" s="1">
        <v>1737</v>
      </c>
      <c r="BS1741" s="1">
        <f t="shared" si="532"/>
        <v>-2</v>
      </c>
      <c r="BT1741" s="1">
        <f t="shared" si="533"/>
        <v>-2</v>
      </c>
      <c r="BU1741" s="1">
        <f t="shared" si="534"/>
        <v>6.1257422745431001E-17</v>
      </c>
      <c r="BV1741" s="1">
        <f t="shared" si="535"/>
        <v>1</v>
      </c>
      <c r="BW1741" s="1">
        <f t="shared" si="528"/>
        <v>-2</v>
      </c>
      <c r="BX1741" s="1">
        <f t="shared" si="529"/>
        <v>-2</v>
      </c>
      <c r="BY1741" s="24">
        <f t="shared" si="530"/>
        <v>0.7818314824680298</v>
      </c>
      <c r="BZ1741" s="24">
        <f t="shared" si="531"/>
        <v>0.62348980185873348</v>
      </c>
      <c r="CA1741" s="1"/>
      <c r="CB1741" s="1"/>
      <c r="CC1741" s="1" t="str">
        <f t="shared" si="536"/>
        <v/>
      </c>
      <c r="CD1741" s="1"/>
      <c r="CE1741" s="2"/>
      <c r="CF1741" s="2"/>
    </row>
    <row r="1742" spans="2:84" s="28" customFormat="1" x14ac:dyDescent="0.25">
      <c r="B1742" s="10"/>
      <c r="C1742" s="10"/>
      <c r="D1742" s="10"/>
      <c r="E1742" s="10"/>
      <c r="F1742" s="10"/>
      <c r="G1742" s="10"/>
      <c r="H1742" s="10"/>
      <c r="I1742" s="10"/>
      <c r="J1742" s="10"/>
      <c r="K1742" s="10"/>
      <c r="L1742" s="10"/>
      <c r="M1742" s="2"/>
      <c r="N1742" s="1">
        <v>1737</v>
      </c>
      <c r="O1742" s="1" t="str">
        <f t="shared" si="524"/>
        <v>NA</v>
      </c>
      <c r="P1742" s="1" t="e">
        <f t="shared" si="525"/>
        <v>#VALUE!</v>
      </c>
      <c r="Q1742" s="1" t="e">
        <f t="shared" si="526"/>
        <v>#VALUE!</v>
      </c>
      <c r="R1742" s="1">
        <f t="shared" si="522"/>
        <v>-2.3453175087435513E-2</v>
      </c>
      <c r="S1742" s="1">
        <f t="shared" si="523"/>
        <v>0.89724492605932871</v>
      </c>
      <c r="T1742" s="14"/>
      <c r="U1742" s="14"/>
      <c r="V1742" s="14"/>
      <c r="W1742" s="2"/>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2"/>
      <c r="BC1742" s="2"/>
      <c r="BD1742" s="2"/>
      <c r="BE1742" s="35"/>
      <c r="BF1742" s="35"/>
      <c r="BG1742" s="35"/>
      <c r="BH1742" s="35"/>
      <c r="BI1742" s="35"/>
      <c r="BJ1742" s="35"/>
      <c r="BK1742" s="35"/>
      <c r="BL1742" s="35"/>
      <c r="BM1742" s="35"/>
      <c r="BN1742" s="35"/>
      <c r="BO1742" s="35"/>
      <c r="BP1742" s="1"/>
      <c r="BQ1742" s="1">
        <f t="shared" si="527"/>
        <v>1737</v>
      </c>
      <c r="BR1742" s="1">
        <v>1738</v>
      </c>
      <c r="BS1742" s="1">
        <f t="shared" si="532"/>
        <v>-2</v>
      </c>
      <c r="BT1742" s="1">
        <f t="shared" si="533"/>
        <v>-2</v>
      </c>
      <c r="BU1742" s="1">
        <f t="shared" si="534"/>
        <v>6.1257422745431001E-17</v>
      </c>
      <c r="BV1742" s="1">
        <f t="shared" si="535"/>
        <v>1</v>
      </c>
      <c r="BW1742" s="1">
        <f t="shared" si="528"/>
        <v>-2</v>
      </c>
      <c r="BX1742" s="1">
        <f t="shared" si="529"/>
        <v>-2</v>
      </c>
      <c r="BY1742" s="24">
        <f t="shared" si="530"/>
        <v>0.7818314824680298</v>
      </c>
      <c r="BZ1742" s="24">
        <f t="shared" si="531"/>
        <v>0.62348980185873348</v>
      </c>
      <c r="CA1742" s="1"/>
      <c r="CB1742" s="1"/>
      <c r="CC1742" s="1" t="str">
        <f t="shared" si="536"/>
        <v/>
      </c>
      <c r="CD1742" s="1"/>
      <c r="CE1742" s="2"/>
      <c r="CF1742" s="2"/>
    </row>
    <row r="1743" spans="2:84" s="28" customFormat="1" x14ac:dyDescent="0.25">
      <c r="B1743" s="10"/>
      <c r="C1743" s="10"/>
      <c r="D1743" s="10"/>
      <c r="E1743" s="10"/>
      <c r="F1743" s="10"/>
      <c r="G1743" s="10"/>
      <c r="H1743" s="10"/>
      <c r="I1743" s="10"/>
      <c r="J1743" s="10"/>
      <c r="K1743" s="10"/>
      <c r="L1743" s="10"/>
      <c r="M1743" s="2"/>
      <c r="N1743" s="1">
        <v>1738</v>
      </c>
      <c r="O1743" s="1" t="str">
        <f t="shared" si="524"/>
        <v>NA</v>
      </c>
      <c r="P1743" s="1" t="e">
        <f t="shared" si="525"/>
        <v>#VALUE!</v>
      </c>
      <c r="Q1743" s="1" t="e">
        <f t="shared" si="526"/>
        <v>#VALUE!</v>
      </c>
      <c r="R1743" s="1">
        <f t="shared" si="522"/>
        <v>-0.74897431431706807</v>
      </c>
      <c r="S1743" s="1">
        <f t="shared" si="523"/>
        <v>0.5822882161895131</v>
      </c>
      <c r="T1743" s="14"/>
      <c r="U1743" s="14"/>
      <c r="V1743" s="14"/>
      <c r="W1743" s="2"/>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2"/>
      <c r="BC1743" s="2"/>
      <c r="BD1743" s="2"/>
      <c r="BE1743" s="35"/>
      <c r="BF1743" s="35"/>
      <c r="BG1743" s="35"/>
      <c r="BH1743" s="35"/>
      <c r="BI1743" s="35"/>
      <c r="BJ1743" s="35"/>
      <c r="BK1743" s="35"/>
      <c r="BL1743" s="35"/>
      <c r="BM1743" s="35"/>
      <c r="BN1743" s="35"/>
      <c r="BO1743" s="35"/>
      <c r="BP1743" s="1"/>
      <c r="BQ1743" s="1">
        <f t="shared" si="527"/>
        <v>1738</v>
      </c>
      <c r="BR1743" s="1">
        <v>1739</v>
      </c>
      <c r="BS1743" s="1">
        <f t="shared" si="532"/>
        <v>-2</v>
      </c>
      <c r="BT1743" s="1">
        <f t="shared" si="533"/>
        <v>-2</v>
      </c>
      <c r="BU1743" s="1">
        <f t="shared" si="534"/>
        <v>6.1257422745431001E-17</v>
      </c>
      <c r="BV1743" s="1">
        <f t="shared" si="535"/>
        <v>1</v>
      </c>
      <c r="BW1743" s="1">
        <f t="shared" si="528"/>
        <v>-2</v>
      </c>
      <c r="BX1743" s="1">
        <f t="shared" si="529"/>
        <v>-2</v>
      </c>
      <c r="BY1743" s="24">
        <f t="shared" si="530"/>
        <v>0.7818314824680298</v>
      </c>
      <c r="BZ1743" s="24">
        <f t="shared" si="531"/>
        <v>0.62348980185873348</v>
      </c>
      <c r="CA1743" s="1"/>
      <c r="CB1743" s="1"/>
      <c r="CC1743" s="1" t="str">
        <f t="shared" si="536"/>
        <v/>
      </c>
      <c r="CD1743" s="1"/>
      <c r="CE1743" s="2"/>
      <c r="CF1743" s="2"/>
    </row>
    <row r="1744" spans="2:84" s="28" customFormat="1" x14ac:dyDescent="0.25">
      <c r="B1744" s="10"/>
      <c r="C1744" s="10"/>
      <c r="D1744" s="10"/>
      <c r="E1744" s="10"/>
      <c r="F1744" s="10"/>
      <c r="G1744" s="10"/>
      <c r="H1744" s="10"/>
      <c r="I1744" s="10"/>
      <c r="J1744" s="10"/>
      <c r="K1744" s="10"/>
      <c r="L1744" s="10"/>
      <c r="M1744" s="2"/>
      <c r="N1744" s="1">
        <v>1739</v>
      </c>
      <c r="O1744" s="1" t="str">
        <f t="shared" si="524"/>
        <v>NA</v>
      </c>
      <c r="P1744" s="1" t="e">
        <f t="shared" si="525"/>
        <v>#VALUE!</v>
      </c>
      <c r="Q1744" s="1" t="e">
        <f t="shared" si="526"/>
        <v>#VALUE!</v>
      </c>
      <c r="R1744" s="1">
        <f t="shared" si="522"/>
        <v>-0.97492791218182362</v>
      </c>
      <c r="S1744" s="1">
        <f t="shared" si="523"/>
        <v>-0.2225209339563145</v>
      </c>
      <c r="T1744" s="14"/>
      <c r="U1744" s="14"/>
      <c r="V1744" s="14"/>
      <c r="W1744" s="2"/>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2"/>
      <c r="BC1744" s="2"/>
      <c r="BD1744" s="2"/>
      <c r="BE1744" s="35"/>
      <c r="BF1744" s="35"/>
      <c r="BG1744" s="35"/>
      <c r="BH1744" s="35"/>
      <c r="BI1744" s="35"/>
      <c r="BJ1744" s="35"/>
      <c r="BK1744" s="35"/>
      <c r="BL1744" s="35"/>
      <c r="BM1744" s="35"/>
      <c r="BN1744" s="35"/>
      <c r="BO1744" s="35"/>
      <c r="BP1744" s="1"/>
      <c r="BQ1744" s="1">
        <f t="shared" si="527"/>
        <v>1739</v>
      </c>
      <c r="BR1744" s="1">
        <v>1740</v>
      </c>
      <c r="BS1744" s="1">
        <f t="shared" si="532"/>
        <v>-2</v>
      </c>
      <c r="BT1744" s="1">
        <f t="shared" si="533"/>
        <v>-2</v>
      </c>
      <c r="BU1744" s="1">
        <f t="shared" si="534"/>
        <v>6.1257422745431001E-17</v>
      </c>
      <c r="BV1744" s="1">
        <f t="shared" si="535"/>
        <v>1</v>
      </c>
      <c r="BW1744" s="1">
        <f t="shared" si="528"/>
        <v>-2</v>
      </c>
      <c r="BX1744" s="1">
        <f t="shared" si="529"/>
        <v>-2</v>
      </c>
      <c r="BY1744" s="24">
        <f t="shared" si="530"/>
        <v>0.7818314824680298</v>
      </c>
      <c r="BZ1744" s="24">
        <f t="shared" si="531"/>
        <v>0.62348980185873348</v>
      </c>
      <c r="CA1744" s="1"/>
      <c r="CB1744" s="1"/>
      <c r="CC1744" s="1" t="str">
        <f t="shared" si="536"/>
        <v/>
      </c>
      <c r="CD1744" s="1"/>
      <c r="CE1744" s="2"/>
      <c r="CF1744" s="2"/>
    </row>
    <row r="1745" spans="2:84" s="28" customFormat="1" x14ac:dyDescent="0.25">
      <c r="B1745" s="10"/>
      <c r="C1745" s="10"/>
      <c r="D1745" s="10"/>
      <c r="E1745" s="10"/>
      <c r="F1745" s="10"/>
      <c r="G1745" s="10"/>
      <c r="H1745" s="10"/>
      <c r="I1745" s="10"/>
      <c r="J1745" s="10"/>
      <c r="K1745" s="10"/>
      <c r="L1745" s="10"/>
      <c r="M1745" s="2"/>
      <c r="N1745" s="1">
        <v>1740</v>
      </c>
      <c r="O1745" s="1" t="str">
        <f t="shared" si="524"/>
        <v>NA</v>
      </c>
      <c r="P1745" s="1" t="e">
        <f t="shared" si="525"/>
        <v>#VALUE!</v>
      </c>
      <c r="Q1745" s="1" t="e">
        <f t="shared" si="526"/>
        <v>#VALUE!</v>
      </c>
      <c r="R1745" s="1">
        <f t="shared" si="522"/>
        <v>-0.42215715157384032</v>
      </c>
      <c r="S1745" s="1">
        <f t="shared" si="523"/>
        <v>-0.8495913309320835</v>
      </c>
      <c r="T1745" s="14"/>
      <c r="U1745" s="14"/>
      <c r="V1745" s="14"/>
      <c r="W1745" s="2"/>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2"/>
      <c r="BC1745" s="2"/>
      <c r="BD1745" s="2"/>
      <c r="BE1745" s="35"/>
      <c r="BF1745" s="35"/>
      <c r="BG1745" s="35"/>
      <c r="BH1745" s="35"/>
      <c r="BI1745" s="35"/>
      <c r="BJ1745" s="35"/>
      <c r="BK1745" s="35"/>
      <c r="BL1745" s="35"/>
      <c r="BM1745" s="35"/>
      <c r="BN1745" s="35"/>
      <c r="BO1745" s="35"/>
      <c r="BP1745" s="1"/>
      <c r="BQ1745" s="1">
        <f t="shared" si="527"/>
        <v>1740</v>
      </c>
      <c r="BR1745" s="1">
        <v>1741</v>
      </c>
      <c r="BS1745" s="1">
        <f t="shared" si="532"/>
        <v>-2</v>
      </c>
      <c r="BT1745" s="1">
        <f t="shared" si="533"/>
        <v>-2</v>
      </c>
      <c r="BU1745" s="1">
        <f t="shared" si="534"/>
        <v>6.1257422745431001E-17</v>
      </c>
      <c r="BV1745" s="1">
        <f t="shared" si="535"/>
        <v>1</v>
      </c>
      <c r="BW1745" s="1">
        <f t="shared" si="528"/>
        <v>-2</v>
      </c>
      <c r="BX1745" s="1">
        <f t="shared" si="529"/>
        <v>-2</v>
      </c>
      <c r="BY1745" s="24">
        <f t="shared" si="530"/>
        <v>0.7818314824680298</v>
      </c>
      <c r="BZ1745" s="24">
        <f t="shared" si="531"/>
        <v>0.62348980185873348</v>
      </c>
      <c r="CA1745" s="1"/>
      <c r="CB1745" s="1"/>
      <c r="CC1745" s="1" t="str">
        <f t="shared" si="536"/>
        <v/>
      </c>
      <c r="CD1745" s="1"/>
      <c r="CE1745" s="2"/>
      <c r="CF1745" s="2"/>
    </row>
    <row r="1746" spans="2:84" s="28" customFormat="1" x14ac:dyDescent="0.25">
      <c r="B1746" s="10"/>
      <c r="C1746" s="10"/>
      <c r="D1746" s="10"/>
      <c r="E1746" s="10"/>
      <c r="F1746" s="10"/>
      <c r="G1746" s="10"/>
      <c r="H1746" s="10"/>
      <c r="I1746" s="10"/>
      <c r="J1746" s="10"/>
      <c r="K1746" s="10"/>
      <c r="L1746" s="10"/>
      <c r="M1746" s="2"/>
      <c r="N1746" s="1">
        <v>1741</v>
      </c>
      <c r="O1746" s="1" t="str">
        <f t="shared" si="524"/>
        <v>NA</v>
      </c>
      <c r="P1746" s="1" t="e">
        <f t="shared" si="525"/>
        <v>#VALUE!</v>
      </c>
      <c r="Q1746" s="1" t="e">
        <f t="shared" si="526"/>
        <v>#VALUE!</v>
      </c>
      <c r="R1746" s="1">
        <f t="shared" si="522"/>
        <v>0.36816940281563454</v>
      </c>
      <c r="S1746" s="1">
        <f t="shared" si="523"/>
        <v>-0.81856569656397848</v>
      </c>
      <c r="T1746" s="14"/>
      <c r="U1746" s="14"/>
      <c r="V1746" s="14"/>
      <c r="W1746" s="2"/>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2"/>
      <c r="BC1746" s="2"/>
      <c r="BD1746" s="2"/>
      <c r="BE1746" s="35"/>
      <c r="BF1746" s="35"/>
      <c r="BG1746" s="35"/>
      <c r="BH1746" s="35"/>
      <c r="BI1746" s="35"/>
      <c r="BJ1746" s="35"/>
      <c r="BK1746" s="35"/>
      <c r="BL1746" s="35"/>
      <c r="BM1746" s="35"/>
      <c r="BN1746" s="35"/>
      <c r="BO1746" s="35"/>
      <c r="BP1746" s="1"/>
      <c r="BQ1746" s="1">
        <f t="shared" si="527"/>
        <v>1741</v>
      </c>
      <c r="BR1746" s="1">
        <v>1742</v>
      </c>
      <c r="BS1746" s="1">
        <f t="shared" si="532"/>
        <v>-2</v>
      </c>
      <c r="BT1746" s="1">
        <f t="shared" si="533"/>
        <v>-2</v>
      </c>
      <c r="BU1746" s="1">
        <f t="shared" si="534"/>
        <v>6.1257422745431001E-17</v>
      </c>
      <c r="BV1746" s="1">
        <f t="shared" si="535"/>
        <v>1</v>
      </c>
      <c r="BW1746" s="1">
        <f t="shared" si="528"/>
        <v>-2</v>
      </c>
      <c r="BX1746" s="1">
        <f t="shared" si="529"/>
        <v>-2</v>
      </c>
      <c r="BY1746" s="24">
        <f t="shared" si="530"/>
        <v>0.7818314824680298</v>
      </c>
      <c r="BZ1746" s="24">
        <f t="shared" si="531"/>
        <v>0.62348980185873348</v>
      </c>
      <c r="CA1746" s="1"/>
      <c r="CB1746" s="1"/>
      <c r="CC1746" s="1" t="str">
        <f t="shared" si="536"/>
        <v/>
      </c>
      <c r="CD1746" s="1"/>
      <c r="CE1746" s="2"/>
      <c r="CF1746" s="2"/>
    </row>
    <row r="1747" spans="2:84" s="28" customFormat="1" x14ac:dyDescent="0.25">
      <c r="B1747" s="10"/>
      <c r="C1747" s="10"/>
      <c r="D1747" s="10"/>
      <c r="E1747" s="10"/>
      <c r="F1747" s="10"/>
      <c r="G1747" s="10"/>
      <c r="H1747" s="10"/>
      <c r="I1747" s="10"/>
      <c r="J1747" s="10"/>
      <c r="K1747" s="10"/>
      <c r="L1747" s="10"/>
      <c r="M1747" s="2"/>
      <c r="N1747" s="1">
        <v>1742</v>
      </c>
      <c r="O1747" s="1" t="str">
        <f t="shared" si="524"/>
        <v>NA</v>
      </c>
      <c r="P1747" s="1" t="e">
        <f t="shared" si="525"/>
        <v>#VALUE!</v>
      </c>
      <c r="Q1747" s="1" t="e">
        <f t="shared" si="526"/>
        <v>#VALUE!</v>
      </c>
      <c r="R1747" s="1">
        <f t="shared" si="522"/>
        <v>0.81683149399017652</v>
      </c>
      <c r="S1747" s="1">
        <f t="shared" si="523"/>
        <v>-0.22252093395631439</v>
      </c>
      <c r="T1747" s="14"/>
      <c r="U1747" s="14"/>
      <c r="V1747" s="14"/>
      <c r="W1747" s="2"/>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2"/>
      <c r="BC1747" s="2"/>
      <c r="BD1747" s="2"/>
      <c r="BE1747" s="35"/>
      <c r="BF1747" s="35"/>
      <c r="BG1747" s="35"/>
      <c r="BH1747" s="35"/>
      <c r="BI1747" s="35"/>
      <c r="BJ1747" s="35"/>
      <c r="BK1747" s="35"/>
      <c r="BL1747" s="35"/>
      <c r="BM1747" s="35"/>
      <c r="BN1747" s="35"/>
      <c r="BO1747" s="35"/>
      <c r="BP1747" s="1"/>
      <c r="BQ1747" s="1">
        <f t="shared" si="527"/>
        <v>1742</v>
      </c>
      <c r="BR1747" s="1">
        <v>1743</v>
      </c>
      <c r="BS1747" s="1">
        <f t="shared" si="532"/>
        <v>-2</v>
      </c>
      <c r="BT1747" s="1">
        <f t="shared" si="533"/>
        <v>-2</v>
      </c>
      <c r="BU1747" s="1">
        <f t="shared" si="534"/>
        <v>6.1257422745431001E-17</v>
      </c>
      <c r="BV1747" s="1">
        <f t="shared" si="535"/>
        <v>1</v>
      </c>
      <c r="BW1747" s="1">
        <f t="shared" si="528"/>
        <v>-2</v>
      </c>
      <c r="BX1747" s="1">
        <f t="shared" si="529"/>
        <v>-2</v>
      </c>
      <c r="BY1747" s="24">
        <f t="shared" si="530"/>
        <v>0.7818314824680298</v>
      </c>
      <c r="BZ1747" s="24">
        <f t="shared" si="531"/>
        <v>0.62348980185873348</v>
      </c>
      <c r="CA1747" s="1"/>
      <c r="CB1747" s="1"/>
      <c r="CC1747" s="1" t="str">
        <f t="shared" si="536"/>
        <v/>
      </c>
      <c r="CD1747" s="1"/>
      <c r="CE1747" s="2"/>
      <c r="CF1747" s="2"/>
    </row>
    <row r="1748" spans="2:84" s="28" customFormat="1" x14ac:dyDescent="0.25">
      <c r="B1748" s="10"/>
      <c r="C1748" s="10"/>
      <c r="D1748" s="10"/>
      <c r="E1748" s="10"/>
      <c r="F1748" s="10"/>
      <c r="G1748" s="10"/>
      <c r="H1748" s="10"/>
      <c r="I1748" s="10"/>
      <c r="J1748" s="10"/>
      <c r="K1748" s="10"/>
      <c r="L1748" s="10"/>
      <c r="M1748" s="2"/>
      <c r="N1748" s="1">
        <v>1743</v>
      </c>
      <c r="O1748" s="1" t="str">
        <f t="shared" si="524"/>
        <v>NA</v>
      </c>
      <c r="P1748" s="1" t="e">
        <f t="shared" si="525"/>
        <v>#VALUE!</v>
      </c>
      <c r="Q1748" s="1" t="e">
        <f t="shared" si="526"/>
        <v>#VALUE!</v>
      </c>
      <c r="R1748" s="1">
        <f t="shared" si="522"/>
        <v>0.65040280986418253</v>
      </c>
      <c r="S1748" s="1">
        <f t="shared" si="523"/>
        <v>0.4586834591818521</v>
      </c>
      <c r="T1748" s="14"/>
      <c r="U1748" s="14"/>
      <c r="V1748" s="14"/>
      <c r="W1748" s="2"/>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2"/>
      <c r="BC1748" s="2"/>
      <c r="BD1748" s="2"/>
      <c r="BE1748" s="35"/>
      <c r="BF1748" s="35"/>
      <c r="BG1748" s="35"/>
      <c r="BH1748" s="35"/>
      <c r="BI1748" s="35"/>
      <c r="BJ1748" s="35"/>
      <c r="BK1748" s="35"/>
      <c r="BL1748" s="35"/>
      <c r="BM1748" s="35"/>
      <c r="BN1748" s="35"/>
      <c r="BO1748" s="35"/>
      <c r="BP1748" s="1"/>
      <c r="BQ1748" s="1">
        <f t="shared" si="527"/>
        <v>1743</v>
      </c>
      <c r="BR1748" s="1">
        <v>1744</v>
      </c>
      <c r="BS1748" s="1">
        <f t="shared" si="532"/>
        <v>-2</v>
      </c>
      <c r="BT1748" s="1">
        <f t="shared" si="533"/>
        <v>-2</v>
      </c>
      <c r="BU1748" s="1">
        <f t="shared" si="534"/>
        <v>6.1257422745431001E-17</v>
      </c>
      <c r="BV1748" s="1">
        <f t="shared" si="535"/>
        <v>1</v>
      </c>
      <c r="BW1748" s="1">
        <f t="shared" si="528"/>
        <v>-2</v>
      </c>
      <c r="BX1748" s="1">
        <f t="shared" si="529"/>
        <v>-2</v>
      </c>
      <c r="BY1748" s="24">
        <f t="shared" si="530"/>
        <v>0.7818314824680298</v>
      </c>
      <c r="BZ1748" s="24">
        <f t="shared" si="531"/>
        <v>0.62348980185873348</v>
      </c>
      <c r="CA1748" s="1"/>
      <c r="CB1748" s="1"/>
      <c r="CC1748" s="1" t="str">
        <f t="shared" si="536"/>
        <v/>
      </c>
      <c r="CD1748" s="1"/>
      <c r="CE1748" s="2"/>
      <c r="CF1748" s="2"/>
    </row>
    <row r="1749" spans="2:84" s="28" customFormat="1" x14ac:dyDescent="0.25">
      <c r="B1749" s="10"/>
      <c r="C1749" s="10"/>
      <c r="D1749" s="10"/>
      <c r="E1749" s="10"/>
      <c r="F1749" s="10"/>
      <c r="G1749" s="10"/>
      <c r="H1749" s="10"/>
      <c r="I1749" s="10"/>
      <c r="J1749" s="10"/>
      <c r="K1749" s="10"/>
      <c r="L1749" s="10"/>
      <c r="M1749" s="2"/>
      <c r="N1749" s="1">
        <v>1744</v>
      </c>
      <c r="O1749" s="1" t="str">
        <f t="shared" si="524"/>
        <v>NA</v>
      </c>
      <c r="P1749" s="1" t="e">
        <f t="shared" si="525"/>
        <v>#VALUE!</v>
      </c>
      <c r="Q1749" s="1" t="e">
        <f t="shared" si="526"/>
        <v>#VALUE!</v>
      </c>
      <c r="R1749" s="1">
        <f t="shared" si="522"/>
        <v>5.8632937718589004E-2</v>
      </c>
      <c r="S1749" s="1">
        <f t="shared" si="523"/>
        <v>0.74311231514832177</v>
      </c>
      <c r="T1749" s="14"/>
      <c r="U1749" s="14"/>
      <c r="V1749" s="14"/>
      <c r="W1749" s="2"/>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2"/>
      <c r="BC1749" s="2"/>
      <c r="BD1749" s="2"/>
      <c r="BE1749" s="35"/>
      <c r="BF1749" s="35"/>
      <c r="BG1749" s="35"/>
      <c r="BH1749" s="35"/>
      <c r="BI1749" s="35"/>
      <c r="BJ1749" s="35"/>
      <c r="BK1749" s="35"/>
      <c r="BL1749" s="35"/>
      <c r="BM1749" s="35"/>
      <c r="BN1749" s="35"/>
      <c r="BO1749" s="35"/>
      <c r="BP1749" s="1"/>
      <c r="BQ1749" s="1">
        <f t="shared" si="527"/>
        <v>1744</v>
      </c>
      <c r="BR1749" s="1">
        <v>1745</v>
      </c>
      <c r="BS1749" s="1">
        <f t="shared" si="532"/>
        <v>-2</v>
      </c>
      <c r="BT1749" s="1">
        <f t="shared" si="533"/>
        <v>-2</v>
      </c>
      <c r="BU1749" s="1">
        <f t="shared" si="534"/>
        <v>6.1257422745431001E-17</v>
      </c>
      <c r="BV1749" s="1">
        <f t="shared" si="535"/>
        <v>1</v>
      </c>
      <c r="BW1749" s="1">
        <f t="shared" si="528"/>
        <v>-2</v>
      </c>
      <c r="BX1749" s="1">
        <f t="shared" si="529"/>
        <v>-2</v>
      </c>
      <c r="BY1749" s="24">
        <f t="shared" si="530"/>
        <v>0.7818314824680298</v>
      </c>
      <c r="BZ1749" s="24">
        <f t="shared" si="531"/>
        <v>0.62348980185873348</v>
      </c>
      <c r="CA1749" s="1"/>
      <c r="CB1749" s="1"/>
      <c r="CC1749" s="1" t="str">
        <f t="shared" si="536"/>
        <v/>
      </c>
      <c r="CD1749" s="1"/>
      <c r="CE1749" s="2"/>
      <c r="CF1749" s="2"/>
    </row>
    <row r="1750" spans="2:84" s="28" customFormat="1" x14ac:dyDescent="0.25">
      <c r="B1750" s="10"/>
      <c r="C1750" s="10"/>
      <c r="D1750" s="10"/>
      <c r="E1750" s="10"/>
      <c r="F1750" s="10"/>
      <c r="G1750" s="10"/>
      <c r="H1750" s="10"/>
      <c r="I1750" s="10"/>
      <c r="J1750" s="10"/>
      <c r="K1750" s="10"/>
      <c r="L1750" s="10"/>
      <c r="M1750" s="2"/>
      <c r="N1750" s="1">
        <v>1745</v>
      </c>
      <c r="O1750" s="1" t="str">
        <f t="shared" si="524"/>
        <v>NA</v>
      </c>
      <c r="P1750" s="1" t="e">
        <f t="shared" si="525"/>
        <v>#VALUE!</v>
      </c>
      <c r="Q1750" s="1" t="e">
        <f t="shared" si="526"/>
        <v>#VALUE!</v>
      </c>
      <c r="R1750" s="1">
        <f t="shared" si="522"/>
        <v>-0.49695158063291844</v>
      </c>
      <c r="S1750" s="1">
        <f t="shared" si="523"/>
        <v>0.48629887172656344</v>
      </c>
      <c r="T1750" s="14"/>
      <c r="U1750" s="14"/>
      <c r="V1750" s="14"/>
      <c r="W1750" s="2"/>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2"/>
      <c r="BC1750" s="2"/>
      <c r="BD1750" s="2"/>
      <c r="BE1750" s="35"/>
      <c r="BF1750" s="35"/>
      <c r="BG1750" s="35"/>
      <c r="BH1750" s="35"/>
      <c r="BI1750" s="35"/>
      <c r="BJ1750" s="35"/>
      <c r="BK1750" s="35"/>
      <c r="BL1750" s="35"/>
      <c r="BM1750" s="35"/>
      <c r="BN1750" s="35"/>
      <c r="BO1750" s="35"/>
      <c r="BP1750" s="1"/>
      <c r="BQ1750" s="1">
        <f t="shared" si="527"/>
        <v>1745</v>
      </c>
      <c r="BR1750" s="1">
        <v>1746</v>
      </c>
      <c r="BS1750" s="1">
        <f t="shared" si="532"/>
        <v>-2</v>
      </c>
      <c r="BT1750" s="1">
        <f t="shared" si="533"/>
        <v>-2</v>
      </c>
      <c r="BU1750" s="1">
        <f t="shared" si="534"/>
        <v>6.1257422745431001E-17</v>
      </c>
      <c r="BV1750" s="1">
        <f t="shared" si="535"/>
        <v>1</v>
      </c>
      <c r="BW1750" s="1">
        <f t="shared" si="528"/>
        <v>-2</v>
      </c>
      <c r="BX1750" s="1">
        <f t="shared" si="529"/>
        <v>-2</v>
      </c>
      <c r="BY1750" s="24">
        <f t="shared" si="530"/>
        <v>0.7818314824680298</v>
      </c>
      <c r="BZ1750" s="24">
        <f t="shared" si="531"/>
        <v>0.62348980185873348</v>
      </c>
      <c r="CA1750" s="1"/>
      <c r="CB1750" s="1"/>
      <c r="CC1750" s="1" t="str">
        <f t="shared" si="536"/>
        <v/>
      </c>
      <c r="CD1750" s="1"/>
      <c r="CE1750" s="2"/>
      <c r="CF1750" s="2"/>
    </row>
    <row r="1751" spans="2:84" s="28" customFormat="1" x14ac:dyDescent="0.25">
      <c r="B1751" s="10"/>
      <c r="C1751" s="10"/>
      <c r="D1751" s="10"/>
      <c r="E1751" s="10"/>
      <c r="F1751" s="10"/>
      <c r="G1751" s="10"/>
      <c r="H1751" s="10"/>
      <c r="I1751" s="10"/>
      <c r="J1751" s="10"/>
      <c r="K1751" s="10"/>
      <c r="L1751" s="10"/>
      <c r="M1751" s="2"/>
      <c r="N1751" s="1">
        <v>1746</v>
      </c>
      <c r="O1751" s="1" t="str">
        <f t="shared" si="524"/>
        <v>NA</v>
      </c>
      <c r="P1751" s="1" t="e">
        <f t="shared" si="525"/>
        <v>#VALUE!</v>
      </c>
      <c r="Q1751" s="1" t="e">
        <f t="shared" si="526"/>
        <v>#VALUE!</v>
      </c>
      <c r="R1751" s="1">
        <f t="shared" si="522"/>
        <v>-0.64256802670752688</v>
      </c>
      <c r="S1751" s="1">
        <f t="shared" si="523"/>
        <v>-6.2464848802116224E-2</v>
      </c>
      <c r="T1751" s="14"/>
      <c r="U1751" s="14"/>
      <c r="V1751" s="14"/>
      <c r="W1751" s="2"/>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2"/>
      <c r="BC1751" s="2"/>
      <c r="BD1751" s="2"/>
      <c r="BE1751" s="35"/>
      <c r="BF1751" s="35"/>
      <c r="BG1751" s="35"/>
      <c r="BH1751" s="35"/>
      <c r="BI1751" s="35"/>
      <c r="BJ1751" s="35"/>
      <c r="BK1751" s="35"/>
      <c r="BL1751" s="35"/>
      <c r="BM1751" s="35"/>
      <c r="BN1751" s="35"/>
      <c r="BO1751" s="35"/>
      <c r="BP1751" s="1"/>
      <c r="BQ1751" s="1">
        <f t="shared" si="527"/>
        <v>1746</v>
      </c>
      <c r="BR1751" s="1">
        <v>1747</v>
      </c>
      <c r="BS1751" s="1">
        <f t="shared" si="532"/>
        <v>-2</v>
      </c>
      <c r="BT1751" s="1">
        <f t="shared" si="533"/>
        <v>-2</v>
      </c>
      <c r="BU1751" s="1">
        <f t="shared" si="534"/>
        <v>6.1257422745431001E-17</v>
      </c>
      <c r="BV1751" s="1">
        <f t="shared" si="535"/>
        <v>1</v>
      </c>
      <c r="BW1751" s="1">
        <f t="shared" si="528"/>
        <v>-2</v>
      </c>
      <c r="BX1751" s="1">
        <f t="shared" si="529"/>
        <v>-2</v>
      </c>
      <c r="BY1751" s="24">
        <f t="shared" si="530"/>
        <v>0.7818314824680298</v>
      </c>
      <c r="BZ1751" s="24">
        <f t="shared" si="531"/>
        <v>0.62348980185873348</v>
      </c>
      <c r="CA1751" s="1"/>
      <c r="CB1751" s="1"/>
      <c r="CC1751" s="1" t="str">
        <f t="shared" si="536"/>
        <v/>
      </c>
      <c r="CD1751" s="1"/>
      <c r="CE1751" s="2"/>
      <c r="CF1751" s="2"/>
    </row>
    <row r="1752" spans="2:84" s="28" customFormat="1" x14ac:dyDescent="0.25">
      <c r="B1752" s="10"/>
      <c r="C1752" s="10"/>
      <c r="D1752" s="10"/>
      <c r="E1752" s="10"/>
      <c r="F1752" s="10"/>
      <c r="G1752" s="10"/>
      <c r="H1752" s="10"/>
      <c r="I1752" s="10"/>
      <c r="J1752" s="10"/>
      <c r="K1752" s="10"/>
      <c r="L1752" s="10"/>
      <c r="M1752" s="2"/>
      <c r="N1752" s="1">
        <v>1747</v>
      </c>
      <c r="O1752" s="1" t="str">
        <f t="shared" si="524"/>
        <v>NA</v>
      </c>
      <c r="P1752" s="1" t="e">
        <f t="shared" si="525"/>
        <v>#VALUE!</v>
      </c>
      <c r="Q1752" s="1" t="e">
        <f t="shared" si="526"/>
        <v>#VALUE!</v>
      </c>
      <c r="R1752" s="1">
        <f t="shared" si="522"/>
        <v>-0.3400710387678158</v>
      </c>
      <c r="S1752" s="1">
        <f t="shared" si="523"/>
        <v>-0.48994857213973386</v>
      </c>
      <c r="T1752" s="14"/>
      <c r="U1752" s="14"/>
      <c r="V1752" s="14"/>
      <c r="W1752" s="2"/>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2"/>
      <c r="BC1752" s="2"/>
      <c r="BD1752" s="2"/>
      <c r="BE1752" s="35"/>
      <c r="BF1752" s="35"/>
      <c r="BG1752" s="35"/>
      <c r="BH1752" s="35"/>
      <c r="BI1752" s="35"/>
      <c r="BJ1752" s="35"/>
      <c r="BK1752" s="35"/>
      <c r="BL1752" s="35"/>
      <c r="BM1752" s="35"/>
      <c r="BN1752" s="35"/>
      <c r="BO1752" s="35"/>
      <c r="BP1752" s="1"/>
      <c r="BQ1752" s="1">
        <f t="shared" si="527"/>
        <v>1747</v>
      </c>
      <c r="BR1752" s="1">
        <v>1748</v>
      </c>
      <c r="BS1752" s="1">
        <f t="shared" si="532"/>
        <v>-2</v>
      </c>
      <c r="BT1752" s="1">
        <f t="shared" si="533"/>
        <v>-2</v>
      </c>
      <c r="BU1752" s="1">
        <f t="shared" si="534"/>
        <v>6.1257422745431001E-17</v>
      </c>
      <c r="BV1752" s="1">
        <f t="shared" si="535"/>
        <v>1</v>
      </c>
      <c r="BW1752" s="1">
        <f t="shared" si="528"/>
        <v>-2</v>
      </c>
      <c r="BX1752" s="1">
        <f t="shared" si="529"/>
        <v>-2</v>
      </c>
      <c r="BY1752" s="24">
        <f t="shared" si="530"/>
        <v>0.7818314824680298</v>
      </c>
      <c r="BZ1752" s="24">
        <f t="shared" si="531"/>
        <v>0.62348980185873348</v>
      </c>
      <c r="CA1752" s="1"/>
      <c r="CB1752" s="1"/>
      <c r="CC1752" s="1" t="str">
        <f t="shared" si="536"/>
        <v/>
      </c>
      <c r="CD1752" s="1"/>
      <c r="CE1752" s="2"/>
      <c r="CF1752" s="2"/>
    </row>
    <row r="1753" spans="2:84" s="28" customFormat="1" x14ac:dyDescent="0.25">
      <c r="B1753" s="10"/>
      <c r="C1753" s="10"/>
      <c r="D1753" s="10"/>
      <c r="E1753" s="10"/>
      <c r="F1753" s="10"/>
      <c r="G1753" s="10"/>
      <c r="H1753" s="10"/>
      <c r="I1753" s="10"/>
      <c r="J1753" s="10"/>
      <c r="K1753" s="10"/>
      <c r="L1753" s="10"/>
      <c r="M1753" s="2"/>
      <c r="N1753" s="1">
        <v>1748</v>
      </c>
      <c r="O1753" s="1" t="str">
        <f t="shared" si="524"/>
        <v>NA</v>
      </c>
      <c r="P1753" s="1" t="e">
        <f t="shared" si="525"/>
        <v>#VALUE!</v>
      </c>
      <c r="Q1753" s="1" t="e">
        <f t="shared" si="526"/>
        <v>#VALUE!</v>
      </c>
      <c r="R1753" s="1">
        <f t="shared" si="522"/>
        <v>0.13816922575890164</v>
      </c>
      <c r="S1753" s="1">
        <f t="shared" si="523"/>
        <v>-0.53015459687943611</v>
      </c>
      <c r="T1753" s="14"/>
      <c r="U1753" s="14"/>
      <c r="V1753" s="14"/>
      <c r="W1753" s="2"/>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2"/>
      <c r="BC1753" s="2"/>
      <c r="BD1753" s="2"/>
      <c r="BE1753" s="35"/>
      <c r="BF1753" s="35"/>
      <c r="BG1753" s="35"/>
      <c r="BH1753" s="35"/>
      <c r="BI1753" s="35"/>
      <c r="BJ1753" s="35"/>
      <c r="BK1753" s="35"/>
      <c r="BL1753" s="35"/>
      <c r="BM1753" s="35"/>
      <c r="BN1753" s="35"/>
      <c r="BO1753" s="35"/>
      <c r="BP1753" s="1"/>
      <c r="BQ1753" s="1">
        <f t="shared" si="527"/>
        <v>1748</v>
      </c>
      <c r="BR1753" s="1">
        <v>1749</v>
      </c>
      <c r="BS1753" s="1">
        <f t="shared" si="532"/>
        <v>-2</v>
      </c>
      <c r="BT1753" s="1">
        <f t="shared" si="533"/>
        <v>-2</v>
      </c>
      <c r="BU1753" s="1">
        <f t="shared" si="534"/>
        <v>6.1257422745431001E-17</v>
      </c>
      <c r="BV1753" s="1">
        <f t="shared" si="535"/>
        <v>1</v>
      </c>
      <c r="BW1753" s="1">
        <f t="shared" si="528"/>
        <v>-2</v>
      </c>
      <c r="BX1753" s="1">
        <f t="shared" si="529"/>
        <v>-2</v>
      </c>
      <c r="BY1753" s="24">
        <f t="shared" si="530"/>
        <v>0.7818314824680298</v>
      </c>
      <c r="BZ1753" s="24">
        <f t="shared" si="531"/>
        <v>0.62348980185873348</v>
      </c>
      <c r="CA1753" s="1"/>
      <c r="CB1753" s="1"/>
      <c r="CC1753" s="1" t="str">
        <f t="shared" si="536"/>
        <v/>
      </c>
      <c r="CD1753" s="1"/>
      <c r="CE1753" s="2"/>
      <c r="CF1753" s="2"/>
    </row>
    <row r="1754" spans="2:84" s="28" customFormat="1" x14ac:dyDescent="0.25">
      <c r="B1754" s="10"/>
      <c r="C1754" s="10"/>
      <c r="D1754" s="10"/>
      <c r="E1754" s="10"/>
      <c r="F1754" s="10"/>
      <c r="G1754" s="10"/>
      <c r="H1754" s="10"/>
      <c r="I1754" s="10"/>
      <c r="J1754" s="10"/>
      <c r="K1754" s="10"/>
      <c r="L1754" s="10"/>
      <c r="M1754" s="2"/>
      <c r="N1754" s="1">
        <v>1749</v>
      </c>
      <c r="O1754" s="1" t="str">
        <f t="shared" si="524"/>
        <v>NA</v>
      </c>
      <c r="P1754" s="1" t="e">
        <f t="shared" si="525"/>
        <v>#VALUE!</v>
      </c>
      <c r="Q1754" s="1" t="e">
        <f t="shared" si="526"/>
        <v>#VALUE!</v>
      </c>
      <c r="R1754" s="1">
        <f t="shared" si="522"/>
        <v>0.44793985154300003</v>
      </c>
      <c r="S1754" s="1">
        <f t="shared" si="523"/>
        <v>-0.22252093395631442</v>
      </c>
      <c r="T1754" s="14"/>
      <c r="U1754" s="14"/>
      <c r="V1754" s="14"/>
      <c r="W1754" s="2"/>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2"/>
      <c r="BC1754" s="2"/>
      <c r="BD1754" s="2"/>
      <c r="BE1754" s="35"/>
      <c r="BF1754" s="35"/>
      <c r="BG1754" s="35"/>
      <c r="BH1754" s="35"/>
      <c r="BI1754" s="35"/>
      <c r="BJ1754" s="35"/>
      <c r="BK1754" s="35"/>
      <c r="BL1754" s="35"/>
      <c r="BM1754" s="35"/>
      <c r="BN1754" s="35"/>
      <c r="BO1754" s="35"/>
      <c r="BP1754" s="1"/>
      <c r="BQ1754" s="1">
        <f t="shared" si="527"/>
        <v>1749</v>
      </c>
      <c r="BR1754" s="1">
        <v>1750</v>
      </c>
      <c r="BS1754" s="1">
        <f t="shared" si="532"/>
        <v>-2</v>
      </c>
      <c r="BT1754" s="1">
        <f t="shared" si="533"/>
        <v>-2</v>
      </c>
      <c r="BU1754" s="1">
        <f t="shared" si="534"/>
        <v>6.1257422745431001E-17</v>
      </c>
      <c r="BV1754" s="1">
        <f t="shared" si="535"/>
        <v>1</v>
      </c>
      <c r="BW1754" s="1">
        <f t="shared" si="528"/>
        <v>-2</v>
      </c>
      <c r="BX1754" s="1">
        <f t="shared" si="529"/>
        <v>-2</v>
      </c>
      <c r="BY1754" s="24">
        <f t="shared" si="530"/>
        <v>0.7818314824680298</v>
      </c>
      <c r="BZ1754" s="24">
        <f t="shared" si="531"/>
        <v>0.62348980185873348</v>
      </c>
      <c r="CA1754" s="1"/>
      <c r="CB1754" s="1"/>
      <c r="CC1754" s="1" t="str">
        <f t="shared" si="536"/>
        <v/>
      </c>
      <c r="CD1754" s="1"/>
      <c r="CE1754" s="2"/>
      <c r="CF1754" s="2"/>
    </row>
    <row r="1755" spans="2:84" s="28" customFormat="1" x14ac:dyDescent="0.25">
      <c r="B1755" s="10"/>
      <c r="C1755" s="10"/>
      <c r="D1755" s="10"/>
      <c r="E1755" s="10"/>
      <c r="F1755" s="10"/>
      <c r="G1755" s="10"/>
      <c r="H1755" s="10"/>
      <c r="I1755" s="10"/>
      <c r="J1755" s="10"/>
      <c r="K1755" s="10"/>
      <c r="L1755" s="10"/>
      <c r="M1755" s="2"/>
      <c r="N1755" s="1">
        <v>1750</v>
      </c>
      <c r="O1755" s="1" t="str">
        <f t="shared" si="524"/>
        <v>NA</v>
      </c>
      <c r="P1755" s="1" t="e">
        <f t="shared" si="525"/>
        <v>#VALUE!</v>
      </c>
      <c r="Q1755" s="1" t="e">
        <f t="shared" si="526"/>
        <v>#VALUE!</v>
      </c>
      <c r="R1755" s="1">
        <f t="shared" si="522"/>
        <v>0.42040263280744961</v>
      </c>
      <c r="S1755" s="1">
        <f t="shared" si="523"/>
        <v>0.17027235949730968</v>
      </c>
      <c r="T1755" s="14"/>
      <c r="U1755" s="14"/>
      <c r="V1755" s="14"/>
      <c r="W1755" s="2"/>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2"/>
      <c r="BC1755" s="2"/>
      <c r="BD1755" s="2"/>
      <c r="BE1755" s="35"/>
      <c r="BF1755" s="35"/>
      <c r="BG1755" s="35"/>
      <c r="BH1755" s="35"/>
      <c r="BI1755" s="35"/>
      <c r="BJ1755" s="35"/>
      <c r="BK1755" s="35"/>
      <c r="BL1755" s="35"/>
      <c r="BM1755" s="35"/>
      <c r="BN1755" s="35"/>
      <c r="BO1755" s="35"/>
      <c r="BP1755" s="1"/>
      <c r="BQ1755" s="1">
        <f t="shared" si="527"/>
        <v>1750</v>
      </c>
      <c r="BR1755" s="1">
        <v>1751</v>
      </c>
      <c r="BS1755" s="1">
        <f t="shared" si="532"/>
        <v>-2</v>
      </c>
      <c r="BT1755" s="1">
        <f t="shared" si="533"/>
        <v>-2</v>
      </c>
      <c r="BU1755" s="1">
        <f t="shared" si="534"/>
        <v>6.1257422745431001E-17</v>
      </c>
      <c r="BV1755" s="1">
        <f t="shared" si="535"/>
        <v>1</v>
      </c>
      <c r="BW1755" s="1">
        <f t="shared" si="528"/>
        <v>-2</v>
      </c>
      <c r="BX1755" s="1">
        <f t="shared" si="529"/>
        <v>-2</v>
      </c>
      <c r="BY1755" s="24">
        <f t="shared" si="530"/>
        <v>0.7818314824680298</v>
      </c>
      <c r="BZ1755" s="24">
        <f t="shared" si="531"/>
        <v>0.62348980185873348</v>
      </c>
      <c r="CA1755" s="1"/>
      <c r="CB1755" s="1"/>
      <c r="CC1755" s="1" t="str">
        <f t="shared" si="536"/>
        <v/>
      </c>
      <c r="CD1755" s="1"/>
      <c r="CE1755" s="2"/>
      <c r="CF1755" s="2"/>
    </row>
    <row r="1756" spans="2:84" s="28" customFormat="1" x14ac:dyDescent="0.25">
      <c r="B1756" s="10"/>
      <c r="C1756" s="10"/>
      <c r="D1756" s="10"/>
      <c r="E1756" s="10"/>
      <c r="F1756" s="10"/>
      <c r="G1756" s="10"/>
      <c r="H1756" s="10"/>
      <c r="I1756" s="10"/>
      <c r="J1756" s="10"/>
      <c r="K1756" s="10"/>
      <c r="L1756" s="10"/>
      <c r="M1756" s="2"/>
      <c r="N1756" s="1">
        <v>1751</v>
      </c>
      <c r="O1756" s="1" t="str">
        <f t="shared" si="524"/>
        <v>NA</v>
      </c>
      <c r="P1756" s="1" t="e">
        <f t="shared" si="525"/>
        <v>#VALUE!</v>
      </c>
      <c r="Q1756" s="1" t="e">
        <f t="shared" si="526"/>
        <v>#VALUE!</v>
      </c>
      <c r="R1756" s="1">
        <f t="shared" si="522"/>
        <v>0.1407190505246135</v>
      </c>
      <c r="S1756" s="1">
        <f t="shared" si="523"/>
        <v>0.38346955635597213</v>
      </c>
      <c r="T1756" s="14"/>
      <c r="U1756" s="14"/>
      <c r="V1756" s="14"/>
      <c r="W1756" s="2"/>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2"/>
      <c r="BC1756" s="2"/>
      <c r="BD1756" s="2"/>
      <c r="BE1756" s="35"/>
      <c r="BF1756" s="35"/>
      <c r="BG1756" s="35"/>
      <c r="BH1756" s="35"/>
      <c r="BI1756" s="35"/>
      <c r="BJ1756" s="35"/>
      <c r="BK1756" s="35"/>
      <c r="BL1756" s="35"/>
      <c r="BM1756" s="35"/>
      <c r="BN1756" s="35"/>
      <c r="BO1756" s="35"/>
      <c r="BP1756" s="1"/>
      <c r="BQ1756" s="1">
        <f t="shared" si="527"/>
        <v>1751</v>
      </c>
      <c r="BR1756" s="1">
        <v>1752</v>
      </c>
      <c r="BS1756" s="1">
        <f t="shared" si="532"/>
        <v>-2</v>
      </c>
      <c r="BT1756" s="1">
        <f t="shared" si="533"/>
        <v>-2</v>
      </c>
      <c r="BU1756" s="1">
        <f t="shared" si="534"/>
        <v>6.1257422745431001E-17</v>
      </c>
      <c r="BV1756" s="1">
        <f t="shared" si="535"/>
        <v>1</v>
      </c>
      <c r="BW1756" s="1">
        <f t="shared" si="528"/>
        <v>-2</v>
      </c>
      <c r="BX1756" s="1">
        <f t="shared" si="529"/>
        <v>-2</v>
      </c>
      <c r="BY1756" s="24">
        <f t="shared" si="530"/>
        <v>0.7818314824680298</v>
      </c>
      <c r="BZ1756" s="24">
        <f t="shared" si="531"/>
        <v>0.62348980185873348</v>
      </c>
      <c r="CA1756" s="1"/>
      <c r="CB1756" s="1"/>
      <c r="CC1756" s="1" t="str">
        <f t="shared" si="536"/>
        <v/>
      </c>
      <c r="CD1756" s="1"/>
      <c r="CE1756" s="2"/>
      <c r="CF1756" s="2"/>
    </row>
    <row r="1757" spans="2:84" s="28" customFormat="1" x14ac:dyDescent="0.25">
      <c r="B1757" s="10"/>
      <c r="C1757" s="10"/>
      <c r="D1757" s="10"/>
      <c r="E1757" s="10"/>
      <c r="F1757" s="10"/>
      <c r="G1757" s="10"/>
      <c r="H1757" s="10"/>
      <c r="I1757" s="10"/>
      <c r="J1757" s="10"/>
      <c r="K1757" s="10"/>
      <c r="L1757" s="10"/>
      <c r="M1757" s="2"/>
      <c r="N1757" s="1">
        <v>1752</v>
      </c>
      <c r="O1757" s="1" t="str">
        <f t="shared" si="524"/>
        <v>NA</v>
      </c>
      <c r="P1757" s="1" t="e">
        <f t="shared" si="525"/>
        <v>#VALUE!</v>
      </c>
      <c r="Q1757" s="1" t="e">
        <f t="shared" si="526"/>
        <v>#VALUE!</v>
      </c>
      <c r="R1757" s="1">
        <f t="shared" si="522"/>
        <v>-0.16459169515862188</v>
      </c>
      <c r="S1757" s="1">
        <f t="shared" si="523"/>
        <v>0.32624278657236522</v>
      </c>
      <c r="T1757" s="14"/>
      <c r="U1757" s="14"/>
      <c r="V1757" s="14"/>
      <c r="W1757" s="2"/>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2"/>
      <c r="BC1757" s="2"/>
      <c r="BD1757" s="2"/>
      <c r="BE1757" s="35"/>
      <c r="BF1757" s="35"/>
      <c r="BG1757" s="35"/>
      <c r="BH1757" s="35"/>
      <c r="BI1757" s="35"/>
      <c r="BJ1757" s="35"/>
      <c r="BK1757" s="35"/>
      <c r="BL1757" s="35"/>
      <c r="BM1757" s="35"/>
      <c r="BN1757" s="35"/>
      <c r="BO1757" s="35"/>
      <c r="BP1757" s="1"/>
      <c r="BQ1757" s="1">
        <f t="shared" si="527"/>
        <v>1752</v>
      </c>
      <c r="BR1757" s="1">
        <v>1753</v>
      </c>
      <c r="BS1757" s="1">
        <f t="shared" si="532"/>
        <v>-2</v>
      </c>
      <c r="BT1757" s="1">
        <f t="shared" si="533"/>
        <v>-2</v>
      </c>
      <c r="BU1757" s="1">
        <f t="shared" si="534"/>
        <v>6.1257422745431001E-17</v>
      </c>
      <c r="BV1757" s="1">
        <f t="shared" si="535"/>
        <v>1</v>
      </c>
      <c r="BW1757" s="1">
        <f t="shared" si="528"/>
        <v>-2</v>
      </c>
      <c r="BX1757" s="1">
        <f t="shared" si="529"/>
        <v>-2</v>
      </c>
      <c r="BY1757" s="24">
        <f t="shared" si="530"/>
        <v>0.7818314824680298</v>
      </c>
      <c r="BZ1757" s="24">
        <f t="shared" si="531"/>
        <v>0.62348980185873348</v>
      </c>
      <c r="CA1757" s="1"/>
      <c r="CB1757" s="1"/>
      <c r="CC1757" s="1" t="str">
        <f t="shared" si="536"/>
        <v/>
      </c>
      <c r="CD1757" s="1"/>
      <c r="CE1757" s="2"/>
      <c r="CF1757" s="2"/>
    </row>
    <row r="1758" spans="2:84" s="28" customFormat="1" x14ac:dyDescent="0.25">
      <c r="B1758" s="10"/>
      <c r="C1758" s="10"/>
      <c r="D1758" s="10"/>
      <c r="E1758" s="10"/>
      <c r="F1758" s="10"/>
      <c r="G1758" s="10"/>
      <c r="H1758" s="10"/>
      <c r="I1758" s="10"/>
      <c r="J1758" s="10"/>
      <c r="K1758" s="10"/>
      <c r="L1758" s="10"/>
      <c r="M1758" s="2"/>
      <c r="N1758" s="1">
        <v>1753</v>
      </c>
      <c r="O1758" s="1" t="str">
        <f t="shared" si="524"/>
        <v>NA</v>
      </c>
      <c r="P1758" s="1" t="e">
        <f t="shared" si="525"/>
        <v>#VALUE!</v>
      </c>
      <c r="Q1758" s="1" t="e">
        <f t="shared" si="526"/>
        <v>#VALUE!</v>
      </c>
      <c r="R1758" s="1">
        <f t="shared" si="522"/>
        <v>-0.31020814123323037</v>
      </c>
      <c r="S1758" s="1">
        <f t="shared" si="523"/>
        <v>9.7591236352082056E-2</v>
      </c>
      <c r="T1758" s="14"/>
      <c r="U1758" s="14"/>
      <c r="V1758" s="14"/>
      <c r="W1758" s="2"/>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2"/>
      <c r="BC1758" s="2"/>
      <c r="BD1758" s="2"/>
      <c r="BE1758" s="35"/>
      <c r="BF1758" s="35"/>
      <c r="BG1758" s="35"/>
      <c r="BH1758" s="35"/>
      <c r="BI1758" s="35"/>
      <c r="BJ1758" s="35"/>
      <c r="BK1758" s="35"/>
      <c r="BL1758" s="35"/>
      <c r="BM1758" s="35"/>
      <c r="BN1758" s="35"/>
      <c r="BO1758" s="35"/>
      <c r="BP1758" s="1"/>
      <c r="BQ1758" s="1">
        <f t="shared" si="527"/>
        <v>1753</v>
      </c>
      <c r="BR1758" s="1">
        <v>1754</v>
      </c>
      <c r="BS1758" s="1">
        <f t="shared" si="532"/>
        <v>-2</v>
      </c>
      <c r="BT1758" s="1">
        <f t="shared" si="533"/>
        <v>-2</v>
      </c>
      <c r="BU1758" s="1">
        <f t="shared" si="534"/>
        <v>6.1257422745431001E-17</v>
      </c>
      <c r="BV1758" s="1">
        <f t="shared" si="535"/>
        <v>1</v>
      </c>
      <c r="BW1758" s="1">
        <f t="shared" si="528"/>
        <v>-2</v>
      </c>
      <c r="BX1758" s="1">
        <f t="shared" si="529"/>
        <v>-2</v>
      </c>
      <c r="BY1758" s="24">
        <f t="shared" si="530"/>
        <v>0.7818314824680298</v>
      </c>
      <c r="BZ1758" s="24">
        <f t="shared" si="531"/>
        <v>0.62348980185873348</v>
      </c>
      <c r="CA1758" s="1"/>
      <c r="CB1758" s="1"/>
      <c r="CC1758" s="1" t="str">
        <f t="shared" si="536"/>
        <v/>
      </c>
      <c r="CD1758" s="1"/>
      <c r="CE1758" s="2"/>
      <c r="CF1758" s="2"/>
    </row>
    <row r="1759" spans="2:84" s="28" customFormat="1" x14ac:dyDescent="0.25">
      <c r="B1759" s="10"/>
      <c r="C1759" s="10"/>
      <c r="D1759" s="10"/>
      <c r="E1759" s="10"/>
      <c r="F1759" s="10"/>
      <c r="G1759" s="10"/>
      <c r="H1759" s="10"/>
      <c r="I1759" s="10"/>
      <c r="J1759" s="10"/>
      <c r="K1759" s="10"/>
      <c r="L1759" s="10"/>
      <c r="M1759" s="2"/>
      <c r="N1759" s="1">
        <v>1754</v>
      </c>
      <c r="O1759" s="1" t="str">
        <f t="shared" si="524"/>
        <v>NA</v>
      </c>
      <c r="P1759" s="1" t="e">
        <f t="shared" si="525"/>
        <v>#VALUE!</v>
      </c>
      <c r="Q1759" s="1" t="e">
        <f t="shared" si="526"/>
        <v>#VALUE!</v>
      </c>
      <c r="R1759" s="1">
        <f t="shared" si="522"/>
        <v>-0.25798492596179123</v>
      </c>
      <c r="S1759" s="1">
        <f t="shared" si="523"/>
        <v>-0.13030581334738428</v>
      </c>
      <c r="T1759" s="14"/>
      <c r="U1759" s="14"/>
      <c r="V1759" s="14"/>
      <c r="W1759" s="2"/>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2"/>
      <c r="BC1759" s="2"/>
      <c r="BD1759" s="2"/>
      <c r="BE1759" s="35"/>
      <c r="BF1759" s="35"/>
      <c r="BG1759" s="35"/>
      <c r="BH1759" s="35"/>
      <c r="BI1759" s="35"/>
      <c r="BJ1759" s="35"/>
      <c r="BK1759" s="35"/>
      <c r="BL1759" s="35"/>
      <c r="BM1759" s="35"/>
      <c r="BN1759" s="35"/>
      <c r="BO1759" s="35"/>
      <c r="BP1759" s="1"/>
      <c r="BQ1759" s="1">
        <f t="shared" si="527"/>
        <v>1754</v>
      </c>
      <c r="BR1759" s="1">
        <v>1755</v>
      </c>
      <c r="BS1759" s="1">
        <f t="shared" si="532"/>
        <v>-2</v>
      </c>
      <c r="BT1759" s="1">
        <f t="shared" si="533"/>
        <v>-2</v>
      </c>
      <c r="BU1759" s="1">
        <f t="shared" si="534"/>
        <v>6.1257422745431001E-17</v>
      </c>
      <c r="BV1759" s="1">
        <f t="shared" si="535"/>
        <v>1</v>
      </c>
      <c r="BW1759" s="1">
        <f t="shared" si="528"/>
        <v>-2</v>
      </c>
      <c r="BX1759" s="1">
        <f t="shared" si="529"/>
        <v>-2</v>
      </c>
      <c r="BY1759" s="24">
        <f t="shared" si="530"/>
        <v>0.7818314824680298</v>
      </c>
      <c r="BZ1759" s="24">
        <f t="shared" si="531"/>
        <v>0.62348980185873348</v>
      </c>
      <c r="CA1759" s="1"/>
      <c r="CB1759" s="1"/>
      <c r="CC1759" s="1" t="str">
        <f t="shared" si="536"/>
        <v/>
      </c>
      <c r="CD1759" s="1"/>
      <c r="CE1759" s="2"/>
      <c r="CF1759" s="2"/>
    </row>
    <row r="1760" spans="2:84" s="28" customFormat="1" x14ac:dyDescent="0.25">
      <c r="B1760" s="10"/>
      <c r="C1760" s="10"/>
      <c r="D1760" s="10"/>
      <c r="E1760" s="10"/>
      <c r="F1760" s="10"/>
      <c r="G1760" s="10"/>
      <c r="H1760" s="10"/>
      <c r="I1760" s="10"/>
      <c r="J1760" s="10"/>
      <c r="K1760" s="10"/>
      <c r="L1760" s="10"/>
      <c r="M1760" s="2"/>
      <c r="N1760" s="1">
        <v>1755</v>
      </c>
      <c r="O1760" s="1" t="str">
        <f t="shared" si="524"/>
        <v>NA</v>
      </c>
      <c r="P1760" s="1" t="e">
        <f t="shared" si="525"/>
        <v>#VALUE!</v>
      </c>
      <c r="Q1760" s="1" t="e">
        <f t="shared" si="526"/>
        <v>#VALUE!</v>
      </c>
      <c r="R1760" s="1">
        <f t="shared" si="522"/>
        <v>-9.1830951297831309E-2</v>
      </c>
      <c r="S1760" s="1">
        <f t="shared" si="523"/>
        <v>-0.24174349719489374</v>
      </c>
      <c r="T1760" s="14"/>
      <c r="U1760" s="14"/>
      <c r="V1760" s="14"/>
      <c r="W1760" s="2"/>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2"/>
      <c r="BC1760" s="2"/>
      <c r="BD1760" s="2"/>
      <c r="BE1760" s="35"/>
      <c r="BF1760" s="35"/>
      <c r="BG1760" s="35"/>
      <c r="BH1760" s="35"/>
      <c r="BI1760" s="35"/>
      <c r="BJ1760" s="35"/>
      <c r="BK1760" s="35"/>
      <c r="BL1760" s="35"/>
      <c r="BM1760" s="35"/>
      <c r="BN1760" s="35"/>
      <c r="BO1760" s="35"/>
      <c r="BP1760" s="1"/>
      <c r="BQ1760" s="1">
        <f t="shared" si="527"/>
        <v>1755</v>
      </c>
      <c r="BR1760" s="1">
        <v>1756</v>
      </c>
      <c r="BS1760" s="1">
        <f t="shared" si="532"/>
        <v>-2</v>
      </c>
      <c r="BT1760" s="1">
        <f t="shared" si="533"/>
        <v>-2</v>
      </c>
      <c r="BU1760" s="1">
        <f t="shared" si="534"/>
        <v>6.1257422745431001E-17</v>
      </c>
      <c r="BV1760" s="1">
        <f t="shared" si="535"/>
        <v>1</v>
      </c>
      <c r="BW1760" s="1">
        <f t="shared" si="528"/>
        <v>-2</v>
      </c>
      <c r="BX1760" s="1">
        <f t="shared" si="529"/>
        <v>-2</v>
      </c>
      <c r="BY1760" s="24">
        <f t="shared" si="530"/>
        <v>0.7818314824680298</v>
      </c>
      <c r="BZ1760" s="24">
        <f t="shared" si="531"/>
        <v>0.62348980185873348</v>
      </c>
      <c r="CA1760" s="1"/>
      <c r="CB1760" s="1"/>
      <c r="CC1760" s="1" t="str">
        <f t="shared" si="536"/>
        <v/>
      </c>
      <c r="CD1760" s="1"/>
      <c r="CE1760" s="2"/>
      <c r="CF1760" s="2"/>
    </row>
    <row r="1761" spans="2:84" s="28" customFormat="1" x14ac:dyDescent="0.25">
      <c r="B1761" s="10"/>
      <c r="C1761" s="10"/>
      <c r="D1761" s="10"/>
      <c r="E1761" s="10"/>
      <c r="F1761" s="10"/>
      <c r="G1761" s="10"/>
      <c r="H1761" s="10"/>
      <c r="I1761" s="10"/>
      <c r="J1761" s="10"/>
      <c r="K1761" s="10"/>
      <c r="L1761" s="10"/>
      <c r="M1761" s="2"/>
      <c r="N1761" s="1">
        <v>1756</v>
      </c>
      <c r="O1761" s="1" t="str">
        <f t="shared" si="524"/>
        <v>NA</v>
      </c>
      <c r="P1761" s="1" t="e">
        <f t="shared" si="525"/>
        <v>#VALUE!</v>
      </c>
      <c r="Q1761" s="1" t="e">
        <f t="shared" si="526"/>
        <v>#VALUE!</v>
      </c>
      <c r="R1761" s="1">
        <f t="shared" si="522"/>
        <v>7.9048209095823552E-2</v>
      </c>
      <c r="S1761" s="1">
        <f t="shared" si="523"/>
        <v>-0.22252093395631445</v>
      </c>
      <c r="T1761" s="14"/>
      <c r="U1761" s="14"/>
      <c r="V1761" s="14"/>
      <c r="W1761" s="2"/>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2"/>
      <c r="BC1761" s="2"/>
      <c r="BD1761" s="2"/>
      <c r="BE1761" s="35"/>
      <c r="BF1761" s="35"/>
      <c r="BG1761" s="35"/>
      <c r="BH1761" s="35"/>
      <c r="BI1761" s="35"/>
      <c r="BJ1761" s="35"/>
      <c r="BK1761" s="35"/>
      <c r="BL1761" s="35"/>
      <c r="BM1761" s="35"/>
      <c r="BN1761" s="35"/>
      <c r="BO1761" s="35"/>
      <c r="BP1761" s="1"/>
      <c r="BQ1761" s="1">
        <f t="shared" si="527"/>
        <v>1756</v>
      </c>
      <c r="BR1761" s="1">
        <v>1757</v>
      </c>
      <c r="BS1761" s="1">
        <f t="shared" si="532"/>
        <v>-2</v>
      </c>
      <c r="BT1761" s="1">
        <f t="shared" si="533"/>
        <v>-2</v>
      </c>
      <c r="BU1761" s="1">
        <f t="shared" si="534"/>
        <v>6.1257422745431001E-17</v>
      </c>
      <c r="BV1761" s="1">
        <f t="shared" si="535"/>
        <v>1</v>
      </c>
      <c r="BW1761" s="1">
        <f t="shared" si="528"/>
        <v>-2</v>
      </c>
      <c r="BX1761" s="1">
        <f t="shared" si="529"/>
        <v>-2</v>
      </c>
      <c r="BY1761" s="24">
        <f t="shared" si="530"/>
        <v>0.7818314824680298</v>
      </c>
      <c r="BZ1761" s="24">
        <f t="shared" si="531"/>
        <v>0.62348980185873348</v>
      </c>
      <c r="CA1761" s="1"/>
      <c r="CB1761" s="1"/>
      <c r="CC1761" s="1" t="str">
        <f t="shared" si="536"/>
        <v/>
      </c>
      <c r="CD1761" s="1"/>
      <c r="CE1761" s="2"/>
      <c r="CF1761" s="2"/>
    </row>
    <row r="1762" spans="2:84" s="28" customFormat="1" x14ac:dyDescent="0.25">
      <c r="B1762" s="10"/>
      <c r="C1762" s="10"/>
      <c r="D1762" s="10"/>
      <c r="E1762" s="10"/>
      <c r="F1762" s="10"/>
      <c r="G1762" s="10"/>
      <c r="H1762" s="10"/>
      <c r="I1762" s="10"/>
      <c r="J1762" s="10"/>
      <c r="K1762" s="10"/>
      <c r="L1762" s="10"/>
      <c r="M1762" s="2"/>
      <c r="N1762" s="1">
        <v>1757</v>
      </c>
      <c r="O1762" s="1" t="str">
        <f t="shared" si="524"/>
        <v>NA</v>
      </c>
      <c r="P1762" s="1" t="e">
        <f t="shared" si="525"/>
        <v>#VALUE!</v>
      </c>
      <c r="Q1762" s="1" t="e">
        <f t="shared" si="526"/>
        <v>#VALUE!</v>
      </c>
      <c r="R1762" s="1">
        <f t="shared" si="522"/>
        <v>0.19040245575071676</v>
      </c>
      <c r="S1762" s="1">
        <f t="shared" si="523"/>
        <v>-0.11813874018723269</v>
      </c>
      <c r="T1762" s="14"/>
      <c r="U1762" s="14"/>
      <c r="V1762" s="14"/>
      <c r="W1762" s="2"/>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2"/>
      <c r="BC1762" s="2"/>
      <c r="BD1762" s="2"/>
      <c r="BE1762" s="35"/>
      <c r="BF1762" s="35"/>
      <c r="BG1762" s="35"/>
      <c r="BH1762" s="35"/>
      <c r="BI1762" s="35"/>
      <c r="BJ1762" s="35"/>
      <c r="BK1762" s="35"/>
      <c r="BL1762" s="35"/>
      <c r="BM1762" s="35"/>
      <c r="BN1762" s="35"/>
      <c r="BO1762" s="35"/>
      <c r="BP1762" s="1"/>
      <c r="BQ1762" s="1">
        <f t="shared" si="527"/>
        <v>1757</v>
      </c>
      <c r="BR1762" s="1">
        <v>1758</v>
      </c>
      <c r="BS1762" s="1">
        <f t="shared" si="532"/>
        <v>-2</v>
      </c>
      <c r="BT1762" s="1">
        <f t="shared" si="533"/>
        <v>-2</v>
      </c>
      <c r="BU1762" s="1">
        <f t="shared" si="534"/>
        <v>6.1257422745431001E-17</v>
      </c>
      <c r="BV1762" s="1">
        <f t="shared" si="535"/>
        <v>1</v>
      </c>
      <c r="BW1762" s="1">
        <f t="shared" si="528"/>
        <v>-2</v>
      </c>
      <c r="BX1762" s="1">
        <f t="shared" si="529"/>
        <v>-2</v>
      </c>
      <c r="BY1762" s="24">
        <f t="shared" si="530"/>
        <v>0.7818314824680298</v>
      </c>
      <c r="BZ1762" s="24">
        <f t="shared" si="531"/>
        <v>0.62348980185873348</v>
      </c>
      <c r="CA1762" s="1"/>
      <c r="CB1762" s="1"/>
      <c r="CC1762" s="1" t="str">
        <f t="shared" si="536"/>
        <v/>
      </c>
      <c r="CD1762" s="1"/>
      <c r="CE1762" s="2"/>
      <c r="CF1762" s="2"/>
    </row>
    <row r="1763" spans="2:84" s="28" customFormat="1" x14ac:dyDescent="0.25">
      <c r="B1763" s="10"/>
      <c r="C1763" s="10"/>
      <c r="D1763" s="10"/>
      <c r="E1763" s="10"/>
      <c r="F1763" s="10"/>
      <c r="G1763" s="10"/>
      <c r="H1763" s="10"/>
      <c r="I1763" s="10"/>
      <c r="J1763" s="10"/>
      <c r="K1763" s="10"/>
      <c r="L1763" s="10"/>
      <c r="M1763" s="2"/>
      <c r="N1763" s="1">
        <v>1758</v>
      </c>
      <c r="O1763" s="1" t="str">
        <f t="shared" si="524"/>
        <v>NA</v>
      </c>
      <c r="P1763" s="1" t="e">
        <f t="shared" si="525"/>
        <v>#VALUE!</v>
      </c>
      <c r="Q1763" s="1" t="e">
        <f t="shared" si="526"/>
        <v>#VALUE!</v>
      </c>
      <c r="R1763" s="1">
        <f t="shared" si="522"/>
        <v>0.22280516333063799</v>
      </c>
      <c r="S1763" s="1">
        <f t="shared" si="523"/>
        <v>2.3826797563622659E-2</v>
      </c>
      <c r="T1763" s="14"/>
      <c r="U1763" s="14"/>
      <c r="V1763" s="14"/>
      <c r="W1763" s="2"/>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2"/>
      <c r="BC1763" s="2"/>
      <c r="BD1763" s="2"/>
      <c r="BE1763" s="35"/>
      <c r="BF1763" s="35"/>
      <c r="BG1763" s="35"/>
      <c r="BH1763" s="35"/>
      <c r="BI1763" s="35"/>
      <c r="BJ1763" s="35"/>
      <c r="BK1763" s="35"/>
      <c r="BL1763" s="35"/>
      <c r="BM1763" s="35"/>
      <c r="BN1763" s="35"/>
      <c r="BO1763" s="35"/>
      <c r="BP1763" s="1"/>
      <c r="BQ1763" s="1">
        <f t="shared" si="527"/>
        <v>1758</v>
      </c>
      <c r="BR1763" s="1">
        <v>1759</v>
      </c>
      <c r="BS1763" s="1">
        <f t="shared" si="532"/>
        <v>-2</v>
      </c>
      <c r="BT1763" s="1">
        <f t="shared" si="533"/>
        <v>-2</v>
      </c>
      <c r="BU1763" s="1">
        <f t="shared" si="534"/>
        <v>6.1257422745431001E-17</v>
      </c>
      <c r="BV1763" s="1">
        <f t="shared" si="535"/>
        <v>1</v>
      </c>
      <c r="BW1763" s="1">
        <f t="shared" si="528"/>
        <v>-2</v>
      </c>
      <c r="BX1763" s="1">
        <f t="shared" si="529"/>
        <v>-2</v>
      </c>
      <c r="BY1763" s="24">
        <f t="shared" si="530"/>
        <v>0.7818314824680298</v>
      </c>
      <c r="BZ1763" s="24">
        <f t="shared" si="531"/>
        <v>0.62348980185873348</v>
      </c>
      <c r="CA1763" s="1"/>
      <c r="CB1763" s="1"/>
      <c r="CC1763" s="1" t="str">
        <f t="shared" si="536"/>
        <v/>
      </c>
      <c r="CD1763" s="1"/>
      <c r="CE1763" s="2"/>
      <c r="CF1763" s="2"/>
    </row>
    <row r="1764" spans="2:84" s="28" customFormat="1" x14ac:dyDescent="0.25">
      <c r="B1764" s="10"/>
      <c r="C1764" s="10"/>
      <c r="D1764" s="10"/>
      <c r="E1764" s="10"/>
      <c r="F1764" s="10"/>
      <c r="G1764" s="10"/>
      <c r="H1764" s="10"/>
      <c r="I1764" s="10"/>
      <c r="J1764" s="10"/>
      <c r="K1764" s="10"/>
      <c r="L1764" s="10"/>
      <c r="M1764" s="2"/>
      <c r="N1764" s="1">
        <v>1759</v>
      </c>
      <c r="O1764" s="1" t="str">
        <f t="shared" si="524"/>
        <v>NA</v>
      </c>
      <c r="P1764" s="1" t="e">
        <f t="shared" si="525"/>
        <v>#VALUE!</v>
      </c>
      <c r="Q1764" s="1" t="e">
        <f t="shared" si="526"/>
        <v>#VALUE!</v>
      </c>
      <c r="R1764" s="1">
        <f t="shared" si="522"/>
        <v>0.1677681903156748</v>
      </c>
      <c r="S1764" s="1">
        <f t="shared" si="523"/>
        <v>0.16618670141816699</v>
      </c>
      <c r="T1764" s="14"/>
      <c r="U1764" s="14"/>
      <c r="V1764" s="14"/>
      <c r="W1764" s="2"/>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2"/>
      <c r="BC1764" s="2"/>
      <c r="BD1764" s="2"/>
      <c r="BE1764" s="35"/>
      <c r="BF1764" s="35"/>
      <c r="BG1764" s="35"/>
      <c r="BH1764" s="35"/>
      <c r="BI1764" s="35"/>
      <c r="BJ1764" s="35"/>
      <c r="BK1764" s="35"/>
      <c r="BL1764" s="35"/>
      <c r="BM1764" s="35"/>
      <c r="BN1764" s="35"/>
      <c r="BO1764" s="35"/>
      <c r="BP1764" s="1"/>
      <c r="BQ1764" s="1">
        <f t="shared" si="527"/>
        <v>1759</v>
      </c>
      <c r="BR1764" s="1">
        <v>1760</v>
      </c>
      <c r="BS1764" s="1">
        <f t="shared" si="532"/>
        <v>-2</v>
      </c>
      <c r="BT1764" s="1">
        <f t="shared" si="533"/>
        <v>-2</v>
      </c>
      <c r="BU1764" s="1">
        <f t="shared" si="534"/>
        <v>6.1257422745431001E-17</v>
      </c>
      <c r="BV1764" s="1">
        <f t="shared" si="535"/>
        <v>1</v>
      </c>
      <c r="BW1764" s="1">
        <f t="shared" si="528"/>
        <v>-2</v>
      </c>
      <c r="BX1764" s="1">
        <f t="shared" si="529"/>
        <v>-2</v>
      </c>
      <c r="BY1764" s="24">
        <f t="shared" si="530"/>
        <v>0.7818314824680298</v>
      </c>
      <c r="BZ1764" s="24">
        <f t="shared" si="531"/>
        <v>0.62348980185873348</v>
      </c>
      <c r="CA1764" s="1"/>
      <c r="CB1764" s="1"/>
      <c r="CC1764" s="1" t="str">
        <f t="shared" si="536"/>
        <v/>
      </c>
      <c r="CD1764" s="1"/>
      <c r="CE1764" s="2"/>
      <c r="CF1764" s="2"/>
    </row>
    <row r="1765" spans="2:84" s="28" customFormat="1" x14ac:dyDescent="0.25">
      <c r="B1765" s="10"/>
      <c r="C1765" s="10"/>
      <c r="D1765" s="10"/>
      <c r="E1765" s="10"/>
      <c r="F1765" s="10"/>
      <c r="G1765" s="10"/>
      <c r="H1765" s="10"/>
      <c r="I1765" s="10"/>
      <c r="J1765" s="10"/>
      <c r="K1765" s="10"/>
      <c r="L1765" s="10"/>
      <c r="M1765" s="2"/>
      <c r="N1765" s="1">
        <v>1760</v>
      </c>
      <c r="O1765" s="1" t="str">
        <f t="shared" si="524"/>
        <v>NA</v>
      </c>
      <c r="P1765" s="1" t="e">
        <f t="shared" si="525"/>
        <v>#VALUE!</v>
      </c>
      <c r="Q1765" s="1" t="e">
        <f t="shared" si="526"/>
        <v>#VALUE!</v>
      </c>
      <c r="R1765" s="1">
        <f t="shared" si="522"/>
        <v>2.215174424106614E-2</v>
      </c>
      <c r="S1765" s="1">
        <f t="shared" si="523"/>
        <v>0.25764732150628028</v>
      </c>
      <c r="T1765" s="14"/>
      <c r="U1765" s="14"/>
      <c r="V1765" s="14"/>
      <c r="W1765" s="2"/>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2"/>
      <c r="BC1765" s="2"/>
      <c r="BD1765" s="2"/>
      <c r="BE1765" s="35"/>
      <c r="BF1765" s="35"/>
      <c r="BG1765" s="35"/>
      <c r="BH1765" s="35"/>
      <c r="BI1765" s="35"/>
      <c r="BJ1765" s="35"/>
      <c r="BK1765" s="35"/>
      <c r="BL1765" s="35"/>
      <c r="BM1765" s="35"/>
      <c r="BN1765" s="35"/>
      <c r="BO1765" s="35"/>
      <c r="BP1765" s="1"/>
      <c r="BQ1765" s="1">
        <f t="shared" si="527"/>
        <v>1760</v>
      </c>
      <c r="BR1765" s="1">
        <v>1761</v>
      </c>
      <c r="BS1765" s="1">
        <f t="shared" si="532"/>
        <v>-2</v>
      </c>
      <c r="BT1765" s="1">
        <f t="shared" si="533"/>
        <v>-2</v>
      </c>
      <c r="BU1765" s="1">
        <f t="shared" si="534"/>
        <v>6.1257422745431001E-17</v>
      </c>
      <c r="BV1765" s="1">
        <f t="shared" si="535"/>
        <v>1</v>
      </c>
      <c r="BW1765" s="1">
        <f t="shared" si="528"/>
        <v>-2</v>
      </c>
      <c r="BX1765" s="1">
        <f t="shared" si="529"/>
        <v>-2</v>
      </c>
      <c r="BY1765" s="24">
        <f t="shared" si="530"/>
        <v>0.7818314824680298</v>
      </c>
      <c r="BZ1765" s="24">
        <f t="shared" si="531"/>
        <v>0.62348980185873348</v>
      </c>
      <c r="CA1765" s="1"/>
      <c r="CB1765" s="1"/>
      <c r="CC1765" s="1" t="str">
        <f t="shared" si="536"/>
        <v/>
      </c>
      <c r="CD1765" s="1"/>
      <c r="CE1765" s="2"/>
      <c r="CF1765" s="2"/>
    </row>
    <row r="1766" spans="2:84" s="28" customFormat="1" x14ac:dyDescent="0.25">
      <c r="B1766" s="10"/>
      <c r="C1766" s="10"/>
      <c r="D1766" s="10"/>
      <c r="E1766" s="10"/>
      <c r="F1766" s="10"/>
      <c r="G1766" s="10"/>
      <c r="H1766" s="10"/>
      <c r="I1766" s="10"/>
      <c r="J1766" s="10"/>
      <c r="K1766" s="10"/>
      <c r="L1766" s="10"/>
      <c r="M1766" s="2"/>
      <c r="N1766" s="1">
        <v>1761</v>
      </c>
      <c r="O1766" s="1" t="str">
        <f t="shared" si="524"/>
        <v>NA</v>
      </c>
      <c r="P1766" s="1" t="e">
        <f t="shared" si="525"/>
        <v>#VALUE!</v>
      </c>
      <c r="Q1766" s="1" t="e">
        <f t="shared" si="526"/>
        <v>#VALUE!</v>
      </c>
      <c r="R1766" s="1">
        <f t="shared" si="522"/>
        <v>-0.17589881315576675</v>
      </c>
      <c r="S1766" s="1">
        <f t="shared" si="523"/>
        <v>0.2293369454449653</v>
      </c>
      <c r="T1766" s="14"/>
      <c r="U1766" s="14"/>
      <c r="V1766" s="14"/>
      <c r="W1766" s="2"/>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2"/>
      <c r="BC1766" s="2"/>
      <c r="BD1766" s="2"/>
      <c r="BE1766" s="35"/>
      <c r="BF1766" s="35"/>
      <c r="BG1766" s="35"/>
      <c r="BH1766" s="35"/>
      <c r="BI1766" s="35"/>
      <c r="BJ1766" s="35"/>
      <c r="BK1766" s="35"/>
      <c r="BL1766" s="35"/>
      <c r="BM1766" s="35"/>
      <c r="BN1766" s="35"/>
      <c r="BO1766" s="35"/>
      <c r="BP1766" s="1"/>
      <c r="BQ1766" s="1">
        <f t="shared" si="527"/>
        <v>1761</v>
      </c>
      <c r="BR1766" s="1">
        <v>1762</v>
      </c>
      <c r="BS1766" s="1">
        <f t="shared" si="532"/>
        <v>-2</v>
      </c>
      <c r="BT1766" s="1">
        <f t="shared" si="533"/>
        <v>-2</v>
      </c>
      <c r="BU1766" s="1">
        <f t="shared" si="534"/>
        <v>6.1257422745431001E-17</v>
      </c>
      <c r="BV1766" s="1">
        <f t="shared" si="535"/>
        <v>1</v>
      </c>
      <c r="BW1766" s="1">
        <f t="shared" si="528"/>
        <v>-2</v>
      </c>
      <c r="BX1766" s="1">
        <f t="shared" si="529"/>
        <v>-2</v>
      </c>
      <c r="BY1766" s="24">
        <f t="shared" si="530"/>
        <v>0.7818314824680298</v>
      </c>
      <c r="BZ1766" s="24">
        <f t="shared" si="531"/>
        <v>0.62348980185873348</v>
      </c>
      <c r="CA1766" s="1"/>
      <c r="CB1766" s="1"/>
      <c r="CC1766" s="1" t="str">
        <f t="shared" si="536"/>
        <v/>
      </c>
      <c r="CD1766" s="1"/>
      <c r="CE1766" s="2"/>
      <c r="CF1766" s="2"/>
    </row>
    <row r="1767" spans="2:84" s="28" customFormat="1" x14ac:dyDescent="0.25">
      <c r="B1767" s="10"/>
      <c r="C1767" s="10"/>
      <c r="D1767" s="10"/>
      <c r="E1767" s="10"/>
      <c r="F1767" s="10"/>
      <c r="G1767" s="10"/>
      <c r="H1767" s="10"/>
      <c r="I1767" s="10"/>
      <c r="J1767" s="10"/>
      <c r="K1767" s="10"/>
      <c r="L1767" s="10"/>
      <c r="M1767" s="2"/>
      <c r="N1767" s="1">
        <v>1762</v>
      </c>
      <c r="O1767" s="1" t="str">
        <f t="shared" si="524"/>
        <v>NA</v>
      </c>
      <c r="P1767" s="1" t="e">
        <f t="shared" si="525"/>
        <v>#VALUE!</v>
      </c>
      <c r="Q1767" s="1" t="e">
        <f t="shared" si="526"/>
        <v>#VALUE!</v>
      </c>
      <c r="R1767" s="1">
        <f t="shared" si="522"/>
        <v>-0.32183112835456407</v>
      </c>
      <c r="S1767" s="1">
        <f t="shared" si="523"/>
        <v>4.666760248964863E-2</v>
      </c>
      <c r="T1767" s="14"/>
      <c r="U1767" s="14"/>
      <c r="V1767" s="14"/>
      <c r="W1767" s="2"/>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2"/>
      <c r="BC1767" s="2"/>
      <c r="BD1767" s="2"/>
      <c r="BE1767" s="35"/>
      <c r="BF1767" s="35"/>
      <c r="BG1767" s="35"/>
      <c r="BH1767" s="35"/>
      <c r="BI1767" s="35"/>
      <c r="BJ1767" s="35"/>
      <c r="BK1767" s="35"/>
      <c r="BL1767" s="35"/>
      <c r="BM1767" s="35"/>
      <c r="BN1767" s="35"/>
      <c r="BO1767" s="35"/>
      <c r="BP1767" s="1"/>
      <c r="BQ1767" s="1">
        <f t="shared" si="527"/>
        <v>1762</v>
      </c>
      <c r="BR1767" s="1">
        <v>1763</v>
      </c>
      <c r="BS1767" s="1">
        <f t="shared" si="532"/>
        <v>-2</v>
      </c>
      <c r="BT1767" s="1">
        <f t="shared" si="533"/>
        <v>-2</v>
      </c>
      <c r="BU1767" s="1">
        <f t="shared" si="534"/>
        <v>6.1257422745431001E-17</v>
      </c>
      <c r="BV1767" s="1">
        <f t="shared" si="535"/>
        <v>1</v>
      </c>
      <c r="BW1767" s="1">
        <f t="shared" si="528"/>
        <v>-2</v>
      </c>
      <c r="BX1767" s="1">
        <f t="shared" si="529"/>
        <v>-2</v>
      </c>
      <c r="BY1767" s="24">
        <f t="shared" si="530"/>
        <v>0.7818314824680298</v>
      </c>
      <c r="BZ1767" s="24">
        <f t="shared" si="531"/>
        <v>0.62348980185873348</v>
      </c>
      <c r="CA1767" s="1"/>
      <c r="CB1767" s="1"/>
      <c r="CC1767" s="1" t="str">
        <f t="shared" si="536"/>
        <v/>
      </c>
      <c r="CD1767" s="1"/>
      <c r="CE1767" s="2"/>
      <c r="CF1767" s="2"/>
    </row>
    <row r="1768" spans="2:84" s="28" customFormat="1" x14ac:dyDescent="0.25">
      <c r="B1768" s="10"/>
      <c r="C1768" s="10"/>
      <c r="D1768" s="10"/>
      <c r="E1768" s="10"/>
      <c r="F1768" s="10"/>
      <c r="G1768" s="10"/>
      <c r="H1768" s="10"/>
      <c r="I1768" s="10"/>
      <c r="J1768" s="10"/>
      <c r="K1768" s="10"/>
      <c r="L1768" s="10"/>
      <c r="M1768" s="2"/>
      <c r="N1768" s="1">
        <v>1763</v>
      </c>
      <c r="O1768" s="1" t="str">
        <f t="shared" si="524"/>
        <v>NA</v>
      </c>
      <c r="P1768" s="1" t="e">
        <f t="shared" si="525"/>
        <v>#VALUE!</v>
      </c>
      <c r="Q1768" s="1" t="e">
        <f t="shared" si="526"/>
        <v>#VALUE!</v>
      </c>
      <c r="R1768" s="1">
        <f t="shared" si="522"/>
        <v>-0.28984343335135299</v>
      </c>
      <c r="S1768" s="1">
        <f t="shared" si="523"/>
        <v>-0.22252093395631448</v>
      </c>
      <c r="T1768" s="14"/>
      <c r="U1768" s="14"/>
      <c r="V1768" s="14"/>
      <c r="W1768" s="2"/>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2"/>
      <c r="BC1768" s="2"/>
      <c r="BD1768" s="2"/>
      <c r="BE1768" s="35"/>
      <c r="BF1768" s="35"/>
      <c r="BG1768" s="35"/>
      <c r="BH1768" s="35"/>
      <c r="BI1768" s="35"/>
      <c r="BJ1768" s="35"/>
      <c r="BK1768" s="35"/>
      <c r="BL1768" s="35"/>
      <c r="BM1768" s="35"/>
      <c r="BN1768" s="35"/>
      <c r="BO1768" s="35"/>
      <c r="BP1768" s="1"/>
      <c r="BQ1768" s="1">
        <f t="shared" si="527"/>
        <v>1763</v>
      </c>
      <c r="BR1768" s="1">
        <v>1764</v>
      </c>
      <c r="BS1768" s="1">
        <f t="shared" si="532"/>
        <v>-2</v>
      </c>
      <c r="BT1768" s="1">
        <f t="shared" si="533"/>
        <v>-2</v>
      </c>
      <c r="BU1768" s="1">
        <f t="shared" si="534"/>
        <v>6.1257422745431001E-17</v>
      </c>
      <c r="BV1768" s="1">
        <f t="shared" si="535"/>
        <v>1</v>
      </c>
      <c r="BW1768" s="1">
        <f t="shared" si="528"/>
        <v>-2</v>
      </c>
      <c r="BX1768" s="1">
        <f t="shared" si="529"/>
        <v>-2</v>
      </c>
      <c r="BY1768" s="24">
        <f t="shared" si="530"/>
        <v>0.7818314824680298</v>
      </c>
      <c r="BZ1768" s="24">
        <f t="shared" si="531"/>
        <v>0.62348980185873348</v>
      </c>
      <c r="CA1768" s="1"/>
      <c r="CB1768" s="1"/>
      <c r="CC1768" s="1" t="str">
        <f t="shared" si="536"/>
        <v/>
      </c>
      <c r="CD1768" s="1"/>
      <c r="CE1768" s="2"/>
      <c r="CF1768" s="2"/>
    </row>
    <row r="1769" spans="2:84" s="28" customFormat="1" x14ac:dyDescent="0.25">
      <c r="B1769" s="10"/>
      <c r="C1769" s="10"/>
      <c r="D1769" s="10"/>
      <c r="E1769" s="10"/>
      <c r="F1769" s="10"/>
      <c r="G1769" s="10"/>
      <c r="H1769" s="10"/>
      <c r="I1769" s="10"/>
      <c r="J1769" s="10"/>
      <c r="K1769" s="10"/>
      <c r="L1769" s="10"/>
      <c r="M1769" s="2"/>
      <c r="N1769" s="1">
        <v>1764</v>
      </c>
      <c r="O1769" s="1" t="str">
        <f t="shared" si="524"/>
        <v>NA</v>
      </c>
      <c r="P1769" s="1" t="e">
        <f t="shared" si="525"/>
        <v>#VALUE!</v>
      </c>
      <c r="Q1769" s="1" t="e">
        <f t="shared" si="526"/>
        <v>#VALUE!</v>
      </c>
      <c r="R1769" s="1">
        <f t="shared" si="522"/>
        <v>-3.959772130601602E-2</v>
      </c>
      <c r="S1769" s="1">
        <f t="shared" si="523"/>
        <v>-0.40654983987177501</v>
      </c>
      <c r="T1769" s="14"/>
      <c r="U1769" s="14"/>
      <c r="V1769" s="14"/>
      <c r="W1769" s="2"/>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2"/>
      <c r="BC1769" s="2"/>
      <c r="BD1769" s="2"/>
      <c r="BE1769" s="35"/>
      <c r="BF1769" s="35"/>
      <c r="BG1769" s="35"/>
      <c r="BH1769" s="35"/>
      <c r="BI1769" s="35"/>
      <c r="BJ1769" s="35"/>
      <c r="BK1769" s="35"/>
      <c r="BL1769" s="35"/>
      <c r="BM1769" s="35"/>
      <c r="BN1769" s="35"/>
      <c r="BO1769" s="35"/>
      <c r="BP1769" s="1"/>
      <c r="BQ1769" s="1">
        <f t="shared" si="527"/>
        <v>1764</v>
      </c>
      <c r="BR1769" s="1">
        <v>1765</v>
      </c>
      <c r="BS1769" s="1">
        <f t="shared" si="532"/>
        <v>-2</v>
      </c>
      <c r="BT1769" s="1">
        <f t="shared" si="533"/>
        <v>-2</v>
      </c>
      <c r="BU1769" s="1">
        <f t="shared" si="534"/>
        <v>6.1257422745431001E-17</v>
      </c>
      <c r="BV1769" s="1">
        <f t="shared" si="535"/>
        <v>1</v>
      </c>
      <c r="BW1769" s="1">
        <f t="shared" si="528"/>
        <v>-2</v>
      </c>
      <c r="BX1769" s="1">
        <f t="shared" si="529"/>
        <v>-2</v>
      </c>
      <c r="BY1769" s="24">
        <f t="shared" si="530"/>
        <v>0.7818314824680298</v>
      </c>
      <c r="BZ1769" s="24">
        <f t="shared" si="531"/>
        <v>0.62348980185873348</v>
      </c>
      <c r="CA1769" s="1"/>
      <c r="CB1769" s="1"/>
      <c r="CC1769" s="1" t="str">
        <f t="shared" si="536"/>
        <v/>
      </c>
      <c r="CD1769" s="1"/>
      <c r="CE1769" s="2"/>
      <c r="CF1769" s="2"/>
    </row>
    <row r="1770" spans="2:84" s="28" customFormat="1" x14ac:dyDescent="0.25">
      <c r="B1770" s="10"/>
      <c r="C1770" s="10"/>
      <c r="D1770" s="10"/>
      <c r="E1770" s="10"/>
      <c r="F1770" s="10"/>
      <c r="G1770" s="10"/>
      <c r="H1770" s="10"/>
      <c r="I1770" s="10"/>
      <c r="J1770" s="10"/>
      <c r="K1770" s="10"/>
      <c r="L1770" s="10"/>
      <c r="M1770" s="2"/>
      <c r="N1770" s="1">
        <v>1765</v>
      </c>
      <c r="O1770" s="1" t="str">
        <f t="shared" si="524"/>
        <v>NA</v>
      </c>
      <c r="P1770" s="1" t="e">
        <f t="shared" si="525"/>
        <v>#VALUE!</v>
      </c>
      <c r="Q1770" s="1" t="e">
        <f t="shared" si="526"/>
        <v>#VALUE!</v>
      </c>
      <c r="R1770" s="1">
        <f t="shared" si="522"/>
        <v>0.3048912761366625</v>
      </c>
      <c r="S1770" s="1">
        <f t="shared" si="523"/>
        <v>-0.33581596122872703</v>
      </c>
      <c r="T1770" s="14"/>
      <c r="U1770" s="14"/>
      <c r="V1770" s="14"/>
      <c r="W1770" s="2"/>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2"/>
      <c r="BC1770" s="2"/>
      <c r="BD1770" s="2"/>
      <c r="BE1770" s="35"/>
      <c r="BF1770" s="35"/>
      <c r="BG1770" s="35"/>
      <c r="BH1770" s="35"/>
      <c r="BI1770" s="35"/>
      <c r="BJ1770" s="35"/>
      <c r="BK1770" s="35"/>
      <c r="BL1770" s="35"/>
      <c r="BM1770" s="35"/>
      <c r="BN1770" s="35"/>
      <c r="BO1770" s="35"/>
      <c r="BP1770" s="1"/>
      <c r="BQ1770" s="1">
        <f t="shared" si="527"/>
        <v>1765</v>
      </c>
      <c r="BR1770" s="1">
        <v>1766</v>
      </c>
      <c r="BS1770" s="1">
        <f t="shared" si="532"/>
        <v>-2</v>
      </c>
      <c r="BT1770" s="1">
        <f t="shared" si="533"/>
        <v>-2</v>
      </c>
      <c r="BU1770" s="1">
        <f t="shared" si="534"/>
        <v>6.1257422745431001E-17</v>
      </c>
      <c r="BV1770" s="1">
        <f t="shared" si="535"/>
        <v>1</v>
      </c>
      <c r="BW1770" s="1">
        <f t="shared" si="528"/>
        <v>-2</v>
      </c>
      <c r="BX1770" s="1">
        <f t="shared" si="529"/>
        <v>-2</v>
      </c>
      <c r="BY1770" s="24">
        <f t="shared" si="530"/>
        <v>0.7818314824680298</v>
      </c>
      <c r="BZ1770" s="24">
        <f t="shared" si="531"/>
        <v>0.62348980185873348</v>
      </c>
      <c r="CA1770" s="1"/>
      <c r="CB1770" s="1"/>
      <c r="CC1770" s="1" t="str">
        <f t="shared" si="536"/>
        <v/>
      </c>
      <c r="CD1770" s="1"/>
      <c r="CE1770" s="2"/>
      <c r="CF1770" s="2"/>
    </row>
    <row r="1771" spans="2:84" s="28" customFormat="1" x14ac:dyDescent="0.25">
      <c r="B1771" s="10"/>
      <c r="C1771" s="10"/>
      <c r="D1771" s="10"/>
      <c r="E1771" s="10"/>
      <c r="F1771" s="10"/>
      <c r="G1771" s="10"/>
      <c r="H1771" s="10"/>
      <c r="I1771" s="10"/>
      <c r="J1771" s="10"/>
      <c r="K1771" s="10"/>
      <c r="L1771" s="10"/>
      <c r="M1771" s="2"/>
      <c r="N1771" s="1">
        <v>1766</v>
      </c>
      <c r="O1771" s="1" t="str">
        <f t="shared" si="524"/>
        <v>NA</v>
      </c>
      <c r="P1771" s="1" t="e">
        <f t="shared" si="525"/>
        <v>#VALUE!</v>
      </c>
      <c r="Q1771" s="1" t="e">
        <f t="shared" si="526"/>
        <v>#VALUE!</v>
      </c>
      <c r="R1771" s="1">
        <f t="shared" si="522"/>
        <v>0.50012807578997132</v>
      </c>
      <c r="S1771" s="1">
        <f t="shared" si="523"/>
        <v>6.1306162639687967E-3</v>
      </c>
      <c r="T1771" s="14"/>
      <c r="U1771" s="14"/>
      <c r="V1771" s="14"/>
      <c r="W1771" s="2"/>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2"/>
      <c r="BC1771" s="2"/>
      <c r="BD1771" s="2"/>
      <c r="BE1771" s="35"/>
      <c r="BF1771" s="35"/>
      <c r="BG1771" s="35"/>
      <c r="BH1771" s="35"/>
      <c r="BI1771" s="35"/>
      <c r="BJ1771" s="35"/>
      <c r="BK1771" s="35"/>
      <c r="BL1771" s="35"/>
      <c r="BM1771" s="35"/>
      <c r="BN1771" s="35"/>
      <c r="BO1771" s="35"/>
      <c r="BP1771" s="1"/>
      <c r="BQ1771" s="1">
        <f t="shared" si="527"/>
        <v>1766</v>
      </c>
      <c r="BR1771" s="1">
        <v>1767</v>
      </c>
      <c r="BS1771" s="1">
        <f t="shared" si="532"/>
        <v>-2</v>
      </c>
      <c r="BT1771" s="1">
        <f t="shared" si="533"/>
        <v>-2</v>
      </c>
      <c r="BU1771" s="1">
        <f t="shared" si="534"/>
        <v>6.1257422745431001E-17</v>
      </c>
      <c r="BV1771" s="1">
        <f t="shared" si="535"/>
        <v>1</v>
      </c>
      <c r="BW1771" s="1">
        <f t="shared" si="528"/>
        <v>-2</v>
      </c>
      <c r="BX1771" s="1">
        <f t="shared" si="529"/>
        <v>-2</v>
      </c>
      <c r="BY1771" s="24">
        <f t="shared" si="530"/>
        <v>0.7818314824680298</v>
      </c>
      <c r="BZ1771" s="24">
        <f t="shared" si="531"/>
        <v>0.62348980185873348</v>
      </c>
      <c r="CA1771" s="1"/>
      <c r="CB1771" s="1"/>
      <c r="CC1771" s="1" t="str">
        <f t="shared" si="536"/>
        <v/>
      </c>
      <c r="CD1771" s="1"/>
      <c r="CE1771" s="2"/>
      <c r="CF1771" s="2"/>
    </row>
    <row r="1772" spans="2:84" s="28" customFormat="1" x14ac:dyDescent="0.25">
      <c r="B1772" s="10"/>
      <c r="C1772" s="10"/>
      <c r="D1772" s="10"/>
      <c r="E1772" s="10"/>
      <c r="F1772" s="10"/>
      <c r="G1772" s="10"/>
      <c r="H1772" s="10"/>
      <c r="I1772" s="10"/>
      <c r="J1772" s="10"/>
      <c r="K1772" s="10"/>
      <c r="L1772" s="10"/>
      <c r="M1772" s="2"/>
      <c r="N1772" s="1">
        <v>1767</v>
      </c>
      <c r="O1772" s="1" t="str">
        <f t="shared" si="524"/>
        <v>NA</v>
      </c>
      <c r="P1772" s="1" t="e">
        <f t="shared" si="525"/>
        <v>#VALUE!</v>
      </c>
      <c r="Q1772" s="1" t="e">
        <f t="shared" si="526"/>
        <v>#VALUE!</v>
      </c>
      <c r="R1772" s="1">
        <f t="shared" si="522"/>
        <v>0.35451162971536287</v>
      </c>
      <c r="S1772" s="1">
        <f t="shared" si="523"/>
        <v>0.41770340666047862</v>
      </c>
      <c r="T1772" s="14"/>
      <c r="U1772" s="14"/>
      <c r="V1772" s="14"/>
      <c r="W1772" s="2"/>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2"/>
      <c r="BC1772" s="2"/>
      <c r="BD1772" s="2"/>
      <c r="BE1772" s="35"/>
      <c r="BF1772" s="35"/>
      <c r="BG1772" s="35"/>
      <c r="BH1772" s="35"/>
      <c r="BI1772" s="35"/>
      <c r="BJ1772" s="35"/>
      <c r="BK1772" s="35"/>
      <c r="BL1772" s="35"/>
      <c r="BM1772" s="35"/>
      <c r="BN1772" s="35"/>
      <c r="BO1772" s="35"/>
      <c r="BP1772" s="1"/>
      <c r="BQ1772" s="1">
        <f t="shared" si="527"/>
        <v>1767</v>
      </c>
      <c r="BR1772" s="1">
        <v>1768</v>
      </c>
      <c r="BS1772" s="1">
        <f t="shared" si="532"/>
        <v>-2</v>
      </c>
      <c r="BT1772" s="1">
        <f t="shared" si="533"/>
        <v>-2</v>
      </c>
      <c r="BU1772" s="1">
        <f t="shared" si="534"/>
        <v>6.1257422745431001E-17</v>
      </c>
      <c r="BV1772" s="1">
        <f t="shared" si="535"/>
        <v>1</v>
      </c>
      <c r="BW1772" s="1">
        <f t="shared" si="528"/>
        <v>-2</v>
      </c>
      <c r="BX1772" s="1">
        <f t="shared" si="529"/>
        <v>-2</v>
      </c>
      <c r="BY1772" s="24">
        <f t="shared" si="530"/>
        <v>0.7818314824680298</v>
      </c>
      <c r="BZ1772" s="24">
        <f t="shared" si="531"/>
        <v>0.62348980185873348</v>
      </c>
      <c r="CA1772" s="1"/>
      <c r="CB1772" s="1"/>
      <c r="CC1772" s="1" t="str">
        <f t="shared" si="536"/>
        <v/>
      </c>
      <c r="CD1772" s="1"/>
      <c r="CE1772" s="2"/>
      <c r="CF1772" s="2"/>
    </row>
    <row r="1773" spans="2:84" s="28" customFormat="1" x14ac:dyDescent="0.25">
      <c r="B1773" s="10"/>
      <c r="C1773" s="10"/>
      <c r="D1773" s="10"/>
      <c r="E1773" s="10"/>
      <c r="F1773" s="10"/>
      <c r="G1773" s="10"/>
      <c r="H1773" s="10"/>
      <c r="I1773" s="10"/>
      <c r="J1773" s="10"/>
      <c r="K1773" s="10"/>
      <c r="L1773" s="10"/>
      <c r="M1773" s="2"/>
      <c r="N1773" s="1">
        <v>1768</v>
      </c>
      <c r="O1773" s="1" t="str">
        <f t="shared" si="524"/>
        <v>NA</v>
      </c>
      <c r="P1773" s="1" t="e">
        <f t="shared" si="525"/>
        <v>#VALUE!</v>
      </c>
      <c r="Q1773" s="1" t="e">
        <f t="shared" si="526"/>
        <v>#VALUE!</v>
      </c>
      <c r="R1773" s="1">
        <f t="shared" si="522"/>
        <v>-9.3812700349742248E-2</v>
      </c>
      <c r="S1773" s="1">
        <f t="shared" si="523"/>
        <v>0.58897970423731472</v>
      </c>
      <c r="T1773" s="14"/>
      <c r="U1773" s="14"/>
      <c r="V1773" s="14"/>
      <c r="W1773" s="2"/>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2"/>
      <c r="BC1773" s="2"/>
      <c r="BD1773" s="2"/>
      <c r="BE1773" s="35"/>
      <c r="BF1773" s="35"/>
      <c r="BG1773" s="35"/>
      <c r="BH1773" s="35"/>
      <c r="BI1773" s="35"/>
      <c r="BJ1773" s="35"/>
      <c r="BK1773" s="35"/>
      <c r="BL1773" s="35"/>
      <c r="BM1773" s="35"/>
      <c r="BN1773" s="35"/>
      <c r="BO1773" s="35"/>
      <c r="BP1773" s="1"/>
      <c r="BQ1773" s="1">
        <f t="shared" si="527"/>
        <v>1768</v>
      </c>
      <c r="BR1773" s="1">
        <v>1769</v>
      </c>
      <c r="BS1773" s="1">
        <f t="shared" si="532"/>
        <v>-2</v>
      </c>
      <c r="BT1773" s="1">
        <f t="shared" si="533"/>
        <v>-2</v>
      </c>
      <c r="BU1773" s="1">
        <f t="shared" si="534"/>
        <v>6.1257422745431001E-17</v>
      </c>
      <c r="BV1773" s="1">
        <f t="shared" si="535"/>
        <v>1</v>
      </c>
      <c r="BW1773" s="1">
        <f t="shared" si="528"/>
        <v>-2</v>
      </c>
      <c r="BX1773" s="1">
        <f t="shared" si="529"/>
        <v>-2</v>
      </c>
      <c r="BY1773" s="24">
        <f t="shared" si="530"/>
        <v>0.7818314824680298</v>
      </c>
      <c r="BZ1773" s="24">
        <f t="shared" si="531"/>
        <v>0.62348980185873348</v>
      </c>
      <c r="CA1773" s="1"/>
      <c r="CB1773" s="1"/>
      <c r="CC1773" s="1" t="str">
        <f t="shared" si="536"/>
        <v/>
      </c>
      <c r="CD1773" s="1"/>
      <c r="CE1773" s="2"/>
      <c r="CF1773" s="2"/>
    </row>
    <row r="1774" spans="2:84" s="28" customFormat="1" x14ac:dyDescent="0.25">
      <c r="B1774" s="10"/>
      <c r="C1774" s="10"/>
      <c r="D1774" s="10"/>
      <c r="E1774" s="10"/>
      <c r="F1774" s="10"/>
      <c r="G1774" s="10"/>
      <c r="H1774" s="10"/>
      <c r="I1774" s="10"/>
      <c r="J1774" s="10"/>
      <c r="K1774" s="10"/>
      <c r="L1774" s="10"/>
      <c r="M1774" s="2"/>
      <c r="N1774" s="1">
        <v>1769</v>
      </c>
      <c r="O1774" s="1" t="str">
        <f t="shared" si="524"/>
        <v>NA</v>
      </c>
      <c r="P1774" s="1" t="e">
        <f t="shared" si="525"/>
        <v>#VALUE!</v>
      </c>
      <c r="Q1774" s="1" t="e">
        <f t="shared" si="526"/>
        <v>#VALUE!</v>
      </c>
      <c r="R1774" s="1">
        <f t="shared" si="522"/>
        <v>-0.5518313054112971</v>
      </c>
      <c r="S1774" s="1">
        <f t="shared" si="523"/>
        <v>0.33507870217419106</v>
      </c>
      <c r="T1774" s="14"/>
      <c r="U1774" s="14"/>
      <c r="V1774" s="14"/>
      <c r="W1774" s="2"/>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2"/>
      <c r="BC1774" s="2"/>
      <c r="BD1774" s="2"/>
      <c r="BE1774" s="35"/>
      <c r="BF1774" s="35"/>
      <c r="BG1774" s="35"/>
      <c r="BH1774" s="35"/>
      <c r="BI1774" s="35"/>
      <c r="BJ1774" s="35"/>
      <c r="BK1774" s="35"/>
      <c r="BL1774" s="35"/>
      <c r="BM1774" s="35"/>
      <c r="BN1774" s="35"/>
      <c r="BO1774" s="35"/>
      <c r="BP1774" s="1"/>
      <c r="BQ1774" s="1">
        <f t="shared" si="527"/>
        <v>1769</v>
      </c>
      <c r="BR1774" s="1">
        <v>1770</v>
      </c>
      <c r="BS1774" s="1">
        <f t="shared" si="532"/>
        <v>-2</v>
      </c>
      <c r="BT1774" s="1">
        <f t="shared" si="533"/>
        <v>-2</v>
      </c>
      <c r="BU1774" s="1">
        <f t="shared" si="534"/>
        <v>6.1257422745431001E-17</v>
      </c>
      <c r="BV1774" s="1">
        <f t="shared" si="535"/>
        <v>1</v>
      </c>
      <c r="BW1774" s="1">
        <f t="shared" si="528"/>
        <v>-2</v>
      </c>
      <c r="BX1774" s="1">
        <f t="shared" si="529"/>
        <v>-2</v>
      </c>
      <c r="BY1774" s="24">
        <f t="shared" si="530"/>
        <v>0.7818314824680298</v>
      </c>
      <c r="BZ1774" s="24">
        <f t="shared" si="531"/>
        <v>0.62348980185873348</v>
      </c>
      <c r="CA1774" s="1"/>
      <c r="CB1774" s="1"/>
      <c r="CC1774" s="1" t="str">
        <f t="shared" si="536"/>
        <v/>
      </c>
      <c r="CD1774" s="1"/>
      <c r="CE1774" s="2"/>
      <c r="CF1774" s="2"/>
    </row>
    <row r="1775" spans="2:84" s="28" customFormat="1" x14ac:dyDescent="0.25">
      <c r="B1775" s="10"/>
      <c r="C1775" s="10"/>
      <c r="D1775" s="10"/>
      <c r="E1775" s="10"/>
      <c r="F1775" s="10"/>
      <c r="G1775" s="10"/>
      <c r="H1775" s="10"/>
      <c r="I1775" s="10"/>
      <c r="J1775" s="10"/>
      <c r="K1775" s="10"/>
      <c r="L1775" s="10"/>
      <c r="M1775" s="2"/>
      <c r="N1775" s="1">
        <v>1770</v>
      </c>
      <c r="O1775" s="1" t="str">
        <f t="shared" si="524"/>
        <v>NA</v>
      </c>
      <c r="P1775" s="1" t="e">
        <f t="shared" si="525"/>
        <v>#VALUE!</v>
      </c>
      <c r="Q1775" s="1" t="e">
        <f t="shared" si="526"/>
        <v>#VALUE!</v>
      </c>
      <c r="R1775" s="1">
        <f t="shared" si="522"/>
        <v>-0.65873507579852941</v>
      </c>
      <c r="S1775" s="1">
        <f t="shared" si="523"/>
        <v>-0.22252093395631448</v>
      </c>
      <c r="T1775" s="14"/>
      <c r="U1775" s="14"/>
      <c r="V1775" s="14"/>
      <c r="W1775" s="2"/>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2"/>
      <c r="BC1775" s="2"/>
      <c r="BD1775" s="2"/>
      <c r="BE1775" s="35"/>
      <c r="BF1775" s="35"/>
      <c r="BG1775" s="35"/>
      <c r="BH1775" s="35"/>
      <c r="BI1775" s="35"/>
      <c r="BJ1775" s="35"/>
      <c r="BK1775" s="35"/>
      <c r="BL1775" s="35"/>
      <c r="BM1775" s="35"/>
      <c r="BN1775" s="35"/>
      <c r="BO1775" s="35"/>
      <c r="BP1775" s="1"/>
      <c r="BQ1775" s="1">
        <f t="shared" si="527"/>
        <v>1770</v>
      </c>
      <c r="BR1775" s="1">
        <v>1771</v>
      </c>
      <c r="BS1775" s="1">
        <f t="shared" si="532"/>
        <v>-2</v>
      </c>
      <c r="BT1775" s="1">
        <f t="shared" si="533"/>
        <v>-2</v>
      </c>
      <c r="BU1775" s="1">
        <f t="shared" si="534"/>
        <v>6.1257422745431001E-17</v>
      </c>
      <c r="BV1775" s="1">
        <f t="shared" si="535"/>
        <v>1</v>
      </c>
      <c r="BW1775" s="1">
        <f t="shared" si="528"/>
        <v>-2</v>
      </c>
      <c r="BX1775" s="1">
        <f t="shared" si="529"/>
        <v>-2</v>
      </c>
      <c r="BY1775" s="24">
        <f t="shared" si="530"/>
        <v>0.7818314824680298</v>
      </c>
      <c r="BZ1775" s="24">
        <f t="shared" si="531"/>
        <v>0.62348980185873348</v>
      </c>
      <c r="CA1775" s="1"/>
      <c r="CB1775" s="1"/>
      <c r="CC1775" s="1" t="str">
        <f t="shared" si="536"/>
        <v/>
      </c>
      <c r="CD1775" s="1"/>
      <c r="CE1775" s="2"/>
      <c r="CF1775" s="2"/>
    </row>
    <row r="1776" spans="2:84" s="28" customFormat="1" x14ac:dyDescent="0.25">
      <c r="B1776" s="10"/>
      <c r="C1776" s="10"/>
      <c r="D1776" s="10"/>
      <c r="E1776" s="10"/>
      <c r="F1776" s="10"/>
      <c r="G1776" s="10"/>
      <c r="H1776" s="10"/>
      <c r="I1776" s="10"/>
      <c r="J1776" s="10"/>
      <c r="K1776" s="10"/>
      <c r="L1776" s="10"/>
      <c r="M1776" s="2"/>
      <c r="N1776" s="1">
        <v>1771</v>
      </c>
      <c r="O1776" s="1" t="str">
        <f t="shared" si="524"/>
        <v>NA</v>
      </c>
      <c r="P1776" s="1" t="e">
        <f t="shared" si="525"/>
        <v>#VALUE!</v>
      </c>
      <c r="Q1776" s="1" t="e">
        <f t="shared" si="526"/>
        <v>#VALUE!</v>
      </c>
      <c r="R1776" s="1">
        <f t="shared" si="522"/>
        <v>-0.26959789836274894</v>
      </c>
      <c r="S1776" s="1">
        <f t="shared" si="523"/>
        <v>-0.69496093955631755</v>
      </c>
      <c r="T1776" s="14"/>
      <c r="U1776" s="14"/>
      <c r="V1776" s="14"/>
      <c r="W1776" s="2"/>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2"/>
      <c r="BC1776" s="2"/>
      <c r="BD1776" s="2"/>
      <c r="BE1776" s="35"/>
      <c r="BF1776" s="35"/>
      <c r="BG1776" s="35"/>
      <c r="BH1776" s="35"/>
      <c r="BI1776" s="35"/>
      <c r="BJ1776" s="35"/>
      <c r="BK1776" s="35"/>
      <c r="BL1776" s="35"/>
      <c r="BM1776" s="35"/>
      <c r="BN1776" s="35"/>
      <c r="BO1776" s="35"/>
      <c r="BP1776" s="1"/>
      <c r="BQ1776" s="1">
        <f t="shared" si="527"/>
        <v>1771</v>
      </c>
      <c r="BR1776" s="1">
        <v>1772</v>
      </c>
      <c r="BS1776" s="1">
        <f t="shared" si="532"/>
        <v>-2</v>
      </c>
      <c r="BT1776" s="1">
        <f t="shared" si="533"/>
        <v>-2</v>
      </c>
      <c r="BU1776" s="1">
        <f t="shared" si="534"/>
        <v>6.1257422745431001E-17</v>
      </c>
      <c r="BV1776" s="1">
        <f t="shared" si="535"/>
        <v>1</v>
      </c>
      <c r="BW1776" s="1">
        <f t="shared" si="528"/>
        <v>-2</v>
      </c>
      <c r="BX1776" s="1">
        <f t="shared" si="529"/>
        <v>-2</v>
      </c>
      <c r="BY1776" s="24">
        <f t="shared" si="530"/>
        <v>0.7818314824680298</v>
      </c>
      <c r="BZ1776" s="24">
        <f t="shared" si="531"/>
        <v>0.62348980185873348</v>
      </c>
      <c r="CA1776" s="1"/>
      <c r="CB1776" s="1"/>
      <c r="CC1776" s="1" t="str">
        <f t="shared" si="536"/>
        <v/>
      </c>
      <c r="CD1776" s="1"/>
      <c r="CE1776" s="2"/>
      <c r="CF1776" s="2"/>
    </row>
    <row r="1777" spans="2:84" s="28" customFormat="1" x14ac:dyDescent="0.25">
      <c r="B1777" s="10"/>
      <c r="C1777" s="10"/>
      <c r="D1777" s="10"/>
      <c r="E1777" s="10"/>
      <c r="F1777" s="10"/>
      <c r="G1777" s="10"/>
      <c r="H1777" s="10"/>
      <c r="I1777" s="10"/>
      <c r="J1777" s="10"/>
      <c r="K1777" s="10"/>
      <c r="L1777" s="10"/>
      <c r="M1777" s="2"/>
      <c r="N1777" s="1">
        <v>1772</v>
      </c>
      <c r="O1777" s="1" t="str">
        <f t="shared" si="524"/>
        <v>NA</v>
      </c>
      <c r="P1777" s="1" t="e">
        <f t="shared" si="525"/>
        <v>#VALUE!</v>
      </c>
      <c r="Q1777" s="1" t="e">
        <f t="shared" si="526"/>
        <v>#VALUE!</v>
      </c>
      <c r="R1777" s="1">
        <f t="shared" si="522"/>
        <v>0.38697738894268702</v>
      </c>
      <c r="S1777" s="1">
        <f t="shared" si="523"/>
        <v>-0.69545872002107656</v>
      </c>
      <c r="T1777" s="14"/>
      <c r="U1777" s="14"/>
      <c r="V1777" s="14"/>
      <c r="W1777" s="2"/>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2"/>
      <c r="BC1777" s="2"/>
      <c r="BD1777" s="2"/>
      <c r="BE1777" s="35"/>
      <c r="BF1777" s="35"/>
      <c r="BG1777" s="35"/>
      <c r="BH1777" s="35"/>
      <c r="BI1777" s="35"/>
      <c r="BJ1777" s="35"/>
      <c r="BK1777" s="35"/>
      <c r="BL1777" s="35"/>
      <c r="BM1777" s="35"/>
      <c r="BN1777" s="35"/>
      <c r="BO1777" s="35"/>
      <c r="BP1777" s="1"/>
      <c r="BQ1777" s="1">
        <f t="shared" si="527"/>
        <v>1772</v>
      </c>
      <c r="BR1777" s="1">
        <v>1773</v>
      </c>
      <c r="BS1777" s="1">
        <f t="shared" si="532"/>
        <v>-2</v>
      </c>
      <c r="BT1777" s="1">
        <f t="shared" si="533"/>
        <v>-2</v>
      </c>
      <c r="BU1777" s="1">
        <f t="shared" si="534"/>
        <v>6.1257422745431001E-17</v>
      </c>
      <c r="BV1777" s="1">
        <f t="shared" si="535"/>
        <v>1</v>
      </c>
      <c r="BW1777" s="1">
        <f t="shared" si="528"/>
        <v>-2</v>
      </c>
      <c r="BX1777" s="1">
        <f t="shared" si="529"/>
        <v>-2</v>
      </c>
      <c r="BY1777" s="24">
        <f t="shared" si="530"/>
        <v>0.7818314824680298</v>
      </c>
      <c r="BZ1777" s="24">
        <f t="shared" si="531"/>
        <v>0.62348980185873348</v>
      </c>
      <c r="CA1777" s="1"/>
      <c r="CB1777" s="1"/>
      <c r="CC1777" s="1" t="str">
        <f t="shared" si="536"/>
        <v/>
      </c>
      <c r="CD1777" s="1"/>
      <c r="CE1777" s="2"/>
      <c r="CF1777" s="2"/>
    </row>
    <row r="1778" spans="2:84" s="28" customFormat="1" x14ac:dyDescent="0.25">
      <c r="B1778" s="10"/>
      <c r="C1778" s="10"/>
      <c r="D1778" s="10"/>
      <c r="E1778" s="10"/>
      <c r="F1778" s="10"/>
      <c r="G1778" s="10"/>
      <c r="H1778" s="10"/>
      <c r="I1778" s="10"/>
      <c r="J1778" s="10"/>
      <c r="K1778" s="10"/>
      <c r="L1778" s="10"/>
      <c r="M1778" s="2"/>
      <c r="N1778" s="1">
        <v>1773</v>
      </c>
      <c r="O1778" s="1" t="str">
        <f t="shared" si="524"/>
        <v>NA</v>
      </c>
      <c r="P1778" s="1" t="e">
        <f t="shared" si="525"/>
        <v>#VALUE!</v>
      </c>
      <c r="Q1778" s="1" t="e">
        <f t="shared" si="526"/>
        <v>#VALUE!</v>
      </c>
      <c r="R1778" s="1">
        <f t="shared" si="522"/>
        <v>0.83248796126426805</v>
      </c>
      <c r="S1778" s="1">
        <f t="shared" si="523"/>
        <v>-0.15392546889022948</v>
      </c>
      <c r="T1778" s="14"/>
      <c r="U1778" s="14"/>
      <c r="V1778" s="14"/>
      <c r="W1778" s="2"/>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2"/>
      <c r="BC1778" s="2"/>
      <c r="BD1778" s="2"/>
      <c r="BE1778" s="35"/>
      <c r="BF1778" s="35"/>
      <c r="BG1778" s="35"/>
      <c r="BH1778" s="35"/>
      <c r="BI1778" s="35"/>
      <c r="BJ1778" s="35"/>
      <c r="BK1778" s="35"/>
      <c r="BL1778" s="35"/>
      <c r="BM1778" s="35"/>
      <c r="BN1778" s="35"/>
      <c r="BO1778" s="35"/>
      <c r="BP1778" s="1"/>
      <c r="BQ1778" s="1">
        <f t="shared" si="527"/>
        <v>1773</v>
      </c>
      <c r="BR1778" s="1">
        <v>1774</v>
      </c>
      <c r="BS1778" s="1">
        <f t="shared" si="532"/>
        <v>-2</v>
      </c>
      <c r="BT1778" s="1">
        <f t="shared" si="533"/>
        <v>-2</v>
      </c>
      <c r="BU1778" s="1">
        <f t="shared" si="534"/>
        <v>6.1257422745431001E-17</v>
      </c>
      <c r="BV1778" s="1">
        <f t="shared" si="535"/>
        <v>1</v>
      </c>
      <c r="BW1778" s="1">
        <f t="shared" si="528"/>
        <v>-2</v>
      </c>
      <c r="BX1778" s="1">
        <f t="shared" si="529"/>
        <v>-2</v>
      </c>
      <c r="BY1778" s="24">
        <f t="shared" si="530"/>
        <v>0.7818314824680298</v>
      </c>
      <c r="BZ1778" s="24">
        <f t="shared" si="531"/>
        <v>0.62348980185873348</v>
      </c>
      <c r="CA1778" s="1"/>
      <c r="CB1778" s="1"/>
      <c r="CC1778" s="1" t="str">
        <f t="shared" si="536"/>
        <v/>
      </c>
      <c r="CD1778" s="1"/>
      <c r="CE1778" s="2"/>
      <c r="CF1778" s="2"/>
    </row>
    <row r="1779" spans="2:84" s="28" customFormat="1" x14ac:dyDescent="0.25">
      <c r="B1779" s="10"/>
      <c r="C1779" s="10"/>
      <c r="D1779" s="10"/>
      <c r="E1779" s="10"/>
      <c r="F1779" s="10"/>
      <c r="G1779" s="10"/>
      <c r="H1779" s="10"/>
      <c r="I1779" s="10"/>
      <c r="J1779" s="10"/>
      <c r="K1779" s="10"/>
      <c r="L1779" s="10"/>
      <c r="M1779" s="2"/>
      <c r="N1779" s="1">
        <v>1774</v>
      </c>
      <c r="O1779" s="1" t="str">
        <f t="shared" si="524"/>
        <v>NA</v>
      </c>
      <c r="P1779" s="1" t="e">
        <f t="shared" si="525"/>
        <v>#VALUE!</v>
      </c>
      <c r="Q1779" s="1" t="e">
        <f t="shared" si="526"/>
        <v>#VALUE!</v>
      </c>
      <c r="R1779" s="1">
        <f t="shared" si="522"/>
        <v>0.68687151518965939</v>
      </c>
      <c r="S1779" s="1">
        <f t="shared" si="523"/>
        <v>0.5777594918146769</v>
      </c>
      <c r="T1779" s="14"/>
      <c r="U1779" s="14"/>
      <c r="V1779" s="14"/>
      <c r="W1779" s="2"/>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2"/>
      <c r="BC1779" s="2"/>
      <c r="BD1779" s="2"/>
      <c r="BE1779" s="35"/>
      <c r="BF1779" s="35"/>
      <c r="BG1779" s="35"/>
      <c r="BH1779" s="35"/>
      <c r="BI1779" s="35"/>
      <c r="BJ1779" s="35"/>
      <c r="BK1779" s="35"/>
      <c r="BL1779" s="35"/>
      <c r="BM1779" s="35"/>
      <c r="BN1779" s="35"/>
      <c r="BO1779" s="35"/>
      <c r="BP1779" s="1"/>
      <c r="BQ1779" s="1">
        <f t="shared" si="527"/>
        <v>1774</v>
      </c>
      <c r="BR1779" s="1">
        <v>1775</v>
      </c>
      <c r="BS1779" s="1">
        <f t="shared" si="532"/>
        <v>-2</v>
      </c>
      <c r="BT1779" s="1">
        <f t="shared" si="533"/>
        <v>-2</v>
      </c>
      <c r="BU1779" s="1">
        <f t="shared" si="534"/>
        <v>6.1257422745431001E-17</v>
      </c>
      <c r="BV1779" s="1">
        <f t="shared" si="535"/>
        <v>1</v>
      </c>
      <c r="BW1779" s="1">
        <f t="shared" si="528"/>
        <v>-2</v>
      </c>
      <c r="BX1779" s="1">
        <f t="shared" si="529"/>
        <v>-2</v>
      </c>
      <c r="BY1779" s="24">
        <f t="shared" si="530"/>
        <v>0.7818314824680298</v>
      </c>
      <c r="BZ1779" s="24">
        <f t="shared" si="531"/>
        <v>0.62348980185873348</v>
      </c>
      <c r="CA1779" s="1"/>
      <c r="CB1779" s="1"/>
      <c r="CC1779" s="1" t="str">
        <f t="shared" si="536"/>
        <v/>
      </c>
      <c r="CD1779" s="1"/>
      <c r="CE1779" s="2"/>
      <c r="CF1779" s="2"/>
    </row>
    <row r="1780" spans="2:84" s="28" customFormat="1" x14ac:dyDescent="0.25">
      <c r="B1780" s="10"/>
      <c r="C1780" s="10"/>
      <c r="D1780" s="10"/>
      <c r="E1780" s="10"/>
      <c r="F1780" s="10"/>
      <c r="G1780" s="10"/>
      <c r="H1780" s="10"/>
      <c r="I1780" s="10"/>
      <c r="J1780" s="10"/>
      <c r="K1780" s="10"/>
      <c r="L1780" s="10"/>
      <c r="M1780" s="2"/>
      <c r="N1780" s="1">
        <v>1775</v>
      </c>
      <c r="O1780" s="1" t="str">
        <f t="shared" si="524"/>
        <v>NA</v>
      </c>
      <c r="P1780" s="1" t="e">
        <f t="shared" si="525"/>
        <v>#VALUE!</v>
      </c>
      <c r="Q1780" s="1" t="e">
        <f t="shared" si="526"/>
        <v>#VALUE!</v>
      </c>
      <c r="R1780" s="1">
        <f t="shared" si="522"/>
        <v>-1.1726587543717703E-2</v>
      </c>
      <c r="S1780" s="1">
        <f t="shared" si="523"/>
        <v>0.94862246302966446</v>
      </c>
      <c r="T1780" s="14"/>
      <c r="U1780" s="14"/>
      <c r="V1780" s="14"/>
      <c r="W1780" s="2"/>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2"/>
      <c r="BC1780" s="2"/>
      <c r="BD1780" s="2"/>
      <c r="BE1780" s="35"/>
      <c r="BF1780" s="35"/>
      <c r="BG1780" s="35"/>
      <c r="BH1780" s="35"/>
      <c r="BI1780" s="35"/>
      <c r="BJ1780" s="35"/>
      <c r="BK1780" s="35"/>
      <c r="BL1780" s="35"/>
      <c r="BM1780" s="35"/>
      <c r="BN1780" s="35"/>
      <c r="BO1780" s="35"/>
      <c r="BP1780" s="1"/>
      <c r="BQ1780" s="1">
        <f t="shared" si="527"/>
        <v>1775</v>
      </c>
      <c r="BR1780" s="1">
        <v>1776</v>
      </c>
      <c r="BS1780" s="1">
        <f t="shared" si="532"/>
        <v>-2</v>
      </c>
      <c r="BT1780" s="1">
        <f t="shared" si="533"/>
        <v>-2</v>
      </c>
      <c r="BU1780" s="1">
        <f t="shared" si="534"/>
        <v>6.1257422745431001E-17</v>
      </c>
      <c r="BV1780" s="1">
        <f t="shared" si="535"/>
        <v>1</v>
      </c>
      <c r="BW1780" s="1">
        <f t="shared" si="528"/>
        <v>-2</v>
      </c>
      <c r="BX1780" s="1">
        <f t="shared" si="529"/>
        <v>-2</v>
      </c>
      <c r="BY1780" s="24">
        <f t="shared" si="530"/>
        <v>0.7818314824680298</v>
      </c>
      <c r="BZ1780" s="24">
        <f t="shared" si="531"/>
        <v>0.62348980185873348</v>
      </c>
      <c r="CA1780" s="1"/>
      <c r="CB1780" s="1"/>
      <c r="CC1780" s="1" t="str">
        <f t="shared" si="536"/>
        <v/>
      </c>
      <c r="CD1780" s="1"/>
      <c r="CE1780" s="2"/>
      <c r="CF1780" s="2"/>
    </row>
    <row r="1781" spans="2:84" s="28" customFormat="1" x14ac:dyDescent="0.25">
      <c r="B1781" s="10"/>
      <c r="C1781" s="10"/>
      <c r="D1781" s="10"/>
      <c r="E1781" s="10"/>
      <c r="F1781" s="10"/>
      <c r="G1781" s="10"/>
      <c r="H1781" s="10"/>
      <c r="I1781" s="10"/>
      <c r="J1781" s="10"/>
      <c r="K1781" s="10"/>
      <c r="L1781" s="10"/>
      <c r="M1781" s="2"/>
      <c r="N1781" s="1">
        <v>1776</v>
      </c>
      <c r="O1781" s="1" t="str">
        <f t="shared" si="524"/>
        <v>NA</v>
      </c>
      <c r="P1781" s="1" t="e">
        <f t="shared" si="525"/>
        <v>#VALUE!</v>
      </c>
      <c r="Q1781" s="1" t="e">
        <f t="shared" si="526"/>
        <v>#VALUE!</v>
      </c>
      <c r="R1781" s="1">
        <f t="shared" si="522"/>
        <v>-0.78183148246802991</v>
      </c>
      <c r="S1781" s="1">
        <f t="shared" si="523"/>
        <v>0.62348980185873337</v>
      </c>
      <c r="T1781" s="14"/>
      <c r="U1781" s="14"/>
      <c r="V1781" s="14"/>
      <c r="W1781" s="2"/>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2"/>
      <c r="BC1781" s="2"/>
      <c r="BD1781" s="2"/>
      <c r="BE1781" s="35"/>
      <c r="BF1781" s="35"/>
      <c r="BG1781" s="35"/>
      <c r="BH1781" s="35"/>
      <c r="BI1781" s="35"/>
      <c r="BJ1781" s="35"/>
      <c r="BK1781" s="35"/>
      <c r="BL1781" s="35"/>
      <c r="BM1781" s="35"/>
      <c r="BN1781" s="35"/>
      <c r="BO1781" s="35"/>
      <c r="BP1781" s="1"/>
      <c r="BQ1781" s="1">
        <f t="shared" si="527"/>
        <v>1776</v>
      </c>
      <c r="BR1781" s="1">
        <v>1777</v>
      </c>
      <c r="BS1781" s="1">
        <f t="shared" si="532"/>
        <v>-2</v>
      </c>
      <c r="BT1781" s="1">
        <f t="shared" si="533"/>
        <v>-2</v>
      </c>
      <c r="BU1781" s="1">
        <f t="shared" si="534"/>
        <v>6.1257422745431001E-17</v>
      </c>
      <c r="BV1781" s="1">
        <f t="shared" si="535"/>
        <v>1</v>
      </c>
      <c r="BW1781" s="1">
        <f t="shared" si="528"/>
        <v>-2</v>
      </c>
      <c r="BX1781" s="1">
        <f t="shared" si="529"/>
        <v>-2</v>
      </c>
      <c r="BY1781" s="24">
        <f t="shared" si="530"/>
        <v>0.7818314824680298</v>
      </c>
      <c r="BZ1781" s="24">
        <f t="shared" si="531"/>
        <v>0.62348980185873348</v>
      </c>
      <c r="CA1781" s="1"/>
      <c r="CB1781" s="1"/>
      <c r="CC1781" s="1" t="str">
        <f t="shared" si="536"/>
        <v/>
      </c>
      <c r="CD1781" s="1"/>
      <c r="CE1781" s="2"/>
      <c r="CF1781" s="2"/>
    </row>
    <row r="1782" spans="2:84" s="28" customFormat="1" x14ac:dyDescent="0.25">
      <c r="B1782" s="10"/>
      <c r="C1782" s="10"/>
      <c r="D1782" s="10"/>
      <c r="E1782" s="10"/>
      <c r="F1782" s="10"/>
      <c r="G1782" s="10"/>
      <c r="H1782" s="10"/>
      <c r="I1782" s="10"/>
      <c r="J1782" s="10"/>
      <c r="K1782" s="10"/>
      <c r="L1782" s="10"/>
      <c r="M1782" s="2"/>
      <c r="N1782" s="1">
        <v>1777</v>
      </c>
      <c r="O1782" s="1" t="str">
        <f t="shared" si="524"/>
        <v>NA</v>
      </c>
      <c r="P1782" s="1" t="e">
        <f t="shared" si="525"/>
        <v>#VALUE!</v>
      </c>
      <c r="Q1782" s="1" t="e">
        <f t="shared" si="526"/>
        <v>#VALUE!</v>
      </c>
      <c r="R1782" s="1">
        <f t="shared" si="522"/>
        <v>-0.92744792854263847</v>
      </c>
      <c r="S1782" s="1">
        <f t="shared" si="523"/>
        <v>-0.19965577893428618</v>
      </c>
      <c r="T1782" s="14"/>
      <c r="U1782" s="14"/>
      <c r="V1782" s="14"/>
      <c r="W1782" s="2"/>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2"/>
      <c r="BC1782" s="2"/>
      <c r="BD1782" s="2"/>
      <c r="BE1782" s="35"/>
      <c r="BF1782" s="35"/>
      <c r="BG1782" s="35"/>
      <c r="BH1782" s="35"/>
      <c r="BI1782" s="35"/>
      <c r="BJ1782" s="35"/>
      <c r="BK1782" s="35"/>
      <c r="BL1782" s="35"/>
      <c r="BM1782" s="35"/>
      <c r="BN1782" s="35"/>
      <c r="BO1782" s="35"/>
      <c r="BP1782" s="1"/>
      <c r="BQ1782" s="1">
        <f t="shared" si="527"/>
        <v>1777</v>
      </c>
      <c r="BR1782" s="1">
        <v>1778</v>
      </c>
      <c r="BS1782" s="1">
        <f t="shared" si="532"/>
        <v>-2</v>
      </c>
      <c r="BT1782" s="1">
        <f t="shared" si="533"/>
        <v>-2</v>
      </c>
      <c r="BU1782" s="1">
        <f t="shared" si="534"/>
        <v>6.1257422745431001E-17</v>
      </c>
      <c r="BV1782" s="1">
        <f t="shared" si="535"/>
        <v>1</v>
      </c>
      <c r="BW1782" s="1">
        <f t="shared" si="528"/>
        <v>-2</v>
      </c>
      <c r="BX1782" s="1">
        <f t="shared" si="529"/>
        <v>-2</v>
      </c>
      <c r="BY1782" s="24">
        <f t="shared" si="530"/>
        <v>0.7818314824680298</v>
      </c>
      <c r="BZ1782" s="24">
        <f t="shared" si="531"/>
        <v>0.62348980185873348</v>
      </c>
      <c r="CA1782" s="1"/>
      <c r="CB1782" s="1"/>
      <c r="CC1782" s="1" t="str">
        <f t="shared" si="536"/>
        <v/>
      </c>
      <c r="CD1782" s="1"/>
      <c r="CE1782" s="2"/>
      <c r="CF1782" s="2"/>
    </row>
    <row r="1783" spans="2:84" s="28" customFormat="1" x14ac:dyDescent="0.25">
      <c r="B1783" s="10"/>
      <c r="C1783" s="10"/>
      <c r="D1783" s="10"/>
      <c r="E1783" s="10"/>
      <c r="F1783" s="10"/>
      <c r="G1783" s="10"/>
      <c r="H1783" s="10"/>
      <c r="I1783" s="10"/>
      <c r="J1783" s="10"/>
      <c r="K1783" s="10"/>
      <c r="L1783" s="10"/>
      <c r="M1783" s="2"/>
      <c r="N1783" s="1">
        <v>1778</v>
      </c>
      <c r="O1783" s="1" t="str">
        <f t="shared" si="524"/>
        <v>NA</v>
      </c>
      <c r="P1783" s="1" t="e">
        <f t="shared" si="525"/>
        <v>#VALUE!</v>
      </c>
      <c r="Q1783" s="1" t="e">
        <f t="shared" si="526"/>
        <v>#VALUE!</v>
      </c>
      <c r="R1783" s="1">
        <f t="shared" si="522"/>
        <v>-0.41043056403012251</v>
      </c>
      <c r="S1783" s="1">
        <f t="shared" si="523"/>
        <v>-0.79821379396174785</v>
      </c>
      <c r="T1783" s="14"/>
      <c r="U1783" s="14"/>
      <c r="V1783" s="14"/>
      <c r="W1783" s="2"/>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2"/>
      <c r="BC1783" s="2"/>
      <c r="BD1783" s="2"/>
      <c r="BE1783" s="35"/>
      <c r="BF1783" s="35"/>
      <c r="BG1783" s="35"/>
      <c r="BH1783" s="35"/>
      <c r="BI1783" s="35"/>
      <c r="BJ1783" s="35"/>
      <c r="BK1783" s="35"/>
      <c r="BL1783" s="35"/>
      <c r="BM1783" s="35"/>
      <c r="BN1783" s="35"/>
      <c r="BO1783" s="35"/>
      <c r="BP1783" s="1"/>
      <c r="BQ1783" s="1">
        <f t="shared" si="527"/>
        <v>1778</v>
      </c>
      <c r="BR1783" s="1">
        <v>1779</v>
      </c>
      <c r="BS1783" s="1">
        <f t="shared" si="532"/>
        <v>-2</v>
      </c>
      <c r="BT1783" s="1">
        <f t="shared" si="533"/>
        <v>-2</v>
      </c>
      <c r="BU1783" s="1">
        <f t="shared" si="534"/>
        <v>6.1257422745431001E-17</v>
      </c>
      <c r="BV1783" s="1">
        <f t="shared" si="535"/>
        <v>1</v>
      </c>
      <c r="BW1783" s="1">
        <f t="shared" si="528"/>
        <v>-2</v>
      </c>
      <c r="BX1783" s="1">
        <f t="shared" si="529"/>
        <v>-2</v>
      </c>
      <c r="BY1783" s="24">
        <f t="shared" si="530"/>
        <v>0.7818314824680298</v>
      </c>
      <c r="BZ1783" s="24">
        <f t="shared" si="531"/>
        <v>0.62348980185873348</v>
      </c>
      <c r="CA1783" s="1"/>
      <c r="CB1783" s="1"/>
      <c r="CC1783" s="1" t="str">
        <f t="shared" si="536"/>
        <v/>
      </c>
      <c r="CD1783" s="1"/>
      <c r="CE1783" s="2"/>
      <c r="CF1783" s="2"/>
    </row>
    <row r="1784" spans="2:84" s="28" customFormat="1" x14ac:dyDescent="0.25">
      <c r="B1784" s="10"/>
      <c r="C1784" s="10"/>
      <c r="D1784" s="10"/>
      <c r="E1784" s="10"/>
      <c r="F1784" s="10"/>
      <c r="G1784" s="10"/>
      <c r="H1784" s="10"/>
      <c r="I1784" s="10"/>
      <c r="J1784" s="10"/>
      <c r="K1784" s="10"/>
      <c r="L1784" s="10"/>
      <c r="M1784" s="2"/>
      <c r="N1784" s="1">
        <v>1779</v>
      </c>
      <c r="O1784" s="1" t="str">
        <f t="shared" si="524"/>
        <v>NA</v>
      </c>
      <c r="P1784" s="1" t="e">
        <f t="shared" si="525"/>
        <v>#VALUE!</v>
      </c>
      <c r="Q1784" s="1" t="e">
        <f t="shared" si="526"/>
        <v>#VALUE!</v>
      </c>
      <c r="R1784" s="1">
        <f t="shared" si="522"/>
        <v>0.33531223466467264</v>
      </c>
      <c r="S1784" s="1">
        <f t="shared" si="523"/>
        <v>-0.7773641108947581</v>
      </c>
      <c r="T1784" s="14"/>
      <c r="U1784" s="14"/>
      <c r="V1784" s="14"/>
      <c r="W1784" s="2"/>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2"/>
      <c r="BC1784" s="2"/>
      <c r="BD1784" s="2"/>
      <c r="BE1784" s="35"/>
      <c r="BF1784" s="35"/>
      <c r="BG1784" s="35"/>
      <c r="BH1784" s="35"/>
      <c r="BI1784" s="35"/>
      <c r="BJ1784" s="35"/>
      <c r="BK1784" s="35"/>
      <c r="BL1784" s="35"/>
      <c r="BM1784" s="35"/>
      <c r="BN1784" s="35"/>
      <c r="BO1784" s="35"/>
      <c r="BP1784" s="1"/>
      <c r="BQ1784" s="1">
        <f t="shared" si="527"/>
        <v>1779</v>
      </c>
      <c r="BR1784" s="1">
        <v>1780</v>
      </c>
      <c r="BS1784" s="1">
        <f t="shared" si="532"/>
        <v>-2</v>
      </c>
      <c r="BT1784" s="1">
        <f t="shared" si="533"/>
        <v>-2</v>
      </c>
      <c r="BU1784" s="1">
        <f t="shared" si="534"/>
        <v>6.1257422745431001E-17</v>
      </c>
      <c r="BV1784" s="1">
        <f t="shared" si="535"/>
        <v>1</v>
      </c>
      <c r="BW1784" s="1">
        <f t="shared" si="528"/>
        <v>-2</v>
      </c>
      <c r="BX1784" s="1">
        <f t="shared" si="529"/>
        <v>-2</v>
      </c>
      <c r="BY1784" s="24">
        <f t="shared" si="530"/>
        <v>0.7818314824680298</v>
      </c>
      <c r="BZ1784" s="24">
        <f t="shared" si="531"/>
        <v>0.62348980185873348</v>
      </c>
      <c r="CA1784" s="1"/>
      <c r="CB1784" s="1"/>
      <c r="CC1784" s="1" t="str">
        <f t="shared" si="536"/>
        <v/>
      </c>
      <c r="CD1784" s="1"/>
      <c r="CE1784" s="2"/>
      <c r="CF1784" s="2"/>
    </row>
    <row r="1785" spans="2:84" s="28" customFormat="1" x14ac:dyDescent="0.25">
      <c r="B1785" s="10"/>
      <c r="C1785" s="10"/>
      <c r="D1785" s="10"/>
      <c r="E1785" s="10"/>
      <c r="F1785" s="10"/>
      <c r="G1785" s="10"/>
      <c r="H1785" s="10"/>
      <c r="I1785" s="10"/>
      <c r="J1785" s="10"/>
      <c r="K1785" s="10"/>
      <c r="L1785" s="10"/>
      <c r="M1785" s="2"/>
      <c r="N1785" s="1">
        <v>1780</v>
      </c>
      <c r="O1785" s="1" t="str">
        <f t="shared" si="524"/>
        <v>NA</v>
      </c>
      <c r="P1785" s="1" t="e">
        <f t="shared" si="525"/>
        <v>#VALUE!</v>
      </c>
      <c r="Q1785" s="1" t="e">
        <f t="shared" si="526"/>
        <v>#VALUE!</v>
      </c>
      <c r="R1785" s="1">
        <f t="shared" si="522"/>
        <v>0.76413268792629419</v>
      </c>
      <c r="S1785" s="1">
        <f t="shared" si="523"/>
        <v>-0.22252093395631439</v>
      </c>
      <c r="T1785" s="14"/>
      <c r="U1785" s="14"/>
      <c r="V1785" s="14"/>
      <c r="W1785" s="2"/>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2"/>
      <c r="BC1785" s="2"/>
      <c r="BD1785" s="2"/>
      <c r="BE1785" s="35"/>
      <c r="BF1785" s="35"/>
      <c r="BG1785" s="35"/>
      <c r="BH1785" s="35"/>
      <c r="BI1785" s="35"/>
      <c r="BJ1785" s="35"/>
      <c r="BK1785" s="35"/>
      <c r="BL1785" s="35"/>
      <c r="BM1785" s="35"/>
      <c r="BN1785" s="35"/>
      <c r="BO1785" s="35"/>
      <c r="BP1785" s="1"/>
      <c r="BQ1785" s="1">
        <f t="shared" si="527"/>
        <v>1780</v>
      </c>
      <c r="BR1785" s="1">
        <v>1781</v>
      </c>
      <c r="BS1785" s="1">
        <f t="shared" si="532"/>
        <v>-2</v>
      </c>
      <c r="BT1785" s="1">
        <f t="shared" si="533"/>
        <v>-2</v>
      </c>
      <c r="BU1785" s="1">
        <f t="shared" si="534"/>
        <v>6.1257422745431001E-17</v>
      </c>
      <c r="BV1785" s="1">
        <f t="shared" si="535"/>
        <v>1</v>
      </c>
      <c r="BW1785" s="1">
        <f t="shared" si="528"/>
        <v>-2</v>
      </c>
      <c r="BX1785" s="1">
        <f t="shared" si="529"/>
        <v>-2</v>
      </c>
      <c r="BY1785" s="24">
        <f t="shared" si="530"/>
        <v>0.7818314824680298</v>
      </c>
      <c r="BZ1785" s="24">
        <f t="shared" si="531"/>
        <v>0.62348980185873348</v>
      </c>
      <c r="CA1785" s="1"/>
      <c r="CB1785" s="1"/>
      <c r="CC1785" s="1" t="str">
        <f t="shared" si="536"/>
        <v/>
      </c>
      <c r="CD1785" s="1"/>
      <c r="CE1785" s="2"/>
      <c r="CF1785" s="2"/>
    </row>
    <row r="1786" spans="2:84" s="28" customFormat="1" x14ac:dyDescent="0.25">
      <c r="B1786" s="10"/>
      <c r="C1786" s="10"/>
      <c r="D1786" s="10"/>
      <c r="E1786" s="10"/>
      <c r="F1786" s="10"/>
      <c r="G1786" s="10"/>
      <c r="H1786" s="10"/>
      <c r="I1786" s="10"/>
      <c r="J1786" s="10"/>
      <c r="K1786" s="10"/>
      <c r="L1786" s="10"/>
      <c r="M1786" s="2"/>
      <c r="N1786" s="1">
        <v>1781</v>
      </c>
      <c r="O1786" s="1" t="str">
        <f t="shared" si="524"/>
        <v>NA</v>
      </c>
      <c r="P1786" s="1" t="e">
        <f t="shared" si="525"/>
        <v>#VALUE!</v>
      </c>
      <c r="Q1786" s="1" t="e">
        <f t="shared" si="526"/>
        <v>#VALUE!</v>
      </c>
      <c r="R1786" s="1">
        <f t="shared" si="522"/>
        <v>0.61754564171322068</v>
      </c>
      <c r="S1786" s="1">
        <f t="shared" si="523"/>
        <v>0.41748187351263177</v>
      </c>
      <c r="T1786" s="14"/>
      <c r="U1786" s="14"/>
      <c r="V1786" s="14"/>
      <c r="W1786" s="2"/>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2"/>
      <c r="BC1786" s="2"/>
      <c r="BD1786" s="2"/>
      <c r="BE1786" s="35"/>
      <c r="BF1786" s="35"/>
      <c r="BG1786" s="35"/>
      <c r="BH1786" s="35"/>
      <c r="BI1786" s="35"/>
      <c r="BJ1786" s="35"/>
      <c r="BK1786" s="35"/>
      <c r="BL1786" s="35"/>
      <c r="BM1786" s="35"/>
      <c r="BN1786" s="35"/>
      <c r="BO1786" s="35"/>
      <c r="BP1786" s="1"/>
      <c r="BQ1786" s="1">
        <f t="shared" si="527"/>
        <v>1781</v>
      </c>
      <c r="BR1786" s="1">
        <v>1782</v>
      </c>
      <c r="BS1786" s="1">
        <f t="shared" si="532"/>
        <v>-2</v>
      </c>
      <c r="BT1786" s="1">
        <f t="shared" si="533"/>
        <v>-2</v>
      </c>
      <c r="BU1786" s="1">
        <f t="shared" si="534"/>
        <v>6.1257422745431001E-17</v>
      </c>
      <c r="BV1786" s="1">
        <f t="shared" si="535"/>
        <v>1</v>
      </c>
      <c r="BW1786" s="1">
        <f t="shared" si="528"/>
        <v>-2</v>
      </c>
      <c r="BX1786" s="1">
        <f t="shared" si="529"/>
        <v>-2</v>
      </c>
      <c r="BY1786" s="24">
        <f t="shared" si="530"/>
        <v>0.7818314824680298</v>
      </c>
      <c r="BZ1786" s="24">
        <f t="shared" si="531"/>
        <v>0.62348980185873348</v>
      </c>
      <c r="CA1786" s="1"/>
      <c r="CB1786" s="1"/>
      <c r="CC1786" s="1" t="str">
        <f t="shared" si="536"/>
        <v/>
      </c>
      <c r="CD1786" s="1"/>
      <c r="CE1786" s="2"/>
      <c r="CF1786" s="2"/>
    </row>
    <row r="1787" spans="2:84" s="28" customFormat="1" x14ac:dyDescent="0.25">
      <c r="B1787" s="10"/>
      <c r="C1787" s="10"/>
      <c r="D1787" s="10"/>
      <c r="E1787" s="10"/>
      <c r="F1787" s="10"/>
      <c r="G1787" s="10"/>
      <c r="H1787" s="10"/>
      <c r="I1787" s="10"/>
      <c r="J1787" s="10"/>
      <c r="K1787" s="10"/>
      <c r="L1787" s="10"/>
      <c r="M1787" s="2"/>
      <c r="N1787" s="1">
        <v>1782</v>
      </c>
      <c r="O1787" s="1" t="str">
        <f t="shared" si="524"/>
        <v>NA</v>
      </c>
      <c r="P1787" s="1" t="e">
        <f t="shared" si="525"/>
        <v>#VALUE!</v>
      </c>
      <c r="Q1787" s="1" t="e">
        <f t="shared" si="526"/>
        <v>#VALUE!</v>
      </c>
      <c r="R1787" s="1">
        <f t="shared" si="522"/>
        <v>7.0359525262306793E-2</v>
      </c>
      <c r="S1787" s="1">
        <f t="shared" si="523"/>
        <v>0.69173477817798612</v>
      </c>
      <c r="T1787" s="14"/>
      <c r="U1787" s="14"/>
      <c r="V1787" s="14"/>
      <c r="W1787" s="2"/>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2"/>
      <c r="BC1787" s="2"/>
      <c r="BD1787" s="2"/>
      <c r="BE1787" s="35"/>
      <c r="BF1787" s="35"/>
      <c r="BG1787" s="35"/>
      <c r="BH1787" s="35"/>
      <c r="BI1787" s="35"/>
      <c r="BJ1787" s="35"/>
      <c r="BK1787" s="35"/>
      <c r="BL1787" s="35"/>
      <c r="BM1787" s="35"/>
      <c r="BN1787" s="35"/>
      <c r="BO1787" s="35"/>
      <c r="BP1787" s="1"/>
      <c r="BQ1787" s="1">
        <f t="shared" si="527"/>
        <v>1782</v>
      </c>
      <c r="BR1787" s="1">
        <v>1783</v>
      </c>
      <c r="BS1787" s="1">
        <f t="shared" si="532"/>
        <v>-2</v>
      </c>
      <c r="BT1787" s="1">
        <f t="shared" si="533"/>
        <v>-2</v>
      </c>
      <c r="BU1787" s="1">
        <f t="shared" si="534"/>
        <v>6.1257422745431001E-17</v>
      </c>
      <c r="BV1787" s="1">
        <f t="shared" si="535"/>
        <v>1</v>
      </c>
      <c r="BW1787" s="1">
        <f t="shared" si="528"/>
        <v>-2</v>
      </c>
      <c r="BX1787" s="1">
        <f t="shared" si="529"/>
        <v>-2</v>
      </c>
      <c r="BY1787" s="24">
        <f t="shared" si="530"/>
        <v>0.7818314824680298</v>
      </c>
      <c r="BZ1787" s="24">
        <f t="shared" si="531"/>
        <v>0.62348980185873348</v>
      </c>
      <c r="CA1787" s="1"/>
      <c r="CB1787" s="1"/>
      <c r="CC1787" s="1" t="str">
        <f t="shared" si="536"/>
        <v/>
      </c>
      <c r="CD1787" s="1"/>
      <c r="CE1787" s="2"/>
      <c r="CF1787" s="2"/>
    </row>
    <row r="1788" spans="2:84" s="28" customFormat="1" x14ac:dyDescent="0.25">
      <c r="B1788" s="10"/>
      <c r="C1788" s="10"/>
      <c r="D1788" s="10"/>
      <c r="E1788" s="10"/>
      <c r="F1788" s="10"/>
      <c r="G1788" s="10"/>
      <c r="H1788" s="10"/>
      <c r="I1788" s="10"/>
      <c r="J1788" s="10"/>
      <c r="K1788" s="10"/>
      <c r="L1788" s="10"/>
      <c r="M1788" s="2"/>
      <c r="N1788" s="1">
        <v>1783</v>
      </c>
      <c r="O1788" s="1" t="str">
        <f t="shared" si="524"/>
        <v>NA</v>
      </c>
      <c r="P1788" s="1" t="e">
        <f t="shared" si="525"/>
        <v>#VALUE!</v>
      </c>
      <c r="Q1788" s="1" t="e">
        <f t="shared" si="526"/>
        <v>#VALUE!</v>
      </c>
      <c r="R1788" s="1">
        <f t="shared" si="522"/>
        <v>-0.44947159699373324</v>
      </c>
      <c r="S1788" s="1">
        <f t="shared" si="523"/>
        <v>0.46343371670453515</v>
      </c>
      <c r="T1788" s="14"/>
      <c r="U1788" s="14"/>
      <c r="V1788" s="14"/>
      <c r="W1788" s="2"/>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2"/>
      <c r="BC1788" s="2"/>
      <c r="BD1788" s="2"/>
      <c r="BE1788" s="35"/>
      <c r="BF1788" s="35"/>
      <c r="BG1788" s="35"/>
      <c r="BH1788" s="35"/>
      <c r="BI1788" s="35"/>
      <c r="BJ1788" s="35"/>
      <c r="BK1788" s="35"/>
      <c r="BL1788" s="35"/>
      <c r="BM1788" s="35"/>
      <c r="BN1788" s="35"/>
      <c r="BO1788" s="35"/>
      <c r="BP1788" s="1"/>
      <c r="BQ1788" s="1">
        <f t="shared" si="527"/>
        <v>1783</v>
      </c>
      <c r="BR1788" s="1">
        <v>1784</v>
      </c>
      <c r="BS1788" s="1">
        <f t="shared" si="532"/>
        <v>-2</v>
      </c>
      <c r="BT1788" s="1">
        <f t="shared" si="533"/>
        <v>-2</v>
      </c>
      <c r="BU1788" s="1">
        <f t="shared" si="534"/>
        <v>6.1257422745431001E-17</v>
      </c>
      <c r="BV1788" s="1">
        <f t="shared" si="535"/>
        <v>1</v>
      </c>
      <c r="BW1788" s="1">
        <f t="shared" si="528"/>
        <v>-2</v>
      </c>
      <c r="BX1788" s="1">
        <f t="shared" si="529"/>
        <v>-2</v>
      </c>
      <c r="BY1788" s="24">
        <f t="shared" si="530"/>
        <v>0.7818314824680298</v>
      </c>
      <c r="BZ1788" s="24">
        <f t="shared" si="531"/>
        <v>0.62348980185873348</v>
      </c>
      <c r="CA1788" s="1"/>
      <c r="CB1788" s="1"/>
      <c r="CC1788" s="1" t="str">
        <f t="shared" si="536"/>
        <v/>
      </c>
      <c r="CD1788" s="1"/>
      <c r="CE1788" s="2"/>
      <c r="CF1788" s="2"/>
    </row>
    <row r="1789" spans="2:84" s="28" customFormat="1" x14ac:dyDescent="0.25">
      <c r="B1789" s="10"/>
      <c r="C1789" s="10"/>
      <c r="D1789" s="10"/>
      <c r="E1789" s="10"/>
      <c r="F1789" s="10"/>
      <c r="G1789" s="10"/>
      <c r="H1789" s="10"/>
      <c r="I1789" s="10"/>
      <c r="J1789" s="10"/>
      <c r="K1789" s="10"/>
      <c r="L1789" s="10"/>
      <c r="M1789" s="2"/>
      <c r="N1789" s="1">
        <v>1784</v>
      </c>
      <c r="O1789" s="1" t="str">
        <f t="shared" si="524"/>
        <v>NA</v>
      </c>
      <c r="P1789" s="1" t="e">
        <f t="shared" si="525"/>
        <v>#VALUE!</v>
      </c>
      <c r="Q1789" s="1" t="e">
        <f t="shared" si="526"/>
        <v>#VALUE!</v>
      </c>
      <c r="R1789" s="1">
        <f t="shared" si="522"/>
        <v>-0.59508804306834184</v>
      </c>
      <c r="S1789" s="1">
        <f t="shared" si="523"/>
        <v>-3.9599693780087902E-2</v>
      </c>
      <c r="T1789" s="14"/>
      <c r="U1789" s="14"/>
      <c r="V1789" s="14"/>
      <c r="W1789" s="2"/>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2"/>
      <c r="BC1789" s="2"/>
      <c r="BD1789" s="2"/>
      <c r="BE1789" s="35"/>
      <c r="BF1789" s="35"/>
      <c r="BG1789" s="35"/>
      <c r="BH1789" s="35"/>
      <c r="BI1789" s="35"/>
      <c r="BJ1789" s="35"/>
      <c r="BK1789" s="35"/>
      <c r="BL1789" s="35"/>
      <c r="BM1789" s="35"/>
      <c r="BN1789" s="35"/>
      <c r="BO1789" s="35"/>
      <c r="BP1789" s="1"/>
      <c r="BQ1789" s="1">
        <f t="shared" si="527"/>
        <v>1784</v>
      </c>
      <c r="BR1789" s="1">
        <v>1785</v>
      </c>
      <c r="BS1789" s="1">
        <f t="shared" si="532"/>
        <v>-2</v>
      </c>
      <c r="BT1789" s="1">
        <f t="shared" si="533"/>
        <v>-2</v>
      </c>
      <c r="BU1789" s="1">
        <f t="shared" si="534"/>
        <v>6.1257422745431001E-17</v>
      </c>
      <c r="BV1789" s="1">
        <f t="shared" si="535"/>
        <v>1</v>
      </c>
      <c r="BW1789" s="1">
        <f t="shared" si="528"/>
        <v>-2</v>
      </c>
      <c r="BX1789" s="1">
        <f t="shared" si="529"/>
        <v>-2</v>
      </c>
      <c r="BY1789" s="24">
        <f t="shared" si="530"/>
        <v>0.7818314824680298</v>
      </c>
      <c r="BZ1789" s="24">
        <f t="shared" si="531"/>
        <v>0.62348980185873348</v>
      </c>
      <c r="CA1789" s="1"/>
      <c r="CB1789" s="1"/>
      <c r="CC1789" s="1" t="str">
        <f t="shared" si="536"/>
        <v/>
      </c>
      <c r="CD1789" s="1"/>
      <c r="CE1789" s="2"/>
      <c r="CF1789" s="2"/>
    </row>
    <row r="1790" spans="2:84" s="28" customFormat="1" x14ac:dyDescent="0.25">
      <c r="B1790" s="10"/>
      <c r="C1790" s="10"/>
      <c r="D1790" s="10"/>
      <c r="E1790" s="10"/>
      <c r="F1790" s="10"/>
      <c r="G1790" s="10"/>
      <c r="H1790" s="10"/>
      <c r="I1790" s="10"/>
      <c r="J1790" s="10"/>
      <c r="K1790" s="10"/>
      <c r="L1790" s="10"/>
      <c r="M1790" s="2"/>
      <c r="N1790" s="1">
        <v>1785</v>
      </c>
      <c r="O1790" s="1" t="str">
        <f t="shared" si="524"/>
        <v>NA</v>
      </c>
      <c r="P1790" s="1" t="e">
        <f t="shared" si="525"/>
        <v>#VALUE!</v>
      </c>
      <c r="Q1790" s="1" t="e">
        <f t="shared" si="526"/>
        <v>#VALUE!</v>
      </c>
      <c r="R1790" s="1">
        <f t="shared" si="522"/>
        <v>-0.328344451224098</v>
      </c>
      <c r="S1790" s="1">
        <f t="shared" si="523"/>
        <v>-0.43857103516939827</v>
      </c>
      <c r="T1790" s="14"/>
      <c r="U1790" s="14"/>
      <c r="V1790" s="14"/>
      <c r="W1790" s="2"/>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2"/>
      <c r="BC1790" s="2"/>
      <c r="BD1790" s="2"/>
      <c r="BE1790" s="35"/>
      <c r="BF1790" s="35"/>
      <c r="BG1790" s="35"/>
      <c r="BH1790" s="35"/>
      <c r="BI1790" s="35"/>
      <c r="BJ1790" s="35"/>
      <c r="BK1790" s="35"/>
      <c r="BL1790" s="35"/>
      <c r="BM1790" s="35"/>
      <c r="BN1790" s="35"/>
      <c r="BO1790" s="35"/>
      <c r="BP1790" s="1"/>
      <c r="BQ1790" s="1">
        <f t="shared" si="527"/>
        <v>1785</v>
      </c>
      <c r="BR1790" s="1">
        <v>1786</v>
      </c>
      <c r="BS1790" s="1">
        <f t="shared" si="532"/>
        <v>-2</v>
      </c>
      <c r="BT1790" s="1">
        <f t="shared" si="533"/>
        <v>-2</v>
      </c>
      <c r="BU1790" s="1">
        <f t="shared" si="534"/>
        <v>6.1257422745431001E-17</v>
      </c>
      <c r="BV1790" s="1">
        <f t="shared" si="535"/>
        <v>1</v>
      </c>
      <c r="BW1790" s="1">
        <f t="shared" si="528"/>
        <v>-2</v>
      </c>
      <c r="BX1790" s="1">
        <f t="shared" si="529"/>
        <v>-2</v>
      </c>
      <c r="BY1790" s="24">
        <f t="shared" si="530"/>
        <v>0.7818314824680298</v>
      </c>
      <c r="BZ1790" s="24">
        <f t="shared" si="531"/>
        <v>0.62348980185873348</v>
      </c>
      <c r="CA1790" s="1"/>
      <c r="CB1790" s="1"/>
      <c r="CC1790" s="1" t="str">
        <f t="shared" si="536"/>
        <v/>
      </c>
      <c r="CD1790" s="1"/>
      <c r="CE1790" s="2"/>
      <c r="CF1790" s="2"/>
    </row>
    <row r="1791" spans="2:84" s="28" customFormat="1" x14ac:dyDescent="0.25">
      <c r="B1791" s="10"/>
      <c r="C1791" s="10"/>
      <c r="D1791" s="10"/>
      <c r="E1791" s="10"/>
      <c r="F1791" s="10"/>
      <c r="G1791" s="10"/>
      <c r="H1791" s="10"/>
      <c r="I1791" s="10"/>
      <c r="J1791" s="10"/>
      <c r="K1791" s="10"/>
      <c r="L1791" s="10"/>
      <c r="M1791" s="2"/>
      <c r="N1791" s="1">
        <v>1786</v>
      </c>
      <c r="O1791" s="1" t="str">
        <f t="shared" si="524"/>
        <v>NA</v>
      </c>
      <c r="P1791" s="1" t="e">
        <f t="shared" si="525"/>
        <v>#VALUE!</v>
      </c>
      <c r="Q1791" s="1" t="e">
        <f t="shared" si="526"/>
        <v>#VALUE!</v>
      </c>
      <c r="R1791" s="1">
        <f t="shared" si="522"/>
        <v>0.10531205760793977</v>
      </c>
      <c r="S1791" s="1">
        <f t="shared" si="523"/>
        <v>-0.48895301121021573</v>
      </c>
      <c r="T1791" s="14"/>
      <c r="U1791" s="14"/>
      <c r="V1791" s="14"/>
      <c r="W1791" s="2"/>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2"/>
      <c r="BC1791" s="2"/>
      <c r="BD1791" s="2"/>
      <c r="BE1791" s="35"/>
      <c r="BF1791" s="35"/>
      <c r="BG1791" s="35"/>
      <c r="BH1791" s="35"/>
      <c r="BI1791" s="35"/>
      <c r="BJ1791" s="35"/>
      <c r="BK1791" s="35"/>
      <c r="BL1791" s="35"/>
      <c r="BM1791" s="35"/>
      <c r="BN1791" s="35"/>
      <c r="BO1791" s="35"/>
      <c r="BP1791" s="1"/>
      <c r="BQ1791" s="1">
        <f t="shared" si="527"/>
        <v>1786</v>
      </c>
      <c r="BR1791" s="1">
        <v>1787</v>
      </c>
      <c r="BS1791" s="1">
        <f t="shared" si="532"/>
        <v>-2</v>
      </c>
      <c r="BT1791" s="1">
        <f t="shared" si="533"/>
        <v>-2</v>
      </c>
      <c r="BU1791" s="1">
        <f t="shared" si="534"/>
        <v>6.1257422745431001E-17</v>
      </c>
      <c r="BV1791" s="1">
        <f t="shared" si="535"/>
        <v>1</v>
      </c>
      <c r="BW1791" s="1">
        <f t="shared" si="528"/>
        <v>-2</v>
      </c>
      <c r="BX1791" s="1">
        <f t="shared" si="529"/>
        <v>-2</v>
      </c>
      <c r="BY1791" s="24">
        <f t="shared" si="530"/>
        <v>0.7818314824680298</v>
      </c>
      <c r="BZ1791" s="24">
        <f t="shared" si="531"/>
        <v>0.62348980185873348</v>
      </c>
      <c r="CA1791" s="1"/>
      <c r="CB1791" s="1"/>
      <c r="CC1791" s="1" t="str">
        <f t="shared" si="536"/>
        <v/>
      </c>
      <c r="CD1791" s="1"/>
      <c r="CE1791" s="2"/>
      <c r="CF1791" s="2"/>
    </row>
    <row r="1792" spans="2:84" s="28" customFormat="1" x14ac:dyDescent="0.25">
      <c r="B1792" s="10"/>
      <c r="C1792" s="10"/>
      <c r="D1792" s="10"/>
      <c r="E1792" s="10"/>
      <c r="F1792" s="10"/>
      <c r="G1792" s="10"/>
      <c r="H1792" s="10"/>
      <c r="I1792" s="10"/>
      <c r="J1792" s="10"/>
      <c r="K1792" s="10"/>
      <c r="L1792" s="10"/>
      <c r="M1792" s="2"/>
      <c r="N1792" s="1">
        <v>1787</v>
      </c>
      <c r="O1792" s="1" t="str">
        <f t="shared" si="524"/>
        <v>NA</v>
      </c>
      <c r="P1792" s="1" t="e">
        <f t="shared" si="525"/>
        <v>#VALUE!</v>
      </c>
      <c r="Q1792" s="1" t="e">
        <f t="shared" si="526"/>
        <v>#VALUE!</v>
      </c>
      <c r="R1792" s="1">
        <f t="shared" si="522"/>
        <v>0.39524104547911765</v>
      </c>
      <c r="S1792" s="1">
        <f t="shared" si="523"/>
        <v>-0.22252093395631442</v>
      </c>
      <c r="T1792" s="14"/>
      <c r="U1792" s="14"/>
      <c r="V1792" s="14"/>
      <c r="W1792" s="2"/>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2"/>
      <c r="BC1792" s="2"/>
      <c r="BD1792" s="2"/>
      <c r="BE1792" s="35"/>
      <c r="BF1792" s="35"/>
      <c r="BG1792" s="35"/>
      <c r="BH1792" s="35"/>
      <c r="BI1792" s="35"/>
      <c r="BJ1792" s="35"/>
      <c r="BK1792" s="35"/>
      <c r="BL1792" s="35"/>
      <c r="BM1792" s="35"/>
      <c r="BN1792" s="35"/>
      <c r="BO1792" s="35"/>
      <c r="BP1792" s="1"/>
      <c r="BQ1792" s="1">
        <f t="shared" si="527"/>
        <v>1787</v>
      </c>
      <c r="BR1792" s="1">
        <v>1788</v>
      </c>
      <c r="BS1792" s="1">
        <f t="shared" si="532"/>
        <v>-2</v>
      </c>
      <c r="BT1792" s="1">
        <f t="shared" si="533"/>
        <v>-2</v>
      </c>
      <c r="BU1792" s="1">
        <f t="shared" si="534"/>
        <v>6.1257422745431001E-17</v>
      </c>
      <c r="BV1792" s="1">
        <f t="shared" si="535"/>
        <v>1</v>
      </c>
      <c r="BW1792" s="1">
        <f t="shared" si="528"/>
        <v>-2</v>
      </c>
      <c r="BX1792" s="1">
        <f t="shared" si="529"/>
        <v>-2</v>
      </c>
      <c r="BY1792" s="24">
        <f t="shared" si="530"/>
        <v>0.7818314824680298</v>
      </c>
      <c r="BZ1792" s="24">
        <f t="shared" si="531"/>
        <v>0.62348980185873348</v>
      </c>
      <c r="CA1792" s="1"/>
      <c r="CB1792" s="1"/>
      <c r="CC1792" s="1" t="str">
        <f t="shared" si="536"/>
        <v/>
      </c>
      <c r="CD1792" s="1"/>
      <c r="CE1792" s="2"/>
      <c r="CF1792" s="2"/>
    </row>
    <row r="1793" spans="2:84" s="28" customFormat="1" x14ac:dyDescent="0.25">
      <c r="B1793" s="10"/>
      <c r="C1793" s="10"/>
      <c r="D1793" s="10"/>
      <c r="E1793" s="10"/>
      <c r="F1793" s="10"/>
      <c r="G1793" s="10"/>
      <c r="H1793" s="10"/>
      <c r="I1793" s="10"/>
      <c r="J1793" s="10"/>
      <c r="K1793" s="10"/>
      <c r="L1793" s="10"/>
      <c r="M1793" s="2"/>
      <c r="N1793" s="1">
        <v>1788</v>
      </c>
      <c r="O1793" s="1" t="str">
        <f t="shared" si="524"/>
        <v>NA</v>
      </c>
      <c r="P1793" s="1" t="e">
        <f t="shared" si="525"/>
        <v>#VALUE!</v>
      </c>
      <c r="Q1793" s="1" t="e">
        <f t="shared" si="526"/>
        <v>#VALUE!</v>
      </c>
      <c r="R1793" s="1">
        <f t="shared" si="522"/>
        <v>0.38754546465648776</v>
      </c>
      <c r="S1793" s="1">
        <f t="shared" si="523"/>
        <v>0.12907077382808935</v>
      </c>
      <c r="T1793" s="14"/>
      <c r="U1793" s="14"/>
      <c r="V1793" s="14"/>
      <c r="W1793" s="2"/>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2"/>
      <c r="BC1793" s="2"/>
      <c r="BD1793" s="2"/>
      <c r="BE1793" s="35"/>
      <c r="BF1793" s="35"/>
      <c r="BG1793" s="35"/>
      <c r="BH1793" s="35"/>
      <c r="BI1793" s="35"/>
      <c r="BJ1793" s="35"/>
      <c r="BK1793" s="35"/>
      <c r="BL1793" s="35"/>
      <c r="BM1793" s="35"/>
      <c r="BN1793" s="35"/>
      <c r="BO1793" s="35"/>
      <c r="BP1793" s="1"/>
      <c r="BQ1793" s="1">
        <f t="shared" si="527"/>
        <v>1788</v>
      </c>
      <c r="BR1793" s="1">
        <v>1789</v>
      </c>
      <c r="BS1793" s="1">
        <f t="shared" si="532"/>
        <v>-2</v>
      </c>
      <c r="BT1793" s="1">
        <f t="shared" si="533"/>
        <v>-2</v>
      </c>
      <c r="BU1793" s="1">
        <f t="shared" si="534"/>
        <v>6.1257422745431001E-17</v>
      </c>
      <c r="BV1793" s="1">
        <f t="shared" si="535"/>
        <v>1</v>
      </c>
      <c r="BW1793" s="1">
        <f t="shared" si="528"/>
        <v>-2</v>
      </c>
      <c r="BX1793" s="1">
        <f t="shared" si="529"/>
        <v>-2</v>
      </c>
      <c r="BY1793" s="24">
        <f t="shared" si="530"/>
        <v>0.7818314824680298</v>
      </c>
      <c r="BZ1793" s="24">
        <f t="shared" si="531"/>
        <v>0.62348980185873348</v>
      </c>
      <c r="CA1793" s="1"/>
      <c r="CB1793" s="1"/>
      <c r="CC1793" s="1" t="str">
        <f t="shared" si="536"/>
        <v/>
      </c>
      <c r="CD1793" s="1"/>
      <c r="CE1793" s="2"/>
      <c r="CF1793" s="2"/>
    </row>
    <row r="1794" spans="2:84" s="28" customFormat="1" x14ac:dyDescent="0.25">
      <c r="B1794" s="10"/>
      <c r="C1794" s="10"/>
      <c r="D1794" s="10"/>
      <c r="E1794" s="10"/>
      <c r="F1794" s="10"/>
      <c r="G1794" s="10"/>
      <c r="H1794" s="10"/>
      <c r="I1794" s="10"/>
      <c r="J1794" s="10"/>
      <c r="K1794" s="10"/>
      <c r="L1794" s="10"/>
      <c r="M1794" s="2"/>
      <c r="N1794" s="1">
        <v>1789</v>
      </c>
      <c r="O1794" s="1" t="str">
        <f t="shared" si="524"/>
        <v>NA</v>
      </c>
      <c r="P1794" s="1" t="e">
        <f t="shared" si="525"/>
        <v>#VALUE!</v>
      </c>
      <c r="Q1794" s="1" t="e">
        <f t="shared" si="526"/>
        <v>#VALUE!</v>
      </c>
      <c r="R1794" s="1">
        <f t="shared" si="522"/>
        <v>0.15244563806833128</v>
      </c>
      <c r="S1794" s="1">
        <f t="shared" si="523"/>
        <v>0.33209201938563654</v>
      </c>
      <c r="T1794" s="14"/>
      <c r="U1794" s="14"/>
      <c r="V1794" s="14"/>
      <c r="W1794" s="2"/>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2"/>
      <c r="BC1794" s="2"/>
      <c r="BD1794" s="2"/>
      <c r="BE1794" s="35"/>
      <c r="BF1794" s="35"/>
      <c r="BG1794" s="35"/>
      <c r="BH1794" s="35"/>
      <c r="BI1794" s="35"/>
      <c r="BJ1794" s="35"/>
      <c r="BK1794" s="35"/>
      <c r="BL1794" s="35"/>
      <c r="BM1794" s="35"/>
      <c r="BN1794" s="35"/>
      <c r="BO1794" s="35"/>
      <c r="BP1794" s="1"/>
      <c r="BQ1794" s="1">
        <f t="shared" si="527"/>
        <v>1789</v>
      </c>
      <c r="BR1794" s="1">
        <v>1790</v>
      </c>
      <c r="BS1794" s="1">
        <f t="shared" si="532"/>
        <v>-2</v>
      </c>
      <c r="BT1794" s="1">
        <f t="shared" si="533"/>
        <v>-2</v>
      </c>
      <c r="BU1794" s="1">
        <f t="shared" si="534"/>
        <v>6.1257422745431001E-17</v>
      </c>
      <c r="BV1794" s="1">
        <f t="shared" si="535"/>
        <v>1</v>
      </c>
      <c r="BW1794" s="1">
        <f t="shared" si="528"/>
        <v>-2</v>
      </c>
      <c r="BX1794" s="1">
        <f t="shared" si="529"/>
        <v>-2</v>
      </c>
      <c r="BY1794" s="24">
        <f t="shared" si="530"/>
        <v>0.7818314824680298</v>
      </c>
      <c r="BZ1794" s="24">
        <f t="shared" si="531"/>
        <v>0.62348980185873348</v>
      </c>
      <c r="CA1794" s="1"/>
      <c r="CB1794" s="1"/>
      <c r="CC1794" s="1" t="str">
        <f t="shared" si="536"/>
        <v/>
      </c>
      <c r="CD1794" s="1"/>
      <c r="CE1794" s="2"/>
      <c r="CF1794" s="2"/>
    </row>
    <row r="1795" spans="2:84" s="28" customFormat="1" x14ac:dyDescent="0.25">
      <c r="B1795" s="10"/>
      <c r="C1795" s="10"/>
      <c r="D1795" s="10"/>
      <c r="E1795" s="10"/>
      <c r="F1795" s="10"/>
      <c r="G1795" s="10"/>
      <c r="H1795" s="10"/>
      <c r="I1795" s="10"/>
      <c r="J1795" s="10"/>
      <c r="K1795" s="10"/>
      <c r="L1795" s="10"/>
      <c r="M1795" s="2"/>
      <c r="N1795" s="1">
        <v>1790</v>
      </c>
      <c r="O1795" s="1" t="str">
        <f t="shared" si="524"/>
        <v>NA</v>
      </c>
      <c r="P1795" s="1" t="e">
        <f t="shared" si="525"/>
        <v>#VALUE!</v>
      </c>
      <c r="Q1795" s="1" t="e">
        <f t="shared" si="526"/>
        <v>#VALUE!</v>
      </c>
      <c r="R1795" s="1">
        <f t="shared" si="522"/>
        <v>-0.11711171151943661</v>
      </c>
      <c r="S1795" s="1">
        <f t="shared" si="523"/>
        <v>0.30337763155033692</v>
      </c>
      <c r="T1795" s="14"/>
      <c r="U1795" s="14"/>
      <c r="V1795" s="14"/>
      <c r="W1795" s="2"/>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2"/>
      <c r="BC1795" s="2"/>
      <c r="BD1795" s="2"/>
      <c r="BE1795" s="35"/>
      <c r="BF1795" s="35"/>
      <c r="BG1795" s="35"/>
      <c r="BH1795" s="35"/>
      <c r="BI1795" s="35"/>
      <c r="BJ1795" s="35"/>
      <c r="BK1795" s="35"/>
      <c r="BL1795" s="35"/>
      <c r="BM1795" s="35"/>
      <c r="BN1795" s="35"/>
      <c r="BO1795" s="35"/>
      <c r="BP1795" s="1"/>
      <c r="BQ1795" s="1">
        <f t="shared" si="527"/>
        <v>1790</v>
      </c>
      <c r="BR1795" s="1">
        <v>1791</v>
      </c>
      <c r="BS1795" s="1">
        <f t="shared" si="532"/>
        <v>-2</v>
      </c>
      <c r="BT1795" s="1">
        <f t="shared" si="533"/>
        <v>-2</v>
      </c>
      <c r="BU1795" s="1">
        <f t="shared" si="534"/>
        <v>6.1257422745431001E-17</v>
      </c>
      <c r="BV1795" s="1">
        <f t="shared" si="535"/>
        <v>1</v>
      </c>
      <c r="BW1795" s="1">
        <f t="shared" si="528"/>
        <v>-2</v>
      </c>
      <c r="BX1795" s="1">
        <f t="shared" si="529"/>
        <v>-2</v>
      </c>
      <c r="BY1795" s="24">
        <f t="shared" si="530"/>
        <v>0.7818314824680298</v>
      </c>
      <c r="BZ1795" s="24">
        <f t="shared" si="531"/>
        <v>0.62348980185873348</v>
      </c>
      <c r="CA1795" s="1"/>
      <c r="CB1795" s="1"/>
      <c r="CC1795" s="1" t="str">
        <f t="shared" si="536"/>
        <v/>
      </c>
      <c r="CD1795" s="1"/>
      <c r="CE1795" s="2"/>
      <c r="CF1795" s="2"/>
    </row>
    <row r="1796" spans="2:84" s="28" customFormat="1" x14ac:dyDescent="0.25">
      <c r="B1796" s="10"/>
      <c r="C1796" s="10"/>
      <c r="D1796" s="10"/>
      <c r="E1796" s="10"/>
      <c r="F1796" s="10"/>
      <c r="G1796" s="10"/>
      <c r="H1796" s="10"/>
      <c r="I1796" s="10"/>
      <c r="J1796" s="10"/>
      <c r="K1796" s="10"/>
      <c r="L1796" s="10"/>
      <c r="M1796" s="2"/>
      <c r="N1796" s="1">
        <v>1791</v>
      </c>
      <c r="O1796" s="1" t="str">
        <f t="shared" si="524"/>
        <v>NA</v>
      </c>
      <c r="P1796" s="1" t="e">
        <f t="shared" si="525"/>
        <v>#VALUE!</v>
      </c>
      <c r="Q1796" s="1" t="e">
        <f t="shared" si="526"/>
        <v>#VALUE!</v>
      </c>
      <c r="R1796" s="1">
        <f t="shared" si="522"/>
        <v>-0.26272815759404511</v>
      </c>
      <c r="S1796" s="1">
        <f t="shared" si="523"/>
        <v>0.12045639137411038</v>
      </c>
      <c r="T1796" s="14"/>
      <c r="U1796" s="14"/>
      <c r="V1796" s="14"/>
      <c r="W1796" s="2"/>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2"/>
      <c r="BC1796" s="2"/>
      <c r="BD1796" s="2"/>
      <c r="BE1796" s="35"/>
      <c r="BF1796" s="35"/>
      <c r="BG1796" s="35"/>
      <c r="BH1796" s="35"/>
      <c r="BI1796" s="35"/>
      <c r="BJ1796" s="35"/>
      <c r="BK1796" s="35"/>
      <c r="BL1796" s="35"/>
      <c r="BM1796" s="35"/>
      <c r="BN1796" s="35"/>
      <c r="BO1796" s="35"/>
      <c r="BP1796" s="1"/>
      <c r="BQ1796" s="1">
        <f t="shared" si="527"/>
        <v>1791</v>
      </c>
      <c r="BR1796" s="1">
        <v>1792</v>
      </c>
      <c r="BS1796" s="1">
        <f t="shared" si="532"/>
        <v>-2</v>
      </c>
      <c r="BT1796" s="1">
        <f t="shared" si="533"/>
        <v>-2</v>
      </c>
      <c r="BU1796" s="1">
        <f t="shared" si="534"/>
        <v>6.1257422745431001E-17</v>
      </c>
      <c r="BV1796" s="1">
        <f t="shared" si="535"/>
        <v>1</v>
      </c>
      <c r="BW1796" s="1">
        <f t="shared" si="528"/>
        <v>-2</v>
      </c>
      <c r="BX1796" s="1">
        <f t="shared" si="529"/>
        <v>-2</v>
      </c>
      <c r="BY1796" s="24">
        <f t="shared" si="530"/>
        <v>0.7818314824680298</v>
      </c>
      <c r="BZ1796" s="24">
        <f t="shared" si="531"/>
        <v>0.62348980185873348</v>
      </c>
      <c r="CA1796" s="1"/>
      <c r="CB1796" s="1"/>
      <c r="CC1796" s="1" t="str">
        <f t="shared" si="536"/>
        <v/>
      </c>
      <c r="CD1796" s="1"/>
      <c r="CE1796" s="2"/>
      <c r="CF1796" s="2"/>
    </row>
    <row r="1797" spans="2:84" s="28" customFormat="1" x14ac:dyDescent="0.25">
      <c r="B1797" s="10"/>
      <c r="C1797" s="10"/>
      <c r="D1797" s="10"/>
      <c r="E1797" s="10"/>
      <c r="F1797" s="10"/>
      <c r="G1797" s="10"/>
      <c r="H1797" s="10"/>
      <c r="I1797" s="10"/>
      <c r="J1797" s="10"/>
      <c r="K1797" s="10"/>
      <c r="L1797" s="10"/>
      <c r="M1797" s="2"/>
      <c r="N1797" s="1">
        <v>1792</v>
      </c>
      <c r="O1797" s="1" t="str">
        <f t="shared" si="524"/>
        <v>NA</v>
      </c>
      <c r="P1797" s="1" t="e">
        <f t="shared" si="525"/>
        <v>#VALUE!</v>
      </c>
      <c r="Q1797" s="1" t="e">
        <f t="shared" si="526"/>
        <v>#VALUE!</v>
      </c>
      <c r="R1797" s="1">
        <f t="shared" ref="R1797:R1860" si="537">VLOOKUP(MOD(N1797*$E$1,$A$1*$C$1),$N$5:$Q$2019,3)</f>
        <v>-0.24625833841807346</v>
      </c>
      <c r="S1797" s="1">
        <f t="shared" ref="S1797:S1860" si="538">VLOOKUP(MOD(N1797*$E$1,$A$1*$C$1),$N$5:$Q$2019,4)</f>
        <v>-7.8928276377048689E-2</v>
      </c>
      <c r="T1797" s="14"/>
      <c r="U1797" s="14"/>
      <c r="V1797" s="14"/>
      <c r="W1797" s="2"/>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2"/>
      <c r="BC1797" s="2"/>
      <c r="BD1797" s="2"/>
      <c r="BE1797" s="35"/>
      <c r="BF1797" s="35"/>
      <c r="BG1797" s="35"/>
      <c r="BH1797" s="35"/>
      <c r="BI1797" s="35"/>
      <c r="BJ1797" s="35"/>
      <c r="BK1797" s="35"/>
      <c r="BL1797" s="35"/>
      <c r="BM1797" s="35"/>
      <c r="BN1797" s="35"/>
      <c r="BO1797" s="35"/>
      <c r="BP1797" s="1"/>
      <c r="BQ1797" s="1">
        <f t="shared" si="527"/>
        <v>1792</v>
      </c>
      <c r="BR1797" s="1">
        <v>1793</v>
      </c>
      <c r="BS1797" s="1">
        <f t="shared" si="532"/>
        <v>-2</v>
      </c>
      <c r="BT1797" s="1">
        <f t="shared" si="533"/>
        <v>-2</v>
      </c>
      <c r="BU1797" s="1">
        <f t="shared" si="534"/>
        <v>6.1257422745431001E-17</v>
      </c>
      <c r="BV1797" s="1">
        <f t="shared" si="535"/>
        <v>1</v>
      </c>
      <c r="BW1797" s="1">
        <f t="shared" si="528"/>
        <v>-2</v>
      </c>
      <c r="BX1797" s="1">
        <f t="shared" si="529"/>
        <v>-2</v>
      </c>
      <c r="BY1797" s="24">
        <f t="shared" si="530"/>
        <v>0.7818314824680298</v>
      </c>
      <c r="BZ1797" s="24">
        <f t="shared" si="531"/>
        <v>0.62348980185873348</v>
      </c>
      <c r="CA1797" s="1"/>
      <c r="CB1797" s="1"/>
      <c r="CC1797" s="1" t="str">
        <f t="shared" si="536"/>
        <v/>
      </c>
      <c r="CD1797" s="1"/>
      <c r="CE1797" s="2"/>
      <c r="CF1797" s="2"/>
    </row>
    <row r="1798" spans="2:84" s="28" customFormat="1" x14ac:dyDescent="0.25">
      <c r="B1798" s="10"/>
      <c r="C1798" s="10"/>
      <c r="D1798" s="10"/>
      <c r="E1798" s="10"/>
      <c r="F1798" s="10"/>
      <c r="G1798" s="10"/>
      <c r="H1798" s="10"/>
      <c r="I1798" s="10"/>
      <c r="J1798" s="10"/>
      <c r="K1798" s="10"/>
      <c r="L1798" s="10"/>
      <c r="M1798" s="2"/>
      <c r="N1798" s="1">
        <v>1793</v>
      </c>
      <c r="O1798" s="1" t="str">
        <f t="shared" ref="O1798:O1861" si="539">IF($N$4&gt;=O1797,O1797+1,"NA")</f>
        <v>NA</v>
      </c>
      <c r="P1798" s="1" t="e">
        <f t="shared" ref="P1798:P1861" si="540">(1-MOD(O1798-1,$C$1)/$C$1)*VLOOKUP(IF(INT((O1798-1)/$C$1)=$A$1,1,INT((O1798-1)/$C$1)+1),$A$100:$C$160,2)+MOD(O1798-1,$C$1)/$C$1*VLOOKUP(IF(INT((O1798-1)/$C$1)+1=$A$1,1,(INT((O1798-1)/$C$1)+2)),$A$100:$C$160,2)</f>
        <v>#VALUE!</v>
      </c>
      <c r="Q1798" s="1" t="e">
        <f t="shared" ref="Q1798:Q1861" si="541">(1-MOD(O1798-1,$C$1)/$C$1)*VLOOKUP(IF(INT((O1798-1)/$C$1)=$A$1,1,INT((O1798-1)/$C$1)+1),$A$100:$C$160,3)+MOD(O1798-1,$C$1)/$C$1*VLOOKUP(IF(INT((O1798-1)/$C$1)+1=$A$1,1,(INT((O1798-1)/$C$1)+2)),$A$100:$C$160,3)</f>
        <v>#VALUE!</v>
      </c>
      <c r="R1798" s="1">
        <f t="shared" si="537"/>
        <v>-0.1246881194487931</v>
      </c>
      <c r="S1798" s="1">
        <f t="shared" si="538"/>
        <v>-0.20054191152567341</v>
      </c>
      <c r="T1798" s="14"/>
      <c r="U1798" s="14"/>
      <c r="V1798" s="14"/>
      <c r="W1798" s="2"/>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2"/>
      <c r="BC1798" s="2"/>
      <c r="BD1798" s="2"/>
      <c r="BE1798" s="35"/>
      <c r="BF1798" s="35"/>
      <c r="BG1798" s="35"/>
      <c r="BH1798" s="35"/>
      <c r="BI1798" s="35"/>
      <c r="BJ1798" s="35"/>
      <c r="BK1798" s="35"/>
      <c r="BL1798" s="35"/>
      <c r="BM1798" s="35"/>
      <c r="BN1798" s="35"/>
      <c r="BO1798" s="35"/>
      <c r="BP1798" s="1"/>
      <c r="BQ1798" s="1">
        <f t="shared" ref="BQ1798:BQ1861" si="542">N1798</f>
        <v>1793</v>
      </c>
      <c r="BR1798" s="1">
        <v>1794</v>
      </c>
      <c r="BS1798" s="1">
        <f t="shared" si="532"/>
        <v>-2</v>
      </c>
      <c r="BT1798" s="1">
        <f t="shared" si="533"/>
        <v>-2</v>
      </c>
      <c r="BU1798" s="1">
        <f t="shared" si="534"/>
        <v>6.1257422745431001E-17</v>
      </c>
      <c r="BV1798" s="1">
        <f t="shared" si="535"/>
        <v>1</v>
      </c>
      <c r="BW1798" s="1">
        <f t="shared" ref="BW1798:BW1861" si="543">IF($A$13=TRUE,R1798,-2)</f>
        <v>-2</v>
      </c>
      <c r="BX1798" s="1">
        <f t="shared" ref="BX1798:BX1861" si="544">IF($A$13=TRUE,S1798,-2)</f>
        <v>-2</v>
      </c>
      <c r="BY1798" s="24">
        <f t="shared" ref="BY1798:BY1861" si="545">IF(AND($A$10=TRUE,$C$11+1&gt;$BQ1798),R1798,BY1797)</f>
        <v>0.7818314824680298</v>
      </c>
      <c r="BZ1798" s="24">
        <f t="shared" ref="BZ1798:BZ1861" si="546">IF(AND($A$10=TRUE,$C$11+1&gt;$BQ1798),S1798,BZ1797)</f>
        <v>0.62348980185873348</v>
      </c>
      <c r="CA1798" s="1"/>
      <c r="CB1798" s="1"/>
      <c r="CC1798" s="1" t="str">
        <f t="shared" si="536"/>
        <v/>
      </c>
      <c r="CD1798" s="1"/>
      <c r="CE1798" s="2"/>
      <c r="CF1798" s="2"/>
    </row>
    <row r="1799" spans="2:84" s="28" customFormat="1" x14ac:dyDescent="0.25">
      <c r="B1799" s="10"/>
      <c r="C1799" s="10"/>
      <c r="D1799" s="10"/>
      <c r="E1799" s="10"/>
      <c r="F1799" s="10"/>
      <c r="G1799" s="10"/>
      <c r="H1799" s="10"/>
      <c r="I1799" s="10"/>
      <c r="J1799" s="10"/>
      <c r="K1799" s="10"/>
      <c r="L1799" s="10"/>
      <c r="M1799" s="2"/>
      <c r="N1799" s="1">
        <v>1794</v>
      </c>
      <c r="O1799" s="1" t="str">
        <f t="shared" si="539"/>
        <v>NA</v>
      </c>
      <c r="P1799" s="1" t="e">
        <f t="shared" si="540"/>
        <v>#VALUE!</v>
      </c>
      <c r="Q1799" s="1" t="e">
        <f t="shared" si="541"/>
        <v>#VALUE!</v>
      </c>
      <c r="R1799" s="1">
        <f t="shared" si="537"/>
        <v>2.6349403031941165E-2</v>
      </c>
      <c r="S1799" s="1">
        <f t="shared" si="538"/>
        <v>-0.22252093395631445</v>
      </c>
      <c r="T1799" s="14"/>
      <c r="U1799" s="14"/>
      <c r="V1799" s="14"/>
      <c r="W1799" s="2"/>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2"/>
      <c r="BC1799" s="2"/>
      <c r="BD1799" s="2"/>
      <c r="BE1799" s="35"/>
      <c r="BF1799" s="35"/>
      <c r="BG1799" s="35"/>
      <c r="BH1799" s="35"/>
      <c r="BI1799" s="35"/>
      <c r="BJ1799" s="35"/>
      <c r="BK1799" s="35"/>
      <c r="BL1799" s="35"/>
      <c r="BM1799" s="35"/>
      <c r="BN1799" s="35"/>
      <c r="BO1799" s="35"/>
      <c r="BP1799" s="1"/>
      <c r="BQ1799" s="1">
        <f t="shared" si="542"/>
        <v>1794</v>
      </c>
      <c r="BR1799" s="1">
        <v>1795</v>
      </c>
      <c r="BS1799" s="1">
        <f t="shared" ref="BS1799:BS1862" si="547">IF($A$9=TRUE,IF(BQ1799-1&lt;$N$4,P1799,BS1798),-2)</f>
        <v>-2</v>
      </c>
      <c r="BT1799" s="1">
        <f t="shared" ref="BT1799:BT1862" si="548">IF($A$9=TRUE,IF(BQ1799-1&lt;$N$4,Q1799,BT1798),-2)</f>
        <v>-2</v>
      </c>
      <c r="BU1799" s="1">
        <f t="shared" ref="BU1799:BU1862" si="549">IF($A$16=TRUE,IF(BQ1799-1&lt;$N$4,P1799,BU1798),-2)</f>
        <v>6.1257422745431001E-17</v>
      </c>
      <c r="BV1799" s="1">
        <f t="shared" ref="BV1799:BV1862" si="550">IF($A$16=TRUE,IF(BQ1799-1&lt;$N$4,Q1799,BV1798),-2)</f>
        <v>1</v>
      </c>
      <c r="BW1799" s="1">
        <f t="shared" si="543"/>
        <v>-2</v>
      </c>
      <c r="BX1799" s="1">
        <f t="shared" si="544"/>
        <v>-2</v>
      </c>
      <c r="BY1799" s="24">
        <f t="shared" si="545"/>
        <v>0.7818314824680298</v>
      </c>
      <c r="BZ1799" s="24">
        <f t="shared" si="546"/>
        <v>0.62348980185873348</v>
      </c>
      <c r="CA1799" s="1"/>
      <c r="CB1799" s="1"/>
      <c r="CC1799" s="1" t="str">
        <f t="shared" ref="CC1799:CC1862" si="551">IF(AND($A$9=TRUE,BR1798&lt;$CC$3),IF(BR1798&lt;1000,BR1798,""),"")</f>
        <v/>
      </c>
      <c r="CD1799" s="1"/>
      <c r="CE1799" s="2"/>
      <c r="CF1799" s="2"/>
    </row>
    <row r="1800" spans="2:84" s="28" customFormat="1" x14ac:dyDescent="0.25">
      <c r="B1800" s="10"/>
      <c r="C1800" s="10"/>
      <c r="D1800" s="10"/>
      <c r="E1800" s="10"/>
      <c r="F1800" s="10"/>
      <c r="G1800" s="10"/>
      <c r="H1800" s="10"/>
      <c r="I1800" s="10"/>
      <c r="J1800" s="10"/>
      <c r="K1800" s="10"/>
      <c r="L1800" s="10"/>
      <c r="M1800" s="2"/>
      <c r="N1800" s="1">
        <v>1795</v>
      </c>
      <c r="O1800" s="1" t="str">
        <f t="shared" si="539"/>
        <v>NA</v>
      </c>
      <c r="P1800" s="1" t="e">
        <f t="shared" si="540"/>
        <v>#VALUE!</v>
      </c>
      <c r="Q1800" s="1" t="e">
        <f t="shared" si="541"/>
        <v>#VALUE!</v>
      </c>
      <c r="R1800" s="1">
        <f t="shared" si="537"/>
        <v>0.15754528759975497</v>
      </c>
      <c r="S1800" s="1">
        <f t="shared" si="538"/>
        <v>-0.15934032585645297</v>
      </c>
      <c r="T1800" s="14"/>
      <c r="U1800" s="14"/>
      <c r="V1800" s="14"/>
      <c r="W1800" s="2"/>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2"/>
      <c r="BC1800" s="2"/>
      <c r="BD1800" s="2"/>
      <c r="BE1800" s="35"/>
      <c r="BF1800" s="35"/>
      <c r="BG1800" s="35"/>
      <c r="BH1800" s="35"/>
      <c r="BI1800" s="35"/>
      <c r="BJ1800" s="35"/>
      <c r="BK1800" s="35"/>
      <c r="BL1800" s="35"/>
      <c r="BM1800" s="35"/>
      <c r="BN1800" s="35"/>
      <c r="BO1800" s="35"/>
      <c r="BP1800" s="1"/>
      <c r="BQ1800" s="1">
        <f t="shared" si="542"/>
        <v>1795</v>
      </c>
      <c r="BR1800" s="1">
        <v>1796</v>
      </c>
      <c r="BS1800" s="1">
        <f t="shared" si="547"/>
        <v>-2</v>
      </c>
      <c r="BT1800" s="1">
        <f t="shared" si="548"/>
        <v>-2</v>
      </c>
      <c r="BU1800" s="1">
        <f t="shared" si="549"/>
        <v>6.1257422745431001E-17</v>
      </c>
      <c r="BV1800" s="1">
        <f t="shared" si="550"/>
        <v>1</v>
      </c>
      <c r="BW1800" s="1">
        <f t="shared" si="543"/>
        <v>-2</v>
      </c>
      <c r="BX1800" s="1">
        <f t="shared" si="544"/>
        <v>-2</v>
      </c>
      <c r="BY1800" s="24">
        <f t="shared" si="545"/>
        <v>0.7818314824680298</v>
      </c>
      <c r="BZ1800" s="24">
        <f t="shared" si="546"/>
        <v>0.62348980185873348</v>
      </c>
      <c r="CA1800" s="1"/>
      <c r="CB1800" s="1"/>
      <c r="CC1800" s="1" t="str">
        <f t="shared" si="551"/>
        <v/>
      </c>
      <c r="CD1800" s="1"/>
      <c r="CE1800" s="2"/>
      <c r="CF1800" s="2"/>
    </row>
    <row r="1801" spans="2:84" s="28" customFormat="1" x14ac:dyDescent="0.25">
      <c r="B1801" s="10"/>
      <c r="C1801" s="10"/>
      <c r="D1801" s="10"/>
      <c r="E1801" s="10"/>
      <c r="F1801" s="10"/>
      <c r="G1801" s="10"/>
      <c r="H1801" s="10"/>
      <c r="I1801" s="10"/>
      <c r="J1801" s="10"/>
      <c r="K1801" s="10"/>
      <c r="L1801" s="10"/>
      <c r="M1801" s="2"/>
      <c r="N1801" s="1">
        <v>1796</v>
      </c>
      <c r="O1801" s="1" t="str">
        <f t="shared" si="539"/>
        <v>NA</v>
      </c>
      <c r="P1801" s="1" t="e">
        <f t="shared" si="540"/>
        <v>#VALUE!</v>
      </c>
      <c r="Q1801" s="1" t="e">
        <f t="shared" si="541"/>
        <v>#VALUE!</v>
      </c>
      <c r="R1801" s="1">
        <f t="shared" si="537"/>
        <v>0.23453175087435582</v>
      </c>
      <c r="S1801" s="1">
        <f t="shared" si="538"/>
        <v>-2.7550739406713098E-2</v>
      </c>
      <c r="T1801" s="14"/>
      <c r="U1801" s="14"/>
      <c r="V1801" s="14"/>
      <c r="W1801" s="2"/>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2"/>
      <c r="BC1801" s="2"/>
      <c r="BD1801" s="2"/>
      <c r="BE1801" s="35"/>
      <c r="BF1801" s="35"/>
      <c r="BG1801" s="35"/>
      <c r="BH1801" s="35"/>
      <c r="BI1801" s="35"/>
      <c r="BJ1801" s="35"/>
      <c r="BK1801" s="35"/>
      <c r="BL1801" s="35"/>
      <c r="BM1801" s="35"/>
      <c r="BN1801" s="35"/>
      <c r="BO1801" s="35"/>
      <c r="BP1801" s="1"/>
      <c r="BQ1801" s="1">
        <f t="shared" si="542"/>
        <v>1796</v>
      </c>
      <c r="BR1801" s="1">
        <v>1797</v>
      </c>
      <c r="BS1801" s="1">
        <f t="shared" si="547"/>
        <v>-2</v>
      </c>
      <c r="BT1801" s="1">
        <f t="shared" si="548"/>
        <v>-2</v>
      </c>
      <c r="BU1801" s="1">
        <f t="shared" si="549"/>
        <v>6.1257422745431001E-17</v>
      </c>
      <c r="BV1801" s="1">
        <f t="shared" si="550"/>
        <v>1</v>
      </c>
      <c r="BW1801" s="1">
        <f t="shared" si="543"/>
        <v>-2</v>
      </c>
      <c r="BX1801" s="1">
        <f t="shared" si="544"/>
        <v>-2</v>
      </c>
      <c r="BY1801" s="24">
        <f t="shared" si="545"/>
        <v>0.7818314824680298</v>
      </c>
      <c r="BZ1801" s="24">
        <f t="shared" si="546"/>
        <v>0.62348980185873348</v>
      </c>
      <c r="CA1801" s="1"/>
      <c r="CB1801" s="1"/>
      <c r="CC1801" s="1" t="str">
        <f t="shared" si="551"/>
        <v/>
      </c>
      <c r="CD1801" s="1"/>
      <c r="CE1801" s="2"/>
      <c r="CF1801" s="2"/>
    </row>
    <row r="1802" spans="2:84" s="28" customFormat="1" x14ac:dyDescent="0.25">
      <c r="B1802" s="10"/>
      <c r="C1802" s="10"/>
      <c r="D1802" s="10"/>
      <c r="E1802" s="10"/>
      <c r="F1802" s="10"/>
      <c r="G1802" s="10"/>
      <c r="H1802" s="10"/>
      <c r="I1802" s="10"/>
      <c r="J1802" s="10"/>
      <c r="K1802" s="10"/>
      <c r="L1802" s="10"/>
      <c r="M1802" s="2"/>
      <c r="N1802" s="1">
        <v>1797</v>
      </c>
      <c r="O1802" s="1" t="str">
        <f t="shared" si="539"/>
        <v>NA</v>
      </c>
      <c r="P1802" s="1" t="e">
        <f t="shared" si="540"/>
        <v>#VALUE!</v>
      </c>
      <c r="Q1802" s="1" t="e">
        <f t="shared" si="541"/>
        <v>#VALUE!</v>
      </c>
      <c r="R1802" s="1">
        <f t="shared" si="537"/>
        <v>0.2152481739548599</v>
      </c>
      <c r="S1802" s="1">
        <f t="shared" si="538"/>
        <v>0.1433215463961387</v>
      </c>
      <c r="T1802" s="14"/>
      <c r="U1802" s="14"/>
      <c r="V1802" s="14"/>
      <c r="W1802" s="2"/>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2"/>
      <c r="BC1802" s="2"/>
      <c r="BD1802" s="2"/>
      <c r="BE1802" s="35"/>
      <c r="BF1802" s="35"/>
      <c r="BG1802" s="35"/>
      <c r="BH1802" s="35"/>
      <c r="BI1802" s="35"/>
      <c r="BJ1802" s="35"/>
      <c r="BK1802" s="35"/>
      <c r="BL1802" s="35"/>
      <c r="BM1802" s="35"/>
      <c r="BN1802" s="35"/>
      <c r="BO1802" s="35"/>
      <c r="BP1802" s="1"/>
      <c r="BQ1802" s="1">
        <f t="shared" si="542"/>
        <v>1797</v>
      </c>
      <c r="BR1802" s="1">
        <v>1798</v>
      </c>
      <c r="BS1802" s="1">
        <f t="shared" si="547"/>
        <v>-2</v>
      </c>
      <c r="BT1802" s="1">
        <f t="shared" si="548"/>
        <v>-2</v>
      </c>
      <c r="BU1802" s="1">
        <f t="shared" si="549"/>
        <v>6.1257422745431001E-17</v>
      </c>
      <c r="BV1802" s="1">
        <f t="shared" si="550"/>
        <v>1</v>
      </c>
      <c r="BW1802" s="1">
        <f t="shared" si="543"/>
        <v>-2</v>
      </c>
      <c r="BX1802" s="1">
        <f t="shared" si="544"/>
        <v>-2</v>
      </c>
      <c r="BY1802" s="24">
        <f t="shared" si="545"/>
        <v>0.7818314824680298</v>
      </c>
      <c r="BZ1802" s="24">
        <f t="shared" si="546"/>
        <v>0.62348980185873348</v>
      </c>
      <c r="CA1802" s="1"/>
      <c r="CB1802" s="1"/>
      <c r="CC1802" s="1" t="str">
        <f t="shared" si="551"/>
        <v/>
      </c>
      <c r="CD1802" s="1"/>
      <c r="CE1802" s="2"/>
      <c r="CF1802" s="2"/>
    </row>
    <row r="1803" spans="2:84" s="28" customFormat="1" x14ac:dyDescent="0.25">
      <c r="B1803" s="10"/>
      <c r="C1803" s="10"/>
      <c r="D1803" s="10"/>
      <c r="E1803" s="10"/>
      <c r="F1803" s="10"/>
      <c r="G1803" s="10"/>
      <c r="H1803" s="10"/>
      <c r="I1803" s="10"/>
      <c r="J1803" s="10"/>
      <c r="K1803" s="10"/>
      <c r="L1803" s="10"/>
      <c r="M1803" s="2"/>
      <c r="N1803" s="1">
        <v>1798</v>
      </c>
      <c r="O1803" s="1" t="str">
        <f t="shared" si="539"/>
        <v>NA</v>
      </c>
      <c r="P1803" s="1" t="e">
        <f t="shared" si="540"/>
        <v>#VALUE!</v>
      </c>
      <c r="Q1803" s="1" t="e">
        <f t="shared" si="541"/>
        <v>#VALUE!</v>
      </c>
      <c r="R1803" s="1">
        <f t="shared" si="537"/>
        <v>6.9631727880251459E-2</v>
      </c>
      <c r="S1803" s="1">
        <f t="shared" si="538"/>
        <v>0.28051247652830869</v>
      </c>
      <c r="T1803" s="14"/>
      <c r="U1803" s="14"/>
      <c r="V1803" s="14"/>
      <c r="W1803" s="2"/>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2"/>
      <c r="BC1803" s="2"/>
      <c r="BD1803" s="2"/>
      <c r="BE1803" s="35"/>
      <c r="BF1803" s="35"/>
      <c r="BG1803" s="35"/>
      <c r="BH1803" s="35"/>
      <c r="BI1803" s="35"/>
      <c r="BJ1803" s="35"/>
      <c r="BK1803" s="35"/>
      <c r="BL1803" s="35"/>
      <c r="BM1803" s="35"/>
      <c r="BN1803" s="35"/>
      <c r="BO1803" s="35"/>
      <c r="BP1803" s="1"/>
      <c r="BQ1803" s="1">
        <f t="shared" si="542"/>
        <v>1798</v>
      </c>
      <c r="BR1803" s="1">
        <v>1799</v>
      </c>
      <c r="BS1803" s="1">
        <f t="shared" si="547"/>
        <v>-2</v>
      </c>
      <c r="BT1803" s="1">
        <f t="shared" si="548"/>
        <v>-2</v>
      </c>
      <c r="BU1803" s="1">
        <f t="shared" si="549"/>
        <v>6.1257422745431001E-17</v>
      </c>
      <c r="BV1803" s="1">
        <f t="shared" si="550"/>
        <v>1</v>
      </c>
      <c r="BW1803" s="1">
        <f t="shared" si="543"/>
        <v>-2</v>
      </c>
      <c r="BX1803" s="1">
        <f t="shared" si="544"/>
        <v>-2</v>
      </c>
      <c r="BY1803" s="24">
        <f t="shared" si="545"/>
        <v>0.7818314824680298</v>
      </c>
      <c r="BZ1803" s="24">
        <f t="shared" si="546"/>
        <v>0.62348980185873348</v>
      </c>
      <c r="CA1803" s="1"/>
      <c r="CB1803" s="1"/>
      <c r="CC1803" s="1" t="str">
        <f t="shared" si="551"/>
        <v/>
      </c>
      <c r="CD1803" s="1"/>
      <c r="CE1803" s="2"/>
      <c r="CF1803" s="2"/>
    </row>
    <row r="1804" spans="2:84" s="28" customFormat="1" x14ac:dyDescent="0.25">
      <c r="B1804" s="10"/>
      <c r="C1804" s="10"/>
      <c r="D1804" s="10"/>
      <c r="E1804" s="10"/>
      <c r="F1804" s="10"/>
      <c r="G1804" s="10"/>
      <c r="H1804" s="10"/>
      <c r="I1804" s="10"/>
      <c r="J1804" s="10"/>
      <c r="K1804" s="10"/>
      <c r="L1804" s="10"/>
      <c r="M1804" s="2"/>
      <c r="N1804" s="1">
        <v>1799</v>
      </c>
      <c r="O1804" s="1" t="str">
        <f t="shared" si="539"/>
        <v>NA</v>
      </c>
      <c r="P1804" s="1" t="e">
        <f t="shared" si="540"/>
        <v>#VALUE!</v>
      </c>
      <c r="Q1804" s="1" t="e">
        <f t="shared" si="541"/>
        <v>#VALUE!</v>
      </c>
      <c r="R1804" s="1">
        <f t="shared" si="537"/>
        <v>-0.16417222561204897</v>
      </c>
      <c r="S1804" s="1">
        <f t="shared" si="538"/>
        <v>0.28071448241530084</v>
      </c>
      <c r="T1804" s="14"/>
      <c r="U1804" s="14"/>
      <c r="V1804" s="14"/>
      <c r="W1804" s="2"/>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2"/>
      <c r="BC1804" s="2"/>
      <c r="BD1804" s="2"/>
      <c r="BE1804" s="35"/>
      <c r="BF1804" s="35"/>
      <c r="BG1804" s="35"/>
      <c r="BH1804" s="35"/>
      <c r="BI1804" s="35"/>
      <c r="BJ1804" s="35"/>
      <c r="BK1804" s="35"/>
      <c r="BL1804" s="35"/>
      <c r="BM1804" s="35"/>
      <c r="BN1804" s="35"/>
      <c r="BO1804" s="35"/>
      <c r="BP1804" s="1"/>
      <c r="BQ1804" s="1">
        <f t="shared" si="542"/>
        <v>1799</v>
      </c>
      <c r="BR1804" s="1">
        <v>1800</v>
      </c>
      <c r="BS1804" s="1">
        <f t="shared" si="547"/>
        <v>-2</v>
      </c>
      <c r="BT1804" s="1">
        <f t="shared" si="548"/>
        <v>-2</v>
      </c>
      <c r="BU1804" s="1">
        <f t="shared" si="549"/>
        <v>6.1257422745431001E-17</v>
      </c>
      <c r="BV1804" s="1">
        <f t="shared" si="550"/>
        <v>1</v>
      </c>
      <c r="BW1804" s="1">
        <f t="shared" si="543"/>
        <v>-2</v>
      </c>
      <c r="BX1804" s="1">
        <f t="shared" si="544"/>
        <v>-2</v>
      </c>
      <c r="BY1804" s="24">
        <f t="shared" si="545"/>
        <v>0.7818314824680298</v>
      </c>
      <c r="BZ1804" s="24">
        <f t="shared" si="546"/>
        <v>0.62348980185873348</v>
      </c>
      <c r="CA1804" s="1"/>
      <c r="CB1804" s="1"/>
      <c r="CC1804" s="1" t="str">
        <f t="shared" si="551"/>
        <v/>
      </c>
      <c r="CD1804" s="1"/>
      <c r="CE1804" s="2"/>
      <c r="CF1804" s="2"/>
    </row>
    <row r="1805" spans="2:84" s="28" customFormat="1" x14ac:dyDescent="0.25">
      <c r="B1805" s="10"/>
      <c r="C1805" s="10"/>
      <c r="D1805" s="10"/>
      <c r="E1805" s="10"/>
      <c r="F1805" s="10"/>
      <c r="G1805" s="10"/>
      <c r="H1805" s="10"/>
      <c r="I1805" s="10"/>
      <c r="J1805" s="10"/>
      <c r="K1805" s="10"/>
      <c r="L1805" s="10"/>
      <c r="M1805" s="2"/>
      <c r="N1805" s="1">
        <v>1800</v>
      </c>
      <c r="O1805" s="1" t="str">
        <f t="shared" si="539"/>
        <v>NA</v>
      </c>
      <c r="P1805" s="1" t="e">
        <f t="shared" si="540"/>
        <v>#VALUE!</v>
      </c>
      <c r="Q1805" s="1" t="e">
        <f t="shared" si="541"/>
        <v>#VALUE!</v>
      </c>
      <c r="R1805" s="1">
        <f t="shared" si="537"/>
        <v>-0.35468829650552602</v>
      </c>
      <c r="S1805" s="1">
        <f t="shared" si="538"/>
        <v>8.7869188158869016E-2</v>
      </c>
      <c r="T1805" s="14"/>
      <c r="U1805" s="14"/>
      <c r="V1805" s="14"/>
      <c r="W1805" s="2"/>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2"/>
      <c r="BC1805" s="2"/>
      <c r="BD1805" s="2"/>
      <c r="BE1805" s="35"/>
      <c r="BF1805" s="35"/>
      <c r="BG1805" s="35"/>
      <c r="BH1805" s="35"/>
      <c r="BI1805" s="35"/>
      <c r="BJ1805" s="35"/>
      <c r="BK1805" s="35"/>
      <c r="BL1805" s="35"/>
      <c r="BM1805" s="35"/>
      <c r="BN1805" s="35"/>
      <c r="BO1805" s="35"/>
      <c r="BP1805" s="1"/>
      <c r="BQ1805" s="1">
        <f t="shared" si="542"/>
        <v>1800</v>
      </c>
      <c r="BR1805" s="1">
        <v>1801</v>
      </c>
      <c r="BS1805" s="1">
        <f t="shared" si="547"/>
        <v>-2</v>
      </c>
      <c r="BT1805" s="1">
        <f t="shared" si="548"/>
        <v>-2</v>
      </c>
      <c r="BU1805" s="1">
        <f t="shared" si="549"/>
        <v>6.1257422745431001E-17</v>
      </c>
      <c r="BV1805" s="1">
        <f t="shared" si="550"/>
        <v>1</v>
      </c>
      <c r="BW1805" s="1">
        <f t="shared" si="543"/>
        <v>-2</v>
      </c>
      <c r="BX1805" s="1">
        <f t="shared" si="544"/>
        <v>-2</v>
      </c>
      <c r="BY1805" s="24">
        <f t="shared" si="545"/>
        <v>0.7818314824680298</v>
      </c>
      <c r="BZ1805" s="24">
        <f t="shared" si="546"/>
        <v>0.62348980185873348</v>
      </c>
      <c r="CA1805" s="1"/>
      <c r="CB1805" s="1"/>
      <c r="CC1805" s="1" t="str">
        <f t="shared" si="551"/>
        <v/>
      </c>
      <c r="CD1805" s="1"/>
      <c r="CE1805" s="2"/>
      <c r="CF1805" s="2"/>
    </row>
    <row r="1806" spans="2:84" s="28" customFormat="1" x14ac:dyDescent="0.25">
      <c r="B1806" s="10"/>
      <c r="C1806" s="10"/>
      <c r="D1806" s="10"/>
      <c r="E1806" s="10"/>
      <c r="F1806" s="10"/>
      <c r="G1806" s="10"/>
      <c r="H1806" s="10"/>
      <c r="I1806" s="10"/>
      <c r="J1806" s="10"/>
      <c r="K1806" s="10"/>
      <c r="L1806" s="10"/>
      <c r="M1806" s="2"/>
      <c r="N1806" s="1">
        <v>1801</v>
      </c>
      <c r="O1806" s="1" t="str">
        <f t="shared" si="539"/>
        <v>NA</v>
      </c>
      <c r="P1806" s="1" t="e">
        <f t="shared" si="540"/>
        <v>#VALUE!</v>
      </c>
      <c r="Q1806" s="1" t="e">
        <f t="shared" si="541"/>
        <v>#VALUE!</v>
      </c>
      <c r="R1806" s="1">
        <f t="shared" si="537"/>
        <v>-0.34254223941523526</v>
      </c>
      <c r="S1806" s="1">
        <f t="shared" si="538"/>
        <v>-0.22252093395631445</v>
      </c>
      <c r="T1806" s="14"/>
      <c r="U1806" s="14"/>
      <c r="V1806" s="14"/>
      <c r="W1806" s="2"/>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2"/>
      <c r="BC1806" s="2"/>
      <c r="BD1806" s="2"/>
      <c r="BE1806" s="35"/>
      <c r="BF1806" s="35"/>
      <c r="BG1806" s="35"/>
      <c r="BH1806" s="35"/>
      <c r="BI1806" s="35"/>
      <c r="BJ1806" s="35"/>
      <c r="BK1806" s="35"/>
      <c r="BL1806" s="35"/>
      <c r="BM1806" s="35"/>
      <c r="BN1806" s="35"/>
      <c r="BO1806" s="35"/>
      <c r="BP1806" s="1"/>
      <c r="BQ1806" s="1">
        <f t="shared" si="542"/>
        <v>1801</v>
      </c>
      <c r="BR1806" s="1">
        <v>1802</v>
      </c>
      <c r="BS1806" s="1">
        <f t="shared" si="547"/>
        <v>-2</v>
      </c>
      <c r="BT1806" s="1">
        <f t="shared" si="548"/>
        <v>-2</v>
      </c>
      <c r="BU1806" s="1">
        <f t="shared" si="549"/>
        <v>6.1257422745431001E-17</v>
      </c>
      <c r="BV1806" s="1">
        <f t="shared" si="550"/>
        <v>1</v>
      </c>
      <c r="BW1806" s="1">
        <f t="shared" si="543"/>
        <v>-2</v>
      </c>
      <c r="BX1806" s="1">
        <f t="shared" si="544"/>
        <v>-2</v>
      </c>
      <c r="BY1806" s="24">
        <f t="shared" si="545"/>
        <v>0.7818314824680298</v>
      </c>
      <c r="BZ1806" s="24">
        <f t="shared" si="546"/>
        <v>0.62348980185873348</v>
      </c>
      <c r="CA1806" s="1"/>
      <c r="CB1806" s="1"/>
      <c r="CC1806" s="1" t="str">
        <f t="shared" si="551"/>
        <v/>
      </c>
      <c r="CD1806" s="1"/>
      <c r="CE1806" s="2"/>
      <c r="CF1806" s="2"/>
    </row>
    <row r="1807" spans="2:84" s="28" customFormat="1" x14ac:dyDescent="0.25">
      <c r="B1807" s="10"/>
      <c r="C1807" s="10"/>
      <c r="D1807" s="10"/>
      <c r="E1807" s="10"/>
      <c r="F1807" s="10"/>
      <c r="G1807" s="10"/>
      <c r="H1807" s="10"/>
      <c r="I1807" s="10"/>
      <c r="J1807" s="10"/>
      <c r="K1807" s="10"/>
      <c r="L1807" s="10"/>
      <c r="M1807" s="2"/>
      <c r="N1807" s="1">
        <v>1802</v>
      </c>
      <c r="O1807" s="1" t="str">
        <f t="shared" si="539"/>
        <v>NA</v>
      </c>
      <c r="P1807" s="1" t="e">
        <f t="shared" si="540"/>
        <v>#VALUE!</v>
      </c>
      <c r="Q1807" s="1" t="e">
        <f t="shared" si="541"/>
        <v>#VALUE!</v>
      </c>
      <c r="R1807" s="1">
        <f t="shared" si="537"/>
        <v>-7.245488945697795E-2</v>
      </c>
      <c r="S1807" s="1">
        <f t="shared" si="538"/>
        <v>-0.44775142554099545</v>
      </c>
      <c r="T1807" s="14"/>
      <c r="U1807" s="14"/>
      <c r="V1807" s="14"/>
      <c r="W1807" s="2"/>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2"/>
      <c r="BC1807" s="2"/>
      <c r="BD1807" s="2"/>
      <c r="BE1807" s="35"/>
      <c r="BF1807" s="35"/>
      <c r="BG1807" s="35"/>
      <c r="BH1807" s="35"/>
      <c r="BI1807" s="35"/>
      <c r="BJ1807" s="35"/>
      <c r="BK1807" s="35"/>
      <c r="BL1807" s="35"/>
      <c r="BM1807" s="35"/>
      <c r="BN1807" s="35"/>
      <c r="BO1807" s="35"/>
      <c r="BP1807" s="1"/>
      <c r="BQ1807" s="1">
        <f t="shared" si="542"/>
        <v>1802</v>
      </c>
      <c r="BR1807" s="1">
        <v>1803</v>
      </c>
      <c r="BS1807" s="1">
        <f t="shared" si="547"/>
        <v>-2</v>
      </c>
      <c r="BT1807" s="1">
        <f t="shared" si="548"/>
        <v>-2</v>
      </c>
      <c r="BU1807" s="1">
        <f t="shared" si="549"/>
        <v>6.1257422745431001E-17</v>
      </c>
      <c r="BV1807" s="1">
        <f t="shared" si="550"/>
        <v>1</v>
      </c>
      <c r="BW1807" s="1">
        <f t="shared" si="543"/>
        <v>-2</v>
      </c>
      <c r="BX1807" s="1">
        <f t="shared" si="544"/>
        <v>-2</v>
      </c>
      <c r="BY1807" s="24">
        <f t="shared" si="545"/>
        <v>0.7818314824680298</v>
      </c>
      <c r="BZ1807" s="24">
        <f t="shared" si="546"/>
        <v>0.62348980185873348</v>
      </c>
      <c r="CA1807" s="1"/>
      <c r="CB1807" s="1"/>
      <c r="CC1807" s="1" t="str">
        <f t="shared" si="551"/>
        <v/>
      </c>
      <c r="CD1807" s="1"/>
      <c r="CE1807" s="2"/>
      <c r="CF1807" s="2"/>
    </row>
    <row r="1808" spans="2:84" s="28" customFormat="1" x14ac:dyDescent="0.25">
      <c r="B1808" s="10"/>
      <c r="C1808" s="10"/>
      <c r="D1808" s="10"/>
      <c r="E1808" s="10"/>
      <c r="F1808" s="10"/>
      <c r="G1808" s="10"/>
      <c r="H1808" s="10"/>
      <c r="I1808" s="10"/>
      <c r="J1808" s="10"/>
      <c r="K1808" s="10"/>
      <c r="L1808" s="10"/>
      <c r="M1808" s="2"/>
      <c r="N1808" s="1">
        <v>1803</v>
      </c>
      <c r="O1808" s="1" t="str">
        <f t="shared" si="539"/>
        <v>NA</v>
      </c>
      <c r="P1808" s="1" t="e">
        <f t="shared" si="540"/>
        <v>#VALUE!</v>
      </c>
      <c r="Q1808" s="1" t="e">
        <f t="shared" si="541"/>
        <v>#VALUE!</v>
      </c>
      <c r="R1808" s="1">
        <f t="shared" si="537"/>
        <v>0.31661786368038031</v>
      </c>
      <c r="S1808" s="1">
        <f t="shared" si="538"/>
        <v>-0.38719349819906257</v>
      </c>
      <c r="T1808" s="14"/>
      <c r="U1808" s="14"/>
      <c r="V1808" s="14"/>
      <c r="W1808" s="2"/>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2"/>
      <c r="BC1808" s="2"/>
      <c r="BD1808" s="2"/>
      <c r="BE1808" s="35"/>
      <c r="BF1808" s="35"/>
      <c r="BG1808" s="35"/>
      <c r="BH1808" s="35"/>
      <c r="BI1808" s="35"/>
      <c r="BJ1808" s="35"/>
      <c r="BK1808" s="35"/>
      <c r="BL1808" s="35"/>
      <c r="BM1808" s="35"/>
      <c r="BN1808" s="35"/>
      <c r="BO1808" s="35"/>
      <c r="BP1808" s="1"/>
      <c r="BQ1808" s="1">
        <f t="shared" si="542"/>
        <v>1803</v>
      </c>
      <c r="BR1808" s="1">
        <v>1804</v>
      </c>
      <c r="BS1808" s="1">
        <f t="shared" si="547"/>
        <v>-2</v>
      </c>
      <c r="BT1808" s="1">
        <f t="shared" si="548"/>
        <v>-2</v>
      </c>
      <c r="BU1808" s="1">
        <f t="shared" si="549"/>
        <v>6.1257422745431001E-17</v>
      </c>
      <c r="BV1808" s="1">
        <f t="shared" si="550"/>
        <v>1</v>
      </c>
      <c r="BW1808" s="1">
        <f t="shared" si="543"/>
        <v>-2</v>
      </c>
      <c r="BX1808" s="1">
        <f t="shared" si="544"/>
        <v>-2</v>
      </c>
      <c r="BY1808" s="24">
        <f t="shared" si="545"/>
        <v>0.7818314824680298</v>
      </c>
      <c r="BZ1808" s="24">
        <f t="shared" si="546"/>
        <v>0.62348980185873348</v>
      </c>
      <c r="CA1808" s="1"/>
      <c r="CB1808" s="1"/>
      <c r="CC1808" s="1" t="str">
        <f t="shared" si="551"/>
        <v/>
      </c>
      <c r="CD1808" s="1"/>
      <c r="CE1808" s="2"/>
      <c r="CF1808" s="2"/>
    </row>
    <row r="1809" spans="2:84" s="28" customFormat="1" x14ac:dyDescent="0.25">
      <c r="B1809" s="10"/>
      <c r="C1809" s="10"/>
      <c r="D1809" s="10"/>
      <c r="E1809" s="10"/>
      <c r="F1809" s="10"/>
      <c r="G1809" s="10"/>
      <c r="H1809" s="10"/>
      <c r="I1809" s="10"/>
      <c r="J1809" s="10"/>
      <c r="K1809" s="10"/>
      <c r="L1809" s="10"/>
      <c r="M1809" s="2"/>
      <c r="N1809" s="1">
        <v>1804</v>
      </c>
      <c r="O1809" s="1" t="str">
        <f t="shared" si="539"/>
        <v>NA</v>
      </c>
      <c r="P1809" s="1" t="e">
        <f t="shared" si="540"/>
        <v>#VALUE!</v>
      </c>
      <c r="Q1809" s="1" t="e">
        <f t="shared" si="541"/>
        <v>#VALUE!</v>
      </c>
      <c r="R1809" s="1">
        <f t="shared" si="537"/>
        <v>0.54760805942915658</v>
      </c>
      <c r="S1809" s="1">
        <f t="shared" si="538"/>
        <v>-1.6734538758059581E-2</v>
      </c>
      <c r="T1809" s="14"/>
      <c r="U1809" s="14"/>
      <c r="V1809" s="14"/>
      <c r="W1809" s="2"/>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2"/>
      <c r="BC1809" s="2"/>
      <c r="BD1809" s="2"/>
      <c r="BE1809" s="35"/>
      <c r="BF1809" s="35"/>
      <c r="BG1809" s="35"/>
      <c r="BH1809" s="35"/>
      <c r="BI1809" s="35"/>
      <c r="BJ1809" s="35"/>
      <c r="BK1809" s="35"/>
      <c r="BL1809" s="35"/>
      <c r="BM1809" s="35"/>
      <c r="BN1809" s="35"/>
      <c r="BO1809" s="35"/>
      <c r="BP1809" s="1"/>
      <c r="BQ1809" s="1">
        <f t="shared" si="542"/>
        <v>1804</v>
      </c>
      <c r="BR1809" s="1">
        <v>1805</v>
      </c>
      <c r="BS1809" s="1">
        <f t="shared" si="547"/>
        <v>-2</v>
      </c>
      <c r="BT1809" s="1">
        <f t="shared" si="548"/>
        <v>-2</v>
      </c>
      <c r="BU1809" s="1">
        <f t="shared" si="549"/>
        <v>6.1257422745431001E-17</v>
      </c>
      <c r="BV1809" s="1">
        <f t="shared" si="550"/>
        <v>1</v>
      </c>
      <c r="BW1809" s="1">
        <f t="shared" si="543"/>
        <v>-2</v>
      </c>
      <c r="BX1809" s="1">
        <f t="shared" si="544"/>
        <v>-2</v>
      </c>
      <c r="BY1809" s="24">
        <f t="shared" si="545"/>
        <v>0.7818314824680298</v>
      </c>
      <c r="BZ1809" s="24">
        <f t="shared" si="546"/>
        <v>0.62348980185873348</v>
      </c>
      <c r="CA1809" s="1"/>
      <c r="CB1809" s="1"/>
      <c r="CC1809" s="1" t="str">
        <f t="shared" si="551"/>
        <v/>
      </c>
      <c r="CD1809" s="1"/>
      <c r="CE1809" s="2"/>
      <c r="CF1809" s="2"/>
    </row>
    <row r="1810" spans="2:84" s="28" customFormat="1" x14ac:dyDescent="0.25">
      <c r="B1810" s="10"/>
      <c r="C1810" s="10"/>
      <c r="D1810" s="10"/>
      <c r="E1810" s="10"/>
      <c r="F1810" s="10"/>
      <c r="G1810" s="10"/>
      <c r="H1810" s="10"/>
      <c r="I1810" s="10"/>
      <c r="J1810" s="10"/>
      <c r="K1810" s="10"/>
      <c r="L1810" s="10"/>
      <c r="M1810" s="2"/>
      <c r="N1810" s="1">
        <v>1805</v>
      </c>
      <c r="O1810" s="1" t="str">
        <f t="shared" si="539"/>
        <v>NA</v>
      </c>
      <c r="P1810" s="1" t="e">
        <f t="shared" si="540"/>
        <v>#VALUE!</v>
      </c>
      <c r="Q1810" s="1" t="e">
        <f t="shared" si="541"/>
        <v>#VALUE!</v>
      </c>
      <c r="R1810" s="1">
        <f t="shared" si="537"/>
        <v>0.40199161335454792</v>
      </c>
      <c r="S1810" s="1">
        <f t="shared" si="538"/>
        <v>0.44056856168250685</v>
      </c>
      <c r="T1810" s="14"/>
      <c r="U1810" s="14"/>
      <c r="V1810" s="14"/>
      <c r="W1810" s="2"/>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2"/>
      <c r="BC1810" s="2"/>
      <c r="BD1810" s="2"/>
      <c r="BE1810" s="35"/>
      <c r="BF1810" s="35"/>
      <c r="BG1810" s="35"/>
      <c r="BH1810" s="35"/>
      <c r="BI1810" s="35"/>
      <c r="BJ1810" s="35"/>
      <c r="BK1810" s="35"/>
      <c r="BL1810" s="35"/>
      <c r="BM1810" s="35"/>
      <c r="BN1810" s="35"/>
      <c r="BO1810" s="35"/>
      <c r="BP1810" s="1"/>
      <c r="BQ1810" s="1">
        <f t="shared" si="542"/>
        <v>1805</v>
      </c>
      <c r="BR1810" s="1">
        <v>1806</v>
      </c>
      <c r="BS1810" s="1">
        <f t="shared" si="547"/>
        <v>-2</v>
      </c>
      <c r="BT1810" s="1">
        <f t="shared" si="548"/>
        <v>-2</v>
      </c>
      <c r="BU1810" s="1">
        <f t="shared" si="549"/>
        <v>6.1257422745431001E-17</v>
      </c>
      <c r="BV1810" s="1">
        <f t="shared" si="550"/>
        <v>1</v>
      </c>
      <c r="BW1810" s="1">
        <f t="shared" si="543"/>
        <v>-2</v>
      </c>
      <c r="BX1810" s="1">
        <f t="shared" si="544"/>
        <v>-2</v>
      </c>
      <c r="BY1810" s="24">
        <f t="shared" si="545"/>
        <v>0.7818314824680298</v>
      </c>
      <c r="BZ1810" s="24">
        <f t="shared" si="546"/>
        <v>0.62348980185873348</v>
      </c>
      <c r="CA1810" s="1"/>
      <c r="CB1810" s="1"/>
      <c r="CC1810" s="1" t="str">
        <f t="shared" si="551"/>
        <v/>
      </c>
      <c r="CD1810" s="1"/>
      <c r="CE1810" s="2"/>
      <c r="CF1810" s="2"/>
    </row>
    <row r="1811" spans="2:84" s="28" customFormat="1" x14ac:dyDescent="0.25">
      <c r="B1811" s="10"/>
      <c r="C1811" s="10"/>
      <c r="D1811" s="10"/>
      <c r="E1811" s="10"/>
      <c r="F1811" s="10"/>
      <c r="G1811" s="10"/>
      <c r="H1811" s="10"/>
      <c r="I1811" s="10"/>
      <c r="J1811" s="10"/>
      <c r="K1811" s="10"/>
      <c r="L1811" s="10"/>
      <c r="M1811" s="2"/>
      <c r="N1811" s="1">
        <v>1806</v>
      </c>
      <c r="O1811" s="1" t="str">
        <f t="shared" si="539"/>
        <v>NA</v>
      </c>
      <c r="P1811" s="1" t="e">
        <f t="shared" si="540"/>
        <v>#VALUE!</v>
      </c>
      <c r="Q1811" s="1" t="e">
        <f t="shared" si="541"/>
        <v>#VALUE!</v>
      </c>
      <c r="R1811" s="1">
        <f t="shared" si="537"/>
        <v>-8.208611280602443E-2</v>
      </c>
      <c r="S1811" s="1">
        <f t="shared" si="538"/>
        <v>0.64035724120765058</v>
      </c>
      <c r="T1811" s="14"/>
      <c r="U1811" s="14"/>
      <c r="V1811" s="14"/>
      <c r="W1811" s="2"/>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2"/>
      <c r="BC1811" s="2"/>
      <c r="BD1811" s="2"/>
      <c r="BE1811" s="35"/>
      <c r="BF1811" s="35"/>
      <c r="BG1811" s="35"/>
      <c r="BH1811" s="35"/>
      <c r="BI1811" s="35"/>
      <c r="BJ1811" s="35"/>
      <c r="BK1811" s="35"/>
      <c r="BL1811" s="35"/>
      <c r="BM1811" s="35"/>
      <c r="BN1811" s="35"/>
      <c r="BO1811" s="35"/>
      <c r="BP1811" s="1"/>
      <c r="BQ1811" s="1">
        <f t="shared" si="542"/>
        <v>1806</v>
      </c>
      <c r="BR1811" s="1">
        <v>1807</v>
      </c>
      <c r="BS1811" s="1">
        <f t="shared" si="547"/>
        <v>-2</v>
      </c>
      <c r="BT1811" s="1">
        <f t="shared" si="548"/>
        <v>-2</v>
      </c>
      <c r="BU1811" s="1">
        <f t="shared" si="549"/>
        <v>6.1257422745431001E-17</v>
      </c>
      <c r="BV1811" s="1">
        <f t="shared" si="550"/>
        <v>1</v>
      </c>
      <c r="BW1811" s="1">
        <f t="shared" si="543"/>
        <v>-2</v>
      </c>
      <c r="BX1811" s="1">
        <f t="shared" si="544"/>
        <v>-2</v>
      </c>
      <c r="BY1811" s="24">
        <f t="shared" si="545"/>
        <v>0.7818314824680298</v>
      </c>
      <c r="BZ1811" s="24">
        <f t="shared" si="546"/>
        <v>0.62348980185873348</v>
      </c>
      <c r="CA1811" s="1"/>
      <c r="CB1811" s="1"/>
      <c r="CC1811" s="1" t="str">
        <f t="shared" si="551"/>
        <v/>
      </c>
      <c r="CD1811" s="1"/>
      <c r="CE1811" s="2"/>
      <c r="CF1811" s="2"/>
    </row>
    <row r="1812" spans="2:84" s="28" customFormat="1" x14ac:dyDescent="0.25">
      <c r="B1812" s="10"/>
      <c r="C1812" s="10"/>
      <c r="D1812" s="10"/>
      <c r="E1812" s="10"/>
      <c r="F1812" s="10"/>
      <c r="G1812" s="10"/>
      <c r="H1812" s="10"/>
      <c r="I1812" s="10"/>
      <c r="J1812" s="10"/>
      <c r="K1812" s="10"/>
      <c r="L1812" s="10"/>
      <c r="M1812" s="2"/>
      <c r="N1812" s="1">
        <v>1807</v>
      </c>
      <c r="O1812" s="1" t="str">
        <f t="shared" si="539"/>
        <v>NA</v>
      </c>
      <c r="P1812" s="1" t="e">
        <f t="shared" si="540"/>
        <v>#VALUE!</v>
      </c>
      <c r="Q1812" s="1" t="e">
        <f t="shared" si="541"/>
        <v>#VALUE!</v>
      </c>
      <c r="R1812" s="1">
        <f t="shared" si="537"/>
        <v>-0.58468847356225884</v>
      </c>
      <c r="S1812" s="1">
        <f t="shared" si="538"/>
        <v>0.37628028784341133</v>
      </c>
      <c r="T1812" s="14"/>
      <c r="U1812" s="14"/>
      <c r="V1812" s="14"/>
      <c r="W1812" s="2"/>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2"/>
      <c r="BC1812" s="2"/>
      <c r="BD1812" s="2"/>
      <c r="BE1812" s="35"/>
      <c r="BF1812" s="35"/>
      <c r="BG1812" s="35"/>
      <c r="BH1812" s="35"/>
      <c r="BI1812" s="35"/>
      <c r="BJ1812" s="35"/>
      <c r="BK1812" s="35"/>
      <c r="BL1812" s="35"/>
      <c r="BM1812" s="35"/>
      <c r="BN1812" s="35"/>
      <c r="BO1812" s="35"/>
      <c r="BP1812" s="1"/>
      <c r="BQ1812" s="1">
        <f t="shared" si="542"/>
        <v>1807</v>
      </c>
      <c r="BR1812" s="1">
        <v>1808</v>
      </c>
      <c r="BS1812" s="1">
        <f t="shared" si="547"/>
        <v>-2</v>
      </c>
      <c r="BT1812" s="1">
        <f t="shared" si="548"/>
        <v>-2</v>
      </c>
      <c r="BU1812" s="1">
        <f t="shared" si="549"/>
        <v>6.1257422745431001E-17</v>
      </c>
      <c r="BV1812" s="1">
        <f t="shared" si="550"/>
        <v>1</v>
      </c>
      <c r="BW1812" s="1">
        <f t="shared" si="543"/>
        <v>-2</v>
      </c>
      <c r="BX1812" s="1">
        <f t="shared" si="544"/>
        <v>-2</v>
      </c>
      <c r="BY1812" s="24">
        <f t="shared" si="545"/>
        <v>0.7818314824680298</v>
      </c>
      <c r="BZ1812" s="24">
        <f t="shared" si="546"/>
        <v>0.62348980185873348</v>
      </c>
      <c r="CA1812" s="1"/>
      <c r="CB1812" s="1"/>
      <c r="CC1812" s="1" t="str">
        <f t="shared" si="551"/>
        <v/>
      </c>
      <c r="CD1812" s="1"/>
      <c r="CE1812" s="2"/>
      <c r="CF1812" s="2"/>
    </row>
    <row r="1813" spans="2:84" s="28" customFormat="1" x14ac:dyDescent="0.25">
      <c r="B1813" s="10"/>
      <c r="C1813" s="10"/>
      <c r="D1813" s="10"/>
      <c r="E1813" s="10"/>
      <c r="F1813" s="10"/>
      <c r="G1813" s="10"/>
      <c r="H1813" s="10"/>
      <c r="I1813" s="10"/>
      <c r="J1813" s="10"/>
      <c r="K1813" s="10"/>
      <c r="L1813" s="10"/>
      <c r="M1813" s="2"/>
      <c r="N1813" s="1">
        <v>1808</v>
      </c>
      <c r="O1813" s="1" t="str">
        <f t="shared" si="539"/>
        <v>NA</v>
      </c>
      <c r="P1813" s="1" t="e">
        <f t="shared" si="540"/>
        <v>#VALUE!</v>
      </c>
      <c r="Q1813" s="1" t="e">
        <f t="shared" si="541"/>
        <v>#VALUE!</v>
      </c>
      <c r="R1813" s="1">
        <f t="shared" si="537"/>
        <v>-0.71143388186241185</v>
      </c>
      <c r="S1813" s="1">
        <f t="shared" si="538"/>
        <v>-0.2225209339563145</v>
      </c>
      <c r="T1813" s="14"/>
      <c r="U1813" s="14"/>
      <c r="V1813" s="14"/>
      <c r="W1813" s="2"/>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2"/>
      <c r="BC1813" s="2"/>
      <c r="BD1813" s="2"/>
      <c r="BE1813" s="35"/>
      <c r="BF1813" s="35"/>
      <c r="BG1813" s="35"/>
      <c r="BH1813" s="35"/>
      <c r="BI1813" s="35"/>
      <c r="BJ1813" s="35"/>
      <c r="BK1813" s="35"/>
      <c r="BL1813" s="35"/>
      <c r="BM1813" s="35"/>
      <c r="BN1813" s="35"/>
      <c r="BO1813" s="35"/>
      <c r="BP1813" s="1"/>
      <c r="BQ1813" s="1">
        <f t="shared" si="542"/>
        <v>1808</v>
      </c>
      <c r="BR1813" s="1">
        <v>1809</v>
      </c>
      <c r="BS1813" s="1">
        <f t="shared" si="547"/>
        <v>-2</v>
      </c>
      <c r="BT1813" s="1">
        <f t="shared" si="548"/>
        <v>-2</v>
      </c>
      <c r="BU1813" s="1">
        <f t="shared" si="549"/>
        <v>6.1257422745431001E-17</v>
      </c>
      <c r="BV1813" s="1">
        <f t="shared" si="550"/>
        <v>1</v>
      </c>
      <c r="BW1813" s="1">
        <f t="shared" si="543"/>
        <v>-2</v>
      </c>
      <c r="BX1813" s="1">
        <f t="shared" si="544"/>
        <v>-2</v>
      </c>
      <c r="BY1813" s="24">
        <f t="shared" si="545"/>
        <v>0.7818314824680298</v>
      </c>
      <c r="BZ1813" s="24">
        <f t="shared" si="546"/>
        <v>0.62348980185873348</v>
      </c>
      <c r="CA1813" s="1"/>
      <c r="CB1813" s="1"/>
      <c r="CC1813" s="1" t="str">
        <f t="shared" si="551"/>
        <v/>
      </c>
      <c r="CD1813" s="1"/>
      <c r="CE1813" s="2"/>
      <c r="CF1813" s="2"/>
    </row>
    <row r="1814" spans="2:84" s="28" customFormat="1" x14ac:dyDescent="0.25">
      <c r="B1814" s="10"/>
      <c r="C1814" s="10"/>
      <c r="D1814" s="10"/>
      <c r="E1814" s="10"/>
      <c r="F1814" s="10"/>
      <c r="G1814" s="10"/>
      <c r="H1814" s="10"/>
      <c r="I1814" s="10"/>
      <c r="J1814" s="10"/>
      <c r="K1814" s="10"/>
      <c r="L1814" s="10"/>
      <c r="M1814" s="2"/>
      <c r="N1814" s="1">
        <v>1809</v>
      </c>
      <c r="O1814" s="1" t="str">
        <f t="shared" si="539"/>
        <v>NA</v>
      </c>
      <c r="P1814" s="1" t="e">
        <f t="shared" si="540"/>
        <v>#VALUE!</v>
      </c>
      <c r="Q1814" s="1" t="e">
        <f t="shared" si="541"/>
        <v>#VALUE!</v>
      </c>
      <c r="R1814" s="1">
        <f t="shared" si="537"/>
        <v>-0.30245506651371068</v>
      </c>
      <c r="S1814" s="1">
        <f t="shared" si="538"/>
        <v>-0.73616252522553782</v>
      </c>
      <c r="T1814" s="14"/>
      <c r="U1814" s="14"/>
      <c r="V1814" s="14"/>
      <c r="W1814" s="2"/>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2"/>
      <c r="BC1814" s="2"/>
      <c r="BD1814" s="2"/>
      <c r="BE1814" s="35"/>
      <c r="BF1814" s="35"/>
      <c r="BG1814" s="35"/>
      <c r="BH1814" s="35"/>
      <c r="BI1814" s="35"/>
      <c r="BJ1814" s="35"/>
      <c r="BK1814" s="35"/>
      <c r="BL1814" s="35"/>
      <c r="BM1814" s="35"/>
      <c r="BN1814" s="35"/>
      <c r="BO1814" s="35"/>
      <c r="BP1814" s="1"/>
      <c r="BQ1814" s="1">
        <f t="shared" si="542"/>
        <v>1809</v>
      </c>
      <c r="BR1814" s="1">
        <v>1810</v>
      </c>
      <c r="BS1814" s="1">
        <f t="shared" si="547"/>
        <v>-2</v>
      </c>
      <c r="BT1814" s="1">
        <f t="shared" si="548"/>
        <v>-2</v>
      </c>
      <c r="BU1814" s="1">
        <f t="shared" si="549"/>
        <v>6.1257422745431001E-17</v>
      </c>
      <c r="BV1814" s="1">
        <f t="shared" si="550"/>
        <v>1</v>
      </c>
      <c r="BW1814" s="1">
        <f t="shared" si="543"/>
        <v>-2</v>
      </c>
      <c r="BX1814" s="1">
        <f t="shared" si="544"/>
        <v>-2</v>
      </c>
      <c r="BY1814" s="24">
        <f t="shared" si="545"/>
        <v>0.7818314824680298</v>
      </c>
      <c r="BZ1814" s="24">
        <f t="shared" si="546"/>
        <v>0.62348980185873348</v>
      </c>
      <c r="CA1814" s="1"/>
      <c r="CB1814" s="1"/>
      <c r="CC1814" s="1" t="str">
        <f t="shared" si="551"/>
        <v/>
      </c>
      <c r="CD1814" s="1"/>
      <c r="CE1814" s="2"/>
      <c r="CF1814" s="2"/>
    </row>
    <row r="1815" spans="2:84" s="28" customFormat="1" x14ac:dyDescent="0.25">
      <c r="B1815" s="10"/>
      <c r="C1815" s="10"/>
      <c r="D1815" s="10"/>
      <c r="E1815" s="10"/>
      <c r="F1815" s="10"/>
      <c r="G1815" s="10"/>
      <c r="H1815" s="10"/>
      <c r="I1815" s="10"/>
      <c r="J1815" s="10"/>
      <c r="K1815" s="10"/>
      <c r="L1815" s="10"/>
      <c r="M1815" s="2"/>
      <c r="N1815" s="1">
        <v>1810</v>
      </c>
      <c r="O1815" s="1" t="str">
        <f t="shared" si="539"/>
        <v>NA</v>
      </c>
      <c r="P1815" s="1" t="e">
        <f t="shared" si="540"/>
        <v>#VALUE!</v>
      </c>
      <c r="Q1815" s="1" t="e">
        <f t="shared" si="541"/>
        <v>#VALUE!</v>
      </c>
      <c r="R1815" s="1">
        <f t="shared" si="537"/>
        <v>0.39870397648640482</v>
      </c>
      <c r="S1815" s="1">
        <f t="shared" si="538"/>
        <v>-0.74683625699141232</v>
      </c>
      <c r="T1815" s="14"/>
      <c r="U1815" s="14"/>
      <c r="V1815" s="14"/>
      <c r="W1815" s="2"/>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2"/>
      <c r="BC1815" s="2"/>
      <c r="BD1815" s="2"/>
      <c r="BE1815" s="35"/>
      <c r="BF1815" s="35"/>
      <c r="BG1815" s="35"/>
      <c r="BH1815" s="35"/>
      <c r="BI1815" s="35"/>
      <c r="BJ1815" s="35"/>
      <c r="BK1815" s="35"/>
      <c r="BL1815" s="35"/>
      <c r="BM1815" s="35"/>
      <c r="BN1815" s="35"/>
      <c r="BO1815" s="35"/>
      <c r="BP1815" s="1"/>
      <c r="BQ1815" s="1">
        <f t="shared" si="542"/>
        <v>1810</v>
      </c>
      <c r="BR1815" s="1">
        <v>1811</v>
      </c>
      <c r="BS1815" s="1">
        <f t="shared" si="547"/>
        <v>-2</v>
      </c>
      <c r="BT1815" s="1">
        <f t="shared" si="548"/>
        <v>-2</v>
      </c>
      <c r="BU1815" s="1">
        <f t="shared" si="549"/>
        <v>6.1257422745431001E-17</v>
      </c>
      <c r="BV1815" s="1">
        <f t="shared" si="550"/>
        <v>1</v>
      </c>
      <c r="BW1815" s="1">
        <f t="shared" si="543"/>
        <v>-2</v>
      </c>
      <c r="BX1815" s="1">
        <f t="shared" si="544"/>
        <v>-2</v>
      </c>
      <c r="BY1815" s="24">
        <f t="shared" si="545"/>
        <v>0.7818314824680298</v>
      </c>
      <c r="BZ1815" s="24">
        <f t="shared" si="546"/>
        <v>0.62348980185873348</v>
      </c>
      <c r="CA1815" s="1"/>
      <c r="CB1815" s="1"/>
      <c r="CC1815" s="1" t="str">
        <f t="shared" si="551"/>
        <v/>
      </c>
      <c r="CD1815" s="1"/>
      <c r="CE1815" s="2"/>
      <c r="CF1815" s="2"/>
    </row>
    <row r="1816" spans="2:84" s="28" customFormat="1" x14ac:dyDescent="0.25">
      <c r="B1816" s="10"/>
      <c r="C1816" s="10"/>
      <c r="D1816" s="10"/>
      <c r="E1816" s="10"/>
      <c r="F1816" s="10"/>
      <c r="G1816" s="10"/>
      <c r="H1816" s="10"/>
      <c r="I1816" s="10"/>
      <c r="J1816" s="10"/>
      <c r="K1816" s="10"/>
      <c r="L1816" s="10"/>
      <c r="M1816" s="2"/>
      <c r="N1816" s="1">
        <v>1811</v>
      </c>
      <c r="O1816" s="1" t="str">
        <f t="shared" si="539"/>
        <v>NA</v>
      </c>
      <c r="P1816" s="1" t="e">
        <f t="shared" si="540"/>
        <v>#VALUE!</v>
      </c>
      <c r="Q1816" s="1" t="e">
        <f t="shared" si="541"/>
        <v>#VALUE!</v>
      </c>
      <c r="R1816" s="1">
        <f t="shared" si="537"/>
        <v>0.8799679449034532</v>
      </c>
      <c r="S1816" s="1">
        <f t="shared" si="538"/>
        <v>-0.17679062391225775</v>
      </c>
      <c r="T1816" s="14"/>
      <c r="U1816" s="14"/>
      <c r="V1816" s="14"/>
      <c r="W1816" s="2"/>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2"/>
      <c r="BC1816" s="2"/>
      <c r="BD1816" s="2"/>
      <c r="BE1816" s="35"/>
      <c r="BF1816" s="35"/>
      <c r="BG1816" s="35"/>
      <c r="BH1816" s="35"/>
      <c r="BI1816" s="35"/>
      <c r="BJ1816" s="35"/>
      <c r="BK1816" s="35"/>
      <c r="BL1816" s="35"/>
      <c r="BM1816" s="35"/>
      <c r="BN1816" s="35"/>
      <c r="BO1816" s="35"/>
      <c r="BP1816" s="1"/>
      <c r="BQ1816" s="1">
        <f t="shared" si="542"/>
        <v>1811</v>
      </c>
      <c r="BR1816" s="1">
        <v>1812</v>
      </c>
      <c r="BS1816" s="1">
        <f t="shared" si="547"/>
        <v>-2</v>
      </c>
      <c r="BT1816" s="1">
        <f t="shared" si="548"/>
        <v>-2</v>
      </c>
      <c r="BU1816" s="1">
        <f t="shared" si="549"/>
        <v>6.1257422745431001E-17</v>
      </c>
      <c r="BV1816" s="1">
        <f t="shared" si="550"/>
        <v>1</v>
      </c>
      <c r="BW1816" s="1">
        <f t="shared" si="543"/>
        <v>-2</v>
      </c>
      <c r="BX1816" s="1">
        <f t="shared" si="544"/>
        <v>-2</v>
      </c>
      <c r="BY1816" s="24">
        <f t="shared" si="545"/>
        <v>0.7818314824680298</v>
      </c>
      <c r="BZ1816" s="24">
        <f t="shared" si="546"/>
        <v>0.62348980185873348</v>
      </c>
      <c r="CA1816" s="1"/>
      <c r="CB1816" s="1"/>
      <c r="CC1816" s="1" t="str">
        <f t="shared" si="551"/>
        <v/>
      </c>
      <c r="CD1816" s="1"/>
      <c r="CE1816" s="2"/>
      <c r="CF1816" s="2"/>
    </row>
    <row r="1817" spans="2:84" s="28" customFormat="1" x14ac:dyDescent="0.25">
      <c r="B1817" s="10"/>
      <c r="C1817" s="10"/>
      <c r="D1817" s="10"/>
      <c r="E1817" s="10"/>
      <c r="F1817" s="10"/>
      <c r="G1817" s="10"/>
      <c r="H1817" s="10"/>
      <c r="I1817" s="10"/>
      <c r="J1817" s="10"/>
      <c r="K1817" s="10"/>
      <c r="L1817" s="10"/>
      <c r="M1817" s="2"/>
      <c r="N1817" s="1">
        <v>1812</v>
      </c>
      <c r="O1817" s="1" t="str">
        <f t="shared" si="539"/>
        <v>NA</v>
      </c>
      <c r="P1817" s="1" t="e">
        <f t="shared" si="540"/>
        <v>#VALUE!</v>
      </c>
      <c r="Q1817" s="1" t="e">
        <f t="shared" si="541"/>
        <v>#VALUE!</v>
      </c>
      <c r="R1817" s="1">
        <f t="shared" si="537"/>
        <v>0.73435149882884465</v>
      </c>
      <c r="S1817" s="1">
        <f t="shared" si="538"/>
        <v>0.60062464683670513</v>
      </c>
      <c r="T1817" s="14"/>
      <c r="U1817" s="14"/>
      <c r="V1817" s="14"/>
      <c r="W1817" s="2"/>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2"/>
      <c r="BC1817" s="2"/>
      <c r="BD1817" s="2"/>
      <c r="BE1817" s="35"/>
      <c r="BF1817" s="35"/>
      <c r="BG1817" s="35"/>
      <c r="BH1817" s="35"/>
      <c r="BI1817" s="35"/>
      <c r="BJ1817" s="35"/>
      <c r="BK1817" s="35"/>
      <c r="BL1817" s="35"/>
      <c r="BM1817" s="35"/>
      <c r="BN1817" s="35"/>
      <c r="BO1817" s="35"/>
      <c r="BP1817" s="1"/>
      <c r="BQ1817" s="1">
        <f t="shared" si="542"/>
        <v>1812</v>
      </c>
      <c r="BR1817" s="1">
        <v>1813</v>
      </c>
      <c r="BS1817" s="1">
        <f t="shared" si="547"/>
        <v>-2</v>
      </c>
      <c r="BT1817" s="1">
        <f t="shared" si="548"/>
        <v>-2</v>
      </c>
      <c r="BU1817" s="1">
        <f t="shared" si="549"/>
        <v>6.1257422745431001E-17</v>
      </c>
      <c r="BV1817" s="1">
        <f t="shared" si="550"/>
        <v>1</v>
      </c>
      <c r="BW1817" s="1">
        <f t="shared" si="543"/>
        <v>-2</v>
      </c>
      <c r="BX1817" s="1">
        <f t="shared" si="544"/>
        <v>-2</v>
      </c>
      <c r="BY1817" s="24">
        <f t="shared" si="545"/>
        <v>0.7818314824680298</v>
      </c>
      <c r="BZ1817" s="24">
        <f t="shared" si="546"/>
        <v>0.62348980185873348</v>
      </c>
      <c r="CA1817" s="1"/>
      <c r="CB1817" s="1"/>
      <c r="CC1817" s="1" t="str">
        <f t="shared" si="551"/>
        <v/>
      </c>
      <c r="CD1817" s="1"/>
      <c r="CE1817" s="2"/>
      <c r="CF1817" s="2"/>
    </row>
    <row r="1818" spans="2:84" s="28" customFormat="1" x14ac:dyDescent="0.25">
      <c r="B1818" s="10"/>
      <c r="C1818" s="10"/>
      <c r="D1818" s="10"/>
      <c r="E1818" s="10"/>
      <c r="F1818" s="10"/>
      <c r="G1818" s="10"/>
      <c r="H1818" s="10"/>
      <c r="I1818" s="10"/>
      <c r="J1818" s="10"/>
      <c r="K1818" s="10"/>
      <c r="L1818" s="10"/>
      <c r="M1818" s="2"/>
      <c r="N1818" s="1">
        <v>1813</v>
      </c>
      <c r="O1818" s="1" t="str">
        <f t="shared" si="539"/>
        <v>NA</v>
      </c>
      <c r="P1818" s="1" t="e">
        <f t="shared" si="540"/>
        <v>#VALUE!</v>
      </c>
      <c r="Q1818" s="1" t="e">
        <f t="shared" si="541"/>
        <v>#VALUE!</v>
      </c>
      <c r="R1818" s="1">
        <f t="shared" si="537"/>
        <v>6.1257422745431001E-17</v>
      </c>
      <c r="S1818" s="1">
        <f t="shared" si="538"/>
        <v>1</v>
      </c>
      <c r="T1818" s="14"/>
      <c r="U1818" s="14"/>
      <c r="V1818" s="14"/>
      <c r="W1818" s="2"/>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2"/>
      <c r="BC1818" s="2"/>
      <c r="BD1818" s="2"/>
      <c r="BE1818" s="35"/>
      <c r="BF1818" s="35"/>
      <c r="BG1818" s="35"/>
      <c r="BH1818" s="35"/>
      <c r="BI1818" s="35"/>
      <c r="BJ1818" s="35"/>
      <c r="BK1818" s="35"/>
      <c r="BL1818" s="35"/>
      <c r="BM1818" s="35"/>
      <c r="BN1818" s="35"/>
      <c r="BO1818" s="35"/>
      <c r="BP1818" s="1"/>
      <c r="BQ1818" s="1">
        <f t="shared" si="542"/>
        <v>1813</v>
      </c>
      <c r="BR1818" s="1">
        <v>1814</v>
      </c>
      <c r="BS1818" s="1">
        <f t="shared" si="547"/>
        <v>-2</v>
      </c>
      <c r="BT1818" s="1">
        <f t="shared" si="548"/>
        <v>-2</v>
      </c>
      <c r="BU1818" s="1">
        <f t="shared" si="549"/>
        <v>6.1257422745431001E-17</v>
      </c>
      <c r="BV1818" s="1">
        <f t="shared" si="550"/>
        <v>1</v>
      </c>
      <c r="BW1818" s="1">
        <f t="shared" si="543"/>
        <v>-2</v>
      </c>
      <c r="BX1818" s="1">
        <f t="shared" si="544"/>
        <v>-2</v>
      </c>
      <c r="BY1818" s="24">
        <f t="shared" si="545"/>
        <v>0.7818314824680298</v>
      </c>
      <c r="BZ1818" s="24">
        <f t="shared" si="546"/>
        <v>0.62348980185873348</v>
      </c>
      <c r="CA1818" s="1"/>
      <c r="CB1818" s="1"/>
      <c r="CC1818" s="1" t="str">
        <f t="shared" si="551"/>
        <v/>
      </c>
      <c r="CD1818" s="1"/>
      <c r="CE1818" s="2"/>
      <c r="CF1818" s="2"/>
    </row>
    <row r="1819" spans="2:84" s="28" customFormat="1" x14ac:dyDescent="0.25">
      <c r="B1819" s="10"/>
      <c r="C1819" s="10"/>
      <c r="D1819" s="10"/>
      <c r="E1819" s="10"/>
      <c r="F1819" s="10"/>
      <c r="G1819" s="10"/>
      <c r="H1819" s="10"/>
      <c r="I1819" s="10"/>
      <c r="J1819" s="10"/>
      <c r="K1819" s="10"/>
      <c r="L1819" s="10"/>
      <c r="M1819" s="2"/>
      <c r="N1819" s="1">
        <v>1814</v>
      </c>
      <c r="O1819" s="1" t="str">
        <f t="shared" si="539"/>
        <v>NA</v>
      </c>
      <c r="P1819" s="1" t="e">
        <f t="shared" si="540"/>
        <v>#VALUE!</v>
      </c>
      <c r="Q1819" s="1" t="e">
        <f t="shared" si="541"/>
        <v>#VALUE!</v>
      </c>
      <c r="R1819" s="1">
        <f t="shared" si="537"/>
        <v>-0.73435149882884465</v>
      </c>
      <c r="S1819" s="1">
        <f t="shared" si="538"/>
        <v>0.60062464683670502</v>
      </c>
      <c r="T1819" s="14"/>
      <c r="U1819" s="14"/>
      <c r="V1819" s="14"/>
      <c r="W1819" s="2"/>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2"/>
      <c r="BC1819" s="2"/>
      <c r="BD1819" s="2"/>
      <c r="BE1819" s="35"/>
      <c r="BF1819" s="35"/>
      <c r="BG1819" s="35"/>
      <c r="BH1819" s="35"/>
      <c r="BI1819" s="35"/>
      <c r="BJ1819" s="35"/>
      <c r="BK1819" s="35"/>
      <c r="BL1819" s="35"/>
      <c r="BM1819" s="35"/>
      <c r="BN1819" s="35"/>
      <c r="BO1819" s="35"/>
      <c r="BP1819" s="1"/>
      <c r="BQ1819" s="1">
        <f t="shared" si="542"/>
        <v>1814</v>
      </c>
      <c r="BR1819" s="1">
        <v>1815</v>
      </c>
      <c r="BS1819" s="1">
        <f t="shared" si="547"/>
        <v>-2</v>
      </c>
      <c r="BT1819" s="1">
        <f t="shared" si="548"/>
        <v>-2</v>
      </c>
      <c r="BU1819" s="1">
        <f t="shared" si="549"/>
        <v>6.1257422745431001E-17</v>
      </c>
      <c r="BV1819" s="1">
        <f t="shared" si="550"/>
        <v>1</v>
      </c>
      <c r="BW1819" s="1">
        <f t="shared" si="543"/>
        <v>-2</v>
      </c>
      <c r="BX1819" s="1">
        <f t="shared" si="544"/>
        <v>-2</v>
      </c>
      <c r="BY1819" s="24">
        <f t="shared" si="545"/>
        <v>0.7818314824680298</v>
      </c>
      <c r="BZ1819" s="24">
        <f t="shared" si="546"/>
        <v>0.62348980185873348</v>
      </c>
      <c r="CA1819" s="1"/>
      <c r="CB1819" s="1"/>
      <c r="CC1819" s="1" t="str">
        <f t="shared" si="551"/>
        <v/>
      </c>
      <c r="CD1819" s="1"/>
      <c r="CE1819" s="2"/>
      <c r="CF1819" s="2"/>
    </row>
    <row r="1820" spans="2:84" s="28" customFormat="1" x14ac:dyDescent="0.25">
      <c r="B1820" s="10"/>
      <c r="C1820" s="10"/>
      <c r="D1820" s="10"/>
      <c r="E1820" s="10"/>
      <c r="F1820" s="10"/>
      <c r="G1820" s="10"/>
      <c r="H1820" s="10"/>
      <c r="I1820" s="10"/>
      <c r="J1820" s="10"/>
      <c r="K1820" s="10"/>
      <c r="L1820" s="10"/>
      <c r="M1820" s="2"/>
      <c r="N1820" s="1">
        <v>1815</v>
      </c>
      <c r="O1820" s="1" t="str">
        <f t="shared" si="539"/>
        <v>NA</v>
      </c>
      <c r="P1820" s="1" t="e">
        <f t="shared" si="540"/>
        <v>#VALUE!</v>
      </c>
      <c r="Q1820" s="1" t="e">
        <f t="shared" si="541"/>
        <v>#VALUE!</v>
      </c>
      <c r="R1820" s="1">
        <f t="shared" si="537"/>
        <v>-0.8799679449034532</v>
      </c>
      <c r="S1820" s="1">
        <f t="shared" si="538"/>
        <v>-0.17679062391225786</v>
      </c>
      <c r="T1820" s="14"/>
      <c r="U1820" s="14"/>
      <c r="V1820" s="14"/>
      <c r="W1820" s="2"/>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2"/>
      <c r="BC1820" s="2"/>
      <c r="BD1820" s="2"/>
      <c r="BE1820" s="35"/>
      <c r="BF1820" s="35"/>
      <c r="BG1820" s="35"/>
      <c r="BH1820" s="35"/>
      <c r="BI1820" s="35"/>
      <c r="BJ1820" s="35"/>
      <c r="BK1820" s="35"/>
      <c r="BL1820" s="35"/>
      <c r="BM1820" s="35"/>
      <c r="BN1820" s="35"/>
      <c r="BO1820" s="35"/>
      <c r="BP1820" s="1"/>
      <c r="BQ1820" s="1">
        <f t="shared" si="542"/>
        <v>1815</v>
      </c>
      <c r="BR1820" s="1">
        <v>1816</v>
      </c>
      <c r="BS1820" s="1">
        <f t="shared" si="547"/>
        <v>-2</v>
      </c>
      <c r="BT1820" s="1">
        <f t="shared" si="548"/>
        <v>-2</v>
      </c>
      <c r="BU1820" s="1">
        <f t="shared" si="549"/>
        <v>6.1257422745431001E-17</v>
      </c>
      <c r="BV1820" s="1">
        <f t="shared" si="550"/>
        <v>1</v>
      </c>
      <c r="BW1820" s="1">
        <f t="shared" si="543"/>
        <v>-2</v>
      </c>
      <c r="BX1820" s="1">
        <f t="shared" si="544"/>
        <v>-2</v>
      </c>
      <c r="BY1820" s="24">
        <f t="shared" si="545"/>
        <v>0.7818314824680298</v>
      </c>
      <c r="BZ1820" s="24">
        <f t="shared" si="546"/>
        <v>0.62348980185873348</v>
      </c>
      <c r="CA1820" s="1"/>
      <c r="CB1820" s="1"/>
      <c r="CC1820" s="1" t="str">
        <f t="shared" si="551"/>
        <v/>
      </c>
      <c r="CD1820" s="1"/>
      <c r="CE1820" s="2"/>
      <c r="CF1820" s="2"/>
    </row>
    <row r="1821" spans="2:84" s="28" customFormat="1" x14ac:dyDescent="0.25">
      <c r="B1821" s="10"/>
      <c r="C1821" s="10"/>
      <c r="D1821" s="10"/>
      <c r="E1821" s="10"/>
      <c r="F1821" s="10"/>
      <c r="G1821" s="10"/>
      <c r="H1821" s="10"/>
      <c r="I1821" s="10"/>
      <c r="J1821" s="10"/>
      <c r="K1821" s="10"/>
      <c r="L1821" s="10"/>
      <c r="M1821" s="2"/>
      <c r="N1821" s="1">
        <v>1816</v>
      </c>
      <c r="O1821" s="1" t="str">
        <f t="shared" si="539"/>
        <v>NA</v>
      </c>
      <c r="P1821" s="1" t="e">
        <f t="shared" si="540"/>
        <v>#VALUE!</v>
      </c>
      <c r="Q1821" s="1" t="e">
        <f t="shared" si="541"/>
        <v>#VALUE!</v>
      </c>
      <c r="R1821" s="1">
        <f t="shared" si="537"/>
        <v>-0.39870397648640471</v>
      </c>
      <c r="S1821" s="1">
        <f t="shared" si="538"/>
        <v>-0.74683625699141221</v>
      </c>
      <c r="T1821" s="14"/>
      <c r="U1821" s="14"/>
      <c r="V1821" s="14"/>
      <c r="W1821" s="2"/>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2"/>
      <c r="BC1821" s="2"/>
      <c r="BD1821" s="2"/>
      <c r="BE1821" s="35"/>
      <c r="BF1821" s="35"/>
      <c r="BG1821" s="35"/>
      <c r="BH1821" s="35"/>
      <c r="BI1821" s="35"/>
      <c r="BJ1821" s="35"/>
      <c r="BK1821" s="35"/>
      <c r="BL1821" s="35"/>
      <c r="BM1821" s="35"/>
      <c r="BN1821" s="35"/>
      <c r="BO1821" s="35"/>
      <c r="BP1821" s="1"/>
      <c r="BQ1821" s="1">
        <f t="shared" si="542"/>
        <v>1816</v>
      </c>
      <c r="BR1821" s="1">
        <v>1817</v>
      </c>
      <c r="BS1821" s="1">
        <f t="shared" si="547"/>
        <v>-2</v>
      </c>
      <c r="BT1821" s="1">
        <f t="shared" si="548"/>
        <v>-2</v>
      </c>
      <c r="BU1821" s="1">
        <f t="shared" si="549"/>
        <v>6.1257422745431001E-17</v>
      </c>
      <c r="BV1821" s="1">
        <f t="shared" si="550"/>
        <v>1</v>
      </c>
      <c r="BW1821" s="1">
        <f t="shared" si="543"/>
        <v>-2</v>
      </c>
      <c r="BX1821" s="1">
        <f t="shared" si="544"/>
        <v>-2</v>
      </c>
      <c r="BY1821" s="24">
        <f t="shared" si="545"/>
        <v>0.7818314824680298</v>
      </c>
      <c r="BZ1821" s="24">
        <f t="shared" si="546"/>
        <v>0.62348980185873348</v>
      </c>
      <c r="CA1821" s="1"/>
      <c r="CB1821" s="1"/>
      <c r="CC1821" s="1" t="str">
        <f t="shared" si="551"/>
        <v/>
      </c>
      <c r="CD1821" s="1"/>
      <c r="CE1821" s="2"/>
      <c r="CF1821" s="2"/>
    </row>
    <row r="1822" spans="2:84" s="28" customFormat="1" x14ac:dyDescent="0.25">
      <c r="B1822" s="10"/>
      <c r="C1822" s="10"/>
      <c r="D1822" s="10"/>
      <c r="E1822" s="10"/>
      <c r="F1822" s="10"/>
      <c r="G1822" s="10"/>
      <c r="H1822" s="10"/>
      <c r="I1822" s="10"/>
      <c r="J1822" s="10"/>
      <c r="K1822" s="10"/>
      <c r="L1822" s="10"/>
      <c r="M1822" s="2"/>
      <c r="N1822" s="1">
        <v>1817</v>
      </c>
      <c r="O1822" s="1" t="str">
        <f t="shared" si="539"/>
        <v>NA</v>
      </c>
      <c r="P1822" s="1" t="e">
        <f t="shared" si="540"/>
        <v>#VALUE!</v>
      </c>
      <c r="Q1822" s="1" t="e">
        <f t="shared" si="541"/>
        <v>#VALUE!</v>
      </c>
      <c r="R1822" s="1">
        <f t="shared" si="537"/>
        <v>0.30245506651371079</v>
      </c>
      <c r="S1822" s="1">
        <f t="shared" si="538"/>
        <v>-0.73616252522553782</v>
      </c>
      <c r="T1822" s="14"/>
      <c r="U1822" s="14"/>
      <c r="V1822" s="14"/>
      <c r="W1822" s="2"/>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2"/>
      <c r="BC1822" s="2"/>
      <c r="BD1822" s="2"/>
      <c r="BE1822" s="35"/>
      <c r="BF1822" s="35"/>
      <c r="BG1822" s="35"/>
      <c r="BH1822" s="35"/>
      <c r="BI1822" s="35"/>
      <c r="BJ1822" s="35"/>
      <c r="BK1822" s="35"/>
      <c r="BL1822" s="35"/>
      <c r="BM1822" s="35"/>
      <c r="BN1822" s="35"/>
      <c r="BO1822" s="35"/>
      <c r="BP1822" s="1"/>
      <c r="BQ1822" s="1">
        <f t="shared" si="542"/>
        <v>1817</v>
      </c>
      <c r="BR1822" s="1">
        <v>1818</v>
      </c>
      <c r="BS1822" s="1">
        <f t="shared" si="547"/>
        <v>-2</v>
      </c>
      <c r="BT1822" s="1">
        <f t="shared" si="548"/>
        <v>-2</v>
      </c>
      <c r="BU1822" s="1">
        <f t="shared" si="549"/>
        <v>6.1257422745431001E-17</v>
      </c>
      <c r="BV1822" s="1">
        <f t="shared" si="550"/>
        <v>1</v>
      </c>
      <c r="BW1822" s="1">
        <f t="shared" si="543"/>
        <v>-2</v>
      </c>
      <c r="BX1822" s="1">
        <f t="shared" si="544"/>
        <v>-2</v>
      </c>
      <c r="BY1822" s="24">
        <f t="shared" si="545"/>
        <v>0.7818314824680298</v>
      </c>
      <c r="BZ1822" s="24">
        <f t="shared" si="546"/>
        <v>0.62348980185873348</v>
      </c>
      <c r="CA1822" s="1"/>
      <c r="CB1822" s="1"/>
      <c r="CC1822" s="1" t="str">
        <f t="shared" si="551"/>
        <v/>
      </c>
      <c r="CD1822" s="1"/>
      <c r="CE1822" s="2"/>
      <c r="CF1822" s="2"/>
    </row>
    <row r="1823" spans="2:84" s="28" customFormat="1" x14ac:dyDescent="0.25">
      <c r="B1823" s="10"/>
      <c r="C1823" s="10"/>
      <c r="D1823" s="10"/>
      <c r="E1823" s="10"/>
      <c r="F1823" s="10"/>
      <c r="G1823" s="10"/>
      <c r="H1823" s="10"/>
      <c r="I1823" s="10"/>
      <c r="J1823" s="10"/>
      <c r="K1823" s="10"/>
      <c r="L1823" s="10"/>
      <c r="M1823" s="2"/>
      <c r="N1823" s="1">
        <v>1818</v>
      </c>
      <c r="O1823" s="1" t="str">
        <f t="shared" si="539"/>
        <v>NA</v>
      </c>
      <c r="P1823" s="1" t="e">
        <f t="shared" si="540"/>
        <v>#VALUE!</v>
      </c>
      <c r="Q1823" s="1" t="e">
        <f t="shared" si="541"/>
        <v>#VALUE!</v>
      </c>
      <c r="R1823" s="1">
        <f t="shared" si="537"/>
        <v>0.71143388186241185</v>
      </c>
      <c r="S1823" s="1">
        <f t="shared" si="538"/>
        <v>-0.22252093395631442</v>
      </c>
      <c r="T1823" s="14"/>
      <c r="U1823" s="14"/>
      <c r="V1823" s="14"/>
      <c r="W1823" s="2"/>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2"/>
      <c r="BC1823" s="2"/>
      <c r="BD1823" s="2"/>
      <c r="BE1823" s="35"/>
      <c r="BF1823" s="35"/>
      <c r="BG1823" s="35"/>
      <c r="BH1823" s="35"/>
      <c r="BI1823" s="35"/>
      <c r="BJ1823" s="35"/>
      <c r="BK1823" s="35"/>
      <c r="BL1823" s="35"/>
      <c r="BM1823" s="35"/>
      <c r="BN1823" s="35"/>
      <c r="BO1823" s="35"/>
      <c r="BP1823" s="1"/>
      <c r="BQ1823" s="1">
        <f t="shared" si="542"/>
        <v>1818</v>
      </c>
      <c r="BR1823" s="1">
        <v>1819</v>
      </c>
      <c r="BS1823" s="1">
        <f t="shared" si="547"/>
        <v>-2</v>
      </c>
      <c r="BT1823" s="1">
        <f t="shared" si="548"/>
        <v>-2</v>
      </c>
      <c r="BU1823" s="1">
        <f t="shared" si="549"/>
        <v>6.1257422745431001E-17</v>
      </c>
      <c r="BV1823" s="1">
        <f t="shared" si="550"/>
        <v>1</v>
      </c>
      <c r="BW1823" s="1">
        <f t="shared" si="543"/>
        <v>-2</v>
      </c>
      <c r="BX1823" s="1">
        <f t="shared" si="544"/>
        <v>-2</v>
      </c>
      <c r="BY1823" s="24">
        <f t="shared" si="545"/>
        <v>0.7818314824680298</v>
      </c>
      <c r="BZ1823" s="24">
        <f t="shared" si="546"/>
        <v>0.62348980185873348</v>
      </c>
      <c r="CA1823" s="1"/>
      <c r="CB1823" s="1"/>
      <c r="CC1823" s="1" t="str">
        <f t="shared" si="551"/>
        <v/>
      </c>
      <c r="CD1823" s="1"/>
      <c r="CE1823" s="2"/>
      <c r="CF1823" s="2"/>
    </row>
    <row r="1824" spans="2:84" s="28" customFormat="1" x14ac:dyDescent="0.25">
      <c r="B1824" s="10"/>
      <c r="C1824" s="10"/>
      <c r="D1824" s="10"/>
      <c r="E1824" s="10"/>
      <c r="F1824" s="10"/>
      <c r="G1824" s="10"/>
      <c r="H1824" s="10"/>
      <c r="I1824" s="10"/>
      <c r="J1824" s="10"/>
      <c r="K1824" s="10"/>
      <c r="L1824" s="10"/>
      <c r="M1824" s="2"/>
      <c r="N1824" s="1">
        <v>1819</v>
      </c>
      <c r="O1824" s="1" t="str">
        <f t="shared" si="539"/>
        <v>NA</v>
      </c>
      <c r="P1824" s="1" t="e">
        <f t="shared" si="540"/>
        <v>#VALUE!</v>
      </c>
      <c r="Q1824" s="1" t="e">
        <f t="shared" si="541"/>
        <v>#VALUE!</v>
      </c>
      <c r="R1824" s="1">
        <f t="shared" si="537"/>
        <v>0.58468847356225884</v>
      </c>
      <c r="S1824" s="1">
        <f t="shared" si="538"/>
        <v>0.37628028784341144</v>
      </c>
      <c r="T1824" s="14"/>
      <c r="U1824" s="14"/>
      <c r="V1824" s="14"/>
      <c r="W1824" s="2"/>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2"/>
      <c r="BC1824" s="2"/>
      <c r="BD1824" s="2"/>
      <c r="BE1824" s="35"/>
      <c r="BF1824" s="35"/>
      <c r="BG1824" s="35"/>
      <c r="BH1824" s="35"/>
      <c r="BI1824" s="35"/>
      <c r="BJ1824" s="35"/>
      <c r="BK1824" s="35"/>
      <c r="BL1824" s="35"/>
      <c r="BM1824" s="35"/>
      <c r="BN1824" s="35"/>
      <c r="BO1824" s="35"/>
      <c r="BP1824" s="1"/>
      <c r="BQ1824" s="1">
        <f t="shared" si="542"/>
        <v>1819</v>
      </c>
      <c r="BR1824" s="1">
        <v>1820</v>
      </c>
      <c r="BS1824" s="1">
        <f t="shared" si="547"/>
        <v>-2</v>
      </c>
      <c r="BT1824" s="1">
        <f t="shared" si="548"/>
        <v>-2</v>
      </c>
      <c r="BU1824" s="1">
        <f t="shared" si="549"/>
        <v>6.1257422745431001E-17</v>
      </c>
      <c r="BV1824" s="1">
        <f t="shared" si="550"/>
        <v>1</v>
      </c>
      <c r="BW1824" s="1">
        <f t="shared" si="543"/>
        <v>-2</v>
      </c>
      <c r="BX1824" s="1">
        <f t="shared" si="544"/>
        <v>-2</v>
      </c>
      <c r="BY1824" s="24">
        <f t="shared" si="545"/>
        <v>0.7818314824680298</v>
      </c>
      <c r="BZ1824" s="24">
        <f t="shared" si="546"/>
        <v>0.62348980185873348</v>
      </c>
      <c r="CA1824" s="1"/>
      <c r="CB1824" s="1"/>
      <c r="CC1824" s="1" t="str">
        <f t="shared" si="551"/>
        <v/>
      </c>
      <c r="CD1824" s="1"/>
      <c r="CE1824" s="2"/>
      <c r="CF1824" s="2"/>
    </row>
    <row r="1825" spans="2:84" s="28" customFormat="1" x14ac:dyDescent="0.25">
      <c r="B1825" s="10"/>
      <c r="C1825" s="10"/>
      <c r="D1825" s="10"/>
      <c r="E1825" s="10"/>
      <c r="F1825" s="10"/>
      <c r="G1825" s="10"/>
      <c r="H1825" s="10"/>
      <c r="I1825" s="10"/>
      <c r="J1825" s="10"/>
      <c r="K1825" s="10"/>
      <c r="L1825" s="10"/>
      <c r="M1825" s="2"/>
      <c r="N1825" s="1">
        <v>1820</v>
      </c>
      <c r="O1825" s="1" t="str">
        <f t="shared" si="539"/>
        <v>NA</v>
      </c>
      <c r="P1825" s="1" t="e">
        <f t="shared" si="540"/>
        <v>#VALUE!</v>
      </c>
      <c r="Q1825" s="1" t="e">
        <f t="shared" si="541"/>
        <v>#VALUE!</v>
      </c>
      <c r="R1825" s="1">
        <f t="shared" si="537"/>
        <v>8.2086112806024583E-2</v>
      </c>
      <c r="S1825" s="1">
        <f t="shared" si="538"/>
        <v>0.64035724120765036</v>
      </c>
      <c r="T1825" s="14"/>
      <c r="U1825" s="14"/>
      <c r="V1825" s="14"/>
      <c r="W1825" s="2"/>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2"/>
      <c r="BC1825" s="2"/>
      <c r="BD1825" s="2"/>
      <c r="BE1825" s="35"/>
      <c r="BF1825" s="35"/>
      <c r="BG1825" s="35"/>
      <c r="BH1825" s="35"/>
      <c r="BI1825" s="35"/>
      <c r="BJ1825" s="35"/>
      <c r="BK1825" s="35"/>
      <c r="BL1825" s="35"/>
      <c r="BM1825" s="35"/>
      <c r="BN1825" s="35"/>
      <c r="BO1825" s="35"/>
      <c r="BP1825" s="1"/>
      <c r="BQ1825" s="1">
        <f t="shared" si="542"/>
        <v>1820</v>
      </c>
      <c r="BR1825" s="1">
        <v>1821</v>
      </c>
      <c r="BS1825" s="1">
        <f t="shared" si="547"/>
        <v>-2</v>
      </c>
      <c r="BT1825" s="1">
        <f t="shared" si="548"/>
        <v>-2</v>
      </c>
      <c r="BU1825" s="1">
        <f t="shared" si="549"/>
        <v>6.1257422745431001E-17</v>
      </c>
      <c r="BV1825" s="1">
        <f t="shared" si="550"/>
        <v>1</v>
      </c>
      <c r="BW1825" s="1">
        <f t="shared" si="543"/>
        <v>-2</v>
      </c>
      <c r="BX1825" s="1">
        <f t="shared" si="544"/>
        <v>-2</v>
      </c>
      <c r="BY1825" s="24">
        <f t="shared" si="545"/>
        <v>0.7818314824680298</v>
      </c>
      <c r="BZ1825" s="24">
        <f t="shared" si="546"/>
        <v>0.62348980185873348</v>
      </c>
      <c r="CA1825" s="1"/>
      <c r="CB1825" s="1"/>
      <c r="CC1825" s="1" t="str">
        <f t="shared" si="551"/>
        <v/>
      </c>
      <c r="CD1825" s="1"/>
      <c r="CE1825" s="2"/>
      <c r="CF1825" s="2"/>
    </row>
    <row r="1826" spans="2:84" s="28" customFormat="1" x14ac:dyDescent="0.25">
      <c r="B1826" s="10"/>
      <c r="C1826" s="10"/>
      <c r="D1826" s="10"/>
      <c r="E1826" s="10"/>
      <c r="F1826" s="10"/>
      <c r="G1826" s="10"/>
      <c r="H1826" s="10"/>
      <c r="I1826" s="10"/>
      <c r="J1826" s="10"/>
      <c r="K1826" s="10"/>
      <c r="L1826" s="10"/>
      <c r="M1826" s="2"/>
      <c r="N1826" s="1">
        <v>1821</v>
      </c>
      <c r="O1826" s="1" t="str">
        <f t="shared" si="539"/>
        <v>NA</v>
      </c>
      <c r="P1826" s="1" t="e">
        <f t="shared" si="540"/>
        <v>#VALUE!</v>
      </c>
      <c r="Q1826" s="1" t="e">
        <f t="shared" si="541"/>
        <v>#VALUE!</v>
      </c>
      <c r="R1826" s="1">
        <f t="shared" si="537"/>
        <v>-0.40199161335454803</v>
      </c>
      <c r="S1826" s="1">
        <f t="shared" si="538"/>
        <v>0.4405685616825068</v>
      </c>
      <c r="T1826" s="14"/>
      <c r="U1826" s="14"/>
      <c r="V1826" s="14"/>
      <c r="W1826" s="2"/>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2"/>
      <c r="BC1826" s="2"/>
      <c r="BD1826" s="2"/>
      <c r="BE1826" s="35"/>
      <c r="BF1826" s="35"/>
      <c r="BG1826" s="35"/>
      <c r="BH1826" s="35"/>
      <c r="BI1826" s="35"/>
      <c r="BJ1826" s="35"/>
      <c r="BK1826" s="35"/>
      <c r="BL1826" s="35"/>
      <c r="BM1826" s="35"/>
      <c r="BN1826" s="35"/>
      <c r="BO1826" s="35"/>
      <c r="BP1826" s="1"/>
      <c r="BQ1826" s="1">
        <f t="shared" si="542"/>
        <v>1821</v>
      </c>
      <c r="BR1826" s="1">
        <v>1822</v>
      </c>
      <c r="BS1826" s="1">
        <f t="shared" si="547"/>
        <v>-2</v>
      </c>
      <c r="BT1826" s="1">
        <f t="shared" si="548"/>
        <v>-2</v>
      </c>
      <c r="BU1826" s="1">
        <f t="shared" si="549"/>
        <v>6.1257422745431001E-17</v>
      </c>
      <c r="BV1826" s="1">
        <f t="shared" si="550"/>
        <v>1</v>
      </c>
      <c r="BW1826" s="1">
        <f t="shared" si="543"/>
        <v>-2</v>
      </c>
      <c r="BX1826" s="1">
        <f t="shared" si="544"/>
        <v>-2</v>
      </c>
      <c r="BY1826" s="24">
        <f t="shared" si="545"/>
        <v>0.7818314824680298</v>
      </c>
      <c r="BZ1826" s="24">
        <f t="shared" si="546"/>
        <v>0.62348980185873348</v>
      </c>
      <c r="CA1826" s="1"/>
      <c r="CB1826" s="1"/>
      <c r="CC1826" s="1" t="str">
        <f t="shared" si="551"/>
        <v/>
      </c>
      <c r="CD1826" s="1"/>
      <c r="CE1826" s="2"/>
      <c r="CF1826" s="2"/>
    </row>
    <row r="1827" spans="2:84" s="28" customFormat="1" x14ac:dyDescent="0.25">
      <c r="B1827" s="10"/>
      <c r="C1827" s="10"/>
      <c r="D1827" s="10"/>
      <c r="E1827" s="10"/>
      <c r="F1827" s="10"/>
      <c r="G1827" s="10"/>
      <c r="H1827" s="10"/>
      <c r="I1827" s="10"/>
      <c r="J1827" s="10"/>
      <c r="K1827" s="10"/>
      <c r="L1827" s="10"/>
      <c r="M1827" s="2"/>
      <c r="N1827" s="1">
        <v>1822</v>
      </c>
      <c r="O1827" s="1" t="str">
        <f t="shared" si="539"/>
        <v>NA</v>
      </c>
      <c r="P1827" s="1" t="e">
        <f t="shared" si="540"/>
        <v>#VALUE!</v>
      </c>
      <c r="Q1827" s="1" t="e">
        <f t="shared" si="541"/>
        <v>#VALUE!</v>
      </c>
      <c r="R1827" s="1">
        <f t="shared" si="537"/>
        <v>-0.54760805942915658</v>
      </c>
      <c r="S1827" s="1">
        <f t="shared" si="538"/>
        <v>-1.6734538758059608E-2</v>
      </c>
      <c r="T1827" s="14"/>
      <c r="U1827" s="14"/>
      <c r="V1827" s="14"/>
      <c r="W1827" s="2"/>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2"/>
      <c r="BC1827" s="2"/>
      <c r="BD1827" s="2"/>
      <c r="BE1827" s="35"/>
      <c r="BF1827" s="35"/>
      <c r="BG1827" s="35"/>
      <c r="BH1827" s="35"/>
      <c r="BI1827" s="35"/>
      <c r="BJ1827" s="35"/>
      <c r="BK1827" s="35"/>
      <c r="BL1827" s="35"/>
      <c r="BM1827" s="35"/>
      <c r="BN1827" s="35"/>
      <c r="BO1827" s="35"/>
      <c r="BP1827" s="1"/>
      <c r="BQ1827" s="1">
        <f t="shared" si="542"/>
        <v>1822</v>
      </c>
      <c r="BR1827" s="1">
        <v>1823</v>
      </c>
      <c r="BS1827" s="1">
        <f t="shared" si="547"/>
        <v>-2</v>
      </c>
      <c r="BT1827" s="1">
        <f t="shared" si="548"/>
        <v>-2</v>
      </c>
      <c r="BU1827" s="1">
        <f t="shared" si="549"/>
        <v>6.1257422745431001E-17</v>
      </c>
      <c r="BV1827" s="1">
        <f t="shared" si="550"/>
        <v>1</v>
      </c>
      <c r="BW1827" s="1">
        <f t="shared" si="543"/>
        <v>-2</v>
      </c>
      <c r="BX1827" s="1">
        <f t="shared" si="544"/>
        <v>-2</v>
      </c>
      <c r="BY1827" s="24">
        <f t="shared" si="545"/>
        <v>0.7818314824680298</v>
      </c>
      <c r="BZ1827" s="24">
        <f t="shared" si="546"/>
        <v>0.62348980185873348</v>
      </c>
      <c r="CA1827" s="1"/>
      <c r="CB1827" s="1"/>
      <c r="CC1827" s="1" t="str">
        <f t="shared" si="551"/>
        <v/>
      </c>
      <c r="CD1827" s="1"/>
      <c r="CE1827" s="2"/>
      <c r="CF1827" s="2"/>
    </row>
    <row r="1828" spans="2:84" s="28" customFormat="1" x14ac:dyDescent="0.25">
      <c r="B1828" s="10"/>
      <c r="C1828" s="10"/>
      <c r="D1828" s="10"/>
      <c r="E1828" s="10"/>
      <c r="F1828" s="10"/>
      <c r="G1828" s="10"/>
      <c r="H1828" s="10"/>
      <c r="I1828" s="10"/>
      <c r="J1828" s="10"/>
      <c r="K1828" s="10"/>
      <c r="L1828" s="10"/>
      <c r="M1828" s="2"/>
      <c r="N1828" s="1">
        <v>1823</v>
      </c>
      <c r="O1828" s="1" t="str">
        <f t="shared" si="539"/>
        <v>NA</v>
      </c>
      <c r="P1828" s="1" t="e">
        <f t="shared" si="540"/>
        <v>#VALUE!</v>
      </c>
      <c r="Q1828" s="1" t="e">
        <f t="shared" si="541"/>
        <v>#VALUE!</v>
      </c>
      <c r="R1828" s="1">
        <f t="shared" si="537"/>
        <v>-0.3166178636803802</v>
      </c>
      <c r="S1828" s="1">
        <f t="shared" si="538"/>
        <v>-0.38719349819906257</v>
      </c>
      <c r="T1828" s="14"/>
      <c r="U1828" s="14"/>
      <c r="V1828" s="14"/>
      <c r="W1828" s="2"/>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2"/>
      <c r="BC1828" s="2"/>
      <c r="BD1828" s="2"/>
      <c r="BE1828" s="35"/>
      <c r="BF1828" s="35"/>
      <c r="BG1828" s="35"/>
      <c r="BH1828" s="35"/>
      <c r="BI1828" s="35"/>
      <c r="BJ1828" s="35"/>
      <c r="BK1828" s="35"/>
      <c r="BL1828" s="35"/>
      <c r="BM1828" s="35"/>
      <c r="BN1828" s="35"/>
      <c r="BO1828" s="35"/>
      <c r="BP1828" s="1"/>
      <c r="BQ1828" s="1">
        <f t="shared" si="542"/>
        <v>1823</v>
      </c>
      <c r="BR1828" s="1">
        <v>1824</v>
      </c>
      <c r="BS1828" s="1">
        <f t="shared" si="547"/>
        <v>-2</v>
      </c>
      <c r="BT1828" s="1">
        <f t="shared" si="548"/>
        <v>-2</v>
      </c>
      <c r="BU1828" s="1">
        <f t="shared" si="549"/>
        <v>6.1257422745431001E-17</v>
      </c>
      <c r="BV1828" s="1">
        <f t="shared" si="550"/>
        <v>1</v>
      </c>
      <c r="BW1828" s="1">
        <f t="shared" si="543"/>
        <v>-2</v>
      </c>
      <c r="BX1828" s="1">
        <f t="shared" si="544"/>
        <v>-2</v>
      </c>
      <c r="BY1828" s="24">
        <f t="shared" si="545"/>
        <v>0.7818314824680298</v>
      </c>
      <c r="BZ1828" s="24">
        <f t="shared" si="546"/>
        <v>0.62348980185873348</v>
      </c>
      <c r="CA1828" s="1"/>
      <c r="CB1828" s="1"/>
      <c r="CC1828" s="1" t="str">
        <f t="shared" si="551"/>
        <v/>
      </c>
      <c r="CD1828" s="1"/>
      <c r="CE1828" s="2"/>
      <c r="CF1828" s="2"/>
    </row>
    <row r="1829" spans="2:84" s="28" customFormat="1" x14ac:dyDescent="0.25">
      <c r="B1829" s="10"/>
      <c r="C1829" s="10"/>
      <c r="D1829" s="10"/>
      <c r="E1829" s="10"/>
      <c r="F1829" s="10"/>
      <c r="G1829" s="10"/>
      <c r="H1829" s="10"/>
      <c r="I1829" s="10"/>
      <c r="J1829" s="10"/>
      <c r="K1829" s="10"/>
      <c r="L1829" s="10"/>
      <c r="M1829" s="2"/>
      <c r="N1829" s="1">
        <v>1824</v>
      </c>
      <c r="O1829" s="1" t="str">
        <f t="shared" si="539"/>
        <v>NA</v>
      </c>
      <c r="P1829" s="1" t="e">
        <f t="shared" si="540"/>
        <v>#VALUE!</v>
      </c>
      <c r="Q1829" s="1" t="e">
        <f t="shared" si="541"/>
        <v>#VALUE!</v>
      </c>
      <c r="R1829" s="1">
        <f t="shared" si="537"/>
        <v>7.2454889456977867E-2</v>
      </c>
      <c r="S1829" s="1">
        <f t="shared" si="538"/>
        <v>-0.44775142554099534</v>
      </c>
      <c r="T1829" s="14"/>
      <c r="U1829" s="14"/>
      <c r="V1829" s="14"/>
      <c r="W1829" s="2"/>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2"/>
      <c r="BC1829" s="2"/>
      <c r="BD1829" s="2"/>
      <c r="BE1829" s="35"/>
      <c r="BF1829" s="35"/>
      <c r="BG1829" s="35"/>
      <c r="BH1829" s="35"/>
      <c r="BI1829" s="35"/>
      <c r="BJ1829" s="35"/>
      <c r="BK1829" s="35"/>
      <c r="BL1829" s="35"/>
      <c r="BM1829" s="35"/>
      <c r="BN1829" s="35"/>
      <c r="BO1829" s="35"/>
      <c r="BP1829" s="1"/>
      <c r="BQ1829" s="1">
        <f t="shared" si="542"/>
        <v>1824</v>
      </c>
      <c r="BR1829" s="1">
        <v>1825</v>
      </c>
      <c r="BS1829" s="1">
        <f t="shared" si="547"/>
        <v>-2</v>
      </c>
      <c r="BT1829" s="1">
        <f t="shared" si="548"/>
        <v>-2</v>
      </c>
      <c r="BU1829" s="1">
        <f t="shared" si="549"/>
        <v>6.1257422745431001E-17</v>
      </c>
      <c r="BV1829" s="1">
        <f t="shared" si="550"/>
        <v>1</v>
      </c>
      <c r="BW1829" s="1">
        <f t="shared" si="543"/>
        <v>-2</v>
      </c>
      <c r="BX1829" s="1">
        <f t="shared" si="544"/>
        <v>-2</v>
      </c>
      <c r="BY1829" s="24">
        <f t="shared" si="545"/>
        <v>0.7818314824680298</v>
      </c>
      <c r="BZ1829" s="24">
        <f t="shared" si="546"/>
        <v>0.62348980185873348</v>
      </c>
      <c r="CA1829" s="1"/>
      <c r="CB1829" s="1"/>
      <c r="CC1829" s="1" t="str">
        <f t="shared" si="551"/>
        <v/>
      </c>
      <c r="CD1829" s="1"/>
      <c r="CE1829" s="2"/>
      <c r="CF1829" s="2"/>
    </row>
    <row r="1830" spans="2:84" s="28" customFormat="1" x14ac:dyDescent="0.25">
      <c r="B1830" s="10"/>
      <c r="C1830" s="10"/>
      <c r="D1830" s="10"/>
      <c r="E1830" s="10"/>
      <c r="F1830" s="10"/>
      <c r="G1830" s="10"/>
      <c r="H1830" s="10"/>
      <c r="I1830" s="10"/>
      <c r="J1830" s="10"/>
      <c r="K1830" s="10"/>
      <c r="L1830" s="10"/>
      <c r="M1830" s="2"/>
      <c r="N1830" s="1">
        <v>1825</v>
      </c>
      <c r="O1830" s="1" t="str">
        <f t="shared" si="539"/>
        <v>NA</v>
      </c>
      <c r="P1830" s="1" t="e">
        <f t="shared" si="540"/>
        <v>#VALUE!</v>
      </c>
      <c r="Q1830" s="1" t="e">
        <f t="shared" si="541"/>
        <v>#VALUE!</v>
      </c>
      <c r="R1830" s="1">
        <f t="shared" si="537"/>
        <v>0.34254223941523526</v>
      </c>
      <c r="S1830" s="1">
        <f t="shared" si="538"/>
        <v>-0.22252093395631442</v>
      </c>
      <c r="T1830" s="14"/>
      <c r="U1830" s="14"/>
      <c r="V1830" s="14"/>
      <c r="W1830" s="2"/>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2"/>
      <c r="BC1830" s="2"/>
      <c r="BD1830" s="2"/>
      <c r="BE1830" s="35"/>
      <c r="BF1830" s="35"/>
      <c r="BG1830" s="35"/>
      <c r="BH1830" s="35"/>
      <c r="BI1830" s="35"/>
      <c r="BJ1830" s="35"/>
      <c r="BK1830" s="35"/>
      <c r="BL1830" s="35"/>
      <c r="BM1830" s="35"/>
      <c r="BN1830" s="35"/>
      <c r="BO1830" s="35"/>
      <c r="BP1830" s="1"/>
      <c r="BQ1830" s="1">
        <f t="shared" si="542"/>
        <v>1825</v>
      </c>
      <c r="BR1830" s="1">
        <v>1826</v>
      </c>
      <c r="BS1830" s="1">
        <f t="shared" si="547"/>
        <v>-2</v>
      </c>
      <c r="BT1830" s="1">
        <f t="shared" si="548"/>
        <v>-2</v>
      </c>
      <c r="BU1830" s="1">
        <f t="shared" si="549"/>
        <v>6.1257422745431001E-17</v>
      </c>
      <c r="BV1830" s="1">
        <f t="shared" si="550"/>
        <v>1</v>
      </c>
      <c r="BW1830" s="1">
        <f t="shared" si="543"/>
        <v>-2</v>
      </c>
      <c r="BX1830" s="1">
        <f t="shared" si="544"/>
        <v>-2</v>
      </c>
      <c r="BY1830" s="24">
        <f t="shared" si="545"/>
        <v>0.7818314824680298</v>
      </c>
      <c r="BZ1830" s="24">
        <f t="shared" si="546"/>
        <v>0.62348980185873348</v>
      </c>
      <c r="CA1830" s="1"/>
      <c r="CB1830" s="1"/>
      <c r="CC1830" s="1" t="str">
        <f t="shared" si="551"/>
        <v/>
      </c>
      <c r="CD1830" s="1"/>
      <c r="CE1830" s="2"/>
      <c r="CF1830" s="2"/>
    </row>
    <row r="1831" spans="2:84" s="28" customFormat="1" x14ac:dyDescent="0.25">
      <c r="B1831" s="10"/>
      <c r="C1831" s="10"/>
      <c r="D1831" s="10"/>
      <c r="E1831" s="10"/>
      <c r="F1831" s="10"/>
      <c r="G1831" s="10"/>
      <c r="H1831" s="10"/>
      <c r="I1831" s="10"/>
      <c r="J1831" s="10"/>
      <c r="K1831" s="10"/>
      <c r="L1831" s="10"/>
      <c r="M1831" s="2"/>
      <c r="N1831" s="1">
        <v>1826</v>
      </c>
      <c r="O1831" s="1" t="str">
        <f t="shared" si="539"/>
        <v>NA</v>
      </c>
      <c r="P1831" s="1" t="e">
        <f t="shared" si="540"/>
        <v>#VALUE!</v>
      </c>
      <c r="Q1831" s="1" t="e">
        <f t="shared" si="541"/>
        <v>#VALUE!</v>
      </c>
      <c r="R1831" s="1">
        <f t="shared" si="537"/>
        <v>0.35468829650552602</v>
      </c>
      <c r="S1831" s="1">
        <f t="shared" si="538"/>
        <v>8.7869188158869072E-2</v>
      </c>
      <c r="T1831" s="14"/>
      <c r="U1831" s="14"/>
      <c r="V1831" s="14"/>
      <c r="W1831" s="2"/>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2"/>
      <c r="BC1831" s="2"/>
      <c r="BD1831" s="2"/>
      <c r="BE1831" s="35"/>
      <c r="BF1831" s="35"/>
      <c r="BG1831" s="35"/>
      <c r="BH1831" s="35"/>
      <c r="BI1831" s="35"/>
      <c r="BJ1831" s="35"/>
      <c r="BK1831" s="35"/>
      <c r="BL1831" s="35"/>
      <c r="BM1831" s="35"/>
      <c r="BN1831" s="35"/>
      <c r="BO1831" s="35"/>
      <c r="BP1831" s="1"/>
      <c r="BQ1831" s="1">
        <f t="shared" si="542"/>
        <v>1826</v>
      </c>
      <c r="BR1831" s="1">
        <v>1827</v>
      </c>
      <c r="BS1831" s="1">
        <f t="shared" si="547"/>
        <v>-2</v>
      </c>
      <c r="BT1831" s="1">
        <f t="shared" si="548"/>
        <v>-2</v>
      </c>
      <c r="BU1831" s="1">
        <f t="shared" si="549"/>
        <v>6.1257422745431001E-17</v>
      </c>
      <c r="BV1831" s="1">
        <f t="shared" si="550"/>
        <v>1</v>
      </c>
      <c r="BW1831" s="1">
        <f t="shared" si="543"/>
        <v>-2</v>
      </c>
      <c r="BX1831" s="1">
        <f t="shared" si="544"/>
        <v>-2</v>
      </c>
      <c r="BY1831" s="24">
        <f t="shared" si="545"/>
        <v>0.7818314824680298</v>
      </c>
      <c r="BZ1831" s="24">
        <f t="shared" si="546"/>
        <v>0.62348980185873348</v>
      </c>
      <c r="CA1831" s="1"/>
      <c r="CB1831" s="1"/>
      <c r="CC1831" s="1" t="str">
        <f t="shared" si="551"/>
        <v/>
      </c>
      <c r="CD1831" s="1"/>
      <c r="CE1831" s="2"/>
      <c r="CF1831" s="2"/>
    </row>
    <row r="1832" spans="2:84" s="28" customFormat="1" x14ac:dyDescent="0.25">
      <c r="B1832" s="10"/>
      <c r="C1832" s="10"/>
      <c r="D1832" s="10"/>
      <c r="E1832" s="10"/>
      <c r="F1832" s="10"/>
      <c r="G1832" s="10"/>
      <c r="H1832" s="10"/>
      <c r="I1832" s="10"/>
      <c r="J1832" s="10"/>
      <c r="K1832" s="10"/>
      <c r="L1832" s="10"/>
      <c r="M1832" s="2"/>
      <c r="N1832" s="1">
        <v>1827</v>
      </c>
      <c r="O1832" s="1" t="str">
        <f t="shared" si="539"/>
        <v>NA</v>
      </c>
      <c r="P1832" s="1" t="e">
        <f t="shared" si="540"/>
        <v>#VALUE!</v>
      </c>
      <c r="Q1832" s="1" t="e">
        <f t="shared" si="541"/>
        <v>#VALUE!</v>
      </c>
      <c r="R1832" s="1">
        <f t="shared" si="537"/>
        <v>0.16417222561204908</v>
      </c>
      <c r="S1832" s="1">
        <f t="shared" si="538"/>
        <v>0.28071448241530084</v>
      </c>
      <c r="T1832" s="14"/>
      <c r="U1832" s="14"/>
      <c r="V1832" s="14"/>
      <c r="W1832" s="2"/>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2"/>
      <c r="BC1832" s="2"/>
      <c r="BD1832" s="2"/>
      <c r="BE1832" s="35"/>
      <c r="BF1832" s="35"/>
      <c r="BG1832" s="35"/>
      <c r="BH1832" s="35"/>
      <c r="BI1832" s="35"/>
      <c r="BJ1832" s="35"/>
      <c r="BK1832" s="35"/>
      <c r="BL1832" s="35"/>
      <c r="BM1832" s="35"/>
      <c r="BN1832" s="35"/>
      <c r="BO1832" s="35"/>
      <c r="BP1832" s="1"/>
      <c r="BQ1832" s="1">
        <f t="shared" si="542"/>
        <v>1827</v>
      </c>
      <c r="BR1832" s="1">
        <v>1828</v>
      </c>
      <c r="BS1832" s="1">
        <f t="shared" si="547"/>
        <v>-2</v>
      </c>
      <c r="BT1832" s="1">
        <f t="shared" si="548"/>
        <v>-2</v>
      </c>
      <c r="BU1832" s="1">
        <f t="shared" si="549"/>
        <v>6.1257422745431001E-17</v>
      </c>
      <c r="BV1832" s="1">
        <f t="shared" si="550"/>
        <v>1</v>
      </c>
      <c r="BW1832" s="1">
        <f t="shared" si="543"/>
        <v>-2</v>
      </c>
      <c r="BX1832" s="1">
        <f t="shared" si="544"/>
        <v>-2</v>
      </c>
      <c r="BY1832" s="24">
        <f t="shared" si="545"/>
        <v>0.7818314824680298</v>
      </c>
      <c r="BZ1832" s="24">
        <f t="shared" si="546"/>
        <v>0.62348980185873348</v>
      </c>
      <c r="CA1832" s="1"/>
      <c r="CB1832" s="1"/>
      <c r="CC1832" s="1" t="str">
        <f t="shared" si="551"/>
        <v/>
      </c>
      <c r="CD1832" s="1"/>
      <c r="CE1832" s="2"/>
      <c r="CF1832" s="2"/>
    </row>
    <row r="1833" spans="2:84" s="28" customFormat="1" x14ac:dyDescent="0.25">
      <c r="B1833" s="10"/>
      <c r="C1833" s="10"/>
      <c r="D1833" s="10"/>
      <c r="E1833" s="10"/>
      <c r="F1833" s="10"/>
      <c r="G1833" s="10"/>
      <c r="H1833" s="10"/>
      <c r="I1833" s="10"/>
      <c r="J1833" s="10"/>
      <c r="K1833" s="10"/>
      <c r="L1833" s="10"/>
      <c r="M1833" s="2"/>
      <c r="N1833" s="1">
        <v>1828</v>
      </c>
      <c r="O1833" s="1" t="str">
        <f t="shared" si="539"/>
        <v>NA</v>
      </c>
      <c r="P1833" s="1" t="e">
        <f t="shared" si="540"/>
        <v>#VALUE!</v>
      </c>
      <c r="Q1833" s="1" t="e">
        <f t="shared" si="541"/>
        <v>#VALUE!</v>
      </c>
      <c r="R1833" s="1">
        <f t="shared" si="537"/>
        <v>-6.9631727880251348E-2</v>
      </c>
      <c r="S1833" s="1">
        <f t="shared" si="538"/>
        <v>0.28051247652830857</v>
      </c>
      <c r="T1833" s="14"/>
      <c r="U1833" s="14"/>
      <c r="V1833" s="14"/>
      <c r="W1833" s="2"/>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2"/>
      <c r="BC1833" s="2"/>
      <c r="BD1833" s="2"/>
      <c r="BE1833" s="35"/>
      <c r="BF1833" s="35"/>
      <c r="BG1833" s="35"/>
      <c r="BH1833" s="35"/>
      <c r="BI1833" s="35"/>
      <c r="BJ1833" s="35"/>
      <c r="BK1833" s="35"/>
      <c r="BL1833" s="35"/>
      <c r="BM1833" s="35"/>
      <c r="BN1833" s="35"/>
      <c r="BO1833" s="35"/>
      <c r="BP1833" s="1"/>
      <c r="BQ1833" s="1">
        <f t="shared" si="542"/>
        <v>1828</v>
      </c>
      <c r="BR1833" s="1">
        <v>1829</v>
      </c>
      <c r="BS1833" s="1">
        <f t="shared" si="547"/>
        <v>-2</v>
      </c>
      <c r="BT1833" s="1">
        <f t="shared" si="548"/>
        <v>-2</v>
      </c>
      <c r="BU1833" s="1">
        <f t="shared" si="549"/>
        <v>6.1257422745431001E-17</v>
      </c>
      <c r="BV1833" s="1">
        <f t="shared" si="550"/>
        <v>1</v>
      </c>
      <c r="BW1833" s="1">
        <f t="shared" si="543"/>
        <v>-2</v>
      </c>
      <c r="BX1833" s="1">
        <f t="shared" si="544"/>
        <v>-2</v>
      </c>
      <c r="BY1833" s="24">
        <f t="shared" si="545"/>
        <v>0.7818314824680298</v>
      </c>
      <c r="BZ1833" s="24">
        <f t="shared" si="546"/>
        <v>0.62348980185873348</v>
      </c>
      <c r="CA1833" s="1"/>
      <c r="CB1833" s="1"/>
      <c r="CC1833" s="1" t="str">
        <f t="shared" si="551"/>
        <v/>
      </c>
      <c r="CD1833" s="1"/>
      <c r="CE1833" s="2"/>
      <c r="CF1833" s="2"/>
    </row>
    <row r="1834" spans="2:84" s="28" customFormat="1" x14ac:dyDescent="0.25">
      <c r="B1834" s="10"/>
      <c r="C1834" s="10"/>
      <c r="D1834" s="10"/>
      <c r="E1834" s="10"/>
      <c r="F1834" s="10"/>
      <c r="G1834" s="10"/>
      <c r="H1834" s="10"/>
      <c r="I1834" s="10"/>
      <c r="J1834" s="10"/>
      <c r="K1834" s="10"/>
      <c r="L1834" s="10"/>
      <c r="M1834" s="2"/>
      <c r="N1834" s="1">
        <v>1829</v>
      </c>
      <c r="O1834" s="1" t="str">
        <f t="shared" si="539"/>
        <v>NA</v>
      </c>
      <c r="P1834" s="1" t="e">
        <f t="shared" si="540"/>
        <v>#VALUE!</v>
      </c>
      <c r="Q1834" s="1" t="e">
        <f t="shared" si="541"/>
        <v>#VALUE!</v>
      </c>
      <c r="R1834" s="1">
        <f t="shared" si="537"/>
        <v>-0.21524817395485996</v>
      </c>
      <c r="S1834" s="1">
        <f t="shared" si="538"/>
        <v>0.1433215463961387</v>
      </c>
      <c r="T1834" s="14"/>
      <c r="U1834" s="14"/>
      <c r="V1834" s="14"/>
      <c r="W1834" s="2"/>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2"/>
      <c r="BC1834" s="2"/>
      <c r="BD1834" s="2"/>
      <c r="BE1834" s="35"/>
      <c r="BF1834" s="35"/>
      <c r="BG1834" s="35"/>
      <c r="BH1834" s="35"/>
      <c r="BI1834" s="35"/>
      <c r="BJ1834" s="35"/>
      <c r="BK1834" s="35"/>
      <c r="BL1834" s="35"/>
      <c r="BM1834" s="35"/>
      <c r="BN1834" s="35"/>
      <c r="BO1834" s="35"/>
      <c r="BP1834" s="1"/>
      <c r="BQ1834" s="1">
        <f t="shared" si="542"/>
        <v>1829</v>
      </c>
      <c r="BR1834" s="1">
        <v>1830</v>
      </c>
      <c r="BS1834" s="1">
        <f t="shared" si="547"/>
        <v>-2</v>
      </c>
      <c r="BT1834" s="1">
        <f t="shared" si="548"/>
        <v>-2</v>
      </c>
      <c r="BU1834" s="1">
        <f t="shared" si="549"/>
        <v>6.1257422745431001E-17</v>
      </c>
      <c r="BV1834" s="1">
        <f t="shared" si="550"/>
        <v>1</v>
      </c>
      <c r="BW1834" s="1">
        <f t="shared" si="543"/>
        <v>-2</v>
      </c>
      <c r="BX1834" s="1">
        <f t="shared" si="544"/>
        <v>-2</v>
      </c>
      <c r="BY1834" s="24">
        <f t="shared" si="545"/>
        <v>0.7818314824680298</v>
      </c>
      <c r="BZ1834" s="24">
        <f t="shared" si="546"/>
        <v>0.62348980185873348</v>
      </c>
      <c r="CA1834" s="1"/>
      <c r="CB1834" s="1"/>
      <c r="CC1834" s="1" t="str">
        <f t="shared" si="551"/>
        <v/>
      </c>
      <c r="CD1834" s="1"/>
      <c r="CE1834" s="2"/>
      <c r="CF1834" s="2"/>
    </row>
    <row r="1835" spans="2:84" s="28" customFormat="1" x14ac:dyDescent="0.25">
      <c r="B1835" s="10"/>
      <c r="C1835" s="10"/>
      <c r="D1835" s="10"/>
      <c r="E1835" s="10"/>
      <c r="F1835" s="10"/>
      <c r="G1835" s="10"/>
      <c r="H1835" s="10"/>
      <c r="I1835" s="10"/>
      <c r="J1835" s="10"/>
      <c r="K1835" s="10"/>
      <c r="L1835" s="10"/>
      <c r="M1835" s="2"/>
      <c r="N1835" s="1">
        <v>1830</v>
      </c>
      <c r="O1835" s="1" t="str">
        <f t="shared" si="539"/>
        <v>NA</v>
      </c>
      <c r="P1835" s="1" t="e">
        <f t="shared" si="540"/>
        <v>#VALUE!</v>
      </c>
      <c r="Q1835" s="1" t="e">
        <f t="shared" si="541"/>
        <v>#VALUE!</v>
      </c>
      <c r="R1835" s="1">
        <f t="shared" si="537"/>
        <v>-0.23453175087435568</v>
      </c>
      <c r="S1835" s="1">
        <f t="shared" si="538"/>
        <v>-2.7550739406713043E-2</v>
      </c>
      <c r="T1835" s="14"/>
      <c r="U1835" s="14"/>
      <c r="V1835" s="14"/>
      <c r="W1835" s="2"/>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2"/>
      <c r="BC1835" s="2"/>
      <c r="BD1835" s="2"/>
      <c r="BE1835" s="35"/>
      <c r="BF1835" s="35"/>
      <c r="BG1835" s="35"/>
      <c r="BH1835" s="35"/>
      <c r="BI1835" s="35"/>
      <c r="BJ1835" s="35"/>
      <c r="BK1835" s="35"/>
      <c r="BL1835" s="35"/>
      <c r="BM1835" s="35"/>
      <c r="BN1835" s="35"/>
      <c r="BO1835" s="35"/>
      <c r="BP1835" s="1"/>
      <c r="BQ1835" s="1">
        <f t="shared" si="542"/>
        <v>1830</v>
      </c>
      <c r="BR1835" s="1">
        <v>1831</v>
      </c>
      <c r="BS1835" s="1">
        <f t="shared" si="547"/>
        <v>-2</v>
      </c>
      <c r="BT1835" s="1">
        <f t="shared" si="548"/>
        <v>-2</v>
      </c>
      <c r="BU1835" s="1">
        <f t="shared" si="549"/>
        <v>6.1257422745431001E-17</v>
      </c>
      <c r="BV1835" s="1">
        <f t="shared" si="550"/>
        <v>1</v>
      </c>
      <c r="BW1835" s="1">
        <f t="shared" si="543"/>
        <v>-2</v>
      </c>
      <c r="BX1835" s="1">
        <f t="shared" si="544"/>
        <v>-2</v>
      </c>
      <c r="BY1835" s="24">
        <f t="shared" si="545"/>
        <v>0.7818314824680298</v>
      </c>
      <c r="BZ1835" s="24">
        <f t="shared" si="546"/>
        <v>0.62348980185873348</v>
      </c>
      <c r="CA1835" s="1"/>
      <c r="CB1835" s="1"/>
      <c r="CC1835" s="1" t="str">
        <f t="shared" si="551"/>
        <v/>
      </c>
      <c r="CD1835" s="1"/>
      <c r="CE1835" s="2"/>
      <c r="CF1835" s="2"/>
    </row>
    <row r="1836" spans="2:84" s="28" customFormat="1" x14ac:dyDescent="0.25">
      <c r="B1836" s="10"/>
      <c r="C1836" s="10"/>
      <c r="D1836" s="10"/>
      <c r="E1836" s="10"/>
      <c r="F1836" s="10"/>
      <c r="G1836" s="10"/>
      <c r="H1836" s="10"/>
      <c r="I1836" s="10"/>
      <c r="J1836" s="10"/>
      <c r="K1836" s="10"/>
      <c r="L1836" s="10"/>
      <c r="M1836" s="2"/>
      <c r="N1836" s="1">
        <v>1831</v>
      </c>
      <c r="O1836" s="1" t="str">
        <f t="shared" si="539"/>
        <v>NA</v>
      </c>
      <c r="P1836" s="1" t="e">
        <f t="shared" si="540"/>
        <v>#VALUE!</v>
      </c>
      <c r="Q1836" s="1" t="e">
        <f t="shared" si="541"/>
        <v>#VALUE!</v>
      </c>
      <c r="R1836" s="1">
        <f t="shared" si="537"/>
        <v>-0.15754528759975497</v>
      </c>
      <c r="S1836" s="1">
        <f t="shared" si="538"/>
        <v>-0.15934032585645302</v>
      </c>
      <c r="T1836" s="14"/>
      <c r="U1836" s="14"/>
      <c r="V1836" s="14"/>
      <c r="W1836" s="2"/>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2"/>
      <c r="BC1836" s="2"/>
      <c r="BD1836" s="2"/>
      <c r="BE1836" s="35"/>
      <c r="BF1836" s="35"/>
      <c r="BG1836" s="35"/>
      <c r="BH1836" s="35"/>
      <c r="BI1836" s="35"/>
      <c r="BJ1836" s="35"/>
      <c r="BK1836" s="35"/>
      <c r="BL1836" s="35"/>
      <c r="BM1836" s="35"/>
      <c r="BN1836" s="35"/>
      <c r="BO1836" s="35"/>
      <c r="BP1836" s="1"/>
      <c r="BQ1836" s="1">
        <f t="shared" si="542"/>
        <v>1831</v>
      </c>
      <c r="BR1836" s="1">
        <v>1832</v>
      </c>
      <c r="BS1836" s="1">
        <f t="shared" si="547"/>
        <v>-2</v>
      </c>
      <c r="BT1836" s="1">
        <f t="shared" si="548"/>
        <v>-2</v>
      </c>
      <c r="BU1836" s="1">
        <f t="shared" si="549"/>
        <v>6.1257422745431001E-17</v>
      </c>
      <c r="BV1836" s="1">
        <f t="shared" si="550"/>
        <v>1</v>
      </c>
      <c r="BW1836" s="1">
        <f t="shared" si="543"/>
        <v>-2</v>
      </c>
      <c r="BX1836" s="1">
        <f t="shared" si="544"/>
        <v>-2</v>
      </c>
      <c r="BY1836" s="24">
        <f t="shared" si="545"/>
        <v>0.7818314824680298</v>
      </c>
      <c r="BZ1836" s="24">
        <f t="shared" si="546"/>
        <v>0.62348980185873348</v>
      </c>
      <c r="CA1836" s="1"/>
      <c r="CB1836" s="1"/>
      <c r="CC1836" s="1" t="str">
        <f t="shared" si="551"/>
        <v/>
      </c>
      <c r="CD1836" s="1"/>
      <c r="CE1836" s="2"/>
      <c r="CF1836" s="2"/>
    </row>
    <row r="1837" spans="2:84" s="28" customFormat="1" x14ac:dyDescent="0.25">
      <c r="B1837" s="10"/>
      <c r="C1837" s="10"/>
      <c r="D1837" s="10"/>
      <c r="E1837" s="10"/>
      <c r="F1837" s="10"/>
      <c r="G1837" s="10"/>
      <c r="H1837" s="10"/>
      <c r="I1837" s="10"/>
      <c r="J1837" s="10"/>
      <c r="K1837" s="10"/>
      <c r="L1837" s="10"/>
      <c r="M1837" s="2"/>
      <c r="N1837" s="1">
        <v>1832</v>
      </c>
      <c r="O1837" s="1" t="str">
        <f t="shared" si="539"/>
        <v>NA</v>
      </c>
      <c r="P1837" s="1" t="e">
        <f t="shared" si="540"/>
        <v>#VALUE!</v>
      </c>
      <c r="Q1837" s="1" t="e">
        <f t="shared" si="541"/>
        <v>#VALUE!</v>
      </c>
      <c r="R1837" s="1">
        <f t="shared" si="537"/>
        <v>-2.6349403031941165E-2</v>
      </c>
      <c r="S1837" s="1">
        <f t="shared" si="538"/>
        <v>-0.22252093395631445</v>
      </c>
      <c r="T1837" s="14"/>
      <c r="U1837" s="14"/>
      <c r="V1837" s="14"/>
      <c r="W1837" s="2"/>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2"/>
      <c r="BC1837" s="2"/>
      <c r="BD1837" s="2"/>
      <c r="BE1837" s="35"/>
      <c r="BF1837" s="35"/>
      <c r="BG1837" s="35"/>
      <c r="BH1837" s="35"/>
      <c r="BI1837" s="35"/>
      <c r="BJ1837" s="35"/>
      <c r="BK1837" s="35"/>
      <c r="BL1837" s="35"/>
      <c r="BM1837" s="35"/>
      <c r="BN1837" s="35"/>
      <c r="BO1837" s="35"/>
      <c r="BP1837" s="1"/>
      <c r="BQ1837" s="1">
        <f t="shared" si="542"/>
        <v>1832</v>
      </c>
      <c r="BR1837" s="1">
        <v>1833</v>
      </c>
      <c r="BS1837" s="1">
        <f t="shared" si="547"/>
        <v>-2</v>
      </c>
      <c r="BT1837" s="1">
        <f t="shared" si="548"/>
        <v>-2</v>
      </c>
      <c r="BU1837" s="1">
        <f t="shared" si="549"/>
        <v>6.1257422745431001E-17</v>
      </c>
      <c r="BV1837" s="1">
        <f t="shared" si="550"/>
        <v>1</v>
      </c>
      <c r="BW1837" s="1">
        <f t="shared" si="543"/>
        <v>-2</v>
      </c>
      <c r="BX1837" s="1">
        <f t="shared" si="544"/>
        <v>-2</v>
      </c>
      <c r="BY1837" s="24">
        <f t="shared" si="545"/>
        <v>0.7818314824680298</v>
      </c>
      <c r="BZ1837" s="24">
        <f t="shared" si="546"/>
        <v>0.62348980185873348</v>
      </c>
      <c r="CA1837" s="1"/>
      <c r="CB1837" s="1"/>
      <c r="CC1837" s="1" t="str">
        <f t="shared" si="551"/>
        <v/>
      </c>
      <c r="CD1837" s="1"/>
      <c r="CE1837" s="2"/>
      <c r="CF1837" s="2"/>
    </row>
    <row r="1838" spans="2:84" s="28" customFormat="1" x14ac:dyDescent="0.25">
      <c r="B1838" s="10"/>
      <c r="C1838" s="10"/>
      <c r="D1838" s="10"/>
      <c r="E1838" s="10"/>
      <c r="F1838" s="10"/>
      <c r="G1838" s="10"/>
      <c r="H1838" s="10"/>
      <c r="I1838" s="10"/>
      <c r="J1838" s="10"/>
      <c r="K1838" s="10"/>
      <c r="L1838" s="10"/>
      <c r="M1838" s="2"/>
      <c r="N1838" s="1">
        <v>1833</v>
      </c>
      <c r="O1838" s="1" t="str">
        <f t="shared" si="539"/>
        <v>NA</v>
      </c>
      <c r="P1838" s="1" t="e">
        <f t="shared" si="540"/>
        <v>#VALUE!</v>
      </c>
      <c r="Q1838" s="1" t="e">
        <f t="shared" si="541"/>
        <v>#VALUE!</v>
      </c>
      <c r="R1838" s="1">
        <f t="shared" si="537"/>
        <v>0.12468811944879307</v>
      </c>
      <c r="S1838" s="1">
        <f t="shared" si="538"/>
        <v>-0.20054191152567336</v>
      </c>
      <c r="T1838" s="14"/>
      <c r="U1838" s="14"/>
      <c r="V1838" s="14"/>
      <c r="W1838" s="2"/>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2"/>
      <c r="BC1838" s="2"/>
      <c r="BD1838" s="2"/>
      <c r="BE1838" s="35"/>
      <c r="BF1838" s="35"/>
      <c r="BG1838" s="35"/>
      <c r="BH1838" s="35"/>
      <c r="BI1838" s="35"/>
      <c r="BJ1838" s="35"/>
      <c r="BK1838" s="35"/>
      <c r="BL1838" s="35"/>
      <c r="BM1838" s="35"/>
      <c r="BN1838" s="35"/>
      <c r="BO1838" s="35"/>
      <c r="BP1838" s="1"/>
      <c r="BQ1838" s="1">
        <f t="shared" si="542"/>
        <v>1833</v>
      </c>
      <c r="BR1838" s="1">
        <v>1834</v>
      </c>
      <c r="BS1838" s="1">
        <f t="shared" si="547"/>
        <v>-2</v>
      </c>
      <c r="BT1838" s="1">
        <f t="shared" si="548"/>
        <v>-2</v>
      </c>
      <c r="BU1838" s="1">
        <f t="shared" si="549"/>
        <v>6.1257422745431001E-17</v>
      </c>
      <c r="BV1838" s="1">
        <f t="shared" si="550"/>
        <v>1</v>
      </c>
      <c r="BW1838" s="1">
        <f t="shared" si="543"/>
        <v>-2</v>
      </c>
      <c r="BX1838" s="1">
        <f t="shared" si="544"/>
        <v>-2</v>
      </c>
      <c r="BY1838" s="24">
        <f t="shared" si="545"/>
        <v>0.7818314824680298</v>
      </c>
      <c r="BZ1838" s="24">
        <f t="shared" si="546"/>
        <v>0.62348980185873348</v>
      </c>
      <c r="CA1838" s="1"/>
      <c r="CB1838" s="1"/>
      <c r="CC1838" s="1" t="str">
        <f t="shared" si="551"/>
        <v/>
      </c>
      <c r="CD1838" s="1"/>
      <c r="CE1838" s="2"/>
      <c r="CF1838" s="2"/>
    </row>
    <row r="1839" spans="2:84" s="28" customFormat="1" x14ac:dyDescent="0.25">
      <c r="B1839" s="10"/>
      <c r="C1839" s="10"/>
      <c r="D1839" s="10"/>
      <c r="E1839" s="10"/>
      <c r="F1839" s="10"/>
      <c r="G1839" s="10"/>
      <c r="H1839" s="10"/>
      <c r="I1839" s="10"/>
      <c r="J1839" s="10"/>
      <c r="K1839" s="10"/>
      <c r="L1839" s="10"/>
      <c r="M1839" s="2"/>
      <c r="N1839" s="1">
        <v>1834</v>
      </c>
      <c r="O1839" s="1" t="str">
        <f t="shared" si="539"/>
        <v>NA</v>
      </c>
      <c r="P1839" s="1" t="e">
        <f t="shared" si="540"/>
        <v>#VALUE!</v>
      </c>
      <c r="Q1839" s="1" t="e">
        <f t="shared" si="541"/>
        <v>#VALUE!</v>
      </c>
      <c r="R1839" s="1">
        <f t="shared" si="537"/>
        <v>0.24625833841807357</v>
      </c>
      <c r="S1839" s="1">
        <f t="shared" si="538"/>
        <v>-7.8928276377048689E-2</v>
      </c>
      <c r="T1839" s="14"/>
      <c r="U1839" s="14"/>
      <c r="V1839" s="14"/>
      <c r="W1839" s="2"/>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2"/>
      <c r="BC1839" s="2"/>
      <c r="BD1839" s="2"/>
      <c r="BE1839" s="35"/>
      <c r="BF1839" s="35"/>
      <c r="BG1839" s="35"/>
      <c r="BH1839" s="35"/>
      <c r="BI1839" s="35"/>
      <c r="BJ1839" s="35"/>
      <c r="BK1839" s="35"/>
      <c r="BL1839" s="35"/>
      <c r="BM1839" s="35"/>
      <c r="BN1839" s="35"/>
      <c r="BO1839" s="35"/>
      <c r="BP1839" s="1"/>
      <c r="BQ1839" s="1">
        <f t="shared" si="542"/>
        <v>1834</v>
      </c>
      <c r="BR1839" s="1">
        <v>1835</v>
      </c>
      <c r="BS1839" s="1">
        <f t="shared" si="547"/>
        <v>-2</v>
      </c>
      <c r="BT1839" s="1">
        <f t="shared" si="548"/>
        <v>-2</v>
      </c>
      <c r="BU1839" s="1">
        <f t="shared" si="549"/>
        <v>6.1257422745431001E-17</v>
      </c>
      <c r="BV1839" s="1">
        <f t="shared" si="550"/>
        <v>1</v>
      </c>
      <c r="BW1839" s="1">
        <f t="shared" si="543"/>
        <v>-2</v>
      </c>
      <c r="BX1839" s="1">
        <f t="shared" si="544"/>
        <v>-2</v>
      </c>
      <c r="BY1839" s="24">
        <f t="shared" si="545"/>
        <v>0.7818314824680298</v>
      </c>
      <c r="BZ1839" s="24">
        <f t="shared" si="546"/>
        <v>0.62348980185873348</v>
      </c>
      <c r="CA1839" s="1"/>
      <c r="CB1839" s="1"/>
      <c r="CC1839" s="1" t="str">
        <f t="shared" si="551"/>
        <v/>
      </c>
      <c r="CD1839" s="1"/>
      <c r="CE1839" s="2"/>
      <c r="CF1839" s="2"/>
    </row>
    <row r="1840" spans="2:84" s="28" customFormat="1" x14ac:dyDescent="0.25">
      <c r="B1840" s="10"/>
      <c r="C1840" s="10"/>
      <c r="D1840" s="10"/>
      <c r="E1840" s="10"/>
      <c r="F1840" s="10"/>
      <c r="G1840" s="10"/>
      <c r="H1840" s="10"/>
      <c r="I1840" s="10"/>
      <c r="J1840" s="10"/>
      <c r="K1840" s="10"/>
      <c r="L1840" s="10"/>
      <c r="M1840" s="2"/>
      <c r="N1840" s="1">
        <v>1835</v>
      </c>
      <c r="O1840" s="1" t="str">
        <f t="shared" si="539"/>
        <v>NA</v>
      </c>
      <c r="P1840" s="1" t="e">
        <f t="shared" si="540"/>
        <v>#VALUE!</v>
      </c>
      <c r="Q1840" s="1" t="e">
        <f t="shared" si="541"/>
        <v>#VALUE!</v>
      </c>
      <c r="R1840" s="1">
        <f t="shared" si="537"/>
        <v>0.26272815759404522</v>
      </c>
      <c r="S1840" s="1">
        <f t="shared" si="538"/>
        <v>0.12045639137411038</v>
      </c>
      <c r="T1840" s="14"/>
      <c r="U1840" s="14"/>
      <c r="V1840" s="14"/>
      <c r="W1840" s="2"/>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2"/>
      <c r="BC1840" s="2"/>
      <c r="BD1840" s="2"/>
      <c r="BE1840" s="35"/>
      <c r="BF1840" s="35"/>
      <c r="BG1840" s="35"/>
      <c r="BH1840" s="35"/>
      <c r="BI1840" s="35"/>
      <c r="BJ1840" s="35"/>
      <c r="BK1840" s="35"/>
      <c r="BL1840" s="35"/>
      <c r="BM1840" s="35"/>
      <c r="BN1840" s="35"/>
      <c r="BO1840" s="35"/>
      <c r="BP1840" s="1"/>
      <c r="BQ1840" s="1">
        <f t="shared" si="542"/>
        <v>1835</v>
      </c>
      <c r="BR1840" s="1">
        <v>1836</v>
      </c>
      <c r="BS1840" s="1">
        <f t="shared" si="547"/>
        <v>-2</v>
      </c>
      <c r="BT1840" s="1">
        <f t="shared" si="548"/>
        <v>-2</v>
      </c>
      <c r="BU1840" s="1">
        <f t="shared" si="549"/>
        <v>6.1257422745431001E-17</v>
      </c>
      <c r="BV1840" s="1">
        <f t="shared" si="550"/>
        <v>1</v>
      </c>
      <c r="BW1840" s="1">
        <f t="shared" si="543"/>
        <v>-2</v>
      </c>
      <c r="BX1840" s="1">
        <f t="shared" si="544"/>
        <v>-2</v>
      </c>
      <c r="BY1840" s="24">
        <f t="shared" si="545"/>
        <v>0.7818314824680298</v>
      </c>
      <c r="BZ1840" s="24">
        <f t="shared" si="546"/>
        <v>0.62348980185873348</v>
      </c>
      <c r="CA1840" s="1"/>
      <c r="CB1840" s="1"/>
      <c r="CC1840" s="1" t="str">
        <f t="shared" si="551"/>
        <v/>
      </c>
      <c r="CD1840" s="1"/>
      <c r="CE1840" s="2"/>
      <c r="CF1840" s="2"/>
    </row>
    <row r="1841" spans="2:84" s="28" customFormat="1" x14ac:dyDescent="0.25">
      <c r="B1841" s="10"/>
      <c r="C1841" s="10"/>
      <c r="D1841" s="10"/>
      <c r="E1841" s="10"/>
      <c r="F1841" s="10"/>
      <c r="G1841" s="10"/>
      <c r="H1841" s="10"/>
      <c r="I1841" s="10"/>
      <c r="J1841" s="10"/>
      <c r="K1841" s="10"/>
      <c r="L1841" s="10"/>
      <c r="M1841" s="2"/>
      <c r="N1841" s="1">
        <v>1836</v>
      </c>
      <c r="O1841" s="1" t="str">
        <f t="shared" si="539"/>
        <v>NA</v>
      </c>
      <c r="P1841" s="1" t="e">
        <f t="shared" si="540"/>
        <v>#VALUE!</v>
      </c>
      <c r="Q1841" s="1" t="e">
        <f t="shared" si="541"/>
        <v>#VALUE!</v>
      </c>
      <c r="R1841" s="1">
        <f t="shared" si="537"/>
        <v>0.11711171151943656</v>
      </c>
      <c r="S1841" s="1">
        <f t="shared" si="538"/>
        <v>0.30337763155033692</v>
      </c>
      <c r="T1841" s="14"/>
      <c r="U1841" s="14"/>
      <c r="V1841" s="14"/>
      <c r="W1841" s="2"/>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2"/>
      <c r="BC1841" s="2"/>
      <c r="BD1841" s="2"/>
      <c r="BE1841" s="35"/>
      <c r="BF1841" s="35"/>
      <c r="BG1841" s="35"/>
      <c r="BH1841" s="35"/>
      <c r="BI1841" s="35"/>
      <c r="BJ1841" s="35"/>
      <c r="BK1841" s="35"/>
      <c r="BL1841" s="35"/>
      <c r="BM1841" s="35"/>
      <c r="BN1841" s="35"/>
      <c r="BO1841" s="35"/>
      <c r="BP1841" s="1"/>
      <c r="BQ1841" s="1">
        <f t="shared" si="542"/>
        <v>1836</v>
      </c>
      <c r="BR1841" s="1">
        <v>1837</v>
      </c>
      <c r="BS1841" s="1">
        <f t="shared" si="547"/>
        <v>-2</v>
      </c>
      <c r="BT1841" s="1">
        <f t="shared" si="548"/>
        <v>-2</v>
      </c>
      <c r="BU1841" s="1">
        <f t="shared" si="549"/>
        <v>6.1257422745431001E-17</v>
      </c>
      <c r="BV1841" s="1">
        <f t="shared" si="550"/>
        <v>1</v>
      </c>
      <c r="BW1841" s="1">
        <f t="shared" si="543"/>
        <v>-2</v>
      </c>
      <c r="BX1841" s="1">
        <f t="shared" si="544"/>
        <v>-2</v>
      </c>
      <c r="BY1841" s="24">
        <f t="shared" si="545"/>
        <v>0.7818314824680298</v>
      </c>
      <c r="BZ1841" s="24">
        <f t="shared" si="546"/>
        <v>0.62348980185873348</v>
      </c>
      <c r="CA1841" s="1"/>
      <c r="CB1841" s="1"/>
      <c r="CC1841" s="1" t="str">
        <f t="shared" si="551"/>
        <v/>
      </c>
      <c r="CD1841" s="1"/>
      <c r="CE1841" s="2"/>
      <c r="CF1841" s="2"/>
    </row>
    <row r="1842" spans="2:84" s="28" customFormat="1" x14ac:dyDescent="0.25">
      <c r="B1842" s="10"/>
      <c r="C1842" s="10"/>
      <c r="D1842" s="10"/>
      <c r="E1842" s="10"/>
      <c r="F1842" s="10"/>
      <c r="G1842" s="10"/>
      <c r="H1842" s="10"/>
      <c r="I1842" s="10"/>
      <c r="J1842" s="10"/>
      <c r="K1842" s="10"/>
      <c r="L1842" s="10"/>
      <c r="M1842" s="2"/>
      <c r="N1842" s="1">
        <v>1837</v>
      </c>
      <c r="O1842" s="1" t="str">
        <f t="shared" si="539"/>
        <v>NA</v>
      </c>
      <c r="P1842" s="1" t="e">
        <f t="shared" si="540"/>
        <v>#VALUE!</v>
      </c>
      <c r="Q1842" s="1" t="e">
        <f t="shared" si="541"/>
        <v>#VALUE!</v>
      </c>
      <c r="R1842" s="1">
        <f t="shared" si="537"/>
        <v>-0.15244563806833117</v>
      </c>
      <c r="S1842" s="1">
        <f t="shared" si="538"/>
        <v>0.33209201938563659</v>
      </c>
      <c r="T1842" s="14"/>
      <c r="U1842" s="14"/>
      <c r="V1842" s="14"/>
      <c r="W1842" s="2"/>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2"/>
      <c r="BC1842" s="2"/>
      <c r="BD1842" s="2"/>
      <c r="BE1842" s="35"/>
      <c r="BF1842" s="35"/>
      <c r="BG1842" s="35"/>
      <c r="BH1842" s="35"/>
      <c r="BI1842" s="35"/>
      <c r="BJ1842" s="35"/>
      <c r="BK1842" s="35"/>
      <c r="BL1842" s="35"/>
      <c r="BM1842" s="35"/>
      <c r="BN1842" s="35"/>
      <c r="BO1842" s="35"/>
      <c r="BP1842" s="1"/>
      <c r="BQ1842" s="1">
        <f t="shared" si="542"/>
        <v>1837</v>
      </c>
      <c r="BR1842" s="1">
        <v>1838</v>
      </c>
      <c r="BS1842" s="1">
        <f t="shared" si="547"/>
        <v>-2</v>
      </c>
      <c r="BT1842" s="1">
        <f t="shared" si="548"/>
        <v>-2</v>
      </c>
      <c r="BU1842" s="1">
        <f t="shared" si="549"/>
        <v>6.1257422745431001E-17</v>
      </c>
      <c r="BV1842" s="1">
        <f t="shared" si="550"/>
        <v>1</v>
      </c>
      <c r="BW1842" s="1">
        <f t="shared" si="543"/>
        <v>-2</v>
      </c>
      <c r="BX1842" s="1">
        <f t="shared" si="544"/>
        <v>-2</v>
      </c>
      <c r="BY1842" s="24">
        <f t="shared" si="545"/>
        <v>0.7818314824680298</v>
      </c>
      <c r="BZ1842" s="24">
        <f t="shared" si="546"/>
        <v>0.62348980185873348</v>
      </c>
      <c r="CA1842" s="1"/>
      <c r="CB1842" s="1"/>
      <c r="CC1842" s="1" t="str">
        <f t="shared" si="551"/>
        <v/>
      </c>
      <c r="CD1842" s="1"/>
      <c r="CE1842" s="2"/>
      <c r="CF1842" s="2"/>
    </row>
    <row r="1843" spans="2:84" s="28" customFormat="1" x14ac:dyDescent="0.25">
      <c r="B1843" s="10"/>
      <c r="C1843" s="10"/>
      <c r="D1843" s="10"/>
      <c r="E1843" s="10"/>
      <c r="F1843" s="10"/>
      <c r="G1843" s="10"/>
      <c r="H1843" s="10"/>
      <c r="I1843" s="10"/>
      <c r="J1843" s="10"/>
      <c r="K1843" s="10"/>
      <c r="L1843" s="10"/>
      <c r="M1843" s="2"/>
      <c r="N1843" s="1">
        <v>1838</v>
      </c>
      <c r="O1843" s="1" t="str">
        <f t="shared" si="539"/>
        <v>NA</v>
      </c>
      <c r="P1843" s="1" t="e">
        <f t="shared" si="540"/>
        <v>#VALUE!</v>
      </c>
      <c r="Q1843" s="1" t="e">
        <f t="shared" si="541"/>
        <v>#VALUE!</v>
      </c>
      <c r="R1843" s="1">
        <f t="shared" si="537"/>
        <v>-0.38754546465648781</v>
      </c>
      <c r="S1843" s="1">
        <f t="shared" si="538"/>
        <v>0.12907077382808929</v>
      </c>
      <c r="T1843" s="14"/>
      <c r="U1843" s="14"/>
      <c r="V1843" s="14"/>
      <c r="W1843" s="2"/>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2"/>
      <c r="BC1843" s="2"/>
      <c r="BD1843" s="2"/>
      <c r="BE1843" s="35"/>
      <c r="BF1843" s="35"/>
      <c r="BG1843" s="35"/>
      <c r="BH1843" s="35"/>
      <c r="BI1843" s="35"/>
      <c r="BJ1843" s="35"/>
      <c r="BK1843" s="35"/>
      <c r="BL1843" s="35"/>
      <c r="BM1843" s="35"/>
      <c r="BN1843" s="35"/>
      <c r="BO1843" s="35"/>
      <c r="BP1843" s="1"/>
      <c r="BQ1843" s="1">
        <f t="shared" si="542"/>
        <v>1838</v>
      </c>
      <c r="BR1843" s="1">
        <v>1839</v>
      </c>
      <c r="BS1843" s="1">
        <f t="shared" si="547"/>
        <v>-2</v>
      </c>
      <c r="BT1843" s="1">
        <f t="shared" si="548"/>
        <v>-2</v>
      </c>
      <c r="BU1843" s="1">
        <f t="shared" si="549"/>
        <v>6.1257422745431001E-17</v>
      </c>
      <c r="BV1843" s="1">
        <f t="shared" si="550"/>
        <v>1</v>
      </c>
      <c r="BW1843" s="1">
        <f t="shared" si="543"/>
        <v>-2</v>
      </c>
      <c r="BX1843" s="1">
        <f t="shared" si="544"/>
        <v>-2</v>
      </c>
      <c r="BY1843" s="24">
        <f t="shared" si="545"/>
        <v>0.7818314824680298</v>
      </c>
      <c r="BZ1843" s="24">
        <f t="shared" si="546"/>
        <v>0.62348980185873348</v>
      </c>
      <c r="CA1843" s="1"/>
      <c r="CB1843" s="1"/>
      <c r="CC1843" s="1" t="str">
        <f t="shared" si="551"/>
        <v/>
      </c>
      <c r="CD1843" s="1"/>
      <c r="CE1843" s="2"/>
      <c r="CF1843" s="2"/>
    </row>
    <row r="1844" spans="2:84" s="28" customFormat="1" x14ac:dyDescent="0.25">
      <c r="B1844" s="10"/>
      <c r="C1844" s="10"/>
      <c r="D1844" s="10"/>
      <c r="E1844" s="10"/>
      <c r="F1844" s="10"/>
      <c r="G1844" s="10"/>
      <c r="H1844" s="10"/>
      <c r="I1844" s="10"/>
      <c r="J1844" s="10"/>
      <c r="K1844" s="10"/>
      <c r="L1844" s="10"/>
      <c r="M1844" s="2"/>
      <c r="N1844" s="1">
        <v>1839</v>
      </c>
      <c r="O1844" s="1" t="str">
        <f t="shared" si="539"/>
        <v>NA</v>
      </c>
      <c r="P1844" s="1" t="e">
        <f t="shared" si="540"/>
        <v>#VALUE!</v>
      </c>
      <c r="Q1844" s="1" t="e">
        <f t="shared" si="541"/>
        <v>#VALUE!</v>
      </c>
      <c r="R1844" s="1">
        <f t="shared" si="537"/>
        <v>-0.39524104547911781</v>
      </c>
      <c r="S1844" s="1">
        <f t="shared" si="538"/>
        <v>-0.22252093395631448</v>
      </c>
      <c r="T1844" s="14"/>
      <c r="U1844" s="14"/>
      <c r="V1844" s="14"/>
      <c r="W1844" s="2"/>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2"/>
      <c r="BC1844" s="2"/>
      <c r="BD1844" s="2"/>
      <c r="BE1844" s="35"/>
      <c r="BF1844" s="35"/>
      <c r="BG1844" s="35"/>
      <c r="BH1844" s="35"/>
      <c r="BI1844" s="35"/>
      <c r="BJ1844" s="35"/>
      <c r="BK1844" s="35"/>
      <c r="BL1844" s="35"/>
      <c r="BM1844" s="35"/>
      <c r="BN1844" s="35"/>
      <c r="BO1844" s="35"/>
      <c r="BP1844" s="1"/>
      <c r="BQ1844" s="1">
        <f t="shared" si="542"/>
        <v>1839</v>
      </c>
      <c r="BR1844" s="1">
        <v>1840</v>
      </c>
      <c r="BS1844" s="1">
        <f t="shared" si="547"/>
        <v>-2</v>
      </c>
      <c r="BT1844" s="1">
        <f t="shared" si="548"/>
        <v>-2</v>
      </c>
      <c r="BU1844" s="1">
        <f t="shared" si="549"/>
        <v>6.1257422745431001E-17</v>
      </c>
      <c r="BV1844" s="1">
        <f t="shared" si="550"/>
        <v>1</v>
      </c>
      <c r="BW1844" s="1">
        <f t="shared" si="543"/>
        <v>-2</v>
      </c>
      <c r="BX1844" s="1">
        <f t="shared" si="544"/>
        <v>-2</v>
      </c>
      <c r="BY1844" s="24">
        <f t="shared" si="545"/>
        <v>0.7818314824680298</v>
      </c>
      <c r="BZ1844" s="24">
        <f t="shared" si="546"/>
        <v>0.62348980185873348</v>
      </c>
      <c r="CA1844" s="1"/>
      <c r="CB1844" s="1"/>
      <c r="CC1844" s="1" t="str">
        <f t="shared" si="551"/>
        <v/>
      </c>
      <c r="CD1844" s="1"/>
      <c r="CE1844" s="2"/>
      <c r="CF1844" s="2"/>
    </row>
    <row r="1845" spans="2:84" s="28" customFormat="1" x14ac:dyDescent="0.25">
      <c r="B1845" s="10"/>
      <c r="C1845" s="10"/>
      <c r="D1845" s="10"/>
      <c r="E1845" s="10"/>
      <c r="F1845" s="10"/>
      <c r="G1845" s="10"/>
      <c r="H1845" s="10"/>
      <c r="I1845" s="10"/>
      <c r="J1845" s="10"/>
      <c r="K1845" s="10"/>
      <c r="L1845" s="10"/>
      <c r="M1845" s="2"/>
      <c r="N1845" s="1">
        <v>1840</v>
      </c>
      <c r="O1845" s="1" t="str">
        <f t="shared" si="539"/>
        <v>NA</v>
      </c>
      <c r="P1845" s="1" t="e">
        <f t="shared" si="540"/>
        <v>#VALUE!</v>
      </c>
      <c r="Q1845" s="1" t="e">
        <f t="shared" si="541"/>
        <v>#VALUE!</v>
      </c>
      <c r="R1845" s="1">
        <f t="shared" si="537"/>
        <v>-0.10531205760793969</v>
      </c>
      <c r="S1845" s="1">
        <f t="shared" si="538"/>
        <v>-0.48895301121021573</v>
      </c>
      <c r="T1845" s="14"/>
      <c r="U1845" s="14"/>
      <c r="V1845" s="14"/>
      <c r="W1845" s="2"/>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2"/>
      <c r="BC1845" s="2"/>
      <c r="BD1845" s="2"/>
      <c r="BE1845" s="35"/>
      <c r="BF1845" s="35"/>
      <c r="BG1845" s="35"/>
      <c r="BH1845" s="35"/>
      <c r="BI1845" s="35"/>
      <c r="BJ1845" s="35"/>
      <c r="BK1845" s="35"/>
      <c r="BL1845" s="35"/>
      <c r="BM1845" s="35"/>
      <c r="BN1845" s="35"/>
      <c r="BO1845" s="35"/>
      <c r="BP1845" s="1"/>
      <c r="BQ1845" s="1">
        <f t="shared" si="542"/>
        <v>1840</v>
      </c>
      <c r="BR1845" s="1">
        <v>1841</v>
      </c>
      <c r="BS1845" s="1">
        <f t="shared" si="547"/>
        <v>-2</v>
      </c>
      <c r="BT1845" s="1">
        <f t="shared" si="548"/>
        <v>-2</v>
      </c>
      <c r="BU1845" s="1">
        <f t="shared" si="549"/>
        <v>6.1257422745431001E-17</v>
      </c>
      <c r="BV1845" s="1">
        <f t="shared" si="550"/>
        <v>1</v>
      </c>
      <c r="BW1845" s="1">
        <f t="shared" si="543"/>
        <v>-2</v>
      </c>
      <c r="BX1845" s="1">
        <f t="shared" si="544"/>
        <v>-2</v>
      </c>
      <c r="BY1845" s="24">
        <f t="shared" si="545"/>
        <v>0.7818314824680298</v>
      </c>
      <c r="BZ1845" s="24">
        <f t="shared" si="546"/>
        <v>0.62348980185873348</v>
      </c>
      <c r="CA1845" s="1"/>
      <c r="CB1845" s="1"/>
      <c r="CC1845" s="1" t="str">
        <f t="shared" si="551"/>
        <v/>
      </c>
      <c r="CD1845" s="1"/>
      <c r="CE1845" s="2"/>
      <c r="CF1845" s="2"/>
    </row>
    <row r="1846" spans="2:84" s="28" customFormat="1" x14ac:dyDescent="0.25">
      <c r="B1846" s="10"/>
      <c r="C1846" s="10"/>
      <c r="D1846" s="10"/>
      <c r="E1846" s="10"/>
      <c r="F1846" s="10"/>
      <c r="G1846" s="10"/>
      <c r="H1846" s="10"/>
      <c r="I1846" s="10"/>
      <c r="J1846" s="10"/>
      <c r="K1846" s="10"/>
      <c r="L1846" s="10"/>
      <c r="M1846" s="2"/>
      <c r="N1846" s="1">
        <v>1841</v>
      </c>
      <c r="O1846" s="1" t="str">
        <f t="shared" si="539"/>
        <v>NA</v>
      </c>
      <c r="P1846" s="1" t="e">
        <f t="shared" si="540"/>
        <v>#VALUE!</v>
      </c>
      <c r="Q1846" s="1" t="e">
        <f t="shared" si="541"/>
        <v>#VALUE!</v>
      </c>
      <c r="R1846" s="1">
        <f t="shared" si="537"/>
        <v>0.32834445122409811</v>
      </c>
      <c r="S1846" s="1">
        <f t="shared" si="538"/>
        <v>-0.43857103516939833</v>
      </c>
      <c r="T1846" s="14"/>
      <c r="U1846" s="14"/>
      <c r="V1846" s="14"/>
      <c r="W1846" s="2"/>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2"/>
      <c r="BC1846" s="2"/>
      <c r="BD1846" s="2"/>
      <c r="BE1846" s="35"/>
      <c r="BF1846" s="35"/>
      <c r="BG1846" s="35"/>
      <c r="BH1846" s="35"/>
      <c r="BI1846" s="35"/>
      <c r="BJ1846" s="35"/>
      <c r="BK1846" s="35"/>
      <c r="BL1846" s="35"/>
      <c r="BM1846" s="35"/>
      <c r="BN1846" s="35"/>
      <c r="BO1846" s="35"/>
      <c r="BP1846" s="1"/>
      <c r="BQ1846" s="1">
        <f t="shared" si="542"/>
        <v>1841</v>
      </c>
      <c r="BR1846" s="1">
        <v>1842</v>
      </c>
      <c r="BS1846" s="1">
        <f t="shared" si="547"/>
        <v>-2</v>
      </c>
      <c r="BT1846" s="1">
        <f t="shared" si="548"/>
        <v>-2</v>
      </c>
      <c r="BU1846" s="1">
        <f t="shared" si="549"/>
        <v>6.1257422745431001E-17</v>
      </c>
      <c r="BV1846" s="1">
        <f t="shared" si="550"/>
        <v>1</v>
      </c>
      <c r="BW1846" s="1">
        <f t="shared" si="543"/>
        <v>-2</v>
      </c>
      <c r="BX1846" s="1">
        <f t="shared" si="544"/>
        <v>-2</v>
      </c>
      <c r="BY1846" s="24">
        <f t="shared" si="545"/>
        <v>0.7818314824680298</v>
      </c>
      <c r="BZ1846" s="24">
        <f t="shared" si="546"/>
        <v>0.62348980185873348</v>
      </c>
      <c r="CA1846" s="1"/>
      <c r="CB1846" s="1"/>
      <c r="CC1846" s="1" t="str">
        <f t="shared" si="551"/>
        <v/>
      </c>
      <c r="CD1846" s="1"/>
      <c r="CE1846" s="2"/>
      <c r="CF1846" s="2"/>
    </row>
    <row r="1847" spans="2:84" s="28" customFormat="1" x14ac:dyDescent="0.25">
      <c r="B1847" s="10"/>
      <c r="C1847" s="10"/>
      <c r="D1847" s="10"/>
      <c r="E1847" s="10"/>
      <c r="F1847" s="10"/>
      <c r="G1847" s="10"/>
      <c r="H1847" s="10"/>
      <c r="I1847" s="10"/>
      <c r="J1847" s="10"/>
      <c r="K1847" s="10"/>
      <c r="L1847" s="10"/>
      <c r="M1847" s="2"/>
      <c r="N1847" s="1">
        <v>1842</v>
      </c>
      <c r="O1847" s="1" t="str">
        <f t="shared" si="539"/>
        <v>NA</v>
      </c>
      <c r="P1847" s="1" t="e">
        <f t="shared" si="540"/>
        <v>#VALUE!</v>
      </c>
      <c r="Q1847" s="1" t="e">
        <f t="shared" si="541"/>
        <v>#VALUE!</v>
      </c>
      <c r="R1847" s="1">
        <f t="shared" si="537"/>
        <v>0.59508804306834173</v>
      </c>
      <c r="S1847" s="1">
        <f t="shared" si="538"/>
        <v>-3.9599693780087847E-2</v>
      </c>
      <c r="T1847" s="14"/>
      <c r="U1847" s="14"/>
      <c r="V1847" s="14"/>
      <c r="W1847" s="2"/>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2"/>
      <c r="BC1847" s="2"/>
      <c r="BD1847" s="2"/>
      <c r="BE1847" s="35"/>
      <c r="BF1847" s="35"/>
      <c r="BG1847" s="35"/>
      <c r="BH1847" s="35"/>
      <c r="BI1847" s="35"/>
      <c r="BJ1847" s="35"/>
      <c r="BK1847" s="35"/>
      <c r="BL1847" s="35"/>
      <c r="BM1847" s="35"/>
      <c r="BN1847" s="35"/>
      <c r="BO1847" s="35"/>
      <c r="BP1847" s="1"/>
      <c r="BQ1847" s="1">
        <f t="shared" si="542"/>
        <v>1842</v>
      </c>
      <c r="BR1847" s="1">
        <v>1843</v>
      </c>
      <c r="BS1847" s="1">
        <f t="shared" si="547"/>
        <v>-2</v>
      </c>
      <c r="BT1847" s="1">
        <f t="shared" si="548"/>
        <v>-2</v>
      </c>
      <c r="BU1847" s="1">
        <f t="shared" si="549"/>
        <v>6.1257422745431001E-17</v>
      </c>
      <c r="BV1847" s="1">
        <f t="shared" si="550"/>
        <v>1</v>
      </c>
      <c r="BW1847" s="1">
        <f t="shared" si="543"/>
        <v>-2</v>
      </c>
      <c r="BX1847" s="1">
        <f t="shared" si="544"/>
        <v>-2</v>
      </c>
      <c r="BY1847" s="24">
        <f t="shared" si="545"/>
        <v>0.7818314824680298</v>
      </c>
      <c r="BZ1847" s="24">
        <f t="shared" si="546"/>
        <v>0.62348980185873348</v>
      </c>
      <c r="CA1847" s="1"/>
      <c r="CB1847" s="1"/>
      <c r="CC1847" s="1" t="str">
        <f t="shared" si="551"/>
        <v/>
      </c>
      <c r="CD1847" s="1"/>
      <c r="CE1847" s="2"/>
      <c r="CF1847" s="2"/>
    </row>
    <row r="1848" spans="2:84" s="28" customFormat="1" x14ac:dyDescent="0.25">
      <c r="B1848" s="10"/>
      <c r="C1848" s="10"/>
      <c r="D1848" s="10"/>
      <c r="E1848" s="10"/>
      <c r="F1848" s="10"/>
      <c r="G1848" s="10"/>
      <c r="H1848" s="10"/>
      <c r="I1848" s="10"/>
      <c r="J1848" s="10"/>
      <c r="K1848" s="10"/>
      <c r="L1848" s="10"/>
      <c r="M1848" s="2"/>
      <c r="N1848" s="1">
        <v>1843</v>
      </c>
      <c r="O1848" s="1" t="str">
        <f t="shared" si="539"/>
        <v>NA</v>
      </c>
      <c r="P1848" s="1" t="e">
        <f t="shared" si="540"/>
        <v>#VALUE!</v>
      </c>
      <c r="Q1848" s="1" t="e">
        <f t="shared" si="541"/>
        <v>#VALUE!</v>
      </c>
      <c r="R1848" s="1">
        <f t="shared" si="537"/>
        <v>0.44947159699373329</v>
      </c>
      <c r="S1848" s="1">
        <f t="shared" si="538"/>
        <v>0.46343371670453526</v>
      </c>
      <c r="T1848" s="14"/>
      <c r="U1848" s="14"/>
      <c r="V1848" s="14"/>
      <c r="W1848" s="2"/>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2"/>
      <c r="BC1848" s="2"/>
      <c r="BD1848" s="2"/>
      <c r="BE1848" s="35"/>
      <c r="BF1848" s="35"/>
      <c r="BG1848" s="35"/>
      <c r="BH1848" s="35"/>
      <c r="BI1848" s="35"/>
      <c r="BJ1848" s="35"/>
      <c r="BK1848" s="35"/>
      <c r="BL1848" s="35"/>
      <c r="BM1848" s="35"/>
      <c r="BN1848" s="35"/>
      <c r="BO1848" s="35"/>
      <c r="BP1848" s="1"/>
      <c r="BQ1848" s="1">
        <f t="shared" si="542"/>
        <v>1843</v>
      </c>
      <c r="BR1848" s="1">
        <v>1844</v>
      </c>
      <c r="BS1848" s="1">
        <f t="shared" si="547"/>
        <v>-2</v>
      </c>
      <c r="BT1848" s="1">
        <f t="shared" si="548"/>
        <v>-2</v>
      </c>
      <c r="BU1848" s="1">
        <f t="shared" si="549"/>
        <v>6.1257422745431001E-17</v>
      </c>
      <c r="BV1848" s="1">
        <f t="shared" si="550"/>
        <v>1</v>
      </c>
      <c r="BW1848" s="1">
        <f t="shared" si="543"/>
        <v>-2</v>
      </c>
      <c r="BX1848" s="1">
        <f t="shared" si="544"/>
        <v>-2</v>
      </c>
      <c r="BY1848" s="24">
        <f t="shared" si="545"/>
        <v>0.7818314824680298</v>
      </c>
      <c r="BZ1848" s="24">
        <f t="shared" si="546"/>
        <v>0.62348980185873348</v>
      </c>
      <c r="CA1848" s="1"/>
      <c r="CB1848" s="1"/>
      <c r="CC1848" s="1" t="str">
        <f t="shared" si="551"/>
        <v/>
      </c>
      <c r="CD1848" s="1"/>
      <c r="CE1848" s="2"/>
      <c r="CF1848" s="2"/>
    </row>
    <row r="1849" spans="2:84" s="28" customFormat="1" x14ac:dyDescent="0.25">
      <c r="B1849" s="10"/>
      <c r="C1849" s="10"/>
      <c r="D1849" s="10"/>
      <c r="E1849" s="10"/>
      <c r="F1849" s="10"/>
      <c r="G1849" s="10"/>
      <c r="H1849" s="10"/>
      <c r="I1849" s="10"/>
      <c r="J1849" s="10"/>
      <c r="K1849" s="10"/>
      <c r="L1849" s="10"/>
      <c r="M1849" s="2"/>
      <c r="N1849" s="1">
        <v>1844</v>
      </c>
      <c r="O1849" s="1" t="str">
        <f t="shared" si="539"/>
        <v>NA</v>
      </c>
      <c r="P1849" s="1" t="e">
        <f t="shared" si="540"/>
        <v>#VALUE!</v>
      </c>
      <c r="Q1849" s="1" t="e">
        <f t="shared" si="541"/>
        <v>#VALUE!</v>
      </c>
      <c r="R1849" s="1">
        <f t="shared" si="537"/>
        <v>-7.0359525262306655E-2</v>
      </c>
      <c r="S1849" s="1">
        <f t="shared" si="538"/>
        <v>0.69173477817798612</v>
      </c>
      <c r="T1849" s="14"/>
      <c r="U1849" s="14"/>
      <c r="V1849" s="14"/>
      <c r="W1849" s="2"/>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2"/>
      <c r="BC1849" s="2"/>
      <c r="BD1849" s="2"/>
      <c r="BE1849" s="35"/>
      <c r="BF1849" s="35"/>
      <c r="BG1849" s="35"/>
      <c r="BH1849" s="35"/>
      <c r="BI1849" s="35"/>
      <c r="BJ1849" s="35"/>
      <c r="BK1849" s="35"/>
      <c r="BL1849" s="35"/>
      <c r="BM1849" s="35"/>
      <c r="BN1849" s="35"/>
      <c r="BO1849" s="35"/>
      <c r="BP1849" s="1"/>
      <c r="BQ1849" s="1">
        <f t="shared" si="542"/>
        <v>1844</v>
      </c>
      <c r="BR1849" s="1">
        <v>1845</v>
      </c>
      <c r="BS1849" s="1">
        <f t="shared" si="547"/>
        <v>-2</v>
      </c>
      <c r="BT1849" s="1">
        <f t="shared" si="548"/>
        <v>-2</v>
      </c>
      <c r="BU1849" s="1">
        <f t="shared" si="549"/>
        <v>6.1257422745431001E-17</v>
      </c>
      <c r="BV1849" s="1">
        <f t="shared" si="550"/>
        <v>1</v>
      </c>
      <c r="BW1849" s="1">
        <f t="shared" si="543"/>
        <v>-2</v>
      </c>
      <c r="BX1849" s="1">
        <f t="shared" si="544"/>
        <v>-2</v>
      </c>
      <c r="BY1849" s="24">
        <f t="shared" si="545"/>
        <v>0.7818314824680298</v>
      </c>
      <c r="BZ1849" s="24">
        <f t="shared" si="546"/>
        <v>0.62348980185873348</v>
      </c>
      <c r="CA1849" s="1"/>
      <c r="CB1849" s="1"/>
      <c r="CC1849" s="1" t="str">
        <f t="shared" si="551"/>
        <v/>
      </c>
      <c r="CD1849" s="1"/>
      <c r="CE1849" s="2"/>
      <c r="CF1849" s="2"/>
    </row>
    <row r="1850" spans="2:84" s="28" customFormat="1" x14ac:dyDescent="0.25">
      <c r="B1850" s="10"/>
      <c r="C1850" s="10"/>
      <c r="D1850" s="10"/>
      <c r="E1850" s="10"/>
      <c r="F1850" s="10"/>
      <c r="G1850" s="10"/>
      <c r="H1850" s="10"/>
      <c r="I1850" s="10"/>
      <c r="J1850" s="10"/>
      <c r="K1850" s="10"/>
      <c r="L1850" s="10"/>
      <c r="M1850" s="2"/>
      <c r="N1850" s="1">
        <v>1845</v>
      </c>
      <c r="O1850" s="1" t="str">
        <f t="shared" si="539"/>
        <v>NA</v>
      </c>
      <c r="P1850" s="1" t="e">
        <f t="shared" si="540"/>
        <v>#VALUE!</v>
      </c>
      <c r="Q1850" s="1" t="e">
        <f t="shared" si="541"/>
        <v>#VALUE!</v>
      </c>
      <c r="R1850" s="1">
        <f t="shared" si="537"/>
        <v>-0.61754564171322079</v>
      </c>
      <c r="S1850" s="1">
        <f t="shared" si="538"/>
        <v>0.41748187351263172</v>
      </c>
      <c r="T1850" s="14"/>
      <c r="U1850" s="14"/>
      <c r="V1850" s="14"/>
      <c r="W1850" s="2"/>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2"/>
      <c r="BC1850" s="2"/>
      <c r="BD1850" s="2"/>
      <c r="BE1850" s="35"/>
      <c r="BF1850" s="35"/>
      <c r="BG1850" s="35"/>
      <c r="BH1850" s="35"/>
      <c r="BI1850" s="35"/>
      <c r="BJ1850" s="35"/>
      <c r="BK1850" s="35"/>
      <c r="BL1850" s="35"/>
      <c r="BM1850" s="35"/>
      <c r="BN1850" s="35"/>
      <c r="BO1850" s="35"/>
      <c r="BP1850" s="1"/>
      <c r="BQ1850" s="1">
        <f t="shared" si="542"/>
        <v>1845</v>
      </c>
      <c r="BR1850" s="1">
        <v>1846</v>
      </c>
      <c r="BS1850" s="1">
        <f t="shared" si="547"/>
        <v>-2</v>
      </c>
      <c r="BT1850" s="1">
        <f t="shared" si="548"/>
        <v>-2</v>
      </c>
      <c r="BU1850" s="1">
        <f t="shared" si="549"/>
        <v>6.1257422745431001E-17</v>
      </c>
      <c r="BV1850" s="1">
        <f t="shared" si="550"/>
        <v>1</v>
      </c>
      <c r="BW1850" s="1">
        <f t="shared" si="543"/>
        <v>-2</v>
      </c>
      <c r="BX1850" s="1">
        <f t="shared" si="544"/>
        <v>-2</v>
      </c>
      <c r="BY1850" s="24">
        <f t="shared" si="545"/>
        <v>0.7818314824680298</v>
      </c>
      <c r="BZ1850" s="24">
        <f t="shared" si="546"/>
        <v>0.62348980185873348</v>
      </c>
      <c r="CA1850" s="1"/>
      <c r="CB1850" s="1"/>
      <c r="CC1850" s="1" t="str">
        <f t="shared" si="551"/>
        <v/>
      </c>
      <c r="CD1850" s="1"/>
      <c r="CE1850" s="2"/>
      <c r="CF1850" s="2"/>
    </row>
    <row r="1851" spans="2:84" s="28" customFormat="1" x14ac:dyDescent="0.25">
      <c r="B1851" s="10"/>
      <c r="C1851" s="10"/>
      <c r="D1851" s="10"/>
      <c r="E1851" s="10"/>
      <c r="F1851" s="10"/>
      <c r="G1851" s="10"/>
      <c r="H1851" s="10"/>
      <c r="I1851" s="10"/>
      <c r="J1851" s="10"/>
      <c r="K1851" s="10"/>
      <c r="L1851" s="10"/>
      <c r="M1851" s="2"/>
      <c r="N1851" s="1">
        <v>1846</v>
      </c>
      <c r="O1851" s="1" t="str">
        <f t="shared" si="539"/>
        <v>NA</v>
      </c>
      <c r="P1851" s="1" t="e">
        <f t="shared" si="540"/>
        <v>#VALUE!</v>
      </c>
      <c r="Q1851" s="1" t="e">
        <f t="shared" si="541"/>
        <v>#VALUE!</v>
      </c>
      <c r="R1851" s="1">
        <f t="shared" si="537"/>
        <v>-0.76413268792629419</v>
      </c>
      <c r="S1851" s="1">
        <f t="shared" si="538"/>
        <v>-0.2225209339563145</v>
      </c>
      <c r="T1851" s="14"/>
      <c r="U1851" s="14"/>
      <c r="V1851" s="14"/>
      <c r="W1851" s="2"/>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2"/>
      <c r="BC1851" s="2"/>
      <c r="BD1851" s="2"/>
      <c r="BE1851" s="35"/>
      <c r="BF1851" s="35"/>
      <c r="BG1851" s="35"/>
      <c r="BH1851" s="35"/>
      <c r="BI1851" s="35"/>
      <c r="BJ1851" s="35"/>
      <c r="BK1851" s="35"/>
      <c r="BL1851" s="35"/>
      <c r="BM1851" s="35"/>
      <c r="BN1851" s="35"/>
      <c r="BO1851" s="35"/>
      <c r="BP1851" s="1"/>
      <c r="BQ1851" s="1">
        <f t="shared" si="542"/>
        <v>1846</v>
      </c>
      <c r="BR1851" s="1">
        <v>1847</v>
      </c>
      <c r="BS1851" s="1">
        <f t="shared" si="547"/>
        <v>-2</v>
      </c>
      <c r="BT1851" s="1">
        <f t="shared" si="548"/>
        <v>-2</v>
      </c>
      <c r="BU1851" s="1">
        <f t="shared" si="549"/>
        <v>6.1257422745431001E-17</v>
      </c>
      <c r="BV1851" s="1">
        <f t="shared" si="550"/>
        <v>1</v>
      </c>
      <c r="BW1851" s="1">
        <f t="shared" si="543"/>
        <v>-2</v>
      </c>
      <c r="BX1851" s="1">
        <f t="shared" si="544"/>
        <v>-2</v>
      </c>
      <c r="BY1851" s="24">
        <f t="shared" si="545"/>
        <v>0.7818314824680298</v>
      </c>
      <c r="BZ1851" s="24">
        <f t="shared" si="546"/>
        <v>0.62348980185873348</v>
      </c>
      <c r="CA1851" s="1"/>
      <c r="CB1851" s="1"/>
      <c r="CC1851" s="1" t="str">
        <f t="shared" si="551"/>
        <v/>
      </c>
      <c r="CD1851" s="1"/>
      <c r="CE1851" s="2"/>
      <c r="CF1851" s="2"/>
    </row>
    <row r="1852" spans="2:84" s="28" customFormat="1" x14ac:dyDescent="0.25">
      <c r="B1852" s="10"/>
      <c r="C1852" s="10"/>
      <c r="D1852" s="10"/>
      <c r="E1852" s="10"/>
      <c r="F1852" s="10"/>
      <c r="G1852" s="10"/>
      <c r="H1852" s="10"/>
      <c r="I1852" s="10"/>
      <c r="J1852" s="10"/>
      <c r="K1852" s="10"/>
      <c r="L1852" s="10"/>
      <c r="M1852" s="2"/>
      <c r="N1852" s="1">
        <v>1847</v>
      </c>
      <c r="O1852" s="1" t="str">
        <f t="shared" si="539"/>
        <v>NA</v>
      </c>
      <c r="P1852" s="1" t="e">
        <f t="shared" si="540"/>
        <v>#VALUE!</v>
      </c>
      <c r="Q1852" s="1" t="e">
        <f t="shared" si="541"/>
        <v>#VALUE!</v>
      </c>
      <c r="R1852" s="1">
        <f t="shared" si="537"/>
        <v>-0.33531223466467264</v>
      </c>
      <c r="S1852" s="1">
        <f t="shared" si="538"/>
        <v>-0.77736411089475821</v>
      </c>
      <c r="T1852" s="14"/>
      <c r="U1852" s="14"/>
      <c r="V1852" s="14"/>
      <c r="W1852" s="2"/>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2"/>
      <c r="BC1852" s="2"/>
      <c r="BD1852" s="2"/>
      <c r="BE1852" s="35"/>
      <c r="BF1852" s="35"/>
      <c r="BG1852" s="35"/>
      <c r="BH1852" s="35"/>
      <c r="BI1852" s="35"/>
      <c r="BJ1852" s="35"/>
      <c r="BK1852" s="35"/>
      <c r="BL1852" s="35"/>
      <c r="BM1852" s="35"/>
      <c r="BN1852" s="35"/>
      <c r="BO1852" s="35"/>
      <c r="BP1852" s="1"/>
      <c r="BQ1852" s="1">
        <f t="shared" si="542"/>
        <v>1847</v>
      </c>
      <c r="BR1852" s="1">
        <v>1848</v>
      </c>
      <c r="BS1852" s="1">
        <f t="shared" si="547"/>
        <v>-2</v>
      </c>
      <c r="BT1852" s="1">
        <f t="shared" si="548"/>
        <v>-2</v>
      </c>
      <c r="BU1852" s="1">
        <f t="shared" si="549"/>
        <v>6.1257422745431001E-17</v>
      </c>
      <c r="BV1852" s="1">
        <f t="shared" si="550"/>
        <v>1</v>
      </c>
      <c r="BW1852" s="1">
        <f t="shared" si="543"/>
        <v>-2</v>
      </c>
      <c r="BX1852" s="1">
        <f t="shared" si="544"/>
        <v>-2</v>
      </c>
      <c r="BY1852" s="24">
        <f t="shared" si="545"/>
        <v>0.7818314824680298</v>
      </c>
      <c r="BZ1852" s="24">
        <f t="shared" si="546"/>
        <v>0.62348980185873348</v>
      </c>
      <c r="CA1852" s="1"/>
      <c r="CB1852" s="1"/>
      <c r="CC1852" s="1" t="str">
        <f t="shared" si="551"/>
        <v/>
      </c>
      <c r="CD1852" s="1"/>
      <c r="CE1852" s="2"/>
      <c r="CF1852" s="2"/>
    </row>
    <row r="1853" spans="2:84" s="28" customFormat="1" x14ac:dyDescent="0.25">
      <c r="B1853" s="10"/>
      <c r="C1853" s="10"/>
      <c r="D1853" s="10"/>
      <c r="E1853" s="10"/>
      <c r="F1853" s="10"/>
      <c r="G1853" s="10"/>
      <c r="H1853" s="10"/>
      <c r="I1853" s="10"/>
      <c r="J1853" s="10"/>
      <c r="K1853" s="10"/>
      <c r="L1853" s="10"/>
      <c r="M1853" s="2"/>
      <c r="N1853" s="1">
        <v>1848</v>
      </c>
      <c r="O1853" s="1" t="str">
        <f t="shared" si="539"/>
        <v>NA</v>
      </c>
      <c r="P1853" s="1" t="e">
        <f t="shared" si="540"/>
        <v>#VALUE!</v>
      </c>
      <c r="Q1853" s="1" t="e">
        <f t="shared" si="541"/>
        <v>#VALUE!</v>
      </c>
      <c r="R1853" s="1">
        <f t="shared" si="537"/>
        <v>0.41043056403012262</v>
      </c>
      <c r="S1853" s="1">
        <f t="shared" si="538"/>
        <v>-0.79821379396174785</v>
      </c>
      <c r="T1853" s="14"/>
      <c r="U1853" s="14"/>
      <c r="V1853" s="14"/>
      <c r="W1853" s="2"/>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2"/>
      <c r="BC1853" s="2"/>
      <c r="BD1853" s="2"/>
      <c r="BE1853" s="35"/>
      <c r="BF1853" s="35"/>
      <c r="BG1853" s="35"/>
      <c r="BH1853" s="35"/>
      <c r="BI1853" s="35"/>
      <c r="BJ1853" s="35"/>
      <c r="BK1853" s="35"/>
      <c r="BL1853" s="35"/>
      <c r="BM1853" s="35"/>
      <c r="BN1853" s="35"/>
      <c r="BO1853" s="35"/>
      <c r="BP1853" s="1"/>
      <c r="BQ1853" s="1">
        <f t="shared" si="542"/>
        <v>1848</v>
      </c>
      <c r="BR1853" s="1">
        <v>1849</v>
      </c>
      <c r="BS1853" s="1">
        <f t="shared" si="547"/>
        <v>-2</v>
      </c>
      <c r="BT1853" s="1">
        <f t="shared" si="548"/>
        <v>-2</v>
      </c>
      <c r="BU1853" s="1">
        <f t="shared" si="549"/>
        <v>6.1257422745431001E-17</v>
      </c>
      <c r="BV1853" s="1">
        <f t="shared" si="550"/>
        <v>1</v>
      </c>
      <c r="BW1853" s="1">
        <f t="shared" si="543"/>
        <v>-2</v>
      </c>
      <c r="BX1853" s="1">
        <f t="shared" si="544"/>
        <v>-2</v>
      </c>
      <c r="BY1853" s="24">
        <f t="shared" si="545"/>
        <v>0.7818314824680298</v>
      </c>
      <c r="BZ1853" s="24">
        <f t="shared" si="546"/>
        <v>0.62348980185873348</v>
      </c>
      <c r="CA1853" s="1"/>
      <c r="CB1853" s="1"/>
      <c r="CC1853" s="1" t="str">
        <f t="shared" si="551"/>
        <v/>
      </c>
      <c r="CD1853" s="1"/>
      <c r="CE1853" s="2"/>
      <c r="CF1853" s="2"/>
    </row>
    <row r="1854" spans="2:84" s="28" customFormat="1" x14ac:dyDescent="0.25">
      <c r="B1854" s="10"/>
      <c r="C1854" s="10"/>
      <c r="D1854" s="10"/>
      <c r="E1854" s="10"/>
      <c r="F1854" s="10"/>
      <c r="G1854" s="10"/>
      <c r="H1854" s="10"/>
      <c r="I1854" s="10"/>
      <c r="J1854" s="10"/>
      <c r="K1854" s="10"/>
      <c r="L1854" s="10"/>
      <c r="M1854" s="2"/>
      <c r="N1854" s="1">
        <v>1849</v>
      </c>
      <c r="O1854" s="1" t="str">
        <f t="shared" si="539"/>
        <v>NA</v>
      </c>
      <c r="P1854" s="1" t="e">
        <f t="shared" si="540"/>
        <v>#VALUE!</v>
      </c>
      <c r="Q1854" s="1" t="e">
        <f t="shared" si="541"/>
        <v>#VALUE!</v>
      </c>
      <c r="R1854" s="1">
        <f t="shared" si="537"/>
        <v>0.92744792854263847</v>
      </c>
      <c r="S1854" s="1">
        <f t="shared" si="538"/>
        <v>-0.19965577893428613</v>
      </c>
      <c r="T1854" s="14"/>
      <c r="U1854" s="14"/>
      <c r="V1854" s="14"/>
      <c r="W1854" s="2"/>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2"/>
      <c r="BC1854" s="2"/>
      <c r="BD1854" s="2"/>
      <c r="BE1854" s="35"/>
      <c r="BF1854" s="35"/>
      <c r="BG1854" s="35"/>
      <c r="BH1854" s="35"/>
      <c r="BI1854" s="35"/>
      <c r="BJ1854" s="35"/>
      <c r="BK1854" s="35"/>
      <c r="BL1854" s="35"/>
      <c r="BM1854" s="35"/>
      <c r="BN1854" s="35"/>
      <c r="BO1854" s="35"/>
      <c r="BP1854" s="1"/>
      <c r="BQ1854" s="1">
        <f t="shared" si="542"/>
        <v>1849</v>
      </c>
      <c r="BR1854" s="1">
        <v>1850</v>
      </c>
      <c r="BS1854" s="1">
        <f t="shared" si="547"/>
        <v>-2</v>
      </c>
      <c r="BT1854" s="1">
        <f t="shared" si="548"/>
        <v>-2</v>
      </c>
      <c r="BU1854" s="1">
        <f t="shared" si="549"/>
        <v>6.1257422745431001E-17</v>
      </c>
      <c r="BV1854" s="1">
        <f t="shared" si="550"/>
        <v>1</v>
      </c>
      <c r="BW1854" s="1">
        <f t="shared" si="543"/>
        <v>-2</v>
      </c>
      <c r="BX1854" s="1">
        <f t="shared" si="544"/>
        <v>-2</v>
      </c>
      <c r="BY1854" s="24">
        <f t="shared" si="545"/>
        <v>0.7818314824680298</v>
      </c>
      <c r="BZ1854" s="24">
        <f t="shared" si="546"/>
        <v>0.62348980185873348</v>
      </c>
      <c r="CA1854" s="1"/>
      <c r="CB1854" s="1"/>
      <c r="CC1854" s="1" t="str">
        <f t="shared" si="551"/>
        <v/>
      </c>
      <c r="CD1854" s="1"/>
      <c r="CE1854" s="2"/>
      <c r="CF1854" s="2"/>
    </row>
    <row r="1855" spans="2:84" s="28" customFormat="1" x14ac:dyDescent="0.25">
      <c r="B1855" s="10"/>
      <c r="C1855" s="10"/>
      <c r="D1855" s="10"/>
      <c r="E1855" s="10"/>
      <c r="F1855" s="10"/>
      <c r="G1855" s="10"/>
      <c r="H1855" s="10"/>
      <c r="I1855" s="10"/>
      <c r="J1855" s="10"/>
      <c r="K1855" s="10"/>
      <c r="L1855" s="10"/>
      <c r="M1855" s="2"/>
      <c r="N1855" s="1">
        <v>1850</v>
      </c>
      <c r="O1855" s="1" t="str">
        <f t="shared" si="539"/>
        <v>NA</v>
      </c>
      <c r="P1855" s="1" t="e">
        <f t="shared" si="540"/>
        <v>#VALUE!</v>
      </c>
      <c r="Q1855" s="1" t="e">
        <f t="shared" si="541"/>
        <v>#VALUE!</v>
      </c>
      <c r="R1855" s="1">
        <f t="shared" si="537"/>
        <v>0.7818314824680298</v>
      </c>
      <c r="S1855" s="1">
        <f t="shared" si="538"/>
        <v>0.62348980185873348</v>
      </c>
      <c r="T1855" s="14"/>
      <c r="U1855" s="14"/>
      <c r="V1855" s="14"/>
      <c r="W1855" s="2"/>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2"/>
      <c r="BC1855" s="2"/>
      <c r="BD1855" s="2"/>
      <c r="BE1855" s="35"/>
      <c r="BF1855" s="35"/>
      <c r="BG1855" s="35"/>
      <c r="BH1855" s="35"/>
      <c r="BI1855" s="35"/>
      <c r="BJ1855" s="35"/>
      <c r="BK1855" s="35"/>
      <c r="BL1855" s="35"/>
      <c r="BM1855" s="35"/>
      <c r="BN1855" s="35"/>
      <c r="BO1855" s="35"/>
      <c r="BP1855" s="1"/>
      <c r="BQ1855" s="1">
        <f t="shared" si="542"/>
        <v>1850</v>
      </c>
      <c r="BR1855" s="1">
        <v>1851</v>
      </c>
      <c r="BS1855" s="1">
        <f t="shared" si="547"/>
        <v>-2</v>
      </c>
      <c r="BT1855" s="1">
        <f t="shared" si="548"/>
        <v>-2</v>
      </c>
      <c r="BU1855" s="1">
        <f t="shared" si="549"/>
        <v>6.1257422745431001E-17</v>
      </c>
      <c r="BV1855" s="1">
        <f t="shared" si="550"/>
        <v>1</v>
      </c>
      <c r="BW1855" s="1">
        <f t="shared" si="543"/>
        <v>-2</v>
      </c>
      <c r="BX1855" s="1">
        <f t="shared" si="544"/>
        <v>-2</v>
      </c>
      <c r="BY1855" s="24">
        <f t="shared" si="545"/>
        <v>0.7818314824680298</v>
      </c>
      <c r="BZ1855" s="24">
        <f t="shared" si="546"/>
        <v>0.62348980185873348</v>
      </c>
      <c r="CA1855" s="1"/>
      <c r="CB1855" s="1"/>
      <c r="CC1855" s="1" t="str">
        <f t="shared" si="551"/>
        <v/>
      </c>
      <c r="CD1855" s="1"/>
      <c r="CE1855" s="2"/>
      <c r="CF1855" s="2"/>
    </row>
    <row r="1856" spans="2:84" s="28" customFormat="1" x14ac:dyDescent="0.25">
      <c r="B1856" s="10"/>
      <c r="C1856" s="10"/>
      <c r="D1856" s="10"/>
      <c r="E1856" s="10"/>
      <c r="F1856" s="10"/>
      <c r="G1856" s="10"/>
      <c r="H1856" s="10"/>
      <c r="I1856" s="10"/>
      <c r="J1856" s="10"/>
      <c r="K1856" s="10"/>
      <c r="L1856" s="10"/>
      <c r="M1856" s="2"/>
      <c r="N1856" s="1">
        <v>1851</v>
      </c>
      <c r="O1856" s="1" t="str">
        <f t="shared" si="539"/>
        <v>NA</v>
      </c>
      <c r="P1856" s="1" t="e">
        <f t="shared" si="540"/>
        <v>#VALUE!</v>
      </c>
      <c r="Q1856" s="1" t="e">
        <f t="shared" si="541"/>
        <v>#VALUE!</v>
      </c>
      <c r="R1856" s="1">
        <f t="shared" si="537"/>
        <v>1.1726587543717849E-2</v>
      </c>
      <c r="S1856" s="1">
        <f t="shared" si="538"/>
        <v>0.94862246302966435</v>
      </c>
      <c r="T1856" s="14"/>
      <c r="U1856" s="14"/>
      <c r="V1856" s="14"/>
      <c r="W1856" s="2"/>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2"/>
      <c r="BC1856" s="2"/>
      <c r="BD1856" s="2"/>
      <c r="BE1856" s="35"/>
      <c r="BF1856" s="35"/>
      <c r="BG1856" s="35"/>
      <c r="BH1856" s="35"/>
      <c r="BI1856" s="35"/>
      <c r="BJ1856" s="35"/>
      <c r="BK1856" s="35"/>
      <c r="BL1856" s="35"/>
      <c r="BM1856" s="35"/>
      <c r="BN1856" s="35"/>
      <c r="BO1856" s="35"/>
      <c r="BP1856" s="1"/>
      <c r="BQ1856" s="1">
        <f t="shared" si="542"/>
        <v>1851</v>
      </c>
      <c r="BR1856" s="1">
        <v>1852</v>
      </c>
      <c r="BS1856" s="1">
        <f t="shared" si="547"/>
        <v>-2</v>
      </c>
      <c r="BT1856" s="1">
        <f t="shared" si="548"/>
        <v>-2</v>
      </c>
      <c r="BU1856" s="1">
        <f t="shared" si="549"/>
        <v>6.1257422745431001E-17</v>
      </c>
      <c r="BV1856" s="1">
        <f t="shared" si="550"/>
        <v>1</v>
      </c>
      <c r="BW1856" s="1">
        <f t="shared" si="543"/>
        <v>-2</v>
      </c>
      <c r="BX1856" s="1">
        <f t="shared" si="544"/>
        <v>-2</v>
      </c>
      <c r="BY1856" s="24">
        <f t="shared" si="545"/>
        <v>0.7818314824680298</v>
      </c>
      <c r="BZ1856" s="24">
        <f t="shared" si="546"/>
        <v>0.62348980185873348</v>
      </c>
      <c r="CA1856" s="1"/>
      <c r="CB1856" s="1"/>
      <c r="CC1856" s="1" t="str">
        <f t="shared" si="551"/>
        <v/>
      </c>
      <c r="CD1856" s="1"/>
      <c r="CE1856" s="2"/>
      <c r="CF1856" s="2"/>
    </row>
    <row r="1857" spans="2:84" s="28" customFormat="1" x14ac:dyDescent="0.25">
      <c r="B1857" s="10"/>
      <c r="C1857" s="10"/>
      <c r="D1857" s="10"/>
      <c r="E1857" s="10"/>
      <c r="F1857" s="10"/>
      <c r="G1857" s="10"/>
      <c r="H1857" s="10"/>
      <c r="I1857" s="10"/>
      <c r="J1857" s="10"/>
      <c r="K1857" s="10"/>
      <c r="L1857" s="10"/>
      <c r="M1857" s="2"/>
      <c r="N1857" s="1">
        <v>1852</v>
      </c>
      <c r="O1857" s="1" t="str">
        <f t="shared" si="539"/>
        <v>NA</v>
      </c>
      <c r="P1857" s="1" t="e">
        <f t="shared" si="540"/>
        <v>#VALUE!</v>
      </c>
      <c r="Q1857" s="1" t="e">
        <f t="shared" si="541"/>
        <v>#VALUE!</v>
      </c>
      <c r="R1857" s="1">
        <f t="shared" si="537"/>
        <v>-0.6868715151896595</v>
      </c>
      <c r="S1857" s="1">
        <f t="shared" si="538"/>
        <v>0.57775949181467678</v>
      </c>
      <c r="T1857" s="14"/>
      <c r="U1857" s="14"/>
      <c r="V1857" s="14"/>
      <c r="W1857" s="2"/>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2"/>
      <c r="BC1857" s="2"/>
      <c r="BD1857" s="2"/>
      <c r="BE1857" s="35"/>
      <c r="BF1857" s="35"/>
      <c r="BG1857" s="35"/>
      <c r="BH1857" s="35"/>
      <c r="BI1857" s="35"/>
      <c r="BJ1857" s="35"/>
      <c r="BK1857" s="35"/>
      <c r="BL1857" s="35"/>
      <c r="BM1857" s="35"/>
      <c r="BN1857" s="35"/>
      <c r="BO1857" s="35"/>
      <c r="BP1857" s="1"/>
      <c r="BQ1857" s="1">
        <f t="shared" si="542"/>
        <v>1852</v>
      </c>
      <c r="BR1857" s="1">
        <v>1853</v>
      </c>
      <c r="BS1857" s="1">
        <f t="shared" si="547"/>
        <v>-2</v>
      </c>
      <c r="BT1857" s="1">
        <f t="shared" si="548"/>
        <v>-2</v>
      </c>
      <c r="BU1857" s="1">
        <f t="shared" si="549"/>
        <v>6.1257422745431001E-17</v>
      </c>
      <c r="BV1857" s="1">
        <f t="shared" si="550"/>
        <v>1</v>
      </c>
      <c r="BW1857" s="1">
        <f t="shared" si="543"/>
        <v>-2</v>
      </c>
      <c r="BX1857" s="1">
        <f t="shared" si="544"/>
        <v>-2</v>
      </c>
      <c r="BY1857" s="24">
        <f t="shared" si="545"/>
        <v>0.7818314824680298</v>
      </c>
      <c r="BZ1857" s="24">
        <f t="shared" si="546"/>
        <v>0.62348980185873348</v>
      </c>
      <c r="CA1857" s="1"/>
      <c r="CB1857" s="1"/>
      <c r="CC1857" s="1" t="str">
        <f t="shared" si="551"/>
        <v/>
      </c>
      <c r="CD1857" s="1"/>
      <c r="CE1857" s="2"/>
      <c r="CF1857" s="2"/>
    </row>
    <row r="1858" spans="2:84" s="28" customFormat="1" x14ac:dyDescent="0.25">
      <c r="B1858" s="10"/>
      <c r="C1858" s="10"/>
      <c r="D1858" s="10"/>
      <c r="E1858" s="10"/>
      <c r="F1858" s="10"/>
      <c r="G1858" s="10"/>
      <c r="H1858" s="10"/>
      <c r="I1858" s="10"/>
      <c r="J1858" s="10"/>
      <c r="K1858" s="10"/>
      <c r="L1858" s="10"/>
      <c r="M1858" s="2"/>
      <c r="N1858" s="1">
        <v>1853</v>
      </c>
      <c r="O1858" s="1" t="str">
        <f t="shared" si="539"/>
        <v>NA</v>
      </c>
      <c r="P1858" s="1" t="e">
        <f t="shared" si="540"/>
        <v>#VALUE!</v>
      </c>
      <c r="Q1858" s="1" t="e">
        <f t="shared" si="541"/>
        <v>#VALUE!</v>
      </c>
      <c r="R1858" s="1">
        <f t="shared" si="537"/>
        <v>-0.83248796126426794</v>
      </c>
      <c r="S1858" s="1">
        <f t="shared" si="538"/>
        <v>-0.15392546889022951</v>
      </c>
      <c r="T1858" s="14"/>
      <c r="U1858" s="14"/>
      <c r="V1858" s="14"/>
      <c r="W1858" s="2"/>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2"/>
      <c r="BC1858" s="2"/>
      <c r="BD1858" s="2"/>
      <c r="BE1858" s="35"/>
      <c r="BF1858" s="35"/>
      <c r="BG1858" s="35"/>
      <c r="BH1858" s="35"/>
      <c r="BI1858" s="35"/>
      <c r="BJ1858" s="35"/>
      <c r="BK1858" s="35"/>
      <c r="BL1858" s="35"/>
      <c r="BM1858" s="35"/>
      <c r="BN1858" s="35"/>
      <c r="BO1858" s="35"/>
      <c r="BP1858" s="1"/>
      <c r="BQ1858" s="1">
        <f t="shared" si="542"/>
        <v>1853</v>
      </c>
      <c r="BR1858" s="1">
        <v>1854</v>
      </c>
      <c r="BS1858" s="1">
        <f t="shared" si="547"/>
        <v>-2</v>
      </c>
      <c r="BT1858" s="1">
        <f t="shared" si="548"/>
        <v>-2</v>
      </c>
      <c r="BU1858" s="1">
        <f t="shared" si="549"/>
        <v>6.1257422745431001E-17</v>
      </c>
      <c r="BV1858" s="1">
        <f t="shared" si="550"/>
        <v>1</v>
      </c>
      <c r="BW1858" s="1">
        <f t="shared" si="543"/>
        <v>-2</v>
      </c>
      <c r="BX1858" s="1">
        <f t="shared" si="544"/>
        <v>-2</v>
      </c>
      <c r="BY1858" s="24">
        <f t="shared" si="545"/>
        <v>0.7818314824680298</v>
      </c>
      <c r="BZ1858" s="24">
        <f t="shared" si="546"/>
        <v>0.62348980185873348</v>
      </c>
      <c r="CA1858" s="1"/>
      <c r="CB1858" s="1"/>
      <c r="CC1858" s="1" t="str">
        <f t="shared" si="551"/>
        <v/>
      </c>
      <c r="CD1858" s="1"/>
      <c r="CE1858" s="2"/>
      <c r="CF1858" s="2"/>
    </row>
    <row r="1859" spans="2:84" s="28" customFormat="1" x14ac:dyDescent="0.25">
      <c r="B1859" s="10"/>
      <c r="C1859" s="10"/>
      <c r="D1859" s="10"/>
      <c r="E1859" s="10"/>
      <c r="F1859" s="10"/>
      <c r="G1859" s="10"/>
      <c r="H1859" s="10"/>
      <c r="I1859" s="10"/>
      <c r="J1859" s="10"/>
      <c r="K1859" s="10"/>
      <c r="L1859" s="10"/>
      <c r="M1859" s="2"/>
      <c r="N1859" s="1">
        <v>1854</v>
      </c>
      <c r="O1859" s="1" t="str">
        <f t="shared" si="539"/>
        <v>NA</v>
      </c>
      <c r="P1859" s="1" t="e">
        <f t="shared" si="540"/>
        <v>#VALUE!</v>
      </c>
      <c r="Q1859" s="1" t="e">
        <f t="shared" si="541"/>
        <v>#VALUE!</v>
      </c>
      <c r="R1859" s="1">
        <f t="shared" si="537"/>
        <v>-0.38697738894268691</v>
      </c>
      <c r="S1859" s="1">
        <f t="shared" si="538"/>
        <v>-0.69545872002107656</v>
      </c>
      <c r="T1859" s="14"/>
      <c r="U1859" s="14"/>
      <c r="V1859" s="14"/>
      <c r="W1859" s="2"/>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2"/>
      <c r="BC1859" s="2"/>
      <c r="BD1859" s="2"/>
      <c r="BE1859" s="35"/>
      <c r="BF1859" s="35"/>
      <c r="BG1859" s="35"/>
      <c r="BH1859" s="35"/>
      <c r="BI1859" s="35"/>
      <c r="BJ1859" s="35"/>
      <c r="BK1859" s="35"/>
      <c r="BL1859" s="35"/>
      <c r="BM1859" s="35"/>
      <c r="BN1859" s="35"/>
      <c r="BO1859" s="35"/>
      <c r="BP1859" s="1"/>
      <c r="BQ1859" s="1">
        <f t="shared" si="542"/>
        <v>1854</v>
      </c>
      <c r="BR1859" s="1">
        <v>1855</v>
      </c>
      <c r="BS1859" s="1">
        <f t="shared" si="547"/>
        <v>-2</v>
      </c>
      <c r="BT1859" s="1">
        <f t="shared" si="548"/>
        <v>-2</v>
      </c>
      <c r="BU1859" s="1">
        <f t="shared" si="549"/>
        <v>6.1257422745431001E-17</v>
      </c>
      <c r="BV1859" s="1">
        <f t="shared" si="550"/>
        <v>1</v>
      </c>
      <c r="BW1859" s="1">
        <f t="shared" si="543"/>
        <v>-2</v>
      </c>
      <c r="BX1859" s="1">
        <f t="shared" si="544"/>
        <v>-2</v>
      </c>
      <c r="BY1859" s="24">
        <f t="shared" si="545"/>
        <v>0.7818314824680298</v>
      </c>
      <c r="BZ1859" s="24">
        <f t="shared" si="546"/>
        <v>0.62348980185873348</v>
      </c>
      <c r="CA1859" s="1"/>
      <c r="CB1859" s="1"/>
      <c r="CC1859" s="1" t="str">
        <f t="shared" si="551"/>
        <v/>
      </c>
      <c r="CD1859" s="1"/>
      <c r="CE1859" s="2"/>
      <c r="CF1859" s="2"/>
    </row>
    <row r="1860" spans="2:84" s="28" customFormat="1" x14ac:dyDescent="0.25">
      <c r="B1860" s="10"/>
      <c r="C1860" s="10"/>
      <c r="D1860" s="10"/>
      <c r="E1860" s="10"/>
      <c r="F1860" s="10"/>
      <c r="G1860" s="10"/>
      <c r="H1860" s="10"/>
      <c r="I1860" s="10"/>
      <c r="J1860" s="10"/>
      <c r="K1860" s="10"/>
      <c r="L1860" s="10"/>
      <c r="M1860" s="2"/>
      <c r="N1860" s="1">
        <v>1855</v>
      </c>
      <c r="O1860" s="1" t="str">
        <f t="shared" si="539"/>
        <v>NA</v>
      </c>
      <c r="P1860" s="1" t="e">
        <f t="shared" si="540"/>
        <v>#VALUE!</v>
      </c>
      <c r="Q1860" s="1" t="e">
        <f t="shared" si="541"/>
        <v>#VALUE!</v>
      </c>
      <c r="R1860" s="1">
        <f t="shared" si="537"/>
        <v>0.269597898362749</v>
      </c>
      <c r="S1860" s="1">
        <f t="shared" si="538"/>
        <v>-0.69496093955631755</v>
      </c>
      <c r="T1860" s="14"/>
      <c r="U1860" s="14"/>
      <c r="V1860" s="14"/>
      <c r="W1860" s="2"/>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2"/>
      <c r="BC1860" s="2"/>
      <c r="BD1860" s="2"/>
      <c r="BE1860" s="35"/>
      <c r="BF1860" s="35"/>
      <c r="BG1860" s="35"/>
      <c r="BH1860" s="35"/>
      <c r="BI1860" s="35"/>
      <c r="BJ1860" s="35"/>
      <c r="BK1860" s="35"/>
      <c r="BL1860" s="35"/>
      <c r="BM1860" s="35"/>
      <c r="BN1860" s="35"/>
      <c r="BO1860" s="35"/>
      <c r="BP1860" s="1"/>
      <c r="BQ1860" s="1">
        <f t="shared" si="542"/>
        <v>1855</v>
      </c>
      <c r="BR1860" s="1">
        <v>1856</v>
      </c>
      <c r="BS1860" s="1">
        <f t="shared" si="547"/>
        <v>-2</v>
      </c>
      <c r="BT1860" s="1">
        <f t="shared" si="548"/>
        <v>-2</v>
      </c>
      <c r="BU1860" s="1">
        <f t="shared" si="549"/>
        <v>6.1257422745431001E-17</v>
      </c>
      <c r="BV1860" s="1">
        <f t="shared" si="550"/>
        <v>1</v>
      </c>
      <c r="BW1860" s="1">
        <f t="shared" si="543"/>
        <v>-2</v>
      </c>
      <c r="BX1860" s="1">
        <f t="shared" si="544"/>
        <v>-2</v>
      </c>
      <c r="BY1860" s="24">
        <f t="shared" si="545"/>
        <v>0.7818314824680298</v>
      </c>
      <c r="BZ1860" s="24">
        <f t="shared" si="546"/>
        <v>0.62348980185873348</v>
      </c>
      <c r="CA1860" s="1"/>
      <c r="CB1860" s="1"/>
      <c r="CC1860" s="1" t="str">
        <f t="shared" si="551"/>
        <v/>
      </c>
      <c r="CD1860" s="1"/>
      <c r="CE1860" s="2"/>
      <c r="CF1860" s="2"/>
    </row>
    <row r="1861" spans="2:84" s="28" customFormat="1" x14ac:dyDescent="0.25">
      <c r="B1861" s="10"/>
      <c r="C1861" s="10"/>
      <c r="D1861" s="10"/>
      <c r="E1861" s="10"/>
      <c r="F1861" s="10"/>
      <c r="G1861" s="10"/>
      <c r="H1861" s="10"/>
      <c r="I1861" s="10"/>
      <c r="J1861" s="10"/>
      <c r="K1861" s="10"/>
      <c r="L1861" s="10"/>
      <c r="M1861" s="2"/>
      <c r="N1861" s="1">
        <v>1856</v>
      </c>
      <c r="O1861" s="1" t="str">
        <f t="shared" si="539"/>
        <v>NA</v>
      </c>
      <c r="P1861" s="1" t="e">
        <f t="shared" si="540"/>
        <v>#VALUE!</v>
      </c>
      <c r="Q1861" s="1" t="e">
        <f t="shared" si="541"/>
        <v>#VALUE!</v>
      </c>
      <c r="R1861" s="1">
        <f t="shared" ref="R1861:R1924" si="552">VLOOKUP(MOD(N1861*$E$1,$A$1*$C$1),$N$5:$Q$2019,3)</f>
        <v>0.65873507579852941</v>
      </c>
      <c r="S1861" s="1">
        <f t="shared" ref="S1861:S1924" si="553">VLOOKUP(MOD(N1861*$E$1,$A$1*$C$1),$N$5:$Q$2019,4)</f>
        <v>-0.22252093395631442</v>
      </c>
      <c r="T1861" s="14"/>
      <c r="U1861" s="14"/>
      <c r="V1861" s="14"/>
      <c r="W1861" s="2"/>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2"/>
      <c r="BC1861" s="2"/>
      <c r="BD1861" s="2"/>
      <c r="BE1861" s="35"/>
      <c r="BF1861" s="35"/>
      <c r="BG1861" s="35"/>
      <c r="BH1861" s="35"/>
      <c r="BI1861" s="35"/>
      <c r="BJ1861" s="35"/>
      <c r="BK1861" s="35"/>
      <c r="BL1861" s="35"/>
      <c r="BM1861" s="35"/>
      <c r="BN1861" s="35"/>
      <c r="BO1861" s="35"/>
      <c r="BP1861" s="1"/>
      <c r="BQ1861" s="1">
        <f t="shared" si="542"/>
        <v>1856</v>
      </c>
      <c r="BR1861" s="1">
        <v>1857</v>
      </c>
      <c r="BS1861" s="1">
        <f t="shared" si="547"/>
        <v>-2</v>
      </c>
      <c r="BT1861" s="1">
        <f t="shared" si="548"/>
        <v>-2</v>
      </c>
      <c r="BU1861" s="1">
        <f t="shared" si="549"/>
        <v>6.1257422745431001E-17</v>
      </c>
      <c r="BV1861" s="1">
        <f t="shared" si="550"/>
        <v>1</v>
      </c>
      <c r="BW1861" s="1">
        <f t="shared" si="543"/>
        <v>-2</v>
      </c>
      <c r="BX1861" s="1">
        <f t="shared" si="544"/>
        <v>-2</v>
      </c>
      <c r="BY1861" s="24">
        <f t="shared" si="545"/>
        <v>0.7818314824680298</v>
      </c>
      <c r="BZ1861" s="24">
        <f t="shared" si="546"/>
        <v>0.62348980185873348</v>
      </c>
      <c r="CA1861" s="1"/>
      <c r="CB1861" s="1"/>
      <c r="CC1861" s="1" t="str">
        <f t="shared" si="551"/>
        <v/>
      </c>
      <c r="CD1861" s="1"/>
      <c r="CE1861" s="2"/>
      <c r="CF1861" s="2"/>
    </row>
    <row r="1862" spans="2:84" s="28" customFormat="1" x14ac:dyDescent="0.25">
      <c r="B1862" s="10"/>
      <c r="C1862" s="10"/>
      <c r="D1862" s="10"/>
      <c r="E1862" s="10"/>
      <c r="F1862" s="10"/>
      <c r="G1862" s="10"/>
      <c r="H1862" s="10"/>
      <c r="I1862" s="10"/>
      <c r="J1862" s="10"/>
      <c r="K1862" s="10"/>
      <c r="L1862" s="10"/>
      <c r="M1862" s="2"/>
      <c r="N1862" s="1">
        <v>1857</v>
      </c>
      <c r="O1862" s="1" t="str">
        <f t="shared" ref="O1862:O1925" si="554">IF($N$4&gt;=O1861,O1861+1,"NA")</f>
        <v>NA</v>
      </c>
      <c r="P1862" s="1" t="e">
        <f t="shared" ref="P1862:P1925" si="555">(1-MOD(O1862-1,$C$1)/$C$1)*VLOOKUP(IF(INT((O1862-1)/$C$1)=$A$1,1,INT((O1862-1)/$C$1)+1),$A$100:$C$160,2)+MOD(O1862-1,$C$1)/$C$1*VLOOKUP(IF(INT((O1862-1)/$C$1)+1=$A$1,1,(INT((O1862-1)/$C$1)+2)),$A$100:$C$160,2)</f>
        <v>#VALUE!</v>
      </c>
      <c r="Q1862" s="1" t="e">
        <f t="shared" ref="Q1862:Q1925" si="556">(1-MOD(O1862-1,$C$1)/$C$1)*VLOOKUP(IF(INT((O1862-1)/$C$1)=$A$1,1,INT((O1862-1)/$C$1)+1),$A$100:$C$160,3)+MOD(O1862-1,$C$1)/$C$1*VLOOKUP(IF(INT((O1862-1)/$C$1)+1=$A$1,1,(INT((O1862-1)/$C$1)+2)),$A$100:$C$160,3)</f>
        <v>#VALUE!</v>
      </c>
      <c r="R1862" s="1">
        <f t="shared" si="552"/>
        <v>0.55183130541129688</v>
      </c>
      <c r="S1862" s="1">
        <f t="shared" si="553"/>
        <v>0.335078702174191</v>
      </c>
      <c r="T1862" s="14"/>
      <c r="U1862" s="14"/>
      <c r="V1862" s="14"/>
      <c r="W1862" s="2"/>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2"/>
      <c r="BC1862" s="2"/>
      <c r="BD1862" s="2"/>
      <c r="BE1862" s="35"/>
      <c r="BF1862" s="35"/>
      <c r="BG1862" s="35"/>
      <c r="BH1862" s="35"/>
      <c r="BI1862" s="35"/>
      <c r="BJ1862" s="35"/>
      <c r="BK1862" s="35"/>
      <c r="BL1862" s="35"/>
      <c r="BM1862" s="35"/>
      <c r="BN1862" s="35"/>
      <c r="BO1862" s="35"/>
      <c r="BP1862" s="1"/>
      <c r="BQ1862" s="1">
        <f t="shared" ref="BQ1862:BQ1925" si="557">N1862</f>
        <v>1857</v>
      </c>
      <c r="BR1862" s="1">
        <v>1858</v>
      </c>
      <c r="BS1862" s="1">
        <f t="shared" si="547"/>
        <v>-2</v>
      </c>
      <c r="BT1862" s="1">
        <f t="shared" si="548"/>
        <v>-2</v>
      </c>
      <c r="BU1862" s="1">
        <f t="shared" si="549"/>
        <v>6.1257422745431001E-17</v>
      </c>
      <c r="BV1862" s="1">
        <f t="shared" si="550"/>
        <v>1</v>
      </c>
      <c r="BW1862" s="1">
        <f t="shared" ref="BW1862:BW1925" si="558">IF($A$13=TRUE,R1862,-2)</f>
        <v>-2</v>
      </c>
      <c r="BX1862" s="1">
        <f t="shared" ref="BX1862:BX1925" si="559">IF($A$13=TRUE,S1862,-2)</f>
        <v>-2</v>
      </c>
      <c r="BY1862" s="24">
        <f t="shared" ref="BY1862:BY1925" si="560">IF(AND($A$10=TRUE,$C$11+1&gt;$BQ1862),R1862,BY1861)</f>
        <v>0.7818314824680298</v>
      </c>
      <c r="BZ1862" s="24">
        <f t="shared" ref="BZ1862:BZ1925" si="561">IF(AND($A$10=TRUE,$C$11+1&gt;$BQ1862),S1862,BZ1861)</f>
        <v>0.62348980185873348</v>
      </c>
      <c r="CA1862" s="1"/>
      <c r="CB1862" s="1"/>
      <c r="CC1862" s="1" t="str">
        <f t="shared" si="551"/>
        <v/>
      </c>
      <c r="CD1862" s="1"/>
      <c r="CE1862" s="2"/>
      <c r="CF1862" s="2"/>
    </row>
    <row r="1863" spans="2:84" s="28" customFormat="1" x14ac:dyDescent="0.25">
      <c r="B1863" s="10"/>
      <c r="C1863" s="10"/>
      <c r="D1863" s="10"/>
      <c r="E1863" s="10"/>
      <c r="F1863" s="10"/>
      <c r="G1863" s="10"/>
      <c r="H1863" s="10"/>
      <c r="I1863" s="10"/>
      <c r="J1863" s="10"/>
      <c r="K1863" s="10"/>
      <c r="L1863" s="10"/>
      <c r="M1863" s="2"/>
      <c r="N1863" s="1">
        <v>1858</v>
      </c>
      <c r="O1863" s="1" t="str">
        <f t="shared" si="554"/>
        <v>NA</v>
      </c>
      <c r="P1863" s="1" t="e">
        <f t="shared" si="555"/>
        <v>#VALUE!</v>
      </c>
      <c r="Q1863" s="1" t="e">
        <f t="shared" si="556"/>
        <v>#VALUE!</v>
      </c>
      <c r="R1863" s="1">
        <f t="shared" si="552"/>
        <v>9.3812700349742359E-2</v>
      </c>
      <c r="S1863" s="1">
        <f t="shared" si="553"/>
        <v>0.58897970423731472</v>
      </c>
      <c r="T1863" s="14"/>
      <c r="U1863" s="14"/>
      <c r="V1863" s="14"/>
      <c r="W1863" s="2"/>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2"/>
      <c r="BC1863" s="2"/>
      <c r="BD1863" s="2"/>
      <c r="BE1863" s="35"/>
      <c r="BF1863" s="35"/>
      <c r="BG1863" s="35"/>
      <c r="BH1863" s="35"/>
      <c r="BI1863" s="35"/>
      <c r="BJ1863" s="35"/>
      <c r="BK1863" s="35"/>
      <c r="BL1863" s="35"/>
      <c r="BM1863" s="35"/>
      <c r="BN1863" s="35"/>
      <c r="BO1863" s="35"/>
      <c r="BP1863" s="1"/>
      <c r="BQ1863" s="1">
        <f t="shared" si="557"/>
        <v>1858</v>
      </c>
      <c r="BR1863" s="1">
        <v>1859</v>
      </c>
      <c r="BS1863" s="1">
        <f t="shared" ref="BS1863:BS1926" si="562">IF($A$9=TRUE,IF(BQ1863-1&lt;$N$4,P1863,BS1862),-2)</f>
        <v>-2</v>
      </c>
      <c r="BT1863" s="1">
        <f t="shared" ref="BT1863:BT1926" si="563">IF($A$9=TRUE,IF(BQ1863-1&lt;$N$4,Q1863,BT1862),-2)</f>
        <v>-2</v>
      </c>
      <c r="BU1863" s="1">
        <f t="shared" ref="BU1863:BU1926" si="564">IF($A$16=TRUE,IF(BQ1863-1&lt;$N$4,P1863,BU1862),-2)</f>
        <v>6.1257422745431001E-17</v>
      </c>
      <c r="BV1863" s="1">
        <f t="shared" ref="BV1863:BV1926" si="565">IF($A$16=TRUE,IF(BQ1863-1&lt;$N$4,Q1863,BV1862),-2)</f>
        <v>1</v>
      </c>
      <c r="BW1863" s="1">
        <f t="shared" si="558"/>
        <v>-2</v>
      </c>
      <c r="BX1863" s="1">
        <f t="shared" si="559"/>
        <v>-2</v>
      </c>
      <c r="BY1863" s="24">
        <f t="shared" si="560"/>
        <v>0.7818314824680298</v>
      </c>
      <c r="BZ1863" s="24">
        <f t="shared" si="561"/>
        <v>0.62348980185873348</v>
      </c>
      <c r="CA1863" s="1"/>
      <c r="CB1863" s="1"/>
      <c r="CC1863" s="1" t="str">
        <f t="shared" ref="CC1863:CC1926" si="566">IF(AND($A$9=TRUE,BR1862&lt;$CC$3),IF(BR1862&lt;1000,BR1862,""),"")</f>
        <v/>
      </c>
      <c r="CD1863" s="1"/>
      <c r="CE1863" s="2"/>
      <c r="CF1863" s="2"/>
    </row>
    <row r="1864" spans="2:84" s="28" customFormat="1" x14ac:dyDescent="0.25">
      <c r="B1864" s="10"/>
      <c r="C1864" s="10"/>
      <c r="D1864" s="10"/>
      <c r="E1864" s="10"/>
      <c r="F1864" s="10"/>
      <c r="G1864" s="10"/>
      <c r="H1864" s="10"/>
      <c r="I1864" s="10"/>
      <c r="J1864" s="10"/>
      <c r="K1864" s="10"/>
      <c r="L1864" s="10"/>
      <c r="M1864" s="2"/>
      <c r="N1864" s="1">
        <v>1859</v>
      </c>
      <c r="O1864" s="1" t="str">
        <f t="shared" si="554"/>
        <v>NA</v>
      </c>
      <c r="P1864" s="1" t="e">
        <f t="shared" si="555"/>
        <v>#VALUE!</v>
      </c>
      <c r="Q1864" s="1" t="e">
        <f t="shared" si="556"/>
        <v>#VALUE!</v>
      </c>
      <c r="R1864" s="1">
        <f t="shared" si="552"/>
        <v>-0.35451162971536287</v>
      </c>
      <c r="S1864" s="1">
        <f t="shared" si="553"/>
        <v>0.4177034066604785</v>
      </c>
      <c r="T1864" s="14"/>
      <c r="U1864" s="14"/>
      <c r="V1864" s="14"/>
      <c r="W1864" s="2"/>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2"/>
      <c r="BC1864" s="2"/>
      <c r="BD1864" s="2"/>
      <c r="BE1864" s="35"/>
      <c r="BF1864" s="35"/>
      <c r="BG1864" s="35"/>
      <c r="BH1864" s="35"/>
      <c r="BI1864" s="35"/>
      <c r="BJ1864" s="35"/>
      <c r="BK1864" s="35"/>
      <c r="BL1864" s="35"/>
      <c r="BM1864" s="35"/>
      <c r="BN1864" s="35"/>
      <c r="BO1864" s="35"/>
      <c r="BP1864" s="1"/>
      <c r="BQ1864" s="1">
        <f t="shared" si="557"/>
        <v>1859</v>
      </c>
      <c r="BR1864" s="1">
        <v>1860</v>
      </c>
      <c r="BS1864" s="1">
        <f t="shared" si="562"/>
        <v>-2</v>
      </c>
      <c r="BT1864" s="1">
        <f t="shared" si="563"/>
        <v>-2</v>
      </c>
      <c r="BU1864" s="1">
        <f t="shared" si="564"/>
        <v>6.1257422745431001E-17</v>
      </c>
      <c r="BV1864" s="1">
        <f t="shared" si="565"/>
        <v>1</v>
      </c>
      <c r="BW1864" s="1">
        <f t="shared" si="558"/>
        <v>-2</v>
      </c>
      <c r="BX1864" s="1">
        <f t="shared" si="559"/>
        <v>-2</v>
      </c>
      <c r="BY1864" s="24">
        <f t="shared" si="560"/>
        <v>0.7818314824680298</v>
      </c>
      <c r="BZ1864" s="24">
        <f t="shared" si="561"/>
        <v>0.62348980185873348</v>
      </c>
      <c r="CA1864" s="1"/>
      <c r="CB1864" s="1"/>
      <c r="CC1864" s="1" t="str">
        <f t="shared" si="566"/>
        <v/>
      </c>
      <c r="CD1864" s="1"/>
      <c r="CE1864" s="2"/>
      <c r="CF1864" s="2"/>
    </row>
    <row r="1865" spans="2:84" s="28" customFormat="1" x14ac:dyDescent="0.25">
      <c r="B1865" s="10"/>
      <c r="C1865" s="10"/>
      <c r="D1865" s="10"/>
      <c r="E1865" s="10"/>
      <c r="F1865" s="10"/>
      <c r="G1865" s="10"/>
      <c r="H1865" s="10"/>
      <c r="I1865" s="10"/>
      <c r="J1865" s="10"/>
      <c r="K1865" s="10"/>
      <c r="L1865" s="10"/>
      <c r="M1865" s="2"/>
      <c r="N1865" s="1">
        <v>1860</v>
      </c>
      <c r="O1865" s="1" t="str">
        <f t="shared" si="554"/>
        <v>NA</v>
      </c>
      <c r="P1865" s="1" t="e">
        <f t="shared" si="555"/>
        <v>#VALUE!</v>
      </c>
      <c r="Q1865" s="1" t="e">
        <f t="shared" si="556"/>
        <v>#VALUE!</v>
      </c>
      <c r="R1865" s="1">
        <f t="shared" si="552"/>
        <v>-0.50012807578997132</v>
      </c>
      <c r="S1865" s="1">
        <f t="shared" si="553"/>
        <v>6.1306162639687412E-3</v>
      </c>
      <c r="T1865" s="14"/>
      <c r="U1865" s="14"/>
      <c r="V1865" s="14"/>
      <c r="W1865" s="2"/>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2"/>
      <c r="BC1865" s="2"/>
      <c r="BD1865" s="2"/>
      <c r="BE1865" s="35"/>
      <c r="BF1865" s="35"/>
      <c r="BG1865" s="35"/>
      <c r="BH1865" s="35"/>
      <c r="BI1865" s="35"/>
      <c r="BJ1865" s="35"/>
      <c r="BK1865" s="35"/>
      <c r="BL1865" s="35"/>
      <c r="BM1865" s="35"/>
      <c r="BN1865" s="35"/>
      <c r="BO1865" s="35"/>
      <c r="BP1865" s="1"/>
      <c r="BQ1865" s="1">
        <f t="shared" si="557"/>
        <v>1860</v>
      </c>
      <c r="BR1865" s="1">
        <v>1861</v>
      </c>
      <c r="BS1865" s="1">
        <f t="shared" si="562"/>
        <v>-2</v>
      </c>
      <c r="BT1865" s="1">
        <f t="shared" si="563"/>
        <v>-2</v>
      </c>
      <c r="BU1865" s="1">
        <f t="shared" si="564"/>
        <v>6.1257422745431001E-17</v>
      </c>
      <c r="BV1865" s="1">
        <f t="shared" si="565"/>
        <v>1</v>
      </c>
      <c r="BW1865" s="1">
        <f t="shared" si="558"/>
        <v>-2</v>
      </c>
      <c r="BX1865" s="1">
        <f t="shared" si="559"/>
        <v>-2</v>
      </c>
      <c r="BY1865" s="24">
        <f t="shared" si="560"/>
        <v>0.7818314824680298</v>
      </c>
      <c r="BZ1865" s="24">
        <f t="shared" si="561"/>
        <v>0.62348980185873348</v>
      </c>
      <c r="CA1865" s="1"/>
      <c r="CB1865" s="1"/>
      <c r="CC1865" s="1" t="str">
        <f t="shared" si="566"/>
        <v/>
      </c>
      <c r="CD1865" s="1"/>
      <c r="CE1865" s="2"/>
      <c r="CF1865" s="2"/>
    </row>
    <row r="1866" spans="2:84" s="28" customFormat="1" x14ac:dyDescent="0.25">
      <c r="B1866" s="10"/>
      <c r="C1866" s="10"/>
      <c r="D1866" s="10"/>
      <c r="E1866" s="10"/>
      <c r="F1866" s="10"/>
      <c r="G1866" s="10"/>
      <c r="H1866" s="10"/>
      <c r="I1866" s="10"/>
      <c r="J1866" s="10"/>
      <c r="K1866" s="10"/>
      <c r="L1866" s="10"/>
      <c r="M1866" s="2"/>
      <c r="N1866" s="1">
        <v>1861</v>
      </c>
      <c r="O1866" s="1" t="str">
        <f t="shared" si="554"/>
        <v>NA</v>
      </c>
      <c r="P1866" s="1" t="e">
        <f t="shared" si="555"/>
        <v>#VALUE!</v>
      </c>
      <c r="Q1866" s="1" t="e">
        <f t="shared" si="556"/>
        <v>#VALUE!</v>
      </c>
      <c r="R1866" s="1">
        <f t="shared" si="552"/>
        <v>-0.30489127613666239</v>
      </c>
      <c r="S1866" s="1">
        <f t="shared" si="553"/>
        <v>-0.33581596122872687</v>
      </c>
      <c r="T1866" s="14"/>
      <c r="U1866" s="14"/>
      <c r="V1866" s="14"/>
      <c r="W1866" s="2"/>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2"/>
      <c r="BC1866" s="2"/>
      <c r="BD1866" s="2"/>
      <c r="BE1866" s="35"/>
      <c r="BF1866" s="35"/>
      <c r="BG1866" s="35"/>
      <c r="BH1866" s="35"/>
      <c r="BI1866" s="35"/>
      <c r="BJ1866" s="35"/>
      <c r="BK1866" s="35"/>
      <c r="BL1866" s="35"/>
      <c r="BM1866" s="35"/>
      <c r="BN1866" s="35"/>
      <c r="BO1866" s="35"/>
      <c r="BP1866" s="1"/>
      <c r="BQ1866" s="1">
        <f t="shared" si="557"/>
        <v>1861</v>
      </c>
      <c r="BR1866" s="1">
        <v>1862</v>
      </c>
      <c r="BS1866" s="1">
        <f t="shared" si="562"/>
        <v>-2</v>
      </c>
      <c r="BT1866" s="1">
        <f t="shared" si="563"/>
        <v>-2</v>
      </c>
      <c r="BU1866" s="1">
        <f t="shared" si="564"/>
        <v>6.1257422745431001E-17</v>
      </c>
      <c r="BV1866" s="1">
        <f t="shared" si="565"/>
        <v>1</v>
      </c>
      <c r="BW1866" s="1">
        <f t="shared" si="558"/>
        <v>-2</v>
      </c>
      <c r="BX1866" s="1">
        <f t="shared" si="559"/>
        <v>-2</v>
      </c>
      <c r="BY1866" s="24">
        <f t="shared" si="560"/>
        <v>0.7818314824680298</v>
      </c>
      <c r="BZ1866" s="24">
        <f t="shared" si="561"/>
        <v>0.62348980185873348</v>
      </c>
      <c r="CA1866" s="1"/>
      <c r="CB1866" s="1"/>
      <c r="CC1866" s="1" t="str">
        <f t="shared" si="566"/>
        <v/>
      </c>
      <c r="CD1866" s="1"/>
      <c r="CE1866" s="2"/>
      <c r="CF1866" s="2"/>
    </row>
    <row r="1867" spans="2:84" s="28" customFormat="1" x14ac:dyDescent="0.25">
      <c r="B1867" s="10"/>
      <c r="C1867" s="10"/>
      <c r="D1867" s="10"/>
      <c r="E1867" s="10"/>
      <c r="F1867" s="10"/>
      <c r="G1867" s="10"/>
      <c r="H1867" s="10"/>
      <c r="I1867" s="10"/>
      <c r="J1867" s="10"/>
      <c r="K1867" s="10"/>
      <c r="L1867" s="10"/>
      <c r="M1867" s="2"/>
      <c r="N1867" s="1">
        <v>1862</v>
      </c>
      <c r="O1867" s="1" t="str">
        <f t="shared" si="554"/>
        <v>NA</v>
      </c>
      <c r="P1867" s="1" t="e">
        <f t="shared" si="555"/>
        <v>#VALUE!</v>
      </c>
      <c r="Q1867" s="1" t="e">
        <f t="shared" si="556"/>
        <v>#VALUE!</v>
      </c>
      <c r="R1867" s="1">
        <f t="shared" si="552"/>
        <v>3.9597721306016076E-2</v>
      </c>
      <c r="S1867" s="1">
        <f t="shared" si="553"/>
        <v>-0.40654983987177506</v>
      </c>
      <c r="T1867" s="14"/>
      <c r="U1867" s="14"/>
      <c r="V1867" s="14"/>
      <c r="W1867" s="2"/>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2"/>
      <c r="BC1867" s="2"/>
      <c r="BD1867" s="2"/>
      <c r="BE1867" s="35"/>
      <c r="BF1867" s="35"/>
      <c r="BG1867" s="35"/>
      <c r="BH1867" s="35"/>
      <c r="BI1867" s="35"/>
      <c r="BJ1867" s="35"/>
      <c r="BK1867" s="35"/>
      <c r="BL1867" s="35"/>
      <c r="BM1867" s="35"/>
      <c r="BN1867" s="35"/>
      <c r="BO1867" s="35"/>
      <c r="BP1867" s="1"/>
      <c r="BQ1867" s="1">
        <f t="shared" si="557"/>
        <v>1862</v>
      </c>
      <c r="BR1867" s="1">
        <v>1863</v>
      </c>
      <c r="BS1867" s="1">
        <f t="shared" si="562"/>
        <v>-2</v>
      </c>
      <c r="BT1867" s="1">
        <f t="shared" si="563"/>
        <v>-2</v>
      </c>
      <c r="BU1867" s="1">
        <f t="shared" si="564"/>
        <v>6.1257422745431001E-17</v>
      </c>
      <c r="BV1867" s="1">
        <f t="shared" si="565"/>
        <v>1</v>
      </c>
      <c r="BW1867" s="1">
        <f t="shared" si="558"/>
        <v>-2</v>
      </c>
      <c r="BX1867" s="1">
        <f t="shared" si="559"/>
        <v>-2</v>
      </c>
      <c r="BY1867" s="24">
        <f t="shared" si="560"/>
        <v>0.7818314824680298</v>
      </c>
      <c r="BZ1867" s="24">
        <f t="shared" si="561"/>
        <v>0.62348980185873348</v>
      </c>
      <c r="CA1867" s="1"/>
      <c r="CB1867" s="1"/>
      <c r="CC1867" s="1" t="str">
        <f t="shared" si="566"/>
        <v/>
      </c>
      <c r="CD1867" s="1"/>
      <c r="CE1867" s="2"/>
      <c r="CF1867" s="2"/>
    </row>
    <row r="1868" spans="2:84" s="28" customFormat="1" x14ac:dyDescent="0.25">
      <c r="B1868" s="10"/>
      <c r="C1868" s="10"/>
      <c r="D1868" s="10"/>
      <c r="E1868" s="10"/>
      <c r="F1868" s="10"/>
      <c r="G1868" s="10"/>
      <c r="H1868" s="10"/>
      <c r="I1868" s="10"/>
      <c r="J1868" s="10"/>
      <c r="K1868" s="10"/>
      <c r="L1868" s="10"/>
      <c r="M1868" s="2"/>
      <c r="N1868" s="1">
        <v>1863</v>
      </c>
      <c r="O1868" s="1" t="str">
        <f t="shared" si="554"/>
        <v>NA</v>
      </c>
      <c r="P1868" s="1" t="e">
        <f t="shared" si="555"/>
        <v>#VALUE!</v>
      </c>
      <c r="Q1868" s="1" t="e">
        <f t="shared" si="556"/>
        <v>#VALUE!</v>
      </c>
      <c r="R1868" s="1">
        <f t="shared" si="552"/>
        <v>0.28984343335135293</v>
      </c>
      <c r="S1868" s="1">
        <f t="shared" si="553"/>
        <v>-0.22252093395631445</v>
      </c>
      <c r="T1868" s="14"/>
      <c r="U1868" s="14"/>
      <c r="V1868" s="14"/>
      <c r="W1868" s="2"/>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2"/>
      <c r="BC1868" s="2"/>
      <c r="BD1868" s="2"/>
      <c r="BE1868" s="35"/>
      <c r="BF1868" s="35"/>
      <c r="BG1868" s="35"/>
      <c r="BH1868" s="35"/>
      <c r="BI1868" s="35"/>
      <c r="BJ1868" s="35"/>
      <c r="BK1868" s="35"/>
      <c r="BL1868" s="35"/>
      <c r="BM1868" s="35"/>
      <c r="BN1868" s="35"/>
      <c r="BO1868" s="35"/>
      <c r="BP1868" s="1"/>
      <c r="BQ1868" s="1">
        <f t="shared" si="557"/>
        <v>1863</v>
      </c>
      <c r="BR1868" s="1">
        <v>1864</v>
      </c>
      <c r="BS1868" s="1">
        <f t="shared" si="562"/>
        <v>-2</v>
      </c>
      <c r="BT1868" s="1">
        <f t="shared" si="563"/>
        <v>-2</v>
      </c>
      <c r="BU1868" s="1">
        <f t="shared" si="564"/>
        <v>6.1257422745431001E-17</v>
      </c>
      <c r="BV1868" s="1">
        <f t="shared" si="565"/>
        <v>1</v>
      </c>
      <c r="BW1868" s="1">
        <f t="shared" si="558"/>
        <v>-2</v>
      </c>
      <c r="BX1868" s="1">
        <f t="shared" si="559"/>
        <v>-2</v>
      </c>
      <c r="BY1868" s="24">
        <f t="shared" si="560"/>
        <v>0.7818314824680298</v>
      </c>
      <c r="BZ1868" s="24">
        <f t="shared" si="561"/>
        <v>0.62348980185873348</v>
      </c>
      <c r="CA1868" s="1"/>
      <c r="CB1868" s="1"/>
      <c r="CC1868" s="1" t="str">
        <f t="shared" si="566"/>
        <v/>
      </c>
      <c r="CD1868" s="1"/>
      <c r="CE1868" s="2"/>
      <c r="CF1868" s="2"/>
    </row>
    <row r="1869" spans="2:84" s="28" customFormat="1" x14ac:dyDescent="0.25">
      <c r="B1869" s="10"/>
      <c r="C1869" s="10"/>
      <c r="D1869" s="10"/>
      <c r="E1869" s="10"/>
      <c r="F1869" s="10"/>
      <c r="G1869" s="10"/>
      <c r="H1869" s="10"/>
      <c r="I1869" s="10"/>
      <c r="J1869" s="10"/>
      <c r="K1869" s="10"/>
      <c r="L1869" s="10"/>
      <c r="M1869" s="2"/>
      <c r="N1869" s="1">
        <v>1864</v>
      </c>
      <c r="O1869" s="1" t="str">
        <f t="shared" si="554"/>
        <v>NA</v>
      </c>
      <c r="P1869" s="1" t="e">
        <f t="shared" si="555"/>
        <v>#VALUE!</v>
      </c>
      <c r="Q1869" s="1" t="e">
        <f t="shared" si="556"/>
        <v>#VALUE!</v>
      </c>
      <c r="R1869" s="1">
        <f t="shared" si="552"/>
        <v>0.32183112835456407</v>
      </c>
      <c r="S1869" s="1">
        <f t="shared" si="553"/>
        <v>4.6667602489648685E-2</v>
      </c>
      <c r="T1869" s="14"/>
      <c r="U1869" s="14"/>
      <c r="V1869" s="14"/>
      <c r="W1869" s="2"/>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2"/>
      <c r="BC1869" s="2"/>
      <c r="BD1869" s="2"/>
      <c r="BE1869" s="35"/>
      <c r="BF1869" s="35"/>
      <c r="BG1869" s="35"/>
      <c r="BH1869" s="35"/>
      <c r="BI1869" s="35"/>
      <c r="BJ1869" s="35"/>
      <c r="BK1869" s="35"/>
      <c r="BL1869" s="35"/>
      <c r="BM1869" s="35"/>
      <c r="BN1869" s="35"/>
      <c r="BO1869" s="35"/>
      <c r="BP1869" s="1"/>
      <c r="BQ1869" s="1">
        <f t="shared" si="557"/>
        <v>1864</v>
      </c>
      <c r="BR1869" s="1">
        <v>1865</v>
      </c>
      <c r="BS1869" s="1">
        <f t="shared" si="562"/>
        <v>-2</v>
      </c>
      <c r="BT1869" s="1">
        <f t="shared" si="563"/>
        <v>-2</v>
      </c>
      <c r="BU1869" s="1">
        <f t="shared" si="564"/>
        <v>6.1257422745431001E-17</v>
      </c>
      <c r="BV1869" s="1">
        <f t="shared" si="565"/>
        <v>1</v>
      </c>
      <c r="BW1869" s="1">
        <f t="shared" si="558"/>
        <v>-2</v>
      </c>
      <c r="BX1869" s="1">
        <f t="shared" si="559"/>
        <v>-2</v>
      </c>
      <c r="BY1869" s="24">
        <f t="shared" si="560"/>
        <v>0.7818314824680298</v>
      </c>
      <c r="BZ1869" s="24">
        <f t="shared" si="561"/>
        <v>0.62348980185873348</v>
      </c>
      <c r="CA1869" s="1"/>
      <c r="CB1869" s="1"/>
      <c r="CC1869" s="1" t="str">
        <f t="shared" si="566"/>
        <v/>
      </c>
      <c r="CD1869" s="1"/>
      <c r="CE1869" s="2"/>
      <c r="CF1869" s="2"/>
    </row>
    <row r="1870" spans="2:84" s="28" customFormat="1" x14ac:dyDescent="0.25">
      <c r="B1870" s="10"/>
      <c r="C1870" s="10"/>
      <c r="D1870" s="10"/>
      <c r="E1870" s="10"/>
      <c r="F1870" s="10"/>
      <c r="G1870" s="10"/>
      <c r="H1870" s="10"/>
      <c r="I1870" s="10"/>
      <c r="J1870" s="10"/>
      <c r="K1870" s="10"/>
      <c r="L1870" s="10"/>
      <c r="M1870" s="2"/>
      <c r="N1870" s="1">
        <v>1865</v>
      </c>
      <c r="O1870" s="1" t="str">
        <f t="shared" si="554"/>
        <v>NA</v>
      </c>
      <c r="P1870" s="1" t="e">
        <f t="shared" si="555"/>
        <v>#VALUE!</v>
      </c>
      <c r="Q1870" s="1" t="e">
        <f t="shared" si="556"/>
        <v>#VALUE!</v>
      </c>
      <c r="R1870" s="1">
        <f t="shared" si="552"/>
        <v>0.17589881315576686</v>
      </c>
      <c r="S1870" s="1">
        <f t="shared" si="553"/>
        <v>0.22933694544496513</v>
      </c>
      <c r="T1870" s="14"/>
      <c r="U1870" s="14"/>
      <c r="V1870" s="14"/>
      <c r="W1870" s="2"/>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2"/>
      <c r="BC1870" s="2"/>
      <c r="BD1870" s="2"/>
      <c r="BE1870" s="35"/>
      <c r="BF1870" s="35"/>
      <c r="BG1870" s="35"/>
      <c r="BH1870" s="35"/>
      <c r="BI1870" s="35"/>
      <c r="BJ1870" s="35"/>
      <c r="BK1870" s="35"/>
      <c r="BL1870" s="35"/>
      <c r="BM1870" s="35"/>
      <c r="BN1870" s="35"/>
      <c r="BO1870" s="35"/>
      <c r="BP1870" s="1"/>
      <c r="BQ1870" s="1">
        <f t="shared" si="557"/>
        <v>1865</v>
      </c>
      <c r="BR1870" s="1">
        <v>1866</v>
      </c>
      <c r="BS1870" s="1">
        <f t="shared" si="562"/>
        <v>-2</v>
      </c>
      <c r="BT1870" s="1">
        <f t="shared" si="563"/>
        <v>-2</v>
      </c>
      <c r="BU1870" s="1">
        <f t="shared" si="564"/>
        <v>6.1257422745431001E-17</v>
      </c>
      <c r="BV1870" s="1">
        <f t="shared" si="565"/>
        <v>1</v>
      </c>
      <c r="BW1870" s="1">
        <f t="shared" si="558"/>
        <v>-2</v>
      </c>
      <c r="BX1870" s="1">
        <f t="shared" si="559"/>
        <v>-2</v>
      </c>
      <c r="BY1870" s="24">
        <f t="shared" si="560"/>
        <v>0.7818314824680298</v>
      </c>
      <c r="BZ1870" s="24">
        <f t="shared" si="561"/>
        <v>0.62348980185873348</v>
      </c>
      <c r="CA1870" s="1"/>
      <c r="CB1870" s="1"/>
      <c r="CC1870" s="1" t="str">
        <f t="shared" si="566"/>
        <v/>
      </c>
      <c r="CD1870" s="1"/>
      <c r="CE1870" s="2"/>
      <c r="CF1870" s="2"/>
    </row>
    <row r="1871" spans="2:84" s="28" customFormat="1" x14ac:dyDescent="0.25">
      <c r="B1871" s="10"/>
      <c r="C1871" s="10"/>
      <c r="D1871" s="10"/>
      <c r="E1871" s="10"/>
      <c r="F1871" s="10"/>
      <c r="G1871" s="10"/>
      <c r="H1871" s="10"/>
      <c r="I1871" s="10"/>
      <c r="J1871" s="10"/>
      <c r="K1871" s="10"/>
      <c r="L1871" s="10"/>
      <c r="M1871" s="2"/>
      <c r="N1871" s="1">
        <v>1866</v>
      </c>
      <c r="O1871" s="1" t="str">
        <f t="shared" si="554"/>
        <v>NA</v>
      </c>
      <c r="P1871" s="1" t="e">
        <f t="shared" si="555"/>
        <v>#VALUE!</v>
      </c>
      <c r="Q1871" s="1" t="e">
        <f t="shared" si="556"/>
        <v>#VALUE!</v>
      </c>
      <c r="R1871" s="1">
        <f t="shared" si="552"/>
        <v>-2.2151744241066196E-2</v>
      </c>
      <c r="S1871" s="1">
        <f t="shared" si="553"/>
        <v>0.25764732150628028</v>
      </c>
      <c r="T1871" s="14"/>
      <c r="U1871" s="14"/>
      <c r="V1871" s="14"/>
      <c r="W1871" s="2"/>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2"/>
      <c r="BC1871" s="2"/>
      <c r="BD1871" s="2"/>
      <c r="BE1871" s="35"/>
      <c r="BF1871" s="35"/>
      <c r="BG1871" s="35"/>
      <c r="BH1871" s="35"/>
      <c r="BI1871" s="35"/>
      <c r="BJ1871" s="35"/>
      <c r="BK1871" s="35"/>
      <c r="BL1871" s="35"/>
      <c r="BM1871" s="35"/>
      <c r="BN1871" s="35"/>
      <c r="BO1871" s="35"/>
      <c r="BP1871" s="1"/>
      <c r="BQ1871" s="1">
        <f t="shared" si="557"/>
        <v>1866</v>
      </c>
      <c r="BR1871" s="1">
        <v>1867</v>
      </c>
      <c r="BS1871" s="1">
        <f t="shared" si="562"/>
        <v>-2</v>
      </c>
      <c r="BT1871" s="1">
        <f t="shared" si="563"/>
        <v>-2</v>
      </c>
      <c r="BU1871" s="1">
        <f t="shared" si="564"/>
        <v>6.1257422745431001E-17</v>
      </c>
      <c r="BV1871" s="1">
        <f t="shared" si="565"/>
        <v>1</v>
      </c>
      <c r="BW1871" s="1">
        <f t="shared" si="558"/>
        <v>-2</v>
      </c>
      <c r="BX1871" s="1">
        <f t="shared" si="559"/>
        <v>-2</v>
      </c>
      <c r="BY1871" s="24">
        <f t="shared" si="560"/>
        <v>0.7818314824680298</v>
      </c>
      <c r="BZ1871" s="24">
        <f t="shared" si="561"/>
        <v>0.62348980185873348</v>
      </c>
      <c r="CA1871" s="1"/>
      <c r="CB1871" s="1"/>
      <c r="CC1871" s="1" t="str">
        <f t="shared" si="566"/>
        <v/>
      </c>
      <c r="CD1871" s="1"/>
      <c r="CE1871" s="2"/>
      <c r="CF1871" s="2"/>
    </row>
    <row r="1872" spans="2:84" s="28" customFormat="1" x14ac:dyDescent="0.25">
      <c r="B1872" s="10"/>
      <c r="C1872" s="10"/>
      <c r="D1872" s="10"/>
      <c r="E1872" s="10"/>
      <c r="F1872" s="10"/>
      <c r="G1872" s="10"/>
      <c r="H1872" s="10"/>
      <c r="I1872" s="10"/>
      <c r="J1872" s="10"/>
      <c r="K1872" s="10"/>
      <c r="L1872" s="10"/>
      <c r="M1872" s="2"/>
      <c r="N1872" s="1">
        <v>1867</v>
      </c>
      <c r="O1872" s="1" t="str">
        <f t="shared" si="554"/>
        <v>NA</v>
      </c>
      <c r="P1872" s="1" t="e">
        <f t="shared" si="555"/>
        <v>#VALUE!</v>
      </c>
      <c r="Q1872" s="1" t="e">
        <f t="shared" si="556"/>
        <v>#VALUE!</v>
      </c>
      <c r="R1872" s="1">
        <f t="shared" si="552"/>
        <v>-0.1677681903156748</v>
      </c>
      <c r="S1872" s="1">
        <f t="shared" si="553"/>
        <v>0.16618670141816699</v>
      </c>
      <c r="T1872" s="14"/>
      <c r="U1872" s="14"/>
      <c r="V1872" s="14"/>
      <c r="W1872" s="2"/>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2"/>
      <c r="BC1872" s="2"/>
      <c r="BD1872" s="2"/>
      <c r="BE1872" s="35"/>
      <c r="BF1872" s="35"/>
      <c r="BG1872" s="35"/>
      <c r="BH1872" s="35"/>
      <c r="BI1872" s="35"/>
      <c r="BJ1872" s="35"/>
      <c r="BK1872" s="35"/>
      <c r="BL1872" s="35"/>
      <c r="BM1872" s="35"/>
      <c r="BN1872" s="35"/>
      <c r="BO1872" s="35"/>
      <c r="BP1872" s="1"/>
      <c r="BQ1872" s="1">
        <f t="shared" si="557"/>
        <v>1867</v>
      </c>
      <c r="BR1872" s="1">
        <v>1868</v>
      </c>
      <c r="BS1872" s="1">
        <f t="shared" si="562"/>
        <v>-2</v>
      </c>
      <c r="BT1872" s="1">
        <f t="shared" si="563"/>
        <v>-2</v>
      </c>
      <c r="BU1872" s="1">
        <f t="shared" si="564"/>
        <v>6.1257422745431001E-17</v>
      </c>
      <c r="BV1872" s="1">
        <f t="shared" si="565"/>
        <v>1</v>
      </c>
      <c r="BW1872" s="1">
        <f t="shared" si="558"/>
        <v>-2</v>
      </c>
      <c r="BX1872" s="1">
        <f t="shared" si="559"/>
        <v>-2</v>
      </c>
      <c r="BY1872" s="24">
        <f t="shared" si="560"/>
        <v>0.7818314824680298</v>
      </c>
      <c r="BZ1872" s="24">
        <f t="shared" si="561"/>
        <v>0.62348980185873348</v>
      </c>
      <c r="CA1872" s="1"/>
      <c r="CB1872" s="1"/>
      <c r="CC1872" s="1" t="str">
        <f t="shared" si="566"/>
        <v/>
      </c>
      <c r="CD1872" s="1"/>
      <c r="CE1872" s="2"/>
      <c r="CF1872" s="2"/>
    </row>
    <row r="1873" spans="2:84" s="28" customFormat="1" x14ac:dyDescent="0.25">
      <c r="B1873" s="10"/>
      <c r="C1873" s="10"/>
      <c r="D1873" s="10"/>
      <c r="E1873" s="10"/>
      <c r="F1873" s="10"/>
      <c r="G1873" s="10"/>
      <c r="H1873" s="10"/>
      <c r="I1873" s="10"/>
      <c r="J1873" s="10"/>
      <c r="K1873" s="10"/>
      <c r="L1873" s="10"/>
      <c r="M1873" s="2"/>
      <c r="N1873" s="1">
        <v>1868</v>
      </c>
      <c r="O1873" s="1" t="str">
        <f t="shared" si="554"/>
        <v>NA</v>
      </c>
      <c r="P1873" s="1" t="e">
        <f t="shared" si="555"/>
        <v>#VALUE!</v>
      </c>
      <c r="Q1873" s="1" t="e">
        <f t="shared" si="556"/>
        <v>#VALUE!</v>
      </c>
      <c r="R1873" s="1">
        <f t="shared" si="552"/>
        <v>-0.22280516333063788</v>
      </c>
      <c r="S1873" s="1">
        <f t="shared" si="553"/>
        <v>2.3826797563622659E-2</v>
      </c>
      <c r="T1873" s="14"/>
      <c r="U1873" s="14"/>
      <c r="V1873" s="14"/>
      <c r="W1873" s="2"/>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2"/>
      <c r="BC1873" s="2"/>
      <c r="BD1873" s="2"/>
      <c r="BE1873" s="35"/>
      <c r="BF1873" s="35"/>
      <c r="BG1873" s="35"/>
      <c r="BH1873" s="35"/>
      <c r="BI1873" s="35"/>
      <c r="BJ1873" s="35"/>
      <c r="BK1873" s="35"/>
      <c r="BL1873" s="35"/>
      <c r="BM1873" s="35"/>
      <c r="BN1873" s="35"/>
      <c r="BO1873" s="35"/>
      <c r="BP1873" s="1"/>
      <c r="BQ1873" s="1">
        <f t="shared" si="557"/>
        <v>1868</v>
      </c>
      <c r="BR1873" s="1">
        <v>1869</v>
      </c>
      <c r="BS1873" s="1">
        <f t="shared" si="562"/>
        <v>-2</v>
      </c>
      <c r="BT1873" s="1">
        <f t="shared" si="563"/>
        <v>-2</v>
      </c>
      <c r="BU1873" s="1">
        <f t="shared" si="564"/>
        <v>6.1257422745431001E-17</v>
      </c>
      <c r="BV1873" s="1">
        <f t="shared" si="565"/>
        <v>1</v>
      </c>
      <c r="BW1873" s="1">
        <f t="shared" si="558"/>
        <v>-2</v>
      </c>
      <c r="BX1873" s="1">
        <f t="shared" si="559"/>
        <v>-2</v>
      </c>
      <c r="BY1873" s="24">
        <f t="shared" si="560"/>
        <v>0.7818314824680298</v>
      </c>
      <c r="BZ1873" s="24">
        <f t="shared" si="561"/>
        <v>0.62348980185873348</v>
      </c>
      <c r="CA1873" s="1"/>
      <c r="CB1873" s="1"/>
      <c r="CC1873" s="1" t="str">
        <f t="shared" si="566"/>
        <v/>
      </c>
      <c r="CD1873" s="1"/>
      <c r="CE1873" s="2"/>
      <c r="CF1873" s="2"/>
    </row>
    <row r="1874" spans="2:84" s="28" customFormat="1" x14ac:dyDescent="0.25">
      <c r="B1874" s="10"/>
      <c r="C1874" s="10"/>
      <c r="D1874" s="10"/>
      <c r="E1874" s="10"/>
      <c r="F1874" s="10"/>
      <c r="G1874" s="10"/>
      <c r="H1874" s="10"/>
      <c r="I1874" s="10"/>
      <c r="J1874" s="10"/>
      <c r="K1874" s="10"/>
      <c r="L1874" s="10"/>
      <c r="M1874" s="2"/>
      <c r="N1874" s="1">
        <v>1869</v>
      </c>
      <c r="O1874" s="1" t="str">
        <f t="shared" si="554"/>
        <v>NA</v>
      </c>
      <c r="P1874" s="1" t="e">
        <f t="shared" si="555"/>
        <v>#VALUE!</v>
      </c>
      <c r="Q1874" s="1" t="e">
        <f t="shared" si="556"/>
        <v>#VALUE!</v>
      </c>
      <c r="R1874" s="1">
        <f t="shared" si="552"/>
        <v>-0.19040245575071676</v>
      </c>
      <c r="S1874" s="1">
        <f t="shared" si="553"/>
        <v>-0.11813874018723275</v>
      </c>
      <c r="T1874" s="14"/>
      <c r="U1874" s="14"/>
      <c r="V1874" s="14"/>
      <c r="W1874" s="2"/>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2"/>
      <c r="BC1874" s="2"/>
      <c r="BD1874" s="2"/>
      <c r="BE1874" s="35"/>
      <c r="BF1874" s="35"/>
      <c r="BG1874" s="35"/>
      <c r="BH1874" s="35"/>
      <c r="BI1874" s="35"/>
      <c r="BJ1874" s="35"/>
      <c r="BK1874" s="35"/>
      <c r="BL1874" s="35"/>
      <c r="BM1874" s="35"/>
      <c r="BN1874" s="35"/>
      <c r="BO1874" s="35"/>
      <c r="BP1874" s="1"/>
      <c r="BQ1874" s="1">
        <f t="shared" si="557"/>
        <v>1869</v>
      </c>
      <c r="BR1874" s="1">
        <v>1870</v>
      </c>
      <c r="BS1874" s="1">
        <f t="shared" si="562"/>
        <v>-2</v>
      </c>
      <c r="BT1874" s="1">
        <f t="shared" si="563"/>
        <v>-2</v>
      </c>
      <c r="BU1874" s="1">
        <f t="shared" si="564"/>
        <v>6.1257422745431001E-17</v>
      </c>
      <c r="BV1874" s="1">
        <f t="shared" si="565"/>
        <v>1</v>
      </c>
      <c r="BW1874" s="1">
        <f t="shared" si="558"/>
        <v>-2</v>
      </c>
      <c r="BX1874" s="1">
        <f t="shared" si="559"/>
        <v>-2</v>
      </c>
      <c r="BY1874" s="24">
        <f t="shared" si="560"/>
        <v>0.7818314824680298</v>
      </c>
      <c r="BZ1874" s="24">
        <f t="shared" si="561"/>
        <v>0.62348980185873348</v>
      </c>
      <c r="CA1874" s="1"/>
      <c r="CB1874" s="1"/>
      <c r="CC1874" s="1" t="str">
        <f t="shared" si="566"/>
        <v/>
      </c>
      <c r="CD1874" s="1"/>
      <c r="CE1874" s="2"/>
      <c r="CF1874" s="2"/>
    </row>
    <row r="1875" spans="2:84" s="28" customFormat="1" x14ac:dyDescent="0.25">
      <c r="B1875" s="10"/>
      <c r="C1875" s="10"/>
      <c r="D1875" s="10"/>
      <c r="E1875" s="10"/>
      <c r="F1875" s="10"/>
      <c r="G1875" s="10"/>
      <c r="H1875" s="10"/>
      <c r="I1875" s="10"/>
      <c r="J1875" s="10"/>
      <c r="K1875" s="10"/>
      <c r="L1875" s="10"/>
      <c r="M1875" s="2"/>
      <c r="N1875" s="1">
        <v>1870</v>
      </c>
      <c r="O1875" s="1" t="str">
        <f t="shared" si="554"/>
        <v>NA</v>
      </c>
      <c r="P1875" s="1" t="e">
        <f t="shared" si="555"/>
        <v>#VALUE!</v>
      </c>
      <c r="Q1875" s="1" t="e">
        <f t="shared" si="556"/>
        <v>#VALUE!</v>
      </c>
      <c r="R1875" s="1">
        <f t="shared" si="552"/>
        <v>-7.9048209095823607E-2</v>
      </c>
      <c r="S1875" s="1">
        <f t="shared" si="553"/>
        <v>-0.22252093395631445</v>
      </c>
      <c r="T1875" s="14"/>
      <c r="U1875" s="14"/>
      <c r="V1875" s="14"/>
      <c r="W1875" s="2"/>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2"/>
      <c r="BC1875" s="2"/>
      <c r="BD1875" s="2"/>
      <c r="BE1875" s="35"/>
      <c r="BF1875" s="35"/>
      <c r="BG1875" s="35"/>
      <c r="BH1875" s="35"/>
      <c r="BI1875" s="35"/>
      <c r="BJ1875" s="35"/>
      <c r="BK1875" s="35"/>
      <c r="BL1875" s="35"/>
      <c r="BM1875" s="35"/>
      <c r="BN1875" s="35"/>
      <c r="BO1875" s="35"/>
      <c r="BP1875" s="1"/>
      <c r="BQ1875" s="1">
        <f t="shared" si="557"/>
        <v>1870</v>
      </c>
      <c r="BR1875" s="1">
        <v>1871</v>
      </c>
      <c r="BS1875" s="1">
        <f t="shared" si="562"/>
        <v>-2</v>
      </c>
      <c r="BT1875" s="1">
        <f t="shared" si="563"/>
        <v>-2</v>
      </c>
      <c r="BU1875" s="1">
        <f t="shared" si="564"/>
        <v>6.1257422745431001E-17</v>
      </c>
      <c r="BV1875" s="1">
        <f t="shared" si="565"/>
        <v>1</v>
      </c>
      <c r="BW1875" s="1">
        <f t="shared" si="558"/>
        <v>-2</v>
      </c>
      <c r="BX1875" s="1">
        <f t="shared" si="559"/>
        <v>-2</v>
      </c>
      <c r="BY1875" s="24">
        <f t="shared" si="560"/>
        <v>0.7818314824680298</v>
      </c>
      <c r="BZ1875" s="24">
        <f t="shared" si="561"/>
        <v>0.62348980185873348</v>
      </c>
      <c r="CA1875" s="1"/>
      <c r="CB1875" s="1"/>
      <c r="CC1875" s="1" t="str">
        <f t="shared" si="566"/>
        <v/>
      </c>
      <c r="CD1875" s="1"/>
      <c r="CE1875" s="2"/>
      <c r="CF1875" s="2"/>
    </row>
    <row r="1876" spans="2:84" s="28" customFormat="1" x14ac:dyDescent="0.25">
      <c r="B1876" s="10"/>
      <c r="C1876" s="10"/>
      <c r="D1876" s="10"/>
      <c r="E1876" s="10"/>
      <c r="F1876" s="10"/>
      <c r="G1876" s="10"/>
      <c r="H1876" s="10"/>
      <c r="I1876" s="10"/>
      <c r="J1876" s="10"/>
      <c r="K1876" s="10"/>
      <c r="L1876" s="10"/>
      <c r="M1876" s="2"/>
      <c r="N1876" s="1">
        <v>1871</v>
      </c>
      <c r="O1876" s="1" t="str">
        <f t="shared" si="554"/>
        <v>NA</v>
      </c>
      <c r="P1876" s="1" t="e">
        <f t="shared" si="555"/>
        <v>#VALUE!</v>
      </c>
      <c r="Q1876" s="1" t="e">
        <f t="shared" si="556"/>
        <v>#VALUE!</v>
      </c>
      <c r="R1876" s="1">
        <f t="shared" si="552"/>
        <v>9.1830951297831309E-2</v>
      </c>
      <c r="S1876" s="1">
        <f t="shared" si="553"/>
        <v>-0.24174349719489369</v>
      </c>
      <c r="T1876" s="14"/>
      <c r="U1876" s="14"/>
      <c r="V1876" s="14"/>
      <c r="W1876" s="2"/>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2"/>
      <c r="BC1876" s="2"/>
      <c r="BD1876" s="2"/>
      <c r="BE1876" s="35"/>
      <c r="BF1876" s="35"/>
      <c r="BG1876" s="35"/>
      <c r="BH1876" s="35"/>
      <c r="BI1876" s="35"/>
      <c r="BJ1876" s="35"/>
      <c r="BK1876" s="35"/>
      <c r="BL1876" s="35"/>
      <c r="BM1876" s="35"/>
      <c r="BN1876" s="35"/>
      <c r="BO1876" s="35"/>
      <c r="BP1876" s="1"/>
      <c r="BQ1876" s="1">
        <f t="shared" si="557"/>
        <v>1871</v>
      </c>
      <c r="BR1876" s="1">
        <v>1872</v>
      </c>
      <c r="BS1876" s="1">
        <f t="shared" si="562"/>
        <v>-2</v>
      </c>
      <c r="BT1876" s="1">
        <f t="shared" si="563"/>
        <v>-2</v>
      </c>
      <c r="BU1876" s="1">
        <f t="shared" si="564"/>
        <v>6.1257422745431001E-17</v>
      </c>
      <c r="BV1876" s="1">
        <f t="shared" si="565"/>
        <v>1</v>
      </c>
      <c r="BW1876" s="1">
        <f t="shared" si="558"/>
        <v>-2</v>
      </c>
      <c r="BX1876" s="1">
        <f t="shared" si="559"/>
        <v>-2</v>
      </c>
      <c r="BY1876" s="24">
        <f t="shared" si="560"/>
        <v>0.7818314824680298</v>
      </c>
      <c r="BZ1876" s="24">
        <f t="shared" si="561"/>
        <v>0.62348980185873348</v>
      </c>
      <c r="CA1876" s="1"/>
      <c r="CB1876" s="1"/>
      <c r="CC1876" s="1" t="str">
        <f t="shared" si="566"/>
        <v/>
      </c>
      <c r="CD1876" s="1"/>
      <c r="CE1876" s="2"/>
      <c r="CF1876" s="2"/>
    </row>
    <row r="1877" spans="2:84" s="28" customFormat="1" x14ac:dyDescent="0.25">
      <c r="B1877" s="10"/>
      <c r="C1877" s="10"/>
      <c r="D1877" s="10"/>
      <c r="E1877" s="10"/>
      <c r="F1877" s="10"/>
      <c r="G1877" s="10"/>
      <c r="H1877" s="10"/>
      <c r="I1877" s="10"/>
      <c r="J1877" s="10"/>
      <c r="K1877" s="10"/>
      <c r="L1877" s="10"/>
      <c r="M1877" s="2"/>
      <c r="N1877" s="1">
        <v>1872</v>
      </c>
      <c r="O1877" s="1" t="str">
        <f t="shared" si="554"/>
        <v>NA</v>
      </c>
      <c r="P1877" s="1" t="e">
        <f t="shared" si="555"/>
        <v>#VALUE!</v>
      </c>
      <c r="Q1877" s="1" t="e">
        <f t="shared" si="556"/>
        <v>#VALUE!</v>
      </c>
      <c r="R1877" s="1">
        <f t="shared" si="552"/>
        <v>0.25798492596179134</v>
      </c>
      <c r="S1877" s="1">
        <f t="shared" si="553"/>
        <v>-0.13030581334738445</v>
      </c>
      <c r="T1877" s="14"/>
      <c r="U1877" s="14"/>
      <c r="V1877" s="14"/>
      <c r="W1877" s="2"/>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2"/>
      <c r="BC1877" s="2"/>
      <c r="BD1877" s="2"/>
      <c r="BE1877" s="35"/>
      <c r="BF1877" s="35"/>
      <c r="BG1877" s="35"/>
      <c r="BH1877" s="35"/>
      <c r="BI1877" s="35"/>
      <c r="BJ1877" s="35"/>
      <c r="BK1877" s="35"/>
      <c r="BL1877" s="35"/>
      <c r="BM1877" s="35"/>
      <c r="BN1877" s="35"/>
      <c r="BO1877" s="35"/>
      <c r="BP1877" s="1"/>
      <c r="BQ1877" s="1">
        <f t="shared" si="557"/>
        <v>1872</v>
      </c>
      <c r="BR1877" s="1">
        <v>1873</v>
      </c>
      <c r="BS1877" s="1">
        <f t="shared" si="562"/>
        <v>-2</v>
      </c>
      <c r="BT1877" s="1">
        <f t="shared" si="563"/>
        <v>-2</v>
      </c>
      <c r="BU1877" s="1">
        <f t="shared" si="564"/>
        <v>6.1257422745431001E-17</v>
      </c>
      <c r="BV1877" s="1">
        <f t="shared" si="565"/>
        <v>1</v>
      </c>
      <c r="BW1877" s="1">
        <f t="shared" si="558"/>
        <v>-2</v>
      </c>
      <c r="BX1877" s="1">
        <f t="shared" si="559"/>
        <v>-2</v>
      </c>
      <c r="BY1877" s="24">
        <f t="shared" si="560"/>
        <v>0.7818314824680298</v>
      </c>
      <c r="BZ1877" s="24">
        <f t="shared" si="561"/>
        <v>0.62348980185873348</v>
      </c>
      <c r="CA1877" s="1"/>
      <c r="CB1877" s="1"/>
      <c r="CC1877" s="1" t="str">
        <f t="shared" si="566"/>
        <v/>
      </c>
      <c r="CD1877" s="1"/>
      <c r="CE1877" s="2"/>
      <c r="CF1877" s="2"/>
    </row>
    <row r="1878" spans="2:84" s="28" customFormat="1" x14ac:dyDescent="0.25">
      <c r="B1878" s="10"/>
      <c r="C1878" s="10"/>
      <c r="D1878" s="10"/>
      <c r="E1878" s="10"/>
      <c r="F1878" s="10"/>
      <c r="G1878" s="10"/>
      <c r="H1878" s="10"/>
      <c r="I1878" s="10"/>
      <c r="J1878" s="10"/>
      <c r="K1878" s="10"/>
      <c r="L1878" s="10"/>
      <c r="M1878" s="2"/>
      <c r="N1878" s="1">
        <v>1873</v>
      </c>
      <c r="O1878" s="1" t="str">
        <f t="shared" si="554"/>
        <v>NA</v>
      </c>
      <c r="P1878" s="1" t="e">
        <f t="shared" si="555"/>
        <v>#VALUE!</v>
      </c>
      <c r="Q1878" s="1" t="e">
        <f t="shared" si="556"/>
        <v>#VALUE!</v>
      </c>
      <c r="R1878" s="1">
        <f t="shared" si="552"/>
        <v>0.31020814123323032</v>
      </c>
      <c r="S1878" s="1">
        <f t="shared" si="553"/>
        <v>9.7591236352082056E-2</v>
      </c>
      <c r="T1878" s="14"/>
      <c r="U1878" s="14"/>
      <c r="V1878" s="14"/>
      <c r="W1878" s="2"/>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2"/>
      <c r="BC1878" s="2"/>
      <c r="BD1878" s="2"/>
      <c r="BE1878" s="35"/>
      <c r="BF1878" s="35"/>
      <c r="BG1878" s="35"/>
      <c r="BH1878" s="35"/>
      <c r="BI1878" s="35"/>
      <c r="BJ1878" s="35"/>
      <c r="BK1878" s="35"/>
      <c r="BL1878" s="35"/>
      <c r="BM1878" s="35"/>
      <c r="BN1878" s="35"/>
      <c r="BO1878" s="35"/>
      <c r="BP1878" s="1"/>
      <c r="BQ1878" s="1">
        <f t="shared" si="557"/>
        <v>1873</v>
      </c>
      <c r="BR1878" s="1">
        <v>1874</v>
      </c>
      <c r="BS1878" s="1">
        <f t="shared" si="562"/>
        <v>-2</v>
      </c>
      <c r="BT1878" s="1">
        <f t="shared" si="563"/>
        <v>-2</v>
      </c>
      <c r="BU1878" s="1">
        <f t="shared" si="564"/>
        <v>6.1257422745431001E-17</v>
      </c>
      <c r="BV1878" s="1">
        <f t="shared" si="565"/>
        <v>1</v>
      </c>
      <c r="BW1878" s="1">
        <f t="shared" si="558"/>
        <v>-2</v>
      </c>
      <c r="BX1878" s="1">
        <f t="shared" si="559"/>
        <v>-2</v>
      </c>
      <c r="BY1878" s="24">
        <f t="shared" si="560"/>
        <v>0.7818314824680298</v>
      </c>
      <c r="BZ1878" s="24">
        <f t="shared" si="561"/>
        <v>0.62348980185873348</v>
      </c>
      <c r="CA1878" s="1"/>
      <c r="CB1878" s="1"/>
      <c r="CC1878" s="1" t="str">
        <f t="shared" si="566"/>
        <v/>
      </c>
      <c r="CD1878" s="1"/>
      <c r="CE1878" s="2"/>
      <c r="CF1878" s="2"/>
    </row>
    <row r="1879" spans="2:84" s="28" customFormat="1" x14ac:dyDescent="0.25">
      <c r="B1879" s="10"/>
      <c r="C1879" s="10"/>
      <c r="D1879" s="10"/>
      <c r="E1879" s="10"/>
      <c r="F1879" s="10"/>
      <c r="G1879" s="10"/>
      <c r="H1879" s="10"/>
      <c r="I1879" s="10"/>
      <c r="J1879" s="10"/>
      <c r="K1879" s="10"/>
      <c r="L1879" s="10"/>
      <c r="M1879" s="2"/>
      <c r="N1879" s="1">
        <v>1874</v>
      </c>
      <c r="O1879" s="1" t="str">
        <f t="shared" si="554"/>
        <v>NA</v>
      </c>
      <c r="P1879" s="1" t="e">
        <f t="shared" si="555"/>
        <v>#VALUE!</v>
      </c>
      <c r="Q1879" s="1" t="e">
        <f t="shared" si="556"/>
        <v>#VALUE!</v>
      </c>
      <c r="R1879" s="1">
        <f t="shared" si="552"/>
        <v>0.16459169515862193</v>
      </c>
      <c r="S1879" s="1">
        <f t="shared" si="553"/>
        <v>0.32624278657236533</v>
      </c>
      <c r="T1879" s="14"/>
      <c r="U1879" s="14"/>
      <c r="V1879" s="14"/>
      <c r="W1879" s="2"/>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2"/>
      <c r="BC1879" s="2"/>
      <c r="BD1879" s="2"/>
      <c r="BE1879" s="35"/>
      <c r="BF1879" s="35"/>
      <c r="BG1879" s="35"/>
      <c r="BH1879" s="35"/>
      <c r="BI1879" s="35"/>
      <c r="BJ1879" s="35"/>
      <c r="BK1879" s="35"/>
      <c r="BL1879" s="35"/>
      <c r="BM1879" s="35"/>
      <c r="BN1879" s="35"/>
      <c r="BO1879" s="35"/>
      <c r="BP1879" s="1"/>
      <c r="BQ1879" s="1">
        <f t="shared" si="557"/>
        <v>1874</v>
      </c>
      <c r="BR1879" s="1">
        <v>1875</v>
      </c>
      <c r="BS1879" s="1">
        <f t="shared" si="562"/>
        <v>-2</v>
      </c>
      <c r="BT1879" s="1">
        <f t="shared" si="563"/>
        <v>-2</v>
      </c>
      <c r="BU1879" s="1">
        <f t="shared" si="564"/>
        <v>6.1257422745431001E-17</v>
      </c>
      <c r="BV1879" s="1">
        <f t="shared" si="565"/>
        <v>1</v>
      </c>
      <c r="BW1879" s="1">
        <f t="shared" si="558"/>
        <v>-2</v>
      </c>
      <c r="BX1879" s="1">
        <f t="shared" si="559"/>
        <v>-2</v>
      </c>
      <c r="BY1879" s="24">
        <f t="shared" si="560"/>
        <v>0.7818314824680298</v>
      </c>
      <c r="BZ1879" s="24">
        <f t="shared" si="561"/>
        <v>0.62348980185873348</v>
      </c>
      <c r="CA1879" s="1"/>
      <c r="CB1879" s="1"/>
      <c r="CC1879" s="1" t="str">
        <f t="shared" si="566"/>
        <v/>
      </c>
      <c r="CD1879" s="1"/>
      <c r="CE1879" s="2"/>
      <c r="CF1879" s="2"/>
    </row>
    <row r="1880" spans="2:84" s="28" customFormat="1" x14ac:dyDescent="0.25">
      <c r="B1880" s="10"/>
      <c r="C1880" s="10"/>
      <c r="D1880" s="10"/>
      <c r="E1880" s="10"/>
      <c r="F1880" s="10"/>
      <c r="G1880" s="10"/>
      <c r="H1880" s="10"/>
      <c r="I1880" s="10"/>
      <c r="J1880" s="10"/>
      <c r="K1880" s="10"/>
      <c r="L1880" s="10"/>
      <c r="M1880" s="2"/>
      <c r="N1880" s="1">
        <v>1875</v>
      </c>
      <c r="O1880" s="1" t="str">
        <f t="shared" si="554"/>
        <v>NA</v>
      </c>
      <c r="P1880" s="1" t="e">
        <f t="shared" si="555"/>
        <v>#VALUE!</v>
      </c>
      <c r="Q1880" s="1" t="e">
        <f t="shared" si="556"/>
        <v>#VALUE!</v>
      </c>
      <c r="R1880" s="1">
        <f t="shared" si="552"/>
        <v>-0.14071905052461339</v>
      </c>
      <c r="S1880" s="1">
        <f t="shared" si="553"/>
        <v>0.38346955635597213</v>
      </c>
      <c r="T1880" s="14"/>
      <c r="U1880" s="14"/>
      <c r="V1880" s="14"/>
      <c r="W1880" s="2"/>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2"/>
      <c r="BC1880" s="2"/>
      <c r="BD1880" s="2"/>
      <c r="BE1880" s="35"/>
      <c r="BF1880" s="35"/>
      <c r="BG1880" s="35"/>
      <c r="BH1880" s="35"/>
      <c r="BI1880" s="35"/>
      <c r="BJ1880" s="35"/>
      <c r="BK1880" s="35"/>
      <c r="BL1880" s="35"/>
      <c r="BM1880" s="35"/>
      <c r="BN1880" s="35"/>
      <c r="BO1880" s="35"/>
      <c r="BP1880" s="1"/>
      <c r="BQ1880" s="1">
        <f t="shared" si="557"/>
        <v>1875</v>
      </c>
      <c r="BR1880" s="1">
        <v>1876</v>
      </c>
      <c r="BS1880" s="1">
        <f t="shared" si="562"/>
        <v>-2</v>
      </c>
      <c r="BT1880" s="1">
        <f t="shared" si="563"/>
        <v>-2</v>
      </c>
      <c r="BU1880" s="1">
        <f t="shared" si="564"/>
        <v>6.1257422745431001E-17</v>
      </c>
      <c r="BV1880" s="1">
        <f t="shared" si="565"/>
        <v>1</v>
      </c>
      <c r="BW1880" s="1">
        <f t="shared" si="558"/>
        <v>-2</v>
      </c>
      <c r="BX1880" s="1">
        <f t="shared" si="559"/>
        <v>-2</v>
      </c>
      <c r="BY1880" s="24">
        <f t="shared" si="560"/>
        <v>0.7818314824680298</v>
      </c>
      <c r="BZ1880" s="24">
        <f t="shared" si="561"/>
        <v>0.62348980185873348</v>
      </c>
      <c r="CA1880" s="1"/>
      <c r="CB1880" s="1"/>
      <c r="CC1880" s="1" t="str">
        <f t="shared" si="566"/>
        <v/>
      </c>
      <c r="CD1880" s="1"/>
      <c r="CE1880" s="2"/>
      <c r="CF1880" s="2"/>
    </row>
    <row r="1881" spans="2:84" s="28" customFormat="1" x14ac:dyDescent="0.25">
      <c r="B1881" s="10"/>
      <c r="C1881" s="10"/>
      <c r="D1881" s="10"/>
      <c r="E1881" s="10"/>
      <c r="F1881" s="10"/>
      <c r="G1881" s="10"/>
      <c r="H1881" s="10"/>
      <c r="I1881" s="10"/>
      <c r="J1881" s="10"/>
      <c r="K1881" s="10"/>
      <c r="L1881" s="10"/>
      <c r="M1881" s="2"/>
      <c r="N1881" s="1">
        <v>1876</v>
      </c>
      <c r="O1881" s="1" t="str">
        <f t="shared" si="554"/>
        <v>NA</v>
      </c>
      <c r="P1881" s="1" t="e">
        <f t="shared" si="555"/>
        <v>#VALUE!</v>
      </c>
      <c r="Q1881" s="1" t="e">
        <f t="shared" si="556"/>
        <v>#VALUE!</v>
      </c>
      <c r="R1881" s="1">
        <f t="shared" si="552"/>
        <v>-0.42040263280744972</v>
      </c>
      <c r="S1881" s="1">
        <f t="shared" si="553"/>
        <v>0.17027235949730968</v>
      </c>
      <c r="T1881" s="14"/>
      <c r="U1881" s="14"/>
      <c r="V1881" s="14"/>
      <c r="W1881" s="2"/>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2"/>
      <c r="BC1881" s="2"/>
      <c r="BD1881" s="2"/>
      <c r="BE1881" s="35"/>
      <c r="BF1881" s="35"/>
      <c r="BG1881" s="35"/>
      <c r="BH1881" s="35"/>
      <c r="BI1881" s="35"/>
      <c r="BJ1881" s="35"/>
      <c r="BK1881" s="35"/>
      <c r="BL1881" s="35"/>
      <c r="BM1881" s="35"/>
      <c r="BN1881" s="35"/>
      <c r="BO1881" s="35"/>
      <c r="BP1881" s="1"/>
      <c r="BQ1881" s="1">
        <f t="shared" si="557"/>
        <v>1876</v>
      </c>
      <c r="BR1881" s="1">
        <v>1877</v>
      </c>
      <c r="BS1881" s="1">
        <f t="shared" si="562"/>
        <v>-2</v>
      </c>
      <c r="BT1881" s="1">
        <f t="shared" si="563"/>
        <v>-2</v>
      </c>
      <c r="BU1881" s="1">
        <f t="shared" si="564"/>
        <v>6.1257422745431001E-17</v>
      </c>
      <c r="BV1881" s="1">
        <f t="shared" si="565"/>
        <v>1</v>
      </c>
      <c r="BW1881" s="1">
        <f t="shared" si="558"/>
        <v>-2</v>
      </c>
      <c r="BX1881" s="1">
        <f t="shared" si="559"/>
        <v>-2</v>
      </c>
      <c r="BY1881" s="24">
        <f t="shared" si="560"/>
        <v>0.7818314824680298</v>
      </c>
      <c r="BZ1881" s="24">
        <f t="shared" si="561"/>
        <v>0.62348980185873348</v>
      </c>
      <c r="CA1881" s="1"/>
      <c r="CB1881" s="1"/>
      <c r="CC1881" s="1" t="str">
        <f t="shared" si="566"/>
        <v/>
      </c>
      <c r="CD1881" s="1"/>
      <c r="CE1881" s="2"/>
      <c r="CF1881" s="2"/>
    </row>
    <row r="1882" spans="2:84" s="28" customFormat="1" x14ac:dyDescent="0.25">
      <c r="B1882" s="10"/>
      <c r="C1882" s="10"/>
      <c r="D1882" s="10"/>
      <c r="E1882" s="10"/>
      <c r="F1882" s="10"/>
      <c r="G1882" s="10"/>
      <c r="H1882" s="10"/>
      <c r="I1882" s="10"/>
      <c r="J1882" s="10"/>
      <c r="K1882" s="10"/>
      <c r="L1882" s="10"/>
      <c r="M1882" s="2"/>
      <c r="N1882" s="1">
        <v>1877</v>
      </c>
      <c r="O1882" s="1" t="str">
        <f t="shared" si="554"/>
        <v>NA</v>
      </c>
      <c r="P1882" s="1" t="e">
        <f t="shared" si="555"/>
        <v>#VALUE!</v>
      </c>
      <c r="Q1882" s="1" t="e">
        <f t="shared" si="556"/>
        <v>#VALUE!</v>
      </c>
      <c r="R1882" s="1">
        <f t="shared" si="552"/>
        <v>-0.44793985154300003</v>
      </c>
      <c r="S1882" s="1">
        <f t="shared" si="553"/>
        <v>-0.22252093395631448</v>
      </c>
      <c r="T1882" s="14"/>
      <c r="U1882" s="14"/>
      <c r="V1882" s="14"/>
      <c r="W1882" s="2"/>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2"/>
      <c r="BC1882" s="2"/>
      <c r="BD1882" s="2"/>
      <c r="BE1882" s="35"/>
      <c r="BF1882" s="35"/>
      <c r="BG1882" s="35"/>
      <c r="BH1882" s="35"/>
      <c r="BI1882" s="35"/>
      <c r="BJ1882" s="35"/>
      <c r="BK1882" s="35"/>
      <c r="BL1882" s="35"/>
      <c r="BM1882" s="35"/>
      <c r="BN1882" s="35"/>
      <c r="BO1882" s="35"/>
      <c r="BP1882" s="1"/>
      <c r="BQ1882" s="1">
        <f t="shared" si="557"/>
        <v>1877</v>
      </c>
      <c r="BR1882" s="1">
        <v>1878</v>
      </c>
      <c r="BS1882" s="1">
        <f t="shared" si="562"/>
        <v>-2</v>
      </c>
      <c r="BT1882" s="1">
        <f t="shared" si="563"/>
        <v>-2</v>
      </c>
      <c r="BU1882" s="1">
        <f t="shared" si="564"/>
        <v>6.1257422745431001E-17</v>
      </c>
      <c r="BV1882" s="1">
        <f t="shared" si="565"/>
        <v>1</v>
      </c>
      <c r="BW1882" s="1">
        <f t="shared" si="558"/>
        <v>-2</v>
      </c>
      <c r="BX1882" s="1">
        <f t="shared" si="559"/>
        <v>-2</v>
      </c>
      <c r="BY1882" s="24">
        <f t="shared" si="560"/>
        <v>0.7818314824680298</v>
      </c>
      <c r="BZ1882" s="24">
        <f t="shared" si="561"/>
        <v>0.62348980185873348</v>
      </c>
      <c r="CA1882" s="1"/>
      <c r="CB1882" s="1"/>
      <c r="CC1882" s="1" t="str">
        <f t="shared" si="566"/>
        <v/>
      </c>
      <c r="CD1882" s="1"/>
      <c r="CE1882" s="2"/>
      <c r="CF1882" s="2"/>
    </row>
    <row r="1883" spans="2:84" s="28" customFormat="1" x14ac:dyDescent="0.25">
      <c r="B1883" s="10"/>
      <c r="C1883" s="10"/>
      <c r="D1883" s="10"/>
      <c r="E1883" s="10"/>
      <c r="F1883" s="10"/>
      <c r="G1883" s="10"/>
      <c r="H1883" s="10"/>
      <c r="I1883" s="10"/>
      <c r="J1883" s="10"/>
      <c r="K1883" s="10"/>
      <c r="L1883" s="10"/>
      <c r="M1883" s="2"/>
      <c r="N1883" s="1">
        <v>1878</v>
      </c>
      <c r="O1883" s="1" t="str">
        <f t="shared" si="554"/>
        <v>NA</v>
      </c>
      <c r="P1883" s="1" t="e">
        <f t="shared" si="555"/>
        <v>#VALUE!</v>
      </c>
      <c r="Q1883" s="1" t="e">
        <f t="shared" si="556"/>
        <v>#VALUE!</v>
      </c>
      <c r="R1883" s="1">
        <f t="shared" si="552"/>
        <v>-0.13816922575890159</v>
      </c>
      <c r="S1883" s="1">
        <f t="shared" si="553"/>
        <v>-0.53015459687943611</v>
      </c>
      <c r="T1883" s="14"/>
      <c r="U1883" s="14"/>
      <c r="V1883" s="14"/>
      <c r="W1883" s="2"/>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2"/>
      <c r="BC1883" s="2"/>
      <c r="BD1883" s="2"/>
      <c r="BE1883" s="35"/>
      <c r="BF1883" s="35"/>
      <c r="BG1883" s="35"/>
      <c r="BH1883" s="35"/>
      <c r="BI1883" s="35"/>
      <c r="BJ1883" s="35"/>
      <c r="BK1883" s="35"/>
      <c r="BL1883" s="35"/>
      <c r="BM1883" s="35"/>
      <c r="BN1883" s="35"/>
      <c r="BO1883" s="35"/>
      <c r="BP1883" s="1"/>
      <c r="BQ1883" s="1">
        <f t="shared" si="557"/>
        <v>1878</v>
      </c>
      <c r="BR1883" s="1">
        <v>1879</v>
      </c>
      <c r="BS1883" s="1">
        <f t="shared" si="562"/>
        <v>-2</v>
      </c>
      <c r="BT1883" s="1">
        <f t="shared" si="563"/>
        <v>-2</v>
      </c>
      <c r="BU1883" s="1">
        <f t="shared" si="564"/>
        <v>6.1257422745431001E-17</v>
      </c>
      <c r="BV1883" s="1">
        <f t="shared" si="565"/>
        <v>1</v>
      </c>
      <c r="BW1883" s="1">
        <f t="shared" si="558"/>
        <v>-2</v>
      </c>
      <c r="BX1883" s="1">
        <f t="shared" si="559"/>
        <v>-2</v>
      </c>
      <c r="BY1883" s="24">
        <f t="shared" si="560"/>
        <v>0.7818314824680298</v>
      </c>
      <c r="BZ1883" s="24">
        <f t="shared" si="561"/>
        <v>0.62348980185873348</v>
      </c>
      <c r="CA1883" s="1"/>
      <c r="CB1883" s="1"/>
      <c r="CC1883" s="1" t="str">
        <f t="shared" si="566"/>
        <v/>
      </c>
      <c r="CD1883" s="1"/>
      <c r="CE1883" s="2"/>
      <c r="CF1883" s="2"/>
    </row>
    <row r="1884" spans="2:84" s="28" customFormat="1" x14ac:dyDescent="0.25">
      <c r="B1884" s="10"/>
      <c r="C1884" s="10"/>
      <c r="D1884" s="10"/>
      <c r="E1884" s="10"/>
      <c r="F1884" s="10"/>
      <c r="G1884" s="10"/>
      <c r="H1884" s="10"/>
      <c r="I1884" s="10"/>
      <c r="J1884" s="10"/>
      <c r="K1884" s="10"/>
      <c r="L1884" s="10"/>
      <c r="M1884" s="2"/>
      <c r="N1884" s="1">
        <v>1879</v>
      </c>
      <c r="O1884" s="1" t="str">
        <f t="shared" si="554"/>
        <v>NA</v>
      </c>
      <c r="P1884" s="1" t="e">
        <f t="shared" si="555"/>
        <v>#VALUE!</v>
      </c>
      <c r="Q1884" s="1" t="e">
        <f t="shared" si="556"/>
        <v>#VALUE!</v>
      </c>
      <c r="R1884" s="1">
        <f t="shared" si="552"/>
        <v>0.34007103876781586</v>
      </c>
      <c r="S1884" s="1">
        <f t="shared" si="553"/>
        <v>-0.48994857213973386</v>
      </c>
      <c r="T1884" s="14"/>
      <c r="U1884" s="14"/>
      <c r="V1884" s="14"/>
      <c r="W1884" s="2"/>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2"/>
      <c r="BC1884" s="2"/>
      <c r="BD1884" s="2"/>
      <c r="BE1884" s="35"/>
      <c r="BF1884" s="35"/>
      <c r="BG1884" s="35"/>
      <c r="BH1884" s="35"/>
      <c r="BI1884" s="35"/>
      <c r="BJ1884" s="35"/>
      <c r="BK1884" s="35"/>
      <c r="BL1884" s="35"/>
      <c r="BM1884" s="35"/>
      <c r="BN1884" s="35"/>
      <c r="BO1884" s="35"/>
      <c r="BP1884" s="1"/>
      <c r="BQ1884" s="1">
        <f t="shared" si="557"/>
        <v>1879</v>
      </c>
      <c r="BR1884" s="1">
        <v>1880</v>
      </c>
      <c r="BS1884" s="1">
        <f t="shared" si="562"/>
        <v>-2</v>
      </c>
      <c r="BT1884" s="1">
        <f t="shared" si="563"/>
        <v>-2</v>
      </c>
      <c r="BU1884" s="1">
        <f t="shared" si="564"/>
        <v>6.1257422745431001E-17</v>
      </c>
      <c r="BV1884" s="1">
        <f t="shared" si="565"/>
        <v>1</v>
      </c>
      <c r="BW1884" s="1">
        <f t="shared" si="558"/>
        <v>-2</v>
      </c>
      <c r="BX1884" s="1">
        <f t="shared" si="559"/>
        <v>-2</v>
      </c>
      <c r="BY1884" s="24">
        <f t="shared" si="560"/>
        <v>0.7818314824680298</v>
      </c>
      <c r="BZ1884" s="24">
        <f t="shared" si="561"/>
        <v>0.62348980185873348</v>
      </c>
      <c r="CA1884" s="1"/>
      <c r="CB1884" s="1"/>
      <c r="CC1884" s="1" t="str">
        <f t="shared" si="566"/>
        <v/>
      </c>
      <c r="CD1884" s="1"/>
      <c r="CE1884" s="2"/>
      <c r="CF1884" s="2"/>
    </row>
    <row r="1885" spans="2:84" s="28" customFormat="1" x14ac:dyDescent="0.25">
      <c r="B1885" s="10"/>
      <c r="C1885" s="10"/>
      <c r="D1885" s="10"/>
      <c r="E1885" s="10"/>
      <c r="F1885" s="10"/>
      <c r="G1885" s="10"/>
      <c r="H1885" s="10"/>
      <c r="I1885" s="10"/>
      <c r="J1885" s="10"/>
      <c r="K1885" s="10"/>
      <c r="L1885" s="10"/>
      <c r="M1885" s="2"/>
      <c r="N1885" s="1">
        <v>1880</v>
      </c>
      <c r="O1885" s="1" t="str">
        <f t="shared" si="554"/>
        <v>NA</v>
      </c>
      <c r="P1885" s="1" t="e">
        <f t="shared" si="555"/>
        <v>#VALUE!</v>
      </c>
      <c r="Q1885" s="1" t="e">
        <f t="shared" si="556"/>
        <v>#VALUE!</v>
      </c>
      <c r="R1885" s="1">
        <f t="shared" si="552"/>
        <v>0.64256802670752711</v>
      </c>
      <c r="S1885" s="1">
        <f t="shared" si="553"/>
        <v>-6.2464848802116196E-2</v>
      </c>
      <c r="T1885" s="14"/>
      <c r="U1885" s="14"/>
      <c r="V1885" s="14"/>
      <c r="W1885" s="2"/>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2"/>
      <c r="BC1885" s="2"/>
      <c r="BD1885" s="2"/>
      <c r="BE1885" s="35"/>
      <c r="BF1885" s="35"/>
      <c r="BG1885" s="35"/>
      <c r="BH1885" s="35"/>
      <c r="BI1885" s="35"/>
      <c r="BJ1885" s="35"/>
      <c r="BK1885" s="35"/>
      <c r="BL1885" s="35"/>
      <c r="BM1885" s="35"/>
      <c r="BN1885" s="35"/>
      <c r="BO1885" s="35"/>
      <c r="BP1885" s="1"/>
      <c r="BQ1885" s="1">
        <f t="shared" si="557"/>
        <v>1880</v>
      </c>
      <c r="BR1885" s="1">
        <v>1881</v>
      </c>
      <c r="BS1885" s="1">
        <f t="shared" si="562"/>
        <v>-2</v>
      </c>
      <c r="BT1885" s="1">
        <f t="shared" si="563"/>
        <v>-2</v>
      </c>
      <c r="BU1885" s="1">
        <f t="shared" si="564"/>
        <v>6.1257422745431001E-17</v>
      </c>
      <c r="BV1885" s="1">
        <f t="shared" si="565"/>
        <v>1</v>
      </c>
      <c r="BW1885" s="1">
        <f t="shared" si="558"/>
        <v>-2</v>
      </c>
      <c r="BX1885" s="1">
        <f t="shared" si="559"/>
        <v>-2</v>
      </c>
      <c r="BY1885" s="24">
        <f t="shared" si="560"/>
        <v>0.7818314824680298</v>
      </c>
      <c r="BZ1885" s="24">
        <f t="shared" si="561"/>
        <v>0.62348980185873348</v>
      </c>
      <c r="CA1885" s="1"/>
      <c r="CB1885" s="1"/>
      <c r="CC1885" s="1" t="str">
        <f t="shared" si="566"/>
        <v/>
      </c>
      <c r="CD1885" s="1"/>
      <c r="CE1885" s="2"/>
      <c r="CF1885" s="2"/>
    </row>
    <row r="1886" spans="2:84" s="28" customFormat="1" x14ac:dyDescent="0.25">
      <c r="B1886" s="10"/>
      <c r="C1886" s="10"/>
      <c r="D1886" s="10"/>
      <c r="E1886" s="10"/>
      <c r="F1886" s="10"/>
      <c r="G1886" s="10"/>
      <c r="H1886" s="10"/>
      <c r="I1886" s="10"/>
      <c r="J1886" s="10"/>
      <c r="K1886" s="10"/>
      <c r="L1886" s="10"/>
      <c r="M1886" s="2"/>
      <c r="N1886" s="1">
        <v>1881</v>
      </c>
      <c r="O1886" s="1" t="str">
        <f t="shared" si="554"/>
        <v>NA</v>
      </c>
      <c r="P1886" s="1" t="e">
        <f t="shared" si="555"/>
        <v>#VALUE!</v>
      </c>
      <c r="Q1886" s="1" t="e">
        <f t="shared" si="556"/>
        <v>#VALUE!</v>
      </c>
      <c r="R1886" s="1">
        <f t="shared" si="552"/>
        <v>0.49695158063291844</v>
      </c>
      <c r="S1886" s="1">
        <f t="shared" si="553"/>
        <v>0.48629887172656355</v>
      </c>
      <c r="T1886" s="14"/>
      <c r="U1886" s="14"/>
      <c r="V1886" s="14"/>
      <c r="W1886" s="2"/>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2"/>
      <c r="BC1886" s="2"/>
      <c r="BD1886" s="2"/>
      <c r="BE1886" s="35"/>
      <c r="BF1886" s="35"/>
      <c r="BG1886" s="35"/>
      <c r="BH1886" s="35"/>
      <c r="BI1886" s="35"/>
      <c r="BJ1886" s="35"/>
      <c r="BK1886" s="35"/>
      <c r="BL1886" s="35"/>
      <c r="BM1886" s="35"/>
      <c r="BN1886" s="35"/>
      <c r="BO1886" s="35"/>
      <c r="BP1886" s="1"/>
      <c r="BQ1886" s="1">
        <f t="shared" si="557"/>
        <v>1881</v>
      </c>
      <c r="BR1886" s="1">
        <v>1882</v>
      </c>
      <c r="BS1886" s="1">
        <f t="shared" si="562"/>
        <v>-2</v>
      </c>
      <c r="BT1886" s="1">
        <f t="shared" si="563"/>
        <v>-2</v>
      </c>
      <c r="BU1886" s="1">
        <f t="shared" si="564"/>
        <v>6.1257422745431001E-17</v>
      </c>
      <c r="BV1886" s="1">
        <f t="shared" si="565"/>
        <v>1</v>
      </c>
      <c r="BW1886" s="1">
        <f t="shared" si="558"/>
        <v>-2</v>
      </c>
      <c r="BX1886" s="1">
        <f t="shared" si="559"/>
        <v>-2</v>
      </c>
      <c r="BY1886" s="24">
        <f t="shared" si="560"/>
        <v>0.7818314824680298</v>
      </c>
      <c r="BZ1886" s="24">
        <f t="shared" si="561"/>
        <v>0.62348980185873348</v>
      </c>
      <c r="CA1886" s="1"/>
      <c r="CB1886" s="1"/>
      <c r="CC1886" s="1" t="str">
        <f t="shared" si="566"/>
        <v/>
      </c>
      <c r="CD1886" s="1"/>
      <c r="CE1886" s="2"/>
      <c r="CF1886" s="2"/>
    </row>
    <row r="1887" spans="2:84" s="28" customFormat="1" x14ac:dyDescent="0.25">
      <c r="B1887" s="10"/>
      <c r="C1887" s="10"/>
      <c r="D1887" s="10"/>
      <c r="E1887" s="10"/>
      <c r="F1887" s="10"/>
      <c r="G1887" s="10"/>
      <c r="H1887" s="10"/>
      <c r="I1887" s="10"/>
      <c r="J1887" s="10"/>
      <c r="K1887" s="10"/>
      <c r="L1887" s="10"/>
      <c r="M1887" s="2"/>
      <c r="N1887" s="1">
        <v>1882</v>
      </c>
      <c r="O1887" s="1" t="str">
        <f t="shared" si="554"/>
        <v>NA</v>
      </c>
      <c r="P1887" s="1" t="e">
        <f t="shared" si="555"/>
        <v>#VALUE!</v>
      </c>
      <c r="Q1887" s="1" t="e">
        <f t="shared" si="556"/>
        <v>#VALUE!</v>
      </c>
      <c r="R1887" s="1">
        <f t="shared" si="552"/>
        <v>-5.8632937718588851E-2</v>
      </c>
      <c r="S1887" s="1">
        <f t="shared" si="553"/>
        <v>0.74311231514832188</v>
      </c>
      <c r="T1887" s="14"/>
      <c r="U1887" s="14"/>
      <c r="V1887" s="14"/>
      <c r="W1887" s="2"/>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2"/>
      <c r="BC1887" s="2"/>
      <c r="BD1887" s="2"/>
      <c r="BE1887" s="35"/>
      <c r="BF1887" s="35"/>
      <c r="BG1887" s="35"/>
      <c r="BH1887" s="35"/>
      <c r="BI1887" s="35"/>
      <c r="BJ1887" s="35"/>
      <c r="BK1887" s="35"/>
      <c r="BL1887" s="35"/>
      <c r="BM1887" s="35"/>
      <c r="BN1887" s="35"/>
      <c r="BO1887" s="35"/>
      <c r="BP1887" s="1"/>
      <c r="BQ1887" s="1">
        <f t="shared" si="557"/>
        <v>1882</v>
      </c>
      <c r="BR1887" s="1">
        <v>1883</v>
      </c>
      <c r="BS1887" s="1">
        <f t="shared" si="562"/>
        <v>-2</v>
      </c>
      <c r="BT1887" s="1">
        <f t="shared" si="563"/>
        <v>-2</v>
      </c>
      <c r="BU1887" s="1">
        <f t="shared" si="564"/>
        <v>6.1257422745431001E-17</v>
      </c>
      <c r="BV1887" s="1">
        <f t="shared" si="565"/>
        <v>1</v>
      </c>
      <c r="BW1887" s="1">
        <f t="shared" si="558"/>
        <v>-2</v>
      </c>
      <c r="BX1887" s="1">
        <f t="shared" si="559"/>
        <v>-2</v>
      </c>
      <c r="BY1887" s="24">
        <f t="shared" si="560"/>
        <v>0.7818314824680298</v>
      </c>
      <c r="BZ1887" s="24">
        <f t="shared" si="561"/>
        <v>0.62348980185873348</v>
      </c>
      <c r="CA1887" s="1"/>
      <c r="CB1887" s="1"/>
      <c r="CC1887" s="1" t="str">
        <f t="shared" si="566"/>
        <v/>
      </c>
      <c r="CD1887" s="1"/>
      <c r="CE1887" s="2"/>
      <c r="CF1887" s="2"/>
    </row>
    <row r="1888" spans="2:84" s="28" customFormat="1" x14ac:dyDescent="0.25">
      <c r="B1888" s="10"/>
      <c r="C1888" s="10"/>
      <c r="D1888" s="10"/>
      <c r="E1888" s="10"/>
      <c r="F1888" s="10"/>
      <c r="G1888" s="10"/>
      <c r="H1888" s="10"/>
      <c r="I1888" s="10"/>
      <c r="J1888" s="10"/>
      <c r="K1888" s="10"/>
      <c r="L1888" s="10"/>
      <c r="M1888" s="2"/>
      <c r="N1888" s="1">
        <v>1883</v>
      </c>
      <c r="O1888" s="1" t="str">
        <f t="shared" si="554"/>
        <v>NA</v>
      </c>
      <c r="P1888" s="1" t="e">
        <f t="shared" si="555"/>
        <v>#VALUE!</v>
      </c>
      <c r="Q1888" s="1" t="e">
        <f t="shared" si="556"/>
        <v>#VALUE!</v>
      </c>
      <c r="R1888" s="1">
        <f t="shared" si="552"/>
        <v>-0.65040280986418253</v>
      </c>
      <c r="S1888" s="1">
        <f t="shared" si="553"/>
        <v>0.45868345918185199</v>
      </c>
      <c r="T1888" s="14"/>
      <c r="U1888" s="14"/>
      <c r="V1888" s="14"/>
      <c r="W1888" s="2"/>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2"/>
      <c r="BC1888" s="2"/>
      <c r="BD1888" s="2"/>
      <c r="BE1888" s="35"/>
      <c r="BF1888" s="35"/>
      <c r="BG1888" s="35"/>
      <c r="BH1888" s="35"/>
      <c r="BI1888" s="35"/>
      <c r="BJ1888" s="35"/>
      <c r="BK1888" s="35"/>
      <c r="BL1888" s="35"/>
      <c r="BM1888" s="35"/>
      <c r="BN1888" s="35"/>
      <c r="BO1888" s="35"/>
      <c r="BP1888" s="1"/>
      <c r="BQ1888" s="1">
        <f t="shared" si="557"/>
        <v>1883</v>
      </c>
      <c r="BR1888" s="1">
        <v>1884</v>
      </c>
      <c r="BS1888" s="1">
        <f t="shared" si="562"/>
        <v>-2</v>
      </c>
      <c r="BT1888" s="1">
        <f t="shared" si="563"/>
        <v>-2</v>
      </c>
      <c r="BU1888" s="1">
        <f t="shared" si="564"/>
        <v>6.1257422745431001E-17</v>
      </c>
      <c r="BV1888" s="1">
        <f t="shared" si="565"/>
        <v>1</v>
      </c>
      <c r="BW1888" s="1">
        <f t="shared" si="558"/>
        <v>-2</v>
      </c>
      <c r="BX1888" s="1">
        <f t="shared" si="559"/>
        <v>-2</v>
      </c>
      <c r="BY1888" s="24">
        <f t="shared" si="560"/>
        <v>0.7818314824680298</v>
      </c>
      <c r="BZ1888" s="24">
        <f t="shared" si="561"/>
        <v>0.62348980185873348</v>
      </c>
      <c r="CA1888" s="1"/>
      <c r="CB1888" s="1"/>
      <c r="CC1888" s="1" t="str">
        <f t="shared" si="566"/>
        <v/>
      </c>
      <c r="CD1888" s="1"/>
      <c r="CE1888" s="2"/>
      <c r="CF1888" s="2"/>
    </row>
    <row r="1889" spans="2:84" s="28" customFormat="1" x14ac:dyDescent="0.25">
      <c r="B1889" s="10"/>
      <c r="C1889" s="10"/>
      <c r="D1889" s="10"/>
      <c r="E1889" s="10"/>
      <c r="F1889" s="10"/>
      <c r="G1889" s="10"/>
      <c r="H1889" s="10"/>
      <c r="I1889" s="10"/>
      <c r="J1889" s="10"/>
      <c r="K1889" s="10"/>
      <c r="L1889" s="10"/>
      <c r="M1889" s="2"/>
      <c r="N1889" s="1">
        <v>1884</v>
      </c>
      <c r="O1889" s="1" t="str">
        <f t="shared" si="554"/>
        <v>NA</v>
      </c>
      <c r="P1889" s="1" t="e">
        <f t="shared" si="555"/>
        <v>#VALUE!</v>
      </c>
      <c r="Q1889" s="1" t="e">
        <f t="shared" si="556"/>
        <v>#VALUE!</v>
      </c>
      <c r="R1889" s="1">
        <f t="shared" si="552"/>
        <v>-0.81683149399017674</v>
      </c>
      <c r="S1889" s="1">
        <f t="shared" si="553"/>
        <v>-0.22252093395631448</v>
      </c>
      <c r="T1889" s="14"/>
      <c r="U1889" s="14"/>
      <c r="V1889" s="14"/>
      <c r="W1889" s="2"/>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2"/>
      <c r="BC1889" s="2"/>
      <c r="BD1889" s="2"/>
      <c r="BE1889" s="35"/>
      <c r="BF1889" s="35"/>
      <c r="BG1889" s="35"/>
      <c r="BH1889" s="35"/>
      <c r="BI1889" s="35"/>
      <c r="BJ1889" s="35"/>
      <c r="BK1889" s="35"/>
      <c r="BL1889" s="35"/>
      <c r="BM1889" s="35"/>
      <c r="BN1889" s="35"/>
      <c r="BO1889" s="35"/>
      <c r="BP1889" s="1"/>
      <c r="BQ1889" s="1">
        <f t="shared" si="557"/>
        <v>1884</v>
      </c>
      <c r="BR1889" s="1">
        <v>1885</v>
      </c>
      <c r="BS1889" s="1">
        <f t="shared" si="562"/>
        <v>-2</v>
      </c>
      <c r="BT1889" s="1">
        <f t="shared" si="563"/>
        <v>-2</v>
      </c>
      <c r="BU1889" s="1">
        <f t="shared" si="564"/>
        <v>6.1257422745431001E-17</v>
      </c>
      <c r="BV1889" s="1">
        <f t="shared" si="565"/>
        <v>1</v>
      </c>
      <c r="BW1889" s="1">
        <f t="shared" si="558"/>
        <v>-2</v>
      </c>
      <c r="BX1889" s="1">
        <f t="shared" si="559"/>
        <v>-2</v>
      </c>
      <c r="BY1889" s="24">
        <f t="shared" si="560"/>
        <v>0.7818314824680298</v>
      </c>
      <c r="BZ1889" s="24">
        <f t="shared" si="561"/>
        <v>0.62348980185873348</v>
      </c>
      <c r="CA1889" s="1"/>
      <c r="CB1889" s="1"/>
      <c r="CC1889" s="1" t="str">
        <f t="shared" si="566"/>
        <v/>
      </c>
      <c r="CD1889" s="1"/>
      <c r="CE1889" s="2"/>
      <c r="CF1889" s="2"/>
    </row>
    <row r="1890" spans="2:84" s="28" customFormat="1" x14ac:dyDescent="0.25">
      <c r="B1890" s="10"/>
      <c r="C1890" s="10"/>
      <c r="D1890" s="10"/>
      <c r="E1890" s="10"/>
      <c r="F1890" s="10"/>
      <c r="G1890" s="10"/>
      <c r="H1890" s="10"/>
      <c r="I1890" s="10"/>
      <c r="J1890" s="10"/>
      <c r="K1890" s="10"/>
      <c r="L1890" s="10"/>
      <c r="M1890" s="2"/>
      <c r="N1890" s="1">
        <v>1885</v>
      </c>
      <c r="O1890" s="1" t="str">
        <f t="shared" si="554"/>
        <v>NA</v>
      </c>
      <c r="P1890" s="1" t="e">
        <f t="shared" si="555"/>
        <v>#VALUE!</v>
      </c>
      <c r="Q1890" s="1" t="e">
        <f t="shared" si="556"/>
        <v>#VALUE!</v>
      </c>
      <c r="R1890" s="1">
        <f t="shared" si="552"/>
        <v>-0.36816940281563443</v>
      </c>
      <c r="S1890" s="1">
        <f t="shared" si="553"/>
        <v>-0.81856569656397848</v>
      </c>
      <c r="T1890" s="14"/>
      <c r="U1890" s="14"/>
      <c r="V1890" s="14"/>
      <c r="W1890" s="2"/>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2"/>
      <c r="BC1890" s="2"/>
      <c r="BD1890" s="2"/>
      <c r="BE1890" s="35"/>
      <c r="BF1890" s="35"/>
      <c r="BG1890" s="35"/>
      <c r="BH1890" s="35"/>
      <c r="BI1890" s="35"/>
      <c r="BJ1890" s="35"/>
      <c r="BK1890" s="35"/>
      <c r="BL1890" s="35"/>
      <c r="BM1890" s="35"/>
      <c r="BN1890" s="35"/>
      <c r="BO1890" s="35"/>
      <c r="BP1890" s="1"/>
      <c r="BQ1890" s="1">
        <f t="shared" si="557"/>
        <v>1885</v>
      </c>
      <c r="BR1890" s="1">
        <v>1886</v>
      </c>
      <c r="BS1890" s="1">
        <f t="shared" si="562"/>
        <v>-2</v>
      </c>
      <c r="BT1890" s="1">
        <f t="shared" si="563"/>
        <v>-2</v>
      </c>
      <c r="BU1890" s="1">
        <f t="shared" si="564"/>
        <v>6.1257422745431001E-17</v>
      </c>
      <c r="BV1890" s="1">
        <f t="shared" si="565"/>
        <v>1</v>
      </c>
      <c r="BW1890" s="1">
        <f t="shared" si="558"/>
        <v>-2</v>
      </c>
      <c r="BX1890" s="1">
        <f t="shared" si="559"/>
        <v>-2</v>
      </c>
      <c r="BY1890" s="24">
        <f t="shared" si="560"/>
        <v>0.7818314824680298</v>
      </c>
      <c r="BZ1890" s="24">
        <f t="shared" si="561"/>
        <v>0.62348980185873348</v>
      </c>
      <c r="CA1890" s="1"/>
      <c r="CB1890" s="1"/>
      <c r="CC1890" s="1" t="str">
        <f t="shared" si="566"/>
        <v/>
      </c>
      <c r="CD1890" s="1"/>
      <c r="CE1890" s="2"/>
      <c r="CF1890" s="2"/>
    </row>
    <row r="1891" spans="2:84" s="28" customFormat="1" x14ac:dyDescent="0.25">
      <c r="B1891" s="10"/>
      <c r="C1891" s="10"/>
      <c r="D1891" s="10"/>
      <c r="E1891" s="10"/>
      <c r="F1891" s="10"/>
      <c r="G1891" s="10"/>
      <c r="H1891" s="10"/>
      <c r="I1891" s="10"/>
      <c r="J1891" s="10"/>
      <c r="K1891" s="10"/>
      <c r="L1891" s="10"/>
      <c r="M1891" s="2"/>
      <c r="N1891" s="1">
        <v>1886</v>
      </c>
      <c r="O1891" s="1" t="str">
        <f t="shared" si="554"/>
        <v>NA</v>
      </c>
      <c r="P1891" s="1" t="e">
        <f t="shared" si="555"/>
        <v>#VALUE!</v>
      </c>
      <c r="Q1891" s="1" t="e">
        <f t="shared" si="556"/>
        <v>#VALUE!</v>
      </c>
      <c r="R1891" s="1">
        <f t="shared" si="552"/>
        <v>0.42215715157384043</v>
      </c>
      <c r="S1891" s="1">
        <f t="shared" si="553"/>
        <v>-0.84959133093208361</v>
      </c>
      <c r="T1891" s="14"/>
      <c r="U1891" s="14"/>
      <c r="V1891" s="14"/>
      <c r="W1891" s="2"/>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2"/>
      <c r="BC1891" s="2"/>
      <c r="BD1891" s="2"/>
      <c r="BE1891" s="35"/>
      <c r="BF1891" s="35"/>
      <c r="BG1891" s="35"/>
      <c r="BH1891" s="35"/>
      <c r="BI1891" s="35"/>
      <c r="BJ1891" s="35"/>
      <c r="BK1891" s="35"/>
      <c r="BL1891" s="35"/>
      <c r="BM1891" s="35"/>
      <c r="BN1891" s="35"/>
      <c r="BO1891" s="35"/>
      <c r="BP1891" s="1"/>
      <c r="BQ1891" s="1">
        <f t="shared" si="557"/>
        <v>1886</v>
      </c>
      <c r="BR1891" s="1">
        <v>1887</v>
      </c>
      <c r="BS1891" s="1">
        <f t="shared" si="562"/>
        <v>-2</v>
      </c>
      <c r="BT1891" s="1">
        <f t="shared" si="563"/>
        <v>-2</v>
      </c>
      <c r="BU1891" s="1">
        <f t="shared" si="564"/>
        <v>6.1257422745431001E-17</v>
      </c>
      <c r="BV1891" s="1">
        <f t="shared" si="565"/>
        <v>1</v>
      </c>
      <c r="BW1891" s="1">
        <f t="shared" si="558"/>
        <v>-2</v>
      </c>
      <c r="BX1891" s="1">
        <f t="shared" si="559"/>
        <v>-2</v>
      </c>
      <c r="BY1891" s="24">
        <f t="shared" si="560"/>
        <v>0.7818314824680298</v>
      </c>
      <c r="BZ1891" s="24">
        <f t="shared" si="561"/>
        <v>0.62348980185873348</v>
      </c>
      <c r="CA1891" s="1"/>
      <c r="CB1891" s="1"/>
      <c r="CC1891" s="1" t="str">
        <f t="shared" si="566"/>
        <v/>
      </c>
      <c r="CD1891" s="1"/>
      <c r="CE1891" s="2"/>
      <c r="CF1891" s="2"/>
    </row>
    <row r="1892" spans="2:84" s="28" customFormat="1" x14ac:dyDescent="0.25">
      <c r="B1892" s="10"/>
      <c r="C1892" s="10"/>
      <c r="D1892" s="10"/>
      <c r="E1892" s="10"/>
      <c r="F1892" s="10"/>
      <c r="G1892" s="10"/>
      <c r="H1892" s="10"/>
      <c r="I1892" s="10"/>
      <c r="J1892" s="10"/>
      <c r="K1892" s="10"/>
      <c r="L1892" s="10"/>
      <c r="M1892" s="2"/>
      <c r="N1892" s="1">
        <v>1887</v>
      </c>
      <c r="O1892" s="1" t="str">
        <f t="shared" si="554"/>
        <v>NA</v>
      </c>
      <c r="P1892" s="1" t="e">
        <f t="shared" si="555"/>
        <v>#VALUE!</v>
      </c>
      <c r="Q1892" s="1" t="e">
        <f t="shared" si="556"/>
        <v>#VALUE!</v>
      </c>
      <c r="R1892" s="1">
        <f t="shared" si="552"/>
        <v>0.97492791218182362</v>
      </c>
      <c r="S1892" s="1">
        <f t="shared" si="553"/>
        <v>-0.22252093395631439</v>
      </c>
      <c r="T1892" s="14"/>
      <c r="U1892" s="14"/>
      <c r="V1892" s="14"/>
      <c r="W1892" s="2"/>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2"/>
      <c r="BC1892" s="2"/>
      <c r="BD1892" s="2"/>
      <c r="BE1892" s="35"/>
      <c r="BF1892" s="35"/>
      <c r="BG1892" s="35"/>
      <c r="BH1892" s="35"/>
      <c r="BI1892" s="35"/>
      <c r="BJ1892" s="35"/>
      <c r="BK1892" s="35"/>
      <c r="BL1892" s="35"/>
      <c r="BM1892" s="35"/>
      <c r="BN1892" s="35"/>
      <c r="BO1892" s="35"/>
      <c r="BP1892" s="1"/>
      <c r="BQ1892" s="1">
        <f t="shared" si="557"/>
        <v>1887</v>
      </c>
      <c r="BR1892" s="1">
        <v>1888</v>
      </c>
      <c r="BS1892" s="1">
        <f t="shared" si="562"/>
        <v>-2</v>
      </c>
      <c r="BT1892" s="1">
        <f t="shared" si="563"/>
        <v>-2</v>
      </c>
      <c r="BU1892" s="1">
        <f t="shared" si="564"/>
        <v>6.1257422745431001E-17</v>
      </c>
      <c r="BV1892" s="1">
        <f t="shared" si="565"/>
        <v>1</v>
      </c>
      <c r="BW1892" s="1">
        <f t="shared" si="558"/>
        <v>-2</v>
      </c>
      <c r="BX1892" s="1">
        <f t="shared" si="559"/>
        <v>-2</v>
      </c>
      <c r="BY1892" s="24">
        <f t="shared" si="560"/>
        <v>0.7818314824680298</v>
      </c>
      <c r="BZ1892" s="24">
        <f t="shared" si="561"/>
        <v>0.62348980185873348</v>
      </c>
      <c r="CA1892" s="1"/>
      <c r="CB1892" s="1"/>
      <c r="CC1892" s="1" t="str">
        <f t="shared" si="566"/>
        <v/>
      </c>
      <c r="CD1892" s="1"/>
      <c r="CE1892" s="2"/>
      <c r="CF1892" s="2"/>
    </row>
    <row r="1893" spans="2:84" s="28" customFormat="1" x14ac:dyDescent="0.25">
      <c r="B1893" s="10"/>
      <c r="C1893" s="10"/>
      <c r="D1893" s="10"/>
      <c r="E1893" s="10"/>
      <c r="F1893" s="10"/>
      <c r="G1893" s="10"/>
      <c r="H1893" s="10"/>
      <c r="I1893" s="10"/>
      <c r="J1893" s="10"/>
      <c r="K1893" s="10"/>
      <c r="L1893" s="10"/>
      <c r="M1893" s="2"/>
      <c r="N1893" s="1">
        <v>1888</v>
      </c>
      <c r="O1893" s="1" t="str">
        <f t="shared" si="554"/>
        <v>NA</v>
      </c>
      <c r="P1893" s="1" t="e">
        <f t="shared" si="555"/>
        <v>#VALUE!</v>
      </c>
      <c r="Q1893" s="1" t="e">
        <f t="shared" si="556"/>
        <v>#VALUE!</v>
      </c>
      <c r="R1893" s="1">
        <f t="shared" si="552"/>
        <v>0.74897431431706796</v>
      </c>
      <c r="S1893" s="1">
        <f t="shared" si="553"/>
        <v>0.5822882161895131</v>
      </c>
      <c r="T1893" s="14"/>
      <c r="U1893" s="14"/>
      <c r="V1893" s="14"/>
      <c r="W1893" s="2"/>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2"/>
      <c r="BC1893" s="2"/>
      <c r="BD1893" s="2"/>
      <c r="BE1893" s="35"/>
      <c r="BF1893" s="35"/>
      <c r="BG1893" s="35"/>
      <c r="BH1893" s="35"/>
      <c r="BI1893" s="35"/>
      <c r="BJ1893" s="35"/>
      <c r="BK1893" s="35"/>
      <c r="BL1893" s="35"/>
      <c r="BM1893" s="35"/>
      <c r="BN1893" s="35"/>
      <c r="BO1893" s="35"/>
      <c r="BP1893" s="1"/>
      <c r="BQ1893" s="1">
        <f t="shared" si="557"/>
        <v>1888</v>
      </c>
      <c r="BR1893" s="1">
        <v>1889</v>
      </c>
      <c r="BS1893" s="1">
        <f t="shared" si="562"/>
        <v>-2</v>
      </c>
      <c r="BT1893" s="1">
        <f t="shared" si="563"/>
        <v>-2</v>
      </c>
      <c r="BU1893" s="1">
        <f t="shared" si="564"/>
        <v>6.1257422745431001E-17</v>
      </c>
      <c r="BV1893" s="1">
        <f t="shared" si="565"/>
        <v>1</v>
      </c>
      <c r="BW1893" s="1">
        <f t="shared" si="558"/>
        <v>-2</v>
      </c>
      <c r="BX1893" s="1">
        <f t="shared" si="559"/>
        <v>-2</v>
      </c>
      <c r="BY1893" s="24">
        <f t="shared" si="560"/>
        <v>0.7818314824680298</v>
      </c>
      <c r="BZ1893" s="24">
        <f t="shared" si="561"/>
        <v>0.62348980185873348</v>
      </c>
      <c r="CA1893" s="1"/>
      <c r="CB1893" s="1"/>
      <c r="CC1893" s="1" t="str">
        <f t="shared" si="566"/>
        <v/>
      </c>
      <c r="CD1893" s="1"/>
      <c r="CE1893" s="2"/>
      <c r="CF1893" s="2"/>
    </row>
    <row r="1894" spans="2:84" s="28" customFormat="1" x14ac:dyDescent="0.25">
      <c r="B1894" s="10"/>
      <c r="C1894" s="10"/>
      <c r="D1894" s="10"/>
      <c r="E1894" s="10"/>
      <c r="F1894" s="10"/>
      <c r="G1894" s="10"/>
      <c r="H1894" s="10"/>
      <c r="I1894" s="10"/>
      <c r="J1894" s="10"/>
      <c r="K1894" s="10"/>
      <c r="L1894" s="10"/>
      <c r="M1894" s="2"/>
      <c r="N1894" s="1">
        <v>1889</v>
      </c>
      <c r="O1894" s="1" t="str">
        <f t="shared" si="554"/>
        <v>NA</v>
      </c>
      <c r="P1894" s="1" t="e">
        <f t="shared" si="555"/>
        <v>#VALUE!</v>
      </c>
      <c r="Q1894" s="1" t="e">
        <f t="shared" si="556"/>
        <v>#VALUE!</v>
      </c>
      <c r="R1894" s="1">
        <f t="shared" si="552"/>
        <v>2.3453175087435638E-2</v>
      </c>
      <c r="S1894" s="1">
        <f t="shared" si="553"/>
        <v>0.89724492605932871</v>
      </c>
      <c r="T1894" s="14"/>
      <c r="U1894" s="14"/>
      <c r="V1894" s="14"/>
      <c r="W1894" s="2"/>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2"/>
      <c r="BC1894" s="2"/>
      <c r="BD1894" s="2"/>
      <c r="BE1894" s="35"/>
      <c r="BF1894" s="35"/>
      <c r="BG1894" s="35"/>
      <c r="BH1894" s="35"/>
      <c r="BI1894" s="35"/>
      <c r="BJ1894" s="35"/>
      <c r="BK1894" s="35"/>
      <c r="BL1894" s="35"/>
      <c r="BM1894" s="35"/>
      <c r="BN1894" s="35"/>
      <c r="BO1894" s="35"/>
      <c r="BP1894" s="1"/>
      <c r="BQ1894" s="1">
        <f t="shared" si="557"/>
        <v>1889</v>
      </c>
      <c r="BR1894" s="1">
        <v>1890</v>
      </c>
      <c r="BS1894" s="1">
        <f t="shared" si="562"/>
        <v>-2</v>
      </c>
      <c r="BT1894" s="1">
        <f t="shared" si="563"/>
        <v>-2</v>
      </c>
      <c r="BU1894" s="1">
        <f t="shared" si="564"/>
        <v>6.1257422745431001E-17</v>
      </c>
      <c r="BV1894" s="1">
        <f t="shared" si="565"/>
        <v>1</v>
      </c>
      <c r="BW1894" s="1">
        <f t="shared" si="558"/>
        <v>-2</v>
      </c>
      <c r="BX1894" s="1">
        <f t="shared" si="559"/>
        <v>-2</v>
      </c>
      <c r="BY1894" s="24">
        <f t="shared" si="560"/>
        <v>0.7818314824680298</v>
      </c>
      <c r="BZ1894" s="24">
        <f t="shared" si="561"/>
        <v>0.62348980185873348</v>
      </c>
      <c r="CA1894" s="1"/>
      <c r="CB1894" s="1"/>
      <c r="CC1894" s="1" t="str">
        <f t="shared" si="566"/>
        <v/>
      </c>
      <c r="CD1894" s="1"/>
      <c r="CE1894" s="2"/>
      <c r="CF1894" s="2"/>
    </row>
    <row r="1895" spans="2:84" s="28" customFormat="1" x14ac:dyDescent="0.25">
      <c r="B1895" s="10"/>
      <c r="C1895" s="10"/>
      <c r="D1895" s="10"/>
      <c r="E1895" s="10"/>
      <c r="F1895" s="10"/>
      <c r="G1895" s="10"/>
      <c r="H1895" s="10"/>
      <c r="I1895" s="10"/>
      <c r="J1895" s="10"/>
      <c r="K1895" s="10"/>
      <c r="L1895" s="10"/>
      <c r="M1895" s="2"/>
      <c r="N1895" s="1">
        <v>1890</v>
      </c>
      <c r="O1895" s="1" t="str">
        <f t="shared" si="554"/>
        <v>NA</v>
      </c>
      <c r="P1895" s="1" t="e">
        <f t="shared" si="555"/>
        <v>#VALUE!</v>
      </c>
      <c r="Q1895" s="1" t="e">
        <f t="shared" si="556"/>
        <v>#VALUE!</v>
      </c>
      <c r="R1895" s="1">
        <f t="shared" si="552"/>
        <v>-0.63939153155047412</v>
      </c>
      <c r="S1895" s="1">
        <f t="shared" si="553"/>
        <v>0.55489433679264843</v>
      </c>
      <c r="T1895" s="14"/>
      <c r="U1895" s="14"/>
      <c r="V1895" s="14"/>
      <c r="W1895" s="2"/>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2"/>
      <c r="BC1895" s="2"/>
      <c r="BD1895" s="2"/>
      <c r="BE1895" s="35"/>
      <c r="BF1895" s="35"/>
      <c r="BG1895" s="35"/>
      <c r="BH1895" s="35"/>
      <c r="BI1895" s="35"/>
      <c r="BJ1895" s="35"/>
      <c r="BK1895" s="35"/>
      <c r="BL1895" s="35"/>
      <c r="BM1895" s="35"/>
      <c r="BN1895" s="35"/>
      <c r="BO1895" s="35"/>
      <c r="BP1895" s="1"/>
      <c r="BQ1895" s="1">
        <f t="shared" si="557"/>
        <v>1890</v>
      </c>
      <c r="BR1895" s="1">
        <v>1891</v>
      </c>
      <c r="BS1895" s="1">
        <f t="shared" si="562"/>
        <v>-2</v>
      </c>
      <c r="BT1895" s="1">
        <f t="shared" si="563"/>
        <v>-2</v>
      </c>
      <c r="BU1895" s="1">
        <f t="shared" si="564"/>
        <v>6.1257422745431001E-17</v>
      </c>
      <c r="BV1895" s="1">
        <f t="shared" si="565"/>
        <v>1</v>
      </c>
      <c r="BW1895" s="1">
        <f t="shared" si="558"/>
        <v>-2</v>
      </c>
      <c r="BX1895" s="1">
        <f t="shared" si="559"/>
        <v>-2</v>
      </c>
      <c r="BY1895" s="24">
        <f t="shared" si="560"/>
        <v>0.7818314824680298</v>
      </c>
      <c r="BZ1895" s="24">
        <f t="shared" si="561"/>
        <v>0.62348980185873348</v>
      </c>
      <c r="CA1895" s="1"/>
      <c r="CB1895" s="1"/>
      <c r="CC1895" s="1" t="str">
        <f t="shared" si="566"/>
        <v/>
      </c>
      <c r="CD1895" s="1"/>
      <c r="CE1895" s="2"/>
      <c r="CF1895" s="2"/>
    </row>
    <row r="1896" spans="2:84" s="28" customFormat="1" x14ac:dyDescent="0.25">
      <c r="B1896" s="10"/>
      <c r="C1896" s="10"/>
      <c r="D1896" s="10"/>
      <c r="E1896" s="10"/>
      <c r="F1896" s="10"/>
      <c r="G1896" s="10"/>
      <c r="H1896" s="10"/>
      <c r="I1896" s="10"/>
      <c r="J1896" s="10"/>
      <c r="K1896" s="10"/>
      <c r="L1896" s="10"/>
      <c r="M1896" s="2"/>
      <c r="N1896" s="1">
        <v>1891</v>
      </c>
      <c r="O1896" s="1" t="str">
        <f t="shared" si="554"/>
        <v>NA</v>
      </c>
      <c r="P1896" s="1" t="e">
        <f t="shared" si="555"/>
        <v>#VALUE!</v>
      </c>
      <c r="Q1896" s="1" t="e">
        <f t="shared" si="556"/>
        <v>#VALUE!</v>
      </c>
      <c r="R1896" s="1">
        <f t="shared" si="552"/>
        <v>-0.78500797762508268</v>
      </c>
      <c r="S1896" s="1">
        <f t="shared" si="553"/>
        <v>-0.13106031386820122</v>
      </c>
      <c r="T1896" s="14"/>
      <c r="U1896" s="14"/>
      <c r="V1896" s="14"/>
      <c r="W1896" s="2"/>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2"/>
      <c r="BC1896" s="2"/>
      <c r="BD1896" s="2"/>
      <c r="BE1896" s="35"/>
      <c r="BF1896" s="35"/>
      <c r="BG1896" s="35"/>
      <c r="BH1896" s="35"/>
      <c r="BI1896" s="35"/>
      <c r="BJ1896" s="35"/>
      <c r="BK1896" s="35"/>
      <c r="BL1896" s="35"/>
      <c r="BM1896" s="35"/>
      <c r="BN1896" s="35"/>
      <c r="BO1896" s="35"/>
      <c r="BP1896" s="1"/>
      <c r="BQ1896" s="1">
        <f t="shared" si="557"/>
        <v>1891</v>
      </c>
      <c r="BR1896" s="1">
        <v>1892</v>
      </c>
      <c r="BS1896" s="1">
        <f t="shared" si="562"/>
        <v>-2</v>
      </c>
      <c r="BT1896" s="1">
        <f t="shared" si="563"/>
        <v>-2</v>
      </c>
      <c r="BU1896" s="1">
        <f t="shared" si="564"/>
        <v>6.1257422745431001E-17</v>
      </c>
      <c r="BV1896" s="1">
        <f t="shared" si="565"/>
        <v>1</v>
      </c>
      <c r="BW1896" s="1">
        <f t="shared" si="558"/>
        <v>-2</v>
      </c>
      <c r="BX1896" s="1">
        <f t="shared" si="559"/>
        <v>-2</v>
      </c>
      <c r="BY1896" s="24">
        <f t="shared" si="560"/>
        <v>0.7818314824680298</v>
      </c>
      <c r="BZ1896" s="24">
        <f t="shared" si="561"/>
        <v>0.62348980185873348</v>
      </c>
      <c r="CA1896" s="1"/>
      <c r="CB1896" s="1"/>
      <c r="CC1896" s="1" t="str">
        <f t="shared" si="566"/>
        <v/>
      </c>
      <c r="CD1896" s="1"/>
      <c r="CE1896" s="2"/>
      <c r="CF1896" s="2"/>
    </row>
    <row r="1897" spans="2:84" s="28" customFormat="1" x14ac:dyDescent="0.25">
      <c r="B1897" s="10"/>
      <c r="C1897" s="10"/>
      <c r="D1897" s="10"/>
      <c r="E1897" s="10"/>
      <c r="F1897" s="10"/>
      <c r="G1897" s="10"/>
      <c r="H1897" s="10"/>
      <c r="I1897" s="10"/>
      <c r="J1897" s="10"/>
      <c r="K1897" s="10"/>
      <c r="L1897" s="10"/>
      <c r="M1897" s="2"/>
      <c r="N1897" s="1">
        <v>1892</v>
      </c>
      <c r="O1897" s="1" t="str">
        <f t="shared" si="554"/>
        <v>NA</v>
      </c>
      <c r="P1897" s="1" t="e">
        <f t="shared" si="555"/>
        <v>#VALUE!</v>
      </c>
      <c r="Q1897" s="1" t="e">
        <f t="shared" si="556"/>
        <v>#VALUE!</v>
      </c>
      <c r="R1897" s="1">
        <f t="shared" si="552"/>
        <v>-0.37525080139896916</v>
      </c>
      <c r="S1897" s="1">
        <f t="shared" si="553"/>
        <v>-0.64408118305074091</v>
      </c>
      <c r="T1897" s="14"/>
      <c r="U1897" s="14"/>
      <c r="V1897" s="14"/>
      <c r="W1897" s="2"/>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2"/>
      <c r="BC1897" s="2"/>
      <c r="BD1897" s="2"/>
      <c r="BE1897" s="35"/>
      <c r="BF1897" s="35"/>
      <c r="BG1897" s="35"/>
      <c r="BH1897" s="35"/>
      <c r="BI1897" s="35"/>
      <c r="BJ1897" s="35"/>
      <c r="BK1897" s="35"/>
      <c r="BL1897" s="35"/>
      <c r="BM1897" s="35"/>
      <c r="BN1897" s="35"/>
      <c r="BO1897" s="35"/>
      <c r="BP1897" s="1"/>
      <c r="BQ1897" s="1">
        <f t="shared" si="557"/>
        <v>1892</v>
      </c>
      <c r="BR1897" s="1">
        <v>1893</v>
      </c>
      <c r="BS1897" s="1">
        <f t="shared" si="562"/>
        <v>-2</v>
      </c>
      <c r="BT1897" s="1">
        <f t="shared" si="563"/>
        <v>-2</v>
      </c>
      <c r="BU1897" s="1">
        <f t="shared" si="564"/>
        <v>6.1257422745431001E-17</v>
      </c>
      <c r="BV1897" s="1">
        <f t="shared" si="565"/>
        <v>1</v>
      </c>
      <c r="BW1897" s="1">
        <f t="shared" si="558"/>
        <v>-2</v>
      </c>
      <c r="BX1897" s="1">
        <f t="shared" si="559"/>
        <v>-2</v>
      </c>
      <c r="BY1897" s="24">
        <f t="shared" si="560"/>
        <v>0.7818314824680298</v>
      </c>
      <c r="BZ1897" s="24">
        <f t="shared" si="561"/>
        <v>0.62348980185873348</v>
      </c>
      <c r="CA1897" s="1"/>
      <c r="CB1897" s="1"/>
      <c r="CC1897" s="1" t="str">
        <f t="shared" si="566"/>
        <v/>
      </c>
      <c r="CD1897" s="1"/>
      <c r="CE1897" s="2"/>
      <c r="CF1897" s="2"/>
    </row>
    <row r="1898" spans="2:84" s="28" customFormat="1" x14ac:dyDescent="0.25">
      <c r="B1898" s="10"/>
      <c r="C1898" s="10"/>
      <c r="D1898" s="10"/>
      <c r="E1898" s="10"/>
      <c r="F1898" s="10"/>
      <c r="G1898" s="10"/>
      <c r="H1898" s="10"/>
      <c r="I1898" s="10"/>
      <c r="J1898" s="10"/>
      <c r="K1898" s="10"/>
      <c r="L1898" s="10"/>
      <c r="M1898" s="2"/>
      <c r="N1898" s="1">
        <v>1893</v>
      </c>
      <c r="O1898" s="1" t="str">
        <f t="shared" si="554"/>
        <v>NA</v>
      </c>
      <c r="P1898" s="1" t="e">
        <f t="shared" si="555"/>
        <v>#VALUE!</v>
      </c>
      <c r="Q1898" s="1" t="e">
        <f t="shared" si="556"/>
        <v>#VALUE!</v>
      </c>
      <c r="R1898" s="1">
        <f t="shared" si="552"/>
        <v>0.23674073021178715</v>
      </c>
      <c r="S1898" s="1">
        <f t="shared" si="553"/>
        <v>-0.65375935388709716</v>
      </c>
      <c r="T1898" s="14"/>
      <c r="U1898" s="14"/>
      <c r="V1898" s="14"/>
      <c r="W1898" s="2"/>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2"/>
      <c r="BC1898" s="2"/>
      <c r="BD1898" s="2"/>
      <c r="BE1898" s="35"/>
      <c r="BF1898" s="35"/>
      <c r="BG1898" s="35"/>
      <c r="BH1898" s="35"/>
      <c r="BI1898" s="35"/>
      <c r="BJ1898" s="35"/>
      <c r="BK1898" s="35"/>
      <c r="BL1898" s="35"/>
      <c r="BM1898" s="35"/>
      <c r="BN1898" s="35"/>
      <c r="BO1898" s="35"/>
      <c r="BP1898" s="1"/>
      <c r="BQ1898" s="1">
        <f t="shared" si="557"/>
        <v>1893</v>
      </c>
      <c r="BR1898" s="1">
        <v>1894</v>
      </c>
      <c r="BS1898" s="1">
        <f t="shared" si="562"/>
        <v>-2</v>
      </c>
      <c r="BT1898" s="1">
        <f t="shared" si="563"/>
        <v>-2</v>
      </c>
      <c r="BU1898" s="1">
        <f t="shared" si="564"/>
        <v>6.1257422745431001E-17</v>
      </c>
      <c r="BV1898" s="1">
        <f t="shared" si="565"/>
        <v>1</v>
      </c>
      <c r="BW1898" s="1">
        <f t="shared" si="558"/>
        <v>-2</v>
      </c>
      <c r="BX1898" s="1">
        <f t="shared" si="559"/>
        <v>-2</v>
      </c>
      <c r="BY1898" s="24">
        <f t="shared" si="560"/>
        <v>0.7818314824680298</v>
      </c>
      <c r="BZ1898" s="24">
        <f t="shared" si="561"/>
        <v>0.62348980185873348</v>
      </c>
      <c r="CA1898" s="1"/>
      <c r="CB1898" s="1"/>
      <c r="CC1898" s="1" t="str">
        <f t="shared" si="566"/>
        <v/>
      </c>
      <c r="CD1898" s="1"/>
      <c r="CE1898" s="2"/>
      <c r="CF1898" s="2"/>
    </row>
    <row r="1899" spans="2:84" s="28" customFormat="1" x14ac:dyDescent="0.25">
      <c r="B1899" s="10"/>
      <c r="C1899" s="10"/>
      <c r="D1899" s="10"/>
      <c r="E1899" s="10"/>
      <c r="F1899" s="10"/>
      <c r="G1899" s="10"/>
      <c r="H1899" s="10"/>
      <c r="I1899" s="10"/>
      <c r="J1899" s="10"/>
      <c r="K1899" s="10"/>
      <c r="L1899" s="10"/>
      <c r="M1899" s="2"/>
      <c r="N1899" s="1">
        <v>1894</v>
      </c>
      <c r="O1899" s="1" t="str">
        <f t="shared" si="554"/>
        <v>NA</v>
      </c>
      <c r="P1899" s="1" t="e">
        <f t="shared" si="555"/>
        <v>#VALUE!</v>
      </c>
      <c r="Q1899" s="1" t="e">
        <f t="shared" si="556"/>
        <v>#VALUE!</v>
      </c>
      <c r="R1899" s="1">
        <f t="shared" si="552"/>
        <v>0.60603626973464708</v>
      </c>
      <c r="S1899" s="1">
        <f t="shared" si="553"/>
        <v>-0.22252093395631439</v>
      </c>
      <c r="T1899" s="14"/>
      <c r="U1899" s="14"/>
      <c r="V1899" s="14"/>
      <c r="W1899" s="2"/>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2"/>
      <c r="BC1899" s="2"/>
      <c r="BD1899" s="2"/>
      <c r="BE1899" s="35"/>
      <c r="BF1899" s="35"/>
      <c r="BG1899" s="35"/>
      <c r="BH1899" s="35"/>
      <c r="BI1899" s="35"/>
      <c r="BJ1899" s="35"/>
      <c r="BK1899" s="35"/>
      <c r="BL1899" s="35"/>
      <c r="BM1899" s="35"/>
      <c r="BN1899" s="35"/>
      <c r="BO1899" s="35"/>
      <c r="BP1899" s="1"/>
      <c r="BQ1899" s="1">
        <f t="shared" si="557"/>
        <v>1894</v>
      </c>
      <c r="BR1899" s="1">
        <v>1895</v>
      </c>
      <c r="BS1899" s="1">
        <f t="shared" si="562"/>
        <v>-2</v>
      </c>
      <c r="BT1899" s="1">
        <f t="shared" si="563"/>
        <v>-2</v>
      </c>
      <c r="BU1899" s="1">
        <f t="shared" si="564"/>
        <v>6.1257422745431001E-17</v>
      </c>
      <c r="BV1899" s="1">
        <f t="shared" si="565"/>
        <v>1</v>
      </c>
      <c r="BW1899" s="1">
        <f t="shared" si="558"/>
        <v>-2</v>
      </c>
      <c r="BX1899" s="1">
        <f t="shared" si="559"/>
        <v>-2</v>
      </c>
      <c r="BY1899" s="24">
        <f t="shared" si="560"/>
        <v>0.7818314824680298</v>
      </c>
      <c r="BZ1899" s="24">
        <f t="shared" si="561"/>
        <v>0.62348980185873348</v>
      </c>
      <c r="CA1899" s="1"/>
      <c r="CB1899" s="1"/>
      <c r="CC1899" s="1" t="str">
        <f t="shared" si="566"/>
        <v/>
      </c>
      <c r="CD1899" s="1"/>
      <c r="CE1899" s="2"/>
      <c r="CF1899" s="2"/>
    </row>
    <row r="1900" spans="2:84" s="28" customFormat="1" x14ac:dyDescent="0.25">
      <c r="B1900" s="10"/>
      <c r="C1900" s="10"/>
      <c r="D1900" s="10"/>
      <c r="E1900" s="10"/>
      <c r="F1900" s="10"/>
      <c r="G1900" s="10"/>
      <c r="H1900" s="10"/>
      <c r="I1900" s="10"/>
      <c r="J1900" s="10"/>
      <c r="K1900" s="10"/>
      <c r="L1900" s="10"/>
      <c r="M1900" s="2"/>
      <c r="N1900" s="1">
        <v>1895</v>
      </c>
      <c r="O1900" s="1" t="str">
        <f t="shared" si="554"/>
        <v>NA</v>
      </c>
      <c r="P1900" s="1" t="e">
        <f t="shared" si="555"/>
        <v>#VALUE!</v>
      </c>
      <c r="Q1900" s="1" t="e">
        <f t="shared" si="556"/>
        <v>#VALUE!</v>
      </c>
      <c r="R1900" s="1">
        <f t="shared" si="552"/>
        <v>0.51897413726033503</v>
      </c>
      <c r="S1900" s="1">
        <f t="shared" si="553"/>
        <v>0.29387711650497073</v>
      </c>
      <c r="T1900" s="14"/>
      <c r="U1900" s="14"/>
      <c r="V1900" s="14"/>
      <c r="W1900" s="2"/>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2"/>
      <c r="BC1900" s="2"/>
      <c r="BD1900" s="2"/>
      <c r="BE1900" s="35"/>
      <c r="BF1900" s="35"/>
      <c r="BG1900" s="35"/>
      <c r="BH1900" s="35"/>
      <c r="BI1900" s="35"/>
      <c r="BJ1900" s="35"/>
      <c r="BK1900" s="35"/>
      <c r="BL1900" s="35"/>
      <c r="BM1900" s="35"/>
      <c r="BN1900" s="35"/>
      <c r="BO1900" s="35"/>
      <c r="BP1900" s="1"/>
      <c r="BQ1900" s="1">
        <f t="shared" si="557"/>
        <v>1895</v>
      </c>
      <c r="BR1900" s="1">
        <v>1896</v>
      </c>
      <c r="BS1900" s="1">
        <f t="shared" si="562"/>
        <v>-2</v>
      </c>
      <c r="BT1900" s="1">
        <f t="shared" si="563"/>
        <v>-2</v>
      </c>
      <c r="BU1900" s="1">
        <f t="shared" si="564"/>
        <v>6.1257422745431001E-17</v>
      </c>
      <c r="BV1900" s="1">
        <f t="shared" si="565"/>
        <v>1</v>
      </c>
      <c r="BW1900" s="1">
        <f t="shared" si="558"/>
        <v>-2</v>
      </c>
      <c r="BX1900" s="1">
        <f t="shared" si="559"/>
        <v>-2</v>
      </c>
      <c r="BY1900" s="24">
        <f t="shared" si="560"/>
        <v>0.7818314824680298</v>
      </c>
      <c r="BZ1900" s="24">
        <f t="shared" si="561"/>
        <v>0.62348980185873348</v>
      </c>
      <c r="CA1900" s="1"/>
      <c r="CB1900" s="1"/>
      <c r="CC1900" s="1" t="str">
        <f t="shared" si="566"/>
        <v/>
      </c>
      <c r="CD1900" s="1"/>
      <c r="CE1900" s="2"/>
      <c r="CF1900" s="2"/>
    </row>
    <row r="1901" spans="2:84" s="28" customFormat="1" x14ac:dyDescent="0.25">
      <c r="B1901" s="10"/>
      <c r="C1901" s="10"/>
      <c r="D1901" s="10"/>
      <c r="E1901" s="10"/>
      <c r="F1901" s="10"/>
      <c r="G1901" s="10"/>
      <c r="H1901" s="10"/>
      <c r="I1901" s="10"/>
      <c r="J1901" s="10"/>
      <c r="K1901" s="10"/>
      <c r="L1901" s="10"/>
      <c r="M1901" s="2"/>
      <c r="N1901" s="1">
        <v>1896</v>
      </c>
      <c r="O1901" s="1" t="str">
        <f t="shared" si="554"/>
        <v>NA</v>
      </c>
      <c r="P1901" s="1" t="e">
        <f t="shared" si="555"/>
        <v>#VALUE!</v>
      </c>
      <c r="Q1901" s="1" t="e">
        <f t="shared" si="556"/>
        <v>#VALUE!</v>
      </c>
      <c r="R1901" s="1">
        <f t="shared" si="552"/>
        <v>0.10553928789346015</v>
      </c>
      <c r="S1901" s="1">
        <f t="shared" si="553"/>
        <v>0.53760216726697918</v>
      </c>
      <c r="T1901" s="14"/>
      <c r="U1901" s="14"/>
      <c r="V1901" s="14"/>
      <c r="W1901" s="2"/>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2"/>
      <c r="BC1901" s="2"/>
      <c r="BD1901" s="2"/>
      <c r="BE1901" s="35"/>
      <c r="BF1901" s="35"/>
      <c r="BG1901" s="35"/>
      <c r="BH1901" s="35"/>
      <c r="BI1901" s="35"/>
      <c r="BJ1901" s="35"/>
      <c r="BK1901" s="35"/>
      <c r="BL1901" s="35"/>
      <c r="BM1901" s="35"/>
      <c r="BN1901" s="35"/>
      <c r="BO1901" s="35"/>
      <c r="BP1901" s="1"/>
      <c r="BQ1901" s="1">
        <f t="shared" si="557"/>
        <v>1896</v>
      </c>
      <c r="BR1901" s="1">
        <v>1897</v>
      </c>
      <c r="BS1901" s="1">
        <f t="shared" si="562"/>
        <v>-2</v>
      </c>
      <c r="BT1901" s="1">
        <f t="shared" si="563"/>
        <v>-2</v>
      </c>
      <c r="BU1901" s="1">
        <f t="shared" si="564"/>
        <v>6.1257422745431001E-17</v>
      </c>
      <c r="BV1901" s="1">
        <f t="shared" si="565"/>
        <v>1</v>
      </c>
      <c r="BW1901" s="1">
        <f t="shared" si="558"/>
        <v>-2</v>
      </c>
      <c r="BX1901" s="1">
        <f t="shared" si="559"/>
        <v>-2</v>
      </c>
      <c r="BY1901" s="24">
        <f t="shared" si="560"/>
        <v>0.7818314824680298</v>
      </c>
      <c r="BZ1901" s="24">
        <f t="shared" si="561"/>
        <v>0.62348980185873348</v>
      </c>
      <c r="CA1901" s="1"/>
      <c r="CB1901" s="1"/>
      <c r="CC1901" s="1" t="str">
        <f t="shared" si="566"/>
        <v/>
      </c>
      <c r="CD1901" s="1"/>
      <c r="CE1901" s="2"/>
      <c r="CF1901" s="2"/>
    </row>
    <row r="1902" spans="2:84" s="28" customFormat="1" x14ac:dyDescent="0.25">
      <c r="B1902" s="10"/>
      <c r="C1902" s="10"/>
      <c r="D1902" s="10"/>
      <c r="E1902" s="10"/>
      <c r="F1902" s="10"/>
      <c r="G1902" s="10"/>
      <c r="H1902" s="10"/>
      <c r="I1902" s="10"/>
      <c r="J1902" s="10"/>
      <c r="K1902" s="10"/>
      <c r="L1902" s="10"/>
      <c r="M1902" s="2"/>
      <c r="N1902" s="1">
        <v>1897</v>
      </c>
      <c r="O1902" s="1" t="str">
        <f t="shared" si="554"/>
        <v>NA</v>
      </c>
      <c r="P1902" s="1" t="e">
        <f t="shared" si="555"/>
        <v>#VALUE!</v>
      </c>
      <c r="Q1902" s="1" t="e">
        <f t="shared" si="556"/>
        <v>#VALUE!</v>
      </c>
      <c r="R1902" s="1">
        <f t="shared" si="552"/>
        <v>-0.30703164607617756</v>
      </c>
      <c r="S1902" s="1">
        <f t="shared" si="553"/>
        <v>0.39483825163845021</v>
      </c>
      <c r="T1902" s="14"/>
      <c r="U1902" s="14"/>
      <c r="V1902" s="14"/>
      <c r="W1902" s="2"/>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2"/>
      <c r="BC1902" s="2"/>
      <c r="BD1902" s="2"/>
      <c r="BE1902" s="35"/>
      <c r="BF1902" s="35"/>
      <c r="BG1902" s="35"/>
      <c r="BH1902" s="35"/>
      <c r="BI1902" s="35"/>
      <c r="BJ1902" s="35"/>
      <c r="BK1902" s="35"/>
      <c r="BL1902" s="35"/>
      <c r="BM1902" s="35"/>
      <c r="BN1902" s="35"/>
      <c r="BO1902" s="35"/>
      <c r="BP1902" s="1"/>
      <c r="BQ1902" s="1">
        <f t="shared" si="557"/>
        <v>1897</v>
      </c>
      <c r="BR1902" s="1">
        <v>1898</v>
      </c>
      <c r="BS1902" s="1">
        <f t="shared" si="562"/>
        <v>-2</v>
      </c>
      <c r="BT1902" s="1">
        <f t="shared" si="563"/>
        <v>-2</v>
      </c>
      <c r="BU1902" s="1">
        <f t="shared" si="564"/>
        <v>6.1257422745431001E-17</v>
      </c>
      <c r="BV1902" s="1">
        <f t="shared" si="565"/>
        <v>1</v>
      </c>
      <c r="BW1902" s="1">
        <f t="shared" si="558"/>
        <v>-2</v>
      </c>
      <c r="BX1902" s="1">
        <f t="shared" si="559"/>
        <v>-2</v>
      </c>
      <c r="BY1902" s="24">
        <f t="shared" si="560"/>
        <v>0.7818314824680298</v>
      </c>
      <c r="BZ1902" s="24">
        <f t="shared" si="561"/>
        <v>0.62348980185873348</v>
      </c>
      <c r="CA1902" s="1"/>
      <c r="CB1902" s="1"/>
      <c r="CC1902" s="1" t="str">
        <f t="shared" si="566"/>
        <v/>
      </c>
      <c r="CD1902" s="1"/>
      <c r="CE1902" s="2"/>
      <c r="CF1902" s="2"/>
    </row>
    <row r="1903" spans="2:84" s="28" customFormat="1" x14ac:dyDescent="0.25">
      <c r="B1903" s="10"/>
      <c r="C1903" s="10"/>
      <c r="D1903" s="10"/>
      <c r="E1903" s="10"/>
      <c r="F1903" s="10"/>
      <c r="G1903" s="10"/>
      <c r="H1903" s="10"/>
      <c r="I1903" s="10"/>
      <c r="J1903" s="10"/>
      <c r="K1903" s="10"/>
      <c r="L1903" s="10"/>
      <c r="M1903" s="2"/>
      <c r="N1903" s="1">
        <v>1898</v>
      </c>
      <c r="O1903" s="1" t="str">
        <f t="shared" si="554"/>
        <v>NA</v>
      </c>
      <c r="P1903" s="1" t="e">
        <f t="shared" si="555"/>
        <v>#VALUE!</v>
      </c>
      <c r="Q1903" s="1" t="e">
        <f t="shared" si="556"/>
        <v>#VALUE!</v>
      </c>
      <c r="R1903" s="1">
        <f t="shared" si="552"/>
        <v>-0.45264809215078605</v>
      </c>
      <c r="S1903" s="1">
        <f t="shared" si="553"/>
        <v>2.8995771285997091E-2</v>
      </c>
      <c r="T1903" s="14"/>
      <c r="U1903" s="14"/>
      <c r="V1903" s="14"/>
      <c r="W1903" s="2"/>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2"/>
      <c r="BC1903" s="2"/>
      <c r="BD1903" s="2"/>
      <c r="BE1903" s="35"/>
      <c r="BF1903" s="35"/>
      <c r="BG1903" s="35"/>
      <c r="BH1903" s="35"/>
      <c r="BI1903" s="35"/>
      <c r="BJ1903" s="35"/>
      <c r="BK1903" s="35"/>
      <c r="BL1903" s="35"/>
      <c r="BM1903" s="35"/>
      <c r="BN1903" s="35"/>
      <c r="BO1903" s="35"/>
      <c r="BP1903" s="1"/>
      <c r="BQ1903" s="1">
        <f t="shared" si="557"/>
        <v>1898</v>
      </c>
      <c r="BR1903" s="1">
        <v>1899</v>
      </c>
      <c r="BS1903" s="1">
        <f t="shared" si="562"/>
        <v>-2</v>
      </c>
      <c r="BT1903" s="1">
        <f t="shared" si="563"/>
        <v>-2</v>
      </c>
      <c r="BU1903" s="1">
        <f t="shared" si="564"/>
        <v>6.1257422745431001E-17</v>
      </c>
      <c r="BV1903" s="1">
        <f t="shared" si="565"/>
        <v>1</v>
      </c>
      <c r="BW1903" s="1">
        <f t="shared" si="558"/>
        <v>-2</v>
      </c>
      <c r="BX1903" s="1">
        <f t="shared" si="559"/>
        <v>-2</v>
      </c>
      <c r="BY1903" s="24">
        <f t="shared" si="560"/>
        <v>0.7818314824680298</v>
      </c>
      <c r="BZ1903" s="24">
        <f t="shared" si="561"/>
        <v>0.62348980185873348</v>
      </c>
      <c r="CA1903" s="1"/>
      <c r="CB1903" s="1"/>
      <c r="CC1903" s="1" t="str">
        <f t="shared" si="566"/>
        <v/>
      </c>
      <c r="CD1903" s="1"/>
      <c r="CE1903" s="2"/>
      <c r="CF1903" s="2"/>
    </row>
    <row r="1904" spans="2:84" s="28" customFormat="1" x14ac:dyDescent="0.25">
      <c r="B1904" s="10"/>
      <c r="C1904" s="10"/>
      <c r="D1904" s="10"/>
      <c r="E1904" s="10"/>
      <c r="F1904" s="10"/>
      <c r="G1904" s="10"/>
      <c r="H1904" s="10"/>
      <c r="I1904" s="10"/>
      <c r="J1904" s="10"/>
      <c r="K1904" s="10"/>
      <c r="L1904" s="10"/>
      <c r="M1904" s="2"/>
      <c r="N1904" s="1">
        <v>1899</v>
      </c>
      <c r="O1904" s="1" t="str">
        <f t="shared" si="554"/>
        <v>NA</v>
      </c>
      <c r="P1904" s="1" t="e">
        <f t="shared" si="555"/>
        <v>#VALUE!</v>
      </c>
      <c r="Q1904" s="1" t="e">
        <f t="shared" si="556"/>
        <v>#VALUE!</v>
      </c>
      <c r="R1904" s="1">
        <f t="shared" si="552"/>
        <v>-0.29316468859294464</v>
      </c>
      <c r="S1904" s="1">
        <f t="shared" si="553"/>
        <v>-0.28443842425839128</v>
      </c>
      <c r="T1904" s="14"/>
      <c r="U1904" s="14"/>
      <c r="V1904" s="14"/>
      <c r="W1904" s="2"/>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2"/>
      <c r="BC1904" s="2"/>
      <c r="BD1904" s="2"/>
      <c r="BE1904" s="35"/>
      <c r="BF1904" s="35"/>
      <c r="BG1904" s="35"/>
      <c r="BH1904" s="35"/>
      <c r="BI1904" s="35"/>
      <c r="BJ1904" s="35"/>
      <c r="BK1904" s="35"/>
      <c r="BL1904" s="35"/>
      <c r="BM1904" s="35"/>
      <c r="BN1904" s="35"/>
      <c r="BO1904" s="35"/>
      <c r="BP1904" s="1"/>
      <c r="BQ1904" s="1">
        <f t="shared" si="557"/>
        <v>1899</v>
      </c>
      <c r="BR1904" s="1">
        <v>1900</v>
      </c>
      <c r="BS1904" s="1">
        <f t="shared" si="562"/>
        <v>-2</v>
      </c>
      <c r="BT1904" s="1">
        <f t="shared" si="563"/>
        <v>-2</v>
      </c>
      <c r="BU1904" s="1">
        <f t="shared" si="564"/>
        <v>6.1257422745431001E-17</v>
      </c>
      <c r="BV1904" s="1">
        <f t="shared" si="565"/>
        <v>1</v>
      </c>
      <c r="BW1904" s="1">
        <f t="shared" si="558"/>
        <v>-2</v>
      </c>
      <c r="BX1904" s="1">
        <f t="shared" si="559"/>
        <v>-2</v>
      </c>
      <c r="BY1904" s="24">
        <f t="shared" si="560"/>
        <v>0.7818314824680298</v>
      </c>
      <c r="BZ1904" s="24">
        <f t="shared" si="561"/>
        <v>0.62348980185873348</v>
      </c>
      <c r="CA1904" s="1"/>
      <c r="CB1904" s="1"/>
      <c r="CC1904" s="1" t="str">
        <f t="shared" si="566"/>
        <v/>
      </c>
      <c r="CD1904" s="1"/>
      <c r="CE1904" s="2"/>
      <c r="CF1904" s="2"/>
    </row>
    <row r="1905" spans="2:84" s="28" customFormat="1" x14ac:dyDescent="0.25">
      <c r="B1905" s="10"/>
      <c r="C1905" s="10"/>
      <c r="D1905" s="10"/>
      <c r="E1905" s="10"/>
      <c r="F1905" s="10"/>
      <c r="G1905" s="10"/>
      <c r="H1905" s="10"/>
      <c r="I1905" s="10"/>
      <c r="J1905" s="10"/>
      <c r="K1905" s="10"/>
      <c r="L1905" s="10"/>
      <c r="M1905" s="2"/>
      <c r="N1905" s="1">
        <v>1900</v>
      </c>
      <c r="O1905" s="1" t="str">
        <f t="shared" si="554"/>
        <v>NA</v>
      </c>
      <c r="P1905" s="1" t="e">
        <f t="shared" si="555"/>
        <v>#VALUE!</v>
      </c>
      <c r="Q1905" s="1" t="e">
        <f t="shared" si="556"/>
        <v>#VALUE!</v>
      </c>
      <c r="R1905" s="1">
        <f t="shared" si="552"/>
        <v>6.7405531550542852E-3</v>
      </c>
      <c r="S1905" s="1">
        <f t="shared" si="553"/>
        <v>-0.36534825420255479</v>
      </c>
      <c r="T1905" s="14"/>
      <c r="U1905" s="14"/>
      <c r="V1905" s="14"/>
      <c r="W1905" s="2"/>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2"/>
      <c r="BC1905" s="2"/>
      <c r="BD1905" s="2"/>
      <c r="BE1905" s="35"/>
      <c r="BF1905" s="35"/>
      <c r="BG1905" s="35"/>
      <c r="BH1905" s="35"/>
      <c r="BI1905" s="35"/>
      <c r="BJ1905" s="35"/>
      <c r="BK1905" s="35"/>
      <c r="BL1905" s="35"/>
      <c r="BM1905" s="35"/>
      <c r="BN1905" s="35"/>
      <c r="BO1905" s="35"/>
      <c r="BP1905" s="1"/>
      <c r="BQ1905" s="1">
        <f t="shared" si="557"/>
        <v>1900</v>
      </c>
      <c r="BR1905" s="1">
        <v>1901</v>
      </c>
      <c r="BS1905" s="1">
        <f t="shared" si="562"/>
        <v>-2</v>
      </c>
      <c r="BT1905" s="1">
        <f t="shared" si="563"/>
        <v>-2</v>
      </c>
      <c r="BU1905" s="1">
        <f t="shared" si="564"/>
        <v>6.1257422745431001E-17</v>
      </c>
      <c r="BV1905" s="1">
        <f t="shared" si="565"/>
        <v>1</v>
      </c>
      <c r="BW1905" s="1">
        <f t="shared" si="558"/>
        <v>-2</v>
      </c>
      <c r="BX1905" s="1">
        <f t="shared" si="559"/>
        <v>-2</v>
      </c>
      <c r="BY1905" s="24">
        <f t="shared" si="560"/>
        <v>0.7818314824680298</v>
      </c>
      <c r="BZ1905" s="24">
        <f t="shared" si="561"/>
        <v>0.62348980185873348</v>
      </c>
      <c r="CA1905" s="1"/>
      <c r="CB1905" s="1"/>
      <c r="CC1905" s="1" t="str">
        <f t="shared" si="566"/>
        <v/>
      </c>
      <c r="CD1905" s="1"/>
      <c r="CE1905" s="2"/>
      <c r="CF1905" s="2"/>
    </row>
    <row r="1906" spans="2:84" s="28" customFormat="1" x14ac:dyDescent="0.25">
      <c r="B1906" s="10"/>
      <c r="C1906" s="10"/>
      <c r="D1906" s="10"/>
      <c r="E1906" s="10"/>
      <c r="F1906" s="10"/>
      <c r="G1906" s="10"/>
      <c r="H1906" s="10"/>
      <c r="I1906" s="10"/>
      <c r="J1906" s="10"/>
      <c r="K1906" s="10"/>
      <c r="L1906" s="10"/>
      <c r="M1906" s="2"/>
      <c r="N1906" s="1">
        <v>1901</v>
      </c>
      <c r="O1906" s="1" t="str">
        <f t="shared" si="554"/>
        <v>NA</v>
      </c>
      <c r="P1906" s="1" t="e">
        <f t="shared" si="555"/>
        <v>#VALUE!</v>
      </c>
      <c r="Q1906" s="1" t="e">
        <f t="shared" si="556"/>
        <v>#VALUE!</v>
      </c>
      <c r="R1906" s="1">
        <f t="shared" si="552"/>
        <v>0.23714462728747054</v>
      </c>
      <c r="S1906" s="1">
        <f t="shared" si="553"/>
        <v>-0.22252093395631445</v>
      </c>
      <c r="T1906" s="14"/>
      <c r="U1906" s="14"/>
      <c r="V1906" s="14"/>
      <c r="W1906" s="2"/>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2"/>
      <c r="BC1906" s="2"/>
      <c r="BD1906" s="2"/>
      <c r="BE1906" s="35"/>
      <c r="BF1906" s="35"/>
      <c r="BG1906" s="35"/>
      <c r="BH1906" s="35"/>
      <c r="BI1906" s="35"/>
      <c r="BJ1906" s="35"/>
      <c r="BK1906" s="35"/>
      <c r="BL1906" s="35"/>
      <c r="BM1906" s="35"/>
      <c r="BN1906" s="35"/>
      <c r="BO1906" s="35"/>
      <c r="BP1906" s="1"/>
      <c r="BQ1906" s="1">
        <f t="shared" si="557"/>
        <v>1901</v>
      </c>
      <c r="BR1906" s="1">
        <v>1902</v>
      </c>
      <c r="BS1906" s="1">
        <f t="shared" si="562"/>
        <v>-2</v>
      </c>
      <c r="BT1906" s="1">
        <f t="shared" si="563"/>
        <v>-2</v>
      </c>
      <c r="BU1906" s="1">
        <f t="shared" si="564"/>
        <v>6.1257422745431001E-17</v>
      </c>
      <c r="BV1906" s="1">
        <f t="shared" si="565"/>
        <v>1</v>
      </c>
      <c r="BW1906" s="1">
        <f t="shared" si="558"/>
        <v>-2</v>
      </c>
      <c r="BX1906" s="1">
        <f t="shared" si="559"/>
        <v>-2</v>
      </c>
      <c r="BY1906" s="24">
        <f t="shared" si="560"/>
        <v>0.7818314824680298</v>
      </c>
      <c r="BZ1906" s="24">
        <f t="shared" si="561"/>
        <v>0.62348980185873348</v>
      </c>
      <c r="CA1906" s="1"/>
      <c r="CB1906" s="1"/>
      <c r="CC1906" s="1" t="str">
        <f t="shared" si="566"/>
        <v/>
      </c>
      <c r="CD1906" s="1"/>
      <c r="CE1906" s="2"/>
      <c r="CF1906" s="2"/>
    </row>
    <row r="1907" spans="2:84" s="28" customFormat="1" x14ac:dyDescent="0.25">
      <c r="B1907" s="10"/>
      <c r="C1907" s="10"/>
      <c r="D1907" s="10"/>
      <c r="E1907" s="10"/>
      <c r="F1907" s="10"/>
      <c r="G1907" s="10"/>
      <c r="H1907" s="10"/>
      <c r="I1907" s="10"/>
      <c r="J1907" s="10"/>
      <c r="K1907" s="10"/>
      <c r="L1907" s="10"/>
      <c r="M1907" s="2"/>
      <c r="N1907" s="1">
        <v>1902</v>
      </c>
      <c r="O1907" s="1" t="str">
        <f t="shared" si="554"/>
        <v>NA</v>
      </c>
      <c r="P1907" s="1" t="e">
        <f t="shared" si="555"/>
        <v>#VALUE!</v>
      </c>
      <c r="Q1907" s="1" t="e">
        <f t="shared" si="556"/>
        <v>#VALUE!</v>
      </c>
      <c r="R1907" s="1">
        <f t="shared" si="552"/>
        <v>0.28897396020360222</v>
      </c>
      <c r="S1907" s="1">
        <f t="shared" si="553"/>
        <v>5.4660168204282988E-3</v>
      </c>
      <c r="T1907" s="14"/>
      <c r="U1907" s="14"/>
      <c r="V1907" s="14"/>
      <c r="W1907" s="2"/>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2"/>
      <c r="BC1907" s="2"/>
      <c r="BD1907" s="2"/>
      <c r="BE1907" s="35"/>
      <c r="BF1907" s="35"/>
      <c r="BG1907" s="35"/>
      <c r="BH1907" s="35"/>
      <c r="BI1907" s="35"/>
      <c r="BJ1907" s="35"/>
      <c r="BK1907" s="35"/>
      <c r="BL1907" s="35"/>
      <c r="BM1907" s="35"/>
      <c r="BN1907" s="35"/>
      <c r="BO1907" s="35"/>
      <c r="BP1907" s="1"/>
      <c r="BQ1907" s="1">
        <f t="shared" si="557"/>
        <v>1902</v>
      </c>
      <c r="BR1907" s="1">
        <v>1903</v>
      </c>
      <c r="BS1907" s="1">
        <f t="shared" si="562"/>
        <v>-2</v>
      </c>
      <c r="BT1907" s="1">
        <f t="shared" si="563"/>
        <v>-2</v>
      </c>
      <c r="BU1907" s="1">
        <f t="shared" si="564"/>
        <v>6.1257422745431001E-17</v>
      </c>
      <c r="BV1907" s="1">
        <f t="shared" si="565"/>
        <v>1</v>
      </c>
      <c r="BW1907" s="1">
        <f t="shared" si="558"/>
        <v>-2</v>
      </c>
      <c r="BX1907" s="1">
        <f t="shared" si="559"/>
        <v>-2</v>
      </c>
      <c r="BY1907" s="24">
        <f t="shared" si="560"/>
        <v>0.7818314824680298</v>
      </c>
      <c r="BZ1907" s="24">
        <f t="shared" si="561"/>
        <v>0.62348980185873348</v>
      </c>
      <c r="CA1907" s="1"/>
      <c r="CB1907" s="1"/>
      <c r="CC1907" s="1" t="str">
        <f t="shared" si="566"/>
        <v/>
      </c>
      <c r="CD1907" s="1"/>
      <c r="CE1907" s="2"/>
      <c r="CF1907" s="2"/>
    </row>
    <row r="1908" spans="2:84" s="28" customFormat="1" x14ac:dyDescent="0.25">
      <c r="B1908" s="10"/>
      <c r="C1908" s="10"/>
      <c r="D1908" s="10"/>
      <c r="E1908" s="10"/>
      <c r="F1908" s="10"/>
      <c r="G1908" s="10"/>
      <c r="H1908" s="10"/>
      <c r="I1908" s="10"/>
      <c r="J1908" s="10"/>
      <c r="K1908" s="10"/>
      <c r="L1908" s="10"/>
      <c r="M1908" s="2"/>
      <c r="N1908" s="1">
        <v>1903</v>
      </c>
      <c r="O1908" s="1" t="str">
        <f t="shared" si="554"/>
        <v>NA</v>
      </c>
      <c r="P1908" s="1" t="e">
        <f t="shared" si="555"/>
        <v>#VALUE!</v>
      </c>
      <c r="Q1908" s="1" t="e">
        <f t="shared" si="556"/>
        <v>#VALUE!</v>
      </c>
      <c r="R1908" s="1">
        <f t="shared" si="552"/>
        <v>0.18762540069948466</v>
      </c>
      <c r="S1908" s="1">
        <f t="shared" si="553"/>
        <v>0.17795940847462949</v>
      </c>
      <c r="T1908" s="14"/>
      <c r="U1908" s="14"/>
      <c r="V1908" s="14"/>
      <c r="W1908" s="2"/>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2"/>
      <c r="BC1908" s="2"/>
      <c r="BD1908" s="2"/>
      <c r="BE1908" s="35"/>
      <c r="BF1908" s="35"/>
      <c r="BG1908" s="35"/>
      <c r="BH1908" s="35"/>
      <c r="BI1908" s="35"/>
      <c r="BJ1908" s="35"/>
      <c r="BK1908" s="35"/>
      <c r="BL1908" s="35"/>
      <c r="BM1908" s="35"/>
      <c r="BN1908" s="35"/>
      <c r="BO1908" s="35"/>
      <c r="BP1908" s="1"/>
      <c r="BQ1908" s="1">
        <f t="shared" si="557"/>
        <v>1903</v>
      </c>
      <c r="BR1908" s="1">
        <v>1904</v>
      </c>
      <c r="BS1908" s="1">
        <f t="shared" si="562"/>
        <v>-2</v>
      </c>
      <c r="BT1908" s="1">
        <f t="shared" si="563"/>
        <v>-2</v>
      </c>
      <c r="BU1908" s="1">
        <f t="shared" si="564"/>
        <v>6.1257422745431001E-17</v>
      </c>
      <c r="BV1908" s="1">
        <f t="shared" si="565"/>
        <v>1</v>
      </c>
      <c r="BW1908" s="1">
        <f t="shared" si="558"/>
        <v>-2</v>
      </c>
      <c r="BX1908" s="1">
        <f t="shared" si="559"/>
        <v>-2</v>
      </c>
      <c r="BY1908" s="24">
        <f t="shared" si="560"/>
        <v>0.7818314824680298</v>
      </c>
      <c r="BZ1908" s="24">
        <f t="shared" si="561"/>
        <v>0.62348980185873348</v>
      </c>
      <c r="CA1908" s="1"/>
      <c r="CB1908" s="1"/>
      <c r="CC1908" s="1" t="str">
        <f t="shared" si="566"/>
        <v/>
      </c>
      <c r="CD1908" s="1"/>
      <c r="CE1908" s="2"/>
      <c r="CF1908" s="2"/>
    </row>
    <row r="1909" spans="2:84" s="28" customFormat="1" x14ac:dyDescent="0.25">
      <c r="B1909" s="10"/>
      <c r="C1909" s="10"/>
      <c r="D1909" s="10"/>
      <c r="E1909" s="10"/>
      <c r="F1909" s="10"/>
      <c r="G1909" s="10"/>
      <c r="H1909" s="10"/>
      <c r="I1909" s="10"/>
      <c r="J1909" s="10"/>
      <c r="K1909" s="10"/>
      <c r="L1909" s="10"/>
      <c r="M1909" s="2"/>
      <c r="N1909" s="1">
        <v>1904</v>
      </c>
      <c r="O1909" s="1" t="str">
        <f t="shared" si="554"/>
        <v>NA</v>
      </c>
      <c r="P1909" s="1" t="e">
        <f t="shared" si="555"/>
        <v>#VALUE!</v>
      </c>
      <c r="Q1909" s="1" t="e">
        <f t="shared" si="556"/>
        <v>#VALUE!</v>
      </c>
      <c r="R1909" s="1">
        <f t="shared" si="552"/>
        <v>2.5328239398119012E-2</v>
      </c>
      <c r="S1909" s="1">
        <f t="shared" si="553"/>
        <v>0.23478216648425196</v>
      </c>
      <c r="T1909" s="14"/>
      <c r="U1909" s="14"/>
      <c r="V1909" s="14"/>
      <c r="W1909" s="2"/>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2"/>
      <c r="BC1909" s="2"/>
      <c r="BD1909" s="2"/>
      <c r="BE1909" s="35"/>
      <c r="BF1909" s="35"/>
      <c r="BG1909" s="35"/>
      <c r="BH1909" s="35"/>
      <c r="BI1909" s="35"/>
      <c r="BJ1909" s="35"/>
      <c r="BK1909" s="35"/>
      <c r="BL1909" s="35"/>
      <c r="BM1909" s="35"/>
      <c r="BN1909" s="35"/>
      <c r="BO1909" s="35"/>
      <c r="BP1909" s="1"/>
      <c r="BQ1909" s="1">
        <f t="shared" si="557"/>
        <v>1904</v>
      </c>
      <c r="BR1909" s="1">
        <v>1905</v>
      </c>
      <c r="BS1909" s="1">
        <f t="shared" si="562"/>
        <v>-2</v>
      </c>
      <c r="BT1909" s="1">
        <f t="shared" si="563"/>
        <v>-2</v>
      </c>
      <c r="BU1909" s="1">
        <f t="shared" si="564"/>
        <v>6.1257422745431001E-17</v>
      </c>
      <c r="BV1909" s="1">
        <f t="shared" si="565"/>
        <v>1</v>
      </c>
      <c r="BW1909" s="1">
        <f t="shared" si="558"/>
        <v>-2</v>
      </c>
      <c r="BX1909" s="1">
        <f t="shared" si="559"/>
        <v>-2</v>
      </c>
      <c r="BY1909" s="24">
        <f t="shared" si="560"/>
        <v>0.7818314824680298</v>
      </c>
      <c r="BZ1909" s="24">
        <f t="shared" si="561"/>
        <v>0.62348980185873348</v>
      </c>
      <c r="CA1909" s="1"/>
      <c r="CB1909" s="1"/>
      <c r="CC1909" s="1" t="str">
        <f t="shared" si="566"/>
        <v/>
      </c>
      <c r="CD1909" s="1"/>
      <c r="CE1909" s="2"/>
      <c r="CF1909" s="2"/>
    </row>
    <row r="1910" spans="2:84" s="28" customFormat="1" x14ac:dyDescent="0.25">
      <c r="B1910" s="10"/>
      <c r="C1910" s="10"/>
      <c r="D1910" s="10"/>
      <c r="E1910" s="10"/>
      <c r="F1910" s="10"/>
      <c r="G1910" s="10"/>
      <c r="H1910" s="10"/>
      <c r="I1910" s="10"/>
      <c r="J1910" s="10"/>
      <c r="K1910" s="10"/>
      <c r="L1910" s="10"/>
      <c r="M1910" s="2"/>
      <c r="N1910" s="1">
        <v>1905</v>
      </c>
      <c r="O1910" s="1" t="str">
        <f t="shared" si="554"/>
        <v>NA</v>
      </c>
      <c r="P1910" s="1" t="e">
        <f t="shared" si="555"/>
        <v>#VALUE!</v>
      </c>
      <c r="Q1910" s="1" t="e">
        <f t="shared" si="556"/>
        <v>#VALUE!</v>
      </c>
      <c r="R1910" s="1">
        <f t="shared" si="552"/>
        <v>-0.12028820667648954</v>
      </c>
      <c r="S1910" s="1">
        <f t="shared" si="553"/>
        <v>0.18905185644019534</v>
      </c>
      <c r="T1910" s="14"/>
      <c r="U1910" s="14"/>
      <c r="V1910" s="14"/>
      <c r="W1910" s="2"/>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2"/>
      <c r="BC1910" s="2"/>
      <c r="BD1910" s="2"/>
      <c r="BE1910" s="35"/>
      <c r="BF1910" s="35"/>
      <c r="BG1910" s="35"/>
      <c r="BH1910" s="35"/>
      <c r="BI1910" s="35"/>
      <c r="BJ1910" s="35"/>
      <c r="BK1910" s="35"/>
      <c r="BL1910" s="35"/>
      <c r="BM1910" s="35"/>
      <c r="BN1910" s="35"/>
      <c r="BO1910" s="35"/>
      <c r="BP1910" s="1"/>
      <c r="BQ1910" s="1">
        <f t="shared" si="557"/>
        <v>1905</v>
      </c>
      <c r="BR1910" s="1">
        <v>1906</v>
      </c>
      <c r="BS1910" s="1">
        <f t="shared" si="562"/>
        <v>-2</v>
      </c>
      <c r="BT1910" s="1">
        <f t="shared" si="563"/>
        <v>-2</v>
      </c>
      <c r="BU1910" s="1">
        <f t="shared" si="564"/>
        <v>6.1257422745431001E-17</v>
      </c>
      <c r="BV1910" s="1">
        <f t="shared" si="565"/>
        <v>1</v>
      </c>
      <c r="BW1910" s="1">
        <f t="shared" si="558"/>
        <v>-2</v>
      </c>
      <c r="BX1910" s="1">
        <f t="shared" si="559"/>
        <v>-2</v>
      </c>
      <c r="BY1910" s="24">
        <f t="shared" si="560"/>
        <v>0.7818314824680298</v>
      </c>
      <c r="BZ1910" s="24">
        <f t="shared" si="561"/>
        <v>0.62348980185873348</v>
      </c>
      <c r="CA1910" s="1"/>
      <c r="CB1910" s="1"/>
      <c r="CC1910" s="1" t="str">
        <f t="shared" si="566"/>
        <v/>
      </c>
      <c r="CD1910" s="1"/>
      <c r="CE1910" s="2"/>
      <c r="CF1910" s="2"/>
    </row>
    <row r="1911" spans="2:84" s="28" customFormat="1" x14ac:dyDescent="0.25">
      <c r="B1911" s="10"/>
      <c r="C1911" s="10"/>
      <c r="D1911" s="10"/>
      <c r="E1911" s="10"/>
      <c r="F1911" s="10"/>
      <c r="G1911" s="10"/>
      <c r="H1911" s="10"/>
      <c r="I1911" s="10"/>
      <c r="J1911" s="10"/>
      <c r="K1911" s="10"/>
      <c r="L1911" s="10"/>
      <c r="M1911" s="2"/>
      <c r="N1911" s="1">
        <v>1906</v>
      </c>
      <c r="O1911" s="1" t="str">
        <f t="shared" si="554"/>
        <v>NA</v>
      </c>
      <c r="P1911" s="1" t="e">
        <f t="shared" si="555"/>
        <v>#VALUE!</v>
      </c>
      <c r="Q1911" s="1" t="e">
        <f t="shared" si="556"/>
        <v>#VALUE!</v>
      </c>
      <c r="R1911" s="1">
        <f t="shared" si="552"/>
        <v>-0.21107857578692013</v>
      </c>
      <c r="S1911" s="1">
        <f t="shared" si="553"/>
        <v>7.5204334533958195E-2</v>
      </c>
      <c r="T1911" s="14"/>
      <c r="U1911" s="14"/>
      <c r="V1911" s="14"/>
      <c r="W1911" s="2"/>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2"/>
      <c r="BC1911" s="2"/>
      <c r="BD1911" s="2"/>
      <c r="BE1911" s="35"/>
      <c r="BF1911" s="35"/>
      <c r="BG1911" s="35"/>
      <c r="BH1911" s="35"/>
      <c r="BI1911" s="35"/>
      <c r="BJ1911" s="35"/>
      <c r="BK1911" s="35"/>
      <c r="BL1911" s="35"/>
      <c r="BM1911" s="35"/>
      <c r="BN1911" s="35"/>
      <c r="BO1911" s="35"/>
      <c r="BP1911" s="1"/>
      <c r="BQ1911" s="1">
        <f t="shared" si="557"/>
        <v>1906</v>
      </c>
      <c r="BR1911" s="1">
        <v>1907</v>
      </c>
      <c r="BS1911" s="1">
        <f t="shared" si="562"/>
        <v>-2</v>
      </c>
      <c r="BT1911" s="1">
        <f t="shared" si="563"/>
        <v>-2</v>
      </c>
      <c r="BU1911" s="1">
        <f t="shared" si="564"/>
        <v>6.1257422745431001E-17</v>
      </c>
      <c r="BV1911" s="1">
        <f t="shared" si="565"/>
        <v>1</v>
      </c>
      <c r="BW1911" s="1">
        <f t="shared" si="558"/>
        <v>-2</v>
      </c>
      <c r="BX1911" s="1">
        <f t="shared" si="559"/>
        <v>-2</v>
      </c>
      <c r="BY1911" s="24">
        <f t="shared" si="560"/>
        <v>0.7818314824680298</v>
      </c>
      <c r="BZ1911" s="24">
        <f t="shared" si="561"/>
        <v>0.62348980185873348</v>
      </c>
      <c r="CA1911" s="1"/>
      <c r="CB1911" s="1"/>
      <c r="CC1911" s="1" t="str">
        <f t="shared" si="566"/>
        <v/>
      </c>
      <c r="CD1911" s="1"/>
      <c r="CE1911" s="2"/>
      <c r="CF1911" s="2"/>
    </row>
    <row r="1912" spans="2:84" s="28" customFormat="1" x14ac:dyDescent="0.25">
      <c r="B1912" s="10"/>
      <c r="C1912" s="10"/>
      <c r="D1912" s="10"/>
      <c r="E1912" s="10"/>
      <c r="F1912" s="10"/>
      <c r="G1912" s="10"/>
      <c r="H1912" s="10"/>
      <c r="I1912" s="10"/>
      <c r="J1912" s="10"/>
      <c r="K1912" s="10"/>
      <c r="L1912" s="10"/>
      <c r="M1912" s="2"/>
      <c r="N1912" s="1">
        <v>1907</v>
      </c>
      <c r="O1912" s="1" t="str">
        <f t="shared" si="554"/>
        <v>NA</v>
      </c>
      <c r="P1912" s="1" t="e">
        <f t="shared" si="555"/>
        <v>#VALUE!</v>
      </c>
      <c r="Q1912" s="1" t="e">
        <f t="shared" si="556"/>
        <v>#VALUE!</v>
      </c>
      <c r="R1912" s="1">
        <f t="shared" si="552"/>
        <v>-0.22325962390167869</v>
      </c>
      <c r="S1912" s="1">
        <f t="shared" si="553"/>
        <v>-7.6937154518012363E-2</v>
      </c>
      <c r="T1912" s="14"/>
      <c r="U1912" s="14"/>
      <c r="V1912" s="14"/>
      <c r="W1912" s="2"/>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2"/>
      <c r="BC1912" s="2"/>
      <c r="BD1912" s="2"/>
      <c r="BE1912" s="35"/>
      <c r="BF1912" s="35"/>
      <c r="BG1912" s="35"/>
      <c r="BH1912" s="35"/>
      <c r="BI1912" s="35"/>
      <c r="BJ1912" s="35"/>
      <c r="BK1912" s="35"/>
      <c r="BL1912" s="35"/>
      <c r="BM1912" s="35"/>
      <c r="BN1912" s="35"/>
      <c r="BO1912" s="35"/>
      <c r="BP1912" s="1"/>
      <c r="BQ1912" s="1">
        <f t="shared" si="557"/>
        <v>1907</v>
      </c>
      <c r="BR1912" s="1">
        <v>1908</v>
      </c>
      <c r="BS1912" s="1">
        <f t="shared" si="562"/>
        <v>-2</v>
      </c>
      <c r="BT1912" s="1">
        <f t="shared" si="563"/>
        <v>-2</v>
      </c>
      <c r="BU1912" s="1">
        <f t="shared" si="564"/>
        <v>6.1257422745431001E-17</v>
      </c>
      <c r="BV1912" s="1">
        <f t="shared" si="565"/>
        <v>1</v>
      </c>
      <c r="BW1912" s="1">
        <f t="shared" si="558"/>
        <v>-2</v>
      </c>
      <c r="BX1912" s="1">
        <f t="shared" si="559"/>
        <v>-2</v>
      </c>
      <c r="BY1912" s="24">
        <f t="shared" si="560"/>
        <v>0.7818314824680298</v>
      </c>
      <c r="BZ1912" s="24">
        <f t="shared" si="561"/>
        <v>0.62348980185873348</v>
      </c>
      <c r="CA1912" s="1"/>
      <c r="CB1912" s="1"/>
      <c r="CC1912" s="1" t="str">
        <f t="shared" si="566"/>
        <v/>
      </c>
      <c r="CD1912" s="1"/>
      <c r="CE1912" s="2"/>
      <c r="CF1912" s="2"/>
    </row>
    <row r="1913" spans="2:84" s="28" customFormat="1" x14ac:dyDescent="0.25">
      <c r="B1913" s="10"/>
      <c r="C1913" s="10"/>
      <c r="D1913" s="10"/>
      <c r="E1913" s="10"/>
      <c r="F1913" s="10"/>
      <c r="G1913" s="10"/>
      <c r="H1913" s="10"/>
      <c r="I1913" s="10"/>
      <c r="J1913" s="10"/>
      <c r="K1913" s="10"/>
      <c r="L1913" s="10"/>
      <c r="M1913" s="2"/>
      <c r="N1913" s="1">
        <v>1908</v>
      </c>
      <c r="O1913" s="1" t="str">
        <f t="shared" si="554"/>
        <v>NA</v>
      </c>
      <c r="P1913" s="1" t="e">
        <f t="shared" si="555"/>
        <v>#VALUE!</v>
      </c>
      <c r="Q1913" s="1" t="e">
        <f t="shared" si="556"/>
        <v>#VALUE!</v>
      </c>
      <c r="R1913" s="1">
        <f t="shared" si="552"/>
        <v>-0.13174701515970588</v>
      </c>
      <c r="S1913" s="1">
        <f t="shared" si="553"/>
        <v>-0.22252093395631445</v>
      </c>
      <c r="T1913" s="14"/>
      <c r="U1913" s="14"/>
      <c r="V1913" s="14"/>
      <c r="W1913" s="2"/>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2"/>
      <c r="BC1913" s="2"/>
      <c r="BD1913" s="2"/>
      <c r="BE1913" s="35"/>
      <c r="BF1913" s="35"/>
      <c r="BG1913" s="35"/>
      <c r="BH1913" s="35"/>
      <c r="BI1913" s="35"/>
      <c r="BJ1913" s="35"/>
      <c r="BK1913" s="35"/>
      <c r="BL1913" s="35"/>
      <c r="BM1913" s="35"/>
      <c r="BN1913" s="35"/>
      <c r="BO1913" s="35"/>
      <c r="BP1913" s="1"/>
      <c r="BQ1913" s="1">
        <f t="shared" si="557"/>
        <v>1908</v>
      </c>
      <c r="BR1913" s="1">
        <v>1909</v>
      </c>
      <c r="BS1913" s="1">
        <f t="shared" si="562"/>
        <v>-2</v>
      </c>
      <c r="BT1913" s="1">
        <f t="shared" si="563"/>
        <v>-2</v>
      </c>
      <c r="BU1913" s="1">
        <f t="shared" si="564"/>
        <v>6.1257422745431001E-17</v>
      </c>
      <c r="BV1913" s="1">
        <f t="shared" si="565"/>
        <v>1</v>
      </c>
      <c r="BW1913" s="1">
        <f t="shared" si="558"/>
        <v>-2</v>
      </c>
      <c r="BX1913" s="1">
        <f t="shared" si="559"/>
        <v>-2</v>
      </c>
      <c r="BY1913" s="24">
        <f t="shared" si="560"/>
        <v>0.7818314824680298</v>
      </c>
      <c r="BZ1913" s="24">
        <f t="shared" si="561"/>
        <v>0.62348980185873348</v>
      </c>
      <c r="CA1913" s="1"/>
      <c r="CB1913" s="1"/>
      <c r="CC1913" s="1" t="str">
        <f t="shared" si="566"/>
        <v/>
      </c>
      <c r="CD1913" s="1"/>
      <c r="CE1913" s="2"/>
      <c r="CF1913" s="2"/>
    </row>
    <row r="1914" spans="2:84" s="28" customFormat="1" x14ac:dyDescent="0.25">
      <c r="B1914" s="10"/>
      <c r="C1914" s="10"/>
      <c r="D1914" s="10"/>
      <c r="E1914" s="10"/>
      <c r="F1914" s="10"/>
      <c r="G1914" s="10"/>
      <c r="H1914" s="10"/>
      <c r="I1914" s="10"/>
      <c r="J1914" s="10"/>
      <c r="K1914" s="10"/>
      <c r="L1914" s="10"/>
      <c r="M1914" s="2"/>
      <c r="N1914" s="1">
        <v>1909</v>
      </c>
      <c r="O1914" s="1" t="str">
        <f t="shared" si="554"/>
        <v>NA</v>
      </c>
      <c r="P1914" s="1" t="e">
        <f t="shared" si="555"/>
        <v>#VALUE!</v>
      </c>
      <c r="Q1914" s="1" t="e">
        <f t="shared" si="556"/>
        <v>#VALUE!</v>
      </c>
      <c r="R1914" s="1">
        <f t="shared" si="552"/>
        <v>5.8973783146869407E-2</v>
      </c>
      <c r="S1914" s="1">
        <f t="shared" si="553"/>
        <v>-0.28294508286411413</v>
      </c>
      <c r="T1914" s="14"/>
      <c r="U1914" s="14"/>
      <c r="V1914" s="14"/>
      <c r="W1914" s="2"/>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2"/>
      <c r="BC1914" s="2"/>
      <c r="BD1914" s="2"/>
      <c r="BE1914" s="35"/>
      <c r="BF1914" s="35"/>
      <c r="BG1914" s="35"/>
      <c r="BH1914" s="35"/>
      <c r="BI1914" s="35"/>
      <c r="BJ1914" s="35"/>
      <c r="BK1914" s="35"/>
      <c r="BL1914" s="35"/>
      <c r="BM1914" s="35"/>
      <c r="BN1914" s="35"/>
      <c r="BO1914" s="35"/>
      <c r="BP1914" s="1"/>
      <c r="BQ1914" s="1">
        <f t="shared" si="557"/>
        <v>1909</v>
      </c>
      <c r="BR1914" s="1">
        <v>1910</v>
      </c>
      <c r="BS1914" s="1">
        <f t="shared" si="562"/>
        <v>-2</v>
      </c>
      <c r="BT1914" s="1">
        <f t="shared" si="563"/>
        <v>-2</v>
      </c>
      <c r="BU1914" s="1">
        <f t="shared" si="564"/>
        <v>6.1257422745431001E-17</v>
      </c>
      <c r="BV1914" s="1">
        <f t="shared" si="565"/>
        <v>1</v>
      </c>
      <c r="BW1914" s="1">
        <f t="shared" si="558"/>
        <v>-2</v>
      </c>
      <c r="BX1914" s="1">
        <f t="shared" si="559"/>
        <v>-2</v>
      </c>
      <c r="BY1914" s="24">
        <f t="shared" si="560"/>
        <v>0.7818314824680298</v>
      </c>
      <c r="BZ1914" s="24">
        <f t="shared" si="561"/>
        <v>0.62348980185873348</v>
      </c>
      <c r="CA1914" s="1"/>
      <c r="CB1914" s="1"/>
      <c r="CC1914" s="1" t="str">
        <f t="shared" si="566"/>
        <v/>
      </c>
      <c r="CD1914" s="1"/>
      <c r="CE1914" s="2"/>
      <c r="CF1914" s="2"/>
    </row>
    <row r="1915" spans="2:84" s="28" customFormat="1" x14ac:dyDescent="0.25">
      <c r="B1915" s="10"/>
      <c r="C1915" s="10"/>
      <c r="D1915" s="10"/>
      <c r="E1915" s="10"/>
      <c r="F1915" s="10"/>
      <c r="G1915" s="10"/>
      <c r="H1915" s="10"/>
      <c r="I1915" s="10"/>
      <c r="J1915" s="10"/>
      <c r="K1915" s="10"/>
      <c r="L1915" s="10"/>
      <c r="M1915" s="2"/>
      <c r="N1915" s="1">
        <v>1910</v>
      </c>
      <c r="O1915" s="1" t="str">
        <f t="shared" si="554"/>
        <v>NA</v>
      </c>
      <c r="P1915" s="1" t="e">
        <f t="shared" si="555"/>
        <v>#VALUE!</v>
      </c>
      <c r="Q1915" s="1" t="e">
        <f t="shared" si="556"/>
        <v>#VALUE!</v>
      </c>
      <c r="R1915" s="1">
        <f t="shared" si="552"/>
        <v>0.26971151350550915</v>
      </c>
      <c r="S1915" s="1">
        <f t="shared" si="553"/>
        <v>-0.18168335031771998</v>
      </c>
      <c r="T1915" s="14"/>
      <c r="U1915" s="14"/>
      <c r="V1915" s="14"/>
      <c r="W1915" s="2"/>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2"/>
      <c r="BC1915" s="2"/>
      <c r="BD1915" s="2"/>
      <c r="BE1915" s="35"/>
      <c r="BF1915" s="35"/>
      <c r="BG1915" s="35"/>
      <c r="BH1915" s="35"/>
      <c r="BI1915" s="35"/>
      <c r="BJ1915" s="35"/>
      <c r="BK1915" s="35"/>
      <c r="BL1915" s="35"/>
      <c r="BM1915" s="35"/>
      <c r="BN1915" s="35"/>
      <c r="BO1915" s="35"/>
      <c r="BP1915" s="1"/>
      <c r="BQ1915" s="1">
        <f t="shared" si="557"/>
        <v>1910</v>
      </c>
      <c r="BR1915" s="1">
        <v>1911</v>
      </c>
      <c r="BS1915" s="1">
        <f t="shared" si="562"/>
        <v>-2</v>
      </c>
      <c r="BT1915" s="1">
        <f t="shared" si="563"/>
        <v>-2</v>
      </c>
      <c r="BU1915" s="1">
        <f t="shared" si="564"/>
        <v>6.1257422745431001E-17</v>
      </c>
      <c r="BV1915" s="1">
        <f t="shared" si="565"/>
        <v>1</v>
      </c>
      <c r="BW1915" s="1">
        <f t="shared" si="558"/>
        <v>-2</v>
      </c>
      <c r="BX1915" s="1">
        <f t="shared" si="559"/>
        <v>-2</v>
      </c>
      <c r="BY1915" s="24">
        <f t="shared" si="560"/>
        <v>0.7818314824680298</v>
      </c>
      <c r="BZ1915" s="24">
        <f t="shared" si="561"/>
        <v>0.62348980185873348</v>
      </c>
      <c r="CA1915" s="1"/>
      <c r="CB1915" s="1"/>
      <c r="CC1915" s="1" t="str">
        <f t="shared" si="566"/>
        <v/>
      </c>
      <c r="CD1915" s="1"/>
      <c r="CE1915" s="2"/>
      <c r="CF1915" s="2"/>
    </row>
    <row r="1916" spans="2:84" s="28" customFormat="1" x14ac:dyDescent="0.25">
      <c r="B1916" s="10"/>
      <c r="C1916" s="10"/>
      <c r="D1916" s="10"/>
      <c r="E1916" s="10"/>
      <c r="F1916" s="10"/>
      <c r="G1916" s="10"/>
      <c r="H1916" s="10"/>
      <c r="I1916" s="10"/>
      <c r="J1916" s="10"/>
      <c r="K1916" s="10"/>
      <c r="L1916" s="10"/>
      <c r="M1916" s="2"/>
      <c r="N1916" s="1">
        <v>1911</v>
      </c>
      <c r="O1916" s="1" t="str">
        <f t="shared" si="554"/>
        <v>NA</v>
      </c>
      <c r="P1916" s="1" t="e">
        <f t="shared" si="555"/>
        <v>#VALUE!</v>
      </c>
      <c r="Q1916" s="1" t="e">
        <f t="shared" si="556"/>
        <v>#VALUE!</v>
      </c>
      <c r="R1916" s="1">
        <f t="shared" si="552"/>
        <v>0.35768812487241564</v>
      </c>
      <c r="S1916" s="1">
        <f t="shared" si="553"/>
        <v>7.4726081330053706E-2</v>
      </c>
      <c r="T1916" s="14"/>
      <c r="U1916" s="14"/>
      <c r="V1916" s="14"/>
      <c r="W1916" s="2"/>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2"/>
      <c r="BC1916" s="2"/>
      <c r="BD1916" s="2"/>
      <c r="BE1916" s="35"/>
      <c r="BF1916" s="35"/>
      <c r="BG1916" s="35"/>
      <c r="BH1916" s="35"/>
      <c r="BI1916" s="35"/>
      <c r="BJ1916" s="35"/>
      <c r="BK1916" s="35"/>
      <c r="BL1916" s="35"/>
      <c r="BM1916" s="35"/>
      <c r="BN1916" s="35"/>
      <c r="BO1916" s="35"/>
      <c r="BP1916" s="1"/>
      <c r="BQ1916" s="1">
        <f t="shared" si="557"/>
        <v>1911</v>
      </c>
      <c r="BR1916" s="1">
        <v>1912</v>
      </c>
      <c r="BS1916" s="1">
        <f t="shared" si="562"/>
        <v>-2</v>
      </c>
      <c r="BT1916" s="1">
        <f t="shared" si="563"/>
        <v>-2</v>
      </c>
      <c r="BU1916" s="1">
        <f t="shared" si="564"/>
        <v>6.1257422745431001E-17</v>
      </c>
      <c r="BV1916" s="1">
        <f t="shared" si="565"/>
        <v>1</v>
      </c>
      <c r="BW1916" s="1">
        <f t="shared" si="558"/>
        <v>-2</v>
      </c>
      <c r="BX1916" s="1">
        <f t="shared" si="559"/>
        <v>-2</v>
      </c>
      <c r="BY1916" s="24">
        <f t="shared" si="560"/>
        <v>0.7818314824680298</v>
      </c>
      <c r="BZ1916" s="24">
        <f t="shared" si="561"/>
        <v>0.62348980185873348</v>
      </c>
      <c r="CA1916" s="1"/>
      <c r="CB1916" s="1"/>
      <c r="CC1916" s="1" t="str">
        <f t="shared" si="566"/>
        <v/>
      </c>
      <c r="CD1916" s="1"/>
      <c r="CE1916" s="2"/>
      <c r="CF1916" s="2"/>
    </row>
    <row r="1917" spans="2:84" s="28" customFormat="1" x14ac:dyDescent="0.25">
      <c r="B1917" s="10"/>
      <c r="C1917" s="10"/>
      <c r="D1917" s="10"/>
      <c r="E1917" s="10"/>
      <c r="F1917" s="10"/>
      <c r="G1917" s="10"/>
      <c r="H1917" s="10"/>
      <c r="I1917" s="10"/>
      <c r="J1917" s="10"/>
      <c r="K1917" s="10"/>
      <c r="L1917" s="10"/>
      <c r="M1917" s="2"/>
      <c r="N1917" s="1">
        <v>1912</v>
      </c>
      <c r="O1917" s="1" t="str">
        <f t="shared" si="554"/>
        <v>NA</v>
      </c>
      <c r="P1917" s="1" t="e">
        <f t="shared" si="555"/>
        <v>#VALUE!</v>
      </c>
      <c r="Q1917" s="1" t="e">
        <f t="shared" si="556"/>
        <v>#VALUE!</v>
      </c>
      <c r="R1917" s="1">
        <f t="shared" si="552"/>
        <v>0.21207167879780703</v>
      </c>
      <c r="S1917" s="1">
        <f t="shared" si="553"/>
        <v>0.34910794159439357</v>
      </c>
      <c r="T1917" s="14"/>
      <c r="U1917" s="14"/>
      <c r="V1917" s="14"/>
      <c r="W1917" s="2"/>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2"/>
      <c r="BC1917" s="2"/>
      <c r="BD1917" s="2"/>
      <c r="BE1917" s="35"/>
      <c r="BF1917" s="35"/>
      <c r="BG1917" s="35"/>
      <c r="BH1917" s="35"/>
      <c r="BI1917" s="35"/>
      <c r="BJ1917" s="35"/>
      <c r="BK1917" s="35"/>
      <c r="BL1917" s="35"/>
      <c r="BM1917" s="35"/>
      <c r="BN1917" s="35"/>
      <c r="BO1917" s="35"/>
      <c r="BP1917" s="1"/>
      <c r="BQ1917" s="1">
        <f t="shared" si="557"/>
        <v>1912</v>
      </c>
      <c r="BR1917" s="1">
        <v>1913</v>
      </c>
      <c r="BS1917" s="1">
        <f t="shared" si="562"/>
        <v>-2</v>
      </c>
      <c r="BT1917" s="1">
        <f t="shared" si="563"/>
        <v>-2</v>
      </c>
      <c r="BU1917" s="1">
        <f t="shared" si="564"/>
        <v>6.1257422745431001E-17</v>
      </c>
      <c r="BV1917" s="1">
        <f t="shared" si="565"/>
        <v>1</v>
      </c>
      <c r="BW1917" s="1">
        <f t="shared" si="558"/>
        <v>-2</v>
      </c>
      <c r="BX1917" s="1">
        <f t="shared" si="559"/>
        <v>-2</v>
      </c>
      <c r="BY1917" s="24">
        <f t="shared" si="560"/>
        <v>0.7818314824680298</v>
      </c>
      <c r="BZ1917" s="24">
        <f t="shared" si="561"/>
        <v>0.62348980185873348</v>
      </c>
      <c r="CA1917" s="1"/>
      <c r="CB1917" s="1"/>
      <c r="CC1917" s="1" t="str">
        <f t="shared" si="566"/>
        <v/>
      </c>
      <c r="CD1917" s="1"/>
      <c r="CE1917" s="2"/>
      <c r="CF1917" s="2"/>
    </row>
    <row r="1918" spans="2:84" s="28" customFormat="1" x14ac:dyDescent="0.25">
      <c r="B1918" s="10"/>
      <c r="C1918" s="10"/>
      <c r="D1918" s="10"/>
      <c r="E1918" s="10"/>
      <c r="F1918" s="10"/>
      <c r="G1918" s="10"/>
      <c r="H1918" s="10"/>
      <c r="I1918" s="10"/>
      <c r="J1918" s="10"/>
      <c r="K1918" s="10"/>
      <c r="L1918" s="10"/>
      <c r="M1918" s="2"/>
      <c r="N1918" s="1">
        <v>1913</v>
      </c>
      <c r="O1918" s="1" t="str">
        <f t="shared" si="554"/>
        <v>NA</v>
      </c>
      <c r="P1918" s="1" t="e">
        <f t="shared" si="555"/>
        <v>#VALUE!</v>
      </c>
      <c r="Q1918" s="1" t="e">
        <f t="shared" si="556"/>
        <v>#VALUE!</v>
      </c>
      <c r="R1918" s="1">
        <f t="shared" si="552"/>
        <v>-0.12899246298089556</v>
      </c>
      <c r="S1918" s="1">
        <f t="shared" si="553"/>
        <v>0.43484709332630789</v>
      </c>
      <c r="T1918" s="14"/>
      <c r="U1918" s="14"/>
      <c r="V1918" s="14"/>
      <c r="W1918" s="2"/>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2"/>
      <c r="BC1918" s="2"/>
      <c r="BD1918" s="2"/>
      <c r="BE1918" s="35"/>
      <c r="BF1918" s="35"/>
      <c r="BG1918" s="35"/>
      <c r="BH1918" s="35"/>
      <c r="BI1918" s="35"/>
      <c r="BJ1918" s="35"/>
      <c r="BK1918" s="35"/>
      <c r="BL1918" s="35"/>
      <c r="BM1918" s="35"/>
      <c r="BN1918" s="35"/>
      <c r="BO1918" s="35"/>
      <c r="BP1918" s="1"/>
      <c r="BQ1918" s="1">
        <f t="shared" si="557"/>
        <v>1913</v>
      </c>
      <c r="BR1918" s="1">
        <v>1914</v>
      </c>
      <c r="BS1918" s="1">
        <f t="shared" si="562"/>
        <v>-2</v>
      </c>
      <c r="BT1918" s="1">
        <f t="shared" si="563"/>
        <v>-2</v>
      </c>
      <c r="BU1918" s="1">
        <f t="shared" si="564"/>
        <v>6.1257422745431001E-17</v>
      </c>
      <c r="BV1918" s="1">
        <f t="shared" si="565"/>
        <v>1</v>
      </c>
      <c r="BW1918" s="1">
        <f t="shared" si="558"/>
        <v>-2</v>
      </c>
      <c r="BX1918" s="1">
        <f t="shared" si="559"/>
        <v>-2</v>
      </c>
      <c r="BY1918" s="24">
        <f t="shared" si="560"/>
        <v>0.7818314824680298</v>
      </c>
      <c r="BZ1918" s="24">
        <f t="shared" si="561"/>
        <v>0.62348980185873348</v>
      </c>
      <c r="CA1918" s="1"/>
      <c r="CB1918" s="1"/>
      <c r="CC1918" s="1" t="str">
        <f t="shared" si="566"/>
        <v/>
      </c>
      <c r="CD1918" s="1"/>
      <c r="CE1918" s="2"/>
      <c r="CF1918" s="2"/>
    </row>
    <row r="1919" spans="2:84" s="28" customFormat="1" x14ac:dyDescent="0.25">
      <c r="B1919" s="10"/>
      <c r="C1919" s="10"/>
      <c r="D1919" s="10"/>
      <c r="E1919" s="10"/>
      <c r="F1919" s="10"/>
      <c r="G1919" s="10"/>
      <c r="H1919" s="10"/>
      <c r="I1919" s="10"/>
      <c r="J1919" s="10"/>
      <c r="K1919" s="10"/>
      <c r="L1919" s="10"/>
      <c r="M1919" s="2"/>
      <c r="N1919" s="1">
        <v>1914</v>
      </c>
      <c r="O1919" s="1" t="str">
        <f t="shared" si="554"/>
        <v>NA</v>
      </c>
      <c r="P1919" s="1" t="e">
        <f t="shared" si="555"/>
        <v>#VALUE!</v>
      </c>
      <c r="Q1919" s="1" t="e">
        <f t="shared" si="556"/>
        <v>#VALUE!</v>
      </c>
      <c r="R1919" s="1">
        <f t="shared" si="552"/>
        <v>-0.45325980095841145</v>
      </c>
      <c r="S1919" s="1">
        <f t="shared" si="553"/>
        <v>0.21147394516652998</v>
      </c>
      <c r="T1919" s="14"/>
      <c r="U1919" s="14"/>
      <c r="V1919" s="14"/>
      <c r="W1919" s="2"/>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2"/>
      <c r="BC1919" s="2"/>
      <c r="BD1919" s="2"/>
      <c r="BE1919" s="35"/>
      <c r="BF1919" s="35"/>
      <c r="BG1919" s="35"/>
      <c r="BH1919" s="35"/>
      <c r="BI1919" s="35"/>
      <c r="BJ1919" s="35"/>
      <c r="BK1919" s="35"/>
      <c r="BL1919" s="35"/>
      <c r="BM1919" s="35"/>
      <c r="BN1919" s="35"/>
      <c r="BO1919" s="35"/>
      <c r="BP1919" s="1"/>
      <c r="BQ1919" s="1">
        <f t="shared" si="557"/>
        <v>1914</v>
      </c>
      <c r="BR1919" s="1">
        <v>1915</v>
      </c>
      <c r="BS1919" s="1">
        <f t="shared" si="562"/>
        <v>-2</v>
      </c>
      <c r="BT1919" s="1">
        <f t="shared" si="563"/>
        <v>-2</v>
      </c>
      <c r="BU1919" s="1">
        <f t="shared" si="564"/>
        <v>6.1257422745431001E-17</v>
      </c>
      <c r="BV1919" s="1">
        <f t="shared" si="565"/>
        <v>1</v>
      </c>
      <c r="BW1919" s="1">
        <f t="shared" si="558"/>
        <v>-2</v>
      </c>
      <c r="BX1919" s="1">
        <f t="shared" si="559"/>
        <v>-2</v>
      </c>
      <c r="BY1919" s="24">
        <f t="shared" si="560"/>
        <v>0.7818314824680298</v>
      </c>
      <c r="BZ1919" s="24">
        <f t="shared" si="561"/>
        <v>0.62348980185873348</v>
      </c>
      <c r="CA1919" s="1"/>
      <c r="CB1919" s="1"/>
      <c r="CC1919" s="1" t="str">
        <f t="shared" si="566"/>
        <v/>
      </c>
      <c r="CD1919" s="1"/>
      <c r="CE1919" s="2"/>
      <c r="CF1919" s="2"/>
    </row>
    <row r="1920" spans="2:84" s="28" customFormat="1" x14ac:dyDescent="0.25">
      <c r="B1920" s="10"/>
      <c r="C1920" s="10"/>
      <c r="D1920" s="10"/>
      <c r="E1920" s="10"/>
      <c r="F1920" s="10"/>
      <c r="G1920" s="10"/>
      <c r="H1920" s="10"/>
      <c r="I1920" s="10"/>
      <c r="J1920" s="10"/>
      <c r="K1920" s="10"/>
      <c r="L1920" s="10"/>
      <c r="M1920" s="2"/>
      <c r="N1920" s="1">
        <v>1915</v>
      </c>
      <c r="O1920" s="1" t="str">
        <f t="shared" si="554"/>
        <v>NA</v>
      </c>
      <c r="P1920" s="1" t="e">
        <f t="shared" si="555"/>
        <v>#VALUE!</v>
      </c>
      <c r="Q1920" s="1" t="e">
        <f t="shared" si="556"/>
        <v>#VALUE!</v>
      </c>
      <c r="R1920" s="1">
        <f t="shared" si="552"/>
        <v>-0.50063865760688253</v>
      </c>
      <c r="S1920" s="1">
        <f t="shared" si="553"/>
        <v>-0.2225209339563145</v>
      </c>
      <c r="T1920" s="14"/>
      <c r="U1920" s="14"/>
      <c r="V1920" s="14"/>
      <c r="W1920" s="2"/>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2"/>
      <c r="BC1920" s="2"/>
      <c r="BD1920" s="2"/>
      <c r="BE1920" s="35"/>
      <c r="BF1920" s="35"/>
      <c r="BG1920" s="35"/>
      <c r="BH1920" s="35"/>
      <c r="BI1920" s="35"/>
      <c r="BJ1920" s="35"/>
      <c r="BK1920" s="35"/>
      <c r="BL1920" s="35"/>
      <c r="BM1920" s="35"/>
      <c r="BN1920" s="35"/>
      <c r="BO1920" s="35"/>
      <c r="BP1920" s="1"/>
      <c r="BQ1920" s="1">
        <f t="shared" si="557"/>
        <v>1915</v>
      </c>
      <c r="BR1920" s="1">
        <v>1916</v>
      </c>
      <c r="BS1920" s="1">
        <f t="shared" si="562"/>
        <v>-2</v>
      </c>
      <c r="BT1920" s="1">
        <f t="shared" si="563"/>
        <v>-2</v>
      </c>
      <c r="BU1920" s="1">
        <f t="shared" si="564"/>
        <v>6.1257422745431001E-17</v>
      </c>
      <c r="BV1920" s="1">
        <f t="shared" si="565"/>
        <v>1</v>
      </c>
      <c r="BW1920" s="1">
        <f t="shared" si="558"/>
        <v>-2</v>
      </c>
      <c r="BX1920" s="1">
        <f t="shared" si="559"/>
        <v>-2</v>
      </c>
      <c r="BY1920" s="24">
        <f t="shared" si="560"/>
        <v>0.7818314824680298</v>
      </c>
      <c r="BZ1920" s="24">
        <f t="shared" si="561"/>
        <v>0.62348980185873348</v>
      </c>
      <c r="CA1920" s="1"/>
      <c r="CB1920" s="1"/>
      <c r="CC1920" s="1" t="str">
        <f t="shared" si="566"/>
        <v/>
      </c>
      <c r="CD1920" s="1"/>
      <c r="CE1920" s="2"/>
      <c r="CF1920" s="2"/>
    </row>
    <row r="1921" spans="2:84" s="28" customFormat="1" x14ac:dyDescent="0.25">
      <c r="B1921" s="10"/>
      <c r="C1921" s="10"/>
      <c r="D1921" s="10"/>
      <c r="E1921" s="10"/>
      <c r="F1921" s="10"/>
      <c r="G1921" s="10"/>
      <c r="H1921" s="10"/>
      <c r="I1921" s="10"/>
      <c r="J1921" s="10"/>
      <c r="K1921" s="10"/>
      <c r="L1921" s="10"/>
      <c r="M1921" s="2"/>
      <c r="N1921" s="1">
        <v>1916</v>
      </c>
      <c r="O1921" s="1" t="str">
        <f t="shared" si="554"/>
        <v>NA</v>
      </c>
      <c r="P1921" s="1" t="e">
        <f t="shared" si="555"/>
        <v>#VALUE!</v>
      </c>
      <c r="Q1921" s="1" t="e">
        <f t="shared" si="556"/>
        <v>#VALUE!</v>
      </c>
      <c r="R1921" s="1">
        <f t="shared" si="552"/>
        <v>-0.17102639390986341</v>
      </c>
      <c r="S1921" s="1">
        <f t="shared" si="553"/>
        <v>-0.57135618254865639</v>
      </c>
      <c r="T1921" s="14"/>
      <c r="U1921" s="14"/>
      <c r="V1921" s="14"/>
      <c r="W1921" s="2"/>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2"/>
      <c r="BC1921" s="2"/>
      <c r="BD1921" s="2"/>
      <c r="BE1921" s="35"/>
      <c r="BF1921" s="35"/>
      <c r="BG1921" s="35"/>
      <c r="BH1921" s="35"/>
      <c r="BI1921" s="35"/>
      <c r="BJ1921" s="35"/>
      <c r="BK1921" s="35"/>
      <c r="BL1921" s="35"/>
      <c r="BM1921" s="35"/>
      <c r="BN1921" s="35"/>
      <c r="BO1921" s="35"/>
      <c r="BP1921" s="1"/>
      <c r="BQ1921" s="1">
        <f t="shared" si="557"/>
        <v>1916</v>
      </c>
      <c r="BR1921" s="1">
        <v>1917</v>
      </c>
      <c r="BS1921" s="1">
        <f t="shared" si="562"/>
        <v>-2</v>
      </c>
      <c r="BT1921" s="1">
        <f t="shared" si="563"/>
        <v>-2</v>
      </c>
      <c r="BU1921" s="1">
        <f t="shared" si="564"/>
        <v>6.1257422745431001E-17</v>
      </c>
      <c r="BV1921" s="1">
        <f t="shared" si="565"/>
        <v>1</v>
      </c>
      <c r="BW1921" s="1">
        <f t="shared" si="558"/>
        <v>-2</v>
      </c>
      <c r="BX1921" s="1">
        <f t="shared" si="559"/>
        <v>-2</v>
      </c>
      <c r="BY1921" s="24">
        <f t="shared" si="560"/>
        <v>0.7818314824680298</v>
      </c>
      <c r="BZ1921" s="24">
        <f t="shared" si="561"/>
        <v>0.62348980185873348</v>
      </c>
      <c r="CA1921" s="1"/>
      <c r="CB1921" s="1"/>
      <c r="CC1921" s="1" t="str">
        <f t="shared" si="566"/>
        <v/>
      </c>
      <c r="CD1921" s="1"/>
      <c r="CE1921" s="2"/>
      <c r="CF1921" s="2"/>
    </row>
    <row r="1922" spans="2:84" s="28" customFormat="1" x14ac:dyDescent="0.25">
      <c r="B1922" s="10"/>
      <c r="C1922" s="10"/>
      <c r="D1922" s="10"/>
      <c r="E1922" s="10"/>
      <c r="F1922" s="10"/>
      <c r="G1922" s="10"/>
      <c r="H1922" s="10"/>
      <c r="I1922" s="10"/>
      <c r="J1922" s="10"/>
      <c r="K1922" s="10"/>
      <c r="L1922" s="10"/>
      <c r="M1922" s="2"/>
      <c r="N1922" s="1">
        <v>1917</v>
      </c>
      <c r="O1922" s="1" t="str">
        <f t="shared" si="554"/>
        <v>NA</v>
      </c>
      <c r="P1922" s="1" t="e">
        <f t="shared" si="555"/>
        <v>#VALUE!</v>
      </c>
      <c r="Q1922" s="1" t="e">
        <f t="shared" si="556"/>
        <v>#VALUE!</v>
      </c>
      <c r="R1922" s="1">
        <f t="shared" si="552"/>
        <v>0.35179762631153366</v>
      </c>
      <c r="S1922" s="1">
        <f t="shared" si="553"/>
        <v>-0.54132610911006962</v>
      </c>
      <c r="T1922" s="14"/>
      <c r="U1922" s="14"/>
      <c r="V1922" s="14"/>
      <c r="W1922" s="2"/>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2"/>
      <c r="BC1922" s="2"/>
      <c r="BD1922" s="2"/>
      <c r="BE1922" s="35"/>
      <c r="BF1922" s="35"/>
      <c r="BG1922" s="35"/>
      <c r="BH1922" s="35"/>
      <c r="BI1922" s="35"/>
      <c r="BJ1922" s="35"/>
      <c r="BK1922" s="35"/>
      <c r="BL1922" s="35"/>
      <c r="BM1922" s="35"/>
      <c r="BN1922" s="35"/>
      <c r="BO1922" s="35"/>
      <c r="BP1922" s="1"/>
      <c r="BQ1922" s="1">
        <f t="shared" si="557"/>
        <v>1917</v>
      </c>
      <c r="BR1922" s="1">
        <v>1918</v>
      </c>
      <c r="BS1922" s="1">
        <f t="shared" si="562"/>
        <v>-2</v>
      </c>
      <c r="BT1922" s="1">
        <f t="shared" si="563"/>
        <v>-2</v>
      </c>
      <c r="BU1922" s="1">
        <f t="shared" si="564"/>
        <v>6.1257422745431001E-17</v>
      </c>
      <c r="BV1922" s="1">
        <f t="shared" si="565"/>
        <v>1</v>
      </c>
      <c r="BW1922" s="1">
        <f t="shared" si="558"/>
        <v>-2</v>
      </c>
      <c r="BX1922" s="1">
        <f t="shared" si="559"/>
        <v>-2</v>
      </c>
      <c r="BY1922" s="24">
        <f t="shared" si="560"/>
        <v>0.7818314824680298</v>
      </c>
      <c r="BZ1922" s="24">
        <f t="shared" si="561"/>
        <v>0.62348980185873348</v>
      </c>
      <c r="CA1922" s="1"/>
      <c r="CB1922" s="1"/>
      <c r="CC1922" s="1" t="str">
        <f t="shared" si="566"/>
        <v/>
      </c>
      <c r="CD1922" s="1"/>
      <c r="CE1922" s="2"/>
      <c r="CF1922" s="2"/>
    </row>
    <row r="1923" spans="2:84" s="28" customFormat="1" x14ac:dyDescent="0.25">
      <c r="B1923" s="10"/>
      <c r="C1923" s="10"/>
      <c r="D1923" s="10"/>
      <c r="E1923" s="10"/>
      <c r="F1923" s="10"/>
      <c r="G1923" s="10"/>
      <c r="H1923" s="10"/>
      <c r="I1923" s="10"/>
      <c r="J1923" s="10"/>
      <c r="K1923" s="10"/>
      <c r="L1923" s="10"/>
      <c r="M1923" s="2"/>
      <c r="N1923" s="1">
        <v>1918</v>
      </c>
      <c r="O1923" s="1" t="str">
        <f t="shared" si="554"/>
        <v>NA</v>
      </c>
      <c r="P1923" s="1" t="e">
        <f t="shared" si="555"/>
        <v>#VALUE!</v>
      </c>
      <c r="Q1923" s="1" t="e">
        <f t="shared" si="556"/>
        <v>#VALUE!</v>
      </c>
      <c r="R1923" s="1">
        <f t="shared" si="552"/>
        <v>0.69004801034671215</v>
      </c>
      <c r="S1923" s="1">
        <f t="shared" si="553"/>
        <v>-8.533000382414449E-2</v>
      </c>
      <c r="T1923" s="14"/>
      <c r="U1923" s="14"/>
      <c r="V1923" s="14"/>
      <c r="W1923" s="2"/>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2"/>
      <c r="BC1923" s="2"/>
      <c r="BD1923" s="2"/>
      <c r="BE1923" s="35"/>
      <c r="BF1923" s="35"/>
      <c r="BG1923" s="35"/>
      <c r="BH1923" s="35"/>
      <c r="BI1923" s="35"/>
      <c r="BJ1923" s="35"/>
      <c r="BK1923" s="35"/>
      <c r="BL1923" s="35"/>
      <c r="BM1923" s="35"/>
      <c r="BN1923" s="35"/>
      <c r="BO1923" s="35"/>
      <c r="BP1923" s="1"/>
      <c r="BQ1923" s="1">
        <f t="shared" si="557"/>
        <v>1918</v>
      </c>
      <c r="BR1923" s="1">
        <v>1919</v>
      </c>
      <c r="BS1923" s="1">
        <f t="shared" si="562"/>
        <v>-2</v>
      </c>
      <c r="BT1923" s="1">
        <f t="shared" si="563"/>
        <v>-2</v>
      </c>
      <c r="BU1923" s="1">
        <f t="shared" si="564"/>
        <v>6.1257422745431001E-17</v>
      </c>
      <c r="BV1923" s="1">
        <f t="shared" si="565"/>
        <v>1</v>
      </c>
      <c r="BW1923" s="1">
        <f t="shared" si="558"/>
        <v>-2</v>
      </c>
      <c r="BX1923" s="1">
        <f t="shared" si="559"/>
        <v>-2</v>
      </c>
      <c r="BY1923" s="24">
        <f t="shared" si="560"/>
        <v>0.7818314824680298</v>
      </c>
      <c r="BZ1923" s="24">
        <f t="shared" si="561"/>
        <v>0.62348980185873348</v>
      </c>
      <c r="CA1923" s="1"/>
      <c r="CB1923" s="1"/>
      <c r="CC1923" s="1" t="str">
        <f t="shared" si="566"/>
        <v/>
      </c>
      <c r="CD1923" s="1"/>
      <c r="CE1923" s="2"/>
      <c r="CF1923" s="2"/>
    </row>
    <row r="1924" spans="2:84" s="28" customFormat="1" x14ac:dyDescent="0.25">
      <c r="B1924" s="10"/>
      <c r="C1924" s="10"/>
      <c r="D1924" s="10"/>
      <c r="E1924" s="10"/>
      <c r="F1924" s="10"/>
      <c r="G1924" s="10"/>
      <c r="H1924" s="10"/>
      <c r="I1924" s="10"/>
      <c r="J1924" s="10"/>
      <c r="K1924" s="10"/>
      <c r="L1924" s="10"/>
      <c r="M1924" s="2"/>
      <c r="N1924" s="1">
        <v>1919</v>
      </c>
      <c r="O1924" s="1" t="str">
        <f t="shared" si="554"/>
        <v>NA</v>
      </c>
      <c r="P1924" s="1" t="e">
        <f t="shared" si="555"/>
        <v>#VALUE!</v>
      </c>
      <c r="Q1924" s="1" t="e">
        <f t="shared" si="556"/>
        <v>#VALUE!</v>
      </c>
      <c r="R1924" s="1">
        <f t="shared" si="552"/>
        <v>0.54443156427210371</v>
      </c>
      <c r="S1924" s="1">
        <f t="shared" si="553"/>
        <v>0.50916402674859185</v>
      </c>
      <c r="T1924" s="14"/>
      <c r="U1924" s="14"/>
      <c r="V1924" s="14"/>
      <c r="W1924" s="2"/>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2"/>
      <c r="BC1924" s="2"/>
      <c r="BD1924" s="2"/>
      <c r="BE1924" s="35"/>
      <c r="BF1924" s="35"/>
      <c r="BG1924" s="35"/>
      <c r="BH1924" s="35"/>
      <c r="BI1924" s="35"/>
      <c r="BJ1924" s="35"/>
      <c r="BK1924" s="35"/>
      <c r="BL1924" s="35"/>
      <c r="BM1924" s="35"/>
      <c r="BN1924" s="35"/>
      <c r="BO1924" s="35"/>
      <c r="BP1924" s="1"/>
      <c r="BQ1924" s="1">
        <f t="shared" si="557"/>
        <v>1919</v>
      </c>
      <c r="BR1924" s="1">
        <v>1920</v>
      </c>
      <c r="BS1924" s="1">
        <f t="shared" si="562"/>
        <v>-2</v>
      </c>
      <c r="BT1924" s="1">
        <f t="shared" si="563"/>
        <v>-2</v>
      </c>
      <c r="BU1924" s="1">
        <f t="shared" si="564"/>
        <v>6.1257422745431001E-17</v>
      </c>
      <c r="BV1924" s="1">
        <f t="shared" si="565"/>
        <v>1</v>
      </c>
      <c r="BW1924" s="1">
        <f t="shared" si="558"/>
        <v>-2</v>
      </c>
      <c r="BX1924" s="1">
        <f t="shared" si="559"/>
        <v>-2</v>
      </c>
      <c r="BY1924" s="24">
        <f t="shared" si="560"/>
        <v>0.7818314824680298</v>
      </c>
      <c r="BZ1924" s="24">
        <f t="shared" si="561"/>
        <v>0.62348980185873348</v>
      </c>
      <c r="CA1924" s="1"/>
      <c r="CB1924" s="1"/>
      <c r="CC1924" s="1" t="str">
        <f t="shared" si="566"/>
        <v/>
      </c>
      <c r="CD1924" s="1"/>
      <c r="CE1924" s="2"/>
      <c r="CF1924" s="2"/>
    </row>
    <row r="1925" spans="2:84" s="28" customFormat="1" x14ac:dyDescent="0.25">
      <c r="B1925" s="10"/>
      <c r="C1925" s="10"/>
      <c r="D1925" s="10"/>
      <c r="E1925" s="10"/>
      <c r="F1925" s="10"/>
      <c r="G1925" s="10"/>
      <c r="H1925" s="10"/>
      <c r="I1925" s="10"/>
      <c r="J1925" s="10"/>
      <c r="K1925" s="10"/>
      <c r="L1925" s="10"/>
      <c r="M1925" s="2"/>
      <c r="N1925" s="1">
        <v>1920</v>
      </c>
      <c r="O1925" s="1" t="str">
        <f t="shared" si="554"/>
        <v>NA</v>
      </c>
      <c r="P1925" s="1" t="e">
        <f t="shared" si="555"/>
        <v>#VALUE!</v>
      </c>
      <c r="Q1925" s="1" t="e">
        <f t="shared" si="556"/>
        <v>#VALUE!</v>
      </c>
      <c r="R1925" s="1">
        <f t="shared" ref="R1925:R1988" si="567">VLOOKUP(MOD(N1925*$E$1,$A$1*$C$1),$N$5:$Q$2019,3)</f>
        <v>-4.6906350174871089E-2</v>
      </c>
      <c r="S1925" s="1">
        <f t="shared" ref="S1925:S1988" si="568">VLOOKUP(MOD(N1925*$E$1,$A$1*$C$1),$N$5:$Q$2019,4)</f>
        <v>0.79448985211865741</v>
      </c>
      <c r="T1925" s="14"/>
      <c r="U1925" s="14"/>
      <c r="V1925" s="14"/>
      <c r="W1925" s="2"/>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2"/>
      <c r="BC1925" s="2"/>
      <c r="BD1925" s="2"/>
      <c r="BE1925" s="35"/>
      <c r="BF1925" s="35"/>
      <c r="BG1925" s="35"/>
      <c r="BH1925" s="35"/>
      <c r="BI1925" s="35"/>
      <c r="BJ1925" s="35"/>
      <c r="BK1925" s="35"/>
      <c r="BL1925" s="35"/>
      <c r="BM1925" s="35"/>
      <c r="BN1925" s="35"/>
      <c r="BO1925" s="35"/>
      <c r="BP1925" s="1"/>
      <c r="BQ1925" s="1">
        <f t="shared" si="557"/>
        <v>1920</v>
      </c>
      <c r="BR1925" s="1">
        <v>1921</v>
      </c>
      <c r="BS1925" s="1">
        <f t="shared" si="562"/>
        <v>-2</v>
      </c>
      <c r="BT1925" s="1">
        <f t="shared" si="563"/>
        <v>-2</v>
      </c>
      <c r="BU1925" s="1">
        <f t="shared" si="564"/>
        <v>6.1257422745431001E-17</v>
      </c>
      <c r="BV1925" s="1">
        <f t="shared" si="565"/>
        <v>1</v>
      </c>
      <c r="BW1925" s="1">
        <f t="shared" si="558"/>
        <v>-2</v>
      </c>
      <c r="BX1925" s="1">
        <f t="shared" si="559"/>
        <v>-2</v>
      </c>
      <c r="BY1925" s="24">
        <f t="shared" si="560"/>
        <v>0.7818314824680298</v>
      </c>
      <c r="BZ1925" s="24">
        <f t="shared" si="561"/>
        <v>0.62348980185873348</v>
      </c>
      <c r="CA1925" s="1"/>
      <c r="CB1925" s="1"/>
      <c r="CC1925" s="1" t="str">
        <f t="shared" si="566"/>
        <v/>
      </c>
      <c r="CD1925" s="1"/>
      <c r="CE1925" s="2"/>
      <c r="CF1925" s="2"/>
    </row>
    <row r="1926" spans="2:84" s="28" customFormat="1" x14ac:dyDescent="0.25">
      <c r="B1926" s="10"/>
      <c r="C1926" s="10"/>
      <c r="D1926" s="10"/>
      <c r="E1926" s="10"/>
      <c r="F1926" s="10"/>
      <c r="G1926" s="10"/>
      <c r="H1926" s="10"/>
      <c r="I1926" s="10"/>
      <c r="J1926" s="10"/>
      <c r="K1926" s="10"/>
      <c r="L1926" s="10"/>
      <c r="M1926" s="2"/>
      <c r="N1926" s="1">
        <v>1921</v>
      </c>
      <c r="O1926" s="1" t="str">
        <f t="shared" ref="O1926:O1989" si="569">IF($N$4&gt;=O1925,O1925+1,"NA")</f>
        <v>NA</v>
      </c>
      <c r="P1926" s="1" t="e">
        <f t="shared" ref="P1926:P1989" si="570">(1-MOD(O1926-1,$C$1)/$C$1)*VLOOKUP(IF(INT((O1926-1)/$C$1)=$A$1,1,INT((O1926-1)/$C$1)+1),$A$100:$C$160,2)+MOD(O1926-1,$C$1)/$C$1*VLOOKUP(IF(INT((O1926-1)/$C$1)+1=$A$1,1,(INT((O1926-1)/$C$1)+2)),$A$100:$C$160,2)</f>
        <v>#VALUE!</v>
      </c>
      <c r="Q1926" s="1" t="e">
        <f t="shared" ref="Q1926:Q1989" si="571">(1-MOD(O1926-1,$C$1)/$C$1)*VLOOKUP(IF(INT((O1926-1)/$C$1)=$A$1,1,INT((O1926-1)/$C$1)+1),$A$100:$C$160,3)+MOD(O1926-1,$C$1)/$C$1*VLOOKUP(IF(INT((O1926-1)/$C$1)+1=$A$1,1,(INT((O1926-1)/$C$1)+2)),$A$100:$C$160,3)</f>
        <v>#VALUE!</v>
      </c>
      <c r="R1926" s="1">
        <f t="shared" si="567"/>
        <v>-0.68325997801514449</v>
      </c>
      <c r="S1926" s="1">
        <f t="shared" si="568"/>
        <v>0.49988504485107244</v>
      </c>
      <c r="T1926" s="14"/>
      <c r="U1926" s="14"/>
      <c r="V1926" s="14"/>
      <c r="W1926" s="2"/>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2"/>
      <c r="BC1926" s="2"/>
      <c r="BD1926" s="2"/>
      <c r="BE1926" s="35"/>
      <c r="BF1926" s="35"/>
      <c r="BG1926" s="35"/>
      <c r="BH1926" s="35"/>
      <c r="BI1926" s="35"/>
      <c r="BJ1926" s="35"/>
      <c r="BK1926" s="35"/>
      <c r="BL1926" s="35"/>
      <c r="BM1926" s="35"/>
      <c r="BN1926" s="35"/>
      <c r="BO1926" s="35"/>
      <c r="BP1926" s="1"/>
      <c r="BQ1926" s="1">
        <f t="shared" ref="BQ1926:BQ1989" si="572">N1926</f>
        <v>1921</v>
      </c>
      <c r="BR1926" s="1">
        <v>1922</v>
      </c>
      <c r="BS1926" s="1">
        <f t="shared" si="562"/>
        <v>-2</v>
      </c>
      <c r="BT1926" s="1">
        <f t="shared" si="563"/>
        <v>-2</v>
      </c>
      <c r="BU1926" s="1">
        <f t="shared" si="564"/>
        <v>6.1257422745431001E-17</v>
      </c>
      <c r="BV1926" s="1">
        <f t="shared" si="565"/>
        <v>1</v>
      </c>
      <c r="BW1926" s="1">
        <f t="shared" ref="BW1926:BW1989" si="573">IF($A$13=TRUE,R1926,-2)</f>
        <v>-2</v>
      </c>
      <c r="BX1926" s="1">
        <f t="shared" ref="BX1926:BX1989" si="574">IF($A$13=TRUE,S1926,-2)</f>
        <v>-2</v>
      </c>
      <c r="BY1926" s="24">
        <f t="shared" ref="BY1926:BY1989" si="575">IF(AND($A$10=TRUE,$C$11+1&gt;$BQ1926),R1926,BY1925)</f>
        <v>0.7818314824680298</v>
      </c>
      <c r="BZ1926" s="24">
        <f t="shared" ref="BZ1926:BZ1989" si="576">IF(AND($A$10=TRUE,$C$11+1&gt;$BQ1926),S1926,BZ1925)</f>
        <v>0.62348980185873348</v>
      </c>
      <c r="CA1926" s="1"/>
      <c r="CB1926" s="1"/>
      <c r="CC1926" s="1" t="str">
        <f t="shared" si="566"/>
        <v/>
      </c>
      <c r="CD1926" s="1"/>
      <c r="CE1926" s="2"/>
      <c r="CF1926" s="2"/>
    </row>
    <row r="1927" spans="2:84" s="28" customFormat="1" x14ac:dyDescent="0.25">
      <c r="B1927" s="10"/>
      <c r="C1927" s="10"/>
      <c r="D1927" s="10"/>
      <c r="E1927" s="10"/>
      <c r="F1927" s="10"/>
      <c r="G1927" s="10"/>
      <c r="H1927" s="10"/>
      <c r="I1927" s="10"/>
      <c r="J1927" s="10"/>
      <c r="K1927" s="10"/>
      <c r="L1927" s="10"/>
      <c r="M1927" s="2"/>
      <c r="N1927" s="1">
        <v>1922</v>
      </c>
      <c r="O1927" s="1" t="str">
        <f t="shared" si="569"/>
        <v>NA</v>
      </c>
      <c r="P1927" s="1" t="e">
        <f t="shared" si="570"/>
        <v>#VALUE!</v>
      </c>
      <c r="Q1927" s="1" t="e">
        <f t="shared" si="571"/>
        <v>#VALUE!</v>
      </c>
      <c r="R1927" s="1">
        <f t="shared" si="567"/>
        <v>-0.86953030005405896</v>
      </c>
      <c r="S1927" s="1">
        <f t="shared" si="568"/>
        <v>-0.2225209339563145</v>
      </c>
      <c r="T1927" s="14"/>
      <c r="U1927" s="14"/>
      <c r="V1927" s="14"/>
      <c r="W1927" s="2"/>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2"/>
      <c r="BC1927" s="2"/>
      <c r="BD1927" s="2"/>
      <c r="BE1927" s="35"/>
      <c r="BF1927" s="35"/>
      <c r="BG1927" s="35"/>
      <c r="BH1927" s="35"/>
      <c r="BI1927" s="35"/>
      <c r="BJ1927" s="35"/>
      <c r="BK1927" s="35"/>
      <c r="BL1927" s="35"/>
      <c r="BM1927" s="35"/>
      <c r="BN1927" s="35"/>
      <c r="BO1927" s="35"/>
      <c r="BP1927" s="1"/>
      <c r="BQ1927" s="1">
        <f t="shared" si="572"/>
        <v>1922</v>
      </c>
      <c r="BR1927" s="1">
        <v>1923</v>
      </c>
      <c r="BS1927" s="1">
        <f t="shared" ref="BS1927:BS1990" si="577">IF($A$9=TRUE,IF(BQ1927-1&lt;$N$4,P1927,BS1926),-2)</f>
        <v>-2</v>
      </c>
      <c r="BT1927" s="1">
        <f t="shared" ref="BT1927:BT1990" si="578">IF($A$9=TRUE,IF(BQ1927-1&lt;$N$4,Q1927,BT1926),-2)</f>
        <v>-2</v>
      </c>
      <c r="BU1927" s="1">
        <f t="shared" ref="BU1927:BU1990" si="579">IF($A$16=TRUE,IF(BQ1927-1&lt;$N$4,P1927,BU1926),-2)</f>
        <v>6.1257422745431001E-17</v>
      </c>
      <c r="BV1927" s="1">
        <f t="shared" ref="BV1927:BV1990" si="580">IF($A$16=TRUE,IF(BQ1927-1&lt;$N$4,Q1927,BV1926),-2)</f>
        <v>1</v>
      </c>
      <c r="BW1927" s="1">
        <f t="shared" si="573"/>
        <v>-2</v>
      </c>
      <c r="BX1927" s="1">
        <f t="shared" si="574"/>
        <v>-2</v>
      </c>
      <c r="BY1927" s="24">
        <f t="shared" si="575"/>
        <v>0.7818314824680298</v>
      </c>
      <c r="BZ1927" s="24">
        <f t="shared" si="576"/>
        <v>0.62348980185873348</v>
      </c>
      <c r="CA1927" s="1"/>
      <c r="CB1927" s="1"/>
      <c r="CC1927" s="1" t="str">
        <f t="shared" ref="CC1927:CC1990" si="581">IF(AND($A$9=TRUE,BR1926&lt;$CC$3),IF(BR1926&lt;1000,BR1926,""),"")</f>
        <v/>
      </c>
      <c r="CD1927" s="1"/>
      <c r="CE1927" s="2"/>
      <c r="CF1927" s="2"/>
    </row>
    <row r="1928" spans="2:84" s="28" customFormat="1" x14ac:dyDescent="0.25">
      <c r="B1928" s="10"/>
      <c r="C1928" s="10"/>
      <c r="D1928" s="10"/>
      <c r="E1928" s="10"/>
      <c r="F1928" s="10"/>
      <c r="G1928" s="10"/>
      <c r="H1928" s="10"/>
      <c r="I1928" s="10"/>
      <c r="J1928" s="10"/>
      <c r="K1928" s="10"/>
      <c r="L1928" s="10"/>
      <c r="M1928" s="2"/>
      <c r="N1928" s="1">
        <v>1923</v>
      </c>
      <c r="O1928" s="1" t="str">
        <f t="shared" si="569"/>
        <v>NA</v>
      </c>
      <c r="P1928" s="1" t="e">
        <f t="shared" si="570"/>
        <v>#VALUE!</v>
      </c>
      <c r="Q1928" s="1" t="e">
        <f t="shared" si="571"/>
        <v>#VALUE!</v>
      </c>
      <c r="R1928" s="1">
        <f t="shared" si="567"/>
        <v>-0.40102657096659633</v>
      </c>
      <c r="S1928" s="1">
        <f t="shared" si="568"/>
        <v>-0.85976728223319887</v>
      </c>
      <c r="T1928" s="14"/>
      <c r="U1928" s="14"/>
      <c r="V1928" s="14"/>
      <c r="W1928" s="2"/>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2"/>
      <c r="BC1928" s="2"/>
      <c r="BD1928" s="2"/>
      <c r="BE1928" s="35"/>
      <c r="BF1928" s="35"/>
      <c r="BG1928" s="35"/>
      <c r="BH1928" s="35"/>
      <c r="BI1928" s="35"/>
      <c r="BJ1928" s="35"/>
      <c r="BK1928" s="35"/>
      <c r="BL1928" s="35"/>
      <c r="BM1928" s="35"/>
      <c r="BN1928" s="35"/>
      <c r="BO1928" s="35"/>
      <c r="BP1928" s="1"/>
      <c r="BQ1928" s="1">
        <f t="shared" si="572"/>
        <v>1923</v>
      </c>
      <c r="BR1928" s="1">
        <v>1924</v>
      </c>
      <c r="BS1928" s="1">
        <f t="shared" si="577"/>
        <v>-2</v>
      </c>
      <c r="BT1928" s="1">
        <f t="shared" si="578"/>
        <v>-2</v>
      </c>
      <c r="BU1928" s="1">
        <f t="shared" si="579"/>
        <v>6.1257422745431001E-17</v>
      </c>
      <c r="BV1928" s="1">
        <f t="shared" si="580"/>
        <v>1</v>
      </c>
      <c r="BW1928" s="1">
        <f t="shared" si="573"/>
        <v>-2</v>
      </c>
      <c r="BX1928" s="1">
        <f t="shared" si="574"/>
        <v>-2</v>
      </c>
      <c r="BY1928" s="24">
        <f t="shared" si="575"/>
        <v>0.7818314824680298</v>
      </c>
      <c r="BZ1928" s="24">
        <f t="shared" si="576"/>
        <v>0.62348980185873348</v>
      </c>
      <c r="CA1928" s="1"/>
      <c r="CB1928" s="1"/>
      <c r="CC1928" s="1" t="str">
        <f t="shared" si="581"/>
        <v/>
      </c>
      <c r="CD1928" s="1"/>
      <c r="CE1928" s="2"/>
      <c r="CF1928" s="2"/>
    </row>
    <row r="1929" spans="2:84" s="28" customFormat="1" x14ac:dyDescent="0.25">
      <c r="B1929" s="10"/>
      <c r="C1929" s="10"/>
      <c r="D1929" s="10"/>
      <c r="E1929" s="10"/>
      <c r="F1929" s="10"/>
      <c r="G1929" s="10"/>
      <c r="H1929" s="10"/>
      <c r="I1929" s="10"/>
      <c r="J1929" s="10"/>
      <c r="K1929" s="10"/>
      <c r="L1929" s="10"/>
      <c r="M1929" s="2"/>
      <c r="N1929" s="1">
        <v>1924</v>
      </c>
      <c r="O1929" s="1" t="str">
        <f t="shared" si="569"/>
        <v>NA</v>
      </c>
      <c r="P1929" s="1" t="e">
        <f t="shared" si="570"/>
        <v>#VALUE!</v>
      </c>
      <c r="Q1929" s="1" t="e">
        <f t="shared" si="571"/>
        <v>#VALUE!</v>
      </c>
      <c r="R1929" s="1">
        <f t="shared" si="567"/>
        <v>0.43388373911755818</v>
      </c>
      <c r="S1929" s="1">
        <f t="shared" si="568"/>
        <v>-0.90096886790241915</v>
      </c>
      <c r="T1929" s="14"/>
      <c r="U1929" s="14"/>
      <c r="V1929" s="14"/>
      <c r="W1929" s="2"/>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2"/>
      <c r="BC1929" s="2"/>
      <c r="BD1929" s="2"/>
      <c r="BE1929" s="35"/>
      <c r="BF1929" s="35"/>
      <c r="BG1929" s="35"/>
      <c r="BH1929" s="35"/>
      <c r="BI1929" s="35"/>
      <c r="BJ1929" s="35"/>
      <c r="BK1929" s="35"/>
      <c r="BL1929" s="35"/>
      <c r="BM1929" s="35"/>
      <c r="BN1929" s="35"/>
      <c r="BO1929" s="35"/>
      <c r="BP1929" s="1"/>
      <c r="BQ1929" s="1">
        <f t="shared" si="572"/>
        <v>1924</v>
      </c>
      <c r="BR1929" s="1">
        <v>1925</v>
      </c>
      <c r="BS1929" s="1">
        <f t="shared" si="577"/>
        <v>-2</v>
      </c>
      <c r="BT1929" s="1">
        <f t="shared" si="578"/>
        <v>-2</v>
      </c>
      <c r="BU1929" s="1">
        <f t="shared" si="579"/>
        <v>6.1257422745431001E-17</v>
      </c>
      <c r="BV1929" s="1">
        <f t="shared" si="580"/>
        <v>1</v>
      </c>
      <c r="BW1929" s="1">
        <f t="shared" si="573"/>
        <v>-2</v>
      </c>
      <c r="BX1929" s="1">
        <f t="shared" si="574"/>
        <v>-2</v>
      </c>
      <c r="BY1929" s="24">
        <f t="shared" si="575"/>
        <v>0.7818314824680298</v>
      </c>
      <c r="BZ1929" s="24">
        <f t="shared" si="576"/>
        <v>0.62348980185873348</v>
      </c>
      <c r="CA1929" s="1"/>
      <c r="CB1929" s="1"/>
      <c r="CC1929" s="1" t="str">
        <f t="shared" si="581"/>
        <v/>
      </c>
      <c r="CD1929" s="1"/>
      <c r="CE1929" s="2"/>
      <c r="CF1929" s="2"/>
    </row>
    <row r="1930" spans="2:84" s="28" customFormat="1" x14ac:dyDescent="0.25">
      <c r="B1930" s="10"/>
      <c r="C1930" s="10"/>
      <c r="D1930" s="10"/>
      <c r="E1930" s="10"/>
      <c r="F1930" s="10"/>
      <c r="G1930" s="10"/>
      <c r="H1930" s="10"/>
      <c r="I1930" s="10"/>
      <c r="J1930" s="10"/>
      <c r="K1930" s="10"/>
      <c r="L1930" s="10"/>
      <c r="M1930" s="2"/>
      <c r="N1930" s="1">
        <v>1925</v>
      </c>
      <c r="O1930" s="1" t="str">
        <f t="shared" si="569"/>
        <v>NA</v>
      </c>
      <c r="P1930" s="1" t="e">
        <f t="shared" si="570"/>
        <v>#VALUE!</v>
      </c>
      <c r="Q1930" s="1" t="e">
        <f t="shared" si="571"/>
        <v>#VALUE!</v>
      </c>
      <c r="R1930" s="1">
        <f t="shared" si="567"/>
        <v>0.92222910611794129</v>
      </c>
      <c r="S1930" s="1">
        <f t="shared" si="568"/>
        <v>-0.22252093395631442</v>
      </c>
      <c r="T1930" s="14"/>
      <c r="U1930" s="14"/>
      <c r="V1930" s="14"/>
      <c r="W1930" s="2"/>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2"/>
      <c r="BC1930" s="2"/>
      <c r="BD1930" s="2"/>
      <c r="BE1930" s="35"/>
      <c r="BF1930" s="35"/>
      <c r="BG1930" s="35"/>
      <c r="BH1930" s="35"/>
      <c r="BI1930" s="35"/>
      <c r="BJ1930" s="35"/>
      <c r="BK1930" s="35"/>
      <c r="BL1930" s="35"/>
      <c r="BM1930" s="35"/>
      <c r="BN1930" s="35"/>
      <c r="BO1930" s="35"/>
      <c r="BP1930" s="1"/>
      <c r="BQ1930" s="1">
        <f t="shared" si="572"/>
        <v>1925</v>
      </c>
      <c r="BR1930" s="1">
        <v>1926</v>
      </c>
      <c r="BS1930" s="1">
        <f t="shared" si="577"/>
        <v>-2</v>
      </c>
      <c r="BT1930" s="1">
        <f t="shared" si="578"/>
        <v>-2</v>
      </c>
      <c r="BU1930" s="1">
        <f t="shared" si="579"/>
        <v>6.1257422745431001E-17</v>
      </c>
      <c r="BV1930" s="1">
        <f t="shared" si="580"/>
        <v>1</v>
      </c>
      <c r="BW1930" s="1">
        <f t="shared" si="573"/>
        <v>-2</v>
      </c>
      <c r="BX1930" s="1">
        <f t="shared" si="574"/>
        <v>-2</v>
      </c>
      <c r="BY1930" s="24">
        <f t="shared" si="575"/>
        <v>0.7818314824680298</v>
      </c>
      <c r="BZ1930" s="24">
        <f t="shared" si="576"/>
        <v>0.62348980185873348</v>
      </c>
      <c r="CA1930" s="1"/>
      <c r="CB1930" s="1"/>
      <c r="CC1930" s="1" t="str">
        <f t="shared" si="581"/>
        <v/>
      </c>
      <c r="CD1930" s="1"/>
      <c r="CE1930" s="2"/>
      <c r="CF1930" s="2"/>
    </row>
    <row r="1931" spans="2:84" s="28" customFormat="1" x14ac:dyDescent="0.25">
      <c r="B1931" s="10"/>
      <c r="C1931" s="10"/>
      <c r="D1931" s="10"/>
      <c r="E1931" s="10"/>
      <c r="F1931" s="10"/>
      <c r="G1931" s="10"/>
      <c r="H1931" s="10"/>
      <c r="I1931" s="10"/>
      <c r="J1931" s="10"/>
      <c r="K1931" s="10"/>
      <c r="L1931" s="10"/>
      <c r="M1931" s="2"/>
      <c r="N1931" s="1">
        <v>1926</v>
      </c>
      <c r="O1931" s="1" t="str">
        <f t="shared" si="569"/>
        <v>NA</v>
      </c>
      <c r="P1931" s="1" t="e">
        <f t="shared" si="570"/>
        <v>#VALUE!</v>
      </c>
      <c r="Q1931" s="1" t="e">
        <f t="shared" si="571"/>
        <v>#VALUE!</v>
      </c>
      <c r="R1931" s="1">
        <f t="shared" si="567"/>
        <v>0.71611714616610611</v>
      </c>
      <c r="S1931" s="1">
        <f t="shared" si="568"/>
        <v>0.54108663052029282</v>
      </c>
      <c r="T1931" s="14"/>
      <c r="U1931" s="14"/>
      <c r="V1931" s="14"/>
      <c r="W1931" s="2"/>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2"/>
      <c r="BC1931" s="2"/>
      <c r="BD1931" s="2"/>
      <c r="BE1931" s="35"/>
      <c r="BF1931" s="35"/>
      <c r="BG1931" s="35"/>
      <c r="BH1931" s="35"/>
      <c r="BI1931" s="35"/>
      <c r="BJ1931" s="35"/>
      <c r="BK1931" s="35"/>
      <c r="BL1931" s="35"/>
      <c r="BM1931" s="35"/>
      <c r="BN1931" s="35"/>
      <c r="BO1931" s="35"/>
      <c r="BP1931" s="1"/>
      <c r="BQ1931" s="1">
        <f t="shared" si="572"/>
        <v>1926</v>
      </c>
      <c r="BR1931" s="1">
        <v>1927</v>
      </c>
      <c r="BS1931" s="1">
        <f t="shared" si="577"/>
        <v>-2</v>
      </c>
      <c r="BT1931" s="1">
        <f t="shared" si="578"/>
        <v>-2</v>
      </c>
      <c r="BU1931" s="1">
        <f t="shared" si="579"/>
        <v>6.1257422745431001E-17</v>
      </c>
      <c r="BV1931" s="1">
        <f t="shared" si="580"/>
        <v>1</v>
      </c>
      <c r="BW1931" s="1">
        <f t="shared" si="573"/>
        <v>-2</v>
      </c>
      <c r="BX1931" s="1">
        <f t="shared" si="574"/>
        <v>-2</v>
      </c>
      <c r="BY1931" s="24">
        <f t="shared" si="575"/>
        <v>0.7818314824680298</v>
      </c>
      <c r="BZ1931" s="24">
        <f t="shared" si="576"/>
        <v>0.62348980185873348</v>
      </c>
      <c r="CA1931" s="1"/>
      <c r="CB1931" s="1"/>
      <c r="CC1931" s="1" t="str">
        <f t="shared" si="581"/>
        <v/>
      </c>
      <c r="CD1931" s="1"/>
      <c r="CE1931" s="2"/>
      <c r="CF1931" s="2"/>
    </row>
    <row r="1932" spans="2:84" s="28" customFormat="1" x14ac:dyDescent="0.25">
      <c r="B1932" s="10"/>
      <c r="C1932" s="10"/>
      <c r="D1932" s="10"/>
      <c r="E1932" s="10"/>
      <c r="F1932" s="10"/>
      <c r="G1932" s="10"/>
      <c r="H1932" s="10"/>
      <c r="I1932" s="10"/>
      <c r="J1932" s="10"/>
      <c r="K1932" s="10"/>
      <c r="L1932" s="10"/>
      <c r="M1932" s="2"/>
      <c r="N1932" s="1">
        <v>1927</v>
      </c>
      <c r="O1932" s="1" t="str">
        <f t="shared" si="569"/>
        <v>NA</v>
      </c>
      <c r="P1932" s="1" t="e">
        <f t="shared" si="570"/>
        <v>#VALUE!</v>
      </c>
      <c r="Q1932" s="1" t="e">
        <f t="shared" si="571"/>
        <v>#VALUE!</v>
      </c>
      <c r="R1932" s="1">
        <f t="shared" si="567"/>
        <v>3.5179762631153425E-2</v>
      </c>
      <c r="S1932" s="1">
        <f t="shared" si="568"/>
        <v>0.84586738908899295</v>
      </c>
      <c r="T1932" s="14"/>
      <c r="U1932" s="14"/>
      <c r="V1932" s="14"/>
      <c r="W1932" s="2"/>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2"/>
      <c r="BC1932" s="2"/>
      <c r="BD1932" s="2"/>
      <c r="BE1932" s="35"/>
      <c r="BF1932" s="35"/>
      <c r="BG1932" s="35"/>
      <c r="BH1932" s="35"/>
      <c r="BI1932" s="35"/>
      <c r="BJ1932" s="35"/>
      <c r="BK1932" s="35"/>
      <c r="BL1932" s="35"/>
      <c r="BM1932" s="35"/>
      <c r="BN1932" s="35"/>
      <c r="BO1932" s="35"/>
      <c r="BP1932" s="1"/>
      <c r="BQ1932" s="1">
        <f t="shared" si="572"/>
        <v>1927</v>
      </c>
      <c r="BR1932" s="1">
        <v>1928</v>
      </c>
      <c r="BS1932" s="1">
        <f t="shared" si="577"/>
        <v>-2</v>
      </c>
      <c r="BT1932" s="1">
        <f t="shared" si="578"/>
        <v>-2</v>
      </c>
      <c r="BU1932" s="1">
        <f t="shared" si="579"/>
        <v>6.1257422745431001E-17</v>
      </c>
      <c r="BV1932" s="1">
        <f t="shared" si="580"/>
        <v>1</v>
      </c>
      <c r="BW1932" s="1">
        <f t="shared" si="573"/>
        <v>-2</v>
      </c>
      <c r="BX1932" s="1">
        <f t="shared" si="574"/>
        <v>-2</v>
      </c>
      <c r="BY1932" s="24">
        <f t="shared" si="575"/>
        <v>0.7818314824680298</v>
      </c>
      <c r="BZ1932" s="24">
        <f t="shared" si="576"/>
        <v>0.62348980185873348</v>
      </c>
      <c r="CA1932" s="1"/>
      <c r="CB1932" s="1"/>
      <c r="CC1932" s="1" t="str">
        <f t="shared" si="581"/>
        <v/>
      </c>
      <c r="CD1932" s="1"/>
      <c r="CE1932" s="2"/>
      <c r="CF1932" s="2"/>
    </row>
    <row r="1933" spans="2:84" s="28" customFormat="1" x14ac:dyDescent="0.25">
      <c r="B1933" s="10"/>
      <c r="C1933" s="10"/>
      <c r="D1933" s="10"/>
      <c r="E1933" s="10"/>
      <c r="F1933" s="10"/>
      <c r="G1933" s="10"/>
      <c r="H1933" s="10"/>
      <c r="I1933" s="10"/>
      <c r="J1933" s="10"/>
      <c r="K1933" s="10"/>
      <c r="L1933" s="10"/>
      <c r="M1933" s="2"/>
      <c r="N1933" s="1">
        <v>1928</v>
      </c>
      <c r="O1933" s="1" t="str">
        <f t="shared" si="569"/>
        <v>NA</v>
      </c>
      <c r="P1933" s="1" t="e">
        <f t="shared" si="570"/>
        <v>#VALUE!</v>
      </c>
      <c r="Q1933" s="1" t="e">
        <f t="shared" si="571"/>
        <v>#VALUE!</v>
      </c>
      <c r="R1933" s="1">
        <f t="shared" si="567"/>
        <v>-0.59191154791128908</v>
      </c>
      <c r="S1933" s="1">
        <f t="shared" si="568"/>
        <v>0.53202918177062009</v>
      </c>
      <c r="T1933" s="14"/>
      <c r="U1933" s="14"/>
      <c r="V1933" s="14"/>
      <c r="W1933" s="2"/>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2"/>
      <c r="BC1933" s="2"/>
      <c r="BD1933" s="2"/>
      <c r="BE1933" s="35"/>
      <c r="BF1933" s="35"/>
      <c r="BG1933" s="35"/>
      <c r="BH1933" s="35"/>
      <c r="BI1933" s="35"/>
      <c r="BJ1933" s="35"/>
      <c r="BK1933" s="35"/>
      <c r="BL1933" s="35"/>
      <c r="BM1933" s="35"/>
      <c r="BN1933" s="35"/>
      <c r="BO1933" s="35"/>
      <c r="BP1933" s="1"/>
      <c r="BQ1933" s="1">
        <f t="shared" si="572"/>
        <v>1928</v>
      </c>
      <c r="BR1933" s="1">
        <v>1929</v>
      </c>
      <c r="BS1933" s="1">
        <f t="shared" si="577"/>
        <v>-2</v>
      </c>
      <c r="BT1933" s="1">
        <f t="shared" si="578"/>
        <v>-2</v>
      </c>
      <c r="BU1933" s="1">
        <f t="shared" si="579"/>
        <v>6.1257422745431001E-17</v>
      </c>
      <c r="BV1933" s="1">
        <f t="shared" si="580"/>
        <v>1</v>
      </c>
      <c r="BW1933" s="1">
        <f t="shared" si="573"/>
        <v>-2</v>
      </c>
      <c r="BX1933" s="1">
        <f t="shared" si="574"/>
        <v>-2</v>
      </c>
      <c r="BY1933" s="24">
        <f t="shared" si="575"/>
        <v>0.7818314824680298</v>
      </c>
      <c r="BZ1933" s="24">
        <f t="shared" si="576"/>
        <v>0.62348980185873348</v>
      </c>
      <c r="CA1933" s="1"/>
      <c r="CB1933" s="1"/>
      <c r="CC1933" s="1" t="str">
        <f t="shared" si="581"/>
        <v/>
      </c>
      <c r="CD1933" s="1"/>
      <c r="CE1933" s="2"/>
      <c r="CF1933" s="2"/>
    </row>
    <row r="1934" spans="2:84" s="28" customFormat="1" x14ac:dyDescent="0.25">
      <c r="B1934" s="10"/>
      <c r="C1934" s="10"/>
      <c r="D1934" s="10"/>
      <c r="E1934" s="10"/>
      <c r="F1934" s="10"/>
      <c r="G1934" s="10"/>
      <c r="H1934" s="10"/>
      <c r="I1934" s="10"/>
      <c r="J1934" s="10"/>
      <c r="K1934" s="10"/>
      <c r="L1934" s="10"/>
      <c r="M1934" s="2"/>
      <c r="N1934" s="1">
        <v>1929</v>
      </c>
      <c r="O1934" s="1" t="str">
        <f t="shared" si="569"/>
        <v>NA</v>
      </c>
      <c r="P1934" s="1" t="e">
        <f t="shared" si="570"/>
        <v>#VALUE!</v>
      </c>
      <c r="Q1934" s="1" t="e">
        <f t="shared" si="571"/>
        <v>#VALUE!</v>
      </c>
      <c r="R1934" s="1">
        <f t="shared" si="567"/>
        <v>-0.73752799398589752</v>
      </c>
      <c r="S1934" s="1">
        <f t="shared" si="568"/>
        <v>-0.10819515884617291</v>
      </c>
      <c r="T1934" s="14"/>
      <c r="U1934" s="14"/>
      <c r="V1934" s="14"/>
      <c r="W1934" s="2"/>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2"/>
      <c r="BC1934" s="2"/>
      <c r="BD1934" s="2"/>
      <c r="BE1934" s="35"/>
      <c r="BF1934" s="35"/>
      <c r="BG1934" s="35"/>
      <c r="BH1934" s="35"/>
      <c r="BI1934" s="35"/>
      <c r="BJ1934" s="35"/>
      <c r="BK1934" s="35"/>
      <c r="BL1934" s="35"/>
      <c r="BM1934" s="35"/>
      <c r="BN1934" s="35"/>
      <c r="BO1934" s="35"/>
      <c r="BP1934" s="1"/>
      <c r="BQ1934" s="1">
        <f t="shared" si="572"/>
        <v>1929</v>
      </c>
      <c r="BR1934" s="1">
        <v>1930</v>
      </c>
      <c r="BS1934" s="1">
        <f t="shared" si="577"/>
        <v>-2</v>
      </c>
      <c r="BT1934" s="1">
        <f t="shared" si="578"/>
        <v>-2</v>
      </c>
      <c r="BU1934" s="1">
        <f t="shared" si="579"/>
        <v>6.1257422745431001E-17</v>
      </c>
      <c r="BV1934" s="1">
        <f t="shared" si="580"/>
        <v>1</v>
      </c>
      <c r="BW1934" s="1">
        <f t="shared" si="573"/>
        <v>-2</v>
      </c>
      <c r="BX1934" s="1">
        <f t="shared" si="574"/>
        <v>-2</v>
      </c>
      <c r="BY1934" s="24">
        <f t="shared" si="575"/>
        <v>0.7818314824680298</v>
      </c>
      <c r="BZ1934" s="24">
        <f t="shared" si="576"/>
        <v>0.62348980185873348</v>
      </c>
      <c r="CA1934" s="1"/>
      <c r="CB1934" s="1"/>
      <c r="CC1934" s="1" t="str">
        <f t="shared" si="581"/>
        <v/>
      </c>
      <c r="CD1934" s="1"/>
      <c r="CE1934" s="2"/>
      <c r="CF1934" s="2"/>
    </row>
    <row r="1935" spans="2:84" s="28" customFormat="1" x14ac:dyDescent="0.25">
      <c r="B1935" s="10"/>
      <c r="C1935" s="10"/>
      <c r="D1935" s="10"/>
      <c r="E1935" s="10"/>
      <c r="F1935" s="10"/>
      <c r="G1935" s="10"/>
      <c r="H1935" s="10"/>
      <c r="I1935" s="10"/>
      <c r="J1935" s="10"/>
      <c r="K1935" s="10"/>
      <c r="L1935" s="10"/>
      <c r="M1935" s="2"/>
      <c r="N1935" s="1">
        <v>1930</v>
      </c>
      <c r="O1935" s="1" t="str">
        <f t="shared" si="569"/>
        <v>NA</v>
      </c>
      <c r="P1935" s="1" t="e">
        <f t="shared" si="570"/>
        <v>#VALUE!</v>
      </c>
      <c r="Q1935" s="1" t="e">
        <f t="shared" si="571"/>
        <v>#VALUE!</v>
      </c>
      <c r="R1935" s="1">
        <f t="shared" si="567"/>
        <v>-0.36352421385525135</v>
      </c>
      <c r="S1935" s="1">
        <f t="shared" si="568"/>
        <v>-0.59270364608040527</v>
      </c>
      <c r="T1935" s="14"/>
      <c r="U1935" s="14"/>
      <c r="V1935" s="14"/>
      <c r="W1935" s="2"/>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2"/>
      <c r="BC1935" s="2"/>
      <c r="BD1935" s="2"/>
      <c r="BE1935" s="35"/>
      <c r="BF1935" s="35"/>
      <c r="BG1935" s="35"/>
      <c r="BH1935" s="35"/>
      <c r="BI1935" s="35"/>
      <c r="BJ1935" s="35"/>
      <c r="BK1935" s="35"/>
      <c r="BL1935" s="35"/>
      <c r="BM1935" s="35"/>
      <c r="BN1935" s="35"/>
      <c r="BO1935" s="35"/>
      <c r="BP1935" s="1"/>
      <c r="BQ1935" s="1">
        <f t="shared" si="572"/>
        <v>1930</v>
      </c>
      <c r="BR1935" s="1">
        <v>1931</v>
      </c>
      <c r="BS1935" s="1">
        <f t="shared" si="577"/>
        <v>-2</v>
      </c>
      <c r="BT1935" s="1">
        <f t="shared" si="578"/>
        <v>-2</v>
      </c>
      <c r="BU1935" s="1">
        <f t="shared" si="579"/>
        <v>6.1257422745431001E-17</v>
      </c>
      <c r="BV1935" s="1">
        <f t="shared" si="580"/>
        <v>1</v>
      </c>
      <c r="BW1935" s="1">
        <f t="shared" si="573"/>
        <v>-2</v>
      </c>
      <c r="BX1935" s="1">
        <f t="shared" si="574"/>
        <v>-2</v>
      </c>
      <c r="BY1935" s="24">
        <f t="shared" si="575"/>
        <v>0.7818314824680298</v>
      </c>
      <c r="BZ1935" s="24">
        <f t="shared" si="576"/>
        <v>0.62348980185873348</v>
      </c>
      <c r="CA1935" s="1"/>
      <c r="CB1935" s="1"/>
      <c r="CC1935" s="1" t="str">
        <f t="shared" si="581"/>
        <v/>
      </c>
      <c r="CD1935" s="1"/>
      <c r="CE1935" s="2"/>
      <c r="CF1935" s="2"/>
    </row>
    <row r="1936" spans="2:84" s="28" customFormat="1" x14ac:dyDescent="0.25">
      <c r="B1936" s="10"/>
      <c r="C1936" s="10"/>
      <c r="D1936" s="10"/>
      <c r="E1936" s="10"/>
      <c r="F1936" s="10"/>
      <c r="G1936" s="10"/>
      <c r="H1936" s="10"/>
      <c r="I1936" s="10"/>
      <c r="J1936" s="10"/>
      <c r="K1936" s="10"/>
      <c r="L1936" s="10"/>
      <c r="M1936" s="2"/>
      <c r="N1936" s="1">
        <v>1931</v>
      </c>
      <c r="O1936" s="1" t="str">
        <f t="shared" si="569"/>
        <v>NA</v>
      </c>
      <c r="P1936" s="1" t="e">
        <f t="shared" si="570"/>
        <v>#VALUE!</v>
      </c>
      <c r="Q1936" s="1" t="e">
        <f t="shared" si="571"/>
        <v>#VALUE!</v>
      </c>
      <c r="R1936" s="1">
        <f t="shared" si="567"/>
        <v>0.20388356206082522</v>
      </c>
      <c r="S1936" s="1">
        <f t="shared" si="568"/>
        <v>-0.61255776821787666</v>
      </c>
      <c r="T1936" s="14"/>
      <c r="U1936" s="14"/>
      <c r="V1936" s="14"/>
      <c r="W1936" s="2"/>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2"/>
      <c r="BC1936" s="2"/>
      <c r="BD1936" s="2"/>
      <c r="BE1936" s="35"/>
      <c r="BF1936" s="35"/>
      <c r="BG1936" s="35"/>
      <c r="BH1936" s="35"/>
      <c r="BI1936" s="35"/>
      <c r="BJ1936" s="35"/>
      <c r="BK1936" s="35"/>
      <c r="BL1936" s="35"/>
      <c r="BM1936" s="35"/>
      <c r="BN1936" s="35"/>
      <c r="BO1936" s="35"/>
      <c r="BP1936" s="1"/>
      <c r="BQ1936" s="1">
        <f t="shared" si="572"/>
        <v>1931</v>
      </c>
      <c r="BR1936" s="1">
        <v>1932</v>
      </c>
      <c r="BS1936" s="1">
        <f t="shared" si="577"/>
        <v>-2</v>
      </c>
      <c r="BT1936" s="1">
        <f t="shared" si="578"/>
        <v>-2</v>
      </c>
      <c r="BU1936" s="1">
        <f t="shared" si="579"/>
        <v>6.1257422745431001E-17</v>
      </c>
      <c r="BV1936" s="1">
        <f t="shared" si="580"/>
        <v>1</v>
      </c>
      <c r="BW1936" s="1">
        <f t="shared" si="573"/>
        <v>-2</v>
      </c>
      <c r="BX1936" s="1">
        <f t="shared" si="574"/>
        <v>-2</v>
      </c>
      <c r="BY1936" s="24">
        <f t="shared" si="575"/>
        <v>0.7818314824680298</v>
      </c>
      <c r="BZ1936" s="24">
        <f t="shared" si="576"/>
        <v>0.62348980185873348</v>
      </c>
      <c r="CA1936" s="1"/>
      <c r="CB1936" s="1"/>
      <c r="CC1936" s="1" t="str">
        <f t="shared" si="581"/>
        <v/>
      </c>
      <c r="CD1936" s="1"/>
      <c r="CE1936" s="2"/>
      <c r="CF1936" s="2"/>
    </row>
    <row r="1937" spans="2:84" s="28" customFormat="1" x14ac:dyDescent="0.25">
      <c r="B1937" s="10"/>
      <c r="C1937" s="10"/>
      <c r="D1937" s="10"/>
      <c r="E1937" s="10"/>
      <c r="F1937" s="10"/>
      <c r="G1937" s="10"/>
      <c r="H1937" s="10"/>
      <c r="I1937" s="10"/>
      <c r="J1937" s="10"/>
      <c r="K1937" s="10"/>
      <c r="L1937" s="10"/>
      <c r="M1937" s="2"/>
      <c r="N1937" s="1">
        <v>1932</v>
      </c>
      <c r="O1937" s="1" t="str">
        <f t="shared" si="569"/>
        <v>NA</v>
      </c>
      <c r="P1937" s="1" t="e">
        <f t="shared" si="570"/>
        <v>#VALUE!</v>
      </c>
      <c r="Q1937" s="1" t="e">
        <f t="shared" si="571"/>
        <v>#VALUE!</v>
      </c>
      <c r="R1937" s="1">
        <f t="shared" si="567"/>
        <v>0.55333746367076475</v>
      </c>
      <c r="S1937" s="1">
        <f t="shared" si="568"/>
        <v>-0.22252093395631442</v>
      </c>
      <c r="T1937" s="14"/>
      <c r="U1937" s="14"/>
      <c r="V1937" s="14"/>
      <c r="W1937" s="2"/>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2"/>
      <c r="BC1937" s="2"/>
      <c r="BD1937" s="2"/>
      <c r="BE1937" s="35"/>
      <c r="BF1937" s="35"/>
      <c r="BG1937" s="35"/>
      <c r="BH1937" s="35"/>
      <c r="BI1937" s="35"/>
      <c r="BJ1937" s="35"/>
      <c r="BK1937" s="35"/>
      <c r="BL1937" s="35"/>
      <c r="BM1937" s="35"/>
      <c r="BN1937" s="35"/>
      <c r="BO1937" s="35"/>
      <c r="BP1937" s="1"/>
      <c r="BQ1937" s="1">
        <f t="shared" si="572"/>
        <v>1932</v>
      </c>
      <c r="BR1937" s="1">
        <v>1933</v>
      </c>
      <c r="BS1937" s="1">
        <f t="shared" si="577"/>
        <v>-2</v>
      </c>
      <c r="BT1937" s="1">
        <f t="shared" si="578"/>
        <v>-2</v>
      </c>
      <c r="BU1937" s="1">
        <f t="shared" si="579"/>
        <v>6.1257422745431001E-17</v>
      </c>
      <c r="BV1937" s="1">
        <f t="shared" si="580"/>
        <v>1</v>
      </c>
      <c r="BW1937" s="1">
        <f t="shared" si="573"/>
        <v>-2</v>
      </c>
      <c r="BX1937" s="1">
        <f t="shared" si="574"/>
        <v>-2</v>
      </c>
      <c r="BY1937" s="24">
        <f t="shared" si="575"/>
        <v>0.7818314824680298</v>
      </c>
      <c r="BZ1937" s="24">
        <f t="shared" si="576"/>
        <v>0.62348980185873348</v>
      </c>
      <c r="CA1937" s="1"/>
      <c r="CB1937" s="1"/>
      <c r="CC1937" s="1" t="str">
        <f t="shared" si="581"/>
        <v/>
      </c>
      <c r="CD1937" s="1"/>
      <c r="CE1937" s="2"/>
      <c r="CF1937" s="2"/>
    </row>
    <row r="1938" spans="2:84" s="28" customFormat="1" x14ac:dyDescent="0.25">
      <c r="B1938" s="10"/>
      <c r="C1938" s="10"/>
      <c r="D1938" s="10"/>
      <c r="E1938" s="10"/>
      <c r="F1938" s="10"/>
      <c r="G1938" s="10"/>
      <c r="H1938" s="10"/>
      <c r="I1938" s="10"/>
      <c r="J1938" s="10"/>
      <c r="K1938" s="10"/>
      <c r="L1938" s="10"/>
      <c r="M1938" s="2"/>
      <c r="N1938" s="1">
        <v>1933</v>
      </c>
      <c r="O1938" s="1" t="str">
        <f t="shared" si="569"/>
        <v>NA</v>
      </c>
      <c r="P1938" s="1" t="e">
        <f t="shared" si="570"/>
        <v>#VALUE!</v>
      </c>
      <c r="Q1938" s="1" t="e">
        <f t="shared" si="571"/>
        <v>#VALUE!</v>
      </c>
      <c r="R1938" s="1">
        <f t="shared" si="567"/>
        <v>0.48611696910937335</v>
      </c>
      <c r="S1938" s="1">
        <f t="shared" si="568"/>
        <v>0.25267553083575045</v>
      </c>
      <c r="T1938" s="14"/>
      <c r="U1938" s="14"/>
      <c r="V1938" s="14"/>
      <c r="W1938" s="2"/>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2"/>
      <c r="BC1938" s="2"/>
      <c r="BD1938" s="2"/>
      <c r="BE1938" s="35"/>
      <c r="BF1938" s="35"/>
      <c r="BG1938" s="35"/>
      <c r="BH1938" s="35"/>
      <c r="BI1938" s="35"/>
      <c r="BJ1938" s="35"/>
      <c r="BK1938" s="35"/>
      <c r="BL1938" s="35"/>
      <c r="BM1938" s="35"/>
      <c r="BN1938" s="35"/>
      <c r="BO1938" s="35"/>
      <c r="BP1938" s="1"/>
      <c r="BQ1938" s="1">
        <f t="shared" si="572"/>
        <v>1933</v>
      </c>
      <c r="BR1938" s="1">
        <v>1934</v>
      </c>
      <c r="BS1938" s="1">
        <f t="shared" si="577"/>
        <v>-2</v>
      </c>
      <c r="BT1938" s="1">
        <f t="shared" si="578"/>
        <v>-2</v>
      </c>
      <c r="BU1938" s="1">
        <f t="shared" si="579"/>
        <v>6.1257422745431001E-17</v>
      </c>
      <c r="BV1938" s="1">
        <f t="shared" si="580"/>
        <v>1</v>
      </c>
      <c r="BW1938" s="1">
        <f t="shared" si="573"/>
        <v>-2</v>
      </c>
      <c r="BX1938" s="1">
        <f t="shared" si="574"/>
        <v>-2</v>
      </c>
      <c r="BY1938" s="24">
        <f t="shared" si="575"/>
        <v>0.7818314824680298</v>
      </c>
      <c r="BZ1938" s="24">
        <f t="shared" si="576"/>
        <v>0.62348980185873348</v>
      </c>
      <c r="CA1938" s="1"/>
      <c r="CB1938" s="1"/>
      <c r="CC1938" s="1" t="str">
        <f t="shared" si="581"/>
        <v/>
      </c>
      <c r="CD1938" s="1"/>
      <c r="CE1938" s="2"/>
      <c r="CF1938" s="2"/>
    </row>
    <row r="1939" spans="2:84" s="28" customFormat="1" x14ac:dyDescent="0.25">
      <c r="B1939" s="10"/>
      <c r="C1939" s="10"/>
      <c r="D1939" s="10"/>
      <c r="E1939" s="10"/>
      <c r="F1939" s="10"/>
      <c r="G1939" s="10"/>
      <c r="H1939" s="10"/>
      <c r="I1939" s="10"/>
      <c r="J1939" s="10"/>
      <c r="K1939" s="10"/>
      <c r="L1939" s="10"/>
      <c r="M1939" s="2"/>
      <c r="N1939" s="1">
        <v>1934</v>
      </c>
      <c r="O1939" s="1" t="str">
        <f t="shared" si="569"/>
        <v>NA</v>
      </c>
      <c r="P1939" s="1" t="e">
        <f t="shared" si="570"/>
        <v>#VALUE!</v>
      </c>
      <c r="Q1939" s="1" t="e">
        <f t="shared" si="571"/>
        <v>#VALUE!</v>
      </c>
      <c r="R1939" s="1">
        <f t="shared" si="567"/>
        <v>0.11726587543717794</v>
      </c>
      <c r="S1939" s="1">
        <f t="shared" si="568"/>
        <v>0.48622463029664342</v>
      </c>
      <c r="T1939" s="14"/>
      <c r="U1939" s="14"/>
      <c r="V1939" s="14"/>
      <c r="W1939" s="2"/>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2"/>
      <c r="BC1939" s="2"/>
      <c r="BD1939" s="2"/>
      <c r="BE1939" s="35"/>
      <c r="BF1939" s="35"/>
      <c r="BG1939" s="35"/>
      <c r="BH1939" s="35"/>
      <c r="BI1939" s="35"/>
      <c r="BJ1939" s="35"/>
      <c r="BK1939" s="35"/>
      <c r="BL1939" s="35"/>
      <c r="BM1939" s="35"/>
      <c r="BN1939" s="35"/>
      <c r="BO1939" s="35"/>
      <c r="BP1939" s="1"/>
      <c r="BQ1939" s="1">
        <f t="shared" si="572"/>
        <v>1934</v>
      </c>
      <c r="BR1939" s="1">
        <v>1935</v>
      </c>
      <c r="BS1939" s="1">
        <f t="shared" si="577"/>
        <v>-2</v>
      </c>
      <c r="BT1939" s="1">
        <f t="shared" si="578"/>
        <v>-2</v>
      </c>
      <c r="BU1939" s="1">
        <f t="shared" si="579"/>
        <v>6.1257422745431001E-17</v>
      </c>
      <c r="BV1939" s="1">
        <f t="shared" si="580"/>
        <v>1</v>
      </c>
      <c r="BW1939" s="1">
        <f t="shared" si="573"/>
        <v>-2</v>
      </c>
      <c r="BX1939" s="1">
        <f t="shared" si="574"/>
        <v>-2</v>
      </c>
      <c r="BY1939" s="24">
        <f t="shared" si="575"/>
        <v>0.7818314824680298</v>
      </c>
      <c r="BZ1939" s="24">
        <f t="shared" si="576"/>
        <v>0.62348980185873348</v>
      </c>
      <c r="CA1939" s="1"/>
      <c r="CB1939" s="1"/>
      <c r="CC1939" s="1" t="str">
        <f t="shared" si="581"/>
        <v/>
      </c>
      <c r="CD1939" s="1"/>
      <c r="CE1939" s="2"/>
      <c r="CF1939" s="2"/>
    </row>
    <row r="1940" spans="2:84" s="28" customFormat="1" x14ac:dyDescent="0.25">
      <c r="B1940" s="10"/>
      <c r="C1940" s="10"/>
      <c r="D1940" s="10"/>
      <c r="E1940" s="10"/>
      <c r="F1940" s="10"/>
      <c r="G1940" s="10"/>
      <c r="H1940" s="10"/>
      <c r="I1940" s="10"/>
      <c r="J1940" s="10"/>
      <c r="K1940" s="10"/>
      <c r="L1940" s="10"/>
      <c r="M1940" s="2"/>
      <c r="N1940" s="1">
        <v>1935</v>
      </c>
      <c r="O1940" s="1" t="str">
        <f t="shared" si="569"/>
        <v>NA</v>
      </c>
      <c r="P1940" s="1" t="e">
        <f t="shared" si="570"/>
        <v>#VALUE!</v>
      </c>
      <c r="Q1940" s="1" t="e">
        <f t="shared" si="571"/>
        <v>#VALUE!</v>
      </c>
      <c r="R1940" s="1">
        <f t="shared" si="567"/>
        <v>-0.25955166243699235</v>
      </c>
      <c r="S1940" s="1">
        <f t="shared" si="568"/>
        <v>0.37197309661642181</v>
      </c>
      <c r="T1940" s="14"/>
      <c r="U1940" s="14"/>
      <c r="V1940" s="14"/>
      <c r="W1940" s="2"/>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2"/>
      <c r="BC1940" s="2"/>
      <c r="BD1940" s="2"/>
      <c r="BE1940" s="35"/>
      <c r="BF1940" s="35"/>
      <c r="BG1940" s="35"/>
      <c r="BH1940" s="35"/>
      <c r="BI1940" s="35"/>
      <c r="BJ1940" s="35"/>
      <c r="BK1940" s="35"/>
      <c r="BL1940" s="35"/>
      <c r="BM1940" s="35"/>
      <c r="BN1940" s="35"/>
      <c r="BO1940" s="35"/>
      <c r="BP1940" s="1"/>
      <c r="BQ1940" s="1">
        <f t="shared" si="572"/>
        <v>1935</v>
      </c>
      <c r="BR1940" s="1">
        <v>1936</v>
      </c>
      <c r="BS1940" s="1">
        <f t="shared" si="577"/>
        <v>-2</v>
      </c>
      <c r="BT1940" s="1">
        <f t="shared" si="578"/>
        <v>-2</v>
      </c>
      <c r="BU1940" s="1">
        <f t="shared" si="579"/>
        <v>6.1257422745431001E-17</v>
      </c>
      <c r="BV1940" s="1">
        <f t="shared" si="580"/>
        <v>1</v>
      </c>
      <c r="BW1940" s="1">
        <f t="shared" si="573"/>
        <v>-2</v>
      </c>
      <c r="BX1940" s="1">
        <f t="shared" si="574"/>
        <v>-2</v>
      </c>
      <c r="BY1940" s="24">
        <f t="shared" si="575"/>
        <v>0.7818314824680298</v>
      </c>
      <c r="BZ1940" s="24">
        <f t="shared" si="576"/>
        <v>0.62348980185873348</v>
      </c>
      <c r="CA1940" s="1"/>
      <c r="CB1940" s="1"/>
      <c r="CC1940" s="1" t="str">
        <f t="shared" si="581"/>
        <v/>
      </c>
      <c r="CD1940" s="1"/>
      <c r="CE1940" s="2"/>
      <c r="CF1940" s="2"/>
    </row>
    <row r="1941" spans="2:84" s="28" customFormat="1" x14ac:dyDescent="0.25">
      <c r="B1941" s="10"/>
      <c r="C1941" s="10"/>
      <c r="D1941" s="10"/>
      <c r="E1941" s="10"/>
      <c r="F1941" s="10"/>
      <c r="G1941" s="10"/>
      <c r="H1941" s="10"/>
      <c r="I1941" s="10"/>
      <c r="J1941" s="10"/>
      <c r="K1941" s="10"/>
      <c r="L1941" s="10"/>
      <c r="M1941" s="2"/>
      <c r="N1941" s="1">
        <v>1936</v>
      </c>
      <c r="O1941" s="1" t="str">
        <f t="shared" si="569"/>
        <v>NA</v>
      </c>
      <c r="P1941" s="1" t="e">
        <f t="shared" si="570"/>
        <v>#VALUE!</v>
      </c>
      <c r="Q1941" s="1" t="e">
        <f t="shared" si="571"/>
        <v>#VALUE!</v>
      </c>
      <c r="R1941" s="1">
        <f t="shared" si="567"/>
        <v>-0.40516810851160079</v>
      </c>
      <c r="S1941" s="1">
        <f t="shared" si="568"/>
        <v>5.1860926308025412E-2</v>
      </c>
      <c r="T1941" s="14"/>
      <c r="U1941" s="14"/>
      <c r="V1941" s="14"/>
      <c r="W1941" s="2"/>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2"/>
      <c r="BC1941" s="2"/>
      <c r="BD1941" s="2"/>
      <c r="BE1941" s="35"/>
      <c r="BF1941" s="35"/>
      <c r="BG1941" s="35"/>
      <c r="BH1941" s="35"/>
      <c r="BI1941" s="35"/>
      <c r="BJ1941" s="35"/>
      <c r="BK1941" s="35"/>
      <c r="BL1941" s="35"/>
      <c r="BM1941" s="35"/>
      <c r="BN1941" s="35"/>
      <c r="BO1941" s="35"/>
      <c r="BP1941" s="1"/>
      <c r="BQ1941" s="1">
        <f t="shared" si="572"/>
        <v>1936</v>
      </c>
      <c r="BR1941" s="1">
        <v>1937</v>
      </c>
      <c r="BS1941" s="1">
        <f t="shared" si="577"/>
        <v>-2</v>
      </c>
      <c r="BT1941" s="1">
        <f t="shared" si="578"/>
        <v>-2</v>
      </c>
      <c r="BU1941" s="1">
        <f t="shared" si="579"/>
        <v>6.1257422745431001E-17</v>
      </c>
      <c r="BV1941" s="1">
        <f t="shared" si="580"/>
        <v>1</v>
      </c>
      <c r="BW1941" s="1">
        <f t="shared" si="573"/>
        <v>-2</v>
      </c>
      <c r="BX1941" s="1">
        <f t="shared" si="574"/>
        <v>-2</v>
      </c>
      <c r="BY1941" s="24">
        <f t="shared" si="575"/>
        <v>0.7818314824680298</v>
      </c>
      <c r="BZ1941" s="24">
        <f t="shared" si="576"/>
        <v>0.62348980185873348</v>
      </c>
      <c r="CA1941" s="1"/>
      <c r="CB1941" s="1"/>
      <c r="CC1941" s="1" t="str">
        <f t="shared" si="581"/>
        <v/>
      </c>
      <c r="CD1941" s="1"/>
      <c r="CE1941" s="2"/>
      <c r="CF1941" s="2"/>
    </row>
    <row r="1942" spans="2:84" s="28" customFormat="1" x14ac:dyDescent="0.25">
      <c r="B1942" s="10"/>
      <c r="C1942" s="10"/>
      <c r="D1942" s="10"/>
      <c r="E1942" s="10"/>
      <c r="F1942" s="10"/>
      <c r="G1942" s="10"/>
      <c r="H1942" s="10"/>
      <c r="I1942" s="10"/>
      <c r="J1942" s="10"/>
      <c r="K1942" s="10"/>
      <c r="L1942" s="10"/>
      <c r="M1942" s="2"/>
      <c r="N1942" s="1">
        <v>1937</v>
      </c>
      <c r="O1942" s="1" t="str">
        <f t="shared" si="569"/>
        <v>NA</v>
      </c>
      <c r="P1942" s="1" t="e">
        <f t="shared" si="570"/>
        <v>#VALUE!</v>
      </c>
      <c r="Q1942" s="1" t="e">
        <f t="shared" si="571"/>
        <v>#VALUE!</v>
      </c>
      <c r="R1942" s="1">
        <f t="shared" si="567"/>
        <v>-0.28143810104922684</v>
      </c>
      <c r="S1942" s="1">
        <f t="shared" si="568"/>
        <v>-0.23306088728805568</v>
      </c>
      <c r="T1942" s="14"/>
      <c r="U1942" s="14"/>
      <c r="V1942" s="14"/>
      <c r="W1942" s="2"/>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2"/>
      <c r="BC1942" s="2"/>
      <c r="BD1942" s="2"/>
      <c r="BE1942" s="35"/>
      <c r="BF1942" s="35"/>
      <c r="BG1942" s="35"/>
      <c r="BH1942" s="35"/>
      <c r="BI1942" s="35"/>
      <c r="BJ1942" s="35"/>
      <c r="BK1942" s="35"/>
      <c r="BL1942" s="35"/>
      <c r="BM1942" s="35"/>
      <c r="BN1942" s="35"/>
      <c r="BO1942" s="35"/>
      <c r="BP1942" s="1"/>
      <c r="BQ1942" s="1">
        <f t="shared" si="572"/>
        <v>1937</v>
      </c>
      <c r="BR1942" s="1">
        <v>1938</v>
      </c>
      <c r="BS1942" s="1">
        <f t="shared" si="577"/>
        <v>-2</v>
      </c>
      <c r="BT1942" s="1">
        <f t="shared" si="578"/>
        <v>-2</v>
      </c>
      <c r="BU1942" s="1">
        <f t="shared" si="579"/>
        <v>6.1257422745431001E-17</v>
      </c>
      <c r="BV1942" s="1">
        <f t="shared" si="580"/>
        <v>1</v>
      </c>
      <c r="BW1942" s="1">
        <f t="shared" si="573"/>
        <v>-2</v>
      </c>
      <c r="BX1942" s="1">
        <f t="shared" si="574"/>
        <v>-2</v>
      </c>
      <c r="BY1942" s="24">
        <f t="shared" si="575"/>
        <v>0.7818314824680298</v>
      </c>
      <c r="BZ1942" s="24">
        <f t="shared" si="576"/>
        <v>0.62348980185873348</v>
      </c>
      <c r="CA1942" s="1"/>
      <c r="CB1942" s="1"/>
      <c r="CC1942" s="1" t="str">
        <f t="shared" si="581"/>
        <v/>
      </c>
      <c r="CD1942" s="1"/>
      <c r="CE1942" s="2"/>
      <c r="CF1942" s="2"/>
    </row>
    <row r="1943" spans="2:84" s="28" customFormat="1" x14ac:dyDescent="0.25">
      <c r="B1943" s="10"/>
      <c r="C1943" s="10"/>
      <c r="D1943" s="10"/>
      <c r="E1943" s="10"/>
      <c r="F1943" s="10"/>
      <c r="G1943" s="10"/>
      <c r="H1943" s="10"/>
      <c r="I1943" s="10"/>
      <c r="J1943" s="10"/>
      <c r="K1943" s="10"/>
      <c r="L1943" s="10"/>
      <c r="M1943" s="2"/>
      <c r="N1943" s="1">
        <v>1938</v>
      </c>
      <c r="O1943" s="1" t="str">
        <f t="shared" si="569"/>
        <v>NA</v>
      </c>
      <c r="P1943" s="1" t="e">
        <f t="shared" si="570"/>
        <v>#VALUE!</v>
      </c>
      <c r="Q1943" s="1" t="e">
        <f t="shared" si="571"/>
        <v>#VALUE!</v>
      </c>
      <c r="R1943" s="1">
        <f t="shared" si="567"/>
        <v>-2.6116614995907617E-2</v>
      </c>
      <c r="S1943" s="1">
        <f t="shared" si="568"/>
        <v>-0.3241466685333344</v>
      </c>
      <c r="T1943" s="14"/>
      <c r="U1943" s="14"/>
      <c r="V1943" s="14"/>
      <c r="W1943" s="2"/>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2"/>
      <c r="BC1943" s="2"/>
      <c r="BD1943" s="2"/>
      <c r="BE1943" s="35"/>
      <c r="BF1943" s="35"/>
      <c r="BG1943" s="35"/>
      <c r="BH1943" s="35"/>
      <c r="BI1943" s="35"/>
      <c r="BJ1943" s="35"/>
      <c r="BK1943" s="35"/>
      <c r="BL1943" s="35"/>
      <c r="BM1943" s="35"/>
      <c r="BN1943" s="35"/>
      <c r="BO1943" s="35"/>
      <c r="BP1943" s="1"/>
      <c r="BQ1943" s="1">
        <f t="shared" si="572"/>
        <v>1938</v>
      </c>
      <c r="BR1943" s="1">
        <v>1939</v>
      </c>
      <c r="BS1943" s="1">
        <f t="shared" si="577"/>
        <v>-2</v>
      </c>
      <c r="BT1943" s="1">
        <f t="shared" si="578"/>
        <v>-2</v>
      </c>
      <c r="BU1943" s="1">
        <f t="shared" si="579"/>
        <v>6.1257422745431001E-17</v>
      </c>
      <c r="BV1943" s="1">
        <f t="shared" si="580"/>
        <v>1</v>
      </c>
      <c r="BW1943" s="1">
        <f t="shared" si="573"/>
        <v>-2</v>
      </c>
      <c r="BX1943" s="1">
        <f t="shared" si="574"/>
        <v>-2</v>
      </c>
      <c r="BY1943" s="24">
        <f t="shared" si="575"/>
        <v>0.7818314824680298</v>
      </c>
      <c r="BZ1943" s="24">
        <f t="shared" si="576"/>
        <v>0.62348980185873348</v>
      </c>
      <c r="CA1943" s="1"/>
      <c r="CB1943" s="1"/>
      <c r="CC1943" s="1" t="str">
        <f t="shared" si="581"/>
        <v/>
      </c>
      <c r="CD1943" s="1"/>
      <c r="CE1943" s="2"/>
      <c r="CF1943" s="2"/>
    </row>
    <row r="1944" spans="2:84" s="28" customFormat="1" x14ac:dyDescent="0.25">
      <c r="B1944" s="10"/>
      <c r="C1944" s="10"/>
      <c r="D1944" s="10"/>
      <c r="E1944" s="10"/>
      <c r="F1944" s="10"/>
      <c r="G1944" s="10"/>
      <c r="H1944" s="10"/>
      <c r="I1944" s="10"/>
      <c r="J1944" s="10"/>
      <c r="K1944" s="10"/>
      <c r="L1944" s="10"/>
      <c r="M1944" s="2"/>
      <c r="N1944" s="1">
        <v>1939</v>
      </c>
      <c r="O1944" s="1" t="str">
        <f t="shared" si="569"/>
        <v>NA</v>
      </c>
      <c r="P1944" s="1" t="e">
        <f t="shared" si="570"/>
        <v>#VALUE!</v>
      </c>
      <c r="Q1944" s="1" t="e">
        <f t="shared" si="571"/>
        <v>#VALUE!</v>
      </c>
      <c r="R1944" s="1">
        <f t="shared" si="567"/>
        <v>0.18444582122358816</v>
      </c>
      <c r="S1944" s="1">
        <f t="shared" si="568"/>
        <v>-0.22252093395631442</v>
      </c>
      <c r="T1944" s="14"/>
      <c r="U1944" s="14"/>
      <c r="V1944" s="14"/>
      <c r="W1944" s="2"/>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2"/>
      <c r="BC1944" s="2"/>
      <c r="BD1944" s="2"/>
      <c r="BE1944" s="35"/>
      <c r="BF1944" s="35"/>
      <c r="BG1944" s="35"/>
      <c r="BH1944" s="35"/>
      <c r="BI1944" s="35"/>
      <c r="BJ1944" s="35"/>
      <c r="BK1944" s="35"/>
      <c r="BL1944" s="35"/>
      <c r="BM1944" s="35"/>
      <c r="BN1944" s="35"/>
      <c r="BO1944" s="35"/>
      <c r="BP1944" s="1"/>
      <c r="BQ1944" s="1">
        <f t="shared" si="572"/>
        <v>1939</v>
      </c>
      <c r="BR1944" s="1">
        <v>1940</v>
      </c>
      <c r="BS1944" s="1">
        <f t="shared" si="577"/>
        <v>-2</v>
      </c>
      <c r="BT1944" s="1">
        <f t="shared" si="578"/>
        <v>-2</v>
      </c>
      <c r="BU1944" s="1">
        <f t="shared" si="579"/>
        <v>6.1257422745431001E-17</v>
      </c>
      <c r="BV1944" s="1">
        <f t="shared" si="580"/>
        <v>1</v>
      </c>
      <c r="BW1944" s="1">
        <f t="shared" si="573"/>
        <v>-2</v>
      </c>
      <c r="BX1944" s="1">
        <f t="shared" si="574"/>
        <v>-2</v>
      </c>
      <c r="BY1944" s="24">
        <f t="shared" si="575"/>
        <v>0.7818314824680298</v>
      </c>
      <c r="BZ1944" s="24">
        <f t="shared" si="576"/>
        <v>0.62348980185873348</v>
      </c>
      <c r="CA1944" s="1"/>
      <c r="CB1944" s="1"/>
      <c r="CC1944" s="1" t="str">
        <f t="shared" si="581"/>
        <v/>
      </c>
      <c r="CD1944" s="1"/>
      <c r="CE1944" s="2"/>
      <c r="CF1944" s="2"/>
    </row>
    <row r="1945" spans="2:84" s="28" customFormat="1" x14ac:dyDescent="0.25">
      <c r="B1945" s="10"/>
      <c r="C1945" s="10"/>
      <c r="D1945" s="10"/>
      <c r="E1945" s="10"/>
      <c r="F1945" s="10"/>
      <c r="G1945" s="10"/>
      <c r="H1945" s="10"/>
      <c r="I1945" s="10"/>
      <c r="J1945" s="10"/>
      <c r="K1945" s="10"/>
      <c r="L1945" s="10"/>
      <c r="M1945" s="2"/>
      <c r="N1945" s="1">
        <v>1940</v>
      </c>
      <c r="O1945" s="1" t="str">
        <f t="shared" si="569"/>
        <v>NA</v>
      </c>
      <c r="P1945" s="1" t="e">
        <f t="shared" si="570"/>
        <v>#VALUE!</v>
      </c>
      <c r="Q1945" s="1" t="e">
        <f t="shared" si="571"/>
        <v>#VALUE!</v>
      </c>
      <c r="R1945" s="1">
        <f t="shared" si="567"/>
        <v>0.25611679205264043</v>
      </c>
      <c r="S1945" s="1">
        <f t="shared" si="568"/>
        <v>-3.5735568848792032E-2</v>
      </c>
      <c r="T1945" s="14"/>
      <c r="U1945" s="14"/>
      <c r="V1945" s="14"/>
      <c r="W1945" s="2"/>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2"/>
      <c r="BC1945" s="2"/>
      <c r="BD1945" s="2"/>
      <c r="BE1945" s="35"/>
      <c r="BF1945" s="35"/>
      <c r="BG1945" s="35"/>
      <c r="BH1945" s="35"/>
      <c r="BI1945" s="35"/>
      <c r="BJ1945" s="35"/>
      <c r="BK1945" s="35"/>
      <c r="BL1945" s="35"/>
      <c r="BM1945" s="35"/>
      <c r="BN1945" s="35"/>
      <c r="BO1945" s="35"/>
      <c r="BP1945" s="1"/>
      <c r="BQ1945" s="1">
        <f t="shared" si="572"/>
        <v>1940</v>
      </c>
      <c r="BR1945" s="1">
        <v>1941</v>
      </c>
      <c r="BS1945" s="1">
        <f t="shared" si="577"/>
        <v>-2</v>
      </c>
      <c r="BT1945" s="1">
        <f t="shared" si="578"/>
        <v>-2</v>
      </c>
      <c r="BU1945" s="1">
        <f t="shared" si="579"/>
        <v>6.1257422745431001E-17</v>
      </c>
      <c r="BV1945" s="1">
        <f t="shared" si="580"/>
        <v>1</v>
      </c>
      <c r="BW1945" s="1">
        <f t="shared" si="573"/>
        <v>-2</v>
      </c>
      <c r="BX1945" s="1">
        <f t="shared" si="574"/>
        <v>-2</v>
      </c>
      <c r="BY1945" s="24">
        <f t="shared" si="575"/>
        <v>0.7818314824680298</v>
      </c>
      <c r="BZ1945" s="24">
        <f t="shared" si="576"/>
        <v>0.62348980185873348</v>
      </c>
      <c r="CA1945" s="1"/>
      <c r="CB1945" s="1"/>
      <c r="CC1945" s="1" t="str">
        <f t="shared" si="581"/>
        <v/>
      </c>
      <c r="CD1945" s="1"/>
      <c r="CE1945" s="2"/>
      <c r="CF1945" s="2"/>
    </row>
    <row r="1946" spans="2:84" s="28" customFormat="1" x14ac:dyDescent="0.25">
      <c r="B1946" s="10"/>
      <c r="C1946" s="10"/>
      <c r="D1946" s="10"/>
      <c r="E1946" s="10"/>
      <c r="F1946" s="10"/>
      <c r="G1946" s="10"/>
      <c r="H1946" s="10"/>
      <c r="I1946" s="10"/>
      <c r="J1946" s="10"/>
      <c r="K1946" s="10"/>
      <c r="L1946" s="10"/>
      <c r="M1946" s="2"/>
      <c r="N1946" s="1">
        <v>1941</v>
      </c>
      <c r="O1946" s="1" t="str">
        <f t="shared" si="569"/>
        <v>NA</v>
      </c>
      <c r="P1946" s="1" t="e">
        <f t="shared" si="570"/>
        <v>#VALUE!</v>
      </c>
      <c r="Q1946" s="1" t="e">
        <f t="shared" si="571"/>
        <v>#VALUE!</v>
      </c>
      <c r="R1946" s="1">
        <f t="shared" si="567"/>
        <v>0.19935198824320244</v>
      </c>
      <c r="S1946" s="1">
        <f t="shared" si="568"/>
        <v>0.1265818715042939</v>
      </c>
      <c r="T1946" s="14"/>
      <c r="U1946" s="14"/>
      <c r="V1946" s="14"/>
      <c r="W1946" s="2"/>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2"/>
      <c r="BC1946" s="2"/>
      <c r="BD1946" s="2"/>
      <c r="BE1946" s="35"/>
      <c r="BF1946" s="35"/>
      <c r="BG1946" s="35"/>
      <c r="BH1946" s="35"/>
      <c r="BI1946" s="35"/>
      <c r="BJ1946" s="35"/>
      <c r="BK1946" s="35"/>
      <c r="BL1946" s="35"/>
      <c r="BM1946" s="35"/>
      <c r="BN1946" s="35"/>
      <c r="BO1946" s="35"/>
      <c r="BP1946" s="1"/>
      <c r="BQ1946" s="1">
        <f t="shared" si="572"/>
        <v>1941</v>
      </c>
      <c r="BR1946" s="1">
        <v>1942</v>
      </c>
      <c r="BS1946" s="1">
        <f t="shared" si="577"/>
        <v>-2</v>
      </c>
      <c r="BT1946" s="1">
        <f t="shared" si="578"/>
        <v>-2</v>
      </c>
      <c r="BU1946" s="1">
        <f t="shared" si="579"/>
        <v>6.1257422745431001E-17</v>
      </c>
      <c r="BV1946" s="1">
        <f t="shared" si="580"/>
        <v>1</v>
      </c>
      <c r="BW1946" s="1">
        <f t="shared" si="573"/>
        <v>-2</v>
      </c>
      <c r="BX1946" s="1">
        <f t="shared" si="574"/>
        <v>-2</v>
      </c>
      <c r="BY1946" s="24">
        <f t="shared" si="575"/>
        <v>0.7818314824680298</v>
      </c>
      <c r="BZ1946" s="24">
        <f t="shared" si="576"/>
        <v>0.62348980185873348</v>
      </c>
      <c r="CA1946" s="1"/>
      <c r="CB1946" s="1"/>
      <c r="CC1946" s="1" t="str">
        <f t="shared" si="581"/>
        <v/>
      </c>
      <c r="CD1946" s="1"/>
      <c r="CE1946" s="2"/>
      <c r="CF1946" s="2"/>
    </row>
    <row r="1947" spans="2:84" s="28" customFormat="1" x14ac:dyDescent="0.25">
      <c r="B1947" s="10"/>
      <c r="C1947" s="10"/>
      <c r="D1947" s="10"/>
      <c r="E1947" s="10"/>
      <c r="F1947" s="10"/>
      <c r="G1947" s="10"/>
      <c r="H1947" s="10"/>
      <c r="I1947" s="10"/>
      <c r="J1947" s="10"/>
      <c r="K1947" s="10"/>
      <c r="L1947" s="10"/>
      <c r="M1947" s="2"/>
      <c r="N1947" s="1">
        <v>1942</v>
      </c>
      <c r="O1947" s="1" t="str">
        <f t="shared" si="569"/>
        <v>NA</v>
      </c>
      <c r="P1947" s="1" t="e">
        <f t="shared" si="570"/>
        <v>#VALUE!</v>
      </c>
      <c r="Q1947" s="1" t="e">
        <f t="shared" si="571"/>
        <v>#VALUE!</v>
      </c>
      <c r="R1947" s="1">
        <f t="shared" si="567"/>
        <v>7.2808223037304276E-2</v>
      </c>
      <c r="S1947" s="1">
        <f t="shared" si="568"/>
        <v>0.21191701146222364</v>
      </c>
      <c r="T1947" s="14"/>
      <c r="U1947" s="14"/>
      <c r="V1947" s="14"/>
      <c r="W1947" s="2"/>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2"/>
      <c r="BC1947" s="2"/>
      <c r="BD1947" s="2"/>
      <c r="BE1947" s="35"/>
      <c r="BF1947" s="35"/>
      <c r="BG1947" s="35"/>
      <c r="BH1947" s="35"/>
      <c r="BI1947" s="35"/>
      <c r="BJ1947" s="35"/>
      <c r="BK1947" s="35"/>
      <c r="BL1947" s="35"/>
      <c r="BM1947" s="35"/>
      <c r="BN1947" s="35"/>
      <c r="BO1947" s="35"/>
      <c r="BP1947" s="1"/>
      <c r="BQ1947" s="1">
        <f t="shared" si="572"/>
        <v>1942</v>
      </c>
      <c r="BR1947" s="1">
        <v>1943</v>
      </c>
      <c r="BS1947" s="1">
        <f t="shared" si="577"/>
        <v>-2</v>
      </c>
      <c r="BT1947" s="1">
        <f t="shared" si="578"/>
        <v>-2</v>
      </c>
      <c r="BU1947" s="1">
        <f t="shared" si="579"/>
        <v>6.1257422745431001E-17</v>
      </c>
      <c r="BV1947" s="1">
        <f t="shared" si="580"/>
        <v>1</v>
      </c>
      <c r="BW1947" s="1">
        <f t="shared" si="573"/>
        <v>-2</v>
      </c>
      <c r="BX1947" s="1">
        <f t="shared" si="574"/>
        <v>-2</v>
      </c>
      <c r="BY1947" s="24">
        <f t="shared" si="575"/>
        <v>0.7818314824680298</v>
      </c>
      <c r="BZ1947" s="24">
        <f t="shared" si="576"/>
        <v>0.62348980185873348</v>
      </c>
      <c r="CA1947" s="1"/>
      <c r="CB1947" s="1"/>
      <c r="CC1947" s="1" t="str">
        <f t="shared" si="581"/>
        <v/>
      </c>
      <c r="CD1947" s="1"/>
      <c r="CE1947" s="2"/>
      <c r="CF1947" s="2"/>
    </row>
    <row r="1948" spans="2:84" s="28" customFormat="1" x14ac:dyDescent="0.25">
      <c r="B1948" s="10"/>
      <c r="C1948" s="10"/>
      <c r="D1948" s="10"/>
      <c r="E1948" s="10"/>
      <c r="F1948" s="10"/>
      <c r="G1948" s="10"/>
      <c r="H1948" s="10"/>
      <c r="I1948" s="10"/>
      <c r="J1948" s="10"/>
      <c r="K1948" s="10"/>
      <c r="L1948" s="10"/>
      <c r="M1948" s="2"/>
      <c r="N1948" s="1">
        <v>1943</v>
      </c>
      <c r="O1948" s="1" t="str">
        <f t="shared" si="569"/>
        <v>NA</v>
      </c>
      <c r="P1948" s="1" t="e">
        <f t="shared" si="570"/>
        <v>#VALUE!</v>
      </c>
      <c r="Q1948" s="1" t="e">
        <f t="shared" si="571"/>
        <v>#VALUE!</v>
      </c>
      <c r="R1948" s="1">
        <f t="shared" si="567"/>
        <v>-7.2808223037304332E-2</v>
      </c>
      <c r="S1948" s="1">
        <f t="shared" si="568"/>
        <v>0.21191701146222364</v>
      </c>
      <c r="T1948" s="14"/>
      <c r="U1948" s="14"/>
      <c r="V1948" s="14"/>
      <c r="W1948" s="2"/>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2"/>
      <c r="BC1948" s="2"/>
      <c r="BD1948" s="2"/>
      <c r="BE1948" s="35"/>
      <c r="BF1948" s="35"/>
      <c r="BG1948" s="35"/>
      <c r="BH1948" s="35"/>
      <c r="BI1948" s="35"/>
      <c r="BJ1948" s="35"/>
      <c r="BK1948" s="35"/>
      <c r="BL1948" s="35"/>
      <c r="BM1948" s="35"/>
      <c r="BN1948" s="35"/>
      <c r="BO1948" s="35"/>
      <c r="BP1948" s="1"/>
      <c r="BQ1948" s="1">
        <f t="shared" si="572"/>
        <v>1943</v>
      </c>
      <c r="BR1948" s="1">
        <v>1944</v>
      </c>
      <c r="BS1948" s="1">
        <f t="shared" si="577"/>
        <v>-2</v>
      </c>
      <c r="BT1948" s="1">
        <f t="shared" si="578"/>
        <v>-2</v>
      </c>
      <c r="BU1948" s="1">
        <f t="shared" si="579"/>
        <v>6.1257422745431001E-17</v>
      </c>
      <c r="BV1948" s="1">
        <f t="shared" si="580"/>
        <v>1</v>
      </c>
      <c r="BW1948" s="1">
        <f t="shared" si="573"/>
        <v>-2</v>
      </c>
      <c r="BX1948" s="1">
        <f t="shared" si="574"/>
        <v>-2</v>
      </c>
      <c r="BY1948" s="24">
        <f t="shared" si="575"/>
        <v>0.7818314824680298</v>
      </c>
      <c r="BZ1948" s="24">
        <f t="shared" si="576"/>
        <v>0.62348980185873348</v>
      </c>
      <c r="CA1948" s="1"/>
      <c r="CB1948" s="1"/>
      <c r="CC1948" s="1" t="str">
        <f t="shared" si="581"/>
        <v/>
      </c>
      <c r="CD1948" s="1"/>
      <c r="CE1948" s="2"/>
      <c r="CF1948" s="2"/>
    </row>
    <row r="1949" spans="2:84" s="28" customFormat="1" x14ac:dyDescent="0.25">
      <c r="B1949" s="10"/>
      <c r="C1949" s="10"/>
      <c r="D1949" s="10"/>
      <c r="E1949" s="10"/>
      <c r="F1949" s="10"/>
      <c r="G1949" s="10"/>
      <c r="H1949" s="10"/>
      <c r="I1949" s="10"/>
      <c r="J1949" s="10"/>
      <c r="K1949" s="10"/>
      <c r="L1949" s="10"/>
      <c r="M1949" s="2"/>
      <c r="N1949" s="1">
        <v>1944</v>
      </c>
      <c r="O1949" s="1" t="str">
        <f t="shared" si="569"/>
        <v>NA</v>
      </c>
      <c r="P1949" s="1" t="e">
        <f t="shared" si="570"/>
        <v>#VALUE!</v>
      </c>
      <c r="Q1949" s="1" t="e">
        <f t="shared" si="571"/>
        <v>#VALUE!</v>
      </c>
      <c r="R1949" s="1">
        <f t="shared" si="567"/>
        <v>-0.19935198824320233</v>
      </c>
      <c r="S1949" s="1">
        <f t="shared" si="568"/>
        <v>0.12658187150429395</v>
      </c>
      <c r="T1949" s="14"/>
      <c r="U1949" s="14"/>
      <c r="V1949" s="14"/>
      <c r="W1949" s="2"/>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2"/>
      <c r="BC1949" s="2"/>
      <c r="BD1949" s="2"/>
      <c r="BE1949" s="35"/>
      <c r="BF1949" s="35"/>
      <c r="BG1949" s="35"/>
      <c r="BH1949" s="35"/>
      <c r="BI1949" s="35"/>
      <c r="BJ1949" s="35"/>
      <c r="BK1949" s="35"/>
      <c r="BL1949" s="35"/>
      <c r="BM1949" s="35"/>
      <c r="BN1949" s="35"/>
      <c r="BO1949" s="35"/>
      <c r="BP1949" s="1"/>
      <c r="BQ1949" s="1">
        <f t="shared" si="572"/>
        <v>1944</v>
      </c>
      <c r="BR1949" s="1">
        <v>1945</v>
      </c>
      <c r="BS1949" s="1">
        <f t="shared" si="577"/>
        <v>-2</v>
      </c>
      <c r="BT1949" s="1">
        <f t="shared" si="578"/>
        <v>-2</v>
      </c>
      <c r="BU1949" s="1">
        <f t="shared" si="579"/>
        <v>6.1257422745431001E-17</v>
      </c>
      <c r="BV1949" s="1">
        <f t="shared" si="580"/>
        <v>1</v>
      </c>
      <c r="BW1949" s="1">
        <f t="shared" si="573"/>
        <v>-2</v>
      </c>
      <c r="BX1949" s="1">
        <f t="shared" si="574"/>
        <v>-2</v>
      </c>
      <c r="BY1949" s="24">
        <f t="shared" si="575"/>
        <v>0.7818314824680298</v>
      </c>
      <c r="BZ1949" s="24">
        <f t="shared" si="576"/>
        <v>0.62348980185873348</v>
      </c>
      <c r="CA1949" s="1"/>
      <c r="CB1949" s="1"/>
      <c r="CC1949" s="1" t="str">
        <f t="shared" si="581"/>
        <v/>
      </c>
      <c r="CD1949" s="1"/>
      <c r="CE1949" s="2"/>
      <c r="CF1949" s="2"/>
    </row>
    <row r="1950" spans="2:84" s="28" customFormat="1" x14ac:dyDescent="0.25">
      <c r="B1950" s="10"/>
      <c r="C1950" s="10"/>
      <c r="D1950" s="10"/>
      <c r="E1950" s="10"/>
      <c r="F1950" s="10"/>
      <c r="G1950" s="10"/>
      <c r="H1950" s="10"/>
      <c r="I1950" s="10"/>
      <c r="J1950" s="10"/>
      <c r="K1950" s="10"/>
      <c r="L1950" s="10"/>
      <c r="M1950" s="2"/>
      <c r="N1950" s="1">
        <v>1945</v>
      </c>
      <c r="O1950" s="1" t="str">
        <f t="shared" si="569"/>
        <v>NA</v>
      </c>
      <c r="P1950" s="1" t="e">
        <f t="shared" si="570"/>
        <v>#VALUE!</v>
      </c>
      <c r="Q1950" s="1" t="e">
        <f t="shared" si="571"/>
        <v>#VALUE!</v>
      </c>
      <c r="R1950" s="1">
        <f t="shared" si="567"/>
        <v>-0.25611679205264043</v>
      </c>
      <c r="S1950" s="1">
        <f t="shared" si="568"/>
        <v>-3.5735568848792088E-2</v>
      </c>
      <c r="T1950" s="14"/>
      <c r="U1950" s="14"/>
      <c r="V1950" s="14"/>
      <c r="W1950" s="2"/>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2"/>
      <c r="BC1950" s="2"/>
      <c r="BD1950" s="2"/>
      <c r="BE1950" s="35"/>
      <c r="BF1950" s="35"/>
      <c r="BG1950" s="35"/>
      <c r="BH1950" s="35"/>
      <c r="BI1950" s="35"/>
      <c r="BJ1950" s="35"/>
      <c r="BK1950" s="35"/>
      <c r="BL1950" s="35"/>
      <c r="BM1950" s="35"/>
      <c r="BN1950" s="35"/>
      <c r="BO1950" s="35"/>
      <c r="BP1950" s="1"/>
      <c r="BQ1950" s="1">
        <f t="shared" si="572"/>
        <v>1945</v>
      </c>
      <c r="BR1950" s="1">
        <v>1946</v>
      </c>
      <c r="BS1950" s="1">
        <f t="shared" si="577"/>
        <v>-2</v>
      </c>
      <c r="BT1950" s="1">
        <f t="shared" si="578"/>
        <v>-2</v>
      </c>
      <c r="BU1950" s="1">
        <f t="shared" si="579"/>
        <v>6.1257422745431001E-17</v>
      </c>
      <c r="BV1950" s="1">
        <f t="shared" si="580"/>
        <v>1</v>
      </c>
      <c r="BW1950" s="1">
        <f t="shared" si="573"/>
        <v>-2</v>
      </c>
      <c r="BX1950" s="1">
        <f t="shared" si="574"/>
        <v>-2</v>
      </c>
      <c r="BY1950" s="24">
        <f t="shared" si="575"/>
        <v>0.7818314824680298</v>
      </c>
      <c r="BZ1950" s="24">
        <f t="shared" si="576"/>
        <v>0.62348980185873348</v>
      </c>
      <c r="CA1950" s="1"/>
      <c r="CB1950" s="1"/>
      <c r="CC1950" s="1" t="str">
        <f t="shared" si="581"/>
        <v/>
      </c>
      <c r="CD1950" s="1"/>
      <c r="CE1950" s="2"/>
      <c r="CF1950" s="2"/>
    </row>
    <row r="1951" spans="2:84" s="28" customFormat="1" x14ac:dyDescent="0.25">
      <c r="B1951" s="10"/>
      <c r="C1951" s="10"/>
      <c r="D1951" s="10"/>
      <c r="E1951" s="10"/>
      <c r="F1951" s="10"/>
      <c r="G1951" s="10"/>
      <c r="H1951" s="10"/>
      <c r="I1951" s="10"/>
      <c r="J1951" s="10"/>
      <c r="K1951" s="10"/>
      <c r="L1951" s="10"/>
      <c r="M1951" s="2"/>
      <c r="N1951" s="1">
        <v>1946</v>
      </c>
      <c r="O1951" s="1" t="str">
        <f t="shared" si="569"/>
        <v>NA</v>
      </c>
      <c r="P1951" s="1" t="e">
        <f t="shared" si="570"/>
        <v>#VALUE!</v>
      </c>
      <c r="Q1951" s="1" t="e">
        <f t="shared" si="571"/>
        <v>#VALUE!</v>
      </c>
      <c r="R1951" s="1">
        <f t="shared" si="567"/>
        <v>-0.18444582122358832</v>
      </c>
      <c r="S1951" s="1">
        <f t="shared" si="568"/>
        <v>-0.22252093395631445</v>
      </c>
      <c r="T1951" s="14"/>
      <c r="U1951" s="14"/>
      <c r="V1951" s="14"/>
      <c r="W1951" s="2"/>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2"/>
      <c r="BC1951" s="2"/>
      <c r="BD1951" s="2"/>
      <c r="BE1951" s="35"/>
      <c r="BF1951" s="35"/>
      <c r="BG1951" s="35"/>
      <c r="BH1951" s="35"/>
      <c r="BI1951" s="35"/>
      <c r="BJ1951" s="35"/>
      <c r="BK1951" s="35"/>
      <c r="BL1951" s="35"/>
      <c r="BM1951" s="35"/>
      <c r="BN1951" s="35"/>
      <c r="BO1951" s="35"/>
      <c r="BP1951" s="1"/>
      <c r="BQ1951" s="1">
        <f t="shared" si="572"/>
        <v>1946</v>
      </c>
      <c r="BR1951" s="1">
        <v>1947</v>
      </c>
      <c r="BS1951" s="1">
        <f t="shared" si="577"/>
        <v>-2</v>
      </c>
      <c r="BT1951" s="1">
        <f t="shared" si="578"/>
        <v>-2</v>
      </c>
      <c r="BU1951" s="1">
        <f t="shared" si="579"/>
        <v>6.1257422745431001E-17</v>
      </c>
      <c r="BV1951" s="1">
        <f t="shared" si="580"/>
        <v>1</v>
      </c>
      <c r="BW1951" s="1">
        <f t="shared" si="573"/>
        <v>-2</v>
      </c>
      <c r="BX1951" s="1">
        <f t="shared" si="574"/>
        <v>-2</v>
      </c>
      <c r="BY1951" s="24">
        <f t="shared" si="575"/>
        <v>0.7818314824680298</v>
      </c>
      <c r="BZ1951" s="24">
        <f t="shared" si="576"/>
        <v>0.62348980185873348</v>
      </c>
      <c r="CA1951" s="1"/>
      <c r="CB1951" s="1"/>
      <c r="CC1951" s="1" t="str">
        <f t="shared" si="581"/>
        <v/>
      </c>
      <c r="CD1951" s="1"/>
      <c r="CE1951" s="2"/>
      <c r="CF1951" s="2"/>
    </row>
    <row r="1952" spans="2:84" s="28" customFormat="1" x14ac:dyDescent="0.25">
      <c r="B1952" s="10"/>
      <c r="C1952" s="10"/>
      <c r="D1952" s="10"/>
      <c r="E1952" s="10"/>
      <c r="F1952" s="10"/>
      <c r="G1952" s="10"/>
      <c r="H1952" s="10"/>
      <c r="I1952" s="10"/>
      <c r="J1952" s="10"/>
      <c r="K1952" s="10"/>
      <c r="L1952" s="10"/>
      <c r="M1952" s="2"/>
      <c r="N1952" s="1">
        <v>1947</v>
      </c>
      <c r="O1952" s="1" t="str">
        <f t="shared" si="569"/>
        <v>NA</v>
      </c>
      <c r="P1952" s="1" t="e">
        <f t="shared" si="570"/>
        <v>#VALUE!</v>
      </c>
      <c r="Q1952" s="1" t="e">
        <f t="shared" si="571"/>
        <v>#VALUE!</v>
      </c>
      <c r="R1952" s="1">
        <f t="shared" si="567"/>
        <v>2.6116614995907672E-2</v>
      </c>
      <c r="S1952" s="1">
        <f t="shared" si="568"/>
        <v>-0.32414666853333435</v>
      </c>
      <c r="T1952" s="14"/>
      <c r="U1952" s="14"/>
      <c r="V1952" s="14"/>
      <c r="W1952" s="2"/>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2"/>
      <c r="BC1952" s="2"/>
      <c r="BD1952" s="2"/>
      <c r="BE1952" s="35"/>
      <c r="BF1952" s="35"/>
      <c r="BG1952" s="35"/>
      <c r="BH1952" s="35"/>
      <c r="BI1952" s="35"/>
      <c r="BJ1952" s="35"/>
      <c r="BK1952" s="35"/>
      <c r="BL1952" s="35"/>
      <c r="BM1952" s="35"/>
      <c r="BN1952" s="35"/>
      <c r="BO1952" s="35"/>
      <c r="BP1952" s="1"/>
      <c r="BQ1952" s="1">
        <f t="shared" si="572"/>
        <v>1947</v>
      </c>
      <c r="BR1952" s="1">
        <v>1948</v>
      </c>
      <c r="BS1952" s="1">
        <f t="shared" si="577"/>
        <v>-2</v>
      </c>
      <c r="BT1952" s="1">
        <f t="shared" si="578"/>
        <v>-2</v>
      </c>
      <c r="BU1952" s="1">
        <f t="shared" si="579"/>
        <v>6.1257422745431001E-17</v>
      </c>
      <c r="BV1952" s="1">
        <f t="shared" si="580"/>
        <v>1</v>
      </c>
      <c r="BW1952" s="1">
        <f t="shared" si="573"/>
        <v>-2</v>
      </c>
      <c r="BX1952" s="1">
        <f t="shared" si="574"/>
        <v>-2</v>
      </c>
      <c r="BY1952" s="24">
        <f t="shared" si="575"/>
        <v>0.7818314824680298</v>
      </c>
      <c r="BZ1952" s="24">
        <f t="shared" si="576"/>
        <v>0.62348980185873348</v>
      </c>
      <c r="CA1952" s="1"/>
      <c r="CB1952" s="1"/>
      <c r="CC1952" s="1" t="str">
        <f t="shared" si="581"/>
        <v/>
      </c>
      <c r="CD1952" s="1"/>
      <c r="CE1952" s="2"/>
      <c r="CF1952" s="2"/>
    </row>
    <row r="1953" spans="2:84" s="28" customFormat="1" x14ac:dyDescent="0.25">
      <c r="B1953" s="10"/>
      <c r="C1953" s="10"/>
      <c r="D1953" s="10"/>
      <c r="E1953" s="10"/>
      <c r="F1953" s="10"/>
      <c r="G1953" s="10"/>
      <c r="H1953" s="10"/>
      <c r="I1953" s="10"/>
      <c r="J1953" s="10"/>
      <c r="K1953" s="10"/>
      <c r="L1953" s="10"/>
      <c r="M1953" s="2"/>
      <c r="N1953" s="1">
        <v>1948</v>
      </c>
      <c r="O1953" s="1" t="str">
        <f t="shared" si="569"/>
        <v>NA</v>
      </c>
      <c r="P1953" s="1" t="e">
        <f t="shared" si="570"/>
        <v>#VALUE!</v>
      </c>
      <c r="Q1953" s="1" t="e">
        <f t="shared" si="571"/>
        <v>#VALUE!</v>
      </c>
      <c r="R1953" s="1">
        <f t="shared" si="567"/>
        <v>0.28143810104922695</v>
      </c>
      <c r="S1953" s="1">
        <f t="shared" si="568"/>
        <v>-0.23306088728805574</v>
      </c>
      <c r="T1953" s="14"/>
      <c r="U1953" s="14"/>
      <c r="V1953" s="14"/>
      <c r="W1953" s="2"/>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2"/>
      <c r="BC1953" s="2"/>
      <c r="BD1953" s="2"/>
      <c r="BE1953" s="35"/>
      <c r="BF1953" s="35"/>
      <c r="BG1953" s="35"/>
      <c r="BH1953" s="35"/>
      <c r="BI1953" s="35"/>
      <c r="BJ1953" s="35"/>
      <c r="BK1953" s="35"/>
      <c r="BL1953" s="35"/>
      <c r="BM1953" s="35"/>
      <c r="BN1953" s="35"/>
      <c r="BO1953" s="35"/>
      <c r="BP1953" s="1"/>
      <c r="BQ1953" s="1">
        <f t="shared" si="572"/>
        <v>1948</v>
      </c>
      <c r="BR1953" s="1">
        <v>1949</v>
      </c>
      <c r="BS1953" s="1">
        <f t="shared" si="577"/>
        <v>-2</v>
      </c>
      <c r="BT1953" s="1">
        <f t="shared" si="578"/>
        <v>-2</v>
      </c>
      <c r="BU1953" s="1">
        <f t="shared" si="579"/>
        <v>6.1257422745431001E-17</v>
      </c>
      <c r="BV1953" s="1">
        <f t="shared" si="580"/>
        <v>1</v>
      </c>
      <c r="BW1953" s="1">
        <f t="shared" si="573"/>
        <v>-2</v>
      </c>
      <c r="BX1953" s="1">
        <f t="shared" si="574"/>
        <v>-2</v>
      </c>
      <c r="BY1953" s="24">
        <f t="shared" si="575"/>
        <v>0.7818314824680298</v>
      </c>
      <c r="BZ1953" s="24">
        <f t="shared" si="576"/>
        <v>0.62348980185873348</v>
      </c>
      <c r="CA1953" s="1"/>
      <c r="CB1953" s="1"/>
      <c r="CC1953" s="1" t="str">
        <f t="shared" si="581"/>
        <v/>
      </c>
      <c r="CD1953" s="1"/>
      <c r="CE1953" s="2"/>
      <c r="CF1953" s="2"/>
    </row>
    <row r="1954" spans="2:84" s="28" customFormat="1" x14ac:dyDescent="0.25">
      <c r="B1954" s="10"/>
      <c r="C1954" s="10"/>
      <c r="D1954" s="10"/>
      <c r="E1954" s="10"/>
      <c r="F1954" s="10"/>
      <c r="G1954" s="10"/>
      <c r="H1954" s="10"/>
      <c r="I1954" s="10"/>
      <c r="J1954" s="10"/>
      <c r="K1954" s="10"/>
      <c r="L1954" s="10"/>
      <c r="M1954" s="2"/>
      <c r="N1954" s="1">
        <v>1949</v>
      </c>
      <c r="O1954" s="1" t="str">
        <f t="shared" si="569"/>
        <v>NA</v>
      </c>
      <c r="P1954" s="1" t="e">
        <f t="shared" si="570"/>
        <v>#VALUE!</v>
      </c>
      <c r="Q1954" s="1" t="e">
        <f t="shared" si="571"/>
        <v>#VALUE!</v>
      </c>
      <c r="R1954" s="1">
        <f t="shared" si="567"/>
        <v>0.40516810851160079</v>
      </c>
      <c r="S1954" s="1">
        <f t="shared" si="568"/>
        <v>5.186092630802544E-2</v>
      </c>
      <c r="T1954" s="14"/>
      <c r="U1954" s="14"/>
      <c r="V1954" s="14"/>
      <c r="W1954" s="2"/>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2"/>
      <c r="BC1954" s="2"/>
      <c r="BD1954" s="2"/>
      <c r="BE1954" s="35"/>
      <c r="BF1954" s="35"/>
      <c r="BG1954" s="35"/>
      <c r="BH1954" s="35"/>
      <c r="BI1954" s="35"/>
      <c r="BJ1954" s="35"/>
      <c r="BK1954" s="35"/>
      <c r="BL1954" s="35"/>
      <c r="BM1954" s="35"/>
      <c r="BN1954" s="35"/>
      <c r="BO1954" s="35"/>
      <c r="BP1954" s="1"/>
      <c r="BQ1954" s="1">
        <f t="shared" si="572"/>
        <v>1949</v>
      </c>
      <c r="BR1954" s="1">
        <v>1950</v>
      </c>
      <c r="BS1954" s="1">
        <f t="shared" si="577"/>
        <v>-2</v>
      </c>
      <c r="BT1954" s="1">
        <f t="shared" si="578"/>
        <v>-2</v>
      </c>
      <c r="BU1954" s="1">
        <f t="shared" si="579"/>
        <v>6.1257422745431001E-17</v>
      </c>
      <c r="BV1954" s="1">
        <f t="shared" si="580"/>
        <v>1</v>
      </c>
      <c r="BW1954" s="1">
        <f t="shared" si="573"/>
        <v>-2</v>
      </c>
      <c r="BX1954" s="1">
        <f t="shared" si="574"/>
        <v>-2</v>
      </c>
      <c r="BY1954" s="24">
        <f t="shared" si="575"/>
        <v>0.7818314824680298</v>
      </c>
      <c r="BZ1954" s="24">
        <f t="shared" si="576"/>
        <v>0.62348980185873348</v>
      </c>
      <c r="CA1954" s="1"/>
      <c r="CB1954" s="1"/>
      <c r="CC1954" s="1" t="str">
        <f t="shared" si="581"/>
        <v/>
      </c>
      <c r="CD1954" s="1"/>
      <c r="CE1954" s="2"/>
      <c r="CF1954" s="2"/>
    </row>
    <row r="1955" spans="2:84" s="28" customFormat="1" x14ac:dyDescent="0.25">
      <c r="B1955" s="10"/>
      <c r="C1955" s="10"/>
      <c r="D1955" s="10"/>
      <c r="E1955" s="10"/>
      <c r="F1955" s="10"/>
      <c r="G1955" s="10"/>
      <c r="H1955" s="10"/>
      <c r="I1955" s="10"/>
      <c r="J1955" s="10"/>
      <c r="K1955" s="10"/>
      <c r="L1955" s="10"/>
      <c r="M1955" s="2"/>
      <c r="N1955" s="1">
        <v>1950</v>
      </c>
      <c r="O1955" s="1" t="str">
        <f t="shared" si="569"/>
        <v>NA</v>
      </c>
      <c r="P1955" s="1" t="e">
        <f t="shared" si="570"/>
        <v>#VALUE!</v>
      </c>
      <c r="Q1955" s="1" t="e">
        <f t="shared" si="571"/>
        <v>#VALUE!</v>
      </c>
      <c r="R1955" s="1">
        <f t="shared" si="567"/>
        <v>0.2595516624369924</v>
      </c>
      <c r="S1955" s="1">
        <f t="shared" si="568"/>
        <v>0.37197309661642197</v>
      </c>
      <c r="T1955" s="14"/>
      <c r="U1955" s="14"/>
      <c r="V1955" s="14"/>
      <c r="W1955" s="2"/>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2"/>
      <c r="BC1955" s="2"/>
      <c r="BD1955" s="2"/>
      <c r="BE1955" s="35"/>
      <c r="BF1955" s="35"/>
      <c r="BG1955" s="35"/>
      <c r="BH1955" s="35"/>
      <c r="BI1955" s="35"/>
      <c r="BJ1955" s="35"/>
      <c r="BK1955" s="35"/>
      <c r="BL1955" s="35"/>
      <c r="BM1955" s="35"/>
      <c r="BN1955" s="35"/>
      <c r="BO1955" s="35"/>
      <c r="BP1955" s="1"/>
      <c r="BQ1955" s="1">
        <f t="shared" si="572"/>
        <v>1950</v>
      </c>
      <c r="BR1955" s="1">
        <v>1951</v>
      </c>
      <c r="BS1955" s="1">
        <f t="shared" si="577"/>
        <v>-2</v>
      </c>
      <c r="BT1955" s="1">
        <f t="shared" si="578"/>
        <v>-2</v>
      </c>
      <c r="BU1955" s="1">
        <f t="shared" si="579"/>
        <v>6.1257422745431001E-17</v>
      </c>
      <c r="BV1955" s="1">
        <f t="shared" si="580"/>
        <v>1</v>
      </c>
      <c r="BW1955" s="1">
        <f t="shared" si="573"/>
        <v>-2</v>
      </c>
      <c r="BX1955" s="1">
        <f t="shared" si="574"/>
        <v>-2</v>
      </c>
      <c r="BY1955" s="24">
        <f t="shared" si="575"/>
        <v>0.7818314824680298</v>
      </c>
      <c r="BZ1955" s="24">
        <f t="shared" si="576"/>
        <v>0.62348980185873348</v>
      </c>
      <c r="CA1955" s="1"/>
      <c r="CB1955" s="1"/>
      <c r="CC1955" s="1" t="str">
        <f t="shared" si="581"/>
        <v/>
      </c>
      <c r="CD1955" s="1"/>
      <c r="CE1955" s="2"/>
      <c r="CF1955" s="2"/>
    </row>
    <row r="1956" spans="2:84" s="28" customFormat="1" x14ac:dyDescent="0.25">
      <c r="B1956" s="10"/>
      <c r="C1956" s="10"/>
      <c r="D1956" s="10"/>
      <c r="E1956" s="10"/>
      <c r="F1956" s="10"/>
      <c r="G1956" s="10"/>
      <c r="H1956" s="10"/>
      <c r="I1956" s="10"/>
      <c r="J1956" s="10"/>
      <c r="K1956" s="10"/>
      <c r="L1956" s="10"/>
      <c r="M1956" s="2"/>
      <c r="N1956" s="1">
        <v>1951</v>
      </c>
      <c r="O1956" s="1" t="str">
        <f t="shared" si="569"/>
        <v>NA</v>
      </c>
      <c r="P1956" s="1" t="e">
        <f t="shared" si="570"/>
        <v>#VALUE!</v>
      </c>
      <c r="Q1956" s="1" t="e">
        <f t="shared" si="571"/>
        <v>#VALUE!</v>
      </c>
      <c r="R1956" s="1">
        <f t="shared" si="567"/>
        <v>-0.11726587543717781</v>
      </c>
      <c r="S1956" s="1">
        <f t="shared" si="568"/>
        <v>0.48622463029664342</v>
      </c>
      <c r="T1956" s="14"/>
      <c r="U1956" s="14"/>
      <c r="V1956" s="14"/>
      <c r="W1956" s="2"/>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2"/>
      <c r="BC1956" s="2"/>
      <c r="BD1956" s="2"/>
      <c r="BE1956" s="35"/>
      <c r="BF1956" s="35"/>
      <c r="BG1956" s="35"/>
      <c r="BH1956" s="35"/>
      <c r="BI1956" s="35"/>
      <c r="BJ1956" s="35"/>
      <c r="BK1956" s="35"/>
      <c r="BL1956" s="35"/>
      <c r="BM1956" s="35"/>
      <c r="BN1956" s="35"/>
      <c r="BO1956" s="35"/>
      <c r="BP1956" s="1"/>
      <c r="BQ1956" s="1">
        <f t="shared" si="572"/>
        <v>1951</v>
      </c>
      <c r="BR1956" s="1">
        <v>1952</v>
      </c>
      <c r="BS1956" s="1">
        <f t="shared" si="577"/>
        <v>-2</v>
      </c>
      <c r="BT1956" s="1">
        <f t="shared" si="578"/>
        <v>-2</v>
      </c>
      <c r="BU1956" s="1">
        <f t="shared" si="579"/>
        <v>6.1257422745431001E-17</v>
      </c>
      <c r="BV1956" s="1">
        <f t="shared" si="580"/>
        <v>1</v>
      </c>
      <c r="BW1956" s="1">
        <f t="shared" si="573"/>
        <v>-2</v>
      </c>
      <c r="BX1956" s="1">
        <f t="shared" si="574"/>
        <v>-2</v>
      </c>
      <c r="BY1956" s="24">
        <f t="shared" si="575"/>
        <v>0.7818314824680298</v>
      </c>
      <c r="BZ1956" s="24">
        <f t="shared" si="576"/>
        <v>0.62348980185873348</v>
      </c>
      <c r="CA1956" s="1"/>
      <c r="CB1956" s="1"/>
      <c r="CC1956" s="1" t="str">
        <f t="shared" si="581"/>
        <v/>
      </c>
      <c r="CD1956" s="1"/>
      <c r="CE1956" s="2"/>
      <c r="CF1956" s="2"/>
    </row>
    <row r="1957" spans="2:84" s="28" customFormat="1" x14ac:dyDescent="0.25">
      <c r="B1957" s="10"/>
      <c r="C1957" s="10"/>
      <c r="D1957" s="10"/>
      <c r="E1957" s="10"/>
      <c r="F1957" s="10"/>
      <c r="G1957" s="10"/>
      <c r="H1957" s="10"/>
      <c r="I1957" s="10"/>
      <c r="J1957" s="10"/>
      <c r="K1957" s="10"/>
      <c r="L1957" s="10"/>
      <c r="M1957" s="2"/>
      <c r="N1957" s="1">
        <v>1952</v>
      </c>
      <c r="O1957" s="1" t="str">
        <f t="shared" si="569"/>
        <v>NA</v>
      </c>
      <c r="P1957" s="1" t="e">
        <f t="shared" si="570"/>
        <v>#VALUE!</v>
      </c>
      <c r="Q1957" s="1" t="e">
        <f t="shared" si="571"/>
        <v>#VALUE!</v>
      </c>
      <c r="R1957" s="1">
        <f t="shared" si="567"/>
        <v>-0.48611696910937346</v>
      </c>
      <c r="S1957" s="1">
        <f t="shared" si="568"/>
        <v>0.25267553083575034</v>
      </c>
      <c r="T1957" s="14"/>
      <c r="U1957" s="14"/>
      <c r="V1957" s="14"/>
      <c r="W1957" s="2"/>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2"/>
      <c r="BC1957" s="2"/>
      <c r="BD1957" s="2"/>
      <c r="BE1957" s="35"/>
      <c r="BF1957" s="35"/>
      <c r="BG1957" s="35"/>
      <c r="BH1957" s="35"/>
      <c r="BI1957" s="35"/>
      <c r="BJ1957" s="35"/>
      <c r="BK1957" s="35"/>
      <c r="BL1957" s="35"/>
      <c r="BM1957" s="35"/>
      <c r="BN1957" s="35"/>
      <c r="BO1957" s="35"/>
      <c r="BP1957" s="1"/>
      <c r="BQ1957" s="1">
        <f t="shared" si="572"/>
        <v>1952</v>
      </c>
      <c r="BR1957" s="1">
        <v>1953</v>
      </c>
      <c r="BS1957" s="1">
        <f t="shared" si="577"/>
        <v>-2</v>
      </c>
      <c r="BT1957" s="1">
        <f t="shared" si="578"/>
        <v>-2</v>
      </c>
      <c r="BU1957" s="1">
        <f t="shared" si="579"/>
        <v>6.1257422745431001E-17</v>
      </c>
      <c r="BV1957" s="1">
        <f t="shared" si="580"/>
        <v>1</v>
      </c>
      <c r="BW1957" s="1">
        <f t="shared" si="573"/>
        <v>-2</v>
      </c>
      <c r="BX1957" s="1">
        <f t="shared" si="574"/>
        <v>-2</v>
      </c>
      <c r="BY1957" s="24">
        <f t="shared" si="575"/>
        <v>0.7818314824680298</v>
      </c>
      <c r="BZ1957" s="24">
        <f t="shared" si="576"/>
        <v>0.62348980185873348</v>
      </c>
      <c r="CA1957" s="1"/>
      <c r="CB1957" s="1"/>
      <c r="CC1957" s="1" t="str">
        <f t="shared" si="581"/>
        <v/>
      </c>
      <c r="CD1957" s="1"/>
      <c r="CE1957" s="2"/>
      <c r="CF1957" s="2"/>
    </row>
    <row r="1958" spans="2:84" s="28" customFormat="1" x14ac:dyDescent="0.25">
      <c r="B1958" s="10"/>
      <c r="C1958" s="10"/>
      <c r="D1958" s="10"/>
      <c r="E1958" s="10"/>
      <c r="F1958" s="10"/>
      <c r="G1958" s="10"/>
      <c r="H1958" s="10"/>
      <c r="I1958" s="10"/>
      <c r="J1958" s="10"/>
      <c r="K1958" s="10"/>
      <c r="L1958" s="10"/>
      <c r="M1958" s="2"/>
      <c r="N1958" s="1">
        <v>1953</v>
      </c>
      <c r="O1958" s="1" t="str">
        <f t="shared" si="569"/>
        <v>NA</v>
      </c>
      <c r="P1958" s="1" t="e">
        <f t="shared" si="570"/>
        <v>#VALUE!</v>
      </c>
      <c r="Q1958" s="1" t="e">
        <f t="shared" si="571"/>
        <v>#VALUE!</v>
      </c>
      <c r="R1958" s="1">
        <f t="shared" si="567"/>
        <v>-0.55333746367076475</v>
      </c>
      <c r="S1958" s="1">
        <f t="shared" si="568"/>
        <v>-0.22252093395631448</v>
      </c>
      <c r="T1958" s="14"/>
      <c r="U1958" s="14"/>
      <c r="V1958" s="14"/>
      <c r="W1958" s="2"/>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2"/>
      <c r="BC1958" s="2"/>
      <c r="BD1958" s="2"/>
      <c r="BE1958" s="35"/>
      <c r="BF1958" s="35"/>
      <c r="BG1958" s="35"/>
      <c r="BH1958" s="35"/>
      <c r="BI1958" s="35"/>
      <c r="BJ1958" s="35"/>
      <c r="BK1958" s="35"/>
      <c r="BL1958" s="35"/>
      <c r="BM1958" s="35"/>
      <c r="BN1958" s="35"/>
      <c r="BO1958" s="35"/>
      <c r="BP1958" s="1"/>
      <c r="BQ1958" s="1">
        <f t="shared" si="572"/>
        <v>1953</v>
      </c>
      <c r="BR1958" s="1">
        <v>1954</v>
      </c>
      <c r="BS1958" s="1">
        <f t="shared" si="577"/>
        <v>-2</v>
      </c>
      <c r="BT1958" s="1">
        <f t="shared" si="578"/>
        <v>-2</v>
      </c>
      <c r="BU1958" s="1">
        <f t="shared" si="579"/>
        <v>6.1257422745431001E-17</v>
      </c>
      <c r="BV1958" s="1">
        <f t="shared" si="580"/>
        <v>1</v>
      </c>
      <c r="BW1958" s="1">
        <f t="shared" si="573"/>
        <v>-2</v>
      </c>
      <c r="BX1958" s="1">
        <f t="shared" si="574"/>
        <v>-2</v>
      </c>
      <c r="BY1958" s="24">
        <f t="shared" si="575"/>
        <v>0.7818314824680298</v>
      </c>
      <c r="BZ1958" s="24">
        <f t="shared" si="576"/>
        <v>0.62348980185873348</v>
      </c>
      <c r="CA1958" s="1"/>
      <c r="CB1958" s="1"/>
      <c r="CC1958" s="1" t="str">
        <f t="shared" si="581"/>
        <v/>
      </c>
      <c r="CD1958" s="1"/>
      <c r="CE1958" s="2"/>
      <c r="CF1958" s="2"/>
    </row>
    <row r="1959" spans="2:84" s="28" customFormat="1" x14ac:dyDescent="0.25">
      <c r="B1959" s="10"/>
      <c r="C1959" s="10"/>
      <c r="D1959" s="10"/>
      <c r="E1959" s="10"/>
      <c r="F1959" s="10"/>
      <c r="G1959" s="10"/>
      <c r="H1959" s="10"/>
      <c r="I1959" s="10"/>
      <c r="J1959" s="10"/>
      <c r="K1959" s="10"/>
      <c r="L1959" s="10"/>
      <c r="M1959" s="2"/>
      <c r="N1959" s="1">
        <v>1954</v>
      </c>
      <c r="O1959" s="1" t="str">
        <f t="shared" si="569"/>
        <v>NA</v>
      </c>
      <c r="P1959" s="1" t="e">
        <f t="shared" si="570"/>
        <v>#VALUE!</v>
      </c>
      <c r="Q1959" s="1" t="e">
        <f t="shared" si="571"/>
        <v>#VALUE!</v>
      </c>
      <c r="R1959" s="1">
        <f t="shared" si="567"/>
        <v>-0.20388356206082531</v>
      </c>
      <c r="S1959" s="1">
        <f t="shared" si="568"/>
        <v>-0.61255776821787677</v>
      </c>
      <c r="T1959" s="14"/>
      <c r="U1959" s="14"/>
      <c r="V1959" s="14"/>
      <c r="W1959" s="2"/>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2"/>
      <c r="BC1959" s="2"/>
      <c r="BD1959" s="2"/>
      <c r="BE1959" s="35"/>
      <c r="BF1959" s="35"/>
      <c r="BG1959" s="35"/>
      <c r="BH1959" s="35"/>
      <c r="BI1959" s="35"/>
      <c r="BJ1959" s="35"/>
      <c r="BK1959" s="35"/>
      <c r="BL1959" s="35"/>
      <c r="BM1959" s="35"/>
      <c r="BN1959" s="35"/>
      <c r="BO1959" s="35"/>
      <c r="BP1959" s="1"/>
      <c r="BQ1959" s="1">
        <f t="shared" si="572"/>
        <v>1954</v>
      </c>
      <c r="BR1959" s="1">
        <v>1955</v>
      </c>
      <c r="BS1959" s="1">
        <f t="shared" si="577"/>
        <v>-2</v>
      </c>
      <c r="BT1959" s="1">
        <f t="shared" si="578"/>
        <v>-2</v>
      </c>
      <c r="BU1959" s="1">
        <f t="shared" si="579"/>
        <v>6.1257422745431001E-17</v>
      </c>
      <c r="BV1959" s="1">
        <f t="shared" si="580"/>
        <v>1</v>
      </c>
      <c r="BW1959" s="1">
        <f t="shared" si="573"/>
        <v>-2</v>
      </c>
      <c r="BX1959" s="1">
        <f t="shared" si="574"/>
        <v>-2</v>
      </c>
      <c r="BY1959" s="24">
        <f t="shared" si="575"/>
        <v>0.7818314824680298</v>
      </c>
      <c r="BZ1959" s="24">
        <f t="shared" si="576"/>
        <v>0.62348980185873348</v>
      </c>
      <c r="CA1959" s="1"/>
      <c r="CB1959" s="1"/>
      <c r="CC1959" s="1" t="str">
        <f t="shared" si="581"/>
        <v/>
      </c>
      <c r="CD1959" s="1"/>
      <c r="CE1959" s="2"/>
      <c r="CF1959" s="2"/>
    </row>
    <row r="1960" spans="2:84" s="28" customFormat="1" x14ac:dyDescent="0.25">
      <c r="B1960" s="10"/>
      <c r="C1960" s="10"/>
      <c r="D1960" s="10"/>
      <c r="E1960" s="10"/>
      <c r="F1960" s="10"/>
      <c r="G1960" s="10"/>
      <c r="H1960" s="10"/>
      <c r="I1960" s="10"/>
      <c r="J1960" s="10"/>
      <c r="K1960" s="10"/>
      <c r="L1960" s="10"/>
      <c r="M1960" s="2"/>
      <c r="N1960" s="1">
        <v>1955</v>
      </c>
      <c r="O1960" s="1" t="str">
        <f t="shared" si="569"/>
        <v>NA</v>
      </c>
      <c r="P1960" s="1" t="e">
        <f t="shared" si="570"/>
        <v>#VALUE!</v>
      </c>
      <c r="Q1960" s="1" t="e">
        <f t="shared" si="571"/>
        <v>#VALUE!</v>
      </c>
      <c r="R1960" s="1">
        <f t="shared" si="567"/>
        <v>0.36352421385525147</v>
      </c>
      <c r="S1960" s="1">
        <f t="shared" si="568"/>
        <v>-0.59270364608040527</v>
      </c>
      <c r="T1960" s="14"/>
      <c r="U1960" s="14"/>
      <c r="V1960" s="14"/>
      <c r="W1960" s="2"/>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2"/>
      <c r="BC1960" s="2"/>
      <c r="BD1960" s="2"/>
      <c r="BE1960" s="35"/>
      <c r="BF1960" s="35"/>
      <c r="BG1960" s="35"/>
      <c r="BH1960" s="35"/>
      <c r="BI1960" s="35"/>
      <c r="BJ1960" s="35"/>
      <c r="BK1960" s="35"/>
      <c r="BL1960" s="35"/>
      <c r="BM1960" s="35"/>
      <c r="BN1960" s="35"/>
      <c r="BO1960" s="35"/>
      <c r="BP1960" s="1"/>
      <c r="BQ1960" s="1">
        <f t="shared" si="572"/>
        <v>1955</v>
      </c>
      <c r="BR1960" s="1">
        <v>1956</v>
      </c>
      <c r="BS1960" s="1">
        <f t="shared" si="577"/>
        <v>-2</v>
      </c>
      <c r="BT1960" s="1">
        <f t="shared" si="578"/>
        <v>-2</v>
      </c>
      <c r="BU1960" s="1">
        <f t="shared" si="579"/>
        <v>6.1257422745431001E-17</v>
      </c>
      <c r="BV1960" s="1">
        <f t="shared" si="580"/>
        <v>1</v>
      </c>
      <c r="BW1960" s="1">
        <f t="shared" si="573"/>
        <v>-2</v>
      </c>
      <c r="BX1960" s="1">
        <f t="shared" si="574"/>
        <v>-2</v>
      </c>
      <c r="BY1960" s="24">
        <f t="shared" si="575"/>
        <v>0.7818314824680298</v>
      </c>
      <c r="BZ1960" s="24">
        <f t="shared" si="576"/>
        <v>0.62348980185873348</v>
      </c>
      <c r="CA1960" s="1"/>
      <c r="CB1960" s="1"/>
      <c r="CC1960" s="1" t="str">
        <f t="shared" si="581"/>
        <v/>
      </c>
      <c r="CD1960" s="1"/>
      <c r="CE1960" s="2"/>
      <c r="CF1960" s="2"/>
    </row>
    <row r="1961" spans="2:84" s="28" customFormat="1" x14ac:dyDescent="0.25">
      <c r="B1961" s="10"/>
      <c r="C1961" s="10"/>
      <c r="D1961" s="10"/>
      <c r="E1961" s="10"/>
      <c r="F1961" s="10"/>
      <c r="G1961" s="10"/>
      <c r="H1961" s="10"/>
      <c r="I1961" s="10"/>
      <c r="J1961" s="10"/>
      <c r="K1961" s="10"/>
      <c r="L1961" s="10"/>
      <c r="M1961" s="2"/>
      <c r="N1961" s="1">
        <v>1956</v>
      </c>
      <c r="O1961" s="1" t="str">
        <f t="shared" si="569"/>
        <v>NA</v>
      </c>
      <c r="P1961" s="1" t="e">
        <f t="shared" si="570"/>
        <v>#VALUE!</v>
      </c>
      <c r="Q1961" s="1" t="e">
        <f t="shared" si="571"/>
        <v>#VALUE!</v>
      </c>
      <c r="R1961" s="1">
        <f t="shared" si="567"/>
        <v>0.73752799398589752</v>
      </c>
      <c r="S1961" s="1">
        <f t="shared" si="568"/>
        <v>-0.10819515884617284</v>
      </c>
      <c r="T1961" s="14"/>
      <c r="U1961" s="14"/>
      <c r="V1961" s="14"/>
      <c r="W1961" s="2"/>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2"/>
      <c r="BC1961" s="2"/>
      <c r="BD1961" s="2"/>
      <c r="BE1961" s="35"/>
      <c r="BF1961" s="35"/>
      <c r="BG1961" s="35"/>
      <c r="BH1961" s="35"/>
      <c r="BI1961" s="35"/>
      <c r="BJ1961" s="35"/>
      <c r="BK1961" s="35"/>
      <c r="BL1961" s="35"/>
      <c r="BM1961" s="35"/>
      <c r="BN1961" s="35"/>
      <c r="BO1961" s="35"/>
      <c r="BP1961" s="1"/>
      <c r="BQ1961" s="1">
        <f t="shared" si="572"/>
        <v>1956</v>
      </c>
      <c r="BR1961" s="1">
        <v>1957</v>
      </c>
      <c r="BS1961" s="1">
        <f t="shared" si="577"/>
        <v>-2</v>
      </c>
      <c r="BT1961" s="1">
        <f t="shared" si="578"/>
        <v>-2</v>
      </c>
      <c r="BU1961" s="1">
        <f t="shared" si="579"/>
        <v>6.1257422745431001E-17</v>
      </c>
      <c r="BV1961" s="1">
        <f t="shared" si="580"/>
        <v>1</v>
      </c>
      <c r="BW1961" s="1">
        <f t="shared" si="573"/>
        <v>-2</v>
      </c>
      <c r="BX1961" s="1">
        <f t="shared" si="574"/>
        <v>-2</v>
      </c>
      <c r="BY1961" s="24">
        <f t="shared" si="575"/>
        <v>0.7818314824680298</v>
      </c>
      <c r="BZ1961" s="24">
        <f t="shared" si="576"/>
        <v>0.62348980185873348</v>
      </c>
      <c r="CA1961" s="1"/>
      <c r="CB1961" s="1"/>
      <c r="CC1961" s="1" t="str">
        <f t="shared" si="581"/>
        <v/>
      </c>
      <c r="CD1961" s="1"/>
      <c r="CE1961" s="2"/>
      <c r="CF1961" s="2"/>
    </row>
    <row r="1962" spans="2:84" s="28" customFormat="1" x14ac:dyDescent="0.25">
      <c r="B1962" s="10"/>
      <c r="C1962" s="10"/>
      <c r="D1962" s="10"/>
      <c r="E1962" s="10"/>
      <c r="F1962" s="10"/>
      <c r="G1962" s="10"/>
      <c r="H1962" s="10"/>
      <c r="I1962" s="10"/>
      <c r="J1962" s="10"/>
      <c r="K1962" s="10"/>
      <c r="L1962" s="10"/>
      <c r="M1962" s="2"/>
      <c r="N1962" s="1">
        <v>1957</v>
      </c>
      <c r="O1962" s="1" t="str">
        <f t="shared" si="569"/>
        <v>NA</v>
      </c>
      <c r="P1962" s="1" t="e">
        <f t="shared" si="570"/>
        <v>#VALUE!</v>
      </c>
      <c r="Q1962" s="1" t="e">
        <f t="shared" si="571"/>
        <v>#VALUE!</v>
      </c>
      <c r="R1962" s="1">
        <f t="shared" si="567"/>
        <v>0.59191154791128886</v>
      </c>
      <c r="S1962" s="1">
        <f t="shared" si="568"/>
        <v>0.5320291817706202</v>
      </c>
      <c r="T1962" s="14"/>
      <c r="U1962" s="14"/>
      <c r="V1962" s="14"/>
      <c r="W1962" s="2"/>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2"/>
      <c r="BC1962" s="2"/>
      <c r="BD1962" s="2"/>
      <c r="BE1962" s="35"/>
      <c r="BF1962" s="35"/>
      <c r="BG1962" s="35"/>
      <c r="BH1962" s="35"/>
      <c r="BI1962" s="35"/>
      <c r="BJ1962" s="35"/>
      <c r="BK1962" s="35"/>
      <c r="BL1962" s="35"/>
      <c r="BM1962" s="35"/>
      <c r="BN1962" s="35"/>
      <c r="BO1962" s="35"/>
      <c r="BP1962" s="1"/>
      <c r="BQ1962" s="1">
        <f t="shared" si="572"/>
        <v>1957</v>
      </c>
      <c r="BR1962" s="1">
        <v>1958</v>
      </c>
      <c r="BS1962" s="1">
        <f t="shared" si="577"/>
        <v>-2</v>
      </c>
      <c r="BT1962" s="1">
        <f t="shared" si="578"/>
        <v>-2</v>
      </c>
      <c r="BU1962" s="1">
        <f t="shared" si="579"/>
        <v>6.1257422745431001E-17</v>
      </c>
      <c r="BV1962" s="1">
        <f t="shared" si="580"/>
        <v>1</v>
      </c>
      <c r="BW1962" s="1">
        <f t="shared" si="573"/>
        <v>-2</v>
      </c>
      <c r="BX1962" s="1">
        <f t="shared" si="574"/>
        <v>-2</v>
      </c>
      <c r="BY1962" s="24">
        <f t="shared" si="575"/>
        <v>0.7818314824680298</v>
      </c>
      <c r="BZ1962" s="24">
        <f t="shared" si="576"/>
        <v>0.62348980185873348</v>
      </c>
      <c r="CA1962" s="1"/>
      <c r="CB1962" s="1"/>
      <c r="CC1962" s="1" t="str">
        <f t="shared" si="581"/>
        <v/>
      </c>
      <c r="CD1962" s="1"/>
      <c r="CE1962" s="2"/>
      <c r="CF1962" s="2"/>
    </row>
    <row r="1963" spans="2:84" s="28" customFormat="1" x14ac:dyDescent="0.25">
      <c r="B1963" s="10"/>
      <c r="C1963" s="10"/>
      <c r="D1963" s="10"/>
      <c r="E1963" s="10"/>
      <c r="F1963" s="10"/>
      <c r="G1963" s="10"/>
      <c r="H1963" s="10"/>
      <c r="I1963" s="10"/>
      <c r="J1963" s="10"/>
      <c r="K1963" s="10"/>
      <c r="L1963" s="10"/>
      <c r="M1963" s="2"/>
      <c r="N1963" s="1">
        <v>1958</v>
      </c>
      <c r="O1963" s="1" t="str">
        <f t="shared" si="569"/>
        <v>NA</v>
      </c>
      <c r="P1963" s="1" t="e">
        <f t="shared" si="570"/>
        <v>#VALUE!</v>
      </c>
      <c r="Q1963" s="1" t="e">
        <f t="shared" si="571"/>
        <v>#VALUE!</v>
      </c>
      <c r="R1963" s="1">
        <f t="shared" si="567"/>
        <v>-3.5179762631153279E-2</v>
      </c>
      <c r="S1963" s="1">
        <f t="shared" si="568"/>
        <v>0.84586738908899317</v>
      </c>
      <c r="T1963" s="14"/>
      <c r="U1963" s="14"/>
      <c r="V1963" s="14"/>
      <c r="W1963" s="2"/>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2"/>
      <c r="BC1963" s="2"/>
      <c r="BD1963" s="2"/>
      <c r="BE1963" s="35"/>
      <c r="BF1963" s="35"/>
      <c r="BG1963" s="35"/>
      <c r="BH1963" s="35"/>
      <c r="BI1963" s="35"/>
      <c r="BJ1963" s="35"/>
      <c r="BK1963" s="35"/>
      <c r="BL1963" s="35"/>
      <c r="BM1963" s="35"/>
      <c r="BN1963" s="35"/>
      <c r="BO1963" s="35"/>
      <c r="BP1963" s="1"/>
      <c r="BQ1963" s="1">
        <f t="shared" si="572"/>
        <v>1958</v>
      </c>
      <c r="BR1963" s="1">
        <v>1959</v>
      </c>
      <c r="BS1963" s="1">
        <f t="shared" si="577"/>
        <v>-2</v>
      </c>
      <c r="BT1963" s="1">
        <f t="shared" si="578"/>
        <v>-2</v>
      </c>
      <c r="BU1963" s="1">
        <f t="shared" si="579"/>
        <v>6.1257422745431001E-17</v>
      </c>
      <c r="BV1963" s="1">
        <f t="shared" si="580"/>
        <v>1</v>
      </c>
      <c r="BW1963" s="1">
        <f t="shared" si="573"/>
        <v>-2</v>
      </c>
      <c r="BX1963" s="1">
        <f t="shared" si="574"/>
        <v>-2</v>
      </c>
      <c r="BY1963" s="24">
        <f t="shared" si="575"/>
        <v>0.7818314824680298</v>
      </c>
      <c r="BZ1963" s="24">
        <f t="shared" si="576"/>
        <v>0.62348980185873348</v>
      </c>
      <c r="CA1963" s="1"/>
      <c r="CB1963" s="1"/>
      <c r="CC1963" s="1" t="str">
        <f t="shared" si="581"/>
        <v/>
      </c>
      <c r="CD1963" s="1"/>
      <c r="CE1963" s="2"/>
      <c r="CF1963" s="2"/>
    </row>
    <row r="1964" spans="2:84" s="28" customFormat="1" x14ac:dyDescent="0.25">
      <c r="B1964" s="10"/>
      <c r="C1964" s="10"/>
      <c r="D1964" s="10"/>
      <c r="E1964" s="10"/>
      <c r="F1964" s="10"/>
      <c r="G1964" s="10"/>
      <c r="H1964" s="10"/>
      <c r="I1964" s="10"/>
      <c r="J1964" s="10"/>
      <c r="K1964" s="10"/>
      <c r="L1964" s="10"/>
      <c r="M1964" s="2"/>
      <c r="N1964" s="1">
        <v>1959</v>
      </c>
      <c r="O1964" s="1" t="str">
        <f t="shared" si="569"/>
        <v>NA</v>
      </c>
      <c r="P1964" s="1" t="e">
        <f t="shared" si="570"/>
        <v>#VALUE!</v>
      </c>
      <c r="Q1964" s="1" t="e">
        <f t="shared" si="571"/>
        <v>#VALUE!</v>
      </c>
      <c r="R1964" s="1">
        <f t="shared" si="567"/>
        <v>-0.71611714616610622</v>
      </c>
      <c r="S1964" s="1">
        <f t="shared" si="568"/>
        <v>0.54108663052029271</v>
      </c>
      <c r="T1964" s="14"/>
      <c r="U1964" s="14"/>
      <c r="V1964" s="14"/>
      <c r="W1964" s="2"/>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2"/>
      <c r="BC1964" s="2"/>
      <c r="BD1964" s="2"/>
      <c r="BE1964" s="35"/>
      <c r="BF1964" s="35"/>
      <c r="BG1964" s="35"/>
      <c r="BH1964" s="35"/>
      <c r="BI1964" s="35"/>
      <c r="BJ1964" s="35"/>
      <c r="BK1964" s="35"/>
      <c r="BL1964" s="35"/>
      <c r="BM1964" s="35"/>
      <c r="BN1964" s="35"/>
      <c r="BO1964" s="35"/>
      <c r="BP1964" s="1"/>
      <c r="BQ1964" s="1">
        <f t="shared" si="572"/>
        <v>1959</v>
      </c>
      <c r="BR1964" s="1">
        <v>1960</v>
      </c>
      <c r="BS1964" s="1">
        <f t="shared" si="577"/>
        <v>-2</v>
      </c>
      <c r="BT1964" s="1">
        <f t="shared" si="578"/>
        <v>-2</v>
      </c>
      <c r="BU1964" s="1">
        <f t="shared" si="579"/>
        <v>6.1257422745431001E-17</v>
      </c>
      <c r="BV1964" s="1">
        <f t="shared" si="580"/>
        <v>1</v>
      </c>
      <c r="BW1964" s="1">
        <f t="shared" si="573"/>
        <v>-2</v>
      </c>
      <c r="BX1964" s="1">
        <f t="shared" si="574"/>
        <v>-2</v>
      </c>
      <c r="BY1964" s="24">
        <f t="shared" si="575"/>
        <v>0.7818314824680298</v>
      </c>
      <c r="BZ1964" s="24">
        <f t="shared" si="576"/>
        <v>0.62348980185873348</v>
      </c>
      <c r="CA1964" s="1"/>
      <c r="CB1964" s="1"/>
      <c r="CC1964" s="1" t="str">
        <f t="shared" si="581"/>
        <v/>
      </c>
      <c r="CD1964" s="1"/>
      <c r="CE1964" s="2"/>
      <c r="CF1964" s="2"/>
    </row>
    <row r="1965" spans="2:84" s="28" customFormat="1" x14ac:dyDescent="0.25">
      <c r="B1965" s="10"/>
      <c r="C1965" s="10"/>
      <c r="D1965" s="10"/>
      <c r="E1965" s="10"/>
      <c r="F1965" s="10"/>
      <c r="G1965" s="10"/>
      <c r="H1965" s="10"/>
      <c r="I1965" s="10"/>
      <c r="J1965" s="10"/>
      <c r="K1965" s="10"/>
      <c r="L1965" s="10"/>
      <c r="M1965" s="2"/>
      <c r="N1965" s="1">
        <v>1960</v>
      </c>
      <c r="O1965" s="1" t="str">
        <f t="shared" si="569"/>
        <v>NA</v>
      </c>
      <c r="P1965" s="1" t="e">
        <f t="shared" si="570"/>
        <v>#VALUE!</v>
      </c>
      <c r="Q1965" s="1" t="e">
        <f t="shared" si="571"/>
        <v>#VALUE!</v>
      </c>
      <c r="R1965" s="1">
        <f t="shared" si="567"/>
        <v>-0.9222291061179414</v>
      </c>
      <c r="S1965" s="1">
        <f t="shared" si="568"/>
        <v>-0.22252093395631448</v>
      </c>
      <c r="T1965" s="14"/>
      <c r="U1965" s="14"/>
      <c r="V1965" s="14"/>
      <c r="W1965" s="2"/>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2"/>
      <c r="BC1965" s="2"/>
      <c r="BD1965" s="2"/>
      <c r="BE1965" s="35"/>
      <c r="BF1965" s="35"/>
      <c r="BG1965" s="35"/>
      <c r="BH1965" s="35"/>
      <c r="BI1965" s="35"/>
      <c r="BJ1965" s="35"/>
      <c r="BK1965" s="35"/>
      <c r="BL1965" s="35"/>
      <c r="BM1965" s="35"/>
      <c r="BN1965" s="35"/>
      <c r="BO1965" s="35"/>
      <c r="BP1965" s="1"/>
      <c r="BQ1965" s="1">
        <f t="shared" si="572"/>
        <v>1960</v>
      </c>
      <c r="BR1965" s="1">
        <v>1961</v>
      </c>
      <c r="BS1965" s="1">
        <f t="shared" si="577"/>
        <v>-2</v>
      </c>
      <c r="BT1965" s="1">
        <f t="shared" si="578"/>
        <v>-2</v>
      </c>
      <c r="BU1965" s="1">
        <f t="shared" si="579"/>
        <v>6.1257422745431001E-17</v>
      </c>
      <c r="BV1965" s="1">
        <f t="shared" si="580"/>
        <v>1</v>
      </c>
      <c r="BW1965" s="1">
        <f t="shared" si="573"/>
        <v>-2</v>
      </c>
      <c r="BX1965" s="1">
        <f t="shared" si="574"/>
        <v>-2</v>
      </c>
      <c r="BY1965" s="24">
        <f t="shared" si="575"/>
        <v>0.7818314824680298</v>
      </c>
      <c r="BZ1965" s="24">
        <f t="shared" si="576"/>
        <v>0.62348980185873348</v>
      </c>
      <c r="CA1965" s="1"/>
      <c r="CB1965" s="1"/>
      <c r="CC1965" s="1" t="str">
        <f t="shared" si="581"/>
        <v/>
      </c>
      <c r="CD1965" s="1"/>
      <c r="CE1965" s="2"/>
      <c r="CF1965" s="2"/>
    </row>
    <row r="1966" spans="2:84" s="28" customFormat="1" x14ac:dyDescent="0.25">
      <c r="B1966" s="10"/>
      <c r="C1966" s="10"/>
      <c r="D1966" s="10"/>
      <c r="E1966" s="10"/>
      <c r="F1966" s="10"/>
      <c r="G1966" s="10"/>
      <c r="H1966" s="10"/>
      <c r="I1966" s="10"/>
      <c r="J1966" s="10"/>
      <c r="K1966" s="10"/>
      <c r="L1966" s="10"/>
      <c r="M1966" s="2"/>
      <c r="N1966" s="1">
        <v>1961</v>
      </c>
      <c r="O1966" s="1" t="str">
        <f t="shared" si="569"/>
        <v>NA</v>
      </c>
      <c r="P1966" s="1" t="e">
        <f t="shared" si="570"/>
        <v>#VALUE!</v>
      </c>
      <c r="Q1966" s="1" t="e">
        <f t="shared" si="571"/>
        <v>#VALUE!</v>
      </c>
      <c r="R1966" s="1">
        <f t="shared" si="567"/>
        <v>-0.43388373911755806</v>
      </c>
      <c r="S1966" s="1">
        <f t="shared" si="568"/>
        <v>-0.90096886790241915</v>
      </c>
      <c r="T1966" s="14"/>
      <c r="U1966" s="14"/>
      <c r="V1966" s="14"/>
      <c r="W1966" s="2"/>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2"/>
      <c r="BC1966" s="2"/>
      <c r="BD1966" s="2"/>
      <c r="BE1966" s="35"/>
      <c r="BF1966" s="35"/>
      <c r="BG1966" s="35"/>
      <c r="BH1966" s="35"/>
      <c r="BI1966" s="35"/>
      <c r="BJ1966" s="35"/>
      <c r="BK1966" s="35"/>
      <c r="BL1966" s="35"/>
      <c r="BM1966" s="35"/>
      <c r="BN1966" s="35"/>
      <c r="BO1966" s="35"/>
      <c r="BP1966" s="1"/>
      <c r="BQ1966" s="1">
        <f t="shared" si="572"/>
        <v>1961</v>
      </c>
      <c r="BR1966" s="1">
        <v>1962</v>
      </c>
      <c r="BS1966" s="1">
        <f t="shared" si="577"/>
        <v>-2</v>
      </c>
      <c r="BT1966" s="1">
        <f t="shared" si="578"/>
        <v>-2</v>
      </c>
      <c r="BU1966" s="1">
        <f t="shared" si="579"/>
        <v>6.1257422745431001E-17</v>
      </c>
      <c r="BV1966" s="1">
        <f t="shared" si="580"/>
        <v>1</v>
      </c>
      <c r="BW1966" s="1">
        <f t="shared" si="573"/>
        <v>-2</v>
      </c>
      <c r="BX1966" s="1">
        <f t="shared" si="574"/>
        <v>-2</v>
      </c>
      <c r="BY1966" s="24">
        <f t="shared" si="575"/>
        <v>0.7818314824680298</v>
      </c>
      <c r="BZ1966" s="24">
        <f t="shared" si="576"/>
        <v>0.62348980185873348</v>
      </c>
      <c r="CA1966" s="1"/>
      <c r="CB1966" s="1"/>
      <c r="CC1966" s="1" t="str">
        <f t="shared" si="581"/>
        <v/>
      </c>
      <c r="CD1966" s="1"/>
      <c r="CE1966" s="2"/>
      <c r="CF1966" s="2"/>
    </row>
    <row r="1967" spans="2:84" s="28" customFormat="1" x14ac:dyDescent="0.25">
      <c r="B1967" s="10"/>
      <c r="C1967" s="10"/>
      <c r="D1967" s="10"/>
      <c r="E1967" s="10"/>
      <c r="F1967" s="10"/>
      <c r="G1967" s="10"/>
      <c r="H1967" s="10"/>
      <c r="I1967" s="10"/>
      <c r="J1967" s="10"/>
      <c r="K1967" s="10"/>
      <c r="L1967" s="10"/>
      <c r="M1967" s="2"/>
      <c r="N1967" s="1">
        <v>1962</v>
      </c>
      <c r="O1967" s="1" t="str">
        <f t="shared" si="569"/>
        <v>NA</v>
      </c>
      <c r="P1967" s="1" t="e">
        <f t="shared" si="570"/>
        <v>#VALUE!</v>
      </c>
      <c r="Q1967" s="1" t="e">
        <f t="shared" si="571"/>
        <v>#VALUE!</v>
      </c>
      <c r="R1967" s="1">
        <f t="shared" si="567"/>
        <v>0.40102657096659639</v>
      </c>
      <c r="S1967" s="1">
        <f t="shared" si="568"/>
        <v>-0.85976728223319887</v>
      </c>
      <c r="T1967" s="14"/>
      <c r="U1967" s="14"/>
      <c r="V1967" s="14"/>
      <c r="W1967" s="2"/>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2"/>
      <c r="BC1967" s="2"/>
      <c r="BD1967" s="2"/>
      <c r="BE1967" s="35"/>
      <c r="BF1967" s="35"/>
      <c r="BG1967" s="35"/>
      <c r="BH1967" s="35"/>
      <c r="BI1967" s="35"/>
      <c r="BJ1967" s="35"/>
      <c r="BK1967" s="35"/>
      <c r="BL1967" s="35"/>
      <c r="BM1967" s="35"/>
      <c r="BN1967" s="35"/>
      <c r="BO1967" s="35"/>
      <c r="BP1967" s="1"/>
      <c r="BQ1967" s="1">
        <f t="shared" si="572"/>
        <v>1962</v>
      </c>
      <c r="BR1967" s="1">
        <v>1963</v>
      </c>
      <c r="BS1967" s="1">
        <f t="shared" si="577"/>
        <v>-2</v>
      </c>
      <c r="BT1967" s="1">
        <f t="shared" si="578"/>
        <v>-2</v>
      </c>
      <c r="BU1967" s="1">
        <f t="shared" si="579"/>
        <v>6.1257422745431001E-17</v>
      </c>
      <c r="BV1967" s="1">
        <f t="shared" si="580"/>
        <v>1</v>
      </c>
      <c r="BW1967" s="1">
        <f t="shared" si="573"/>
        <v>-2</v>
      </c>
      <c r="BX1967" s="1">
        <f t="shared" si="574"/>
        <v>-2</v>
      </c>
      <c r="BY1967" s="24">
        <f t="shared" si="575"/>
        <v>0.7818314824680298</v>
      </c>
      <c r="BZ1967" s="24">
        <f t="shared" si="576"/>
        <v>0.62348980185873348</v>
      </c>
      <c r="CA1967" s="1"/>
      <c r="CB1967" s="1"/>
      <c r="CC1967" s="1" t="str">
        <f t="shared" si="581"/>
        <v/>
      </c>
      <c r="CD1967" s="1"/>
      <c r="CE1967" s="2"/>
      <c r="CF1967" s="2"/>
    </row>
    <row r="1968" spans="2:84" s="28" customFormat="1" x14ac:dyDescent="0.25">
      <c r="B1968" s="10"/>
      <c r="C1968" s="10"/>
      <c r="D1968" s="10"/>
      <c r="E1968" s="10"/>
      <c r="F1968" s="10"/>
      <c r="G1968" s="10"/>
      <c r="H1968" s="10"/>
      <c r="I1968" s="10"/>
      <c r="J1968" s="10"/>
      <c r="K1968" s="10"/>
      <c r="L1968" s="10"/>
      <c r="M1968" s="2"/>
      <c r="N1968" s="1">
        <v>1963</v>
      </c>
      <c r="O1968" s="1" t="str">
        <f t="shared" si="569"/>
        <v>NA</v>
      </c>
      <c r="P1968" s="1" t="e">
        <f t="shared" si="570"/>
        <v>#VALUE!</v>
      </c>
      <c r="Q1968" s="1" t="e">
        <f t="shared" si="571"/>
        <v>#VALUE!</v>
      </c>
      <c r="R1968" s="1">
        <f t="shared" si="567"/>
        <v>0.86953030005405896</v>
      </c>
      <c r="S1968" s="1">
        <f t="shared" si="568"/>
        <v>-0.22252093395631439</v>
      </c>
      <c r="T1968" s="14"/>
      <c r="U1968" s="14"/>
      <c r="V1968" s="14"/>
      <c r="W1968" s="2"/>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2"/>
      <c r="BC1968" s="2"/>
      <c r="BD1968" s="2"/>
      <c r="BE1968" s="35"/>
      <c r="BF1968" s="35"/>
      <c r="BG1968" s="35"/>
      <c r="BH1968" s="35"/>
      <c r="BI1968" s="35"/>
      <c r="BJ1968" s="35"/>
      <c r="BK1968" s="35"/>
      <c r="BL1968" s="35"/>
      <c r="BM1968" s="35"/>
      <c r="BN1968" s="35"/>
      <c r="BO1968" s="35"/>
      <c r="BP1968" s="1"/>
      <c r="BQ1968" s="1">
        <f t="shared" si="572"/>
        <v>1963</v>
      </c>
      <c r="BR1968" s="1">
        <v>1964</v>
      </c>
      <c r="BS1968" s="1">
        <f t="shared" si="577"/>
        <v>-2</v>
      </c>
      <c r="BT1968" s="1">
        <f t="shared" si="578"/>
        <v>-2</v>
      </c>
      <c r="BU1968" s="1">
        <f t="shared" si="579"/>
        <v>6.1257422745431001E-17</v>
      </c>
      <c r="BV1968" s="1">
        <f t="shared" si="580"/>
        <v>1</v>
      </c>
      <c r="BW1968" s="1">
        <f t="shared" si="573"/>
        <v>-2</v>
      </c>
      <c r="BX1968" s="1">
        <f t="shared" si="574"/>
        <v>-2</v>
      </c>
      <c r="BY1968" s="24">
        <f t="shared" si="575"/>
        <v>0.7818314824680298</v>
      </c>
      <c r="BZ1968" s="24">
        <f t="shared" si="576"/>
        <v>0.62348980185873348</v>
      </c>
      <c r="CA1968" s="1"/>
      <c r="CB1968" s="1"/>
      <c r="CC1968" s="1" t="str">
        <f t="shared" si="581"/>
        <v/>
      </c>
      <c r="CD1968" s="1"/>
      <c r="CE1968" s="2"/>
      <c r="CF1968" s="2"/>
    </row>
    <row r="1969" spans="2:84" s="28" customFormat="1" x14ac:dyDescent="0.25">
      <c r="B1969" s="10"/>
      <c r="C1969" s="10"/>
      <c r="D1969" s="10"/>
      <c r="E1969" s="10"/>
      <c r="F1969" s="10"/>
      <c r="G1969" s="10"/>
      <c r="H1969" s="10"/>
      <c r="I1969" s="10"/>
      <c r="J1969" s="10"/>
      <c r="K1969" s="10"/>
      <c r="L1969" s="10"/>
      <c r="M1969" s="2"/>
      <c r="N1969" s="1">
        <v>1964</v>
      </c>
      <c r="O1969" s="1" t="str">
        <f t="shared" si="569"/>
        <v>NA</v>
      </c>
      <c r="P1969" s="1" t="e">
        <f t="shared" si="570"/>
        <v>#VALUE!</v>
      </c>
      <c r="Q1969" s="1" t="e">
        <f t="shared" si="571"/>
        <v>#VALUE!</v>
      </c>
      <c r="R1969" s="1">
        <f t="shared" si="567"/>
        <v>0.68325997801514426</v>
      </c>
      <c r="S1969" s="1">
        <f t="shared" si="568"/>
        <v>0.49988504485107244</v>
      </c>
      <c r="T1969" s="14"/>
      <c r="U1969" s="14"/>
      <c r="V1969" s="14"/>
      <c r="W1969" s="2"/>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2"/>
      <c r="BC1969" s="2"/>
      <c r="BD1969" s="2"/>
      <c r="BE1969" s="35"/>
      <c r="BF1969" s="35"/>
      <c r="BG1969" s="35"/>
      <c r="BH1969" s="35"/>
      <c r="BI1969" s="35"/>
      <c r="BJ1969" s="35"/>
      <c r="BK1969" s="35"/>
      <c r="BL1969" s="35"/>
      <c r="BM1969" s="35"/>
      <c r="BN1969" s="35"/>
      <c r="BO1969" s="35"/>
      <c r="BP1969" s="1"/>
      <c r="BQ1969" s="1">
        <f t="shared" si="572"/>
        <v>1964</v>
      </c>
      <c r="BR1969" s="1">
        <v>1965</v>
      </c>
      <c r="BS1969" s="1">
        <f t="shared" si="577"/>
        <v>-2</v>
      </c>
      <c r="BT1969" s="1">
        <f t="shared" si="578"/>
        <v>-2</v>
      </c>
      <c r="BU1969" s="1">
        <f t="shared" si="579"/>
        <v>6.1257422745431001E-17</v>
      </c>
      <c r="BV1969" s="1">
        <f t="shared" si="580"/>
        <v>1</v>
      </c>
      <c r="BW1969" s="1">
        <f t="shared" si="573"/>
        <v>-2</v>
      </c>
      <c r="BX1969" s="1">
        <f t="shared" si="574"/>
        <v>-2</v>
      </c>
      <c r="BY1969" s="24">
        <f t="shared" si="575"/>
        <v>0.7818314824680298</v>
      </c>
      <c r="BZ1969" s="24">
        <f t="shared" si="576"/>
        <v>0.62348980185873348</v>
      </c>
      <c r="CA1969" s="1"/>
      <c r="CB1969" s="1"/>
      <c r="CC1969" s="1" t="str">
        <f t="shared" si="581"/>
        <v/>
      </c>
      <c r="CD1969" s="1"/>
      <c r="CE1969" s="2"/>
      <c r="CF1969" s="2"/>
    </row>
    <row r="1970" spans="2:84" s="28" customFormat="1" x14ac:dyDescent="0.25">
      <c r="B1970" s="10"/>
      <c r="C1970" s="10"/>
      <c r="D1970" s="10"/>
      <c r="E1970" s="10"/>
      <c r="F1970" s="10"/>
      <c r="G1970" s="10"/>
      <c r="H1970" s="10"/>
      <c r="I1970" s="10"/>
      <c r="J1970" s="10"/>
      <c r="K1970" s="10"/>
      <c r="L1970" s="10"/>
      <c r="M1970" s="2"/>
      <c r="N1970" s="1">
        <v>1965</v>
      </c>
      <c r="O1970" s="1" t="str">
        <f t="shared" si="569"/>
        <v>NA</v>
      </c>
      <c r="P1970" s="1" t="e">
        <f t="shared" si="570"/>
        <v>#VALUE!</v>
      </c>
      <c r="Q1970" s="1" t="e">
        <f t="shared" si="571"/>
        <v>#VALUE!</v>
      </c>
      <c r="R1970" s="1">
        <f t="shared" si="567"/>
        <v>4.6906350174871214E-2</v>
      </c>
      <c r="S1970" s="1">
        <f t="shared" si="568"/>
        <v>0.79448985211865741</v>
      </c>
      <c r="T1970" s="14"/>
      <c r="U1970" s="14"/>
      <c r="V1970" s="14"/>
      <c r="W1970" s="2"/>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2"/>
      <c r="BC1970" s="2"/>
      <c r="BD1970" s="2"/>
      <c r="BE1970" s="35"/>
      <c r="BF1970" s="35"/>
      <c r="BG1970" s="35"/>
      <c r="BH1970" s="35"/>
      <c r="BI1970" s="35"/>
      <c r="BJ1970" s="35"/>
      <c r="BK1970" s="35"/>
      <c r="BL1970" s="35"/>
      <c r="BM1970" s="35"/>
      <c r="BN1970" s="35"/>
      <c r="BO1970" s="35"/>
      <c r="BP1970" s="1"/>
      <c r="BQ1970" s="1">
        <f t="shared" si="572"/>
        <v>1965</v>
      </c>
      <c r="BR1970" s="1">
        <v>1966</v>
      </c>
      <c r="BS1970" s="1">
        <f t="shared" si="577"/>
        <v>-2</v>
      </c>
      <c r="BT1970" s="1">
        <f t="shared" si="578"/>
        <v>-2</v>
      </c>
      <c r="BU1970" s="1">
        <f t="shared" si="579"/>
        <v>6.1257422745431001E-17</v>
      </c>
      <c r="BV1970" s="1">
        <f t="shared" si="580"/>
        <v>1</v>
      </c>
      <c r="BW1970" s="1">
        <f t="shared" si="573"/>
        <v>-2</v>
      </c>
      <c r="BX1970" s="1">
        <f t="shared" si="574"/>
        <v>-2</v>
      </c>
      <c r="BY1970" s="24">
        <f t="shared" si="575"/>
        <v>0.7818314824680298</v>
      </c>
      <c r="BZ1970" s="24">
        <f t="shared" si="576"/>
        <v>0.62348980185873348</v>
      </c>
      <c r="CA1970" s="1"/>
      <c r="CB1970" s="1"/>
      <c r="CC1970" s="1" t="str">
        <f t="shared" si="581"/>
        <v/>
      </c>
      <c r="CD1970" s="1"/>
      <c r="CE1970" s="2"/>
      <c r="CF1970" s="2"/>
    </row>
    <row r="1971" spans="2:84" s="28" customFormat="1" x14ac:dyDescent="0.25">
      <c r="B1971" s="10"/>
      <c r="C1971" s="10"/>
      <c r="D1971" s="10"/>
      <c r="E1971" s="10"/>
      <c r="F1971" s="10"/>
      <c r="G1971" s="10"/>
      <c r="H1971" s="10"/>
      <c r="I1971" s="10"/>
      <c r="J1971" s="10"/>
      <c r="K1971" s="10"/>
      <c r="L1971" s="10"/>
      <c r="M1971" s="2"/>
      <c r="N1971" s="1">
        <v>1966</v>
      </c>
      <c r="O1971" s="1" t="str">
        <f t="shared" si="569"/>
        <v>NA</v>
      </c>
      <c r="P1971" s="1" t="e">
        <f t="shared" si="570"/>
        <v>#VALUE!</v>
      </c>
      <c r="Q1971" s="1" t="e">
        <f t="shared" si="571"/>
        <v>#VALUE!</v>
      </c>
      <c r="R1971" s="1">
        <f t="shared" si="567"/>
        <v>-0.54443156427210382</v>
      </c>
      <c r="S1971" s="1">
        <f t="shared" si="568"/>
        <v>0.50916402674859174</v>
      </c>
      <c r="T1971" s="14"/>
      <c r="U1971" s="14"/>
      <c r="V1971" s="14"/>
      <c r="W1971" s="2"/>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2"/>
      <c r="BC1971" s="2"/>
      <c r="BD1971" s="2"/>
      <c r="BE1971" s="35"/>
      <c r="BF1971" s="35"/>
      <c r="BG1971" s="35"/>
      <c r="BH1971" s="35"/>
      <c r="BI1971" s="35"/>
      <c r="BJ1971" s="35"/>
      <c r="BK1971" s="35"/>
      <c r="BL1971" s="35"/>
      <c r="BM1971" s="35"/>
      <c r="BN1971" s="35"/>
      <c r="BO1971" s="35"/>
      <c r="BP1971" s="1"/>
      <c r="BQ1971" s="1">
        <f t="shared" si="572"/>
        <v>1966</v>
      </c>
      <c r="BR1971" s="1">
        <v>1967</v>
      </c>
      <c r="BS1971" s="1">
        <f t="shared" si="577"/>
        <v>-2</v>
      </c>
      <c r="BT1971" s="1">
        <f t="shared" si="578"/>
        <v>-2</v>
      </c>
      <c r="BU1971" s="1">
        <f t="shared" si="579"/>
        <v>6.1257422745431001E-17</v>
      </c>
      <c r="BV1971" s="1">
        <f t="shared" si="580"/>
        <v>1</v>
      </c>
      <c r="BW1971" s="1">
        <f t="shared" si="573"/>
        <v>-2</v>
      </c>
      <c r="BX1971" s="1">
        <f t="shared" si="574"/>
        <v>-2</v>
      </c>
      <c r="BY1971" s="24">
        <f t="shared" si="575"/>
        <v>0.7818314824680298</v>
      </c>
      <c r="BZ1971" s="24">
        <f t="shared" si="576"/>
        <v>0.62348980185873348</v>
      </c>
      <c r="CA1971" s="1"/>
      <c r="CB1971" s="1"/>
      <c r="CC1971" s="1" t="str">
        <f t="shared" si="581"/>
        <v/>
      </c>
      <c r="CD1971" s="1"/>
      <c r="CE1971" s="2"/>
      <c r="CF1971" s="2"/>
    </row>
    <row r="1972" spans="2:84" s="28" customFormat="1" x14ac:dyDescent="0.25">
      <c r="B1972" s="10"/>
      <c r="C1972" s="10"/>
      <c r="D1972" s="10"/>
      <c r="E1972" s="10"/>
      <c r="F1972" s="10"/>
      <c r="G1972" s="10"/>
      <c r="H1972" s="10"/>
      <c r="I1972" s="10"/>
      <c r="J1972" s="10"/>
      <c r="K1972" s="10"/>
      <c r="L1972" s="10"/>
      <c r="M1972" s="2"/>
      <c r="N1972" s="1">
        <v>1967</v>
      </c>
      <c r="O1972" s="1" t="str">
        <f t="shared" si="569"/>
        <v>NA</v>
      </c>
      <c r="P1972" s="1" t="e">
        <f t="shared" si="570"/>
        <v>#VALUE!</v>
      </c>
      <c r="Q1972" s="1" t="e">
        <f t="shared" si="571"/>
        <v>#VALUE!</v>
      </c>
      <c r="R1972" s="1">
        <f t="shared" si="567"/>
        <v>-0.69004801034671215</v>
      </c>
      <c r="S1972" s="1">
        <f t="shared" si="568"/>
        <v>-8.5330003824144546E-2</v>
      </c>
      <c r="T1972" s="14"/>
      <c r="U1972" s="14"/>
      <c r="V1972" s="14"/>
      <c r="W1972" s="2"/>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2"/>
      <c r="BC1972" s="2"/>
      <c r="BD1972" s="2"/>
      <c r="BE1972" s="35"/>
      <c r="BF1972" s="35"/>
      <c r="BG1972" s="35"/>
      <c r="BH1972" s="35"/>
      <c r="BI1972" s="35"/>
      <c r="BJ1972" s="35"/>
      <c r="BK1972" s="35"/>
      <c r="BL1972" s="35"/>
      <c r="BM1972" s="35"/>
      <c r="BN1972" s="35"/>
      <c r="BO1972" s="35"/>
      <c r="BP1972" s="1"/>
      <c r="BQ1972" s="1">
        <f t="shared" si="572"/>
        <v>1967</v>
      </c>
      <c r="BR1972" s="1">
        <v>1968</v>
      </c>
      <c r="BS1972" s="1">
        <f t="shared" si="577"/>
        <v>-2</v>
      </c>
      <c r="BT1972" s="1">
        <f t="shared" si="578"/>
        <v>-2</v>
      </c>
      <c r="BU1972" s="1">
        <f t="shared" si="579"/>
        <v>6.1257422745431001E-17</v>
      </c>
      <c r="BV1972" s="1">
        <f t="shared" si="580"/>
        <v>1</v>
      </c>
      <c r="BW1972" s="1">
        <f t="shared" si="573"/>
        <v>-2</v>
      </c>
      <c r="BX1972" s="1">
        <f t="shared" si="574"/>
        <v>-2</v>
      </c>
      <c r="BY1972" s="24">
        <f t="shared" si="575"/>
        <v>0.7818314824680298</v>
      </c>
      <c r="BZ1972" s="24">
        <f t="shared" si="576"/>
        <v>0.62348980185873348</v>
      </c>
      <c r="CA1972" s="1"/>
      <c r="CB1972" s="1"/>
      <c r="CC1972" s="1" t="str">
        <f t="shared" si="581"/>
        <v/>
      </c>
      <c r="CD1972" s="1"/>
      <c r="CE1972" s="2"/>
      <c r="CF1972" s="2"/>
    </row>
    <row r="1973" spans="2:84" s="28" customFormat="1" x14ac:dyDescent="0.25">
      <c r="B1973" s="10"/>
      <c r="C1973" s="10"/>
      <c r="D1973" s="10"/>
      <c r="E1973" s="10"/>
      <c r="F1973" s="10"/>
      <c r="G1973" s="10"/>
      <c r="H1973" s="10"/>
      <c r="I1973" s="10"/>
      <c r="J1973" s="10"/>
      <c r="K1973" s="10"/>
      <c r="L1973" s="10"/>
      <c r="M1973" s="2"/>
      <c r="N1973" s="1">
        <v>1968</v>
      </c>
      <c r="O1973" s="1" t="str">
        <f t="shared" si="569"/>
        <v>NA</v>
      </c>
      <c r="P1973" s="1" t="e">
        <f t="shared" si="570"/>
        <v>#VALUE!</v>
      </c>
      <c r="Q1973" s="1" t="e">
        <f t="shared" si="571"/>
        <v>#VALUE!</v>
      </c>
      <c r="R1973" s="1">
        <f t="shared" si="567"/>
        <v>-0.35179762631153355</v>
      </c>
      <c r="S1973" s="1">
        <f t="shared" si="568"/>
        <v>-0.5413261091100694</v>
      </c>
      <c r="T1973" s="14"/>
      <c r="U1973" s="14"/>
      <c r="V1973" s="14"/>
      <c r="W1973" s="2"/>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2"/>
      <c r="BC1973" s="2"/>
      <c r="BD1973" s="2"/>
      <c r="BE1973" s="35"/>
      <c r="BF1973" s="35"/>
      <c r="BG1973" s="35"/>
      <c r="BH1973" s="35"/>
      <c r="BI1973" s="35"/>
      <c r="BJ1973" s="35"/>
      <c r="BK1973" s="35"/>
      <c r="BL1973" s="35"/>
      <c r="BM1973" s="35"/>
      <c r="BN1973" s="35"/>
      <c r="BO1973" s="35"/>
      <c r="BP1973" s="1"/>
      <c r="BQ1973" s="1">
        <f t="shared" si="572"/>
        <v>1968</v>
      </c>
      <c r="BR1973" s="1">
        <v>1969</v>
      </c>
      <c r="BS1973" s="1">
        <f t="shared" si="577"/>
        <v>-2</v>
      </c>
      <c r="BT1973" s="1">
        <f t="shared" si="578"/>
        <v>-2</v>
      </c>
      <c r="BU1973" s="1">
        <f t="shared" si="579"/>
        <v>6.1257422745431001E-17</v>
      </c>
      <c r="BV1973" s="1">
        <f t="shared" si="580"/>
        <v>1</v>
      </c>
      <c r="BW1973" s="1">
        <f t="shared" si="573"/>
        <v>-2</v>
      </c>
      <c r="BX1973" s="1">
        <f t="shared" si="574"/>
        <v>-2</v>
      </c>
      <c r="BY1973" s="24">
        <f t="shared" si="575"/>
        <v>0.7818314824680298</v>
      </c>
      <c r="BZ1973" s="24">
        <f t="shared" si="576"/>
        <v>0.62348980185873348</v>
      </c>
      <c r="CA1973" s="1"/>
      <c r="CB1973" s="1"/>
      <c r="CC1973" s="1" t="str">
        <f t="shared" si="581"/>
        <v/>
      </c>
      <c r="CD1973" s="1"/>
      <c r="CE1973" s="2"/>
      <c r="CF1973" s="2"/>
    </row>
    <row r="1974" spans="2:84" s="28" customFormat="1" x14ac:dyDescent="0.25">
      <c r="B1974" s="10"/>
      <c r="C1974" s="10"/>
      <c r="D1974" s="10"/>
      <c r="E1974" s="10"/>
      <c r="F1974" s="10"/>
      <c r="G1974" s="10"/>
      <c r="H1974" s="10"/>
      <c r="I1974" s="10"/>
      <c r="J1974" s="10"/>
      <c r="K1974" s="10"/>
      <c r="L1974" s="10"/>
      <c r="M1974" s="2"/>
      <c r="N1974" s="1">
        <v>1969</v>
      </c>
      <c r="O1974" s="1" t="str">
        <f t="shared" si="569"/>
        <v>NA</v>
      </c>
      <c r="P1974" s="1" t="e">
        <f t="shared" si="570"/>
        <v>#VALUE!</v>
      </c>
      <c r="Q1974" s="1" t="e">
        <f t="shared" si="571"/>
        <v>#VALUE!</v>
      </c>
      <c r="R1974" s="1">
        <f t="shared" si="567"/>
        <v>0.17102639390986343</v>
      </c>
      <c r="S1974" s="1">
        <f t="shared" si="568"/>
        <v>-0.57135618254865639</v>
      </c>
      <c r="T1974" s="14"/>
      <c r="U1974" s="14"/>
      <c r="V1974" s="14"/>
      <c r="W1974" s="2"/>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2"/>
      <c r="BC1974" s="2"/>
      <c r="BD1974" s="2"/>
      <c r="BE1974" s="35"/>
      <c r="BF1974" s="35"/>
      <c r="BG1974" s="35"/>
      <c r="BH1974" s="35"/>
      <c r="BI1974" s="35"/>
      <c r="BJ1974" s="35"/>
      <c r="BK1974" s="35"/>
      <c r="BL1974" s="35"/>
      <c r="BM1974" s="35"/>
      <c r="BN1974" s="35"/>
      <c r="BO1974" s="35"/>
      <c r="BP1974" s="1"/>
      <c r="BQ1974" s="1">
        <f t="shared" si="572"/>
        <v>1969</v>
      </c>
      <c r="BR1974" s="1">
        <v>1970</v>
      </c>
      <c r="BS1974" s="1">
        <f t="shared" si="577"/>
        <v>-2</v>
      </c>
      <c r="BT1974" s="1">
        <f t="shared" si="578"/>
        <v>-2</v>
      </c>
      <c r="BU1974" s="1">
        <f t="shared" si="579"/>
        <v>6.1257422745431001E-17</v>
      </c>
      <c r="BV1974" s="1">
        <f t="shared" si="580"/>
        <v>1</v>
      </c>
      <c r="BW1974" s="1">
        <f t="shared" si="573"/>
        <v>-2</v>
      </c>
      <c r="BX1974" s="1">
        <f t="shared" si="574"/>
        <v>-2</v>
      </c>
      <c r="BY1974" s="24">
        <f t="shared" si="575"/>
        <v>0.7818314824680298</v>
      </c>
      <c r="BZ1974" s="24">
        <f t="shared" si="576"/>
        <v>0.62348980185873348</v>
      </c>
      <c r="CA1974" s="1"/>
      <c r="CB1974" s="1"/>
      <c r="CC1974" s="1" t="str">
        <f t="shared" si="581"/>
        <v/>
      </c>
      <c r="CD1974" s="1"/>
      <c r="CE1974" s="2"/>
      <c r="CF1974" s="2"/>
    </row>
    <row r="1975" spans="2:84" s="28" customFormat="1" x14ac:dyDescent="0.25">
      <c r="B1975" s="10"/>
      <c r="C1975" s="10"/>
      <c r="D1975" s="10"/>
      <c r="E1975" s="10"/>
      <c r="F1975" s="10"/>
      <c r="G1975" s="10"/>
      <c r="H1975" s="10"/>
      <c r="I1975" s="10"/>
      <c r="J1975" s="10"/>
      <c r="K1975" s="10"/>
      <c r="L1975" s="10"/>
      <c r="M1975" s="2"/>
      <c r="N1975" s="1">
        <v>1970</v>
      </c>
      <c r="O1975" s="1" t="str">
        <f t="shared" si="569"/>
        <v>NA</v>
      </c>
      <c r="P1975" s="1" t="e">
        <f t="shared" si="570"/>
        <v>#VALUE!</v>
      </c>
      <c r="Q1975" s="1" t="e">
        <f t="shared" si="571"/>
        <v>#VALUE!</v>
      </c>
      <c r="R1975" s="1">
        <f t="shared" si="567"/>
        <v>0.50063865760688242</v>
      </c>
      <c r="S1975" s="1">
        <f t="shared" si="568"/>
        <v>-0.22252093395631445</v>
      </c>
      <c r="T1975" s="14"/>
      <c r="U1975" s="14"/>
      <c r="V1975" s="14"/>
      <c r="W1975" s="2"/>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2"/>
      <c r="BC1975" s="2"/>
      <c r="BD1975" s="2"/>
      <c r="BE1975" s="35"/>
      <c r="BF1975" s="35"/>
      <c r="BG1975" s="35"/>
      <c r="BH1975" s="35"/>
      <c r="BI1975" s="35"/>
      <c r="BJ1975" s="35"/>
      <c r="BK1975" s="35"/>
      <c r="BL1975" s="35"/>
      <c r="BM1975" s="35"/>
      <c r="BN1975" s="35"/>
      <c r="BO1975" s="35"/>
      <c r="BP1975" s="1"/>
      <c r="BQ1975" s="1">
        <f t="shared" si="572"/>
        <v>1970</v>
      </c>
      <c r="BR1975" s="1">
        <v>1971</v>
      </c>
      <c r="BS1975" s="1">
        <f t="shared" si="577"/>
        <v>-2</v>
      </c>
      <c r="BT1975" s="1">
        <f t="shared" si="578"/>
        <v>-2</v>
      </c>
      <c r="BU1975" s="1">
        <f t="shared" si="579"/>
        <v>6.1257422745431001E-17</v>
      </c>
      <c r="BV1975" s="1">
        <f t="shared" si="580"/>
        <v>1</v>
      </c>
      <c r="BW1975" s="1">
        <f t="shared" si="573"/>
        <v>-2</v>
      </c>
      <c r="BX1975" s="1">
        <f t="shared" si="574"/>
        <v>-2</v>
      </c>
      <c r="BY1975" s="24">
        <f t="shared" si="575"/>
        <v>0.7818314824680298</v>
      </c>
      <c r="BZ1975" s="24">
        <f t="shared" si="576"/>
        <v>0.62348980185873348</v>
      </c>
      <c r="CA1975" s="1"/>
      <c r="CB1975" s="1"/>
      <c r="CC1975" s="1" t="str">
        <f t="shared" si="581"/>
        <v/>
      </c>
      <c r="CD1975" s="1"/>
      <c r="CE1975" s="2"/>
      <c r="CF1975" s="2"/>
    </row>
    <row r="1976" spans="2:84" s="28" customFormat="1" x14ac:dyDescent="0.25">
      <c r="B1976" s="10"/>
      <c r="C1976" s="10"/>
      <c r="D1976" s="10"/>
      <c r="E1976" s="10"/>
      <c r="F1976" s="10"/>
      <c r="G1976" s="10"/>
      <c r="H1976" s="10"/>
      <c r="I1976" s="10"/>
      <c r="J1976" s="10"/>
      <c r="K1976" s="10"/>
      <c r="L1976" s="10"/>
      <c r="M1976" s="2"/>
      <c r="N1976" s="1">
        <v>1971</v>
      </c>
      <c r="O1976" s="1" t="str">
        <f t="shared" si="569"/>
        <v>NA</v>
      </c>
      <c r="P1976" s="1" t="e">
        <f t="shared" si="570"/>
        <v>#VALUE!</v>
      </c>
      <c r="Q1976" s="1" t="e">
        <f t="shared" si="571"/>
        <v>#VALUE!</v>
      </c>
      <c r="R1976" s="1">
        <f t="shared" si="567"/>
        <v>0.4532598009584114</v>
      </c>
      <c r="S1976" s="1">
        <f t="shared" si="568"/>
        <v>0.21147394516653004</v>
      </c>
      <c r="T1976" s="14"/>
      <c r="U1976" s="14"/>
      <c r="V1976" s="14"/>
      <c r="W1976" s="2"/>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2"/>
      <c r="BC1976" s="2"/>
      <c r="BD1976" s="2"/>
      <c r="BE1976" s="35"/>
      <c r="BF1976" s="35"/>
      <c r="BG1976" s="35"/>
      <c r="BH1976" s="35"/>
      <c r="BI1976" s="35"/>
      <c r="BJ1976" s="35"/>
      <c r="BK1976" s="35"/>
      <c r="BL1976" s="35"/>
      <c r="BM1976" s="35"/>
      <c r="BN1976" s="35"/>
      <c r="BO1976" s="35"/>
      <c r="BP1976" s="1"/>
      <c r="BQ1976" s="1">
        <f t="shared" si="572"/>
        <v>1971</v>
      </c>
      <c r="BR1976" s="1">
        <v>1972</v>
      </c>
      <c r="BS1976" s="1">
        <f t="shared" si="577"/>
        <v>-2</v>
      </c>
      <c r="BT1976" s="1">
        <f t="shared" si="578"/>
        <v>-2</v>
      </c>
      <c r="BU1976" s="1">
        <f t="shared" si="579"/>
        <v>6.1257422745431001E-17</v>
      </c>
      <c r="BV1976" s="1">
        <f t="shared" si="580"/>
        <v>1</v>
      </c>
      <c r="BW1976" s="1">
        <f t="shared" si="573"/>
        <v>-2</v>
      </c>
      <c r="BX1976" s="1">
        <f t="shared" si="574"/>
        <v>-2</v>
      </c>
      <c r="BY1976" s="24">
        <f t="shared" si="575"/>
        <v>0.7818314824680298</v>
      </c>
      <c r="BZ1976" s="24">
        <f t="shared" si="576"/>
        <v>0.62348980185873348</v>
      </c>
      <c r="CA1976" s="1"/>
      <c r="CB1976" s="1"/>
      <c r="CC1976" s="1" t="str">
        <f t="shared" si="581"/>
        <v/>
      </c>
      <c r="CD1976" s="1"/>
      <c r="CE1976" s="2"/>
      <c r="CF1976" s="2"/>
    </row>
    <row r="1977" spans="2:84" s="28" customFormat="1" x14ac:dyDescent="0.25">
      <c r="B1977" s="10"/>
      <c r="C1977" s="10"/>
      <c r="D1977" s="10"/>
      <c r="E1977" s="10"/>
      <c r="F1977" s="10"/>
      <c r="G1977" s="10"/>
      <c r="H1977" s="10"/>
      <c r="I1977" s="10"/>
      <c r="J1977" s="10"/>
      <c r="K1977" s="10"/>
      <c r="L1977" s="10"/>
      <c r="M1977" s="2"/>
      <c r="N1977" s="1">
        <v>1972</v>
      </c>
      <c r="O1977" s="1" t="str">
        <f t="shared" si="569"/>
        <v>NA</v>
      </c>
      <c r="P1977" s="1" t="e">
        <f t="shared" si="570"/>
        <v>#VALUE!</v>
      </c>
      <c r="Q1977" s="1" t="e">
        <f t="shared" si="571"/>
        <v>#VALUE!</v>
      </c>
      <c r="R1977" s="1">
        <f t="shared" si="567"/>
        <v>0.12899246298089573</v>
      </c>
      <c r="S1977" s="1">
        <f t="shared" si="568"/>
        <v>0.43484709332630772</v>
      </c>
      <c r="T1977" s="14"/>
      <c r="U1977" s="14"/>
      <c r="V1977" s="14"/>
      <c r="W1977" s="2"/>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2"/>
      <c r="BC1977" s="2"/>
      <c r="BD1977" s="2"/>
      <c r="BE1977" s="35"/>
      <c r="BF1977" s="35"/>
      <c r="BG1977" s="35"/>
      <c r="BH1977" s="35"/>
      <c r="BI1977" s="35"/>
      <c r="BJ1977" s="35"/>
      <c r="BK1977" s="35"/>
      <c r="BL1977" s="35"/>
      <c r="BM1977" s="35"/>
      <c r="BN1977" s="35"/>
      <c r="BO1977" s="35"/>
      <c r="BP1977" s="1"/>
      <c r="BQ1977" s="1">
        <f t="shared" si="572"/>
        <v>1972</v>
      </c>
      <c r="BR1977" s="1">
        <v>1973</v>
      </c>
      <c r="BS1977" s="1">
        <f t="shared" si="577"/>
        <v>-2</v>
      </c>
      <c r="BT1977" s="1">
        <f t="shared" si="578"/>
        <v>-2</v>
      </c>
      <c r="BU1977" s="1">
        <f t="shared" si="579"/>
        <v>6.1257422745431001E-17</v>
      </c>
      <c r="BV1977" s="1">
        <f t="shared" si="580"/>
        <v>1</v>
      </c>
      <c r="BW1977" s="1">
        <f t="shared" si="573"/>
        <v>-2</v>
      </c>
      <c r="BX1977" s="1">
        <f t="shared" si="574"/>
        <v>-2</v>
      </c>
      <c r="BY1977" s="24">
        <f t="shared" si="575"/>
        <v>0.7818314824680298</v>
      </c>
      <c r="BZ1977" s="24">
        <f t="shared" si="576"/>
        <v>0.62348980185873348</v>
      </c>
      <c r="CA1977" s="1"/>
      <c r="CB1977" s="1"/>
      <c r="CC1977" s="1" t="str">
        <f t="shared" si="581"/>
        <v/>
      </c>
      <c r="CD1977" s="1"/>
      <c r="CE1977" s="2"/>
      <c r="CF1977" s="2"/>
    </row>
    <row r="1978" spans="2:84" s="28" customFormat="1" x14ac:dyDescent="0.25">
      <c r="B1978" s="10"/>
      <c r="C1978" s="10"/>
      <c r="D1978" s="10"/>
      <c r="E1978" s="10"/>
      <c r="F1978" s="10"/>
      <c r="G1978" s="10"/>
      <c r="H1978" s="10"/>
      <c r="I1978" s="10"/>
      <c r="J1978" s="10"/>
      <c r="K1978" s="10"/>
      <c r="L1978" s="10"/>
      <c r="M1978" s="2"/>
      <c r="N1978" s="1">
        <v>1973</v>
      </c>
      <c r="O1978" s="1" t="str">
        <f t="shared" si="569"/>
        <v>NA</v>
      </c>
      <c r="P1978" s="1" t="e">
        <f t="shared" si="570"/>
        <v>#VALUE!</v>
      </c>
      <c r="Q1978" s="1" t="e">
        <f t="shared" si="571"/>
        <v>#VALUE!</v>
      </c>
      <c r="R1978" s="1">
        <f t="shared" si="567"/>
        <v>-0.21207167879780714</v>
      </c>
      <c r="S1978" s="1">
        <f t="shared" si="568"/>
        <v>0.34910794159439357</v>
      </c>
      <c r="T1978" s="14"/>
      <c r="U1978" s="14"/>
      <c r="V1978" s="14"/>
      <c r="W1978" s="2"/>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2"/>
      <c r="BC1978" s="2"/>
      <c r="BD1978" s="2"/>
      <c r="BE1978" s="35"/>
      <c r="BF1978" s="35"/>
      <c r="BG1978" s="35"/>
      <c r="BH1978" s="35"/>
      <c r="BI1978" s="35"/>
      <c r="BJ1978" s="35"/>
      <c r="BK1978" s="35"/>
      <c r="BL1978" s="35"/>
      <c r="BM1978" s="35"/>
      <c r="BN1978" s="35"/>
      <c r="BO1978" s="35"/>
      <c r="BP1978" s="1"/>
      <c r="BQ1978" s="1">
        <f t="shared" si="572"/>
        <v>1973</v>
      </c>
      <c r="BR1978" s="1">
        <v>1974</v>
      </c>
      <c r="BS1978" s="1">
        <f t="shared" si="577"/>
        <v>-2</v>
      </c>
      <c r="BT1978" s="1">
        <f t="shared" si="578"/>
        <v>-2</v>
      </c>
      <c r="BU1978" s="1">
        <f t="shared" si="579"/>
        <v>6.1257422745431001E-17</v>
      </c>
      <c r="BV1978" s="1">
        <f t="shared" si="580"/>
        <v>1</v>
      </c>
      <c r="BW1978" s="1">
        <f t="shared" si="573"/>
        <v>-2</v>
      </c>
      <c r="BX1978" s="1">
        <f t="shared" si="574"/>
        <v>-2</v>
      </c>
      <c r="BY1978" s="24">
        <f t="shared" si="575"/>
        <v>0.7818314824680298</v>
      </c>
      <c r="BZ1978" s="24">
        <f t="shared" si="576"/>
        <v>0.62348980185873348</v>
      </c>
      <c r="CA1978" s="1"/>
      <c r="CB1978" s="1"/>
      <c r="CC1978" s="1" t="str">
        <f t="shared" si="581"/>
        <v/>
      </c>
      <c r="CD1978" s="1"/>
      <c r="CE1978" s="2"/>
      <c r="CF1978" s="2"/>
    </row>
    <row r="1979" spans="2:84" s="28" customFormat="1" x14ac:dyDescent="0.25">
      <c r="B1979" s="10"/>
      <c r="C1979" s="10"/>
      <c r="D1979" s="10"/>
      <c r="E1979" s="10"/>
      <c r="F1979" s="10"/>
      <c r="G1979" s="10"/>
      <c r="H1979" s="10"/>
      <c r="I1979" s="10"/>
      <c r="J1979" s="10"/>
      <c r="K1979" s="10"/>
      <c r="L1979" s="10"/>
      <c r="M1979" s="2"/>
      <c r="N1979" s="1">
        <v>1974</v>
      </c>
      <c r="O1979" s="1" t="str">
        <f t="shared" si="569"/>
        <v>NA</v>
      </c>
      <c r="P1979" s="1" t="e">
        <f t="shared" si="570"/>
        <v>#VALUE!</v>
      </c>
      <c r="Q1979" s="1" t="e">
        <f t="shared" si="571"/>
        <v>#VALUE!</v>
      </c>
      <c r="R1979" s="1">
        <f t="shared" si="567"/>
        <v>-0.35768812487241564</v>
      </c>
      <c r="S1979" s="1">
        <f t="shared" si="568"/>
        <v>7.4726081330053706E-2</v>
      </c>
      <c r="T1979" s="14"/>
      <c r="U1979" s="14"/>
      <c r="V1979" s="14"/>
      <c r="W1979" s="2"/>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2"/>
      <c r="BC1979" s="2"/>
      <c r="BD1979" s="2"/>
      <c r="BE1979" s="35"/>
      <c r="BF1979" s="35"/>
      <c r="BG1979" s="35"/>
      <c r="BH1979" s="35"/>
      <c r="BI1979" s="35"/>
      <c r="BJ1979" s="35"/>
      <c r="BK1979" s="35"/>
      <c r="BL1979" s="35"/>
      <c r="BM1979" s="35"/>
      <c r="BN1979" s="35"/>
      <c r="BO1979" s="35"/>
      <c r="BP1979" s="1"/>
      <c r="BQ1979" s="1">
        <f t="shared" si="572"/>
        <v>1974</v>
      </c>
      <c r="BR1979" s="1">
        <v>1975</v>
      </c>
      <c r="BS1979" s="1">
        <f t="shared" si="577"/>
        <v>-2</v>
      </c>
      <c r="BT1979" s="1">
        <f t="shared" si="578"/>
        <v>-2</v>
      </c>
      <c r="BU1979" s="1">
        <f t="shared" si="579"/>
        <v>6.1257422745431001E-17</v>
      </c>
      <c r="BV1979" s="1">
        <f t="shared" si="580"/>
        <v>1</v>
      </c>
      <c r="BW1979" s="1">
        <f t="shared" si="573"/>
        <v>-2</v>
      </c>
      <c r="BX1979" s="1">
        <f t="shared" si="574"/>
        <v>-2</v>
      </c>
      <c r="BY1979" s="24">
        <f t="shared" si="575"/>
        <v>0.7818314824680298</v>
      </c>
      <c r="BZ1979" s="24">
        <f t="shared" si="576"/>
        <v>0.62348980185873348</v>
      </c>
      <c r="CA1979" s="1"/>
      <c r="CB1979" s="1"/>
      <c r="CC1979" s="1" t="str">
        <f t="shared" si="581"/>
        <v/>
      </c>
      <c r="CD1979" s="1"/>
      <c r="CE1979" s="2"/>
      <c r="CF1979" s="2"/>
    </row>
    <row r="1980" spans="2:84" s="28" customFormat="1" x14ac:dyDescent="0.25">
      <c r="B1980" s="10"/>
      <c r="C1980" s="10"/>
      <c r="D1980" s="10"/>
      <c r="E1980" s="10"/>
      <c r="F1980" s="10"/>
      <c r="G1980" s="10"/>
      <c r="H1980" s="10"/>
      <c r="I1980" s="10"/>
      <c r="J1980" s="10"/>
      <c r="K1980" s="10"/>
      <c r="L1980" s="10"/>
      <c r="M1980" s="2"/>
      <c r="N1980" s="1">
        <v>1975</v>
      </c>
      <c r="O1980" s="1" t="str">
        <f t="shared" si="569"/>
        <v>NA</v>
      </c>
      <c r="P1980" s="1" t="e">
        <f t="shared" si="570"/>
        <v>#VALUE!</v>
      </c>
      <c r="Q1980" s="1" t="e">
        <f t="shared" si="571"/>
        <v>#VALUE!</v>
      </c>
      <c r="R1980" s="1">
        <f t="shared" si="567"/>
        <v>-0.26971151350550904</v>
      </c>
      <c r="S1980" s="1">
        <f t="shared" si="568"/>
        <v>-0.18168335031771998</v>
      </c>
      <c r="T1980" s="14"/>
      <c r="U1980" s="14"/>
      <c r="V1980" s="14"/>
      <c r="W1980" s="2"/>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2"/>
      <c r="BC1980" s="2"/>
      <c r="BD1980" s="2"/>
      <c r="BE1980" s="35"/>
      <c r="BF1980" s="35"/>
      <c r="BG1980" s="35"/>
      <c r="BH1980" s="35"/>
      <c r="BI1980" s="35"/>
      <c r="BJ1980" s="35"/>
      <c r="BK1980" s="35"/>
      <c r="BL1980" s="35"/>
      <c r="BM1980" s="35"/>
      <c r="BN1980" s="35"/>
      <c r="BO1980" s="35"/>
      <c r="BP1980" s="1"/>
      <c r="BQ1980" s="1">
        <f t="shared" si="572"/>
        <v>1975</v>
      </c>
      <c r="BR1980" s="1">
        <v>1976</v>
      </c>
      <c r="BS1980" s="1">
        <f t="shared" si="577"/>
        <v>-2</v>
      </c>
      <c r="BT1980" s="1">
        <f t="shared" si="578"/>
        <v>-2</v>
      </c>
      <c r="BU1980" s="1">
        <f t="shared" si="579"/>
        <v>6.1257422745431001E-17</v>
      </c>
      <c r="BV1980" s="1">
        <f t="shared" si="580"/>
        <v>1</v>
      </c>
      <c r="BW1980" s="1">
        <f t="shared" si="573"/>
        <v>-2</v>
      </c>
      <c r="BX1980" s="1">
        <f t="shared" si="574"/>
        <v>-2</v>
      </c>
      <c r="BY1980" s="24">
        <f t="shared" si="575"/>
        <v>0.7818314824680298</v>
      </c>
      <c r="BZ1980" s="24">
        <f t="shared" si="576"/>
        <v>0.62348980185873348</v>
      </c>
      <c r="CA1980" s="1"/>
      <c r="CB1980" s="1"/>
      <c r="CC1980" s="1" t="str">
        <f t="shared" si="581"/>
        <v/>
      </c>
      <c r="CD1980" s="1"/>
      <c r="CE1980" s="2"/>
      <c r="CF1980" s="2"/>
    </row>
    <row r="1981" spans="2:84" s="28" customFormat="1" x14ac:dyDescent="0.25">
      <c r="B1981" s="10"/>
      <c r="C1981" s="10"/>
      <c r="D1981" s="10"/>
      <c r="E1981" s="10"/>
      <c r="F1981" s="10"/>
      <c r="G1981" s="10"/>
      <c r="H1981" s="10"/>
      <c r="I1981" s="10"/>
      <c r="J1981" s="10"/>
      <c r="K1981" s="10"/>
      <c r="L1981" s="10"/>
      <c r="M1981" s="2"/>
      <c r="N1981" s="1">
        <v>1976</v>
      </c>
      <c r="O1981" s="1" t="str">
        <f t="shared" si="569"/>
        <v>NA</v>
      </c>
      <c r="P1981" s="1" t="e">
        <f t="shared" si="570"/>
        <v>#VALUE!</v>
      </c>
      <c r="Q1981" s="1" t="e">
        <f t="shared" si="571"/>
        <v>#VALUE!</v>
      </c>
      <c r="R1981" s="1">
        <f t="shared" si="567"/>
        <v>-5.8973783146869518E-2</v>
      </c>
      <c r="S1981" s="1">
        <f t="shared" si="568"/>
        <v>-0.28294508286411402</v>
      </c>
      <c r="T1981" s="14"/>
      <c r="U1981" s="14"/>
      <c r="V1981" s="14"/>
      <c r="W1981" s="2"/>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2"/>
      <c r="BC1981" s="2"/>
      <c r="BD1981" s="2"/>
      <c r="BE1981" s="35"/>
      <c r="BF1981" s="35"/>
      <c r="BG1981" s="35"/>
      <c r="BH1981" s="35"/>
      <c r="BI1981" s="35"/>
      <c r="BJ1981" s="35"/>
      <c r="BK1981" s="35"/>
      <c r="BL1981" s="35"/>
      <c r="BM1981" s="35"/>
      <c r="BN1981" s="35"/>
      <c r="BO1981" s="35"/>
      <c r="BP1981" s="1"/>
      <c r="BQ1981" s="1">
        <f t="shared" si="572"/>
        <v>1976</v>
      </c>
      <c r="BR1981" s="1">
        <v>1977</v>
      </c>
      <c r="BS1981" s="1">
        <f t="shared" si="577"/>
        <v>-2</v>
      </c>
      <c r="BT1981" s="1">
        <f t="shared" si="578"/>
        <v>-2</v>
      </c>
      <c r="BU1981" s="1">
        <f t="shared" si="579"/>
        <v>6.1257422745431001E-17</v>
      </c>
      <c r="BV1981" s="1">
        <f t="shared" si="580"/>
        <v>1</v>
      </c>
      <c r="BW1981" s="1">
        <f t="shared" si="573"/>
        <v>-2</v>
      </c>
      <c r="BX1981" s="1">
        <f t="shared" si="574"/>
        <v>-2</v>
      </c>
      <c r="BY1981" s="24">
        <f t="shared" si="575"/>
        <v>0.7818314824680298</v>
      </c>
      <c r="BZ1981" s="24">
        <f t="shared" si="576"/>
        <v>0.62348980185873348</v>
      </c>
      <c r="CA1981" s="1"/>
      <c r="CB1981" s="1"/>
      <c r="CC1981" s="1" t="str">
        <f t="shared" si="581"/>
        <v/>
      </c>
      <c r="CD1981" s="1"/>
      <c r="CE1981" s="2"/>
      <c r="CF1981" s="2"/>
    </row>
    <row r="1982" spans="2:84" s="28" customFormat="1" x14ac:dyDescent="0.25">
      <c r="B1982" s="10"/>
      <c r="C1982" s="10"/>
      <c r="D1982" s="10"/>
      <c r="E1982" s="10"/>
      <c r="F1982" s="10"/>
      <c r="G1982" s="10"/>
      <c r="H1982" s="10"/>
      <c r="I1982" s="10"/>
      <c r="J1982" s="10"/>
      <c r="K1982" s="10"/>
      <c r="L1982" s="10"/>
      <c r="M1982" s="2"/>
      <c r="N1982" s="1">
        <v>1977</v>
      </c>
      <c r="O1982" s="1" t="str">
        <f t="shared" si="569"/>
        <v>NA</v>
      </c>
      <c r="P1982" s="1" t="e">
        <f t="shared" si="570"/>
        <v>#VALUE!</v>
      </c>
      <c r="Q1982" s="1" t="e">
        <f t="shared" si="571"/>
        <v>#VALUE!</v>
      </c>
      <c r="R1982" s="1">
        <f t="shared" si="567"/>
        <v>0.13174701515970588</v>
      </c>
      <c r="S1982" s="1">
        <f t="shared" si="568"/>
        <v>-0.22252093395631445</v>
      </c>
      <c r="T1982" s="14"/>
      <c r="U1982" s="14"/>
      <c r="V1982" s="14"/>
      <c r="W1982" s="2"/>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2"/>
      <c r="BC1982" s="2"/>
      <c r="BD1982" s="2"/>
      <c r="BE1982" s="35"/>
      <c r="BF1982" s="35"/>
      <c r="BG1982" s="35"/>
      <c r="BH1982" s="35"/>
      <c r="BI1982" s="35"/>
      <c r="BJ1982" s="35"/>
      <c r="BK1982" s="35"/>
      <c r="BL1982" s="35"/>
      <c r="BM1982" s="35"/>
      <c r="BN1982" s="35"/>
      <c r="BO1982" s="35"/>
      <c r="BP1982" s="1"/>
      <c r="BQ1982" s="1">
        <f t="shared" si="572"/>
        <v>1977</v>
      </c>
      <c r="BR1982" s="1">
        <v>1978</v>
      </c>
      <c r="BS1982" s="1">
        <f t="shared" si="577"/>
        <v>-2</v>
      </c>
      <c r="BT1982" s="1">
        <f t="shared" si="578"/>
        <v>-2</v>
      </c>
      <c r="BU1982" s="1">
        <f t="shared" si="579"/>
        <v>6.1257422745431001E-17</v>
      </c>
      <c r="BV1982" s="1">
        <f t="shared" si="580"/>
        <v>1</v>
      </c>
      <c r="BW1982" s="1">
        <f t="shared" si="573"/>
        <v>-2</v>
      </c>
      <c r="BX1982" s="1">
        <f t="shared" si="574"/>
        <v>-2</v>
      </c>
      <c r="BY1982" s="24">
        <f t="shared" si="575"/>
        <v>0.7818314824680298</v>
      </c>
      <c r="BZ1982" s="24">
        <f t="shared" si="576"/>
        <v>0.62348980185873348</v>
      </c>
      <c r="CA1982" s="1"/>
      <c r="CB1982" s="1"/>
      <c r="CC1982" s="1" t="str">
        <f t="shared" si="581"/>
        <v/>
      </c>
      <c r="CD1982" s="1"/>
      <c r="CE1982" s="2"/>
      <c r="CF1982" s="2"/>
    </row>
    <row r="1983" spans="2:84" s="28" customFormat="1" x14ac:dyDescent="0.25">
      <c r="B1983" s="10"/>
      <c r="C1983" s="10"/>
      <c r="D1983" s="10"/>
      <c r="E1983" s="10"/>
      <c r="F1983" s="10"/>
      <c r="G1983" s="10"/>
      <c r="H1983" s="10"/>
      <c r="I1983" s="10"/>
      <c r="J1983" s="10"/>
      <c r="K1983" s="10"/>
      <c r="L1983" s="10"/>
      <c r="M1983" s="2"/>
      <c r="N1983" s="1">
        <v>1978</v>
      </c>
      <c r="O1983" s="1" t="str">
        <f t="shared" si="569"/>
        <v>NA</v>
      </c>
      <c r="P1983" s="1" t="e">
        <f t="shared" si="570"/>
        <v>#VALUE!</v>
      </c>
      <c r="Q1983" s="1" t="e">
        <f t="shared" si="571"/>
        <v>#VALUE!</v>
      </c>
      <c r="R1983" s="1">
        <f t="shared" si="567"/>
        <v>0.22325962390167867</v>
      </c>
      <c r="S1983" s="1">
        <f t="shared" si="568"/>
        <v>-7.6937154518012363E-2</v>
      </c>
      <c r="T1983" s="14"/>
      <c r="U1983" s="14"/>
      <c r="V1983" s="14"/>
      <c r="W1983" s="2"/>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2"/>
      <c r="BC1983" s="2"/>
      <c r="BD1983" s="2"/>
      <c r="BE1983" s="35"/>
      <c r="BF1983" s="35"/>
      <c r="BG1983" s="35"/>
      <c r="BH1983" s="35"/>
      <c r="BI1983" s="35"/>
      <c r="BJ1983" s="35"/>
      <c r="BK1983" s="35"/>
      <c r="BL1983" s="35"/>
      <c r="BM1983" s="35"/>
      <c r="BN1983" s="35"/>
      <c r="BO1983" s="35"/>
      <c r="BP1983" s="1"/>
      <c r="BQ1983" s="1">
        <f t="shared" si="572"/>
        <v>1978</v>
      </c>
      <c r="BR1983" s="1">
        <v>1979</v>
      </c>
      <c r="BS1983" s="1">
        <f t="shared" si="577"/>
        <v>-2</v>
      </c>
      <c r="BT1983" s="1">
        <f t="shared" si="578"/>
        <v>-2</v>
      </c>
      <c r="BU1983" s="1">
        <f t="shared" si="579"/>
        <v>6.1257422745431001E-17</v>
      </c>
      <c r="BV1983" s="1">
        <f t="shared" si="580"/>
        <v>1</v>
      </c>
      <c r="BW1983" s="1">
        <f t="shared" si="573"/>
        <v>-2</v>
      </c>
      <c r="BX1983" s="1">
        <f t="shared" si="574"/>
        <v>-2</v>
      </c>
      <c r="BY1983" s="24">
        <f t="shared" si="575"/>
        <v>0.7818314824680298</v>
      </c>
      <c r="BZ1983" s="24">
        <f t="shared" si="576"/>
        <v>0.62348980185873348</v>
      </c>
      <c r="CA1983" s="1"/>
      <c r="CB1983" s="1"/>
      <c r="CC1983" s="1" t="str">
        <f t="shared" si="581"/>
        <v/>
      </c>
      <c r="CD1983" s="1"/>
      <c r="CE1983" s="2"/>
      <c r="CF1983" s="2"/>
    </row>
    <row r="1984" spans="2:84" s="28" customFormat="1" x14ac:dyDescent="0.25">
      <c r="B1984" s="10"/>
      <c r="C1984" s="10"/>
      <c r="D1984" s="10"/>
      <c r="E1984" s="10"/>
      <c r="F1984" s="10"/>
      <c r="G1984" s="10"/>
      <c r="H1984" s="10"/>
      <c r="I1984" s="10"/>
      <c r="J1984" s="10"/>
      <c r="K1984" s="10"/>
      <c r="L1984" s="10"/>
      <c r="M1984" s="2"/>
      <c r="N1984" s="1">
        <v>1979</v>
      </c>
      <c r="O1984" s="1" t="str">
        <f t="shared" si="569"/>
        <v>NA</v>
      </c>
      <c r="P1984" s="1" t="e">
        <f t="shared" si="570"/>
        <v>#VALUE!</v>
      </c>
      <c r="Q1984" s="1" t="e">
        <f t="shared" si="571"/>
        <v>#VALUE!</v>
      </c>
      <c r="R1984" s="1">
        <f t="shared" si="567"/>
        <v>0.21107857578692024</v>
      </c>
      <c r="S1984" s="1">
        <f t="shared" si="568"/>
        <v>7.5204334533958195E-2</v>
      </c>
      <c r="T1984" s="14"/>
      <c r="U1984" s="14"/>
      <c r="V1984" s="14"/>
      <c r="W1984" s="2"/>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2"/>
      <c r="BC1984" s="2"/>
      <c r="BD1984" s="2"/>
      <c r="BE1984" s="35"/>
      <c r="BF1984" s="35"/>
      <c r="BG1984" s="35"/>
      <c r="BH1984" s="35"/>
      <c r="BI1984" s="35"/>
      <c r="BJ1984" s="35"/>
      <c r="BK1984" s="35"/>
      <c r="BL1984" s="35"/>
      <c r="BM1984" s="35"/>
      <c r="BN1984" s="35"/>
      <c r="BO1984" s="35"/>
      <c r="BP1984" s="1"/>
      <c r="BQ1984" s="1">
        <f t="shared" si="572"/>
        <v>1979</v>
      </c>
      <c r="BR1984" s="1">
        <v>1980</v>
      </c>
      <c r="BS1984" s="1">
        <f t="shared" si="577"/>
        <v>-2</v>
      </c>
      <c r="BT1984" s="1">
        <f t="shared" si="578"/>
        <v>-2</v>
      </c>
      <c r="BU1984" s="1">
        <f t="shared" si="579"/>
        <v>6.1257422745431001E-17</v>
      </c>
      <c r="BV1984" s="1">
        <f t="shared" si="580"/>
        <v>1</v>
      </c>
      <c r="BW1984" s="1">
        <f t="shared" si="573"/>
        <v>-2</v>
      </c>
      <c r="BX1984" s="1">
        <f t="shared" si="574"/>
        <v>-2</v>
      </c>
      <c r="BY1984" s="24">
        <f t="shared" si="575"/>
        <v>0.7818314824680298</v>
      </c>
      <c r="BZ1984" s="24">
        <f t="shared" si="576"/>
        <v>0.62348980185873348</v>
      </c>
      <c r="CA1984" s="1"/>
      <c r="CB1984" s="1"/>
      <c r="CC1984" s="1" t="str">
        <f t="shared" si="581"/>
        <v/>
      </c>
      <c r="CD1984" s="1"/>
      <c r="CE1984" s="2"/>
      <c r="CF1984" s="2"/>
    </row>
    <row r="1985" spans="2:84" s="28" customFormat="1" x14ac:dyDescent="0.25">
      <c r="B1985" s="10"/>
      <c r="C1985" s="10"/>
      <c r="D1985" s="10"/>
      <c r="E1985" s="10"/>
      <c r="F1985" s="10"/>
      <c r="G1985" s="10"/>
      <c r="H1985" s="10"/>
      <c r="I1985" s="10"/>
      <c r="J1985" s="10"/>
      <c r="K1985" s="10"/>
      <c r="L1985" s="10"/>
      <c r="M1985" s="2"/>
      <c r="N1985" s="1">
        <v>1980</v>
      </c>
      <c r="O1985" s="1" t="str">
        <f t="shared" si="569"/>
        <v>NA</v>
      </c>
      <c r="P1985" s="1" t="e">
        <f t="shared" si="570"/>
        <v>#VALUE!</v>
      </c>
      <c r="Q1985" s="1" t="e">
        <f t="shared" si="571"/>
        <v>#VALUE!</v>
      </c>
      <c r="R1985" s="1">
        <f t="shared" si="567"/>
        <v>0.12028820667648948</v>
      </c>
      <c r="S1985" s="1">
        <f t="shared" si="568"/>
        <v>0.18905185644019534</v>
      </c>
      <c r="T1985" s="14"/>
      <c r="U1985" s="14"/>
      <c r="V1985" s="14"/>
      <c r="W1985" s="2"/>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2"/>
      <c r="BC1985" s="2"/>
      <c r="BD1985" s="2"/>
      <c r="BE1985" s="35"/>
      <c r="BF1985" s="35"/>
      <c r="BG1985" s="35"/>
      <c r="BH1985" s="35"/>
      <c r="BI1985" s="35"/>
      <c r="BJ1985" s="35"/>
      <c r="BK1985" s="35"/>
      <c r="BL1985" s="35"/>
      <c r="BM1985" s="35"/>
      <c r="BN1985" s="35"/>
      <c r="BO1985" s="35"/>
      <c r="BP1985" s="1"/>
      <c r="BQ1985" s="1">
        <f t="shared" si="572"/>
        <v>1980</v>
      </c>
      <c r="BR1985" s="1">
        <v>1981</v>
      </c>
      <c r="BS1985" s="1">
        <f t="shared" si="577"/>
        <v>-2</v>
      </c>
      <c r="BT1985" s="1">
        <f t="shared" si="578"/>
        <v>-2</v>
      </c>
      <c r="BU1985" s="1">
        <f t="shared" si="579"/>
        <v>6.1257422745431001E-17</v>
      </c>
      <c r="BV1985" s="1">
        <f t="shared" si="580"/>
        <v>1</v>
      </c>
      <c r="BW1985" s="1">
        <f t="shared" si="573"/>
        <v>-2</v>
      </c>
      <c r="BX1985" s="1">
        <f t="shared" si="574"/>
        <v>-2</v>
      </c>
      <c r="BY1985" s="24">
        <f t="shared" si="575"/>
        <v>0.7818314824680298</v>
      </c>
      <c r="BZ1985" s="24">
        <f t="shared" si="576"/>
        <v>0.62348980185873348</v>
      </c>
      <c r="CA1985" s="1"/>
      <c r="CB1985" s="1"/>
      <c r="CC1985" s="1" t="str">
        <f t="shared" si="581"/>
        <v/>
      </c>
      <c r="CD1985" s="1"/>
      <c r="CE1985" s="2"/>
      <c r="CF1985" s="2"/>
    </row>
    <row r="1986" spans="2:84" s="28" customFormat="1" x14ac:dyDescent="0.25">
      <c r="B1986" s="10"/>
      <c r="C1986" s="10"/>
      <c r="D1986" s="10"/>
      <c r="E1986" s="10"/>
      <c r="F1986" s="10"/>
      <c r="G1986" s="10"/>
      <c r="H1986" s="10"/>
      <c r="I1986" s="10"/>
      <c r="J1986" s="10"/>
      <c r="K1986" s="10"/>
      <c r="L1986" s="10"/>
      <c r="M1986" s="2"/>
      <c r="N1986" s="1">
        <v>1981</v>
      </c>
      <c r="O1986" s="1" t="str">
        <f t="shared" si="569"/>
        <v>NA</v>
      </c>
      <c r="P1986" s="1" t="e">
        <f t="shared" si="570"/>
        <v>#VALUE!</v>
      </c>
      <c r="Q1986" s="1" t="e">
        <f t="shared" si="571"/>
        <v>#VALUE!</v>
      </c>
      <c r="R1986" s="1">
        <f t="shared" si="567"/>
        <v>-2.5328239398119012E-2</v>
      </c>
      <c r="S1986" s="1">
        <f t="shared" si="568"/>
        <v>0.23478216648425199</v>
      </c>
      <c r="T1986" s="14"/>
      <c r="U1986" s="14"/>
      <c r="V1986" s="14"/>
      <c r="W1986" s="2"/>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2"/>
      <c r="BC1986" s="2"/>
      <c r="BD1986" s="2"/>
      <c r="BE1986" s="35"/>
      <c r="BF1986" s="35"/>
      <c r="BG1986" s="35"/>
      <c r="BH1986" s="35"/>
      <c r="BI1986" s="35"/>
      <c r="BJ1986" s="35"/>
      <c r="BK1986" s="35"/>
      <c r="BL1986" s="35"/>
      <c r="BM1986" s="35"/>
      <c r="BN1986" s="35"/>
      <c r="BO1986" s="35"/>
      <c r="BP1986" s="1"/>
      <c r="BQ1986" s="1">
        <f t="shared" si="572"/>
        <v>1981</v>
      </c>
      <c r="BR1986" s="1">
        <v>1982</v>
      </c>
      <c r="BS1986" s="1">
        <f t="shared" si="577"/>
        <v>-2</v>
      </c>
      <c r="BT1986" s="1">
        <f t="shared" si="578"/>
        <v>-2</v>
      </c>
      <c r="BU1986" s="1">
        <f t="shared" si="579"/>
        <v>6.1257422745431001E-17</v>
      </c>
      <c r="BV1986" s="1">
        <f t="shared" si="580"/>
        <v>1</v>
      </c>
      <c r="BW1986" s="1">
        <f t="shared" si="573"/>
        <v>-2</v>
      </c>
      <c r="BX1986" s="1">
        <f t="shared" si="574"/>
        <v>-2</v>
      </c>
      <c r="BY1986" s="24">
        <f t="shared" si="575"/>
        <v>0.7818314824680298</v>
      </c>
      <c r="BZ1986" s="24">
        <f t="shared" si="576"/>
        <v>0.62348980185873348</v>
      </c>
      <c r="CA1986" s="1"/>
      <c r="CB1986" s="1"/>
      <c r="CC1986" s="1" t="str">
        <f t="shared" si="581"/>
        <v/>
      </c>
      <c r="CD1986" s="1"/>
      <c r="CE1986" s="2"/>
      <c r="CF1986" s="2"/>
    </row>
    <row r="1987" spans="2:84" s="28" customFormat="1" x14ac:dyDescent="0.25">
      <c r="B1987" s="10"/>
      <c r="C1987" s="10"/>
      <c r="D1987" s="10"/>
      <c r="E1987" s="10"/>
      <c r="F1987" s="10"/>
      <c r="G1987" s="10"/>
      <c r="H1987" s="10"/>
      <c r="I1987" s="10"/>
      <c r="J1987" s="10"/>
      <c r="K1987" s="10"/>
      <c r="L1987" s="10"/>
      <c r="M1987" s="2"/>
      <c r="N1987" s="1">
        <v>1982</v>
      </c>
      <c r="O1987" s="1" t="str">
        <f t="shared" si="569"/>
        <v>NA</v>
      </c>
      <c r="P1987" s="1" t="e">
        <f t="shared" si="570"/>
        <v>#VALUE!</v>
      </c>
      <c r="Q1987" s="1" t="e">
        <f t="shared" si="571"/>
        <v>#VALUE!</v>
      </c>
      <c r="R1987" s="1">
        <f t="shared" si="567"/>
        <v>-0.18762540069948455</v>
      </c>
      <c r="S1987" s="1">
        <f t="shared" si="568"/>
        <v>0.17795940847462949</v>
      </c>
      <c r="T1987" s="14"/>
      <c r="U1987" s="14"/>
      <c r="V1987" s="14"/>
      <c r="W1987" s="2"/>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2"/>
      <c r="BC1987" s="2"/>
      <c r="BD1987" s="2"/>
      <c r="BE1987" s="35"/>
      <c r="BF1987" s="35"/>
      <c r="BG1987" s="35"/>
      <c r="BH1987" s="35"/>
      <c r="BI1987" s="35"/>
      <c r="BJ1987" s="35"/>
      <c r="BK1987" s="35"/>
      <c r="BL1987" s="35"/>
      <c r="BM1987" s="35"/>
      <c r="BN1987" s="35"/>
      <c r="BO1987" s="35"/>
      <c r="BP1987" s="1"/>
      <c r="BQ1987" s="1">
        <f t="shared" si="572"/>
        <v>1982</v>
      </c>
      <c r="BR1987" s="1">
        <v>1983</v>
      </c>
      <c r="BS1987" s="1">
        <f t="shared" si="577"/>
        <v>-2</v>
      </c>
      <c r="BT1987" s="1">
        <f t="shared" si="578"/>
        <v>-2</v>
      </c>
      <c r="BU1987" s="1">
        <f t="shared" si="579"/>
        <v>6.1257422745431001E-17</v>
      </c>
      <c r="BV1987" s="1">
        <f t="shared" si="580"/>
        <v>1</v>
      </c>
      <c r="BW1987" s="1">
        <f t="shared" si="573"/>
        <v>-2</v>
      </c>
      <c r="BX1987" s="1">
        <f t="shared" si="574"/>
        <v>-2</v>
      </c>
      <c r="BY1987" s="24">
        <f t="shared" si="575"/>
        <v>0.7818314824680298</v>
      </c>
      <c r="BZ1987" s="24">
        <f t="shared" si="576"/>
        <v>0.62348980185873348</v>
      </c>
      <c r="CA1987" s="1"/>
      <c r="CB1987" s="1"/>
      <c r="CC1987" s="1" t="str">
        <f t="shared" si="581"/>
        <v/>
      </c>
      <c r="CD1987" s="1"/>
      <c r="CE1987" s="2"/>
      <c r="CF1987" s="2"/>
    </row>
    <row r="1988" spans="2:84" s="28" customFormat="1" x14ac:dyDescent="0.25">
      <c r="B1988" s="10"/>
      <c r="C1988" s="10"/>
      <c r="D1988" s="10"/>
      <c r="E1988" s="10"/>
      <c r="F1988" s="10"/>
      <c r="G1988" s="10"/>
      <c r="H1988" s="10"/>
      <c r="I1988" s="10"/>
      <c r="J1988" s="10"/>
      <c r="K1988" s="10"/>
      <c r="L1988" s="10"/>
      <c r="M1988" s="2"/>
      <c r="N1988" s="1">
        <v>1983</v>
      </c>
      <c r="O1988" s="1" t="str">
        <f t="shared" si="569"/>
        <v>NA</v>
      </c>
      <c r="P1988" s="1" t="e">
        <f t="shared" si="570"/>
        <v>#VALUE!</v>
      </c>
      <c r="Q1988" s="1" t="e">
        <f t="shared" si="571"/>
        <v>#VALUE!</v>
      </c>
      <c r="R1988" s="1">
        <f t="shared" si="567"/>
        <v>-0.28897396020360233</v>
      </c>
      <c r="S1988" s="1">
        <f t="shared" si="568"/>
        <v>5.4660168204283544E-3</v>
      </c>
      <c r="T1988" s="14"/>
      <c r="U1988" s="14"/>
      <c r="V1988" s="14"/>
      <c r="W1988" s="2"/>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2"/>
      <c r="BC1988" s="2"/>
      <c r="BD1988" s="2"/>
      <c r="BE1988" s="35"/>
      <c r="BF1988" s="35"/>
      <c r="BG1988" s="35"/>
      <c r="BH1988" s="35"/>
      <c r="BI1988" s="35"/>
      <c r="BJ1988" s="35"/>
      <c r="BK1988" s="35"/>
      <c r="BL1988" s="35"/>
      <c r="BM1988" s="35"/>
      <c r="BN1988" s="35"/>
      <c r="BO1988" s="35"/>
      <c r="BP1988" s="1"/>
      <c r="BQ1988" s="1">
        <f t="shared" si="572"/>
        <v>1983</v>
      </c>
      <c r="BR1988" s="1">
        <v>1984</v>
      </c>
      <c r="BS1988" s="1">
        <f t="shared" si="577"/>
        <v>-2</v>
      </c>
      <c r="BT1988" s="1">
        <f t="shared" si="578"/>
        <v>-2</v>
      </c>
      <c r="BU1988" s="1">
        <f t="shared" si="579"/>
        <v>6.1257422745431001E-17</v>
      </c>
      <c r="BV1988" s="1">
        <f t="shared" si="580"/>
        <v>1</v>
      </c>
      <c r="BW1988" s="1">
        <f t="shared" si="573"/>
        <v>-2</v>
      </c>
      <c r="BX1988" s="1">
        <f t="shared" si="574"/>
        <v>-2</v>
      </c>
      <c r="BY1988" s="24">
        <f t="shared" si="575"/>
        <v>0.7818314824680298</v>
      </c>
      <c r="BZ1988" s="24">
        <f t="shared" si="576"/>
        <v>0.62348980185873348</v>
      </c>
      <c r="CA1988" s="1"/>
      <c r="CB1988" s="1"/>
      <c r="CC1988" s="1" t="str">
        <f t="shared" si="581"/>
        <v/>
      </c>
      <c r="CD1988" s="1"/>
      <c r="CE1988" s="2"/>
      <c r="CF1988" s="2"/>
    </row>
    <row r="1989" spans="2:84" s="28" customFormat="1" x14ac:dyDescent="0.25">
      <c r="B1989" s="10"/>
      <c r="C1989" s="10"/>
      <c r="D1989" s="10"/>
      <c r="E1989" s="10"/>
      <c r="F1989" s="10"/>
      <c r="G1989" s="10"/>
      <c r="H1989" s="10"/>
      <c r="I1989" s="10"/>
      <c r="J1989" s="10"/>
      <c r="K1989" s="10"/>
      <c r="L1989" s="10"/>
      <c r="M1989" s="2"/>
      <c r="N1989" s="1">
        <v>1984</v>
      </c>
      <c r="O1989" s="1" t="str">
        <f t="shared" si="569"/>
        <v>NA</v>
      </c>
      <c r="P1989" s="1" t="e">
        <f t="shared" si="570"/>
        <v>#VALUE!</v>
      </c>
      <c r="Q1989" s="1" t="e">
        <f t="shared" si="571"/>
        <v>#VALUE!</v>
      </c>
      <c r="R1989" s="1">
        <f t="shared" ref="R1989:R2024" si="582">VLOOKUP(MOD(N1989*$E$1,$A$1*$C$1),$N$5:$Q$2019,3)</f>
        <v>-0.23714462728747054</v>
      </c>
      <c r="S1989" s="1">
        <f t="shared" ref="S1989:S2024" si="583">VLOOKUP(MOD(N1989*$E$1,$A$1*$C$1),$N$5:$Q$2019,4)</f>
        <v>-0.22252093395631445</v>
      </c>
      <c r="T1989" s="14"/>
      <c r="U1989" s="14"/>
      <c r="V1989" s="14"/>
      <c r="W1989" s="2"/>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2"/>
      <c r="BC1989" s="2"/>
      <c r="BD1989" s="2"/>
      <c r="BE1989" s="35"/>
      <c r="BF1989" s="35"/>
      <c r="BG1989" s="35"/>
      <c r="BH1989" s="35"/>
      <c r="BI1989" s="35"/>
      <c r="BJ1989" s="35"/>
      <c r="BK1989" s="35"/>
      <c r="BL1989" s="35"/>
      <c r="BM1989" s="35"/>
      <c r="BN1989" s="35"/>
      <c r="BO1989" s="35"/>
      <c r="BP1989" s="1"/>
      <c r="BQ1989" s="1">
        <f t="shared" si="572"/>
        <v>1984</v>
      </c>
      <c r="BR1989" s="1">
        <v>1985</v>
      </c>
      <c r="BS1989" s="1">
        <f t="shared" si="577"/>
        <v>-2</v>
      </c>
      <c r="BT1989" s="1">
        <f t="shared" si="578"/>
        <v>-2</v>
      </c>
      <c r="BU1989" s="1">
        <f t="shared" si="579"/>
        <v>6.1257422745431001E-17</v>
      </c>
      <c r="BV1989" s="1">
        <f t="shared" si="580"/>
        <v>1</v>
      </c>
      <c r="BW1989" s="1">
        <f t="shared" si="573"/>
        <v>-2</v>
      </c>
      <c r="BX1989" s="1">
        <f t="shared" si="574"/>
        <v>-2</v>
      </c>
      <c r="BY1989" s="24">
        <f t="shared" si="575"/>
        <v>0.7818314824680298</v>
      </c>
      <c r="BZ1989" s="24">
        <f t="shared" si="576"/>
        <v>0.62348980185873348</v>
      </c>
      <c r="CA1989" s="1"/>
      <c r="CB1989" s="1"/>
      <c r="CC1989" s="1" t="str">
        <f t="shared" si="581"/>
        <v/>
      </c>
      <c r="CD1989" s="1"/>
      <c r="CE1989" s="2"/>
      <c r="CF1989" s="2"/>
    </row>
    <row r="1990" spans="2:84" s="28" customFormat="1" x14ac:dyDescent="0.25">
      <c r="B1990" s="10"/>
      <c r="C1990" s="10"/>
      <c r="D1990" s="10"/>
      <c r="E1990" s="10"/>
      <c r="F1990" s="10"/>
      <c r="G1990" s="10"/>
      <c r="H1990" s="10"/>
      <c r="I1990" s="10"/>
      <c r="J1990" s="10"/>
      <c r="K1990" s="10"/>
      <c r="L1990" s="10"/>
      <c r="M1990" s="2"/>
      <c r="N1990" s="1">
        <v>1985</v>
      </c>
      <c r="O1990" s="1" t="str">
        <f t="shared" ref="O1990:O2024" si="584">IF($N$4&gt;=O1989,O1989+1,"NA")</f>
        <v>NA</v>
      </c>
      <c r="P1990" s="1" t="e">
        <f t="shared" ref="P1990:P2024" si="585">(1-MOD(O1990-1,$C$1)/$C$1)*VLOOKUP(IF(INT((O1990-1)/$C$1)=$A$1,1,INT((O1990-1)/$C$1)+1),$A$100:$C$160,2)+MOD(O1990-1,$C$1)/$C$1*VLOOKUP(IF(INT((O1990-1)/$C$1)+1=$A$1,1,(INT((O1990-1)/$C$1)+2)),$A$100:$C$160,2)</f>
        <v>#VALUE!</v>
      </c>
      <c r="Q1990" s="1" t="e">
        <f t="shared" ref="Q1990:Q2024" si="586">(1-MOD(O1990-1,$C$1)/$C$1)*VLOOKUP(IF(INT((O1990-1)/$C$1)=$A$1,1,INT((O1990-1)/$C$1)+1),$A$100:$C$160,3)+MOD(O1990-1,$C$1)/$C$1*VLOOKUP(IF(INT((O1990-1)/$C$1)+1=$A$1,1,(INT((O1990-1)/$C$1)+2)),$A$100:$C$160,3)</f>
        <v>#VALUE!</v>
      </c>
      <c r="R1990" s="1">
        <f t="shared" si="582"/>
        <v>-6.7405531550542297E-3</v>
      </c>
      <c r="S1990" s="1">
        <f t="shared" si="583"/>
        <v>-0.36534825420255479</v>
      </c>
      <c r="T1990" s="14"/>
      <c r="U1990" s="14"/>
      <c r="V1990" s="14"/>
      <c r="W1990" s="2"/>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2"/>
      <c r="BC1990" s="2"/>
      <c r="BD1990" s="2"/>
      <c r="BE1990" s="35"/>
      <c r="BF1990" s="35"/>
      <c r="BG1990" s="35"/>
      <c r="BH1990" s="35"/>
      <c r="BI1990" s="35"/>
      <c r="BJ1990" s="35"/>
      <c r="BK1990" s="35"/>
      <c r="BL1990" s="35"/>
      <c r="BM1990" s="35"/>
      <c r="BN1990" s="35"/>
      <c r="BO1990" s="35"/>
      <c r="BP1990" s="1"/>
      <c r="BQ1990" s="1">
        <f t="shared" ref="BQ1990:BQ2024" si="587">N1990</f>
        <v>1985</v>
      </c>
      <c r="BR1990" s="1">
        <v>1986</v>
      </c>
      <c r="BS1990" s="1">
        <f t="shared" si="577"/>
        <v>-2</v>
      </c>
      <c r="BT1990" s="1">
        <f t="shared" si="578"/>
        <v>-2</v>
      </c>
      <c r="BU1990" s="1">
        <f t="shared" si="579"/>
        <v>6.1257422745431001E-17</v>
      </c>
      <c r="BV1990" s="1">
        <f t="shared" si="580"/>
        <v>1</v>
      </c>
      <c r="BW1990" s="1">
        <f t="shared" ref="BW1990:BW2024" si="588">IF($A$13=TRUE,R1990,-2)</f>
        <v>-2</v>
      </c>
      <c r="BX1990" s="1">
        <f t="shared" ref="BX1990:BX2024" si="589">IF($A$13=TRUE,S1990,-2)</f>
        <v>-2</v>
      </c>
      <c r="BY1990" s="24">
        <f t="shared" ref="BY1990:BY2024" si="590">IF(AND($A$10=TRUE,$C$11+1&gt;$BQ1990),R1990,BY1989)</f>
        <v>0.7818314824680298</v>
      </c>
      <c r="BZ1990" s="24">
        <f t="shared" ref="BZ1990:BZ2024" si="591">IF(AND($A$10=TRUE,$C$11+1&gt;$BQ1990),S1990,BZ1989)</f>
        <v>0.62348980185873348</v>
      </c>
      <c r="CA1990" s="1"/>
      <c r="CB1990" s="1"/>
      <c r="CC1990" s="1" t="str">
        <f t="shared" si="581"/>
        <v/>
      </c>
      <c r="CD1990" s="1"/>
      <c r="CE1990" s="2"/>
      <c r="CF1990" s="2"/>
    </row>
    <row r="1991" spans="2:84" s="28" customFormat="1" x14ac:dyDescent="0.25">
      <c r="B1991" s="10"/>
      <c r="C1991" s="10"/>
      <c r="D1991" s="10"/>
      <c r="E1991" s="10"/>
      <c r="F1991" s="10"/>
      <c r="G1991" s="10"/>
      <c r="H1991" s="10"/>
      <c r="I1991" s="10"/>
      <c r="J1991" s="10"/>
      <c r="K1991" s="10"/>
      <c r="L1991" s="10"/>
      <c r="M1991" s="2"/>
      <c r="N1991" s="1">
        <v>1986</v>
      </c>
      <c r="O1991" s="1" t="str">
        <f t="shared" si="584"/>
        <v>NA</v>
      </c>
      <c r="P1991" s="1" t="e">
        <f t="shared" si="585"/>
        <v>#VALUE!</v>
      </c>
      <c r="Q1991" s="1" t="e">
        <f t="shared" si="586"/>
        <v>#VALUE!</v>
      </c>
      <c r="R1991" s="1">
        <f t="shared" si="582"/>
        <v>0.2931646885929447</v>
      </c>
      <c r="S1991" s="1">
        <f t="shared" si="583"/>
        <v>-0.28443842425839128</v>
      </c>
      <c r="T1991" s="14"/>
      <c r="U1991" s="14"/>
      <c r="V1991" s="14"/>
      <c r="W1991" s="2"/>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2"/>
      <c r="BC1991" s="2"/>
      <c r="BD1991" s="2"/>
      <c r="BE1991" s="35"/>
      <c r="BF1991" s="35"/>
      <c r="BG1991" s="35"/>
      <c r="BH1991" s="35"/>
      <c r="BI1991" s="35"/>
      <c r="BJ1991" s="35"/>
      <c r="BK1991" s="35"/>
      <c r="BL1991" s="35"/>
      <c r="BM1991" s="35"/>
      <c r="BN1991" s="35"/>
      <c r="BO1991" s="35"/>
      <c r="BP1991" s="1"/>
      <c r="BQ1991" s="1">
        <f t="shared" si="587"/>
        <v>1986</v>
      </c>
      <c r="BR1991" s="1">
        <v>1987</v>
      </c>
      <c r="BS1991" s="1">
        <f t="shared" ref="BS1991:BS2024" si="592">IF($A$9=TRUE,IF(BQ1991-1&lt;$N$4,P1991,BS1990),-2)</f>
        <v>-2</v>
      </c>
      <c r="BT1991" s="1">
        <f t="shared" ref="BT1991:BT2024" si="593">IF($A$9=TRUE,IF(BQ1991-1&lt;$N$4,Q1991,BT1990),-2)</f>
        <v>-2</v>
      </c>
      <c r="BU1991" s="1">
        <f t="shared" ref="BU1991:BU2024" si="594">IF($A$16=TRUE,IF(BQ1991-1&lt;$N$4,P1991,BU1990),-2)</f>
        <v>6.1257422745431001E-17</v>
      </c>
      <c r="BV1991" s="1">
        <f t="shared" ref="BV1991:BV2024" si="595">IF($A$16=TRUE,IF(BQ1991-1&lt;$N$4,Q1991,BV1990),-2)</f>
        <v>1</v>
      </c>
      <c r="BW1991" s="1">
        <f t="shared" si="588"/>
        <v>-2</v>
      </c>
      <c r="BX1991" s="1">
        <f t="shared" si="589"/>
        <v>-2</v>
      </c>
      <c r="BY1991" s="24">
        <f t="shared" si="590"/>
        <v>0.7818314824680298</v>
      </c>
      <c r="BZ1991" s="24">
        <f t="shared" si="591"/>
        <v>0.62348980185873348</v>
      </c>
      <c r="CA1991" s="1"/>
      <c r="CB1991" s="1"/>
      <c r="CC1991" s="1" t="str">
        <f t="shared" ref="CC1991:CC2024" si="596">IF(AND($A$9=TRUE,BR1990&lt;$CC$3),IF(BR1990&lt;1000,BR1990,""),"")</f>
        <v/>
      </c>
      <c r="CD1991" s="1"/>
      <c r="CE1991" s="2"/>
      <c r="CF1991" s="2"/>
    </row>
    <row r="1992" spans="2:84" s="28" customFormat="1" x14ac:dyDescent="0.25">
      <c r="B1992" s="10"/>
      <c r="C1992" s="10"/>
      <c r="D1992" s="10"/>
      <c r="E1992" s="10"/>
      <c r="F1992" s="10"/>
      <c r="G1992" s="10"/>
      <c r="H1992" s="10"/>
      <c r="I1992" s="10"/>
      <c r="J1992" s="10"/>
      <c r="K1992" s="10"/>
      <c r="L1992" s="10"/>
      <c r="M1992" s="2"/>
      <c r="N1992" s="1">
        <v>1987</v>
      </c>
      <c r="O1992" s="1" t="str">
        <f t="shared" si="584"/>
        <v>NA</v>
      </c>
      <c r="P1992" s="1" t="e">
        <f t="shared" si="585"/>
        <v>#VALUE!</v>
      </c>
      <c r="Q1992" s="1" t="e">
        <f t="shared" si="586"/>
        <v>#VALUE!</v>
      </c>
      <c r="R1992" s="1">
        <f t="shared" si="582"/>
        <v>0.45264809215078622</v>
      </c>
      <c r="S1992" s="1">
        <f t="shared" si="583"/>
        <v>2.8995771285997063E-2</v>
      </c>
      <c r="T1992" s="14"/>
      <c r="U1992" s="14"/>
      <c r="V1992" s="14"/>
      <c r="W1992" s="2"/>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2"/>
      <c r="BC1992" s="2"/>
      <c r="BD1992" s="2"/>
      <c r="BE1992" s="35"/>
      <c r="BF1992" s="35"/>
      <c r="BG1992" s="35"/>
      <c r="BH1992" s="35"/>
      <c r="BI1992" s="35"/>
      <c r="BJ1992" s="35"/>
      <c r="BK1992" s="35"/>
      <c r="BL1992" s="35"/>
      <c r="BM1992" s="35"/>
      <c r="BN1992" s="35"/>
      <c r="BO1992" s="35"/>
      <c r="BP1992" s="1"/>
      <c r="BQ1992" s="1">
        <f t="shared" si="587"/>
        <v>1987</v>
      </c>
      <c r="BR1992" s="1">
        <v>1988</v>
      </c>
      <c r="BS1992" s="1">
        <f t="shared" si="592"/>
        <v>-2</v>
      </c>
      <c r="BT1992" s="1">
        <f t="shared" si="593"/>
        <v>-2</v>
      </c>
      <c r="BU1992" s="1">
        <f t="shared" si="594"/>
        <v>6.1257422745431001E-17</v>
      </c>
      <c r="BV1992" s="1">
        <f t="shared" si="595"/>
        <v>1</v>
      </c>
      <c r="BW1992" s="1">
        <f t="shared" si="588"/>
        <v>-2</v>
      </c>
      <c r="BX1992" s="1">
        <f t="shared" si="589"/>
        <v>-2</v>
      </c>
      <c r="BY1992" s="24">
        <f t="shared" si="590"/>
        <v>0.7818314824680298</v>
      </c>
      <c r="BZ1992" s="24">
        <f t="shared" si="591"/>
        <v>0.62348980185873348</v>
      </c>
      <c r="CA1992" s="1"/>
      <c r="CB1992" s="1"/>
      <c r="CC1992" s="1" t="str">
        <f t="shared" si="596"/>
        <v/>
      </c>
      <c r="CD1992" s="1"/>
      <c r="CE1992" s="2"/>
      <c r="CF1992" s="2"/>
    </row>
    <row r="1993" spans="2:84" s="28" customFormat="1" x14ac:dyDescent="0.25">
      <c r="B1993" s="10"/>
      <c r="C1993" s="10"/>
      <c r="D1993" s="10"/>
      <c r="E1993" s="10"/>
      <c r="F1993" s="10"/>
      <c r="G1993" s="10"/>
      <c r="H1993" s="10"/>
      <c r="I1993" s="10"/>
      <c r="J1993" s="10"/>
      <c r="K1993" s="10"/>
      <c r="L1993" s="10"/>
      <c r="M1993" s="2"/>
      <c r="N1993" s="1">
        <v>1988</v>
      </c>
      <c r="O1993" s="1" t="str">
        <f t="shared" si="584"/>
        <v>NA</v>
      </c>
      <c r="P1993" s="1" t="e">
        <f t="shared" si="585"/>
        <v>#VALUE!</v>
      </c>
      <c r="Q1993" s="1" t="e">
        <f t="shared" si="586"/>
        <v>#VALUE!</v>
      </c>
      <c r="R1993" s="1">
        <f t="shared" si="582"/>
        <v>0.30703164607617744</v>
      </c>
      <c r="S1993" s="1">
        <f t="shared" si="583"/>
        <v>0.39483825163845021</v>
      </c>
      <c r="T1993" s="14"/>
      <c r="U1993" s="14"/>
      <c r="V1993" s="14"/>
      <c r="W1993" s="2"/>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2"/>
      <c r="BC1993" s="2"/>
      <c r="BD1993" s="2"/>
      <c r="BE1993" s="35"/>
      <c r="BF1993" s="35"/>
      <c r="BG1993" s="35"/>
      <c r="BH1993" s="35"/>
      <c r="BI1993" s="35"/>
      <c r="BJ1993" s="35"/>
      <c r="BK1993" s="35"/>
      <c r="BL1993" s="35"/>
      <c r="BM1993" s="35"/>
      <c r="BN1993" s="35"/>
      <c r="BO1993" s="35"/>
      <c r="BP1993" s="1"/>
      <c r="BQ1993" s="1">
        <f t="shared" si="587"/>
        <v>1988</v>
      </c>
      <c r="BR1993" s="1">
        <v>1989</v>
      </c>
      <c r="BS1993" s="1">
        <f t="shared" si="592"/>
        <v>-2</v>
      </c>
      <c r="BT1993" s="1">
        <f t="shared" si="593"/>
        <v>-2</v>
      </c>
      <c r="BU1993" s="1">
        <f t="shared" si="594"/>
        <v>6.1257422745431001E-17</v>
      </c>
      <c r="BV1993" s="1">
        <f t="shared" si="595"/>
        <v>1</v>
      </c>
      <c r="BW1993" s="1">
        <f t="shared" si="588"/>
        <v>-2</v>
      </c>
      <c r="BX1993" s="1">
        <f t="shared" si="589"/>
        <v>-2</v>
      </c>
      <c r="BY1993" s="24">
        <f t="shared" si="590"/>
        <v>0.7818314824680298</v>
      </c>
      <c r="BZ1993" s="24">
        <f t="shared" si="591"/>
        <v>0.62348980185873348</v>
      </c>
      <c r="CA1993" s="1"/>
      <c r="CB1993" s="1"/>
      <c r="CC1993" s="1" t="str">
        <f t="shared" si="596"/>
        <v/>
      </c>
      <c r="CD1993" s="1"/>
      <c r="CE1993" s="2"/>
      <c r="CF1993" s="2"/>
    </row>
    <row r="1994" spans="2:84" s="28" customFormat="1" x14ac:dyDescent="0.25">
      <c r="B1994" s="10"/>
      <c r="C1994" s="10"/>
      <c r="D1994" s="10"/>
      <c r="E1994" s="10"/>
      <c r="F1994" s="10"/>
      <c r="G1994" s="10"/>
      <c r="H1994" s="10"/>
      <c r="I1994" s="10"/>
      <c r="J1994" s="10"/>
      <c r="K1994" s="10"/>
      <c r="L1994" s="10"/>
      <c r="M1994" s="2"/>
      <c r="N1994" s="1">
        <v>1989</v>
      </c>
      <c r="O1994" s="1" t="str">
        <f t="shared" si="584"/>
        <v>NA</v>
      </c>
      <c r="P1994" s="1" t="e">
        <f t="shared" si="585"/>
        <v>#VALUE!</v>
      </c>
      <c r="Q1994" s="1" t="e">
        <f t="shared" si="586"/>
        <v>#VALUE!</v>
      </c>
      <c r="R1994" s="1">
        <f t="shared" si="582"/>
        <v>-0.10553928789346001</v>
      </c>
      <c r="S1994" s="1">
        <f t="shared" si="583"/>
        <v>0.53760216726697918</v>
      </c>
      <c r="T1994" s="14"/>
      <c r="U1994" s="14"/>
      <c r="V1994" s="14"/>
      <c r="W1994" s="2"/>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2"/>
      <c r="BC1994" s="2"/>
      <c r="BD1994" s="2"/>
      <c r="BE1994" s="35"/>
      <c r="BF1994" s="35"/>
      <c r="BG1994" s="35"/>
      <c r="BH1994" s="35"/>
      <c r="BI1994" s="35"/>
      <c r="BJ1994" s="35"/>
      <c r="BK1994" s="35"/>
      <c r="BL1994" s="35"/>
      <c r="BM1994" s="35"/>
      <c r="BN1994" s="35"/>
      <c r="BO1994" s="35"/>
      <c r="BP1994" s="1"/>
      <c r="BQ1994" s="1">
        <f t="shared" si="587"/>
        <v>1989</v>
      </c>
      <c r="BR1994" s="1">
        <v>1990</v>
      </c>
      <c r="BS1994" s="1">
        <f t="shared" si="592"/>
        <v>-2</v>
      </c>
      <c r="BT1994" s="1">
        <f t="shared" si="593"/>
        <v>-2</v>
      </c>
      <c r="BU1994" s="1">
        <f t="shared" si="594"/>
        <v>6.1257422745431001E-17</v>
      </c>
      <c r="BV1994" s="1">
        <f t="shared" si="595"/>
        <v>1</v>
      </c>
      <c r="BW1994" s="1">
        <f t="shared" si="588"/>
        <v>-2</v>
      </c>
      <c r="BX1994" s="1">
        <f t="shared" si="589"/>
        <v>-2</v>
      </c>
      <c r="BY1994" s="24">
        <f t="shared" si="590"/>
        <v>0.7818314824680298</v>
      </c>
      <c r="BZ1994" s="24">
        <f t="shared" si="591"/>
        <v>0.62348980185873348</v>
      </c>
      <c r="CA1994" s="1"/>
      <c r="CB1994" s="1"/>
      <c r="CC1994" s="1" t="str">
        <f t="shared" si="596"/>
        <v/>
      </c>
      <c r="CD1994" s="1"/>
      <c r="CE1994" s="2"/>
      <c r="CF1994" s="2"/>
    </row>
    <row r="1995" spans="2:84" s="28" customFormat="1" x14ac:dyDescent="0.25">
      <c r="B1995" s="10"/>
      <c r="C1995" s="10"/>
      <c r="D1995" s="10"/>
      <c r="E1995" s="10"/>
      <c r="F1995" s="10"/>
      <c r="G1995" s="10"/>
      <c r="H1995" s="10"/>
      <c r="I1995" s="10"/>
      <c r="J1995" s="10"/>
      <c r="K1995" s="10"/>
      <c r="L1995" s="10"/>
      <c r="M1995" s="2"/>
      <c r="N1995" s="1">
        <v>1990</v>
      </c>
      <c r="O1995" s="1" t="str">
        <f t="shared" si="584"/>
        <v>NA</v>
      </c>
      <c r="P1995" s="1" t="e">
        <f t="shared" si="585"/>
        <v>#VALUE!</v>
      </c>
      <c r="Q1995" s="1" t="e">
        <f t="shared" si="586"/>
        <v>#VALUE!</v>
      </c>
      <c r="R1995" s="1">
        <f t="shared" si="582"/>
        <v>-0.51897413726033514</v>
      </c>
      <c r="S1995" s="1">
        <f t="shared" si="583"/>
        <v>0.29387711650497061</v>
      </c>
      <c r="T1995" s="14"/>
      <c r="U1995" s="14"/>
      <c r="V1995" s="14"/>
      <c r="W1995" s="2"/>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2"/>
      <c r="BC1995" s="2"/>
      <c r="BD1995" s="2"/>
      <c r="BE1995" s="35"/>
      <c r="BF1995" s="35"/>
      <c r="BG1995" s="35"/>
      <c r="BH1995" s="35"/>
      <c r="BI1995" s="35"/>
      <c r="BJ1995" s="35"/>
      <c r="BK1995" s="35"/>
      <c r="BL1995" s="35"/>
      <c r="BM1995" s="35"/>
      <c r="BN1995" s="35"/>
      <c r="BO1995" s="35"/>
      <c r="BP1995" s="1"/>
      <c r="BQ1995" s="1">
        <f t="shared" si="587"/>
        <v>1990</v>
      </c>
      <c r="BR1995" s="1">
        <v>1991</v>
      </c>
      <c r="BS1995" s="1">
        <f t="shared" si="592"/>
        <v>-2</v>
      </c>
      <c r="BT1995" s="1">
        <f t="shared" si="593"/>
        <v>-2</v>
      </c>
      <c r="BU1995" s="1">
        <f t="shared" si="594"/>
        <v>6.1257422745431001E-17</v>
      </c>
      <c r="BV1995" s="1">
        <f t="shared" si="595"/>
        <v>1</v>
      </c>
      <c r="BW1995" s="1">
        <f t="shared" si="588"/>
        <v>-2</v>
      </c>
      <c r="BX1995" s="1">
        <f t="shared" si="589"/>
        <v>-2</v>
      </c>
      <c r="BY1995" s="24">
        <f t="shared" si="590"/>
        <v>0.7818314824680298</v>
      </c>
      <c r="BZ1995" s="24">
        <f t="shared" si="591"/>
        <v>0.62348980185873348</v>
      </c>
      <c r="CA1995" s="1"/>
      <c r="CB1995" s="1"/>
      <c r="CC1995" s="1" t="str">
        <f t="shared" si="596"/>
        <v/>
      </c>
      <c r="CD1995" s="1"/>
      <c r="CE1995" s="2"/>
      <c r="CF1995" s="2"/>
    </row>
    <row r="1996" spans="2:84" s="28" customFormat="1" x14ac:dyDescent="0.25">
      <c r="B1996" s="10"/>
      <c r="C1996" s="10"/>
      <c r="D1996" s="10"/>
      <c r="E1996" s="10"/>
      <c r="F1996" s="10"/>
      <c r="G1996" s="10"/>
      <c r="H1996" s="10"/>
      <c r="I1996" s="10"/>
      <c r="J1996" s="10"/>
      <c r="K1996" s="10"/>
      <c r="L1996" s="10"/>
      <c r="M1996" s="2"/>
      <c r="N1996" s="1">
        <v>1991</v>
      </c>
      <c r="O1996" s="1" t="str">
        <f t="shared" si="584"/>
        <v>NA</v>
      </c>
      <c r="P1996" s="1" t="e">
        <f t="shared" si="585"/>
        <v>#VALUE!</v>
      </c>
      <c r="Q1996" s="1" t="e">
        <f t="shared" si="586"/>
        <v>#VALUE!</v>
      </c>
      <c r="R1996" s="1">
        <f t="shared" si="582"/>
        <v>-0.60603626973464719</v>
      </c>
      <c r="S1996" s="1">
        <f t="shared" si="583"/>
        <v>-0.2225209339563145</v>
      </c>
      <c r="T1996" s="14"/>
      <c r="U1996" s="14"/>
      <c r="V1996" s="14"/>
      <c r="W1996" s="2"/>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2"/>
      <c r="BC1996" s="2"/>
      <c r="BD1996" s="2"/>
      <c r="BE1996" s="35"/>
      <c r="BF1996" s="35"/>
      <c r="BG1996" s="35"/>
      <c r="BH1996" s="35"/>
      <c r="BI1996" s="35"/>
      <c r="BJ1996" s="35"/>
      <c r="BK1996" s="35"/>
      <c r="BL1996" s="35"/>
      <c r="BM1996" s="35"/>
      <c r="BN1996" s="35"/>
      <c r="BO1996" s="35"/>
      <c r="BP1996" s="1"/>
      <c r="BQ1996" s="1">
        <f t="shared" si="587"/>
        <v>1991</v>
      </c>
      <c r="BR1996" s="1">
        <v>1992</v>
      </c>
      <c r="BS1996" s="1">
        <f t="shared" si="592"/>
        <v>-2</v>
      </c>
      <c r="BT1996" s="1">
        <f t="shared" si="593"/>
        <v>-2</v>
      </c>
      <c r="BU1996" s="1">
        <f t="shared" si="594"/>
        <v>6.1257422745431001E-17</v>
      </c>
      <c r="BV1996" s="1">
        <f t="shared" si="595"/>
        <v>1</v>
      </c>
      <c r="BW1996" s="1">
        <f t="shared" si="588"/>
        <v>-2</v>
      </c>
      <c r="BX1996" s="1">
        <f t="shared" si="589"/>
        <v>-2</v>
      </c>
      <c r="BY1996" s="24">
        <f t="shared" si="590"/>
        <v>0.7818314824680298</v>
      </c>
      <c r="BZ1996" s="24">
        <f t="shared" si="591"/>
        <v>0.62348980185873348</v>
      </c>
      <c r="CA1996" s="1"/>
      <c r="CB1996" s="1"/>
      <c r="CC1996" s="1" t="str">
        <f t="shared" si="596"/>
        <v/>
      </c>
      <c r="CD1996" s="1"/>
      <c r="CE1996" s="2"/>
      <c r="CF1996" s="2"/>
    </row>
    <row r="1997" spans="2:84" s="28" customFormat="1" x14ac:dyDescent="0.25">
      <c r="B1997" s="10"/>
      <c r="C1997" s="10"/>
      <c r="D1997" s="10"/>
      <c r="E1997" s="10"/>
      <c r="F1997" s="10"/>
      <c r="G1997" s="10"/>
      <c r="H1997" s="10"/>
      <c r="I1997" s="10"/>
      <c r="J1997" s="10"/>
      <c r="K1997" s="10"/>
      <c r="L1997" s="10"/>
      <c r="M1997" s="2"/>
      <c r="N1997" s="1">
        <v>1992</v>
      </c>
      <c r="O1997" s="1" t="str">
        <f t="shared" si="584"/>
        <v>NA</v>
      </c>
      <c r="P1997" s="1" t="e">
        <f t="shared" si="585"/>
        <v>#VALUE!</v>
      </c>
      <c r="Q1997" s="1" t="e">
        <f t="shared" si="586"/>
        <v>#VALUE!</v>
      </c>
      <c r="R1997" s="1">
        <f t="shared" si="582"/>
        <v>-0.23674073021178704</v>
      </c>
      <c r="S1997" s="1">
        <f t="shared" si="583"/>
        <v>-0.65375935388709716</v>
      </c>
      <c r="T1997" s="14"/>
      <c r="U1997" s="14"/>
      <c r="V1997" s="14"/>
      <c r="W1997" s="2"/>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2"/>
      <c r="BC1997" s="2"/>
      <c r="BD1997" s="2"/>
      <c r="BE1997" s="35"/>
      <c r="BF1997" s="35"/>
      <c r="BG1997" s="35"/>
      <c r="BH1997" s="35"/>
      <c r="BI1997" s="35"/>
      <c r="BJ1997" s="35"/>
      <c r="BK1997" s="35"/>
      <c r="BL1997" s="35"/>
      <c r="BM1997" s="35"/>
      <c r="BN1997" s="35"/>
      <c r="BO1997" s="35"/>
      <c r="BP1997" s="1"/>
      <c r="BQ1997" s="1">
        <f t="shared" si="587"/>
        <v>1992</v>
      </c>
      <c r="BR1997" s="1">
        <v>1993</v>
      </c>
      <c r="BS1997" s="1">
        <f t="shared" si="592"/>
        <v>-2</v>
      </c>
      <c r="BT1997" s="1">
        <f t="shared" si="593"/>
        <v>-2</v>
      </c>
      <c r="BU1997" s="1">
        <f t="shared" si="594"/>
        <v>6.1257422745431001E-17</v>
      </c>
      <c r="BV1997" s="1">
        <f t="shared" si="595"/>
        <v>1</v>
      </c>
      <c r="BW1997" s="1">
        <f t="shared" si="588"/>
        <v>-2</v>
      </c>
      <c r="BX1997" s="1">
        <f t="shared" si="589"/>
        <v>-2</v>
      </c>
      <c r="BY1997" s="24">
        <f t="shared" si="590"/>
        <v>0.7818314824680298</v>
      </c>
      <c r="BZ1997" s="24">
        <f t="shared" si="591"/>
        <v>0.62348980185873348</v>
      </c>
      <c r="CA1997" s="1"/>
      <c r="CB1997" s="1"/>
      <c r="CC1997" s="1" t="str">
        <f t="shared" si="596"/>
        <v/>
      </c>
      <c r="CD1997" s="1"/>
      <c r="CE1997" s="2"/>
      <c r="CF1997" s="2"/>
    </row>
    <row r="1998" spans="2:84" s="28" customFormat="1" x14ac:dyDescent="0.25">
      <c r="B1998" s="10"/>
      <c r="C1998" s="10"/>
      <c r="D1998" s="10"/>
      <c r="E1998" s="10"/>
      <c r="F1998" s="10"/>
      <c r="G1998" s="10"/>
      <c r="H1998" s="10"/>
      <c r="I1998" s="10"/>
      <c r="J1998" s="10"/>
      <c r="K1998" s="10"/>
      <c r="L1998" s="10"/>
      <c r="M1998" s="2"/>
      <c r="N1998" s="1">
        <v>1993</v>
      </c>
      <c r="O1998" s="1" t="str">
        <f t="shared" si="584"/>
        <v>NA</v>
      </c>
      <c r="P1998" s="1" t="e">
        <f t="shared" si="585"/>
        <v>#VALUE!</v>
      </c>
      <c r="Q1998" s="1" t="e">
        <f t="shared" si="586"/>
        <v>#VALUE!</v>
      </c>
      <c r="R1998" s="1">
        <f t="shared" si="582"/>
        <v>0.37525080139896927</v>
      </c>
      <c r="S1998" s="1">
        <f t="shared" si="583"/>
        <v>-0.64408118305074102</v>
      </c>
      <c r="T1998" s="14"/>
      <c r="U1998" s="14"/>
      <c r="V1998" s="14"/>
      <c r="W1998" s="2"/>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2"/>
      <c r="BC1998" s="2"/>
      <c r="BD1998" s="2"/>
      <c r="BE1998" s="35"/>
      <c r="BF1998" s="35"/>
      <c r="BG1998" s="35"/>
      <c r="BH1998" s="35"/>
      <c r="BI1998" s="35"/>
      <c r="BJ1998" s="35"/>
      <c r="BK1998" s="35"/>
      <c r="BL1998" s="35"/>
      <c r="BM1998" s="35"/>
      <c r="BN1998" s="35"/>
      <c r="BO1998" s="35"/>
      <c r="BP1998" s="1"/>
      <c r="BQ1998" s="1">
        <f t="shared" si="587"/>
        <v>1993</v>
      </c>
      <c r="BR1998" s="1">
        <v>1994</v>
      </c>
      <c r="BS1998" s="1">
        <f t="shared" si="592"/>
        <v>-2</v>
      </c>
      <c r="BT1998" s="1">
        <f t="shared" si="593"/>
        <v>-2</v>
      </c>
      <c r="BU1998" s="1">
        <f t="shared" si="594"/>
        <v>6.1257422745431001E-17</v>
      </c>
      <c r="BV1998" s="1">
        <f t="shared" si="595"/>
        <v>1</v>
      </c>
      <c r="BW1998" s="1">
        <f t="shared" si="588"/>
        <v>-2</v>
      </c>
      <c r="BX1998" s="1">
        <f t="shared" si="589"/>
        <v>-2</v>
      </c>
      <c r="BY1998" s="24">
        <f t="shared" si="590"/>
        <v>0.7818314824680298</v>
      </c>
      <c r="BZ1998" s="24">
        <f t="shared" si="591"/>
        <v>0.62348980185873348</v>
      </c>
      <c r="CA1998" s="1"/>
      <c r="CB1998" s="1"/>
      <c r="CC1998" s="1" t="str">
        <f t="shared" si="596"/>
        <v/>
      </c>
      <c r="CD1998" s="1"/>
      <c r="CE1998" s="2"/>
      <c r="CF1998" s="2"/>
    </row>
    <row r="1999" spans="2:84" s="28" customFormat="1" x14ac:dyDescent="0.25">
      <c r="B1999" s="10"/>
      <c r="C1999" s="10"/>
      <c r="D1999" s="10"/>
      <c r="E1999" s="10"/>
      <c r="F1999" s="10"/>
      <c r="G1999" s="10"/>
      <c r="H1999" s="10"/>
      <c r="I1999" s="10"/>
      <c r="J1999" s="10"/>
      <c r="K1999" s="10"/>
      <c r="L1999" s="10"/>
      <c r="M1999" s="2"/>
      <c r="N1999" s="1">
        <v>1994</v>
      </c>
      <c r="O1999" s="1" t="str">
        <f t="shared" si="584"/>
        <v>NA</v>
      </c>
      <c r="P1999" s="1" t="e">
        <f t="shared" si="585"/>
        <v>#VALUE!</v>
      </c>
      <c r="Q1999" s="1" t="e">
        <f t="shared" si="586"/>
        <v>#VALUE!</v>
      </c>
      <c r="R1999" s="1">
        <f t="shared" si="582"/>
        <v>0.78500797762508268</v>
      </c>
      <c r="S1999" s="1">
        <f t="shared" si="583"/>
        <v>-0.13106031386820111</v>
      </c>
      <c r="T1999" s="14"/>
      <c r="U1999" s="14"/>
      <c r="V1999" s="14"/>
      <c r="W1999" s="2"/>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2"/>
      <c r="BC1999" s="2"/>
      <c r="BD1999" s="2"/>
      <c r="BE1999" s="35"/>
      <c r="BF1999" s="35"/>
      <c r="BG1999" s="35"/>
      <c r="BH1999" s="35"/>
      <c r="BI1999" s="35"/>
      <c r="BJ1999" s="35"/>
      <c r="BK1999" s="35"/>
      <c r="BL1999" s="35"/>
      <c r="BM1999" s="35"/>
      <c r="BN1999" s="35"/>
      <c r="BO1999" s="35"/>
      <c r="BP1999" s="1"/>
      <c r="BQ1999" s="1">
        <f t="shared" si="587"/>
        <v>1994</v>
      </c>
      <c r="BR1999" s="1">
        <v>1995</v>
      </c>
      <c r="BS1999" s="1">
        <f t="shared" si="592"/>
        <v>-2</v>
      </c>
      <c r="BT1999" s="1">
        <f t="shared" si="593"/>
        <v>-2</v>
      </c>
      <c r="BU1999" s="1">
        <f t="shared" si="594"/>
        <v>6.1257422745431001E-17</v>
      </c>
      <c r="BV1999" s="1">
        <f t="shared" si="595"/>
        <v>1</v>
      </c>
      <c r="BW1999" s="1">
        <f t="shared" si="588"/>
        <v>-2</v>
      </c>
      <c r="BX1999" s="1">
        <f t="shared" si="589"/>
        <v>-2</v>
      </c>
      <c r="BY1999" s="24">
        <f t="shared" si="590"/>
        <v>0.7818314824680298</v>
      </c>
      <c r="BZ1999" s="24">
        <f t="shared" si="591"/>
        <v>0.62348980185873348</v>
      </c>
      <c r="CA1999" s="1"/>
      <c r="CB1999" s="1"/>
      <c r="CC1999" s="1" t="str">
        <f t="shared" si="596"/>
        <v/>
      </c>
      <c r="CD1999" s="1"/>
      <c r="CE1999" s="2"/>
      <c r="CF1999" s="2"/>
    </row>
    <row r="2000" spans="2:84" s="28" customFormat="1" x14ac:dyDescent="0.25">
      <c r="B2000" s="10"/>
      <c r="C2000" s="10"/>
      <c r="D2000" s="10"/>
      <c r="E2000" s="10"/>
      <c r="F2000" s="10"/>
      <c r="G2000" s="10"/>
      <c r="H2000" s="10"/>
      <c r="I2000" s="10"/>
      <c r="J2000" s="10"/>
      <c r="K2000" s="10"/>
      <c r="L2000" s="10"/>
      <c r="M2000" s="2"/>
      <c r="N2000" s="1">
        <v>1995</v>
      </c>
      <c r="O2000" s="1" t="str">
        <f t="shared" si="584"/>
        <v>NA</v>
      </c>
      <c r="P2000" s="1" t="e">
        <f t="shared" si="585"/>
        <v>#VALUE!</v>
      </c>
      <c r="Q2000" s="1" t="e">
        <f t="shared" si="586"/>
        <v>#VALUE!</v>
      </c>
      <c r="R2000" s="1">
        <f t="shared" si="582"/>
        <v>0.63939153155047423</v>
      </c>
      <c r="S2000" s="1">
        <f t="shared" si="583"/>
        <v>0.55489433679264855</v>
      </c>
      <c r="T2000" s="14"/>
      <c r="U2000" s="14"/>
      <c r="V2000" s="14"/>
      <c r="W2000" s="2"/>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2"/>
      <c r="BC2000" s="2"/>
      <c r="BD2000" s="2"/>
      <c r="BE2000" s="35"/>
      <c r="BF2000" s="35"/>
      <c r="BG2000" s="35"/>
      <c r="BH2000" s="35"/>
      <c r="BI2000" s="35"/>
      <c r="BJ2000" s="35"/>
      <c r="BK2000" s="35"/>
      <c r="BL2000" s="35"/>
      <c r="BM2000" s="35"/>
      <c r="BN2000" s="35"/>
      <c r="BO2000" s="35"/>
      <c r="BP2000" s="1"/>
      <c r="BQ2000" s="1">
        <f t="shared" si="587"/>
        <v>1995</v>
      </c>
      <c r="BR2000" s="1">
        <v>1996</v>
      </c>
      <c r="BS2000" s="1">
        <f t="shared" si="592"/>
        <v>-2</v>
      </c>
      <c r="BT2000" s="1">
        <f t="shared" si="593"/>
        <v>-2</v>
      </c>
      <c r="BU2000" s="1">
        <f t="shared" si="594"/>
        <v>6.1257422745431001E-17</v>
      </c>
      <c r="BV2000" s="1">
        <f t="shared" si="595"/>
        <v>1</v>
      </c>
      <c r="BW2000" s="1">
        <f t="shared" si="588"/>
        <v>-2</v>
      </c>
      <c r="BX2000" s="1">
        <f t="shared" si="589"/>
        <v>-2</v>
      </c>
      <c r="BY2000" s="24">
        <f t="shared" si="590"/>
        <v>0.7818314824680298</v>
      </c>
      <c r="BZ2000" s="24">
        <f t="shared" si="591"/>
        <v>0.62348980185873348</v>
      </c>
      <c r="CA2000" s="1"/>
      <c r="CB2000" s="1"/>
      <c r="CC2000" s="1" t="str">
        <f t="shared" si="596"/>
        <v/>
      </c>
      <c r="CD2000" s="1"/>
      <c r="CE2000" s="2"/>
      <c r="CF2000" s="2"/>
    </row>
    <row r="2001" spans="2:84" s="28" customFormat="1" x14ac:dyDescent="0.25">
      <c r="B2001" s="10"/>
      <c r="C2001" s="10"/>
      <c r="D2001" s="10"/>
      <c r="E2001" s="10"/>
      <c r="F2001" s="10"/>
      <c r="G2001" s="10"/>
      <c r="H2001" s="10"/>
      <c r="I2001" s="10"/>
      <c r="J2001" s="10"/>
      <c r="K2001" s="10"/>
      <c r="L2001" s="10"/>
      <c r="M2001" s="2"/>
      <c r="N2001" s="1">
        <v>1996</v>
      </c>
      <c r="O2001" s="1" t="str">
        <f t="shared" si="584"/>
        <v>NA</v>
      </c>
      <c r="P2001" s="1" t="e">
        <f t="shared" si="585"/>
        <v>#VALUE!</v>
      </c>
      <c r="Q2001" s="1" t="e">
        <f t="shared" si="586"/>
        <v>#VALUE!</v>
      </c>
      <c r="R2001" s="1">
        <f t="shared" si="582"/>
        <v>-2.3453175087435513E-2</v>
      </c>
      <c r="S2001" s="1">
        <f t="shared" si="583"/>
        <v>0.89724492605932871</v>
      </c>
      <c r="T2001" s="14"/>
      <c r="U2001" s="14"/>
      <c r="V2001" s="14"/>
      <c r="W2001" s="2"/>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2"/>
      <c r="BC2001" s="2"/>
      <c r="BD2001" s="2"/>
      <c r="BE2001" s="35"/>
      <c r="BF2001" s="35"/>
      <c r="BG2001" s="35"/>
      <c r="BH2001" s="35"/>
      <c r="BI2001" s="35"/>
      <c r="BJ2001" s="35"/>
      <c r="BK2001" s="35"/>
      <c r="BL2001" s="35"/>
      <c r="BM2001" s="35"/>
      <c r="BN2001" s="35"/>
      <c r="BO2001" s="35"/>
      <c r="BP2001" s="1"/>
      <c r="BQ2001" s="1">
        <f t="shared" si="587"/>
        <v>1996</v>
      </c>
      <c r="BR2001" s="1">
        <v>1997</v>
      </c>
      <c r="BS2001" s="1">
        <f t="shared" si="592"/>
        <v>-2</v>
      </c>
      <c r="BT2001" s="1">
        <f t="shared" si="593"/>
        <v>-2</v>
      </c>
      <c r="BU2001" s="1">
        <f t="shared" si="594"/>
        <v>6.1257422745431001E-17</v>
      </c>
      <c r="BV2001" s="1">
        <f t="shared" si="595"/>
        <v>1</v>
      </c>
      <c r="BW2001" s="1">
        <f t="shared" si="588"/>
        <v>-2</v>
      </c>
      <c r="BX2001" s="1">
        <f t="shared" si="589"/>
        <v>-2</v>
      </c>
      <c r="BY2001" s="24">
        <f t="shared" si="590"/>
        <v>0.7818314824680298</v>
      </c>
      <c r="BZ2001" s="24">
        <f t="shared" si="591"/>
        <v>0.62348980185873348</v>
      </c>
      <c r="CA2001" s="1"/>
      <c r="CB2001" s="1"/>
      <c r="CC2001" s="1" t="str">
        <f t="shared" si="596"/>
        <v/>
      </c>
      <c r="CD2001" s="1"/>
      <c r="CE2001" s="2"/>
      <c r="CF2001" s="2"/>
    </row>
    <row r="2002" spans="2:84" s="28" customFormat="1" x14ac:dyDescent="0.25">
      <c r="B2002" s="10"/>
      <c r="C2002" s="10"/>
      <c r="D2002" s="10"/>
      <c r="E2002" s="10"/>
      <c r="F2002" s="10"/>
      <c r="G2002" s="10"/>
      <c r="H2002" s="10"/>
      <c r="I2002" s="10"/>
      <c r="J2002" s="10"/>
      <c r="K2002" s="10"/>
      <c r="L2002" s="10"/>
      <c r="M2002" s="2"/>
      <c r="N2002" s="1">
        <v>1997</v>
      </c>
      <c r="O2002" s="1" t="str">
        <f t="shared" si="584"/>
        <v>NA</v>
      </c>
      <c r="P2002" s="1" t="e">
        <f t="shared" si="585"/>
        <v>#VALUE!</v>
      </c>
      <c r="Q2002" s="1" t="e">
        <f t="shared" si="586"/>
        <v>#VALUE!</v>
      </c>
      <c r="R2002" s="1">
        <f t="shared" si="582"/>
        <v>-0.74897431431706807</v>
      </c>
      <c r="S2002" s="1">
        <f t="shared" si="583"/>
        <v>0.5822882161895131</v>
      </c>
      <c r="T2002" s="14"/>
      <c r="U2002" s="14"/>
      <c r="V2002" s="14"/>
      <c r="W2002" s="2"/>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2"/>
      <c r="BC2002" s="2"/>
      <c r="BD2002" s="2"/>
      <c r="BE2002" s="35"/>
      <c r="BF2002" s="35"/>
      <c r="BG2002" s="35"/>
      <c r="BH2002" s="35"/>
      <c r="BI2002" s="35"/>
      <c r="BJ2002" s="35"/>
      <c r="BK2002" s="35"/>
      <c r="BL2002" s="35"/>
      <c r="BM2002" s="35"/>
      <c r="BN2002" s="35"/>
      <c r="BO2002" s="35"/>
      <c r="BP2002" s="1"/>
      <c r="BQ2002" s="1">
        <f t="shared" si="587"/>
        <v>1997</v>
      </c>
      <c r="BR2002" s="1">
        <v>1998</v>
      </c>
      <c r="BS2002" s="1">
        <f t="shared" si="592"/>
        <v>-2</v>
      </c>
      <c r="BT2002" s="1">
        <f t="shared" si="593"/>
        <v>-2</v>
      </c>
      <c r="BU2002" s="1">
        <f t="shared" si="594"/>
        <v>6.1257422745431001E-17</v>
      </c>
      <c r="BV2002" s="1">
        <f t="shared" si="595"/>
        <v>1</v>
      </c>
      <c r="BW2002" s="1">
        <f t="shared" si="588"/>
        <v>-2</v>
      </c>
      <c r="BX2002" s="1">
        <f t="shared" si="589"/>
        <v>-2</v>
      </c>
      <c r="BY2002" s="24">
        <f t="shared" si="590"/>
        <v>0.7818314824680298</v>
      </c>
      <c r="BZ2002" s="24">
        <f t="shared" si="591"/>
        <v>0.62348980185873348</v>
      </c>
      <c r="CA2002" s="1"/>
      <c r="CB2002" s="1"/>
      <c r="CC2002" s="1" t="str">
        <f t="shared" si="596"/>
        <v/>
      </c>
      <c r="CD2002" s="1"/>
      <c r="CE2002" s="2"/>
      <c r="CF2002" s="2"/>
    </row>
    <row r="2003" spans="2:84" s="28" customFormat="1" x14ac:dyDescent="0.25">
      <c r="B2003" s="10"/>
      <c r="C2003" s="10"/>
      <c r="D2003" s="10"/>
      <c r="E2003" s="10"/>
      <c r="F2003" s="10"/>
      <c r="G2003" s="10"/>
      <c r="H2003" s="10"/>
      <c r="I2003" s="10"/>
      <c r="J2003" s="10"/>
      <c r="K2003" s="10"/>
      <c r="L2003" s="10"/>
      <c r="M2003" s="2"/>
      <c r="N2003" s="1">
        <v>1998</v>
      </c>
      <c r="O2003" s="1" t="str">
        <f t="shared" si="584"/>
        <v>NA</v>
      </c>
      <c r="P2003" s="1" t="e">
        <f t="shared" si="585"/>
        <v>#VALUE!</v>
      </c>
      <c r="Q2003" s="1" t="e">
        <f t="shared" si="586"/>
        <v>#VALUE!</v>
      </c>
      <c r="R2003" s="1">
        <f t="shared" si="582"/>
        <v>-0.97492791218182362</v>
      </c>
      <c r="S2003" s="1">
        <f t="shared" si="583"/>
        <v>-0.2225209339563145</v>
      </c>
      <c r="T2003" s="14"/>
      <c r="U2003" s="14"/>
      <c r="V2003" s="14"/>
      <c r="W2003" s="2"/>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2"/>
      <c r="BC2003" s="2"/>
      <c r="BD2003" s="2"/>
      <c r="BE2003" s="35"/>
      <c r="BF2003" s="35"/>
      <c r="BG2003" s="35"/>
      <c r="BH2003" s="35"/>
      <c r="BI2003" s="35"/>
      <c r="BJ2003" s="35"/>
      <c r="BK2003" s="35"/>
      <c r="BL2003" s="35"/>
      <c r="BM2003" s="35"/>
      <c r="BN2003" s="35"/>
      <c r="BO2003" s="35"/>
      <c r="BP2003" s="1"/>
      <c r="BQ2003" s="1">
        <f t="shared" si="587"/>
        <v>1998</v>
      </c>
      <c r="BR2003" s="1">
        <v>1999</v>
      </c>
      <c r="BS2003" s="1">
        <f t="shared" si="592"/>
        <v>-2</v>
      </c>
      <c r="BT2003" s="1">
        <f t="shared" si="593"/>
        <v>-2</v>
      </c>
      <c r="BU2003" s="1">
        <f t="shared" si="594"/>
        <v>6.1257422745431001E-17</v>
      </c>
      <c r="BV2003" s="1">
        <f t="shared" si="595"/>
        <v>1</v>
      </c>
      <c r="BW2003" s="1">
        <f t="shared" si="588"/>
        <v>-2</v>
      </c>
      <c r="BX2003" s="1">
        <f t="shared" si="589"/>
        <v>-2</v>
      </c>
      <c r="BY2003" s="24">
        <f t="shared" si="590"/>
        <v>0.7818314824680298</v>
      </c>
      <c r="BZ2003" s="24">
        <f t="shared" si="591"/>
        <v>0.62348980185873348</v>
      </c>
      <c r="CA2003" s="1"/>
      <c r="CB2003" s="1"/>
      <c r="CC2003" s="1" t="str">
        <f t="shared" si="596"/>
        <v/>
      </c>
      <c r="CD2003" s="1"/>
      <c r="CE2003" s="2"/>
      <c r="CF2003" s="2"/>
    </row>
    <row r="2004" spans="2:84" s="28" customFormat="1" x14ac:dyDescent="0.25">
      <c r="B2004" s="10"/>
      <c r="C2004" s="10"/>
      <c r="D2004" s="10"/>
      <c r="E2004" s="10"/>
      <c r="F2004" s="10"/>
      <c r="G2004" s="10"/>
      <c r="H2004" s="10"/>
      <c r="I2004" s="10"/>
      <c r="J2004" s="10"/>
      <c r="K2004" s="10"/>
      <c r="L2004" s="10"/>
      <c r="M2004" s="2"/>
      <c r="N2004" s="1">
        <v>1999</v>
      </c>
      <c r="O2004" s="1" t="str">
        <f t="shared" si="584"/>
        <v>NA</v>
      </c>
      <c r="P2004" s="1" t="e">
        <f t="shared" si="585"/>
        <v>#VALUE!</v>
      </c>
      <c r="Q2004" s="1" t="e">
        <f t="shared" si="586"/>
        <v>#VALUE!</v>
      </c>
      <c r="R2004" s="1">
        <f t="shared" si="582"/>
        <v>-0.42215715157384032</v>
      </c>
      <c r="S2004" s="1">
        <f t="shared" si="583"/>
        <v>-0.8495913309320835</v>
      </c>
      <c r="T2004" s="14"/>
      <c r="U2004" s="14"/>
      <c r="V2004" s="14"/>
      <c r="W2004" s="2"/>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2"/>
      <c r="BC2004" s="2"/>
      <c r="BD2004" s="2"/>
      <c r="BE2004" s="35"/>
      <c r="BF2004" s="35"/>
      <c r="BG2004" s="35"/>
      <c r="BH2004" s="35"/>
      <c r="BI2004" s="35"/>
      <c r="BJ2004" s="35"/>
      <c r="BK2004" s="35"/>
      <c r="BL2004" s="35"/>
      <c r="BM2004" s="35"/>
      <c r="BN2004" s="35"/>
      <c r="BO2004" s="35"/>
      <c r="BP2004" s="1"/>
      <c r="BQ2004" s="1">
        <f t="shared" si="587"/>
        <v>1999</v>
      </c>
      <c r="BR2004" s="1">
        <v>2000</v>
      </c>
      <c r="BS2004" s="1">
        <f t="shared" si="592"/>
        <v>-2</v>
      </c>
      <c r="BT2004" s="1">
        <f t="shared" si="593"/>
        <v>-2</v>
      </c>
      <c r="BU2004" s="1">
        <f t="shared" si="594"/>
        <v>6.1257422745431001E-17</v>
      </c>
      <c r="BV2004" s="1">
        <f t="shared" si="595"/>
        <v>1</v>
      </c>
      <c r="BW2004" s="1">
        <f t="shared" si="588"/>
        <v>-2</v>
      </c>
      <c r="BX2004" s="1">
        <f t="shared" si="589"/>
        <v>-2</v>
      </c>
      <c r="BY2004" s="24">
        <f t="shared" si="590"/>
        <v>0.7818314824680298</v>
      </c>
      <c r="BZ2004" s="24">
        <f t="shared" si="591"/>
        <v>0.62348980185873348</v>
      </c>
      <c r="CA2004" s="1"/>
      <c r="CB2004" s="1"/>
      <c r="CC2004" s="1" t="str">
        <f t="shared" si="596"/>
        <v/>
      </c>
      <c r="CD2004" s="1"/>
      <c r="CE2004" s="2"/>
      <c r="CF2004" s="2"/>
    </row>
    <row r="2005" spans="2:84" s="28" customFormat="1" x14ac:dyDescent="0.25">
      <c r="B2005" s="10"/>
      <c r="C2005" s="10"/>
      <c r="D2005" s="10"/>
      <c r="E2005" s="10"/>
      <c r="F2005" s="10"/>
      <c r="G2005" s="10"/>
      <c r="H2005" s="10"/>
      <c r="I2005" s="10"/>
      <c r="J2005" s="10"/>
      <c r="K2005" s="10"/>
      <c r="L2005" s="10"/>
      <c r="M2005" s="2"/>
      <c r="N2005" s="1">
        <v>2000</v>
      </c>
      <c r="O2005" s="1" t="str">
        <f t="shared" si="584"/>
        <v>NA</v>
      </c>
      <c r="P2005" s="1" t="e">
        <f t="shared" si="585"/>
        <v>#VALUE!</v>
      </c>
      <c r="Q2005" s="1" t="e">
        <f t="shared" si="586"/>
        <v>#VALUE!</v>
      </c>
      <c r="R2005" s="1">
        <f t="shared" si="582"/>
        <v>0.36816940281563454</v>
      </c>
      <c r="S2005" s="1">
        <f t="shared" si="583"/>
        <v>-0.81856569656397848</v>
      </c>
      <c r="T2005" s="14"/>
      <c r="U2005" s="14"/>
      <c r="V2005" s="14"/>
      <c r="W2005" s="2"/>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2"/>
      <c r="BC2005" s="2"/>
      <c r="BD2005" s="2"/>
      <c r="BE2005" s="35"/>
      <c r="BF2005" s="35"/>
      <c r="BG2005" s="35"/>
      <c r="BH2005" s="35"/>
      <c r="BI2005" s="35"/>
      <c r="BJ2005" s="35"/>
      <c r="BK2005" s="35"/>
      <c r="BL2005" s="35"/>
      <c r="BM2005" s="35"/>
      <c r="BN2005" s="35"/>
      <c r="BO2005" s="35"/>
      <c r="BP2005" s="1"/>
      <c r="BQ2005" s="1">
        <f t="shared" si="587"/>
        <v>2000</v>
      </c>
      <c r="BR2005" s="1">
        <v>2001</v>
      </c>
      <c r="BS2005" s="1">
        <f t="shared" si="592"/>
        <v>-2</v>
      </c>
      <c r="BT2005" s="1">
        <f t="shared" si="593"/>
        <v>-2</v>
      </c>
      <c r="BU2005" s="1">
        <f t="shared" si="594"/>
        <v>6.1257422745431001E-17</v>
      </c>
      <c r="BV2005" s="1">
        <f t="shared" si="595"/>
        <v>1</v>
      </c>
      <c r="BW2005" s="1">
        <f t="shared" si="588"/>
        <v>-2</v>
      </c>
      <c r="BX2005" s="1">
        <f t="shared" si="589"/>
        <v>-2</v>
      </c>
      <c r="BY2005" s="24">
        <f t="shared" si="590"/>
        <v>0.7818314824680298</v>
      </c>
      <c r="BZ2005" s="24">
        <f t="shared" si="591"/>
        <v>0.62348980185873348</v>
      </c>
      <c r="CA2005" s="1"/>
      <c r="CB2005" s="1"/>
      <c r="CC2005" s="1" t="str">
        <f t="shared" si="596"/>
        <v/>
      </c>
      <c r="CD2005" s="1"/>
      <c r="CE2005" s="2"/>
      <c r="CF2005" s="2"/>
    </row>
    <row r="2006" spans="2:84" s="28" customFormat="1" x14ac:dyDescent="0.25">
      <c r="B2006" s="10"/>
      <c r="C2006" s="10"/>
      <c r="D2006" s="10"/>
      <c r="E2006" s="10"/>
      <c r="F2006" s="10"/>
      <c r="G2006" s="10"/>
      <c r="H2006" s="10"/>
      <c r="I2006" s="10"/>
      <c r="J2006" s="10"/>
      <c r="K2006" s="10"/>
      <c r="L2006" s="10"/>
      <c r="M2006" s="2"/>
      <c r="N2006" s="1">
        <v>2001</v>
      </c>
      <c r="O2006" s="1" t="str">
        <f t="shared" si="584"/>
        <v>NA</v>
      </c>
      <c r="P2006" s="1" t="e">
        <f t="shared" si="585"/>
        <v>#VALUE!</v>
      </c>
      <c r="Q2006" s="1" t="e">
        <f t="shared" si="586"/>
        <v>#VALUE!</v>
      </c>
      <c r="R2006" s="1">
        <f t="shared" si="582"/>
        <v>0.81683149399017652</v>
      </c>
      <c r="S2006" s="1">
        <f t="shared" si="583"/>
        <v>-0.22252093395631439</v>
      </c>
      <c r="T2006" s="14"/>
      <c r="U2006" s="14"/>
      <c r="V2006" s="14"/>
      <c r="W2006" s="2"/>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2"/>
      <c r="BC2006" s="2"/>
      <c r="BD2006" s="2"/>
      <c r="BE2006" s="35"/>
      <c r="BF2006" s="35"/>
      <c r="BG2006" s="35"/>
      <c r="BH2006" s="35"/>
      <c r="BI2006" s="35"/>
      <c r="BJ2006" s="35"/>
      <c r="BK2006" s="35"/>
      <c r="BL2006" s="35"/>
      <c r="BM2006" s="35"/>
      <c r="BN2006" s="35"/>
      <c r="BO2006" s="35"/>
      <c r="BP2006" s="1"/>
      <c r="BQ2006" s="1">
        <f t="shared" si="587"/>
        <v>2001</v>
      </c>
      <c r="BR2006" s="1">
        <v>2002</v>
      </c>
      <c r="BS2006" s="1">
        <f t="shared" si="592"/>
        <v>-2</v>
      </c>
      <c r="BT2006" s="1">
        <f t="shared" si="593"/>
        <v>-2</v>
      </c>
      <c r="BU2006" s="1">
        <f t="shared" si="594"/>
        <v>6.1257422745431001E-17</v>
      </c>
      <c r="BV2006" s="1">
        <f t="shared" si="595"/>
        <v>1</v>
      </c>
      <c r="BW2006" s="1">
        <f t="shared" si="588"/>
        <v>-2</v>
      </c>
      <c r="BX2006" s="1">
        <f t="shared" si="589"/>
        <v>-2</v>
      </c>
      <c r="BY2006" s="24">
        <f t="shared" si="590"/>
        <v>0.7818314824680298</v>
      </c>
      <c r="BZ2006" s="24">
        <f t="shared" si="591"/>
        <v>0.62348980185873348</v>
      </c>
      <c r="CA2006" s="1"/>
      <c r="CB2006" s="1"/>
      <c r="CC2006" s="1" t="str">
        <f t="shared" si="596"/>
        <v/>
      </c>
      <c r="CD2006" s="1"/>
      <c r="CE2006" s="2"/>
      <c r="CF2006" s="2"/>
    </row>
    <row r="2007" spans="2:84" s="28" customFormat="1" x14ac:dyDescent="0.25">
      <c r="B2007" s="10"/>
      <c r="C2007" s="10"/>
      <c r="D2007" s="10"/>
      <c r="E2007" s="10"/>
      <c r="F2007" s="10"/>
      <c r="G2007" s="10"/>
      <c r="H2007" s="10"/>
      <c r="I2007" s="10"/>
      <c r="J2007" s="10"/>
      <c r="K2007" s="10"/>
      <c r="L2007" s="10"/>
      <c r="M2007" s="2"/>
      <c r="N2007" s="1">
        <v>2002</v>
      </c>
      <c r="O2007" s="1" t="str">
        <f t="shared" si="584"/>
        <v>NA</v>
      </c>
      <c r="P2007" s="1" t="e">
        <f t="shared" si="585"/>
        <v>#VALUE!</v>
      </c>
      <c r="Q2007" s="1" t="e">
        <f t="shared" si="586"/>
        <v>#VALUE!</v>
      </c>
      <c r="R2007" s="1">
        <f t="shared" si="582"/>
        <v>0.65040280986418253</v>
      </c>
      <c r="S2007" s="1">
        <f t="shared" si="583"/>
        <v>0.4586834591818521</v>
      </c>
      <c r="T2007" s="14"/>
      <c r="U2007" s="14"/>
      <c r="V2007" s="14"/>
      <c r="W2007" s="2"/>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2"/>
      <c r="BC2007" s="2"/>
      <c r="BD2007" s="2"/>
      <c r="BE2007" s="35"/>
      <c r="BF2007" s="35"/>
      <c r="BG2007" s="35"/>
      <c r="BH2007" s="35"/>
      <c r="BI2007" s="35"/>
      <c r="BJ2007" s="35"/>
      <c r="BK2007" s="35"/>
      <c r="BL2007" s="35"/>
      <c r="BM2007" s="35"/>
      <c r="BN2007" s="35"/>
      <c r="BO2007" s="35"/>
      <c r="BP2007" s="1"/>
      <c r="BQ2007" s="1">
        <f t="shared" si="587"/>
        <v>2002</v>
      </c>
      <c r="BR2007" s="1">
        <v>2003</v>
      </c>
      <c r="BS2007" s="1">
        <f t="shared" si="592"/>
        <v>-2</v>
      </c>
      <c r="BT2007" s="1">
        <f t="shared" si="593"/>
        <v>-2</v>
      </c>
      <c r="BU2007" s="1">
        <f t="shared" si="594"/>
        <v>6.1257422745431001E-17</v>
      </c>
      <c r="BV2007" s="1">
        <f t="shared" si="595"/>
        <v>1</v>
      </c>
      <c r="BW2007" s="1">
        <f t="shared" si="588"/>
        <v>-2</v>
      </c>
      <c r="BX2007" s="1">
        <f t="shared" si="589"/>
        <v>-2</v>
      </c>
      <c r="BY2007" s="24">
        <f t="shared" si="590"/>
        <v>0.7818314824680298</v>
      </c>
      <c r="BZ2007" s="24">
        <f t="shared" si="591"/>
        <v>0.62348980185873348</v>
      </c>
      <c r="CA2007" s="1"/>
      <c r="CB2007" s="1"/>
      <c r="CC2007" s="1" t="str">
        <f t="shared" si="596"/>
        <v/>
      </c>
      <c r="CD2007" s="1"/>
      <c r="CE2007" s="2"/>
      <c r="CF2007" s="2"/>
    </row>
    <row r="2008" spans="2:84" s="28" customFormat="1" x14ac:dyDescent="0.25">
      <c r="B2008" s="10"/>
      <c r="C2008" s="10"/>
      <c r="D2008" s="10"/>
      <c r="E2008" s="10"/>
      <c r="F2008" s="10"/>
      <c r="G2008" s="10"/>
      <c r="H2008" s="10"/>
      <c r="I2008" s="10"/>
      <c r="J2008" s="10"/>
      <c r="K2008" s="10"/>
      <c r="L2008" s="10"/>
      <c r="M2008" s="2"/>
      <c r="N2008" s="1">
        <v>2003</v>
      </c>
      <c r="O2008" s="1" t="str">
        <f t="shared" si="584"/>
        <v>NA</v>
      </c>
      <c r="P2008" s="1" t="e">
        <f t="shared" si="585"/>
        <v>#VALUE!</v>
      </c>
      <c r="Q2008" s="1" t="e">
        <f t="shared" si="586"/>
        <v>#VALUE!</v>
      </c>
      <c r="R2008" s="1">
        <f t="shared" si="582"/>
        <v>5.8632937718589004E-2</v>
      </c>
      <c r="S2008" s="1">
        <f t="shared" si="583"/>
        <v>0.74311231514832177</v>
      </c>
      <c r="T2008" s="14"/>
      <c r="U2008" s="14"/>
      <c r="V2008" s="14"/>
      <c r="W2008" s="2"/>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2"/>
      <c r="BC2008" s="2"/>
      <c r="BD2008" s="2"/>
      <c r="BE2008" s="35"/>
      <c r="BF2008" s="35"/>
      <c r="BG2008" s="35"/>
      <c r="BH2008" s="35"/>
      <c r="BI2008" s="35"/>
      <c r="BJ2008" s="35"/>
      <c r="BK2008" s="35"/>
      <c r="BL2008" s="35"/>
      <c r="BM2008" s="35"/>
      <c r="BN2008" s="35"/>
      <c r="BO2008" s="35"/>
      <c r="BP2008" s="1"/>
      <c r="BQ2008" s="1">
        <f t="shared" si="587"/>
        <v>2003</v>
      </c>
      <c r="BR2008" s="1">
        <v>2004</v>
      </c>
      <c r="BS2008" s="1">
        <f t="shared" si="592"/>
        <v>-2</v>
      </c>
      <c r="BT2008" s="1">
        <f t="shared" si="593"/>
        <v>-2</v>
      </c>
      <c r="BU2008" s="1">
        <f t="shared" si="594"/>
        <v>6.1257422745431001E-17</v>
      </c>
      <c r="BV2008" s="1">
        <f t="shared" si="595"/>
        <v>1</v>
      </c>
      <c r="BW2008" s="1">
        <f t="shared" si="588"/>
        <v>-2</v>
      </c>
      <c r="BX2008" s="1">
        <f t="shared" si="589"/>
        <v>-2</v>
      </c>
      <c r="BY2008" s="24">
        <f t="shared" si="590"/>
        <v>0.7818314824680298</v>
      </c>
      <c r="BZ2008" s="24">
        <f t="shared" si="591"/>
        <v>0.62348980185873348</v>
      </c>
      <c r="CA2008" s="1"/>
      <c r="CB2008" s="1"/>
      <c r="CC2008" s="1" t="str">
        <f t="shared" si="596"/>
        <v/>
      </c>
      <c r="CD2008" s="1"/>
      <c r="CE2008" s="2"/>
      <c r="CF2008" s="2"/>
    </row>
    <row r="2009" spans="2:84" s="28" customFormat="1" x14ac:dyDescent="0.25">
      <c r="B2009" s="10"/>
      <c r="C2009" s="10"/>
      <c r="D2009" s="10"/>
      <c r="E2009" s="10"/>
      <c r="F2009" s="10"/>
      <c r="G2009" s="10"/>
      <c r="H2009" s="10"/>
      <c r="I2009" s="10"/>
      <c r="J2009" s="10"/>
      <c r="K2009" s="10"/>
      <c r="L2009" s="10"/>
      <c r="M2009" s="2"/>
      <c r="N2009" s="1">
        <v>2004</v>
      </c>
      <c r="O2009" s="1" t="str">
        <f t="shared" si="584"/>
        <v>NA</v>
      </c>
      <c r="P2009" s="1" t="e">
        <f t="shared" si="585"/>
        <v>#VALUE!</v>
      </c>
      <c r="Q2009" s="1" t="e">
        <f t="shared" si="586"/>
        <v>#VALUE!</v>
      </c>
      <c r="R2009" s="1">
        <f t="shared" si="582"/>
        <v>-0.49695158063291844</v>
      </c>
      <c r="S2009" s="1">
        <f t="shared" si="583"/>
        <v>0.48629887172656344</v>
      </c>
      <c r="T2009" s="14"/>
      <c r="U2009" s="14"/>
      <c r="V2009" s="14"/>
      <c r="W2009" s="2"/>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2"/>
      <c r="BC2009" s="2"/>
      <c r="BD2009" s="2"/>
      <c r="BE2009" s="35"/>
      <c r="BF2009" s="35"/>
      <c r="BG2009" s="35"/>
      <c r="BH2009" s="35"/>
      <c r="BI2009" s="35"/>
      <c r="BJ2009" s="35"/>
      <c r="BK2009" s="35"/>
      <c r="BL2009" s="35"/>
      <c r="BM2009" s="35"/>
      <c r="BN2009" s="35"/>
      <c r="BO2009" s="35"/>
      <c r="BP2009" s="1"/>
      <c r="BQ2009" s="1">
        <f t="shared" si="587"/>
        <v>2004</v>
      </c>
      <c r="BR2009" s="1">
        <v>2005</v>
      </c>
      <c r="BS2009" s="1">
        <f t="shared" si="592"/>
        <v>-2</v>
      </c>
      <c r="BT2009" s="1">
        <f t="shared" si="593"/>
        <v>-2</v>
      </c>
      <c r="BU2009" s="1">
        <f t="shared" si="594"/>
        <v>6.1257422745431001E-17</v>
      </c>
      <c r="BV2009" s="1">
        <f t="shared" si="595"/>
        <v>1</v>
      </c>
      <c r="BW2009" s="1">
        <f t="shared" si="588"/>
        <v>-2</v>
      </c>
      <c r="BX2009" s="1">
        <f t="shared" si="589"/>
        <v>-2</v>
      </c>
      <c r="BY2009" s="24">
        <f t="shared" si="590"/>
        <v>0.7818314824680298</v>
      </c>
      <c r="BZ2009" s="24">
        <f t="shared" si="591"/>
        <v>0.62348980185873348</v>
      </c>
      <c r="CA2009" s="1"/>
      <c r="CB2009" s="1"/>
      <c r="CC2009" s="1" t="str">
        <f t="shared" si="596"/>
        <v/>
      </c>
      <c r="CD2009" s="1"/>
      <c r="CE2009" s="2"/>
      <c r="CF2009" s="2"/>
    </row>
    <row r="2010" spans="2:84" s="28" customFormat="1" x14ac:dyDescent="0.25">
      <c r="B2010" s="10"/>
      <c r="C2010" s="10"/>
      <c r="D2010" s="10"/>
      <c r="E2010" s="10"/>
      <c r="F2010" s="10"/>
      <c r="G2010" s="10"/>
      <c r="H2010" s="10"/>
      <c r="I2010" s="10"/>
      <c r="J2010" s="10"/>
      <c r="K2010" s="10"/>
      <c r="L2010" s="10"/>
      <c r="M2010" s="2"/>
      <c r="N2010" s="1">
        <v>2005</v>
      </c>
      <c r="O2010" s="1" t="str">
        <f t="shared" si="584"/>
        <v>NA</v>
      </c>
      <c r="P2010" s="1" t="e">
        <f t="shared" si="585"/>
        <v>#VALUE!</v>
      </c>
      <c r="Q2010" s="1" t="e">
        <f t="shared" si="586"/>
        <v>#VALUE!</v>
      </c>
      <c r="R2010" s="1">
        <f t="shared" si="582"/>
        <v>-0.64256802670752688</v>
      </c>
      <c r="S2010" s="1">
        <f t="shared" si="583"/>
        <v>-6.2464848802116224E-2</v>
      </c>
      <c r="T2010" s="14"/>
      <c r="U2010" s="14"/>
      <c r="V2010" s="14"/>
      <c r="W2010" s="2"/>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2"/>
      <c r="BC2010" s="2"/>
      <c r="BD2010" s="2"/>
      <c r="BE2010" s="35"/>
      <c r="BF2010" s="35"/>
      <c r="BG2010" s="35"/>
      <c r="BH2010" s="35"/>
      <c r="BI2010" s="35"/>
      <c r="BJ2010" s="35"/>
      <c r="BK2010" s="35"/>
      <c r="BL2010" s="35"/>
      <c r="BM2010" s="35"/>
      <c r="BN2010" s="35"/>
      <c r="BO2010" s="35"/>
      <c r="BP2010" s="1"/>
      <c r="BQ2010" s="1">
        <f t="shared" si="587"/>
        <v>2005</v>
      </c>
      <c r="BR2010" s="1">
        <v>2006</v>
      </c>
      <c r="BS2010" s="1">
        <f t="shared" si="592"/>
        <v>-2</v>
      </c>
      <c r="BT2010" s="1">
        <f t="shared" si="593"/>
        <v>-2</v>
      </c>
      <c r="BU2010" s="1">
        <f t="shared" si="594"/>
        <v>6.1257422745431001E-17</v>
      </c>
      <c r="BV2010" s="1">
        <f t="shared" si="595"/>
        <v>1</v>
      </c>
      <c r="BW2010" s="1">
        <f t="shared" si="588"/>
        <v>-2</v>
      </c>
      <c r="BX2010" s="1">
        <f t="shared" si="589"/>
        <v>-2</v>
      </c>
      <c r="BY2010" s="24">
        <f t="shared" si="590"/>
        <v>0.7818314824680298</v>
      </c>
      <c r="BZ2010" s="24">
        <f t="shared" si="591"/>
        <v>0.62348980185873348</v>
      </c>
      <c r="CA2010" s="1"/>
      <c r="CB2010" s="1"/>
      <c r="CC2010" s="1" t="str">
        <f t="shared" si="596"/>
        <v/>
      </c>
      <c r="CD2010" s="1"/>
      <c r="CE2010" s="2"/>
      <c r="CF2010" s="2"/>
    </row>
    <row r="2011" spans="2:84" s="28" customFormat="1" x14ac:dyDescent="0.25">
      <c r="B2011" s="10"/>
      <c r="C2011" s="10"/>
      <c r="D2011" s="10"/>
      <c r="E2011" s="10"/>
      <c r="F2011" s="10"/>
      <c r="G2011" s="10"/>
      <c r="H2011" s="10"/>
      <c r="I2011" s="10"/>
      <c r="J2011" s="10"/>
      <c r="K2011" s="10"/>
      <c r="L2011" s="10"/>
      <c r="M2011" s="2"/>
      <c r="N2011" s="1">
        <v>2006</v>
      </c>
      <c r="O2011" s="1" t="str">
        <f t="shared" si="584"/>
        <v>NA</v>
      </c>
      <c r="P2011" s="1" t="e">
        <f t="shared" si="585"/>
        <v>#VALUE!</v>
      </c>
      <c r="Q2011" s="1" t="e">
        <f t="shared" si="586"/>
        <v>#VALUE!</v>
      </c>
      <c r="R2011" s="1">
        <f t="shared" si="582"/>
        <v>-0.3400710387678158</v>
      </c>
      <c r="S2011" s="1">
        <f t="shared" si="583"/>
        <v>-0.48994857213973386</v>
      </c>
      <c r="T2011" s="14"/>
      <c r="U2011" s="14"/>
      <c r="V2011" s="14"/>
      <c r="W2011" s="2"/>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2"/>
      <c r="BC2011" s="2"/>
      <c r="BD2011" s="2"/>
      <c r="BE2011" s="35"/>
      <c r="BF2011" s="35"/>
      <c r="BG2011" s="35"/>
      <c r="BH2011" s="35"/>
      <c r="BI2011" s="35"/>
      <c r="BJ2011" s="35"/>
      <c r="BK2011" s="35"/>
      <c r="BL2011" s="35"/>
      <c r="BM2011" s="35"/>
      <c r="BN2011" s="35"/>
      <c r="BO2011" s="35"/>
      <c r="BP2011" s="1"/>
      <c r="BQ2011" s="1">
        <f t="shared" si="587"/>
        <v>2006</v>
      </c>
      <c r="BR2011" s="1">
        <v>2007</v>
      </c>
      <c r="BS2011" s="1">
        <f t="shared" si="592"/>
        <v>-2</v>
      </c>
      <c r="BT2011" s="1">
        <f t="shared" si="593"/>
        <v>-2</v>
      </c>
      <c r="BU2011" s="1">
        <f t="shared" si="594"/>
        <v>6.1257422745431001E-17</v>
      </c>
      <c r="BV2011" s="1">
        <f t="shared" si="595"/>
        <v>1</v>
      </c>
      <c r="BW2011" s="1">
        <f t="shared" si="588"/>
        <v>-2</v>
      </c>
      <c r="BX2011" s="1">
        <f t="shared" si="589"/>
        <v>-2</v>
      </c>
      <c r="BY2011" s="24">
        <f t="shared" si="590"/>
        <v>0.7818314824680298</v>
      </c>
      <c r="BZ2011" s="24">
        <f t="shared" si="591"/>
        <v>0.62348980185873348</v>
      </c>
      <c r="CA2011" s="1"/>
      <c r="CB2011" s="1"/>
      <c r="CC2011" s="1" t="str">
        <f t="shared" si="596"/>
        <v/>
      </c>
      <c r="CD2011" s="1"/>
      <c r="CE2011" s="2"/>
      <c r="CF2011" s="2"/>
    </row>
    <row r="2012" spans="2:84" s="28" customFormat="1" x14ac:dyDescent="0.25">
      <c r="B2012" s="10"/>
      <c r="C2012" s="10"/>
      <c r="D2012" s="10"/>
      <c r="E2012" s="10"/>
      <c r="F2012" s="10"/>
      <c r="G2012" s="10"/>
      <c r="H2012" s="10"/>
      <c r="I2012" s="10"/>
      <c r="J2012" s="10"/>
      <c r="K2012" s="10"/>
      <c r="L2012" s="10"/>
      <c r="M2012" s="2"/>
      <c r="N2012" s="1">
        <v>2007</v>
      </c>
      <c r="O2012" s="1" t="str">
        <f t="shared" si="584"/>
        <v>NA</v>
      </c>
      <c r="P2012" s="1" t="e">
        <f t="shared" si="585"/>
        <v>#VALUE!</v>
      </c>
      <c r="Q2012" s="1" t="e">
        <f t="shared" si="586"/>
        <v>#VALUE!</v>
      </c>
      <c r="R2012" s="1">
        <f t="shared" si="582"/>
        <v>0.13816922575890164</v>
      </c>
      <c r="S2012" s="1">
        <f t="shared" si="583"/>
        <v>-0.53015459687943611</v>
      </c>
      <c r="T2012" s="14"/>
      <c r="U2012" s="14"/>
      <c r="V2012" s="14"/>
      <c r="W2012" s="2"/>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2"/>
      <c r="BC2012" s="2"/>
      <c r="BD2012" s="2"/>
      <c r="BE2012" s="35"/>
      <c r="BF2012" s="35"/>
      <c r="BG2012" s="35"/>
      <c r="BH2012" s="35"/>
      <c r="BI2012" s="35"/>
      <c r="BJ2012" s="35"/>
      <c r="BK2012" s="35"/>
      <c r="BL2012" s="35"/>
      <c r="BM2012" s="35"/>
      <c r="BN2012" s="35"/>
      <c r="BO2012" s="35"/>
      <c r="BP2012" s="1"/>
      <c r="BQ2012" s="1">
        <f t="shared" si="587"/>
        <v>2007</v>
      </c>
      <c r="BR2012" s="1">
        <v>2008</v>
      </c>
      <c r="BS2012" s="1">
        <f t="shared" si="592"/>
        <v>-2</v>
      </c>
      <c r="BT2012" s="1">
        <f t="shared" si="593"/>
        <v>-2</v>
      </c>
      <c r="BU2012" s="1">
        <f t="shared" si="594"/>
        <v>6.1257422745431001E-17</v>
      </c>
      <c r="BV2012" s="1">
        <f t="shared" si="595"/>
        <v>1</v>
      </c>
      <c r="BW2012" s="1">
        <f t="shared" si="588"/>
        <v>-2</v>
      </c>
      <c r="BX2012" s="1">
        <f t="shared" si="589"/>
        <v>-2</v>
      </c>
      <c r="BY2012" s="24">
        <f t="shared" si="590"/>
        <v>0.7818314824680298</v>
      </c>
      <c r="BZ2012" s="24">
        <f t="shared" si="591"/>
        <v>0.62348980185873348</v>
      </c>
      <c r="CA2012" s="1"/>
      <c r="CB2012" s="1"/>
      <c r="CC2012" s="1" t="str">
        <f t="shared" si="596"/>
        <v/>
      </c>
      <c r="CD2012" s="1"/>
      <c r="CE2012" s="2"/>
      <c r="CF2012" s="2"/>
    </row>
    <row r="2013" spans="2:84" s="28" customFormat="1" x14ac:dyDescent="0.25">
      <c r="B2013" s="10"/>
      <c r="C2013" s="10"/>
      <c r="D2013" s="10"/>
      <c r="E2013" s="10"/>
      <c r="F2013" s="10"/>
      <c r="G2013" s="10"/>
      <c r="H2013" s="10"/>
      <c r="I2013" s="10"/>
      <c r="J2013" s="10"/>
      <c r="K2013" s="10"/>
      <c r="L2013" s="10"/>
      <c r="M2013" s="2"/>
      <c r="N2013" s="1">
        <v>2008</v>
      </c>
      <c r="O2013" s="1" t="str">
        <f t="shared" si="584"/>
        <v>NA</v>
      </c>
      <c r="P2013" s="1" t="e">
        <f t="shared" si="585"/>
        <v>#VALUE!</v>
      </c>
      <c r="Q2013" s="1" t="e">
        <f t="shared" si="586"/>
        <v>#VALUE!</v>
      </c>
      <c r="R2013" s="1">
        <f t="shared" si="582"/>
        <v>0.44793985154300003</v>
      </c>
      <c r="S2013" s="1">
        <f t="shared" si="583"/>
        <v>-0.22252093395631442</v>
      </c>
      <c r="T2013" s="14"/>
      <c r="U2013" s="14"/>
      <c r="V2013" s="14"/>
      <c r="W2013" s="2"/>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2"/>
      <c r="BC2013" s="2"/>
      <c r="BD2013" s="2"/>
      <c r="BE2013" s="35"/>
      <c r="BF2013" s="35"/>
      <c r="BG2013" s="35"/>
      <c r="BH2013" s="35"/>
      <c r="BI2013" s="35"/>
      <c r="BJ2013" s="35"/>
      <c r="BK2013" s="35"/>
      <c r="BL2013" s="35"/>
      <c r="BM2013" s="35"/>
      <c r="BN2013" s="35"/>
      <c r="BO2013" s="35"/>
      <c r="BP2013" s="1"/>
      <c r="BQ2013" s="1">
        <f t="shared" si="587"/>
        <v>2008</v>
      </c>
      <c r="BR2013" s="1">
        <v>2009</v>
      </c>
      <c r="BS2013" s="1">
        <f t="shared" si="592"/>
        <v>-2</v>
      </c>
      <c r="BT2013" s="1">
        <f t="shared" si="593"/>
        <v>-2</v>
      </c>
      <c r="BU2013" s="1">
        <f t="shared" si="594"/>
        <v>6.1257422745431001E-17</v>
      </c>
      <c r="BV2013" s="1">
        <f t="shared" si="595"/>
        <v>1</v>
      </c>
      <c r="BW2013" s="1">
        <f t="shared" si="588"/>
        <v>-2</v>
      </c>
      <c r="BX2013" s="1">
        <f t="shared" si="589"/>
        <v>-2</v>
      </c>
      <c r="BY2013" s="24">
        <f t="shared" si="590"/>
        <v>0.7818314824680298</v>
      </c>
      <c r="BZ2013" s="24">
        <f t="shared" si="591"/>
        <v>0.62348980185873348</v>
      </c>
      <c r="CA2013" s="1"/>
      <c r="CB2013" s="1"/>
      <c r="CC2013" s="1" t="str">
        <f t="shared" si="596"/>
        <v/>
      </c>
      <c r="CD2013" s="1"/>
      <c r="CE2013" s="2"/>
      <c r="CF2013" s="2"/>
    </row>
    <row r="2014" spans="2:84" s="28" customFormat="1" x14ac:dyDescent="0.25">
      <c r="B2014" s="10"/>
      <c r="C2014" s="10"/>
      <c r="D2014" s="10"/>
      <c r="E2014" s="10"/>
      <c r="F2014" s="10"/>
      <c r="G2014" s="10"/>
      <c r="H2014" s="10"/>
      <c r="I2014" s="10"/>
      <c r="J2014" s="10"/>
      <c r="K2014" s="10"/>
      <c r="L2014" s="10"/>
      <c r="M2014" s="2"/>
      <c r="N2014" s="1">
        <v>2009</v>
      </c>
      <c r="O2014" s="1" t="str">
        <f t="shared" si="584"/>
        <v>NA</v>
      </c>
      <c r="P2014" s="1" t="e">
        <f t="shared" si="585"/>
        <v>#VALUE!</v>
      </c>
      <c r="Q2014" s="1" t="e">
        <f t="shared" si="586"/>
        <v>#VALUE!</v>
      </c>
      <c r="R2014" s="1">
        <f t="shared" si="582"/>
        <v>0.42040263280744961</v>
      </c>
      <c r="S2014" s="1">
        <f t="shared" si="583"/>
        <v>0.17027235949730968</v>
      </c>
      <c r="T2014" s="14"/>
      <c r="U2014" s="14"/>
      <c r="V2014" s="14"/>
      <c r="W2014" s="2"/>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2"/>
      <c r="BC2014" s="2"/>
      <c r="BD2014" s="2"/>
      <c r="BE2014" s="35"/>
      <c r="BF2014" s="35"/>
      <c r="BG2014" s="35"/>
      <c r="BH2014" s="35"/>
      <c r="BI2014" s="35"/>
      <c r="BJ2014" s="35"/>
      <c r="BK2014" s="35"/>
      <c r="BL2014" s="35"/>
      <c r="BM2014" s="35"/>
      <c r="BN2014" s="35"/>
      <c r="BO2014" s="35"/>
      <c r="BP2014" s="1"/>
      <c r="BQ2014" s="1">
        <f t="shared" si="587"/>
        <v>2009</v>
      </c>
      <c r="BR2014" s="1">
        <v>2010</v>
      </c>
      <c r="BS2014" s="1">
        <f t="shared" si="592"/>
        <v>-2</v>
      </c>
      <c r="BT2014" s="1">
        <f t="shared" si="593"/>
        <v>-2</v>
      </c>
      <c r="BU2014" s="1">
        <f t="shared" si="594"/>
        <v>6.1257422745431001E-17</v>
      </c>
      <c r="BV2014" s="1">
        <f t="shared" si="595"/>
        <v>1</v>
      </c>
      <c r="BW2014" s="1">
        <f t="shared" si="588"/>
        <v>-2</v>
      </c>
      <c r="BX2014" s="1">
        <f t="shared" si="589"/>
        <v>-2</v>
      </c>
      <c r="BY2014" s="24">
        <f t="shared" si="590"/>
        <v>0.7818314824680298</v>
      </c>
      <c r="BZ2014" s="24">
        <f t="shared" si="591"/>
        <v>0.62348980185873348</v>
      </c>
      <c r="CA2014" s="1"/>
      <c r="CB2014" s="1"/>
      <c r="CC2014" s="1" t="str">
        <f t="shared" si="596"/>
        <v/>
      </c>
      <c r="CD2014" s="1"/>
      <c r="CE2014" s="2"/>
      <c r="CF2014" s="2"/>
    </row>
    <row r="2015" spans="2:84" s="28" customFormat="1" x14ac:dyDescent="0.25">
      <c r="B2015" s="10"/>
      <c r="C2015" s="10"/>
      <c r="D2015" s="10"/>
      <c r="E2015" s="10"/>
      <c r="F2015" s="10"/>
      <c r="G2015" s="10"/>
      <c r="H2015" s="10"/>
      <c r="I2015" s="10"/>
      <c r="J2015" s="10"/>
      <c r="K2015" s="10"/>
      <c r="L2015" s="10"/>
      <c r="M2015" s="2"/>
      <c r="N2015" s="1">
        <v>2010</v>
      </c>
      <c r="O2015" s="1" t="str">
        <f t="shared" si="584"/>
        <v>NA</v>
      </c>
      <c r="P2015" s="1" t="e">
        <f t="shared" si="585"/>
        <v>#VALUE!</v>
      </c>
      <c r="Q2015" s="1" t="e">
        <f t="shared" si="586"/>
        <v>#VALUE!</v>
      </c>
      <c r="R2015" s="1">
        <f t="shared" si="582"/>
        <v>0.1407190505246135</v>
      </c>
      <c r="S2015" s="1">
        <f t="shared" si="583"/>
        <v>0.38346955635597213</v>
      </c>
      <c r="T2015" s="14"/>
      <c r="U2015" s="14"/>
      <c r="V2015" s="14"/>
      <c r="W2015" s="2"/>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2"/>
      <c r="BC2015" s="2"/>
      <c r="BD2015" s="2"/>
      <c r="BE2015" s="35"/>
      <c r="BF2015" s="35"/>
      <c r="BG2015" s="35"/>
      <c r="BH2015" s="35"/>
      <c r="BI2015" s="35"/>
      <c r="BJ2015" s="35"/>
      <c r="BK2015" s="35"/>
      <c r="BL2015" s="35"/>
      <c r="BM2015" s="35"/>
      <c r="BN2015" s="35"/>
      <c r="BO2015" s="35"/>
      <c r="BP2015" s="1"/>
      <c r="BQ2015" s="1">
        <f t="shared" si="587"/>
        <v>2010</v>
      </c>
      <c r="BR2015" s="1">
        <v>2011</v>
      </c>
      <c r="BS2015" s="1">
        <f t="shared" si="592"/>
        <v>-2</v>
      </c>
      <c r="BT2015" s="1">
        <f t="shared" si="593"/>
        <v>-2</v>
      </c>
      <c r="BU2015" s="1">
        <f t="shared" si="594"/>
        <v>6.1257422745431001E-17</v>
      </c>
      <c r="BV2015" s="1">
        <f t="shared" si="595"/>
        <v>1</v>
      </c>
      <c r="BW2015" s="1">
        <f t="shared" si="588"/>
        <v>-2</v>
      </c>
      <c r="BX2015" s="1">
        <f t="shared" si="589"/>
        <v>-2</v>
      </c>
      <c r="BY2015" s="24">
        <f t="shared" si="590"/>
        <v>0.7818314824680298</v>
      </c>
      <c r="BZ2015" s="24">
        <f t="shared" si="591"/>
        <v>0.62348980185873348</v>
      </c>
      <c r="CA2015" s="1"/>
      <c r="CB2015" s="1"/>
      <c r="CC2015" s="1" t="str">
        <f t="shared" si="596"/>
        <v/>
      </c>
      <c r="CD2015" s="1"/>
      <c r="CE2015" s="2"/>
      <c r="CF2015" s="2"/>
    </row>
    <row r="2016" spans="2:84" s="28" customFormat="1" x14ac:dyDescent="0.25">
      <c r="B2016" s="10"/>
      <c r="C2016" s="10"/>
      <c r="D2016" s="10"/>
      <c r="E2016" s="10"/>
      <c r="F2016" s="10"/>
      <c r="G2016" s="10"/>
      <c r="H2016" s="10"/>
      <c r="I2016" s="10"/>
      <c r="J2016" s="10"/>
      <c r="K2016" s="10"/>
      <c r="L2016" s="10"/>
      <c r="M2016" s="2"/>
      <c r="N2016" s="1">
        <v>2011</v>
      </c>
      <c r="O2016" s="1" t="str">
        <f t="shared" si="584"/>
        <v>NA</v>
      </c>
      <c r="P2016" s="1" t="e">
        <f t="shared" si="585"/>
        <v>#VALUE!</v>
      </c>
      <c r="Q2016" s="1" t="e">
        <f t="shared" si="586"/>
        <v>#VALUE!</v>
      </c>
      <c r="R2016" s="1">
        <f t="shared" si="582"/>
        <v>-0.16459169515862188</v>
      </c>
      <c r="S2016" s="1">
        <f t="shared" si="583"/>
        <v>0.32624278657236522</v>
      </c>
      <c r="T2016" s="14"/>
      <c r="U2016" s="14"/>
      <c r="V2016" s="14"/>
      <c r="W2016" s="2"/>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2"/>
      <c r="BC2016" s="2"/>
      <c r="BD2016" s="2"/>
      <c r="BE2016" s="35"/>
      <c r="BF2016" s="35"/>
      <c r="BG2016" s="35"/>
      <c r="BH2016" s="35"/>
      <c r="BI2016" s="35"/>
      <c r="BJ2016" s="35"/>
      <c r="BK2016" s="35"/>
      <c r="BL2016" s="35"/>
      <c r="BM2016" s="35"/>
      <c r="BN2016" s="35"/>
      <c r="BO2016" s="35"/>
      <c r="BP2016" s="1"/>
      <c r="BQ2016" s="1">
        <f t="shared" si="587"/>
        <v>2011</v>
      </c>
      <c r="BR2016" s="1">
        <v>2012</v>
      </c>
      <c r="BS2016" s="1">
        <f t="shared" si="592"/>
        <v>-2</v>
      </c>
      <c r="BT2016" s="1">
        <f t="shared" si="593"/>
        <v>-2</v>
      </c>
      <c r="BU2016" s="1">
        <f t="shared" si="594"/>
        <v>6.1257422745431001E-17</v>
      </c>
      <c r="BV2016" s="1">
        <f t="shared" si="595"/>
        <v>1</v>
      </c>
      <c r="BW2016" s="1">
        <f t="shared" si="588"/>
        <v>-2</v>
      </c>
      <c r="BX2016" s="1">
        <f t="shared" si="589"/>
        <v>-2</v>
      </c>
      <c r="BY2016" s="24">
        <f t="shared" si="590"/>
        <v>0.7818314824680298</v>
      </c>
      <c r="BZ2016" s="24">
        <f t="shared" si="591"/>
        <v>0.62348980185873348</v>
      </c>
      <c r="CA2016" s="1"/>
      <c r="CB2016" s="1"/>
      <c r="CC2016" s="1" t="str">
        <f t="shared" si="596"/>
        <v/>
      </c>
      <c r="CD2016" s="1"/>
      <c r="CE2016" s="2"/>
      <c r="CF2016" s="2"/>
    </row>
    <row r="2017" spans="2:84" s="28" customFormat="1" x14ac:dyDescent="0.25">
      <c r="B2017" s="10"/>
      <c r="C2017" s="10"/>
      <c r="D2017" s="10"/>
      <c r="E2017" s="10"/>
      <c r="F2017" s="10"/>
      <c r="G2017" s="10"/>
      <c r="H2017" s="10"/>
      <c r="I2017" s="10"/>
      <c r="J2017" s="10"/>
      <c r="K2017" s="10"/>
      <c r="L2017" s="10"/>
      <c r="M2017" s="2"/>
      <c r="N2017" s="1">
        <v>2012</v>
      </c>
      <c r="O2017" s="1" t="str">
        <f t="shared" si="584"/>
        <v>NA</v>
      </c>
      <c r="P2017" s="1" t="e">
        <f t="shared" si="585"/>
        <v>#VALUE!</v>
      </c>
      <c r="Q2017" s="1" t="e">
        <f t="shared" si="586"/>
        <v>#VALUE!</v>
      </c>
      <c r="R2017" s="1">
        <f t="shared" si="582"/>
        <v>-0.31020814123323037</v>
      </c>
      <c r="S2017" s="1">
        <f t="shared" si="583"/>
        <v>9.7591236352082056E-2</v>
      </c>
      <c r="T2017" s="14"/>
      <c r="U2017" s="14"/>
      <c r="V2017" s="14"/>
      <c r="W2017" s="2"/>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2"/>
      <c r="BC2017" s="2"/>
      <c r="BD2017" s="2"/>
      <c r="BE2017" s="35"/>
      <c r="BF2017" s="35"/>
      <c r="BG2017" s="35"/>
      <c r="BH2017" s="35"/>
      <c r="BI2017" s="35"/>
      <c r="BJ2017" s="35"/>
      <c r="BK2017" s="35"/>
      <c r="BL2017" s="35"/>
      <c r="BM2017" s="35"/>
      <c r="BN2017" s="35"/>
      <c r="BO2017" s="35"/>
      <c r="BP2017" s="1"/>
      <c r="BQ2017" s="1">
        <f t="shared" si="587"/>
        <v>2012</v>
      </c>
      <c r="BR2017" s="1">
        <v>2013</v>
      </c>
      <c r="BS2017" s="1">
        <f t="shared" si="592"/>
        <v>-2</v>
      </c>
      <c r="BT2017" s="1">
        <f t="shared" si="593"/>
        <v>-2</v>
      </c>
      <c r="BU2017" s="1">
        <f t="shared" si="594"/>
        <v>6.1257422745431001E-17</v>
      </c>
      <c r="BV2017" s="1">
        <f t="shared" si="595"/>
        <v>1</v>
      </c>
      <c r="BW2017" s="1">
        <f t="shared" si="588"/>
        <v>-2</v>
      </c>
      <c r="BX2017" s="1">
        <f t="shared" si="589"/>
        <v>-2</v>
      </c>
      <c r="BY2017" s="24">
        <f t="shared" si="590"/>
        <v>0.7818314824680298</v>
      </c>
      <c r="BZ2017" s="24">
        <f t="shared" si="591"/>
        <v>0.62348980185873348</v>
      </c>
      <c r="CA2017" s="1"/>
      <c r="CB2017" s="1"/>
      <c r="CC2017" s="1" t="str">
        <f t="shared" si="596"/>
        <v/>
      </c>
      <c r="CD2017" s="1"/>
      <c r="CE2017" s="2"/>
      <c r="CF2017" s="2"/>
    </row>
    <row r="2018" spans="2:84" s="28" customFormat="1" x14ac:dyDescent="0.25">
      <c r="B2018" s="10"/>
      <c r="C2018" s="10"/>
      <c r="D2018" s="10"/>
      <c r="E2018" s="10"/>
      <c r="F2018" s="10"/>
      <c r="G2018" s="10"/>
      <c r="H2018" s="10"/>
      <c r="I2018" s="10"/>
      <c r="J2018" s="10"/>
      <c r="K2018" s="10"/>
      <c r="L2018" s="10"/>
      <c r="M2018" s="2"/>
      <c r="N2018" s="1">
        <v>2013</v>
      </c>
      <c r="O2018" s="1" t="str">
        <f t="shared" si="584"/>
        <v>NA</v>
      </c>
      <c r="P2018" s="1" t="e">
        <f t="shared" si="585"/>
        <v>#VALUE!</v>
      </c>
      <c r="Q2018" s="1" t="e">
        <f t="shared" si="586"/>
        <v>#VALUE!</v>
      </c>
      <c r="R2018" s="1">
        <f t="shared" si="582"/>
        <v>-0.25798492596179123</v>
      </c>
      <c r="S2018" s="1">
        <f t="shared" si="583"/>
        <v>-0.13030581334738428</v>
      </c>
      <c r="T2018" s="14"/>
      <c r="U2018" s="14"/>
      <c r="V2018" s="14"/>
      <c r="W2018" s="2"/>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2"/>
      <c r="BC2018" s="2"/>
      <c r="BD2018" s="2"/>
      <c r="BE2018" s="35"/>
      <c r="BF2018" s="35"/>
      <c r="BG2018" s="35"/>
      <c r="BH2018" s="35"/>
      <c r="BI2018" s="35"/>
      <c r="BJ2018" s="35"/>
      <c r="BK2018" s="35"/>
      <c r="BL2018" s="35"/>
      <c r="BM2018" s="35"/>
      <c r="BN2018" s="35"/>
      <c r="BO2018" s="35"/>
      <c r="BP2018" s="1"/>
      <c r="BQ2018" s="1">
        <f t="shared" si="587"/>
        <v>2013</v>
      </c>
      <c r="BR2018" s="1">
        <v>2014</v>
      </c>
      <c r="BS2018" s="1">
        <f t="shared" si="592"/>
        <v>-2</v>
      </c>
      <c r="BT2018" s="1">
        <f t="shared" si="593"/>
        <v>-2</v>
      </c>
      <c r="BU2018" s="1">
        <f t="shared" si="594"/>
        <v>6.1257422745431001E-17</v>
      </c>
      <c r="BV2018" s="1">
        <f t="shared" si="595"/>
        <v>1</v>
      </c>
      <c r="BW2018" s="1">
        <f t="shared" si="588"/>
        <v>-2</v>
      </c>
      <c r="BX2018" s="1">
        <f t="shared" si="589"/>
        <v>-2</v>
      </c>
      <c r="BY2018" s="24">
        <f t="shared" si="590"/>
        <v>0.7818314824680298</v>
      </c>
      <c r="BZ2018" s="24">
        <f t="shared" si="591"/>
        <v>0.62348980185873348</v>
      </c>
      <c r="CA2018" s="1"/>
      <c r="CB2018" s="1"/>
      <c r="CC2018" s="1" t="str">
        <f t="shared" si="596"/>
        <v/>
      </c>
      <c r="CD2018" s="1"/>
      <c r="CE2018" s="2"/>
      <c r="CF2018" s="2"/>
    </row>
    <row r="2019" spans="2:84" s="28" customFormat="1" x14ac:dyDescent="0.25">
      <c r="B2019" s="10"/>
      <c r="C2019" s="10"/>
      <c r="D2019" s="10"/>
      <c r="E2019" s="10"/>
      <c r="F2019" s="10"/>
      <c r="G2019" s="10"/>
      <c r="H2019" s="10"/>
      <c r="I2019" s="10"/>
      <c r="J2019" s="10"/>
      <c r="K2019" s="10"/>
      <c r="L2019" s="10"/>
      <c r="M2019" s="2"/>
      <c r="N2019" s="1">
        <v>2014</v>
      </c>
      <c r="O2019" s="1" t="str">
        <f t="shared" si="584"/>
        <v>NA</v>
      </c>
      <c r="P2019" s="1" t="e">
        <f t="shared" si="585"/>
        <v>#VALUE!</v>
      </c>
      <c r="Q2019" s="1" t="e">
        <f t="shared" si="586"/>
        <v>#VALUE!</v>
      </c>
      <c r="R2019" s="1">
        <f t="shared" si="582"/>
        <v>-9.1830951297831309E-2</v>
      </c>
      <c r="S2019" s="1">
        <f t="shared" si="583"/>
        <v>-0.24174349719489374</v>
      </c>
      <c r="T2019" s="14"/>
      <c r="U2019" s="14"/>
      <c r="V2019" s="14"/>
      <c r="W2019" s="2"/>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2"/>
      <c r="BC2019" s="2"/>
      <c r="BD2019" s="2"/>
      <c r="BE2019" s="35"/>
      <c r="BF2019" s="35"/>
      <c r="BG2019" s="35"/>
      <c r="BH2019" s="35"/>
      <c r="BI2019" s="35"/>
      <c r="BJ2019" s="35"/>
      <c r="BK2019" s="35"/>
      <c r="BL2019" s="35"/>
      <c r="BM2019" s="35"/>
      <c r="BN2019" s="35"/>
      <c r="BO2019" s="35"/>
      <c r="BP2019" s="1"/>
      <c r="BQ2019" s="1">
        <f t="shared" si="587"/>
        <v>2014</v>
      </c>
      <c r="BR2019" s="1">
        <v>2015</v>
      </c>
      <c r="BS2019" s="1">
        <f t="shared" si="592"/>
        <v>-2</v>
      </c>
      <c r="BT2019" s="1">
        <f t="shared" si="593"/>
        <v>-2</v>
      </c>
      <c r="BU2019" s="1">
        <f t="shared" si="594"/>
        <v>6.1257422745431001E-17</v>
      </c>
      <c r="BV2019" s="1">
        <f t="shared" si="595"/>
        <v>1</v>
      </c>
      <c r="BW2019" s="1">
        <f t="shared" si="588"/>
        <v>-2</v>
      </c>
      <c r="BX2019" s="1">
        <f t="shared" si="589"/>
        <v>-2</v>
      </c>
      <c r="BY2019" s="24">
        <f t="shared" si="590"/>
        <v>0.7818314824680298</v>
      </c>
      <c r="BZ2019" s="24">
        <f t="shared" si="591"/>
        <v>0.62348980185873348</v>
      </c>
      <c r="CA2019" s="1"/>
      <c r="CB2019" s="1"/>
      <c r="CC2019" s="1" t="str">
        <f t="shared" si="596"/>
        <v/>
      </c>
      <c r="CD2019" s="1"/>
      <c r="CE2019" s="2"/>
      <c r="CF2019" s="2"/>
    </row>
    <row r="2020" spans="2:84" x14ac:dyDescent="0.25">
      <c r="N2020" s="1">
        <v>2015</v>
      </c>
      <c r="O2020" s="1" t="str">
        <f t="shared" si="584"/>
        <v>NA</v>
      </c>
      <c r="P2020" s="1" t="e">
        <f t="shared" si="585"/>
        <v>#VALUE!</v>
      </c>
      <c r="Q2020" s="1" t="e">
        <f t="shared" si="586"/>
        <v>#VALUE!</v>
      </c>
      <c r="R2020" s="1">
        <f t="shared" si="582"/>
        <v>7.9048209095823552E-2</v>
      </c>
      <c r="S2020" s="1">
        <f t="shared" si="583"/>
        <v>-0.22252093395631445</v>
      </c>
      <c r="BQ2020" s="1">
        <f t="shared" si="587"/>
        <v>2015</v>
      </c>
      <c r="BR2020" s="1">
        <v>2016</v>
      </c>
      <c r="BS2020" s="1">
        <f t="shared" si="592"/>
        <v>-2</v>
      </c>
      <c r="BT2020" s="1">
        <f t="shared" si="593"/>
        <v>-2</v>
      </c>
      <c r="BU2020" s="1">
        <f t="shared" si="594"/>
        <v>6.1257422745431001E-17</v>
      </c>
      <c r="BV2020" s="1">
        <f t="shared" si="595"/>
        <v>1</v>
      </c>
      <c r="BW2020" s="1">
        <f t="shared" si="588"/>
        <v>-2</v>
      </c>
      <c r="BX2020" s="1">
        <f t="shared" si="589"/>
        <v>-2</v>
      </c>
      <c r="BY2020" s="24">
        <f t="shared" si="590"/>
        <v>0.7818314824680298</v>
      </c>
      <c r="BZ2020" s="24">
        <f t="shared" si="591"/>
        <v>0.62348980185873348</v>
      </c>
      <c r="CC2020" s="1" t="str">
        <f t="shared" si="596"/>
        <v/>
      </c>
    </row>
    <row r="2021" spans="2:84" x14ac:dyDescent="0.25">
      <c r="N2021" s="1">
        <v>2016</v>
      </c>
      <c r="O2021" s="1" t="str">
        <f t="shared" si="584"/>
        <v>NA</v>
      </c>
      <c r="P2021" s="1" t="e">
        <f t="shared" si="585"/>
        <v>#VALUE!</v>
      </c>
      <c r="Q2021" s="1" t="e">
        <f t="shared" si="586"/>
        <v>#VALUE!</v>
      </c>
      <c r="R2021" s="1">
        <f t="shared" si="582"/>
        <v>0.19040245575071676</v>
      </c>
      <c r="S2021" s="1">
        <f t="shared" si="583"/>
        <v>-0.11813874018723269</v>
      </c>
      <c r="BQ2021" s="1">
        <f t="shared" si="587"/>
        <v>2016</v>
      </c>
      <c r="BR2021" s="1">
        <v>2017</v>
      </c>
      <c r="BS2021" s="1">
        <f t="shared" si="592"/>
        <v>-2</v>
      </c>
      <c r="BT2021" s="1">
        <f t="shared" si="593"/>
        <v>-2</v>
      </c>
      <c r="BU2021" s="1">
        <f t="shared" si="594"/>
        <v>6.1257422745431001E-17</v>
      </c>
      <c r="BV2021" s="1">
        <f t="shared" si="595"/>
        <v>1</v>
      </c>
      <c r="BW2021" s="1">
        <f t="shared" si="588"/>
        <v>-2</v>
      </c>
      <c r="BX2021" s="1">
        <f t="shared" si="589"/>
        <v>-2</v>
      </c>
      <c r="BY2021" s="24">
        <f t="shared" si="590"/>
        <v>0.7818314824680298</v>
      </c>
      <c r="BZ2021" s="24">
        <f t="shared" si="591"/>
        <v>0.62348980185873348</v>
      </c>
      <c r="CC2021" s="1" t="str">
        <f t="shared" si="596"/>
        <v/>
      </c>
    </row>
    <row r="2022" spans="2:84" x14ac:dyDescent="0.25">
      <c r="N2022" s="1">
        <v>2017</v>
      </c>
      <c r="O2022" s="1" t="str">
        <f t="shared" si="584"/>
        <v>NA</v>
      </c>
      <c r="P2022" s="1" t="e">
        <f t="shared" si="585"/>
        <v>#VALUE!</v>
      </c>
      <c r="Q2022" s="1" t="e">
        <f t="shared" si="586"/>
        <v>#VALUE!</v>
      </c>
      <c r="R2022" s="1">
        <f t="shared" si="582"/>
        <v>0.22280516333063799</v>
      </c>
      <c r="S2022" s="1">
        <f t="shared" si="583"/>
        <v>2.3826797563622659E-2</v>
      </c>
      <c r="BQ2022" s="1">
        <f t="shared" si="587"/>
        <v>2017</v>
      </c>
      <c r="BR2022" s="1">
        <v>2018</v>
      </c>
      <c r="BS2022" s="1">
        <f t="shared" si="592"/>
        <v>-2</v>
      </c>
      <c r="BT2022" s="1">
        <f t="shared" si="593"/>
        <v>-2</v>
      </c>
      <c r="BU2022" s="1">
        <f t="shared" si="594"/>
        <v>6.1257422745431001E-17</v>
      </c>
      <c r="BV2022" s="1">
        <f t="shared" si="595"/>
        <v>1</v>
      </c>
      <c r="BW2022" s="1">
        <f t="shared" si="588"/>
        <v>-2</v>
      </c>
      <c r="BX2022" s="1">
        <f t="shared" si="589"/>
        <v>-2</v>
      </c>
      <c r="BY2022" s="24">
        <f t="shared" si="590"/>
        <v>0.7818314824680298</v>
      </c>
      <c r="BZ2022" s="24">
        <f t="shared" si="591"/>
        <v>0.62348980185873348</v>
      </c>
      <c r="CC2022" s="1" t="str">
        <f t="shared" si="596"/>
        <v/>
      </c>
    </row>
    <row r="2023" spans="2:84" x14ac:dyDescent="0.25">
      <c r="N2023" s="1">
        <v>2018</v>
      </c>
      <c r="O2023" s="1" t="str">
        <f t="shared" si="584"/>
        <v>NA</v>
      </c>
      <c r="P2023" s="1" t="e">
        <f t="shared" si="585"/>
        <v>#VALUE!</v>
      </c>
      <c r="Q2023" s="1" t="e">
        <f t="shared" si="586"/>
        <v>#VALUE!</v>
      </c>
      <c r="R2023" s="1">
        <f t="shared" si="582"/>
        <v>0.1677681903156748</v>
      </c>
      <c r="S2023" s="1">
        <f t="shared" si="583"/>
        <v>0.16618670141816699</v>
      </c>
      <c r="BQ2023" s="1">
        <f t="shared" si="587"/>
        <v>2018</v>
      </c>
      <c r="BR2023" s="1">
        <v>2019</v>
      </c>
      <c r="BS2023" s="1">
        <f t="shared" si="592"/>
        <v>-2</v>
      </c>
      <c r="BT2023" s="1">
        <f t="shared" si="593"/>
        <v>-2</v>
      </c>
      <c r="BU2023" s="1">
        <f t="shared" si="594"/>
        <v>6.1257422745431001E-17</v>
      </c>
      <c r="BV2023" s="1">
        <f t="shared" si="595"/>
        <v>1</v>
      </c>
      <c r="BW2023" s="1">
        <f t="shared" si="588"/>
        <v>-2</v>
      </c>
      <c r="BX2023" s="1">
        <f t="shared" si="589"/>
        <v>-2</v>
      </c>
      <c r="BY2023" s="24">
        <f t="shared" si="590"/>
        <v>0.7818314824680298</v>
      </c>
      <c r="BZ2023" s="24">
        <f t="shared" si="591"/>
        <v>0.62348980185873348</v>
      </c>
      <c r="CC2023" s="1" t="str">
        <f t="shared" si="596"/>
        <v/>
      </c>
    </row>
    <row r="2024" spans="2:84" x14ac:dyDescent="0.25">
      <c r="N2024" s="1">
        <v>2019</v>
      </c>
      <c r="O2024" s="1" t="str">
        <f t="shared" si="584"/>
        <v>NA</v>
      </c>
      <c r="P2024" s="1" t="e">
        <f t="shared" si="585"/>
        <v>#VALUE!</v>
      </c>
      <c r="Q2024" s="1" t="e">
        <f t="shared" si="586"/>
        <v>#VALUE!</v>
      </c>
      <c r="R2024" s="1">
        <f t="shared" si="582"/>
        <v>2.215174424106614E-2</v>
      </c>
      <c r="S2024" s="1">
        <f t="shared" si="583"/>
        <v>0.25764732150628028</v>
      </c>
      <c r="BQ2024" s="1">
        <f t="shared" si="587"/>
        <v>2019</v>
      </c>
      <c r="BR2024" s="1">
        <v>2020</v>
      </c>
      <c r="BS2024" s="1">
        <f t="shared" si="592"/>
        <v>-2</v>
      </c>
      <c r="BT2024" s="1">
        <f t="shared" si="593"/>
        <v>-2</v>
      </c>
      <c r="BU2024" s="1">
        <f t="shared" si="594"/>
        <v>6.1257422745431001E-17</v>
      </c>
      <c r="BV2024" s="1">
        <f t="shared" si="595"/>
        <v>1</v>
      </c>
      <c r="BW2024" s="1">
        <f t="shared" si="588"/>
        <v>-2</v>
      </c>
      <c r="BX2024" s="1">
        <f t="shared" si="589"/>
        <v>-2</v>
      </c>
      <c r="BY2024" s="24">
        <f t="shared" si="590"/>
        <v>0.7818314824680298</v>
      </c>
      <c r="BZ2024" s="24">
        <f t="shared" si="591"/>
        <v>0.62348980185873348</v>
      </c>
      <c r="CC2024" s="1" t="str">
        <f t="shared" si="596"/>
        <v/>
      </c>
    </row>
  </sheetData>
  <sheetProtection algorithmName="SHA-512" hashValue="WpGYq0MhnBhdawT/yMjdMycjIt4xvf9xsb4V6WrLeRFFr1g0ezIr5Aki7n6Jqyi6GXo5KdIVEg+jqpnRs0mfKw==" saltValue="n8j7AATmKKwWteVmC0IW4A==" spinCount="100000" sheet="1" objects="1" scenarios="1"/>
  <mergeCells count="25">
    <mergeCell ref="AQ16:AR16"/>
    <mergeCell ref="T3:V3"/>
    <mergeCell ref="X1:BE1"/>
    <mergeCell ref="T1:W1"/>
    <mergeCell ref="T2:X2"/>
    <mergeCell ref="F1:J2"/>
    <mergeCell ref="D2:E2"/>
    <mergeCell ref="K1:L1"/>
    <mergeCell ref="K2:L2"/>
    <mergeCell ref="F3:G3"/>
    <mergeCell ref="F37:L39"/>
    <mergeCell ref="E36:F36"/>
    <mergeCell ref="F50:M51"/>
    <mergeCell ref="M30:M31"/>
    <mergeCell ref="B11:B12"/>
    <mergeCell ref="D13:D14"/>
    <mergeCell ref="D7:D12"/>
    <mergeCell ref="M12:M13"/>
    <mergeCell ref="M22:M24"/>
    <mergeCell ref="M20:M21"/>
    <mergeCell ref="M18:M19"/>
    <mergeCell ref="M15:M17"/>
    <mergeCell ref="M26:M27"/>
    <mergeCell ref="D41:D42"/>
    <mergeCell ref="C11:C12"/>
  </mergeCells>
  <phoneticPr fontId="38"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Spinner 2">
              <controlPr defaultSize="0" autoPict="0">
                <anchor moveWithCells="1" sizeWithCells="1">
                  <from>
                    <xdr:col>12</xdr:col>
                    <xdr:colOff>114300</xdr:colOff>
                    <xdr:row>0</xdr:row>
                    <xdr:rowOff>47625</xdr:rowOff>
                  </from>
                  <to>
                    <xdr:col>12</xdr:col>
                    <xdr:colOff>847725</xdr:colOff>
                    <xdr:row>1</xdr:row>
                    <xdr:rowOff>466725</xdr:rowOff>
                  </to>
                </anchor>
              </controlPr>
            </control>
          </mc:Choice>
        </mc:AlternateContent>
        <mc:AlternateContent xmlns:mc="http://schemas.openxmlformats.org/markup-compatibility/2006">
          <mc:Choice Requires="x14">
            <control shapeId="5123" r:id="rId5" name="Spinner 3">
              <controlPr defaultSize="0" autoPict="0">
                <anchor moveWithCells="1" sizeWithCells="1">
                  <from>
                    <xdr:col>2</xdr:col>
                    <xdr:colOff>266700</xdr:colOff>
                    <xdr:row>2</xdr:row>
                    <xdr:rowOff>47625</xdr:rowOff>
                  </from>
                  <to>
                    <xdr:col>2</xdr:col>
                    <xdr:colOff>1000125</xdr:colOff>
                    <xdr:row>3</xdr:row>
                    <xdr:rowOff>276225</xdr:rowOff>
                  </to>
                </anchor>
              </controlPr>
            </control>
          </mc:Choice>
        </mc:AlternateContent>
        <mc:AlternateContent xmlns:mc="http://schemas.openxmlformats.org/markup-compatibility/2006">
          <mc:Choice Requires="x14">
            <control shapeId="5124" r:id="rId6" name="Spinner 4">
              <controlPr defaultSize="0" autoPict="0">
                <anchor moveWithCells="1" sizeWithCells="1">
                  <from>
                    <xdr:col>4</xdr:col>
                    <xdr:colOff>95250</xdr:colOff>
                    <xdr:row>2</xdr:row>
                    <xdr:rowOff>76200</xdr:rowOff>
                  </from>
                  <to>
                    <xdr:col>4</xdr:col>
                    <xdr:colOff>828675</xdr:colOff>
                    <xdr:row>3</xdr:row>
                    <xdr:rowOff>304800</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sizeWithCells="1">
                  <from>
                    <xdr:col>3</xdr:col>
                    <xdr:colOff>66675</xdr:colOff>
                    <xdr:row>4</xdr:row>
                    <xdr:rowOff>9525</xdr:rowOff>
                  </from>
                  <to>
                    <xdr:col>4</xdr:col>
                    <xdr:colOff>57150</xdr:colOff>
                    <xdr:row>4</xdr:row>
                    <xdr:rowOff>219075</xdr:rowOff>
                  </to>
                </anchor>
              </controlPr>
            </control>
          </mc:Choice>
        </mc:AlternateContent>
        <mc:AlternateContent xmlns:mc="http://schemas.openxmlformats.org/markup-compatibility/2006">
          <mc:Choice Requires="x14">
            <control shapeId="5141" r:id="rId8" name="Check Box 21">
              <controlPr defaultSize="0" autoFill="0" autoLine="0" autoPict="0">
                <anchor moveWithCells="1" sizeWithCells="1">
                  <from>
                    <xdr:col>1</xdr:col>
                    <xdr:colOff>285750</xdr:colOff>
                    <xdr:row>5</xdr:row>
                    <xdr:rowOff>133350</xdr:rowOff>
                  </from>
                  <to>
                    <xdr:col>1</xdr:col>
                    <xdr:colOff>514350</xdr:colOff>
                    <xdr:row>7</xdr:row>
                    <xdr:rowOff>19050</xdr:rowOff>
                  </to>
                </anchor>
              </controlPr>
            </control>
          </mc:Choice>
        </mc:AlternateContent>
        <mc:AlternateContent xmlns:mc="http://schemas.openxmlformats.org/markup-compatibility/2006">
          <mc:Choice Requires="x14">
            <control shapeId="5142" r:id="rId9" name="Spinner 22">
              <controlPr defaultSize="0" autoPict="0">
                <anchor moveWithCells="1" sizeWithCells="1">
                  <from>
                    <xdr:col>1</xdr:col>
                    <xdr:colOff>266700</xdr:colOff>
                    <xdr:row>2</xdr:row>
                    <xdr:rowOff>57150</xdr:rowOff>
                  </from>
                  <to>
                    <xdr:col>1</xdr:col>
                    <xdr:colOff>1000125</xdr:colOff>
                    <xdr:row>3</xdr:row>
                    <xdr:rowOff>295275</xdr:rowOff>
                  </to>
                </anchor>
              </controlPr>
            </control>
          </mc:Choice>
        </mc:AlternateContent>
        <mc:AlternateContent xmlns:mc="http://schemas.openxmlformats.org/markup-compatibility/2006">
          <mc:Choice Requires="x14">
            <control shapeId="11206" r:id="rId10" name="Check Box 6086">
              <controlPr defaultSize="0" autoFill="0" autoLine="0" autoPict="0">
                <anchor moveWithCells="1" sizeWithCells="1">
                  <from>
                    <xdr:col>0</xdr:col>
                    <xdr:colOff>0</xdr:colOff>
                    <xdr:row>6</xdr:row>
                    <xdr:rowOff>133350</xdr:rowOff>
                  </from>
                  <to>
                    <xdr:col>1</xdr:col>
                    <xdr:colOff>190500</xdr:colOff>
                    <xdr:row>8</xdr:row>
                    <xdr:rowOff>0</xdr:rowOff>
                  </to>
                </anchor>
              </controlPr>
            </control>
          </mc:Choice>
        </mc:AlternateContent>
        <mc:AlternateContent xmlns:mc="http://schemas.openxmlformats.org/markup-compatibility/2006">
          <mc:Choice Requires="x14">
            <control shapeId="11207" r:id="rId11" name="Check Box 6087">
              <controlPr defaultSize="0" autoFill="0" autoLine="0" autoPict="0">
                <anchor moveWithCells="1" sizeWithCells="1">
                  <from>
                    <xdr:col>0</xdr:col>
                    <xdr:colOff>0</xdr:colOff>
                    <xdr:row>8</xdr:row>
                    <xdr:rowOff>152400</xdr:rowOff>
                  </from>
                  <to>
                    <xdr:col>1</xdr:col>
                    <xdr:colOff>285750</xdr:colOff>
                    <xdr:row>10</xdr:row>
                    <xdr:rowOff>9525</xdr:rowOff>
                  </to>
                </anchor>
              </controlPr>
            </control>
          </mc:Choice>
        </mc:AlternateContent>
        <mc:AlternateContent xmlns:mc="http://schemas.openxmlformats.org/markup-compatibility/2006">
          <mc:Choice Requires="x14">
            <control shapeId="11208" r:id="rId12" name="Check Box 6088">
              <controlPr defaultSize="0" autoFill="0" autoLine="0" autoPict="0">
                <anchor moveWithCells="1" sizeWithCells="1">
                  <from>
                    <xdr:col>1</xdr:col>
                    <xdr:colOff>295275</xdr:colOff>
                    <xdr:row>7</xdr:row>
                    <xdr:rowOff>142875</xdr:rowOff>
                  </from>
                  <to>
                    <xdr:col>1</xdr:col>
                    <xdr:colOff>600075</xdr:colOff>
                    <xdr:row>9</xdr:row>
                    <xdr:rowOff>0</xdr:rowOff>
                  </to>
                </anchor>
              </controlPr>
            </control>
          </mc:Choice>
        </mc:AlternateContent>
        <mc:AlternateContent xmlns:mc="http://schemas.openxmlformats.org/markup-compatibility/2006">
          <mc:Choice Requires="x14">
            <control shapeId="11209" r:id="rId13" name="Check Box 6089">
              <controlPr defaultSize="0" autoFill="0" autoLine="0" autoPict="0">
                <anchor moveWithCells="1" sizeWithCells="1">
                  <from>
                    <xdr:col>0</xdr:col>
                    <xdr:colOff>0</xdr:colOff>
                    <xdr:row>12</xdr:row>
                    <xdr:rowOff>0</xdr:rowOff>
                  </from>
                  <to>
                    <xdr:col>1</xdr:col>
                    <xdr:colOff>285750</xdr:colOff>
                    <xdr:row>13</xdr:row>
                    <xdr:rowOff>19050</xdr:rowOff>
                  </to>
                </anchor>
              </controlPr>
            </control>
          </mc:Choice>
        </mc:AlternateContent>
        <mc:AlternateContent xmlns:mc="http://schemas.openxmlformats.org/markup-compatibility/2006">
          <mc:Choice Requires="x14">
            <control shapeId="11210" r:id="rId14" name="Check Box 6090">
              <controlPr defaultSize="0" autoFill="0" autoLine="0" autoPict="0">
                <anchor moveWithCells="1" sizeWithCells="1">
                  <from>
                    <xdr:col>1</xdr:col>
                    <xdr:colOff>790575</xdr:colOff>
                    <xdr:row>12</xdr:row>
                    <xdr:rowOff>133350</xdr:rowOff>
                  </from>
                  <to>
                    <xdr:col>1</xdr:col>
                    <xdr:colOff>1095375</xdr:colOff>
                    <xdr:row>13</xdr:row>
                    <xdr:rowOff>152400</xdr:rowOff>
                  </to>
                </anchor>
              </controlPr>
            </control>
          </mc:Choice>
        </mc:AlternateContent>
        <mc:AlternateContent xmlns:mc="http://schemas.openxmlformats.org/markup-compatibility/2006">
          <mc:Choice Requires="x14">
            <control shapeId="11211" r:id="rId15" name="Spinner 6091">
              <controlPr defaultSize="0" autoPict="0">
                <anchor moveWithCells="1" sizeWithCells="1">
                  <from>
                    <xdr:col>2</xdr:col>
                    <xdr:colOff>581025</xdr:colOff>
                    <xdr:row>8</xdr:row>
                    <xdr:rowOff>152400</xdr:rowOff>
                  </from>
                  <to>
                    <xdr:col>2</xdr:col>
                    <xdr:colOff>1133475</xdr:colOff>
                    <xdr:row>11</xdr:row>
                    <xdr:rowOff>123825</xdr:rowOff>
                  </to>
                </anchor>
              </controlPr>
            </control>
          </mc:Choice>
        </mc:AlternateContent>
        <mc:AlternateContent xmlns:mc="http://schemas.openxmlformats.org/markup-compatibility/2006">
          <mc:Choice Requires="x14">
            <control shapeId="11212" r:id="rId16" name="Check Box 6092">
              <controlPr defaultSize="0" autoFill="0" autoLine="0" autoPict="0">
                <anchor moveWithCells="1" sizeWithCells="1">
                  <from>
                    <xdr:col>2</xdr:col>
                    <xdr:colOff>295275</xdr:colOff>
                    <xdr:row>6</xdr:row>
                    <xdr:rowOff>19050</xdr:rowOff>
                  </from>
                  <to>
                    <xdr:col>2</xdr:col>
                    <xdr:colOff>523875</xdr:colOff>
                    <xdr:row>7</xdr:row>
                    <xdr:rowOff>9525</xdr:rowOff>
                  </to>
                </anchor>
              </controlPr>
            </control>
          </mc:Choice>
        </mc:AlternateContent>
        <mc:AlternateContent xmlns:mc="http://schemas.openxmlformats.org/markup-compatibility/2006">
          <mc:Choice Requires="x14">
            <control shapeId="11213" r:id="rId17" name="Check Box 6093">
              <controlPr defaultSize="0" autoFill="0" autoLine="0" autoPict="0">
                <anchor moveWithCells="1" sizeWithCells="1">
                  <from>
                    <xdr:col>0</xdr:col>
                    <xdr:colOff>0</xdr:colOff>
                    <xdr:row>4</xdr:row>
                    <xdr:rowOff>219075</xdr:rowOff>
                  </from>
                  <to>
                    <xdr:col>1</xdr:col>
                    <xdr:colOff>190500</xdr:colOff>
                    <xdr:row>5</xdr:row>
                    <xdr:rowOff>152400</xdr:rowOff>
                  </to>
                </anchor>
              </controlPr>
            </control>
          </mc:Choice>
        </mc:AlternateContent>
        <mc:AlternateContent xmlns:mc="http://schemas.openxmlformats.org/markup-compatibility/2006">
          <mc:Choice Requires="x14">
            <control shapeId="11214" r:id="rId18" name="Check Box 6094">
              <controlPr defaultSize="0" autoFill="0" autoLine="0" autoPict="0">
                <anchor moveWithCells="1" sizeWithCells="1">
                  <from>
                    <xdr:col>1</xdr:col>
                    <xdr:colOff>1190625</xdr:colOff>
                    <xdr:row>4</xdr:row>
                    <xdr:rowOff>228600</xdr:rowOff>
                  </from>
                  <to>
                    <xdr:col>2</xdr:col>
                    <xdr:colOff>85725</xdr:colOff>
                    <xdr:row>6</xdr:row>
                    <xdr:rowOff>9525</xdr:rowOff>
                  </to>
                </anchor>
              </controlPr>
            </control>
          </mc:Choice>
        </mc:AlternateContent>
        <mc:AlternateContent xmlns:mc="http://schemas.openxmlformats.org/markup-compatibility/2006">
          <mc:Choice Requires="x14">
            <control shapeId="11215" r:id="rId19" name="Check Box 6095">
              <controlPr defaultSize="0" autoFill="0" autoLine="0" autoPict="0">
                <anchor moveWithCells="1" sizeWithCells="1">
                  <from>
                    <xdr:col>0</xdr:col>
                    <xdr:colOff>9525</xdr:colOff>
                    <xdr:row>13</xdr:row>
                    <xdr:rowOff>114300</xdr:rowOff>
                  </from>
                  <to>
                    <xdr:col>1</xdr:col>
                    <xdr:colOff>200025</xdr:colOff>
                    <xdr:row>14</xdr:row>
                    <xdr:rowOff>142875</xdr:rowOff>
                  </to>
                </anchor>
              </controlPr>
            </control>
          </mc:Choice>
        </mc:AlternateContent>
        <mc:AlternateContent xmlns:mc="http://schemas.openxmlformats.org/markup-compatibility/2006">
          <mc:Choice Requires="x14">
            <control shapeId="11217" r:id="rId20" name="Check Box 6097">
              <controlPr defaultSize="0" autoFill="0" autoLine="0" autoPict="0">
                <anchor moveWithCells="1" sizeWithCells="1">
                  <from>
                    <xdr:col>2</xdr:col>
                    <xdr:colOff>342900</xdr:colOff>
                    <xdr:row>14</xdr:row>
                    <xdr:rowOff>142875</xdr:rowOff>
                  </from>
                  <to>
                    <xdr:col>2</xdr:col>
                    <xdr:colOff>647700</xdr:colOff>
                    <xdr:row>16</xdr:row>
                    <xdr:rowOff>0</xdr:rowOff>
                  </to>
                </anchor>
              </controlPr>
            </control>
          </mc:Choice>
        </mc:AlternateContent>
        <mc:AlternateContent xmlns:mc="http://schemas.openxmlformats.org/markup-compatibility/2006">
          <mc:Choice Requires="x14">
            <control shapeId="11220" r:id="rId21" name="Spinner 6100">
              <controlPr defaultSize="0" autoPict="0">
                <anchor moveWithCells="1" sizeWithCells="1">
                  <from>
                    <xdr:col>12</xdr:col>
                    <xdr:colOff>114300</xdr:colOff>
                    <xdr:row>35</xdr:row>
                    <xdr:rowOff>47625</xdr:rowOff>
                  </from>
                  <to>
                    <xdr:col>12</xdr:col>
                    <xdr:colOff>847725</xdr:colOff>
                    <xdr:row>38</xdr:row>
                    <xdr:rowOff>114300</xdr:rowOff>
                  </to>
                </anchor>
              </controlPr>
            </control>
          </mc:Choice>
        </mc:AlternateContent>
        <mc:AlternateContent xmlns:mc="http://schemas.openxmlformats.org/markup-compatibility/2006">
          <mc:Choice Requires="x14">
            <control shapeId="11221" r:id="rId22" name="Spinner 6101">
              <controlPr defaultSize="0" autoPict="0">
                <anchor moveWithCells="1" sizeWithCells="1">
                  <from>
                    <xdr:col>4</xdr:col>
                    <xdr:colOff>161925</xdr:colOff>
                    <xdr:row>35</xdr:row>
                    <xdr:rowOff>47625</xdr:rowOff>
                  </from>
                  <to>
                    <xdr:col>4</xdr:col>
                    <xdr:colOff>895350</xdr:colOff>
                    <xdr:row>38</xdr:row>
                    <xdr:rowOff>114300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8635D40662274D8CBD1B41D7BCB95F" ma:contentTypeVersion="13" ma:contentTypeDescription="Create a new document." ma:contentTypeScope="" ma:versionID="bc33baa5ece299bb9c0cd76e83e93834">
  <xsd:schema xmlns:xsd="http://www.w3.org/2001/XMLSchema" xmlns:xs="http://www.w3.org/2001/XMLSchema" xmlns:p="http://schemas.microsoft.com/office/2006/metadata/properties" xmlns:ns3="cf4ad7c6-1faf-4967-a902-cf8993936e57" xmlns:ns4="f3b9814d-d007-41a8-a302-92fbcf9eef50" targetNamespace="http://schemas.microsoft.com/office/2006/metadata/properties" ma:root="true" ma:fieldsID="31133dd74839acb075258c185da05fb1" ns3:_="" ns4:_="">
    <xsd:import namespace="cf4ad7c6-1faf-4967-a902-cf8993936e57"/>
    <xsd:import namespace="f3b9814d-d007-41a8-a302-92fbcf9eef5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d7c6-1faf-4967-a902-cf8993936e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b9814d-d007-41a8-a302-92fbcf9eef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5BBB8A-6FB1-47DA-94C2-7A8B240D5034}">
  <ds:schemaRefs>
    <ds:schemaRef ds:uri="http://purl.org/dc/terms/"/>
    <ds:schemaRef ds:uri="http://schemas.microsoft.com/office/2006/documentManagement/types"/>
    <ds:schemaRef ds:uri="http://purl.org/dc/dcmitype/"/>
    <ds:schemaRef ds:uri="http://schemas.microsoft.com/office/infopath/2007/PartnerControls"/>
    <ds:schemaRef ds:uri="cf4ad7c6-1faf-4967-a902-cf8993936e57"/>
    <ds:schemaRef ds:uri="http://purl.org/dc/elements/1.1/"/>
    <ds:schemaRef ds:uri="http://schemas.microsoft.com/office/2006/metadata/properties"/>
    <ds:schemaRef ds:uri="http://schemas.openxmlformats.org/package/2006/metadata/core-properties"/>
    <ds:schemaRef ds:uri="f3b9814d-d007-41a8-a302-92fbcf9eef50"/>
    <ds:schemaRef ds:uri="http://www.w3.org/XML/1998/namespace"/>
  </ds:schemaRefs>
</ds:datastoreItem>
</file>

<file path=customXml/itemProps2.xml><?xml version="1.0" encoding="utf-8"?>
<ds:datastoreItem xmlns:ds="http://schemas.openxmlformats.org/officeDocument/2006/customXml" ds:itemID="{A941CF4B-2580-4F56-BC39-DE4A5877B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d7c6-1faf-4967-a902-cf8993936e57"/>
    <ds:schemaRef ds:uri="f3b9814d-d007-41a8-a302-92fbcf9eef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457A2D-9E67-49D3-A3F8-4BD4879D83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1.Subdivisions (starting sheet)</vt:lpstr>
      <vt:lpstr>MMI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Student</dc:creator>
  <cp:lastModifiedBy>Erfle, Steve</cp:lastModifiedBy>
  <dcterms:created xsi:type="dcterms:W3CDTF">2020-06-08T15:04:22Z</dcterms:created>
  <dcterms:modified xsi:type="dcterms:W3CDTF">2022-09-29T21:33:06Z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0x0101002E8635D40662274D8CBD1B41D7BCB95F</vt:lpwstr>
  </property>
</Properties>
</file>